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omments28.xml" ContentType="application/vnd.openxmlformats-officedocument.spreadsheetml.comments+xml"/>
  <Override PartName="/xl/comments29.xml" ContentType="application/vnd.openxmlformats-officedocument.spreadsheetml.comments+xml"/>
  <Override PartName="/xl/comments30.xml" ContentType="application/vnd.openxmlformats-officedocument.spreadsheetml.comments+xml"/>
  <Override PartName="/xl/comments3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90" windowWidth="18195" windowHeight="7890" firstSheet="20" activeTab="29"/>
  </bookViews>
  <sheets>
    <sheet name="01.04" sheetId="159" r:id="rId1"/>
    <sheet name="02.04" sheetId="160" r:id="rId2"/>
    <sheet name="03.04" sheetId="161" r:id="rId3"/>
    <sheet name="04.04" sheetId="162" r:id="rId4"/>
    <sheet name="05.04" sheetId="163" r:id="rId5"/>
    <sheet name="06.04" sheetId="164" r:id="rId6"/>
    <sheet name="07.04" sheetId="166" r:id="rId7"/>
    <sheet name="08.04" sheetId="167" r:id="rId8"/>
    <sheet name="09.04" sheetId="168" r:id="rId9"/>
    <sheet name="10.04" sheetId="169" r:id="rId10"/>
    <sheet name="11.04" sheetId="170" r:id="rId11"/>
    <sheet name="12.04" sheetId="171" r:id="rId12"/>
    <sheet name="13.04" sheetId="172" r:id="rId13"/>
    <sheet name="14.04" sheetId="173" r:id="rId14"/>
    <sheet name="15.04" sheetId="174" r:id="rId15"/>
    <sheet name="16.04" sheetId="175" r:id="rId16"/>
    <sheet name="17.04" sheetId="176" r:id="rId17"/>
    <sheet name="18.04" sheetId="177" r:id="rId18"/>
    <sheet name="19.04" sheetId="178" r:id="rId19"/>
    <sheet name="20.04" sheetId="179" r:id="rId20"/>
    <sheet name="21.04" sheetId="180" r:id="rId21"/>
    <sheet name="22.04" sheetId="181" r:id="rId22"/>
    <sheet name="23.04" sheetId="182" r:id="rId23"/>
    <sheet name="24.04" sheetId="183" r:id="rId24"/>
    <sheet name="25.04" sheetId="184" r:id="rId25"/>
    <sheet name="26.04" sheetId="185" r:id="rId26"/>
    <sheet name="27.04" sheetId="186" r:id="rId27"/>
    <sheet name="28.04" sheetId="187" r:id="rId28"/>
    <sheet name="29.04" sheetId="188" r:id="rId29"/>
    <sheet name="30.04" sheetId="189" r:id="rId30"/>
    <sheet name="31.03" sheetId="190" r:id="rId31"/>
    <sheet name="TOTAL" sheetId="43" r:id="rId32"/>
  </sheets>
  <calcPr calcId="144525"/>
</workbook>
</file>

<file path=xl/calcChain.xml><?xml version="1.0" encoding="utf-8"?>
<calcChain xmlns="http://schemas.openxmlformats.org/spreadsheetml/2006/main">
  <c r="H95" i="188" l="1"/>
  <c r="L60" i="190" l="1"/>
  <c r="L61" i="190"/>
  <c r="L62" i="190"/>
  <c r="D60" i="190"/>
  <c r="D61" i="190"/>
  <c r="L60" i="189" l="1"/>
  <c r="L61" i="189"/>
  <c r="L62" i="189"/>
  <c r="H60" i="189"/>
  <c r="H61" i="189"/>
  <c r="D60" i="189"/>
  <c r="D61" i="189"/>
  <c r="L60" i="188" l="1"/>
  <c r="L61" i="188"/>
  <c r="D60" i="188"/>
  <c r="D61" i="188"/>
  <c r="D62" i="188"/>
  <c r="D60" i="187" l="1"/>
  <c r="D61" i="187"/>
  <c r="L60" i="186" l="1"/>
  <c r="L61" i="186"/>
  <c r="H60" i="186"/>
  <c r="H61" i="186"/>
  <c r="D60" i="186"/>
  <c r="D61" i="186"/>
  <c r="L60" i="185" l="1"/>
  <c r="L61" i="185"/>
  <c r="L62" i="185"/>
  <c r="H60" i="185"/>
  <c r="H61" i="185"/>
  <c r="L60" i="184" l="1"/>
  <c r="L61" i="184"/>
  <c r="D60" i="184"/>
  <c r="D61" i="184"/>
  <c r="L60" i="183" l="1"/>
  <c r="L61" i="183"/>
  <c r="D60" i="183"/>
  <c r="D61" i="183"/>
  <c r="L60" i="182" l="1"/>
  <c r="L61" i="182"/>
  <c r="L62" i="182"/>
  <c r="D60" i="182"/>
  <c r="D61" i="182"/>
  <c r="L60" i="181" l="1"/>
  <c r="L61" i="181"/>
  <c r="L62" i="181"/>
  <c r="D60" i="181"/>
  <c r="D61" i="181"/>
  <c r="D62" i="181"/>
  <c r="L60" i="180" l="1"/>
  <c r="L61" i="180"/>
  <c r="D60" i="180"/>
  <c r="D61" i="180"/>
  <c r="L60" i="179" l="1"/>
  <c r="L61" i="179"/>
  <c r="L62" i="179"/>
  <c r="D60" i="179"/>
  <c r="D61" i="179"/>
  <c r="D62" i="179"/>
  <c r="L60" i="178" l="1"/>
  <c r="L61" i="178"/>
  <c r="D60" i="178"/>
  <c r="D61" i="178"/>
  <c r="L60" i="177" l="1"/>
  <c r="L61" i="177"/>
  <c r="D60" i="177"/>
  <c r="D61" i="177"/>
  <c r="L60" i="176" l="1"/>
  <c r="L61" i="176"/>
  <c r="D60" i="176"/>
  <c r="D61" i="176"/>
  <c r="L60" i="175" l="1"/>
  <c r="L61" i="175"/>
  <c r="D60" i="175"/>
  <c r="D61" i="175"/>
  <c r="L60" i="174" l="1"/>
  <c r="L61" i="174"/>
  <c r="D60" i="174"/>
  <c r="D61" i="174"/>
  <c r="L60" i="173"/>
  <c r="L61" i="173"/>
  <c r="H60" i="173"/>
  <c r="H61" i="173"/>
  <c r="D60" i="173"/>
  <c r="D61" i="173"/>
  <c r="U95" i="172" l="1"/>
  <c r="L60" i="172"/>
  <c r="L61" i="172"/>
  <c r="L62" i="172"/>
  <c r="R60" i="172"/>
  <c r="R61" i="172"/>
  <c r="D60" i="172"/>
  <c r="D61" i="172"/>
  <c r="R60" i="171" l="1"/>
  <c r="R61" i="171"/>
  <c r="L60" i="171"/>
  <c r="L61" i="171"/>
  <c r="H60" i="171"/>
  <c r="H61" i="171"/>
  <c r="D60" i="171"/>
  <c r="D61" i="171"/>
  <c r="D62" i="171"/>
  <c r="U60" i="170" l="1"/>
  <c r="U61" i="170"/>
  <c r="U62" i="170"/>
  <c r="R60" i="170"/>
  <c r="R61" i="170"/>
  <c r="R62" i="170"/>
  <c r="L60" i="170"/>
  <c r="L61" i="170"/>
  <c r="L62" i="170"/>
  <c r="H60" i="170"/>
  <c r="H61" i="170"/>
  <c r="D60" i="170"/>
  <c r="D61" i="170"/>
  <c r="V60" i="170" l="1"/>
  <c r="V61" i="170"/>
  <c r="U60" i="169"/>
  <c r="U61" i="169"/>
  <c r="U62" i="169"/>
  <c r="U63" i="169"/>
  <c r="R60" i="169"/>
  <c r="R61" i="169"/>
  <c r="R62" i="169"/>
  <c r="L60" i="169"/>
  <c r="L61" i="169"/>
  <c r="L62" i="169"/>
  <c r="H60" i="169"/>
  <c r="H61" i="169"/>
  <c r="H62" i="169"/>
  <c r="D60" i="169"/>
  <c r="D61" i="169"/>
  <c r="H203" i="168" l="1"/>
  <c r="H204" i="168"/>
  <c r="D13" i="168"/>
  <c r="U60" i="168" l="1"/>
  <c r="U61" i="168"/>
  <c r="R60" i="168"/>
  <c r="R61" i="168"/>
  <c r="R62" i="168"/>
  <c r="L60" i="168"/>
  <c r="L61" i="168"/>
  <c r="H60" i="168"/>
  <c r="H61" i="168"/>
  <c r="D60" i="168"/>
  <c r="D61" i="168"/>
  <c r="U60" i="167" l="1"/>
  <c r="U61" i="167"/>
  <c r="U62" i="167"/>
  <c r="R60" i="167"/>
  <c r="R61" i="167"/>
  <c r="L60" i="167"/>
  <c r="L61" i="167"/>
  <c r="H60" i="167"/>
  <c r="H61" i="167"/>
  <c r="D60" i="167"/>
  <c r="D61" i="167"/>
  <c r="H66" i="166" l="1"/>
  <c r="U60" i="166"/>
  <c r="U61" i="166"/>
  <c r="R60" i="166"/>
  <c r="R61" i="166"/>
  <c r="R62" i="166"/>
  <c r="L60" i="166"/>
  <c r="L61" i="166"/>
  <c r="L62" i="166"/>
  <c r="H60" i="166"/>
  <c r="H61" i="166"/>
  <c r="H62" i="166"/>
  <c r="D61" i="166"/>
  <c r="D62" i="166"/>
  <c r="D60" i="166"/>
  <c r="U60" i="164" l="1"/>
  <c r="U61" i="164"/>
  <c r="U62" i="164"/>
  <c r="R60" i="164"/>
  <c r="R61" i="164"/>
  <c r="L60" i="164"/>
  <c r="L61" i="164"/>
  <c r="H60" i="164"/>
  <c r="H61" i="164"/>
  <c r="D60" i="164"/>
  <c r="D61" i="164"/>
  <c r="U60" i="163" l="1"/>
  <c r="U61" i="163"/>
  <c r="R60" i="163"/>
  <c r="R61" i="163"/>
  <c r="L60" i="163"/>
  <c r="L61" i="163"/>
  <c r="H60" i="163"/>
  <c r="H61" i="163"/>
  <c r="D60" i="163"/>
  <c r="D61" i="163"/>
  <c r="R60" i="162" l="1"/>
  <c r="R61" i="162"/>
  <c r="R62" i="162"/>
  <c r="L60" i="162"/>
  <c r="L61" i="162"/>
  <c r="L62" i="162"/>
  <c r="H60" i="162"/>
  <c r="H61" i="162"/>
  <c r="D60" i="162"/>
  <c r="D61" i="162"/>
  <c r="R60" i="161" l="1"/>
  <c r="R61" i="161"/>
  <c r="R62" i="161"/>
  <c r="L60" i="161"/>
  <c r="L61" i="161"/>
  <c r="H60" i="161"/>
  <c r="H61" i="161"/>
  <c r="D60" i="161"/>
  <c r="D61" i="161"/>
  <c r="L205" i="160" l="1"/>
  <c r="L204" i="160"/>
  <c r="U60" i="160"/>
  <c r="U61" i="160"/>
  <c r="R60" i="160"/>
  <c r="R61" i="160"/>
  <c r="L60" i="160"/>
  <c r="L61" i="160"/>
  <c r="H60" i="160"/>
  <c r="H61" i="160"/>
  <c r="D60" i="160"/>
  <c r="D61" i="160"/>
  <c r="R60" i="159" l="1"/>
  <c r="R61" i="159"/>
  <c r="R62" i="159"/>
  <c r="L60" i="159"/>
  <c r="L61" i="159"/>
  <c r="L62" i="159"/>
  <c r="H60" i="159"/>
  <c r="H61" i="159"/>
  <c r="H62" i="159"/>
  <c r="D203" i="187" l="1"/>
  <c r="U60" i="187"/>
  <c r="U61" i="187"/>
  <c r="R60" i="187"/>
  <c r="R61" i="187"/>
  <c r="L60" i="187"/>
  <c r="X60" i="187" s="1"/>
  <c r="L61" i="187"/>
  <c r="X61" i="187" s="1"/>
  <c r="L62" i="187"/>
  <c r="H60" i="187"/>
  <c r="H61" i="187"/>
  <c r="H62" i="187"/>
  <c r="L89" i="179" l="1"/>
  <c r="H131" i="162" l="1"/>
  <c r="L9" i="173" l="1"/>
  <c r="L10" i="173"/>
  <c r="L11" i="173"/>
  <c r="L12" i="173"/>
  <c r="L13" i="173"/>
  <c r="L14" i="173"/>
  <c r="L15" i="173"/>
  <c r="L16" i="173"/>
  <c r="L17" i="173"/>
  <c r="L18" i="173"/>
  <c r="L19" i="173"/>
  <c r="L20" i="173"/>
  <c r="L21" i="173"/>
  <c r="L22" i="173"/>
  <c r="L23" i="173"/>
  <c r="L24" i="173"/>
  <c r="L25" i="173"/>
  <c r="L26" i="173"/>
  <c r="L27" i="173"/>
  <c r="L28" i="173"/>
  <c r="L29" i="173"/>
  <c r="L30" i="173"/>
  <c r="L31" i="173"/>
  <c r="L32" i="173"/>
  <c r="L33" i="173"/>
  <c r="L34" i="173"/>
  <c r="L35" i="173"/>
  <c r="L36" i="173"/>
  <c r="L37" i="173"/>
  <c r="L38" i="173"/>
  <c r="L39" i="173"/>
  <c r="L40" i="173"/>
  <c r="L41" i="173"/>
  <c r="L42" i="173"/>
  <c r="L43" i="173"/>
  <c r="L44" i="173"/>
  <c r="L45" i="173"/>
  <c r="L46" i="173"/>
  <c r="L47" i="173"/>
  <c r="L48" i="173"/>
  <c r="L49" i="173"/>
  <c r="L50" i="173"/>
  <c r="L51" i="173"/>
  <c r="L52" i="173"/>
  <c r="L53" i="173"/>
  <c r="L54" i="173"/>
  <c r="L55" i="173"/>
  <c r="L56" i="173"/>
  <c r="L57" i="173"/>
  <c r="L58" i="173"/>
  <c r="L59" i="173"/>
  <c r="L62" i="173"/>
  <c r="L63" i="173"/>
  <c r="L64" i="173"/>
  <c r="L65" i="173"/>
  <c r="L66" i="173"/>
  <c r="L67" i="173"/>
  <c r="L68" i="173"/>
  <c r="L69" i="173"/>
  <c r="L70" i="173"/>
  <c r="L71" i="173"/>
  <c r="L72" i="173"/>
  <c r="L73" i="173"/>
  <c r="L74" i="173"/>
  <c r="L75" i="173"/>
  <c r="L76" i="173"/>
  <c r="L77" i="173"/>
  <c r="L78" i="173"/>
  <c r="L79" i="173"/>
  <c r="L80" i="173"/>
  <c r="L81" i="173"/>
  <c r="L82" i="173"/>
  <c r="L83" i="173"/>
  <c r="L84" i="173"/>
  <c r="L85" i="173"/>
  <c r="L86" i="173"/>
  <c r="L87" i="173"/>
  <c r="L88" i="173"/>
  <c r="L89" i="173"/>
  <c r="L90" i="173"/>
  <c r="L91" i="173"/>
  <c r="L92" i="173"/>
  <c r="L93" i="173"/>
  <c r="L94" i="173"/>
  <c r="L95" i="173"/>
  <c r="L96" i="173"/>
  <c r="L97" i="173"/>
  <c r="L98" i="173"/>
  <c r="L99" i="173"/>
  <c r="L100" i="173"/>
  <c r="L101" i="173"/>
  <c r="L102" i="173"/>
  <c r="L103" i="173"/>
  <c r="L104" i="173"/>
  <c r="L105" i="173"/>
  <c r="L106" i="173"/>
  <c r="L107" i="173"/>
  <c r="L108" i="173"/>
  <c r="L109" i="173"/>
  <c r="L110" i="173"/>
  <c r="L111" i="173"/>
  <c r="L112" i="173"/>
  <c r="L113" i="173"/>
  <c r="L114" i="173"/>
  <c r="L115" i="173"/>
  <c r="L116" i="173"/>
  <c r="L117" i="173"/>
  <c r="L118" i="173"/>
  <c r="L119" i="173"/>
  <c r="L120" i="173"/>
  <c r="L121" i="173"/>
  <c r="L122" i="173"/>
  <c r="L123" i="173"/>
  <c r="L124" i="173"/>
  <c r="L125" i="173"/>
  <c r="L126" i="173"/>
  <c r="L127" i="173"/>
  <c r="L128" i="173"/>
  <c r="L129" i="173"/>
  <c r="L130" i="173"/>
  <c r="L131" i="173"/>
  <c r="L132" i="173"/>
  <c r="L133" i="173"/>
  <c r="L134" i="173"/>
  <c r="L135" i="173"/>
  <c r="L136" i="173"/>
  <c r="L137" i="173"/>
  <c r="L138" i="173"/>
  <c r="L139" i="173"/>
  <c r="L140" i="173"/>
  <c r="L141" i="173"/>
  <c r="L142" i="173"/>
  <c r="L143" i="173"/>
  <c r="L144" i="173"/>
  <c r="L145" i="173"/>
  <c r="L146" i="173"/>
  <c r="L147" i="173"/>
  <c r="L148" i="173"/>
  <c r="L149" i="173"/>
  <c r="L150" i="173"/>
  <c r="L151" i="173"/>
  <c r="L152" i="173"/>
  <c r="L153" i="173"/>
  <c r="L154" i="173"/>
  <c r="L155" i="173"/>
  <c r="L156" i="173"/>
  <c r="L157" i="173"/>
  <c r="L158" i="173"/>
  <c r="L159" i="173"/>
  <c r="L160" i="173"/>
  <c r="L161" i="173"/>
  <c r="L162" i="173"/>
  <c r="L163" i="173"/>
  <c r="L164" i="173"/>
  <c r="L165" i="173"/>
  <c r="L166" i="173"/>
  <c r="L167" i="173"/>
  <c r="L168" i="173"/>
  <c r="L169" i="173"/>
  <c r="L170" i="173"/>
  <c r="L171" i="173"/>
  <c r="L172" i="173"/>
  <c r="L173" i="173"/>
  <c r="L174" i="173"/>
  <c r="L175" i="173"/>
  <c r="L176" i="173"/>
  <c r="L177" i="173"/>
  <c r="L178" i="173"/>
  <c r="L179" i="173"/>
  <c r="L180" i="173"/>
  <c r="L181" i="173"/>
  <c r="L182" i="173"/>
  <c r="L183" i="173"/>
  <c r="L184" i="173"/>
  <c r="L185" i="173"/>
  <c r="L186" i="173"/>
  <c r="L187" i="173"/>
  <c r="L188" i="173"/>
  <c r="L189" i="173"/>
  <c r="L190" i="173"/>
  <c r="L191" i="173"/>
  <c r="L192" i="173"/>
  <c r="L193" i="173"/>
  <c r="L194" i="173"/>
  <c r="L195" i="173"/>
  <c r="L196" i="173"/>
  <c r="L197" i="173"/>
  <c r="L198" i="173"/>
  <c r="L199" i="173"/>
  <c r="L200" i="173"/>
  <c r="L201" i="173"/>
  <c r="L202" i="173"/>
  <c r="L203" i="173"/>
  <c r="L204" i="173"/>
  <c r="L205" i="173"/>
  <c r="L206" i="173"/>
  <c r="L207" i="173"/>
  <c r="U131" i="168" l="1"/>
  <c r="H36" i="169"/>
  <c r="H84" i="169"/>
  <c r="D146" i="168" l="1"/>
  <c r="D147" i="168"/>
  <c r="H63" i="168"/>
  <c r="D206" i="167" l="1"/>
  <c r="D205" i="167"/>
  <c r="D204" i="167"/>
  <c r="H103" i="159" l="1"/>
  <c r="AH64" i="43" l="1"/>
  <c r="AH65" i="43"/>
  <c r="AH66" i="43"/>
  <c r="AH67" i="43"/>
  <c r="AH68" i="43"/>
  <c r="AH69" i="43"/>
  <c r="AH70" i="43"/>
  <c r="AH71" i="43"/>
  <c r="AH72" i="43"/>
  <c r="AH73" i="43"/>
  <c r="AH74" i="43"/>
  <c r="AH75" i="43"/>
  <c r="AH76" i="43"/>
  <c r="AH77" i="43"/>
  <c r="AH78" i="43"/>
  <c r="AH79" i="43"/>
  <c r="AH80" i="43"/>
  <c r="AH81" i="43"/>
  <c r="AH82" i="43"/>
  <c r="AH83" i="43"/>
  <c r="AH84" i="43"/>
  <c r="AH85" i="43"/>
  <c r="AH86" i="43"/>
  <c r="AH87" i="43"/>
  <c r="AH88" i="43"/>
  <c r="AH89" i="43"/>
  <c r="AH90" i="43"/>
  <c r="AH91" i="43"/>
  <c r="AH92" i="43"/>
  <c r="AH93" i="43"/>
  <c r="AH94" i="43"/>
  <c r="AH95" i="43"/>
  <c r="AH96" i="43"/>
  <c r="AH97" i="43"/>
  <c r="AH98" i="43"/>
  <c r="AH99" i="43"/>
  <c r="AH100" i="43"/>
  <c r="AH101" i="43"/>
  <c r="AH102" i="43"/>
  <c r="AH103" i="43"/>
  <c r="AH104" i="43"/>
  <c r="AH105" i="43"/>
  <c r="AH106" i="43"/>
  <c r="AH107" i="43"/>
  <c r="AH108" i="43"/>
  <c r="AH109" i="43"/>
  <c r="AH110" i="43"/>
  <c r="AH111" i="43"/>
  <c r="AH112" i="43"/>
  <c r="AH113" i="43"/>
  <c r="AH114" i="43"/>
  <c r="AH115" i="43"/>
  <c r="AH116" i="43"/>
  <c r="AH117" i="43"/>
  <c r="AH118" i="43"/>
  <c r="AH119" i="43"/>
  <c r="AH120" i="43"/>
  <c r="AH121" i="43"/>
  <c r="AH122" i="43"/>
  <c r="AH123" i="43"/>
  <c r="AH124" i="43"/>
  <c r="AH125" i="43"/>
  <c r="AH126" i="43"/>
  <c r="AH127" i="43"/>
  <c r="AH128" i="43"/>
  <c r="AH129" i="43"/>
  <c r="AH130" i="43"/>
  <c r="AH131" i="43"/>
  <c r="AH132" i="43"/>
  <c r="AH133" i="43"/>
  <c r="AH134" i="43"/>
  <c r="AH135" i="43"/>
  <c r="AH136" i="43"/>
  <c r="AH137" i="43"/>
  <c r="AH138" i="43"/>
  <c r="AH139" i="43"/>
  <c r="AH140" i="43"/>
  <c r="AH141" i="43"/>
  <c r="AH142" i="43"/>
  <c r="AH143" i="43"/>
  <c r="AH144" i="43"/>
  <c r="AH145" i="43"/>
  <c r="AH63" i="43"/>
  <c r="AH9" i="43"/>
  <c r="AH10" i="43"/>
  <c r="AH11" i="43"/>
  <c r="AH12" i="43"/>
  <c r="AH13" i="43"/>
  <c r="AH14" i="43"/>
  <c r="AH15" i="43"/>
  <c r="AH16" i="43"/>
  <c r="AH17" i="43"/>
  <c r="AH18" i="43"/>
  <c r="AH19" i="43"/>
  <c r="AH20" i="43"/>
  <c r="AH21" i="43"/>
  <c r="AH22" i="43"/>
  <c r="AH23" i="43"/>
  <c r="AH24" i="43"/>
  <c r="AH25" i="43"/>
  <c r="AH26" i="43"/>
  <c r="AH27" i="43"/>
  <c r="AH28" i="43"/>
  <c r="AH29" i="43"/>
  <c r="AH30" i="43"/>
  <c r="AH31" i="43"/>
  <c r="AH32" i="43"/>
  <c r="AH33" i="43"/>
  <c r="AH34" i="43"/>
  <c r="AH35" i="43"/>
  <c r="AH36" i="43"/>
  <c r="AH37" i="43"/>
  <c r="AH38" i="43"/>
  <c r="AH39" i="43"/>
  <c r="AH40" i="43"/>
  <c r="AH41" i="43"/>
  <c r="AH42" i="43"/>
  <c r="AH43" i="43"/>
  <c r="AH44" i="43"/>
  <c r="AH45" i="43"/>
  <c r="AH46" i="43"/>
  <c r="AH47" i="43"/>
  <c r="AH48" i="43"/>
  <c r="AH49" i="43"/>
  <c r="AH50" i="43"/>
  <c r="AH51" i="43"/>
  <c r="AH52" i="43"/>
  <c r="AH53" i="43"/>
  <c r="AH54" i="43"/>
  <c r="AH55" i="43"/>
  <c r="AH56" i="43"/>
  <c r="AH57" i="43"/>
  <c r="AH58" i="43"/>
  <c r="AH59" i="43"/>
  <c r="AH60" i="43"/>
  <c r="AH61" i="43"/>
  <c r="AH8" i="43"/>
  <c r="AG8" i="43"/>
  <c r="D206" i="190"/>
  <c r="D205" i="190"/>
  <c r="D10" i="190"/>
  <c r="D11" i="190"/>
  <c r="D12" i="190"/>
  <c r="D13" i="190"/>
  <c r="D14" i="190"/>
  <c r="D15" i="190"/>
  <c r="D16" i="190"/>
  <c r="D17" i="190"/>
  <c r="D18" i="190"/>
  <c r="D19" i="190"/>
  <c r="D20" i="190"/>
  <c r="D21" i="190"/>
  <c r="D22" i="190"/>
  <c r="D23" i="190"/>
  <c r="D24" i="190"/>
  <c r="D25" i="190"/>
  <c r="D26" i="190"/>
  <c r="D27" i="190"/>
  <c r="D28" i="190"/>
  <c r="D29" i="190"/>
  <c r="D30" i="190"/>
  <c r="D31" i="190"/>
  <c r="D32" i="190"/>
  <c r="D33" i="190"/>
  <c r="D34" i="190"/>
  <c r="D35" i="190"/>
  <c r="D36" i="190"/>
  <c r="D37" i="190"/>
  <c r="D38" i="190"/>
  <c r="D39" i="190"/>
  <c r="D40" i="190"/>
  <c r="D41" i="190"/>
  <c r="D42" i="190"/>
  <c r="D43" i="190"/>
  <c r="D44" i="190"/>
  <c r="D45" i="190"/>
  <c r="D46" i="190"/>
  <c r="D47" i="190"/>
  <c r="D48" i="190"/>
  <c r="D49" i="190"/>
  <c r="D50" i="190"/>
  <c r="D51" i="190"/>
  <c r="D52" i="190"/>
  <c r="D53" i="190"/>
  <c r="D54" i="190"/>
  <c r="D55" i="190"/>
  <c r="D56" i="190"/>
  <c r="D57" i="190"/>
  <c r="D58" i="190"/>
  <c r="D59" i="190"/>
  <c r="D62" i="190"/>
  <c r="D63" i="190"/>
  <c r="D64" i="190"/>
  <c r="D65" i="190"/>
  <c r="D66" i="190"/>
  <c r="D67" i="190"/>
  <c r="D68" i="190"/>
  <c r="D69" i="190"/>
  <c r="D70" i="190"/>
  <c r="D71" i="190"/>
  <c r="D72" i="190"/>
  <c r="D73" i="190"/>
  <c r="D74" i="190"/>
  <c r="D75" i="190"/>
  <c r="D76" i="190"/>
  <c r="D77" i="190"/>
  <c r="D78" i="190"/>
  <c r="D79" i="190"/>
  <c r="D80" i="190"/>
  <c r="D81" i="190"/>
  <c r="D82" i="190"/>
  <c r="D83" i="190"/>
  <c r="D84" i="190"/>
  <c r="D85" i="190"/>
  <c r="D86" i="190"/>
  <c r="D87" i="190"/>
  <c r="D88" i="190"/>
  <c r="D89" i="190"/>
  <c r="D90" i="190"/>
  <c r="D91" i="190"/>
  <c r="D92" i="190"/>
  <c r="D93" i="190"/>
  <c r="D94" i="190"/>
  <c r="D95" i="190"/>
  <c r="D96" i="190"/>
  <c r="D97" i="190"/>
  <c r="D98" i="190"/>
  <c r="D99" i="190"/>
  <c r="D100" i="190"/>
  <c r="D101" i="190"/>
  <c r="D102" i="190"/>
  <c r="D103" i="190"/>
  <c r="D104" i="190"/>
  <c r="D105" i="190"/>
  <c r="D106" i="190"/>
  <c r="D107" i="190"/>
  <c r="D108" i="190"/>
  <c r="D109" i="190"/>
  <c r="D110" i="190"/>
  <c r="D111" i="190"/>
  <c r="D112" i="190"/>
  <c r="D113" i="190"/>
  <c r="D114" i="190"/>
  <c r="D115" i="190"/>
  <c r="D116" i="190"/>
  <c r="D117" i="190"/>
  <c r="D118" i="190"/>
  <c r="D119" i="190"/>
  <c r="D120" i="190"/>
  <c r="D121" i="190"/>
  <c r="D122" i="190"/>
  <c r="D123" i="190"/>
  <c r="D124" i="190"/>
  <c r="D125" i="190"/>
  <c r="D126" i="190"/>
  <c r="D127" i="190"/>
  <c r="D128" i="190"/>
  <c r="D129" i="190"/>
  <c r="D130" i="190"/>
  <c r="D131" i="190"/>
  <c r="D132" i="190"/>
  <c r="D133" i="190"/>
  <c r="D134" i="190"/>
  <c r="D135" i="190"/>
  <c r="D136" i="190"/>
  <c r="D137" i="190"/>
  <c r="D138" i="190"/>
  <c r="D139" i="190"/>
  <c r="D140" i="190"/>
  <c r="D141" i="190"/>
  <c r="D142" i="190"/>
  <c r="D143" i="190"/>
  <c r="D144" i="190"/>
  <c r="D145" i="190"/>
  <c r="D146" i="190"/>
  <c r="D147" i="190"/>
  <c r="D148" i="190"/>
  <c r="D149" i="190"/>
  <c r="D150" i="190"/>
  <c r="D151" i="190"/>
  <c r="D152" i="190"/>
  <c r="D153" i="190"/>
  <c r="D154" i="190"/>
  <c r="D155" i="190"/>
  <c r="D156" i="190"/>
  <c r="D157" i="190"/>
  <c r="D158" i="190"/>
  <c r="D159" i="190"/>
  <c r="D160" i="190"/>
  <c r="D161" i="190"/>
  <c r="D162" i="190"/>
  <c r="D163" i="190"/>
  <c r="D164" i="190"/>
  <c r="D165" i="190"/>
  <c r="D166" i="190"/>
  <c r="D167" i="190"/>
  <c r="D168" i="190"/>
  <c r="D169" i="190"/>
  <c r="D170" i="190"/>
  <c r="D171" i="190"/>
  <c r="D172" i="190"/>
  <c r="D173" i="190"/>
  <c r="D174" i="190"/>
  <c r="D175" i="190"/>
  <c r="D176" i="190"/>
  <c r="D177" i="190"/>
  <c r="D178" i="190"/>
  <c r="D179" i="190"/>
  <c r="D180" i="190"/>
  <c r="D181" i="190"/>
  <c r="D182" i="190"/>
  <c r="D183" i="190"/>
  <c r="D184" i="190"/>
  <c r="D185" i="190"/>
  <c r="D186" i="190"/>
  <c r="D187" i="190"/>
  <c r="D188" i="190"/>
  <c r="D189" i="190"/>
  <c r="D190" i="190"/>
  <c r="D191" i="190"/>
  <c r="D192" i="190"/>
  <c r="D193" i="190"/>
  <c r="D194" i="190"/>
  <c r="D195" i="190"/>
  <c r="D196" i="190"/>
  <c r="D197" i="190"/>
  <c r="D198" i="190"/>
  <c r="D199" i="190"/>
  <c r="D200" i="190"/>
  <c r="D201" i="190"/>
  <c r="D202" i="190"/>
  <c r="D203" i="190"/>
  <c r="D204" i="190"/>
  <c r="D9" i="190"/>
  <c r="W210" i="190"/>
  <c r="S210" i="190"/>
  <c r="Q210" i="190"/>
  <c r="J210" i="190"/>
  <c r="I210" i="190"/>
  <c r="R208" i="190"/>
  <c r="L208" i="190"/>
  <c r="U207" i="190"/>
  <c r="R207" i="190"/>
  <c r="L207" i="190"/>
  <c r="H207" i="190"/>
  <c r="U206" i="190"/>
  <c r="R206" i="190"/>
  <c r="L206" i="190"/>
  <c r="H206" i="190"/>
  <c r="U205" i="190"/>
  <c r="R205" i="190"/>
  <c r="L205" i="190"/>
  <c r="H205" i="190"/>
  <c r="U204" i="190"/>
  <c r="R204" i="190"/>
  <c r="L204" i="190"/>
  <c r="H204" i="190"/>
  <c r="U203" i="190"/>
  <c r="R203" i="190"/>
  <c r="L203" i="190"/>
  <c r="H203" i="190"/>
  <c r="U202" i="190"/>
  <c r="R202" i="190"/>
  <c r="L202" i="190"/>
  <c r="H202" i="190"/>
  <c r="U201" i="190"/>
  <c r="R201" i="190"/>
  <c r="L201" i="190"/>
  <c r="H201" i="190"/>
  <c r="U200" i="190"/>
  <c r="R200" i="190"/>
  <c r="L200" i="190"/>
  <c r="H200" i="190"/>
  <c r="U199" i="190"/>
  <c r="R199" i="190"/>
  <c r="L199" i="190"/>
  <c r="H199" i="190"/>
  <c r="U198" i="190"/>
  <c r="R198" i="190"/>
  <c r="L198" i="190"/>
  <c r="H198" i="190"/>
  <c r="U197" i="190"/>
  <c r="R197" i="190"/>
  <c r="L197" i="190"/>
  <c r="H197" i="190"/>
  <c r="U196" i="190"/>
  <c r="R196" i="190"/>
  <c r="L196" i="190"/>
  <c r="H196" i="190"/>
  <c r="U195" i="190"/>
  <c r="R195" i="190"/>
  <c r="L195" i="190"/>
  <c r="H195" i="190"/>
  <c r="U194" i="190"/>
  <c r="R194" i="190"/>
  <c r="L194" i="190"/>
  <c r="H194" i="190"/>
  <c r="U193" i="190"/>
  <c r="R193" i="190"/>
  <c r="L193" i="190"/>
  <c r="H193" i="190"/>
  <c r="U192" i="190"/>
  <c r="R192" i="190"/>
  <c r="L192" i="190"/>
  <c r="H192" i="190"/>
  <c r="U191" i="190"/>
  <c r="R191" i="190"/>
  <c r="L191" i="190"/>
  <c r="H191" i="190"/>
  <c r="U190" i="190"/>
  <c r="R190" i="190"/>
  <c r="L190" i="190"/>
  <c r="H190" i="190"/>
  <c r="U189" i="190"/>
  <c r="R189" i="190"/>
  <c r="L189" i="190"/>
  <c r="H189" i="190"/>
  <c r="U188" i="190"/>
  <c r="R188" i="190"/>
  <c r="L188" i="190"/>
  <c r="H188" i="190"/>
  <c r="U187" i="190"/>
  <c r="R187" i="190"/>
  <c r="L187" i="190"/>
  <c r="H187" i="190"/>
  <c r="U186" i="190"/>
  <c r="R186" i="190"/>
  <c r="L186" i="190"/>
  <c r="H186" i="190"/>
  <c r="U185" i="190"/>
  <c r="R185" i="190"/>
  <c r="L185" i="190"/>
  <c r="H185" i="190"/>
  <c r="U184" i="190"/>
  <c r="R184" i="190"/>
  <c r="L184" i="190"/>
  <c r="H184" i="190"/>
  <c r="U183" i="190"/>
  <c r="R183" i="190"/>
  <c r="L183" i="190"/>
  <c r="H183" i="190"/>
  <c r="U182" i="190"/>
  <c r="R182" i="190"/>
  <c r="L182" i="190"/>
  <c r="H182" i="190"/>
  <c r="U181" i="190"/>
  <c r="R181" i="190"/>
  <c r="L181" i="190"/>
  <c r="H181" i="190"/>
  <c r="U180" i="190"/>
  <c r="R180" i="190"/>
  <c r="L180" i="190"/>
  <c r="H180" i="190"/>
  <c r="U179" i="190"/>
  <c r="R179" i="190"/>
  <c r="L179" i="190"/>
  <c r="H179" i="190"/>
  <c r="U178" i="190"/>
  <c r="R178" i="190"/>
  <c r="L178" i="190"/>
  <c r="H178" i="190"/>
  <c r="U177" i="190"/>
  <c r="R177" i="190"/>
  <c r="L177" i="190"/>
  <c r="H177" i="190"/>
  <c r="U176" i="190"/>
  <c r="R176" i="190"/>
  <c r="L176" i="190"/>
  <c r="H176" i="190"/>
  <c r="U175" i="190"/>
  <c r="R175" i="190"/>
  <c r="L175" i="190"/>
  <c r="H175" i="190"/>
  <c r="U174" i="190"/>
  <c r="R174" i="190"/>
  <c r="L174" i="190"/>
  <c r="H174" i="190"/>
  <c r="U173" i="190"/>
  <c r="R173" i="190"/>
  <c r="L173" i="190"/>
  <c r="H173" i="190"/>
  <c r="U172" i="190"/>
  <c r="R172" i="190"/>
  <c r="L172" i="190"/>
  <c r="H172" i="190"/>
  <c r="U171" i="190"/>
  <c r="R171" i="190"/>
  <c r="L171" i="190"/>
  <c r="H171" i="190"/>
  <c r="U170" i="190"/>
  <c r="R170" i="190"/>
  <c r="L170" i="190"/>
  <c r="H170" i="190"/>
  <c r="U169" i="190"/>
  <c r="R169" i="190"/>
  <c r="L169" i="190"/>
  <c r="H169" i="190"/>
  <c r="U168" i="190"/>
  <c r="R168" i="190"/>
  <c r="L168" i="190"/>
  <c r="H168" i="190"/>
  <c r="U167" i="190"/>
  <c r="R167" i="190"/>
  <c r="L167" i="190"/>
  <c r="H167" i="190"/>
  <c r="U166" i="190"/>
  <c r="R166" i="190"/>
  <c r="L166" i="190"/>
  <c r="H166" i="190"/>
  <c r="U165" i="190"/>
  <c r="R165" i="190"/>
  <c r="L165" i="190"/>
  <c r="H165" i="190"/>
  <c r="U164" i="190"/>
  <c r="R164" i="190"/>
  <c r="L164" i="190"/>
  <c r="H164" i="190"/>
  <c r="U163" i="190"/>
  <c r="R163" i="190"/>
  <c r="L163" i="190"/>
  <c r="H163" i="190"/>
  <c r="U162" i="190"/>
  <c r="R162" i="190"/>
  <c r="L162" i="190"/>
  <c r="H162" i="190"/>
  <c r="R161" i="190"/>
  <c r="L161" i="190"/>
  <c r="U160" i="190"/>
  <c r="R160" i="190"/>
  <c r="L160" i="190"/>
  <c r="H160" i="190"/>
  <c r="U159" i="190"/>
  <c r="R159" i="190"/>
  <c r="L159" i="190"/>
  <c r="H159" i="190"/>
  <c r="U158" i="190"/>
  <c r="R158" i="190"/>
  <c r="L158" i="190"/>
  <c r="H158" i="190"/>
  <c r="U157" i="190"/>
  <c r="R157" i="190"/>
  <c r="L157" i="190"/>
  <c r="H157" i="190"/>
  <c r="U156" i="190"/>
  <c r="R156" i="190"/>
  <c r="L156" i="190"/>
  <c r="H156" i="190"/>
  <c r="U155" i="190"/>
  <c r="R155" i="190"/>
  <c r="L155" i="190"/>
  <c r="H155" i="190"/>
  <c r="U154" i="190"/>
  <c r="R154" i="190"/>
  <c r="L154" i="190"/>
  <c r="H154" i="190"/>
  <c r="U153" i="190"/>
  <c r="R153" i="190"/>
  <c r="L153" i="190"/>
  <c r="H153" i="190"/>
  <c r="U152" i="190"/>
  <c r="R152" i="190"/>
  <c r="L152" i="190"/>
  <c r="H152" i="190"/>
  <c r="U151" i="190"/>
  <c r="R151" i="190"/>
  <c r="L151" i="190"/>
  <c r="H151" i="190"/>
  <c r="U150" i="190"/>
  <c r="R150" i="190"/>
  <c r="L150" i="190"/>
  <c r="H150" i="190"/>
  <c r="U149" i="190"/>
  <c r="R149" i="190"/>
  <c r="L149" i="190"/>
  <c r="H149" i="190"/>
  <c r="U148" i="190"/>
  <c r="R148" i="190"/>
  <c r="L148" i="190"/>
  <c r="H148" i="190"/>
  <c r="U147" i="190"/>
  <c r="R147" i="190"/>
  <c r="L147" i="190"/>
  <c r="H147" i="190"/>
  <c r="U146" i="190"/>
  <c r="R146" i="190"/>
  <c r="L146" i="190"/>
  <c r="H146" i="190"/>
  <c r="U145" i="190"/>
  <c r="R145" i="190"/>
  <c r="L145" i="190"/>
  <c r="H145" i="190"/>
  <c r="R144" i="190"/>
  <c r="L144" i="190"/>
  <c r="U143" i="190"/>
  <c r="R143" i="190"/>
  <c r="L143" i="190"/>
  <c r="H143" i="190"/>
  <c r="U142" i="190"/>
  <c r="R142" i="190"/>
  <c r="L142" i="190"/>
  <c r="H142" i="190"/>
  <c r="U141" i="190"/>
  <c r="R141" i="190"/>
  <c r="L141" i="190"/>
  <c r="H141" i="190"/>
  <c r="U140" i="190"/>
  <c r="R140" i="190"/>
  <c r="L140" i="190"/>
  <c r="H140" i="190"/>
  <c r="U139" i="190"/>
  <c r="R139" i="190"/>
  <c r="L139" i="190"/>
  <c r="H139" i="190"/>
  <c r="U138" i="190"/>
  <c r="R138" i="190"/>
  <c r="L138" i="190"/>
  <c r="H138" i="190"/>
  <c r="U137" i="190"/>
  <c r="R137" i="190"/>
  <c r="L137" i="190"/>
  <c r="H137" i="190"/>
  <c r="U136" i="190"/>
  <c r="R136" i="190"/>
  <c r="L136" i="190"/>
  <c r="H136" i="190"/>
  <c r="R135" i="190"/>
  <c r="L135" i="190"/>
  <c r="U134" i="190"/>
  <c r="R134" i="190"/>
  <c r="L134" i="190"/>
  <c r="H134" i="190"/>
  <c r="U133" i="190"/>
  <c r="R133" i="190"/>
  <c r="L133" i="190"/>
  <c r="H133" i="190"/>
  <c r="U132" i="190"/>
  <c r="R132" i="190"/>
  <c r="L132" i="190"/>
  <c r="H132" i="190"/>
  <c r="U131" i="190"/>
  <c r="R131" i="190"/>
  <c r="L131" i="190"/>
  <c r="H131" i="190"/>
  <c r="U130" i="190"/>
  <c r="R130" i="190"/>
  <c r="L130" i="190"/>
  <c r="H130" i="190"/>
  <c r="U129" i="190"/>
  <c r="R129" i="190"/>
  <c r="L129" i="190"/>
  <c r="H129" i="190"/>
  <c r="U128" i="190"/>
  <c r="R128" i="190"/>
  <c r="L128" i="190"/>
  <c r="H128" i="190"/>
  <c r="U127" i="190"/>
  <c r="R127" i="190"/>
  <c r="L127" i="190"/>
  <c r="H127" i="190"/>
  <c r="U126" i="190"/>
  <c r="R126" i="190"/>
  <c r="L126" i="190"/>
  <c r="H126" i="190"/>
  <c r="U125" i="190"/>
  <c r="R125" i="190"/>
  <c r="L125" i="190"/>
  <c r="H125" i="190"/>
  <c r="U124" i="190"/>
  <c r="R124" i="190"/>
  <c r="L124" i="190"/>
  <c r="H124" i="190"/>
  <c r="U123" i="190"/>
  <c r="R123" i="190"/>
  <c r="L123" i="190"/>
  <c r="H123" i="190"/>
  <c r="U122" i="190"/>
  <c r="R122" i="190"/>
  <c r="L122" i="190"/>
  <c r="H122" i="190"/>
  <c r="R121" i="190"/>
  <c r="L121" i="190"/>
  <c r="U120" i="190"/>
  <c r="R120" i="190"/>
  <c r="L120" i="190"/>
  <c r="H120" i="190"/>
  <c r="U119" i="190"/>
  <c r="R119" i="190"/>
  <c r="L119" i="190"/>
  <c r="H119" i="190"/>
  <c r="U118" i="190"/>
  <c r="R118" i="190"/>
  <c r="L118" i="190"/>
  <c r="H118" i="190"/>
  <c r="U117" i="190"/>
  <c r="R117" i="190"/>
  <c r="L117" i="190"/>
  <c r="H117" i="190"/>
  <c r="U116" i="190"/>
  <c r="R116" i="190"/>
  <c r="L116" i="190"/>
  <c r="H116" i="190"/>
  <c r="U115" i="190"/>
  <c r="R115" i="190"/>
  <c r="L115" i="190"/>
  <c r="H115" i="190"/>
  <c r="U114" i="190"/>
  <c r="R114" i="190"/>
  <c r="L114" i="190"/>
  <c r="H114" i="190"/>
  <c r="U113" i="190"/>
  <c r="R113" i="190"/>
  <c r="L113" i="190"/>
  <c r="H113" i="190"/>
  <c r="U112" i="190"/>
  <c r="R112" i="190"/>
  <c r="L112" i="190"/>
  <c r="H112" i="190"/>
  <c r="U111" i="190"/>
  <c r="R111" i="190"/>
  <c r="L111" i="190"/>
  <c r="H111" i="190"/>
  <c r="R110" i="190"/>
  <c r="L110" i="190"/>
  <c r="U109" i="190"/>
  <c r="R109" i="190"/>
  <c r="L109" i="190"/>
  <c r="H109" i="190"/>
  <c r="U108" i="190"/>
  <c r="R108" i="190"/>
  <c r="L108" i="190"/>
  <c r="H108" i="190"/>
  <c r="U107" i="190"/>
  <c r="R107" i="190"/>
  <c r="L107" i="190"/>
  <c r="H107" i="190"/>
  <c r="U106" i="190"/>
  <c r="R106" i="190"/>
  <c r="L106" i="190"/>
  <c r="H106" i="190"/>
  <c r="U105" i="190"/>
  <c r="R105" i="190"/>
  <c r="L105" i="190"/>
  <c r="H105" i="190"/>
  <c r="U104" i="190"/>
  <c r="R104" i="190"/>
  <c r="L104" i="190"/>
  <c r="H104" i="190"/>
  <c r="U103" i="190"/>
  <c r="R103" i="190"/>
  <c r="L103" i="190"/>
  <c r="H103" i="190"/>
  <c r="U102" i="190"/>
  <c r="R102" i="190"/>
  <c r="L102" i="190"/>
  <c r="H102" i="190"/>
  <c r="U101" i="190"/>
  <c r="R101" i="190"/>
  <c r="L101" i="190"/>
  <c r="H101" i="190"/>
  <c r="U100" i="190"/>
  <c r="R100" i="190"/>
  <c r="L100" i="190"/>
  <c r="H100" i="190"/>
  <c r="U99" i="190"/>
  <c r="R99" i="190"/>
  <c r="L99" i="190"/>
  <c r="H99" i="190"/>
  <c r="U98" i="190"/>
  <c r="R98" i="190"/>
  <c r="L98" i="190"/>
  <c r="H98" i="190"/>
  <c r="U97" i="190"/>
  <c r="R97" i="190"/>
  <c r="L97" i="190"/>
  <c r="H97" i="190"/>
  <c r="U96" i="190"/>
  <c r="R96" i="190"/>
  <c r="L96" i="190"/>
  <c r="H96" i="190"/>
  <c r="U95" i="190"/>
  <c r="R95" i="190"/>
  <c r="L95" i="190"/>
  <c r="H95" i="190"/>
  <c r="U94" i="190"/>
  <c r="R94" i="190"/>
  <c r="L94" i="190"/>
  <c r="H94" i="190"/>
  <c r="U93" i="190"/>
  <c r="R93" i="190"/>
  <c r="L93" i="190"/>
  <c r="H93" i="190"/>
  <c r="U92" i="190"/>
  <c r="R92" i="190"/>
  <c r="L92" i="190"/>
  <c r="H92" i="190"/>
  <c r="R91" i="190"/>
  <c r="L91" i="190"/>
  <c r="U90" i="190"/>
  <c r="R90" i="190"/>
  <c r="L90" i="190"/>
  <c r="H90" i="190"/>
  <c r="U89" i="190"/>
  <c r="R89" i="190"/>
  <c r="L89" i="190"/>
  <c r="H89" i="190"/>
  <c r="U88" i="190"/>
  <c r="R88" i="190"/>
  <c r="L88" i="190"/>
  <c r="H88" i="190"/>
  <c r="U87" i="190"/>
  <c r="R87" i="190"/>
  <c r="L87" i="190"/>
  <c r="H87" i="190"/>
  <c r="U86" i="190"/>
  <c r="R86" i="190"/>
  <c r="L86" i="190"/>
  <c r="H86" i="190"/>
  <c r="U85" i="190"/>
  <c r="R85" i="190"/>
  <c r="L85" i="190"/>
  <c r="H85" i="190"/>
  <c r="U84" i="190"/>
  <c r="R84" i="190"/>
  <c r="L84" i="190"/>
  <c r="H84" i="190"/>
  <c r="U83" i="190"/>
  <c r="R83" i="190"/>
  <c r="L83" i="190"/>
  <c r="H83" i="190"/>
  <c r="U82" i="190"/>
  <c r="R82" i="190"/>
  <c r="L82" i="190"/>
  <c r="H82" i="190"/>
  <c r="U81" i="190"/>
  <c r="R81" i="190"/>
  <c r="L81" i="190"/>
  <c r="H81" i="190"/>
  <c r="U80" i="190"/>
  <c r="R80" i="190"/>
  <c r="L80" i="190"/>
  <c r="H80" i="190"/>
  <c r="U79" i="190"/>
  <c r="R79" i="190"/>
  <c r="L79" i="190"/>
  <c r="H79" i="190"/>
  <c r="U78" i="190"/>
  <c r="R78" i="190"/>
  <c r="L78" i="190"/>
  <c r="H78" i="190"/>
  <c r="U77" i="190"/>
  <c r="R77" i="190"/>
  <c r="L77" i="190"/>
  <c r="H77" i="190"/>
  <c r="R76" i="190"/>
  <c r="L76" i="190"/>
  <c r="U75" i="190"/>
  <c r="R75" i="190"/>
  <c r="L75" i="190"/>
  <c r="H75" i="190"/>
  <c r="U74" i="190"/>
  <c r="R74" i="190"/>
  <c r="L74" i="190"/>
  <c r="H74" i="190"/>
  <c r="U73" i="190"/>
  <c r="R73" i="190"/>
  <c r="L73" i="190"/>
  <c r="H73" i="190"/>
  <c r="U72" i="190"/>
  <c r="R72" i="190"/>
  <c r="L72" i="190"/>
  <c r="H72" i="190"/>
  <c r="U71" i="190"/>
  <c r="R71" i="190"/>
  <c r="L71" i="190"/>
  <c r="H71" i="190"/>
  <c r="R70" i="190"/>
  <c r="L70" i="190"/>
  <c r="U69" i="190"/>
  <c r="R69" i="190"/>
  <c r="L69" i="190"/>
  <c r="H69" i="190"/>
  <c r="U68" i="190"/>
  <c r="R68" i="190"/>
  <c r="L68" i="190"/>
  <c r="H68" i="190"/>
  <c r="R67" i="190"/>
  <c r="L67" i="190"/>
  <c r="U66" i="190"/>
  <c r="R66" i="190"/>
  <c r="L66" i="190"/>
  <c r="H66" i="190"/>
  <c r="R65" i="190"/>
  <c r="L65" i="190"/>
  <c r="U64" i="190"/>
  <c r="R64" i="190"/>
  <c r="L64" i="190"/>
  <c r="H64" i="190"/>
  <c r="U63" i="190"/>
  <c r="R63" i="190"/>
  <c r="L63" i="190"/>
  <c r="H63" i="190"/>
  <c r="U62" i="190"/>
  <c r="R62" i="190"/>
  <c r="H62" i="190"/>
  <c r="U59" i="190"/>
  <c r="R59" i="190"/>
  <c r="L59" i="190"/>
  <c r="H59" i="190"/>
  <c r="U58" i="190"/>
  <c r="R58" i="190"/>
  <c r="L58" i="190"/>
  <c r="H58" i="190"/>
  <c r="U57" i="190"/>
  <c r="R57" i="190"/>
  <c r="L57" i="190"/>
  <c r="H57" i="190"/>
  <c r="U56" i="190"/>
  <c r="R56" i="190"/>
  <c r="L56" i="190"/>
  <c r="H56" i="190"/>
  <c r="U55" i="190"/>
  <c r="R55" i="190"/>
  <c r="L55" i="190"/>
  <c r="H55" i="190"/>
  <c r="U54" i="190"/>
  <c r="R54" i="190"/>
  <c r="L54" i="190"/>
  <c r="H54" i="190"/>
  <c r="R53" i="190"/>
  <c r="L53" i="190"/>
  <c r="U52" i="190"/>
  <c r="R52" i="190"/>
  <c r="L52" i="190"/>
  <c r="H52" i="190"/>
  <c r="U51" i="190"/>
  <c r="R51" i="190"/>
  <c r="L51" i="190"/>
  <c r="H51" i="190"/>
  <c r="U50" i="190"/>
  <c r="R50" i="190"/>
  <c r="L50" i="190"/>
  <c r="H50" i="190"/>
  <c r="U49" i="190"/>
  <c r="R49" i="190"/>
  <c r="L49" i="190"/>
  <c r="H49" i="190"/>
  <c r="U48" i="190"/>
  <c r="R48" i="190"/>
  <c r="L48" i="190"/>
  <c r="H48" i="190"/>
  <c r="U47" i="190"/>
  <c r="R47" i="190"/>
  <c r="L47" i="190"/>
  <c r="H47" i="190"/>
  <c r="U46" i="190"/>
  <c r="R46" i="190"/>
  <c r="L46" i="190"/>
  <c r="H46" i="190"/>
  <c r="U45" i="190"/>
  <c r="R45" i="190"/>
  <c r="L45" i="190"/>
  <c r="H45" i="190"/>
  <c r="U44" i="190"/>
  <c r="R44" i="190"/>
  <c r="L44" i="190"/>
  <c r="H44" i="190"/>
  <c r="U43" i="190"/>
  <c r="R43" i="190"/>
  <c r="L43" i="190"/>
  <c r="H43" i="190"/>
  <c r="U42" i="190"/>
  <c r="R42" i="190"/>
  <c r="L42" i="190"/>
  <c r="H42" i="190"/>
  <c r="U41" i="190"/>
  <c r="R41" i="190"/>
  <c r="L41" i="190"/>
  <c r="H41" i="190"/>
  <c r="U40" i="190"/>
  <c r="R40" i="190"/>
  <c r="L40" i="190"/>
  <c r="H40" i="190"/>
  <c r="U39" i="190"/>
  <c r="R39" i="190"/>
  <c r="L39" i="190"/>
  <c r="H39" i="190"/>
  <c r="U38" i="190"/>
  <c r="R38" i="190"/>
  <c r="L38" i="190"/>
  <c r="H38" i="190"/>
  <c r="U37" i="190"/>
  <c r="R37" i="190"/>
  <c r="L37" i="190"/>
  <c r="H37" i="190"/>
  <c r="U36" i="190"/>
  <c r="R36" i="190"/>
  <c r="L36" i="190"/>
  <c r="H36" i="190"/>
  <c r="U35" i="190"/>
  <c r="R35" i="190"/>
  <c r="L35" i="190"/>
  <c r="H35" i="190"/>
  <c r="U34" i="190"/>
  <c r="R34" i="190"/>
  <c r="L34" i="190"/>
  <c r="H34" i="190"/>
  <c r="U33" i="190"/>
  <c r="R33" i="190"/>
  <c r="L33" i="190"/>
  <c r="H33" i="190"/>
  <c r="U32" i="190"/>
  <c r="R32" i="190"/>
  <c r="L32" i="190"/>
  <c r="H32" i="190"/>
  <c r="U31" i="190"/>
  <c r="R31" i="190"/>
  <c r="L31" i="190"/>
  <c r="H31" i="190"/>
  <c r="U30" i="190"/>
  <c r="R30" i="190"/>
  <c r="L30" i="190"/>
  <c r="H30" i="190"/>
  <c r="U29" i="190"/>
  <c r="R29" i="190"/>
  <c r="L29" i="190"/>
  <c r="H29" i="190"/>
  <c r="U28" i="190"/>
  <c r="R28" i="190"/>
  <c r="L28" i="190"/>
  <c r="H28" i="190"/>
  <c r="U27" i="190"/>
  <c r="R27" i="190"/>
  <c r="L27" i="190"/>
  <c r="H27" i="190"/>
  <c r="U26" i="190"/>
  <c r="R26" i="190"/>
  <c r="L26" i="190"/>
  <c r="H26" i="190"/>
  <c r="U25" i="190"/>
  <c r="R25" i="190"/>
  <c r="L25" i="190"/>
  <c r="H25" i="190"/>
  <c r="U24" i="190"/>
  <c r="R24" i="190"/>
  <c r="L24" i="190"/>
  <c r="H24" i="190"/>
  <c r="U23" i="190"/>
  <c r="R23" i="190"/>
  <c r="L23" i="190"/>
  <c r="H23" i="190"/>
  <c r="U22" i="190"/>
  <c r="R22" i="190"/>
  <c r="L22" i="190"/>
  <c r="H22" i="190"/>
  <c r="U21" i="190"/>
  <c r="R21" i="190"/>
  <c r="L21" i="190"/>
  <c r="H21" i="190"/>
  <c r="U20" i="190"/>
  <c r="R20" i="190"/>
  <c r="L20" i="190"/>
  <c r="H20" i="190"/>
  <c r="U19" i="190"/>
  <c r="R19" i="190"/>
  <c r="L19" i="190"/>
  <c r="H19" i="190"/>
  <c r="U18" i="190"/>
  <c r="R18" i="190"/>
  <c r="L18" i="190"/>
  <c r="H18" i="190"/>
  <c r="U17" i="190"/>
  <c r="R17" i="190"/>
  <c r="L17" i="190"/>
  <c r="H17" i="190"/>
  <c r="U16" i="190"/>
  <c r="R16" i="190"/>
  <c r="L16" i="190"/>
  <c r="H16" i="190"/>
  <c r="U15" i="190"/>
  <c r="R15" i="190"/>
  <c r="L15" i="190"/>
  <c r="H15" i="190"/>
  <c r="U14" i="190"/>
  <c r="R14" i="190"/>
  <c r="L14" i="190"/>
  <c r="H14" i="190"/>
  <c r="U13" i="190"/>
  <c r="R13" i="190"/>
  <c r="L13" i="190"/>
  <c r="H13" i="190"/>
  <c r="U12" i="190"/>
  <c r="R12" i="190"/>
  <c r="L12" i="190"/>
  <c r="H12" i="190"/>
  <c r="U11" i="190"/>
  <c r="R11" i="190"/>
  <c r="L11" i="190"/>
  <c r="H11" i="190"/>
  <c r="U10" i="190"/>
  <c r="R10" i="190"/>
  <c r="L10" i="190"/>
  <c r="H10" i="190"/>
  <c r="U9" i="190"/>
  <c r="R9" i="190"/>
  <c r="L9" i="190"/>
  <c r="H9" i="190"/>
  <c r="V63" i="190" l="1"/>
  <c r="V124" i="190"/>
  <c r="X124" i="190" s="1"/>
  <c r="V132" i="190"/>
  <c r="X132" i="190" s="1"/>
  <c r="V138" i="190"/>
  <c r="X138" i="190" s="1"/>
  <c r="V101" i="190"/>
  <c r="X101" i="190" s="1"/>
  <c r="V147" i="190"/>
  <c r="X147" i="190" s="1"/>
  <c r="V200" i="190"/>
  <c r="X200" i="190" s="1"/>
  <c r="V196" i="190"/>
  <c r="X196" i="190" s="1"/>
  <c r="V192" i="190"/>
  <c r="X192" i="190" s="1"/>
  <c r="V188" i="190"/>
  <c r="X188" i="190" s="1"/>
  <c r="V184" i="190"/>
  <c r="X184" i="190" s="1"/>
  <c r="V176" i="190"/>
  <c r="X176" i="190" s="1"/>
  <c r="V168" i="190"/>
  <c r="X168" i="190" s="1"/>
  <c r="V142" i="190"/>
  <c r="X142" i="190" s="1"/>
  <c r="V159" i="190"/>
  <c r="X159" i="190" s="1"/>
  <c r="V155" i="190"/>
  <c r="X155" i="190" s="1"/>
  <c r="V151" i="190"/>
  <c r="X151" i="190" s="1"/>
  <c r="V129" i="190"/>
  <c r="X129" i="190" s="1"/>
  <c r="V117" i="190"/>
  <c r="X117" i="190" s="1"/>
  <c r="V109" i="190"/>
  <c r="X109" i="190" s="1"/>
  <c r="V93" i="190"/>
  <c r="X93" i="190" s="1"/>
  <c r="V75" i="190"/>
  <c r="X75" i="190" s="1"/>
  <c r="V42" i="190"/>
  <c r="X42" i="190" s="1"/>
  <c r="V34" i="190"/>
  <c r="X34" i="190" s="1"/>
  <c r="V51" i="190"/>
  <c r="X51" i="190" s="1"/>
  <c r="V23" i="190"/>
  <c r="X23" i="190" s="1"/>
  <c r="V19" i="190"/>
  <c r="X19" i="190" s="1"/>
  <c r="V172" i="190"/>
  <c r="X172" i="190" s="1"/>
  <c r="V33" i="190"/>
  <c r="X33" i="190" s="1"/>
  <c r="V30" i="190"/>
  <c r="X30" i="190" s="1"/>
  <c r="V50" i="190"/>
  <c r="X50" i="190" s="1"/>
  <c r="V74" i="190"/>
  <c r="X74" i="190" s="1"/>
  <c r="V88" i="190"/>
  <c r="X88" i="190" s="1"/>
  <c r="V92" i="190"/>
  <c r="X92" i="190" s="1"/>
  <c r="V106" i="190"/>
  <c r="X106" i="190" s="1"/>
  <c r="V73" i="190"/>
  <c r="X73" i="190" s="1"/>
  <c r="V49" i="190"/>
  <c r="X49" i="190" s="1"/>
  <c r="V133" i="190"/>
  <c r="X133" i="190" s="1"/>
  <c r="V174" i="190"/>
  <c r="X174" i="190" s="1"/>
  <c r="V199" i="190"/>
  <c r="X199" i="190" s="1"/>
  <c r="V140" i="190"/>
  <c r="X140" i="190" s="1"/>
  <c r="V150" i="190"/>
  <c r="X150" i="190" s="1"/>
  <c r="V158" i="190"/>
  <c r="X158" i="190" s="1"/>
  <c r="V164" i="190"/>
  <c r="X164" i="190" s="1"/>
  <c r="V166" i="190"/>
  <c r="X166" i="190" s="1"/>
  <c r="V180" i="190"/>
  <c r="X180" i="190" s="1"/>
  <c r="V198" i="190"/>
  <c r="X198" i="190" s="1"/>
  <c r="AH62" i="43"/>
  <c r="V87" i="190"/>
  <c r="X87" i="190" s="1"/>
  <c r="V89" i="190"/>
  <c r="X89" i="190" s="1"/>
  <c r="V105" i="190"/>
  <c r="X105" i="190" s="1"/>
  <c r="V123" i="190"/>
  <c r="X123" i="190" s="1"/>
  <c r="V141" i="190"/>
  <c r="X141" i="190" s="1"/>
  <c r="D210" i="190"/>
  <c r="V149" i="190"/>
  <c r="X149" i="190" s="1"/>
  <c r="V157" i="190"/>
  <c r="X157" i="190" s="1"/>
  <c r="V175" i="190"/>
  <c r="X175" i="190" s="1"/>
  <c r="V191" i="190"/>
  <c r="X191" i="190" s="1"/>
  <c r="V190" i="190"/>
  <c r="X190" i="190" s="1"/>
  <c r="V183" i="190"/>
  <c r="X183" i="190" s="1"/>
  <c r="V182" i="190"/>
  <c r="X182" i="190" s="1"/>
  <c r="V167" i="190"/>
  <c r="X167" i="190" s="1"/>
  <c r="V125" i="190"/>
  <c r="X125" i="190" s="1"/>
  <c r="V108" i="190"/>
  <c r="X108" i="190" s="1"/>
  <c r="V107" i="190"/>
  <c r="X107" i="190" s="1"/>
  <c r="V72" i="190"/>
  <c r="X72" i="190" s="1"/>
  <c r="X63" i="190"/>
  <c r="V90" i="190"/>
  <c r="X90" i="190" s="1"/>
  <c r="V83" i="190"/>
  <c r="X83" i="190" s="1"/>
  <c r="V46" i="190"/>
  <c r="X46" i="190" s="1"/>
  <c r="V41" i="190"/>
  <c r="X41" i="190" s="1"/>
  <c r="V38" i="190"/>
  <c r="X38" i="190" s="1"/>
  <c r="V22" i="190"/>
  <c r="X22" i="190" s="1"/>
  <c r="V21" i="190"/>
  <c r="X21" i="190" s="1"/>
  <c r="V20" i="190"/>
  <c r="X20" i="190" s="1"/>
  <c r="V15" i="190"/>
  <c r="X15" i="190" s="1"/>
  <c r="V131" i="190"/>
  <c r="X131" i="190" s="1"/>
  <c r="V71" i="190"/>
  <c r="X71" i="190" s="1"/>
  <c r="V40" i="190"/>
  <c r="X40" i="190" s="1"/>
  <c r="V48" i="190"/>
  <c r="X48" i="190" s="1"/>
  <c r="V32" i="190"/>
  <c r="X32" i="190" s="1"/>
  <c r="V11" i="190"/>
  <c r="X11" i="190" s="1"/>
  <c r="V12" i="190"/>
  <c r="X12" i="190" s="1"/>
  <c r="V13" i="190"/>
  <c r="X13" i="190" s="1"/>
  <c r="V14" i="190"/>
  <c r="X14" i="190" s="1"/>
  <c r="V27" i="190"/>
  <c r="X27" i="190" s="1"/>
  <c r="V29" i="190"/>
  <c r="X29" i="190" s="1"/>
  <c r="V36" i="190"/>
  <c r="X36" i="190" s="1"/>
  <c r="V37" i="190"/>
  <c r="X37" i="190" s="1"/>
  <c r="V44" i="190"/>
  <c r="X44" i="190" s="1"/>
  <c r="V45" i="190"/>
  <c r="X45" i="190" s="1"/>
  <c r="V57" i="190"/>
  <c r="X57" i="190" s="1"/>
  <c r="V58" i="190"/>
  <c r="X58" i="190" s="1"/>
  <c r="V59" i="190"/>
  <c r="X59" i="190" s="1"/>
  <c r="V62" i="190"/>
  <c r="X62" i="190" s="1"/>
  <c r="V79" i="190"/>
  <c r="X79" i="190" s="1"/>
  <c r="V80" i="190"/>
  <c r="X80" i="190" s="1"/>
  <c r="V81" i="190"/>
  <c r="X81" i="190" s="1"/>
  <c r="V82" i="190"/>
  <c r="X82" i="190" s="1"/>
  <c r="V97" i="190"/>
  <c r="X97" i="190" s="1"/>
  <c r="V98" i="190"/>
  <c r="X98" i="190" s="1"/>
  <c r="V99" i="190"/>
  <c r="X99" i="190" s="1"/>
  <c r="V100" i="190"/>
  <c r="X100" i="190" s="1"/>
  <c r="V113" i="190"/>
  <c r="X113" i="190" s="1"/>
  <c r="V114" i="190"/>
  <c r="X114" i="190" s="1"/>
  <c r="V115" i="190"/>
  <c r="X115" i="190" s="1"/>
  <c r="V116" i="190"/>
  <c r="X116" i="190" s="1"/>
  <c r="V127" i="190"/>
  <c r="X127" i="190" s="1"/>
  <c r="V128" i="190"/>
  <c r="X128" i="190" s="1"/>
  <c r="V136" i="190"/>
  <c r="X136" i="190" s="1"/>
  <c r="V137" i="190"/>
  <c r="X137" i="190" s="1"/>
  <c r="V145" i="190"/>
  <c r="X145" i="190" s="1"/>
  <c r="V146" i="190"/>
  <c r="X146" i="190" s="1"/>
  <c r="V153" i="190"/>
  <c r="X153" i="190" s="1"/>
  <c r="V154" i="190"/>
  <c r="X154" i="190" s="1"/>
  <c r="V162" i="190"/>
  <c r="X162" i="190" s="1"/>
  <c r="V163" i="190"/>
  <c r="X163" i="190" s="1"/>
  <c r="V170" i="190"/>
  <c r="X170" i="190" s="1"/>
  <c r="V171" i="190"/>
  <c r="X171" i="190" s="1"/>
  <c r="V178" i="190"/>
  <c r="X178" i="190" s="1"/>
  <c r="V179" i="190"/>
  <c r="X179" i="190" s="1"/>
  <c r="V186" i="190"/>
  <c r="X186" i="190" s="1"/>
  <c r="V187" i="190"/>
  <c r="X187" i="190" s="1"/>
  <c r="V194" i="190"/>
  <c r="X194" i="190" s="1"/>
  <c r="V195" i="190"/>
  <c r="X195" i="190" s="1"/>
  <c r="V202" i="190"/>
  <c r="X202" i="190" s="1"/>
  <c r="V203" i="190"/>
  <c r="X203" i="190" s="1"/>
  <c r="V204" i="190"/>
  <c r="X204" i="190" s="1"/>
  <c r="V10" i="190"/>
  <c r="X10" i="190" s="1"/>
  <c r="V16" i="190"/>
  <c r="X16" i="190" s="1"/>
  <c r="V17" i="190"/>
  <c r="X17" i="190" s="1"/>
  <c r="V18" i="190"/>
  <c r="X18" i="190" s="1"/>
  <c r="V24" i="190"/>
  <c r="X24" i="190" s="1"/>
  <c r="V25" i="190"/>
  <c r="X25" i="190" s="1"/>
  <c r="V26" i="190"/>
  <c r="X26" i="190" s="1"/>
  <c r="V31" i="190"/>
  <c r="X31" i="190" s="1"/>
  <c r="V35" i="190"/>
  <c r="X35" i="190" s="1"/>
  <c r="V39" i="190"/>
  <c r="X39" i="190" s="1"/>
  <c r="V43" i="190"/>
  <c r="X43" i="190" s="1"/>
  <c r="V47" i="190"/>
  <c r="X47" i="190" s="1"/>
  <c r="V52" i="190"/>
  <c r="X52" i="190" s="1"/>
  <c r="V54" i="190"/>
  <c r="X54" i="190" s="1"/>
  <c r="V55" i="190"/>
  <c r="X55" i="190" s="1"/>
  <c r="V56" i="190"/>
  <c r="X56" i="190" s="1"/>
  <c r="V64" i="190"/>
  <c r="X64" i="190" s="1"/>
  <c r="V66" i="190"/>
  <c r="X66" i="190" s="1"/>
  <c r="V68" i="190"/>
  <c r="X68" i="190" s="1"/>
  <c r="V69" i="190"/>
  <c r="X69" i="190" s="1"/>
  <c r="V77" i="190"/>
  <c r="X77" i="190" s="1"/>
  <c r="V78" i="190"/>
  <c r="X78" i="190" s="1"/>
  <c r="V84" i="190"/>
  <c r="X84" i="190" s="1"/>
  <c r="V85" i="190"/>
  <c r="X85" i="190" s="1"/>
  <c r="V86" i="190"/>
  <c r="X86" i="190" s="1"/>
  <c r="V94" i="190"/>
  <c r="X94" i="190" s="1"/>
  <c r="V95" i="190"/>
  <c r="X95" i="190" s="1"/>
  <c r="V96" i="190"/>
  <c r="X96" i="190" s="1"/>
  <c r="V102" i="190"/>
  <c r="X102" i="190" s="1"/>
  <c r="V103" i="190"/>
  <c r="X103" i="190" s="1"/>
  <c r="V104" i="190"/>
  <c r="X104" i="190" s="1"/>
  <c r="V111" i="190"/>
  <c r="X111" i="190" s="1"/>
  <c r="V112" i="190"/>
  <c r="X112" i="190" s="1"/>
  <c r="V118" i="190"/>
  <c r="X118" i="190" s="1"/>
  <c r="V119" i="190"/>
  <c r="X119" i="190" s="1"/>
  <c r="V120" i="190"/>
  <c r="X120" i="190" s="1"/>
  <c r="V122" i="190"/>
  <c r="X122" i="190" s="1"/>
  <c r="V126" i="190"/>
  <c r="X126" i="190" s="1"/>
  <c r="V130" i="190"/>
  <c r="X130" i="190" s="1"/>
  <c r="V134" i="190"/>
  <c r="X134" i="190" s="1"/>
  <c r="V139" i="190"/>
  <c r="X139" i="190" s="1"/>
  <c r="V143" i="190"/>
  <c r="X143" i="190" s="1"/>
  <c r="V148" i="190"/>
  <c r="X148" i="190" s="1"/>
  <c r="V152" i="190"/>
  <c r="X152" i="190" s="1"/>
  <c r="V156" i="190"/>
  <c r="X156" i="190" s="1"/>
  <c r="V160" i="190"/>
  <c r="X160" i="190" s="1"/>
  <c r="V165" i="190"/>
  <c r="X165" i="190" s="1"/>
  <c r="V169" i="190"/>
  <c r="X169" i="190" s="1"/>
  <c r="V173" i="190"/>
  <c r="X173" i="190" s="1"/>
  <c r="V177" i="190"/>
  <c r="X177" i="190" s="1"/>
  <c r="V181" i="190"/>
  <c r="X181" i="190" s="1"/>
  <c r="V185" i="190"/>
  <c r="X185" i="190" s="1"/>
  <c r="V189" i="190"/>
  <c r="X189" i="190" s="1"/>
  <c r="V193" i="190"/>
  <c r="X193" i="190" s="1"/>
  <c r="V197" i="190"/>
  <c r="X197" i="190" s="1"/>
  <c r="V201" i="190"/>
  <c r="X201" i="190" s="1"/>
  <c r="V206" i="190"/>
  <c r="X206" i="190" s="1"/>
  <c r="V207" i="190"/>
  <c r="X207" i="190" s="1"/>
  <c r="V205" i="190"/>
  <c r="X205" i="190" s="1"/>
  <c r="R210" i="190"/>
  <c r="V9" i="190"/>
  <c r="X9" i="190" s="1"/>
  <c r="V28" i="190"/>
  <c r="X28" i="190" s="1"/>
  <c r="X210" i="190" l="1"/>
  <c r="H99" i="176" l="1"/>
  <c r="D206" i="176"/>
  <c r="D205" i="176"/>
  <c r="D204" i="176"/>
  <c r="D203" i="176"/>
  <c r="D206" i="175" l="1"/>
  <c r="D205" i="175"/>
  <c r="U205" i="175"/>
  <c r="U206" i="175"/>
  <c r="U207" i="175"/>
  <c r="R205" i="175"/>
  <c r="R206" i="175"/>
  <c r="R207" i="175"/>
  <c r="L205" i="175"/>
  <c r="L206" i="175"/>
  <c r="L207" i="175"/>
  <c r="H205" i="175"/>
  <c r="H206" i="175"/>
  <c r="H207" i="175"/>
  <c r="D204" i="175"/>
  <c r="D196" i="175"/>
  <c r="V206" i="175" l="1"/>
  <c r="X206" i="175" s="1"/>
  <c r="V205" i="175"/>
  <c r="X205" i="175" s="1"/>
  <c r="V207" i="175"/>
  <c r="X207" i="175" s="1"/>
  <c r="D206" i="174"/>
  <c r="D205" i="174"/>
  <c r="U205" i="174"/>
  <c r="U206" i="174"/>
  <c r="U207" i="174"/>
  <c r="R205" i="174"/>
  <c r="R206" i="174"/>
  <c r="R207" i="174"/>
  <c r="L205" i="174"/>
  <c r="L206" i="174"/>
  <c r="L207" i="174"/>
  <c r="H205" i="174"/>
  <c r="H206" i="174"/>
  <c r="H207" i="174"/>
  <c r="V207" i="174" l="1"/>
  <c r="X207" i="174" s="1"/>
  <c r="V205" i="174"/>
  <c r="X205" i="174" s="1"/>
  <c r="V206" i="174"/>
  <c r="X206" i="174" s="1"/>
  <c r="D206" i="173" l="1"/>
  <c r="D205" i="173"/>
  <c r="U205" i="173"/>
  <c r="U206" i="173"/>
  <c r="U207" i="173"/>
  <c r="R205" i="173"/>
  <c r="R206" i="173"/>
  <c r="R207" i="173"/>
  <c r="H205" i="173"/>
  <c r="H206" i="173"/>
  <c r="H207" i="173"/>
  <c r="V205" i="173" l="1"/>
  <c r="X205" i="173" s="1"/>
  <c r="V206" i="173"/>
  <c r="X206" i="173" s="1"/>
  <c r="V207" i="173"/>
  <c r="X207" i="173" s="1"/>
  <c r="D206" i="172" l="1"/>
  <c r="D205" i="172"/>
  <c r="U205" i="172"/>
  <c r="U206" i="172"/>
  <c r="U207" i="172"/>
  <c r="R205" i="172"/>
  <c r="R206" i="172"/>
  <c r="R207" i="172"/>
  <c r="L205" i="172"/>
  <c r="L206" i="172"/>
  <c r="L207" i="172"/>
  <c r="H205" i="172"/>
  <c r="H206" i="172"/>
  <c r="H207" i="172"/>
  <c r="V206" i="172" l="1"/>
  <c r="X206" i="172" s="1"/>
  <c r="V205" i="172"/>
  <c r="X205" i="172" s="1"/>
  <c r="V207" i="172"/>
  <c r="X207" i="172" s="1"/>
  <c r="D206" i="171"/>
  <c r="D205" i="171"/>
  <c r="U205" i="171"/>
  <c r="U206" i="171"/>
  <c r="U207" i="171"/>
  <c r="R205" i="171"/>
  <c r="R206" i="171"/>
  <c r="R207" i="171"/>
  <c r="L205" i="171"/>
  <c r="L206" i="171"/>
  <c r="L207" i="171"/>
  <c r="H205" i="171"/>
  <c r="H206" i="171"/>
  <c r="H207" i="171"/>
  <c r="V205" i="171" l="1"/>
  <c r="X205" i="171" s="1"/>
  <c r="V207" i="171"/>
  <c r="X207" i="171" s="1"/>
  <c r="V206" i="171"/>
  <c r="X206" i="171" s="1"/>
  <c r="R29" i="170"/>
  <c r="D206" i="170"/>
  <c r="D205" i="170"/>
  <c r="U205" i="170"/>
  <c r="U206" i="170"/>
  <c r="U207" i="170"/>
  <c r="R207" i="170"/>
  <c r="R205" i="170"/>
  <c r="R206" i="170"/>
  <c r="L205" i="170"/>
  <c r="L206" i="170"/>
  <c r="L207" i="170"/>
  <c r="H205" i="170"/>
  <c r="H206" i="170"/>
  <c r="H207" i="170"/>
  <c r="V207" i="170" l="1"/>
  <c r="X207" i="170" s="1"/>
  <c r="V206" i="170"/>
  <c r="X206" i="170" s="1"/>
  <c r="V205" i="170"/>
  <c r="X205" i="170" s="1"/>
  <c r="D207" i="169"/>
  <c r="D206" i="169"/>
  <c r="D205" i="169"/>
  <c r="L205" i="169"/>
  <c r="L206" i="169"/>
  <c r="L207" i="169"/>
  <c r="H205" i="169"/>
  <c r="H206" i="169"/>
  <c r="H207" i="169"/>
  <c r="D204" i="169"/>
  <c r="U205" i="169"/>
  <c r="U206" i="169"/>
  <c r="U207" i="169"/>
  <c r="R205" i="169"/>
  <c r="R206" i="169"/>
  <c r="R207" i="169"/>
  <c r="V207" i="169" l="1"/>
  <c r="X207" i="169" s="1"/>
  <c r="V205" i="169"/>
  <c r="X205" i="169" s="1"/>
  <c r="V206" i="169"/>
  <c r="X206" i="169" s="1"/>
  <c r="D206" i="168"/>
  <c r="D205" i="168"/>
  <c r="U205" i="168"/>
  <c r="U206" i="168"/>
  <c r="U207" i="168"/>
  <c r="R205" i="168"/>
  <c r="R206" i="168"/>
  <c r="R207" i="168"/>
  <c r="L205" i="168"/>
  <c r="L206" i="168"/>
  <c r="L207" i="168"/>
  <c r="H205" i="168"/>
  <c r="H206" i="168"/>
  <c r="H207" i="168"/>
  <c r="V207" i="168" l="1"/>
  <c r="X207" i="168" s="1"/>
  <c r="V205" i="168"/>
  <c r="X205" i="168" s="1"/>
  <c r="V206" i="168"/>
  <c r="X206" i="168" s="1"/>
  <c r="U205" i="167" l="1"/>
  <c r="U206" i="167"/>
  <c r="U207" i="167"/>
  <c r="R205" i="167"/>
  <c r="R206" i="167"/>
  <c r="R207" i="167"/>
  <c r="L205" i="167"/>
  <c r="L206" i="167"/>
  <c r="L207" i="167"/>
  <c r="H205" i="167"/>
  <c r="H206" i="167"/>
  <c r="H207" i="167"/>
  <c r="U205" i="166"/>
  <c r="U206" i="166"/>
  <c r="U207" i="166"/>
  <c r="R205" i="166"/>
  <c r="R206" i="166"/>
  <c r="R207" i="166"/>
  <c r="L205" i="166"/>
  <c r="L206" i="166"/>
  <c r="L207" i="166"/>
  <c r="H205" i="166"/>
  <c r="H206" i="166"/>
  <c r="H207" i="166"/>
  <c r="V206" i="166" l="1"/>
  <c r="V207" i="166"/>
  <c r="V205" i="166"/>
  <c r="V207" i="167"/>
  <c r="X207" i="167" s="1"/>
  <c r="V205" i="167"/>
  <c r="X205" i="167" s="1"/>
  <c r="V206" i="167"/>
  <c r="X206" i="167" s="1"/>
  <c r="X205" i="166"/>
  <c r="X207" i="166"/>
  <c r="X206" i="166"/>
  <c r="D206" i="164"/>
  <c r="D205" i="164"/>
  <c r="U205" i="164"/>
  <c r="U206" i="164"/>
  <c r="U207" i="164"/>
  <c r="R205" i="164"/>
  <c r="R206" i="164"/>
  <c r="R207" i="164"/>
  <c r="L205" i="164"/>
  <c r="L206" i="164"/>
  <c r="L207" i="164"/>
  <c r="H205" i="164"/>
  <c r="H206" i="164"/>
  <c r="H207" i="164"/>
  <c r="V205" i="164" l="1"/>
  <c r="X205" i="164" s="1"/>
  <c r="V207" i="164"/>
  <c r="X207" i="164" s="1"/>
  <c r="V206" i="164"/>
  <c r="X206" i="164" s="1"/>
  <c r="D206" i="163" l="1"/>
  <c r="D205" i="163"/>
  <c r="U205" i="163"/>
  <c r="U206" i="163"/>
  <c r="U207" i="163"/>
  <c r="R205" i="163"/>
  <c r="R206" i="163"/>
  <c r="R207" i="163"/>
  <c r="L205" i="163"/>
  <c r="L206" i="163"/>
  <c r="L207" i="163"/>
  <c r="H205" i="163"/>
  <c r="H206" i="163"/>
  <c r="H207" i="163"/>
  <c r="V206" i="163" l="1"/>
  <c r="X206" i="163" s="1"/>
  <c r="V205" i="163"/>
  <c r="X205" i="163" s="1"/>
  <c r="V207" i="163"/>
  <c r="X207" i="163" s="1"/>
  <c r="D206" i="162"/>
  <c r="D205" i="162"/>
  <c r="U205" i="162"/>
  <c r="U206" i="162"/>
  <c r="U207" i="162"/>
  <c r="R205" i="162"/>
  <c r="R206" i="162"/>
  <c r="R207" i="162"/>
  <c r="L205" i="162"/>
  <c r="L206" i="162"/>
  <c r="L207" i="162"/>
  <c r="H205" i="162"/>
  <c r="H206" i="162"/>
  <c r="H207" i="162"/>
  <c r="V206" i="162" l="1"/>
  <c r="X206" i="162" s="1"/>
  <c r="V205" i="162"/>
  <c r="X205" i="162" s="1"/>
  <c r="V207" i="162"/>
  <c r="X207" i="162" s="1"/>
  <c r="U205" i="161"/>
  <c r="U206" i="161"/>
  <c r="U207" i="161"/>
  <c r="R205" i="161"/>
  <c r="R206" i="161"/>
  <c r="R207" i="161"/>
  <c r="L205" i="161"/>
  <c r="L206" i="161"/>
  <c r="L207" i="161"/>
  <c r="H205" i="161"/>
  <c r="H206" i="161"/>
  <c r="H207" i="161"/>
  <c r="D206" i="161"/>
  <c r="D205" i="161"/>
  <c r="D9" i="161"/>
  <c r="V206" i="161" l="1"/>
  <c r="X206" i="161" s="1"/>
  <c r="V207" i="161"/>
  <c r="V205" i="161"/>
  <c r="U205" i="160"/>
  <c r="U206" i="160"/>
  <c r="U207" i="160"/>
  <c r="R205" i="160"/>
  <c r="R206" i="160"/>
  <c r="R207" i="160"/>
  <c r="L206" i="160"/>
  <c r="L207" i="160"/>
  <c r="H205" i="160"/>
  <c r="H206" i="160"/>
  <c r="H207" i="160"/>
  <c r="D207" i="160"/>
  <c r="D206" i="160"/>
  <c r="D205" i="160"/>
  <c r="V207" i="160" l="1"/>
  <c r="V206" i="160"/>
  <c r="X206" i="160" s="1"/>
  <c r="R205" i="159"/>
  <c r="L205" i="159"/>
  <c r="U205" i="159"/>
  <c r="H203" i="159"/>
  <c r="H204" i="159"/>
  <c r="H205" i="159"/>
  <c r="H206" i="159"/>
  <c r="H207" i="159"/>
  <c r="AF142" i="43" l="1"/>
  <c r="AF143" i="43"/>
  <c r="AF144" i="43"/>
  <c r="AF145" i="43"/>
  <c r="AE142" i="43"/>
  <c r="AE143" i="43"/>
  <c r="AE144" i="43"/>
  <c r="AE145" i="43"/>
  <c r="AD142" i="43"/>
  <c r="AD143" i="43"/>
  <c r="AD144" i="43"/>
  <c r="AD145" i="43"/>
  <c r="AC142" i="43"/>
  <c r="AC143" i="43"/>
  <c r="AC144" i="43"/>
  <c r="AC145" i="43"/>
  <c r="AB142" i="43"/>
  <c r="AB143" i="43"/>
  <c r="AB144" i="43"/>
  <c r="AB145" i="43"/>
  <c r="AA142" i="43"/>
  <c r="AA143" i="43"/>
  <c r="AA144" i="43"/>
  <c r="AA145" i="43"/>
  <c r="Z142" i="43"/>
  <c r="Z143" i="43"/>
  <c r="Z144" i="43"/>
  <c r="Z145" i="43"/>
  <c r="Y142" i="43"/>
  <c r="Y143" i="43"/>
  <c r="Y144" i="43"/>
  <c r="Y145" i="43"/>
  <c r="X142" i="43"/>
  <c r="X143" i="43"/>
  <c r="X144" i="43"/>
  <c r="X145" i="43"/>
  <c r="W142" i="43"/>
  <c r="W143" i="43"/>
  <c r="W144" i="43"/>
  <c r="W145" i="43"/>
  <c r="V142" i="43"/>
  <c r="V143" i="43"/>
  <c r="V144" i="43"/>
  <c r="V145" i="43"/>
  <c r="U142" i="43"/>
  <c r="U143" i="43"/>
  <c r="U144" i="43"/>
  <c r="U145" i="43"/>
  <c r="T142" i="43"/>
  <c r="T143" i="43"/>
  <c r="T144" i="43"/>
  <c r="T145" i="43"/>
  <c r="AG142" i="43"/>
  <c r="AG143" i="43"/>
  <c r="AG144" i="43"/>
  <c r="AI144" i="43" s="1"/>
  <c r="AG145" i="43"/>
  <c r="D141" i="43"/>
  <c r="AG64" i="43"/>
  <c r="AG65" i="43"/>
  <c r="AG66" i="43"/>
  <c r="AG67" i="43"/>
  <c r="AG68" i="43"/>
  <c r="AG69" i="43"/>
  <c r="AG70" i="43"/>
  <c r="AG71" i="43"/>
  <c r="AG72" i="43"/>
  <c r="AG73" i="43"/>
  <c r="AG74" i="43"/>
  <c r="AG75" i="43"/>
  <c r="AG76" i="43"/>
  <c r="AG77" i="43"/>
  <c r="AG78" i="43"/>
  <c r="AG79" i="43"/>
  <c r="AG80" i="43"/>
  <c r="AG81" i="43"/>
  <c r="AG82" i="43"/>
  <c r="AG83" i="43"/>
  <c r="AG84" i="43"/>
  <c r="AG85" i="43"/>
  <c r="AG86" i="43"/>
  <c r="AG87" i="43"/>
  <c r="AG88" i="43"/>
  <c r="AG89" i="43"/>
  <c r="AG90" i="43"/>
  <c r="AG91" i="43"/>
  <c r="AG92" i="43"/>
  <c r="AG93" i="43"/>
  <c r="AG94" i="43"/>
  <c r="AG95" i="43"/>
  <c r="AG96" i="43"/>
  <c r="AG97" i="43"/>
  <c r="AG98" i="43"/>
  <c r="AG99" i="43"/>
  <c r="AG100" i="43"/>
  <c r="AG101" i="43"/>
  <c r="AG102" i="43"/>
  <c r="AG103" i="43"/>
  <c r="AG104" i="43"/>
  <c r="AG105" i="43"/>
  <c r="AG106" i="43"/>
  <c r="AG107" i="43"/>
  <c r="AG108" i="43"/>
  <c r="AG109" i="43"/>
  <c r="AG110" i="43"/>
  <c r="AG111" i="43"/>
  <c r="AG112" i="43"/>
  <c r="AG113" i="43"/>
  <c r="AG114" i="43"/>
  <c r="AG115" i="43"/>
  <c r="AG116" i="43"/>
  <c r="AG117" i="43"/>
  <c r="AG118" i="43"/>
  <c r="AG119" i="43"/>
  <c r="AG120" i="43"/>
  <c r="AG121" i="43"/>
  <c r="AG122" i="43"/>
  <c r="AG123" i="43"/>
  <c r="AG124" i="43"/>
  <c r="AG125" i="43"/>
  <c r="AG126" i="43"/>
  <c r="AG127" i="43"/>
  <c r="AG128" i="43"/>
  <c r="AG129" i="43"/>
  <c r="AG130" i="43"/>
  <c r="AG131" i="43"/>
  <c r="AG132" i="43"/>
  <c r="AG133" i="43"/>
  <c r="AG134" i="43"/>
  <c r="AG135" i="43"/>
  <c r="AG136" i="43"/>
  <c r="AG137" i="43"/>
  <c r="AG138" i="43"/>
  <c r="AG139" i="43"/>
  <c r="AG140" i="43"/>
  <c r="AG141" i="43"/>
  <c r="AF64" i="43"/>
  <c r="AF65" i="43"/>
  <c r="AF66" i="43"/>
  <c r="AF67" i="43"/>
  <c r="AF68" i="43"/>
  <c r="AF69" i="43"/>
  <c r="AF70" i="43"/>
  <c r="AF71" i="43"/>
  <c r="AF72" i="43"/>
  <c r="AF73" i="43"/>
  <c r="AF74" i="43"/>
  <c r="AF75" i="43"/>
  <c r="AF76" i="43"/>
  <c r="AF77" i="43"/>
  <c r="AF78" i="43"/>
  <c r="AF79" i="43"/>
  <c r="AF80" i="43"/>
  <c r="AF81" i="43"/>
  <c r="AF82" i="43"/>
  <c r="AF83" i="43"/>
  <c r="AF84" i="43"/>
  <c r="AF85" i="43"/>
  <c r="AF86" i="43"/>
  <c r="AF87" i="43"/>
  <c r="AF88" i="43"/>
  <c r="AF89" i="43"/>
  <c r="AF90" i="43"/>
  <c r="AF91" i="43"/>
  <c r="AF92" i="43"/>
  <c r="AF93" i="43"/>
  <c r="AF94" i="43"/>
  <c r="AF95" i="43"/>
  <c r="AF96" i="43"/>
  <c r="AF97" i="43"/>
  <c r="AF98" i="43"/>
  <c r="AF99" i="43"/>
  <c r="AF100" i="43"/>
  <c r="AF101" i="43"/>
  <c r="AF102" i="43"/>
  <c r="AF103" i="43"/>
  <c r="AF104" i="43"/>
  <c r="AF105" i="43"/>
  <c r="AF106" i="43"/>
  <c r="AF107" i="43"/>
  <c r="AF108" i="43"/>
  <c r="AF109" i="43"/>
  <c r="AF110" i="43"/>
  <c r="AF111" i="43"/>
  <c r="AF112" i="43"/>
  <c r="AF113" i="43"/>
  <c r="AF114" i="43"/>
  <c r="AF115" i="43"/>
  <c r="AF116" i="43"/>
  <c r="AF117" i="43"/>
  <c r="AF118" i="43"/>
  <c r="AF119" i="43"/>
  <c r="AF120" i="43"/>
  <c r="AF121" i="43"/>
  <c r="AF122" i="43"/>
  <c r="AF123" i="43"/>
  <c r="AF124" i="43"/>
  <c r="AF125" i="43"/>
  <c r="AF126" i="43"/>
  <c r="AF127" i="43"/>
  <c r="AF128" i="43"/>
  <c r="AF129" i="43"/>
  <c r="AF130" i="43"/>
  <c r="AF131" i="43"/>
  <c r="AF132" i="43"/>
  <c r="AF133" i="43"/>
  <c r="AF134" i="43"/>
  <c r="AF135" i="43"/>
  <c r="AF136" i="43"/>
  <c r="AF137" i="43"/>
  <c r="AF138" i="43"/>
  <c r="AF139" i="43"/>
  <c r="AF140" i="43"/>
  <c r="AF141" i="43"/>
  <c r="AE64" i="43"/>
  <c r="AE65" i="43"/>
  <c r="AE66" i="43"/>
  <c r="AE67" i="43"/>
  <c r="AE68" i="43"/>
  <c r="AE69" i="43"/>
  <c r="AE70" i="43"/>
  <c r="AE71" i="43"/>
  <c r="AE72" i="43"/>
  <c r="AE73" i="43"/>
  <c r="AE74" i="43"/>
  <c r="AE75" i="43"/>
  <c r="AE76" i="43"/>
  <c r="AE77" i="43"/>
  <c r="AE78" i="43"/>
  <c r="AE79" i="43"/>
  <c r="AE80" i="43"/>
  <c r="AE81" i="43"/>
  <c r="AE82" i="43"/>
  <c r="AE83" i="43"/>
  <c r="AE84" i="43"/>
  <c r="AE85" i="43"/>
  <c r="AE86" i="43"/>
  <c r="AE87" i="43"/>
  <c r="AE88" i="43"/>
  <c r="AE89" i="43"/>
  <c r="AE90" i="43"/>
  <c r="AE91" i="43"/>
  <c r="AE92" i="43"/>
  <c r="AE93" i="43"/>
  <c r="AE94" i="43"/>
  <c r="AE95" i="43"/>
  <c r="AE96" i="43"/>
  <c r="AE97" i="43"/>
  <c r="AE98" i="43"/>
  <c r="AE99" i="43"/>
  <c r="AE100" i="43"/>
  <c r="AE101" i="43"/>
  <c r="AE102" i="43"/>
  <c r="AE103" i="43"/>
  <c r="AE104" i="43"/>
  <c r="AE105" i="43"/>
  <c r="AE106" i="43"/>
  <c r="AE107" i="43"/>
  <c r="AE108" i="43"/>
  <c r="AE109" i="43"/>
  <c r="AE110" i="43"/>
  <c r="AE111" i="43"/>
  <c r="AE112" i="43"/>
  <c r="AE113" i="43"/>
  <c r="AE114" i="43"/>
  <c r="AE115" i="43"/>
  <c r="AE116" i="43"/>
  <c r="AE117" i="43"/>
  <c r="AE118" i="43"/>
  <c r="AE119" i="43"/>
  <c r="AE120" i="43"/>
  <c r="AE121" i="43"/>
  <c r="AE122" i="43"/>
  <c r="AE123" i="43"/>
  <c r="AE124" i="43"/>
  <c r="AE125" i="43"/>
  <c r="AE126" i="43"/>
  <c r="AE127" i="43"/>
  <c r="AE128" i="43"/>
  <c r="AE129" i="43"/>
  <c r="AE130" i="43"/>
  <c r="AE131" i="43"/>
  <c r="AE132" i="43"/>
  <c r="AE133" i="43"/>
  <c r="AE134" i="43"/>
  <c r="AE135" i="43"/>
  <c r="AE136" i="43"/>
  <c r="AE137" i="43"/>
  <c r="AE138" i="43"/>
  <c r="AE139" i="43"/>
  <c r="AE140" i="43"/>
  <c r="AE141" i="43"/>
  <c r="AG63" i="43"/>
  <c r="AG9" i="43"/>
  <c r="AG10" i="43"/>
  <c r="AG11" i="43"/>
  <c r="AG12" i="43"/>
  <c r="AG13" i="43"/>
  <c r="AG14" i="43"/>
  <c r="AG15" i="43"/>
  <c r="AG16" i="43"/>
  <c r="AG17" i="43"/>
  <c r="AG18" i="43"/>
  <c r="AG19" i="43"/>
  <c r="AG20" i="43"/>
  <c r="AG21" i="43"/>
  <c r="AG22" i="43"/>
  <c r="AG23" i="43"/>
  <c r="AG24" i="43"/>
  <c r="AG25" i="43"/>
  <c r="AG26" i="43"/>
  <c r="AG27" i="43"/>
  <c r="AG28" i="43"/>
  <c r="AG29" i="43"/>
  <c r="AG30" i="43"/>
  <c r="AG31" i="43"/>
  <c r="AG32" i="43"/>
  <c r="AG33" i="43"/>
  <c r="AG34" i="43"/>
  <c r="AG35" i="43"/>
  <c r="AG36" i="43"/>
  <c r="AG37" i="43"/>
  <c r="AG38" i="43"/>
  <c r="AG39" i="43"/>
  <c r="AG40" i="43"/>
  <c r="AG41" i="43"/>
  <c r="AG42" i="43"/>
  <c r="AG43" i="43"/>
  <c r="AG44" i="43"/>
  <c r="AG45" i="43"/>
  <c r="AG46" i="43"/>
  <c r="AG47" i="43"/>
  <c r="AG48" i="43"/>
  <c r="AG49" i="43"/>
  <c r="AG50" i="43"/>
  <c r="AG51" i="43"/>
  <c r="AG52" i="43"/>
  <c r="AG53" i="43"/>
  <c r="AG54" i="43"/>
  <c r="AG55" i="43"/>
  <c r="AG56" i="43"/>
  <c r="AG57" i="43"/>
  <c r="AG58" i="43"/>
  <c r="AG59" i="43"/>
  <c r="AG60" i="43"/>
  <c r="AG61" i="43"/>
  <c r="AF63" i="43"/>
  <c r="AF9" i="43"/>
  <c r="AF10" i="43"/>
  <c r="AF11" i="43"/>
  <c r="AF12" i="43"/>
  <c r="AF13" i="43"/>
  <c r="AF14" i="43"/>
  <c r="AF15" i="43"/>
  <c r="AF16" i="43"/>
  <c r="AF17" i="43"/>
  <c r="AF18" i="43"/>
  <c r="AF19" i="43"/>
  <c r="AF20" i="43"/>
  <c r="AF21" i="43"/>
  <c r="AF22" i="43"/>
  <c r="AF23" i="43"/>
  <c r="AF24" i="43"/>
  <c r="AF25" i="43"/>
  <c r="AF26" i="43"/>
  <c r="AF27" i="43"/>
  <c r="AF28" i="43"/>
  <c r="AF29" i="43"/>
  <c r="AF30" i="43"/>
  <c r="AF31" i="43"/>
  <c r="AF32" i="43"/>
  <c r="AF33" i="43"/>
  <c r="AF34" i="43"/>
  <c r="AF35" i="43"/>
  <c r="AF36" i="43"/>
  <c r="AF37" i="43"/>
  <c r="AF38" i="43"/>
  <c r="AF39" i="43"/>
  <c r="AF40" i="43"/>
  <c r="AF41" i="43"/>
  <c r="AF42" i="43"/>
  <c r="AF43" i="43"/>
  <c r="AF44" i="43"/>
  <c r="AF45" i="43"/>
  <c r="AF46" i="43"/>
  <c r="AF47" i="43"/>
  <c r="AF48" i="43"/>
  <c r="AF49" i="43"/>
  <c r="AF50" i="43"/>
  <c r="AF51" i="43"/>
  <c r="AF52" i="43"/>
  <c r="AF53" i="43"/>
  <c r="AF54" i="43"/>
  <c r="AF55" i="43"/>
  <c r="AF56" i="43"/>
  <c r="AF57" i="43"/>
  <c r="AF58" i="43"/>
  <c r="AF59" i="43"/>
  <c r="AF60" i="43"/>
  <c r="AF61" i="43"/>
  <c r="AE63" i="43"/>
  <c r="AE9" i="43"/>
  <c r="AE10" i="43"/>
  <c r="AE11" i="43"/>
  <c r="AE12" i="43"/>
  <c r="AE13" i="43"/>
  <c r="AE14" i="43"/>
  <c r="AE15" i="43"/>
  <c r="AE16" i="43"/>
  <c r="AE17" i="43"/>
  <c r="AE18" i="43"/>
  <c r="AE19" i="43"/>
  <c r="AE20" i="43"/>
  <c r="AE21" i="43"/>
  <c r="AE22" i="43"/>
  <c r="AE23" i="43"/>
  <c r="AE24" i="43"/>
  <c r="AE25" i="43"/>
  <c r="AE26" i="43"/>
  <c r="AE27" i="43"/>
  <c r="AE28" i="43"/>
  <c r="AE29" i="43"/>
  <c r="AE30" i="43"/>
  <c r="AE31" i="43"/>
  <c r="AE32" i="43"/>
  <c r="AE33" i="43"/>
  <c r="AE34" i="43"/>
  <c r="AE35" i="43"/>
  <c r="AE36" i="43"/>
  <c r="AE37" i="43"/>
  <c r="AE38" i="43"/>
  <c r="AE39" i="43"/>
  <c r="AE40" i="43"/>
  <c r="AE41" i="43"/>
  <c r="AE42" i="43"/>
  <c r="AE43" i="43"/>
  <c r="AE44" i="43"/>
  <c r="AE45" i="43"/>
  <c r="AE46" i="43"/>
  <c r="AE47" i="43"/>
  <c r="AE48" i="43"/>
  <c r="AE49" i="43"/>
  <c r="AE50" i="43"/>
  <c r="AE51" i="43"/>
  <c r="AE52" i="43"/>
  <c r="AE53" i="43"/>
  <c r="AE54" i="43"/>
  <c r="AE55" i="43"/>
  <c r="AE56" i="43"/>
  <c r="AE57" i="43"/>
  <c r="AE58" i="43"/>
  <c r="AE59" i="43"/>
  <c r="AE60" i="43"/>
  <c r="AE61" i="43"/>
  <c r="AD64" i="43"/>
  <c r="AD65" i="43"/>
  <c r="AD66" i="43"/>
  <c r="AD67" i="43"/>
  <c r="AD68" i="43"/>
  <c r="AD69" i="43"/>
  <c r="AD70" i="43"/>
  <c r="AD71" i="43"/>
  <c r="AD72" i="43"/>
  <c r="AD73" i="43"/>
  <c r="AD74" i="43"/>
  <c r="AD75" i="43"/>
  <c r="AD76" i="43"/>
  <c r="AD77" i="43"/>
  <c r="AD78" i="43"/>
  <c r="AD79" i="43"/>
  <c r="AD80" i="43"/>
  <c r="AD81" i="43"/>
  <c r="AD82" i="43"/>
  <c r="AD83" i="43"/>
  <c r="AD84" i="43"/>
  <c r="AD85" i="43"/>
  <c r="AD86" i="43"/>
  <c r="AD87" i="43"/>
  <c r="AD88" i="43"/>
  <c r="AD89" i="43"/>
  <c r="AD90" i="43"/>
  <c r="AD91" i="43"/>
  <c r="AD92" i="43"/>
  <c r="AD93" i="43"/>
  <c r="AD94" i="43"/>
  <c r="AD95" i="43"/>
  <c r="AD96" i="43"/>
  <c r="AD97" i="43"/>
  <c r="AD98" i="43"/>
  <c r="AD99" i="43"/>
  <c r="AD100" i="43"/>
  <c r="AD101" i="43"/>
  <c r="AD102" i="43"/>
  <c r="AD103" i="43"/>
  <c r="AD104" i="43"/>
  <c r="AD105" i="43"/>
  <c r="AD106" i="43"/>
  <c r="AD107" i="43"/>
  <c r="AD108" i="43"/>
  <c r="AD109" i="43"/>
  <c r="AD110" i="43"/>
  <c r="AD111" i="43"/>
  <c r="AD112" i="43"/>
  <c r="AD113" i="43"/>
  <c r="AD114" i="43"/>
  <c r="AD115" i="43"/>
  <c r="AD116" i="43"/>
  <c r="AD117" i="43"/>
  <c r="AD118" i="43"/>
  <c r="AD119" i="43"/>
  <c r="AD120" i="43"/>
  <c r="AD121" i="43"/>
  <c r="AD122" i="43"/>
  <c r="AD123" i="43"/>
  <c r="AD124" i="43"/>
  <c r="AD125" i="43"/>
  <c r="AD126" i="43"/>
  <c r="AD127" i="43"/>
  <c r="AD128" i="43"/>
  <c r="AD129" i="43"/>
  <c r="AD130" i="43"/>
  <c r="AD131" i="43"/>
  <c r="AD132" i="43"/>
  <c r="AD133" i="43"/>
  <c r="AD134" i="43"/>
  <c r="AD135" i="43"/>
  <c r="AD136" i="43"/>
  <c r="AD137" i="43"/>
  <c r="AD138" i="43"/>
  <c r="AD139" i="43"/>
  <c r="AD140" i="43"/>
  <c r="AD141" i="43"/>
  <c r="AD63" i="43"/>
  <c r="AD9" i="43"/>
  <c r="AD10" i="43"/>
  <c r="AD11" i="43"/>
  <c r="AD12" i="43"/>
  <c r="AD13" i="43"/>
  <c r="AD14" i="43"/>
  <c r="AD15" i="43"/>
  <c r="AD16" i="43"/>
  <c r="AD17" i="43"/>
  <c r="AD18" i="43"/>
  <c r="AD19" i="43"/>
  <c r="AD20" i="43"/>
  <c r="AD21" i="43"/>
  <c r="AD22" i="43"/>
  <c r="AD23" i="43"/>
  <c r="AD24" i="43"/>
  <c r="AD25" i="43"/>
  <c r="AD26" i="43"/>
  <c r="AD27" i="43"/>
  <c r="AD28" i="43"/>
  <c r="AD29" i="43"/>
  <c r="AD30" i="43"/>
  <c r="AD31" i="43"/>
  <c r="AD32" i="43"/>
  <c r="AD33" i="43"/>
  <c r="AD34" i="43"/>
  <c r="AD35" i="43"/>
  <c r="AD36" i="43"/>
  <c r="AD37" i="43"/>
  <c r="AD38" i="43"/>
  <c r="AD39" i="43"/>
  <c r="AD40" i="43"/>
  <c r="AD41" i="43"/>
  <c r="AD42" i="43"/>
  <c r="AD43" i="43"/>
  <c r="AD44" i="43"/>
  <c r="AD45" i="43"/>
  <c r="AD46" i="43"/>
  <c r="AD47" i="43"/>
  <c r="AD48" i="43"/>
  <c r="AD49" i="43"/>
  <c r="AD50" i="43"/>
  <c r="AD51" i="43"/>
  <c r="AD52" i="43"/>
  <c r="AD53" i="43"/>
  <c r="AD54" i="43"/>
  <c r="AD55" i="43"/>
  <c r="AD56" i="43"/>
  <c r="AD57" i="43"/>
  <c r="AD58" i="43"/>
  <c r="AD59" i="43"/>
  <c r="AD60" i="43"/>
  <c r="AD61" i="43"/>
  <c r="AF8" i="43"/>
  <c r="AE8" i="43"/>
  <c r="AD8" i="43"/>
  <c r="AC8" i="43"/>
  <c r="AG62" i="43" l="1"/>
  <c r="AF62" i="43"/>
  <c r="AE62" i="43"/>
  <c r="AI145" i="43"/>
  <c r="AI143" i="43"/>
  <c r="AD62" i="43"/>
  <c r="AI142" i="43"/>
  <c r="D206" i="189"/>
  <c r="D205" i="189"/>
  <c r="D10" i="189"/>
  <c r="D11" i="189"/>
  <c r="D12" i="189"/>
  <c r="D13" i="189"/>
  <c r="D14" i="189"/>
  <c r="D15" i="189"/>
  <c r="D16" i="189"/>
  <c r="D17" i="189"/>
  <c r="D18" i="189"/>
  <c r="D19" i="189"/>
  <c r="D20" i="189"/>
  <c r="D21" i="189"/>
  <c r="D22" i="189"/>
  <c r="D23" i="189"/>
  <c r="D24" i="189"/>
  <c r="D25" i="189"/>
  <c r="D26" i="189"/>
  <c r="D27" i="189"/>
  <c r="D28" i="189"/>
  <c r="D29" i="189"/>
  <c r="D30" i="189"/>
  <c r="D31" i="189"/>
  <c r="D32" i="189"/>
  <c r="D33" i="189"/>
  <c r="D34" i="189"/>
  <c r="D35" i="189"/>
  <c r="D36" i="189"/>
  <c r="D37" i="189"/>
  <c r="D38" i="189"/>
  <c r="D39" i="189"/>
  <c r="D40" i="189"/>
  <c r="D41" i="189"/>
  <c r="D42" i="189"/>
  <c r="D43" i="189"/>
  <c r="D44" i="189"/>
  <c r="D45" i="189"/>
  <c r="D46" i="189"/>
  <c r="D47" i="189"/>
  <c r="D48" i="189"/>
  <c r="D49" i="189"/>
  <c r="D50" i="189"/>
  <c r="D51" i="189"/>
  <c r="D52" i="189"/>
  <c r="D53" i="189"/>
  <c r="D54" i="189"/>
  <c r="D55" i="189"/>
  <c r="D56" i="189"/>
  <c r="D57" i="189"/>
  <c r="D58" i="189"/>
  <c r="D59" i="189"/>
  <c r="D62" i="189"/>
  <c r="D63" i="189"/>
  <c r="D64" i="189"/>
  <c r="D65" i="189"/>
  <c r="D66" i="189"/>
  <c r="D67" i="189"/>
  <c r="D68" i="189"/>
  <c r="D69" i="189"/>
  <c r="D70" i="189"/>
  <c r="D71" i="189"/>
  <c r="D72" i="189"/>
  <c r="D73" i="189"/>
  <c r="D74" i="189"/>
  <c r="D75" i="189"/>
  <c r="D76" i="189"/>
  <c r="D77" i="189"/>
  <c r="D78" i="189"/>
  <c r="D79" i="189"/>
  <c r="D80" i="189"/>
  <c r="D81" i="189"/>
  <c r="D82" i="189"/>
  <c r="D83" i="189"/>
  <c r="D84" i="189"/>
  <c r="D85" i="189"/>
  <c r="D86" i="189"/>
  <c r="D87" i="189"/>
  <c r="D88" i="189"/>
  <c r="D89" i="189"/>
  <c r="D90" i="189"/>
  <c r="D91" i="189"/>
  <c r="D92" i="189"/>
  <c r="D93" i="189"/>
  <c r="D94" i="189"/>
  <c r="D95" i="189"/>
  <c r="D96" i="189"/>
  <c r="D97" i="189"/>
  <c r="D98" i="189"/>
  <c r="D99" i="189"/>
  <c r="D100" i="189"/>
  <c r="D101" i="189"/>
  <c r="D102" i="189"/>
  <c r="D103" i="189"/>
  <c r="D104" i="189"/>
  <c r="D105" i="189"/>
  <c r="D106" i="189"/>
  <c r="D107" i="189"/>
  <c r="D108" i="189"/>
  <c r="D109" i="189"/>
  <c r="D110" i="189"/>
  <c r="D111" i="189"/>
  <c r="D112" i="189"/>
  <c r="D113" i="189"/>
  <c r="D114" i="189"/>
  <c r="D115" i="189"/>
  <c r="D116" i="189"/>
  <c r="D117" i="189"/>
  <c r="D118" i="189"/>
  <c r="D119" i="189"/>
  <c r="D120" i="189"/>
  <c r="D121" i="189"/>
  <c r="D122" i="189"/>
  <c r="D123" i="189"/>
  <c r="D124" i="189"/>
  <c r="D125" i="189"/>
  <c r="D126" i="189"/>
  <c r="D127" i="189"/>
  <c r="D128" i="189"/>
  <c r="D129" i="189"/>
  <c r="D130" i="189"/>
  <c r="D131" i="189"/>
  <c r="D132" i="189"/>
  <c r="D133" i="189"/>
  <c r="D134" i="189"/>
  <c r="D135" i="189"/>
  <c r="D136" i="189"/>
  <c r="D137" i="189"/>
  <c r="D138" i="189"/>
  <c r="D139" i="189"/>
  <c r="D140" i="189"/>
  <c r="D141" i="189"/>
  <c r="D142" i="189"/>
  <c r="D143" i="189"/>
  <c r="D144" i="189"/>
  <c r="D145" i="189"/>
  <c r="D146" i="189"/>
  <c r="D147" i="189"/>
  <c r="D148" i="189"/>
  <c r="D149" i="189"/>
  <c r="D150" i="189"/>
  <c r="D151" i="189"/>
  <c r="D152" i="189"/>
  <c r="D153" i="189"/>
  <c r="D154" i="189"/>
  <c r="D155" i="189"/>
  <c r="D156" i="189"/>
  <c r="D157" i="189"/>
  <c r="D158" i="189"/>
  <c r="D159" i="189"/>
  <c r="D160" i="189"/>
  <c r="D161" i="189"/>
  <c r="D162" i="189"/>
  <c r="D163" i="189"/>
  <c r="D164" i="189"/>
  <c r="D165" i="189"/>
  <c r="D166" i="189"/>
  <c r="D167" i="189"/>
  <c r="D168" i="189"/>
  <c r="D169" i="189"/>
  <c r="D170" i="189"/>
  <c r="D171" i="189"/>
  <c r="D172" i="189"/>
  <c r="D173" i="189"/>
  <c r="D174" i="189"/>
  <c r="D175" i="189"/>
  <c r="D176" i="189"/>
  <c r="D177" i="189"/>
  <c r="D178" i="189"/>
  <c r="D179" i="189"/>
  <c r="D180" i="189"/>
  <c r="D181" i="189"/>
  <c r="D182" i="189"/>
  <c r="D183" i="189"/>
  <c r="D184" i="189"/>
  <c r="D185" i="189"/>
  <c r="D186" i="189"/>
  <c r="D187" i="189"/>
  <c r="D188" i="189"/>
  <c r="D189" i="189"/>
  <c r="D190" i="189"/>
  <c r="D191" i="189"/>
  <c r="D192" i="189"/>
  <c r="D193" i="189"/>
  <c r="D194" i="189"/>
  <c r="D195" i="189"/>
  <c r="D196" i="189"/>
  <c r="D197" i="189"/>
  <c r="D198" i="189"/>
  <c r="D199" i="189"/>
  <c r="D200" i="189"/>
  <c r="D201" i="189"/>
  <c r="D202" i="189"/>
  <c r="D203" i="189"/>
  <c r="D204" i="189"/>
  <c r="D9" i="189"/>
  <c r="W210" i="189"/>
  <c r="S210" i="189"/>
  <c r="Q210" i="189"/>
  <c r="J210" i="189"/>
  <c r="I210" i="189"/>
  <c r="R208" i="189"/>
  <c r="L208" i="189"/>
  <c r="U207" i="189"/>
  <c r="R207" i="189"/>
  <c r="L207" i="189"/>
  <c r="H207" i="189"/>
  <c r="U206" i="189"/>
  <c r="R206" i="189"/>
  <c r="L206" i="189"/>
  <c r="H206" i="189"/>
  <c r="U205" i="189"/>
  <c r="R205" i="189"/>
  <c r="L205" i="189"/>
  <c r="H205" i="189"/>
  <c r="U204" i="189"/>
  <c r="R204" i="189"/>
  <c r="L204" i="189"/>
  <c r="H204" i="189"/>
  <c r="U203" i="189"/>
  <c r="R203" i="189"/>
  <c r="L203" i="189"/>
  <c r="H203" i="189"/>
  <c r="U202" i="189"/>
  <c r="R202" i="189"/>
  <c r="L202" i="189"/>
  <c r="H202" i="189"/>
  <c r="U201" i="189"/>
  <c r="R201" i="189"/>
  <c r="L201" i="189"/>
  <c r="H201" i="189"/>
  <c r="U200" i="189"/>
  <c r="R200" i="189"/>
  <c r="L200" i="189"/>
  <c r="H200" i="189"/>
  <c r="U199" i="189"/>
  <c r="R199" i="189"/>
  <c r="L199" i="189"/>
  <c r="H199" i="189"/>
  <c r="U198" i="189"/>
  <c r="R198" i="189"/>
  <c r="L198" i="189"/>
  <c r="H198" i="189"/>
  <c r="U197" i="189"/>
  <c r="R197" i="189"/>
  <c r="L197" i="189"/>
  <c r="H197" i="189"/>
  <c r="U196" i="189"/>
  <c r="R196" i="189"/>
  <c r="L196" i="189"/>
  <c r="H196" i="189"/>
  <c r="U195" i="189"/>
  <c r="R195" i="189"/>
  <c r="L195" i="189"/>
  <c r="H195" i="189"/>
  <c r="U194" i="189"/>
  <c r="R194" i="189"/>
  <c r="L194" i="189"/>
  <c r="H194" i="189"/>
  <c r="U193" i="189"/>
  <c r="R193" i="189"/>
  <c r="L193" i="189"/>
  <c r="H193" i="189"/>
  <c r="U192" i="189"/>
  <c r="R192" i="189"/>
  <c r="L192" i="189"/>
  <c r="H192" i="189"/>
  <c r="U191" i="189"/>
  <c r="R191" i="189"/>
  <c r="L191" i="189"/>
  <c r="H191" i="189"/>
  <c r="U190" i="189"/>
  <c r="R190" i="189"/>
  <c r="L190" i="189"/>
  <c r="H190" i="189"/>
  <c r="U189" i="189"/>
  <c r="R189" i="189"/>
  <c r="L189" i="189"/>
  <c r="H189" i="189"/>
  <c r="U188" i="189"/>
  <c r="R188" i="189"/>
  <c r="L188" i="189"/>
  <c r="H188" i="189"/>
  <c r="U187" i="189"/>
  <c r="R187" i="189"/>
  <c r="L187" i="189"/>
  <c r="H187" i="189"/>
  <c r="U186" i="189"/>
  <c r="R186" i="189"/>
  <c r="L186" i="189"/>
  <c r="H186" i="189"/>
  <c r="U185" i="189"/>
  <c r="R185" i="189"/>
  <c r="L185" i="189"/>
  <c r="H185" i="189"/>
  <c r="U184" i="189"/>
  <c r="R184" i="189"/>
  <c r="L184" i="189"/>
  <c r="H184" i="189"/>
  <c r="U183" i="189"/>
  <c r="R183" i="189"/>
  <c r="L183" i="189"/>
  <c r="H183" i="189"/>
  <c r="U182" i="189"/>
  <c r="R182" i="189"/>
  <c r="L182" i="189"/>
  <c r="H182" i="189"/>
  <c r="U181" i="189"/>
  <c r="R181" i="189"/>
  <c r="L181" i="189"/>
  <c r="H181" i="189"/>
  <c r="U180" i="189"/>
  <c r="R180" i="189"/>
  <c r="L180" i="189"/>
  <c r="H180" i="189"/>
  <c r="U179" i="189"/>
  <c r="R179" i="189"/>
  <c r="L179" i="189"/>
  <c r="H179" i="189"/>
  <c r="U178" i="189"/>
  <c r="R178" i="189"/>
  <c r="L178" i="189"/>
  <c r="H178" i="189"/>
  <c r="U177" i="189"/>
  <c r="R177" i="189"/>
  <c r="L177" i="189"/>
  <c r="H177" i="189"/>
  <c r="U176" i="189"/>
  <c r="R176" i="189"/>
  <c r="L176" i="189"/>
  <c r="H176" i="189"/>
  <c r="U175" i="189"/>
  <c r="R175" i="189"/>
  <c r="L175" i="189"/>
  <c r="H175" i="189"/>
  <c r="U174" i="189"/>
  <c r="R174" i="189"/>
  <c r="L174" i="189"/>
  <c r="H174" i="189"/>
  <c r="U173" i="189"/>
  <c r="R173" i="189"/>
  <c r="L173" i="189"/>
  <c r="H173" i="189"/>
  <c r="U172" i="189"/>
  <c r="R172" i="189"/>
  <c r="L172" i="189"/>
  <c r="H172" i="189"/>
  <c r="U171" i="189"/>
  <c r="R171" i="189"/>
  <c r="L171" i="189"/>
  <c r="H171" i="189"/>
  <c r="U170" i="189"/>
  <c r="R170" i="189"/>
  <c r="L170" i="189"/>
  <c r="H170" i="189"/>
  <c r="U169" i="189"/>
  <c r="R169" i="189"/>
  <c r="L169" i="189"/>
  <c r="H169" i="189"/>
  <c r="U168" i="189"/>
  <c r="R168" i="189"/>
  <c r="L168" i="189"/>
  <c r="H168" i="189"/>
  <c r="U167" i="189"/>
  <c r="R167" i="189"/>
  <c r="L167" i="189"/>
  <c r="H167" i="189"/>
  <c r="U166" i="189"/>
  <c r="R166" i="189"/>
  <c r="L166" i="189"/>
  <c r="H166" i="189"/>
  <c r="U165" i="189"/>
  <c r="R165" i="189"/>
  <c r="L165" i="189"/>
  <c r="H165" i="189"/>
  <c r="U164" i="189"/>
  <c r="R164" i="189"/>
  <c r="L164" i="189"/>
  <c r="H164" i="189"/>
  <c r="U163" i="189"/>
  <c r="R163" i="189"/>
  <c r="L163" i="189"/>
  <c r="H163" i="189"/>
  <c r="U162" i="189"/>
  <c r="R162" i="189"/>
  <c r="L162" i="189"/>
  <c r="H162" i="189"/>
  <c r="R161" i="189"/>
  <c r="L161" i="189"/>
  <c r="U160" i="189"/>
  <c r="R160" i="189"/>
  <c r="L160" i="189"/>
  <c r="H160" i="189"/>
  <c r="U159" i="189"/>
  <c r="R159" i="189"/>
  <c r="L159" i="189"/>
  <c r="H159" i="189"/>
  <c r="U158" i="189"/>
  <c r="R158" i="189"/>
  <c r="L158" i="189"/>
  <c r="H158" i="189"/>
  <c r="U157" i="189"/>
  <c r="R157" i="189"/>
  <c r="L157" i="189"/>
  <c r="H157" i="189"/>
  <c r="U156" i="189"/>
  <c r="R156" i="189"/>
  <c r="L156" i="189"/>
  <c r="H156" i="189"/>
  <c r="U155" i="189"/>
  <c r="R155" i="189"/>
  <c r="L155" i="189"/>
  <c r="H155" i="189"/>
  <c r="U154" i="189"/>
  <c r="R154" i="189"/>
  <c r="L154" i="189"/>
  <c r="H154" i="189"/>
  <c r="U153" i="189"/>
  <c r="R153" i="189"/>
  <c r="L153" i="189"/>
  <c r="H153" i="189"/>
  <c r="U152" i="189"/>
  <c r="R152" i="189"/>
  <c r="L152" i="189"/>
  <c r="H152" i="189"/>
  <c r="U151" i="189"/>
  <c r="R151" i="189"/>
  <c r="L151" i="189"/>
  <c r="H151" i="189"/>
  <c r="U150" i="189"/>
  <c r="R150" i="189"/>
  <c r="L150" i="189"/>
  <c r="H150" i="189"/>
  <c r="U149" i="189"/>
  <c r="R149" i="189"/>
  <c r="L149" i="189"/>
  <c r="H149" i="189"/>
  <c r="U148" i="189"/>
  <c r="R148" i="189"/>
  <c r="L148" i="189"/>
  <c r="H148" i="189"/>
  <c r="U147" i="189"/>
  <c r="R147" i="189"/>
  <c r="L147" i="189"/>
  <c r="H147" i="189"/>
  <c r="U146" i="189"/>
  <c r="R146" i="189"/>
  <c r="L146" i="189"/>
  <c r="H146" i="189"/>
  <c r="U145" i="189"/>
  <c r="R145" i="189"/>
  <c r="L145" i="189"/>
  <c r="H145" i="189"/>
  <c r="R144" i="189"/>
  <c r="L144" i="189"/>
  <c r="U143" i="189"/>
  <c r="R143" i="189"/>
  <c r="L143" i="189"/>
  <c r="H143" i="189"/>
  <c r="U142" i="189"/>
  <c r="R142" i="189"/>
  <c r="L142" i="189"/>
  <c r="H142" i="189"/>
  <c r="U141" i="189"/>
  <c r="R141" i="189"/>
  <c r="L141" i="189"/>
  <c r="H141" i="189"/>
  <c r="U140" i="189"/>
  <c r="R140" i="189"/>
  <c r="L140" i="189"/>
  <c r="H140" i="189"/>
  <c r="U139" i="189"/>
  <c r="R139" i="189"/>
  <c r="L139" i="189"/>
  <c r="H139" i="189"/>
  <c r="U138" i="189"/>
  <c r="R138" i="189"/>
  <c r="L138" i="189"/>
  <c r="H138" i="189"/>
  <c r="U137" i="189"/>
  <c r="R137" i="189"/>
  <c r="L137" i="189"/>
  <c r="H137" i="189"/>
  <c r="U136" i="189"/>
  <c r="R136" i="189"/>
  <c r="L136" i="189"/>
  <c r="H136" i="189"/>
  <c r="R135" i="189"/>
  <c r="L135" i="189"/>
  <c r="U134" i="189"/>
  <c r="R134" i="189"/>
  <c r="L134" i="189"/>
  <c r="H134" i="189"/>
  <c r="U133" i="189"/>
  <c r="R133" i="189"/>
  <c r="L133" i="189"/>
  <c r="H133" i="189"/>
  <c r="U132" i="189"/>
  <c r="R132" i="189"/>
  <c r="L132" i="189"/>
  <c r="H132" i="189"/>
  <c r="U131" i="189"/>
  <c r="R131" i="189"/>
  <c r="L131" i="189"/>
  <c r="H131" i="189"/>
  <c r="U130" i="189"/>
  <c r="R130" i="189"/>
  <c r="L130" i="189"/>
  <c r="H130" i="189"/>
  <c r="U129" i="189"/>
  <c r="R129" i="189"/>
  <c r="L129" i="189"/>
  <c r="H129" i="189"/>
  <c r="U128" i="189"/>
  <c r="R128" i="189"/>
  <c r="L128" i="189"/>
  <c r="H128" i="189"/>
  <c r="U127" i="189"/>
  <c r="R127" i="189"/>
  <c r="L127" i="189"/>
  <c r="H127" i="189"/>
  <c r="U126" i="189"/>
  <c r="R126" i="189"/>
  <c r="L126" i="189"/>
  <c r="H126" i="189"/>
  <c r="U125" i="189"/>
  <c r="R125" i="189"/>
  <c r="L125" i="189"/>
  <c r="H125" i="189"/>
  <c r="U124" i="189"/>
  <c r="R124" i="189"/>
  <c r="L124" i="189"/>
  <c r="H124" i="189"/>
  <c r="U123" i="189"/>
  <c r="R123" i="189"/>
  <c r="L123" i="189"/>
  <c r="H123" i="189"/>
  <c r="U122" i="189"/>
  <c r="R122" i="189"/>
  <c r="L122" i="189"/>
  <c r="H122" i="189"/>
  <c r="R121" i="189"/>
  <c r="L121" i="189"/>
  <c r="U120" i="189"/>
  <c r="R120" i="189"/>
  <c r="L120" i="189"/>
  <c r="H120" i="189"/>
  <c r="U119" i="189"/>
  <c r="R119" i="189"/>
  <c r="L119" i="189"/>
  <c r="H119" i="189"/>
  <c r="U118" i="189"/>
  <c r="R118" i="189"/>
  <c r="L118" i="189"/>
  <c r="H118" i="189"/>
  <c r="U117" i="189"/>
  <c r="R117" i="189"/>
  <c r="L117" i="189"/>
  <c r="H117" i="189"/>
  <c r="U116" i="189"/>
  <c r="R116" i="189"/>
  <c r="L116" i="189"/>
  <c r="H116" i="189"/>
  <c r="U115" i="189"/>
  <c r="R115" i="189"/>
  <c r="L115" i="189"/>
  <c r="H115" i="189"/>
  <c r="U114" i="189"/>
  <c r="R114" i="189"/>
  <c r="L114" i="189"/>
  <c r="H114" i="189"/>
  <c r="U113" i="189"/>
  <c r="R113" i="189"/>
  <c r="L113" i="189"/>
  <c r="H113" i="189"/>
  <c r="U112" i="189"/>
  <c r="R112" i="189"/>
  <c r="L112" i="189"/>
  <c r="H112" i="189"/>
  <c r="U111" i="189"/>
  <c r="R111" i="189"/>
  <c r="L111" i="189"/>
  <c r="H111" i="189"/>
  <c r="R110" i="189"/>
  <c r="L110" i="189"/>
  <c r="U109" i="189"/>
  <c r="R109" i="189"/>
  <c r="L109" i="189"/>
  <c r="H109" i="189"/>
  <c r="U108" i="189"/>
  <c r="R108" i="189"/>
  <c r="L108" i="189"/>
  <c r="H108" i="189"/>
  <c r="U107" i="189"/>
  <c r="R107" i="189"/>
  <c r="L107" i="189"/>
  <c r="H107" i="189"/>
  <c r="U106" i="189"/>
  <c r="R106" i="189"/>
  <c r="L106" i="189"/>
  <c r="H106" i="189"/>
  <c r="U105" i="189"/>
  <c r="R105" i="189"/>
  <c r="L105" i="189"/>
  <c r="H105" i="189"/>
  <c r="U104" i="189"/>
  <c r="R104" i="189"/>
  <c r="L104" i="189"/>
  <c r="H104" i="189"/>
  <c r="U103" i="189"/>
  <c r="R103" i="189"/>
  <c r="L103" i="189"/>
  <c r="H103" i="189"/>
  <c r="U102" i="189"/>
  <c r="R102" i="189"/>
  <c r="L102" i="189"/>
  <c r="H102" i="189"/>
  <c r="U101" i="189"/>
  <c r="R101" i="189"/>
  <c r="L101" i="189"/>
  <c r="H101" i="189"/>
  <c r="U100" i="189"/>
  <c r="R100" i="189"/>
  <c r="L100" i="189"/>
  <c r="H100" i="189"/>
  <c r="U99" i="189"/>
  <c r="R99" i="189"/>
  <c r="L99" i="189"/>
  <c r="H99" i="189"/>
  <c r="U98" i="189"/>
  <c r="R98" i="189"/>
  <c r="L98" i="189"/>
  <c r="H98" i="189"/>
  <c r="U97" i="189"/>
  <c r="R97" i="189"/>
  <c r="L97" i="189"/>
  <c r="H97" i="189"/>
  <c r="U96" i="189"/>
  <c r="R96" i="189"/>
  <c r="L96" i="189"/>
  <c r="H96" i="189"/>
  <c r="U95" i="189"/>
  <c r="R95" i="189"/>
  <c r="L95" i="189"/>
  <c r="H95" i="189"/>
  <c r="U94" i="189"/>
  <c r="R94" i="189"/>
  <c r="L94" i="189"/>
  <c r="H94" i="189"/>
  <c r="U93" i="189"/>
  <c r="R93" i="189"/>
  <c r="L93" i="189"/>
  <c r="H93" i="189"/>
  <c r="U92" i="189"/>
  <c r="R92" i="189"/>
  <c r="L92" i="189"/>
  <c r="H92" i="189"/>
  <c r="R91" i="189"/>
  <c r="L91" i="189"/>
  <c r="U90" i="189"/>
  <c r="R90" i="189"/>
  <c r="L90" i="189"/>
  <c r="H90" i="189"/>
  <c r="U89" i="189"/>
  <c r="R89" i="189"/>
  <c r="L89" i="189"/>
  <c r="H89" i="189"/>
  <c r="U88" i="189"/>
  <c r="R88" i="189"/>
  <c r="L88" i="189"/>
  <c r="H88" i="189"/>
  <c r="U87" i="189"/>
  <c r="R87" i="189"/>
  <c r="L87" i="189"/>
  <c r="H87" i="189"/>
  <c r="U86" i="189"/>
  <c r="R86" i="189"/>
  <c r="L86" i="189"/>
  <c r="H86" i="189"/>
  <c r="U85" i="189"/>
  <c r="R85" i="189"/>
  <c r="L85" i="189"/>
  <c r="H85" i="189"/>
  <c r="U84" i="189"/>
  <c r="R84" i="189"/>
  <c r="L84" i="189"/>
  <c r="H84" i="189"/>
  <c r="U83" i="189"/>
  <c r="R83" i="189"/>
  <c r="L83" i="189"/>
  <c r="H83" i="189"/>
  <c r="U82" i="189"/>
  <c r="R82" i="189"/>
  <c r="L82" i="189"/>
  <c r="H82" i="189"/>
  <c r="U81" i="189"/>
  <c r="R81" i="189"/>
  <c r="L81" i="189"/>
  <c r="H81" i="189"/>
  <c r="U80" i="189"/>
  <c r="R80" i="189"/>
  <c r="L80" i="189"/>
  <c r="H80" i="189"/>
  <c r="U79" i="189"/>
  <c r="R79" i="189"/>
  <c r="L79" i="189"/>
  <c r="H79" i="189"/>
  <c r="U78" i="189"/>
  <c r="R78" i="189"/>
  <c r="L78" i="189"/>
  <c r="H78" i="189"/>
  <c r="U77" i="189"/>
  <c r="R77" i="189"/>
  <c r="L77" i="189"/>
  <c r="H77" i="189"/>
  <c r="R76" i="189"/>
  <c r="L76" i="189"/>
  <c r="U75" i="189"/>
  <c r="R75" i="189"/>
  <c r="L75" i="189"/>
  <c r="H75" i="189"/>
  <c r="U74" i="189"/>
  <c r="R74" i="189"/>
  <c r="L74" i="189"/>
  <c r="H74" i="189"/>
  <c r="U73" i="189"/>
  <c r="R73" i="189"/>
  <c r="L73" i="189"/>
  <c r="H73" i="189"/>
  <c r="U72" i="189"/>
  <c r="R72" i="189"/>
  <c r="L72" i="189"/>
  <c r="H72" i="189"/>
  <c r="U71" i="189"/>
  <c r="R71" i="189"/>
  <c r="L71" i="189"/>
  <c r="H71" i="189"/>
  <c r="R70" i="189"/>
  <c r="L70" i="189"/>
  <c r="U69" i="189"/>
  <c r="R69" i="189"/>
  <c r="L69" i="189"/>
  <c r="H69" i="189"/>
  <c r="U68" i="189"/>
  <c r="R68" i="189"/>
  <c r="L68" i="189"/>
  <c r="H68" i="189"/>
  <c r="R67" i="189"/>
  <c r="L67" i="189"/>
  <c r="U66" i="189"/>
  <c r="R66" i="189"/>
  <c r="L66" i="189"/>
  <c r="H66" i="189"/>
  <c r="R65" i="189"/>
  <c r="L65" i="189"/>
  <c r="U64" i="189"/>
  <c r="R64" i="189"/>
  <c r="L64" i="189"/>
  <c r="H64" i="189"/>
  <c r="U63" i="189"/>
  <c r="R63" i="189"/>
  <c r="L63" i="189"/>
  <c r="H63" i="189"/>
  <c r="U62" i="189"/>
  <c r="R62" i="189"/>
  <c r="H62" i="189"/>
  <c r="U59" i="189"/>
  <c r="R59" i="189"/>
  <c r="L59" i="189"/>
  <c r="H59" i="189"/>
  <c r="U58" i="189"/>
  <c r="R58" i="189"/>
  <c r="L58" i="189"/>
  <c r="H58" i="189"/>
  <c r="U57" i="189"/>
  <c r="R57" i="189"/>
  <c r="L57" i="189"/>
  <c r="H57" i="189"/>
  <c r="U56" i="189"/>
  <c r="R56" i="189"/>
  <c r="L56" i="189"/>
  <c r="H56" i="189"/>
  <c r="U55" i="189"/>
  <c r="R55" i="189"/>
  <c r="L55" i="189"/>
  <c r="H55" i="189"/>
  <c r="U54" i="189"/>
  <c r="R54" i="189"/>
  <c r="L54" i="189"/>
  <c r="H54" i="189"/>
  <c r="R53" i="189"/>
  <c r="L53" i="189"/>
  <c r="U52" i="189"/>
  <c r="R52" i="189"/>
  <c r="L52" i="189"/>
  <c r="H52" i="189"/>
  <c r="U51" i="189"/>
  <c r="R51" i="189"/>
  <c r="L51" i="189"/>
  <c r="H51" i="189"/>
  <c r="U50" i="189"/>
  <c r="R50" i="189"/>
  <c r="L50" i="189"/>
  <c r="H50" i="189"/>
  <c r="U49" i="189"/>
  <c r="R49" i="189"/>
  <c r="L49" i="189"/>
  <c r="H49" i="189"/>
  <c r="U48" i="189"/>
  <c r="R48" i="189"/>
  <c r="L48" i="189"/>
  <c r="H48" i="189"/>
  <c r="U47" i="189"/>
  <c r="R47" i="189"/>
  <c r="L47" i="189"/>
  <c r="H47" i="189"/>
  <c r="U46" i="189"/>
  <c r="R46" i="189"/>
  <c r="L46" i="189"/>
  <c r="H46" i="189"/>
  <c r="U45" i="189"/>
  <c r="R45" i="189"/>
  <c r="L45" i="189"/>
  <c r="H45" i="189"/>
  <c r="U44" i="189"/>
  <c r="R44" i="189"/>
  <c r="L44" i="189"/>
  <c r="H44" i="189"/>
  <c r="U43" i="189"/>
  <c r="R43" i="189"/>
  <c r="L43" i="189"/>
  <c r="H43" i="189"/>
  <c r="U42" i="189"/>
  <c r="R42" i="189"/>
  <c r="L42" i="189"/>
  <c r="H42" i="189"/>
  <c r="U41" i="189"/>
  <c r="R41" i="189"/>
  <c r="L41" i="189"/>
  <c r="H41" i="189"/>
  <c r="U40" i="189"/>
  <c r="R40" i="189"/>
  <c r="L40" i="189"/>
  <c r="H40" i="189"/>
  <c r="U39" i="189"/>
  <c r="R39" i="189"/>
  <c r="L39" i="189"/>
  <c r="H39" i="189"/>
  <c r="U38" i="189"/>
  <c r="R38" i="189"/>
  <c r="L38" i="189"/>
  <c r="H38" i="189"/>
  <c r="U37" i="189"/>
  <c r="R37" i="189"/>
  <c r="L37" i="189"/>
  <c r="H37" i="189"/>
  <c r="U36" i="189"/>
  <c r="R36" i="189"/>
  <c r="L36" i="189"/>
  <c r="H36" i="189"/>
  <c r="U35" i="189"/>
  <c r="R35" i="189"/>
  <c r="L35" i="189"/>
  <c r="H35" i="189"/>
  <c r="U34" i="189"/>
  <c r="R34" i="189"/>
  <c r="L34" i="189"/>
  <c r="H34" i="189"/>
  <c r="U33" i="189"/>
  <c r="R33" i="189"/>
  <c r="L33" i="189"/>
  <c r="H33" i="189"/>
  <c r="U32" i="189"/>
  <c r="R32" i="189"/>
  <c r="L32" i="189"/>
  <c r="H32" i="189"/>
  <c r="U31" i="189"/>
  <c r="R31" i="189"/>
  <c r="L31" i="189"/>
  <c r="H31" i="189"/>
  <c r="U30" i="189"/>
  <c r="R30" i="189"/>
  <c r="L30" i="189"/>
  <c r="H30" i="189"/>
  <c r="U29" i="189"/>
  <c r="R29" i="189"/>
  <c r="L29" i="189"/>
  <c r="H29" i="189"/>
  <c r="U28" i="189"/>
  <c r="R28" i="189"/>
  <c r="L28" i="189"/>
  <c r="H28" i="189"/>
  <c r="U27" i="189"/>
  <c r="R27" i="189"/>
  <c r="L27" i="189"/>
  <c r="H27" i="189"/>
  <c r="U26" i="189"/>
  <c r="R26" i="189"/>
  <c r="L26" i="189"/>
  <c r="H26" i="189"/>
  <c r="U25" i="189"/>
  <c r="R25" i="189"/>
  <c r="L25" i="189"/>
  <c r="H25" i="189"/>
  <c r="U24" i="189"/>
  <c r="R24" i="189"/>
  <c r="L24" i="189"/>
  <c r="H24" i="189"/>
  <c r="U23" i="189"/>
  <c r="R23" i="189"/>
  <c r="L23" i="189"/>
  <c r="H23" i="189"/>
  <c r="U22" i="189"/>
  <c r="R22" i="189"/>
  <c r="L22" i="189"/>
  <c r="H22" i="189"/>
  <c r="U21" i="189"/>
  <c r="R21" i="189"/>
  <c r="L21" i="189"/>
  <c r="H21" i="189"/>
  <c r="U20" i="189"/>
  <c r="R20" i="189"/>
  <c r="L20" i="189"/>
  <c r="H20" i="189"/>
  <c r="U19" i="189"/>
  <c r="R19" i="189"/>
  <c r="L19" i="189"/>
  <c r="H19" i="189"/>
  <c r="U18" i="189"/>
  <c r="R18" i="189"/>
  <c r="L18" i="189"/>
  <c r="H18" i="189"/>
  <c r="U17" i="189"/>
  <c r="R17" i="189"/>
  <c r="L17" i="189"/>
  <c r="H17" i="189"/>
  <c r="U16" i="189"/>
  <c r="R16" i="189"/>
  <c r="L16" i="189"/>
  <c r="H16" i="189"/>
  <c r="U15" i="189"/>
  <c r="R15" i="189"/>
  <c r="L15" i="189"/>
  <c r="H15" i="189"/>
  <c r="U14" i="189"/>
  <c r="R14" i="189"/>
  <c r="L14" i="189"/>
  <c r="H14" i="189"/>
  <c r="U13" i="189"/>
  <c r="R13" i="189"/>
  <c r="L13" i="189"/>
  <c r="H13" i="189"/>
  <c r="U12" i="189"/>
  <c r="R12" i="189"/>
  <c r="L12" i="189"/>
  <c r="H12" i="189"/>
  <c r="U11" i="189"/>
  <c r="R11" i="189"/>
  <c r="L11" i="189"/>
  <c r="H11" i="189"/>
  <c r="U10" i="189"/>
  <c r="R10" i="189"/>
  <c r="L10" i="189"/>
  <c r="H10" i="189"/>
  <c r="U9" i="189"/>
  <c r="R9" i="189"/>
  <c r="L9" i="189"/>
  <c r="H9" i="189"/>
  <c r="V104" i="189" l="1"/>
  <c r="V63" i="189"/>
  <c r="X63" i="189" s="1"/>
  <c r="V120" i="189"/>
  <c r="X120" i="189" s="1"/>
  <c r="V125" i="189"/>
  <c r="X125" i="189" s="1"/>
  <c r="V142" i="189"/>
  <c r="X142" i="189" s="1"/>
  <c r="V151" i="189"/>
  <c r="X151" i="189" s="1"/>
  <c r="V123" i="189"/>
  <c r="X123" i="189" s="1"/>
  <c r="V149" i="189"/>
  <c r="X149" i="189" s="1"/>
  <c r="V201" i="189"/>
  <c r="X201" i="189" s="1"/>
  <c r="V197" i="189"/>
  <c r="X197" i="189" s="1"/>
  <c r="V193" i="189"/>
  <c r="X193" i="189" s="1"/>
  <c r="V189" i="189"/>
  <c r="X189" i="189" s="1"/>
  <c r="V185" i="189"/>
  <c r="X185" i="189" s="1"/>
  <c r="V181" i="189"/>
  <c r="X181" i="189" s="1"/>
  <c r="V159" i="189"/>
  <c r="X159" i="189" s="1"/>
  <c r="V155" i="189"/>
  <c r="X155" i="189" s="1"/>
  <c r="V147" i="189"/>
  <c r="X147" i="189" s="1"/>
  <c r="V133" i="189"/>
  <c r="X133" i="189" s="1"/>
  <c r="V129" i="189"/>
  <c r="X129" i="189" s="1"/>
  <c r="V140" i="189"/>
  <c r="X140" i="189" s="1"/>
  <c r="V176" i="189"/>
  <c r="X176" i="189" s="1"/>
  <c r="V168" i="189"/>
  <c r="X168" i="189" s="1"/>
  <c r="V138" i="189"/>
  <c r="X138" i="189" s="1"/>
  <c r="V112" i="189"/>
  <c r="X112" i="189" s="1"/>
  <c r="V102" i="189"/>
  <c r="X102" i="189" s="1"/>
  <c r="V94" i="189"/>
  <c r="X94" i="189" s="1"/>
  <c r="V86" i="189"/>
  <c r="X86" i="189" s="1"/>
  <c r="V66" i="189"/>
  <c r="X66" i="189" s="1"/>
  <c r="V56" i="189"/>
  <c r="X56" i="189" s="1"/>
  <c r="V48" i="189"/>
  <c r="X48" i="189" s="1"/>
  <c r="V40" i="189"/>
  <c r="X40" i="189" s="1"/>
  <c r="V16" i="189"/>
  <c r="X16" i="189" s="1"/>
  <c r="V22" i="189"/>
  <c r="X22" i="189" s="1"/>
  <c r="V78" i="189"/>
  <c r="X78" i="189" s="1"/>
  <c r="V172" i="189"/>
  <c r="X172" i="189" s="1"/>
  <c r="V174" i="189"/>
  <c r="X174" i="189" s="1"/>
  <c r="V199" i="189"/>
  <c r="X199" i="189" s="1"/>
  <c r="V93" i="189"/>
  <c r="X93" i="189" s="1"/>
  <c r="V52" i="189"/>
  <c r="X52" i="189" s="1"/>
  <c r="V54" i="189"/>
  <c r="X54" i="189" s="1"/>
  <c r="V107" i="189"/>
  <c r="X107" i="189" s="1"/>
  <c r="V24" i="189"/>
  <c r="X24" i="189" s="1"/>
  <c r="V92" i="189"/>
  <c r="X92" i="189" s="1"/>
  <c r="V150" i="189"/>
  <c r="X150" i="189" s="1"/>
  <c r="V164" i="189"/>
  <c r="X164" i="189" s="1"/>
  <c r="V166" i="189"/>
  <c r="X166" i="189" s="1"/>
  <c r="V192" i="189"/>
  <c r="X192" i="189" s="1"/>
  <c r="V141" i="189"/>
  <c r="X141" i="189" s="1"/>
  <c r="V157" i="189"/>
  <c r="X157" i="189" s="1"/>
  <c r="V21" i="189"/>
  <c r="X21" i="189" s="1"/>
  <c r="V23" i="189"/>
  <c r="X23" i="189" s="1"/>
  <c r="V39" i="189"/>
  <c r="X39" i="189" s="1"/>
  <c r="V55" i="189"/>
  <c r="X55" i="189" s="1"/>
  <c r="V167" i="189"/>
  <c r="X167" i="189" s="1"/>
  <c r="V191" i="189"/>
  <c r="X191" i="189" s="1"/>
  <c r="V158" i="189"/>
  <c r="X158" i="189" s="1"/>
  <c r="V184" i="189"/>
  <c r="X184" i="189" s="1"/>
  <c r="V183" i="189"/>
  <c r="X183" i="189" s="1"/>
  <c r="V175" i="189"/>
  <c r="X175" i="189" s="1"/>
  <c r="V111" i="189"/>
  <c r="X111" i="189" s="1"/>
  <c r="V108" i="189"/>
  <c r="X108" i="189" s="1"/>
  <c r="V106" i="189"/>
  <c r="X106" i="189" s="1"/>
  <c r="V75" i="189"/>
  <c r="X75" i="189" s="1"/>
  <c r="V74" i="189"/>
  <c r="X74" i="189" s="1"/>
  <c r="V73" i="189"/>
  <c r="X73" i="189" s="1"/>
  <c r="V200" i="189"/>
  <c r="X200" i="189" s="1"/>
  <c r="V77" i="189"/>
  <c r="X77" i="189" s="1"/>
  <c r="V38" i="189"/>
  <c r="X38" i="189" s="1"/>
  <c r="V37" i="189"/>
  <c r="X37" i="189" s="1"/>
  <c r="V32" i="189"/>
  <c r="X32" i="189" s="1"/>
  <c r="V132" i="189"/>
  <c r="X132" i="189" s="1"/>
  <c r="V124" i="189"/>
  <c r="X124" i="189" s="1"/>
  <c r="V131" i="189"/>
  <c r="X131" i="189" s="1"/>
  <c r="V109" i="189"/>
  <c r="X109" i="189" s="1"/>
  <c r="V90" i="189"/>
  <c r="X90" i="189" s="1"/>
  <c r="V72" i="189"/>
  <c r="X72" i="189" s="1"/>
  <c r="V36" i="189"/>
  <c r="X36" i="189" s="1"/>
  <c r="V20" i="189"/>
  <c r="X20" i="189" s="1"/>
  <c r="V12" i="189"/>
  <c r="X12" i="189" s="1"/>
  <c r="V13" i="189"/>
  <c r="X13" i="189" s="1"/>
  <c r="V14" i="189"/>
  <c r="X14" i="189" s="1"/>
  <c r="V15" i="189"/>
  <c r="X15" i="189" s="1"/>
  <c r="V28" i="189"/>
  <c r="X28" i="189" s="1"/>
  <c r="V29" i="189"/>
  <c r="X29" i="189" s="1"/>
  <c r="V30" i="189"/>
  <c r="X30" i="189" s="1"/>
  <c r="V31" i="189"/>
  <c r="X31" i="189" s="1"/>
  <c r="V44" i="189"/>
  <c r="X44" i="189" s="1"/>
  <c r="V45" i="189"/>
  <c r="X45" i="189" s="1"/>
  <c r="V46" i="189"/>
  <c r="X46" i="189" s="1"/>
  <c r="V47" i="189"/>
  <c r="X47" i="189" s="1"/>
  <c r="V62" i="189"/>
  <c r="X62" i="189" s="1"/>
  <c r="V64" i="189"/>
  <c r="X64" i="189" s="1"/>
  <c r="V82" i="189"/>
  <c r="X82" i="189" s="1"/>
  <c r="V83" i="189"/>
  <c r="X83" i="189" s="1"/>
  <c r="V84" i="189"/>
  <c r="X84" i="189" s="1"/>
  <c r="V85" i="189"/>
  <c r="X85" i="189" s="1"/>
  <c r="V98" i="189"/>
  <c r="X98" i="189" s="1"/>
  <c r="V99" i="189"/>
  <c r="X99" i="189" s="1"/>
  <c r="V100" i="189"/>
  <c r="X100" i="189" s="1"/>
  <c r="V101" i="189"/>
  <c r="X101" i="189" s="1"/>
  <c r="V116" i="189"/>
  <c r="X116" i="189" s="1"/>
  <c r="V117" i="189"/>
  <c r="X117" i="189" s="1"/>
  <c r="V118" i="189"/>
  <c r="X118" i="189" s="1"/>
  <c r="V119" i="189"/>
  <c r="X119" i="189" s="1"/>
  <c r="V127" i="189"/>
  <c r="X127" i="189" s="1"/>
  <c r="V128" i="189"/>
  <c r="X128" i="189" s="1"/>
  <c r="V136" i="189"/>
  <c r="X136" i="189" s="1"/>
  <c r="V137" i="189"/>
  <c r="X137" i="189" s="1"/>
  <c r="V145" i="189"/>
  <c r="X145" i="189" s="1"/>
  <c r="V146" i="189"/>
  <c r="X146" i="189" s="1"/>
  <c r="V153" i="189"/>
  <c r="X153" i="189" s="1"/>
  <c r="V154" i="189"/>
  <c r="X154" i="189" s="1"/>
  <c r="V162" i="189"/>
  <c r="X162" i="189" s="1"/>
  <c r="V163" i="189"/>
  <c r="X163" i="189" s="1"/>
  <c r="V170" i="189"/>
  <c r="X170" i="189" s="1"/>
  <c r="V171" i="189"/>
  <c r="X171" i="189" s="1"/>
  <c r="V179" i="189"/>
  <c r="X179" i="189" s="1"/>
  <c r="V180" i="189"/>
  <c r="X180" i="189" s="1"/>
  <c r="V187" i="189"/>
  <c r="X187" i="189" s="1"/>
  <c r="V188" i="189"/>
  <c r="X188" i="189" s="1"/>
  <c r="V195" i="189"/>
  <c r="X195" i="189" s="1"/>
  <c r="V196" i="189"/>
  <c r="X196" i="189" s="1"/>
  <c r="V203" i="189"/>
  <c r="X203" i="189" s="1"/>
  <c r="V204" i="189"/>
  <c r="X204" i="189" s="1"/>
  <c r="V206" i="189"/>
  <c r="X206" i="189" s="1"/>
  <c r="R210" i="189"/>
  <c r="V207" i="189"/>
  <c r="X207" i="189" s="1"/>
  <c r="V9" i="189"/>
  <c r="X9" i="189" s="1"/>
  <c r="V10" i="189"/>
  <c r="X10" i="189" s="1"/>
  <c r="V11" i="189"/>
  <c r="X11" i="189" s="1"/>
  <c r="V17" i="189"/>
  <c r="X17" i="189" s="1"/>
  <c r="V18" i="189"/>
  <c r="X18" i="189" s="1"/>
  <c r="V19" i="189"/>
  <c r="X19" i="189" s="1"/>
  <c r="V25" i="189"/>
  <c r="X25" i="189" s="1"/>
  <c r="V26" i="189"/>
  <c r="X26" i="189" s="1"/>
  <c r="V27" i="189"/>
  <c r="X27" i="189" s="1"/>
  <c r="V33" i="189"/>
  <c r="X33" i="189" s="1"/>
  <c r="V34" i="189"/>
  <c r="X34" i="189" s="1"/>
  <c r="V35" i="189"/>
  <c r="X35" i="189" s="1"/>
  <c r="V41" i="189"/>
  <c r="X41" i="189" s="1"/>
  <c r="V42" i="189"/>
  <c r="X42" i="189" s="1"/>
  <c r="V43" i="189"/>
  <c r="X43" i="189" s="1"/>
  <c r="V49" i="189"/>
  <c r="X49" i="189" s="1"/>
  <c r="V50" i="189"/>
  <c r="X50" i="189" s="1"/>
  <c r="V51" i="189"/>
  <c r="X51" i="189" s="1"/>
  <c r="V57" i="189"/>
  <c r="X57" i="189" s="1"/>
  <c r="V58" i="189"/>
  <c r="X58" i="189" s="1"/>
  <c r="V59" i="189"/>
  <c r="X59" i="189" s="1"/>
  <c r="V68" i="189"/>
  <c r="X68" i="189" s="1"/>
  <c r="V69" i="189"/>
  <c r="X69" i="189" s="1"/>
  <c r="V71" i="189"/>
  <c r="X71" i="189" s="1"/>
  <c r="V79" i="189"/>
  <c r="X79" i="189" s="1"/>
  <c r="V80" i="189"/>
  <c r="X80" i="189" s="1"/>
  <c r="V81" i="189"/>
  <c r="X81" i="189" s="1"/>
  <c r="V87" i="189"/>
  <c r="X87" i="189" s="1"/>
  <c r="V88" i="189"/>
  <c r="X88" i="189" s="1"/>
  <c r="V89" i="189"/>
  <c r="X89" i="189" s="1"/>
  <c r="V95" i="189"/>
  <c r="X95" i="189" s="1"/>
  <c r="V96" i="189"/>
  <c r="X96" i="189" s="1"/>
  <c r="V97" i="189"/>
  <c r="X97" i="189" s="1"/>
  <c r="V103" i="189"/>
  <c r="X103" i="189" s="1"/>
  <c r="X104" i="189"/>
  <c r="V105" i="189"/>
  <c r="X105" i="189" s="1"/>
  <c r="V113" i="189"/>
  <c r="X113" i="189" s="1"/>
  <c r="V114" i="189"/>
  <c r="X114" i="189" s="1"/>
  <c r="V115" i="189"/>
  <c r="X115" i="189" s="1"/>
  <c r="V122" i="189"/>
  <c r="X122" i="189" s="1"/>
  <c r="V126" i="189"/>
  <c r="X126" i="189" s="1"/>
  <c r="V130" i="189"/>
  <c r="X130" i="189" s="1"/>
  <c r="V134" i="189"/>
  <c r="X134" i="189" s="1"/>
  <c r="V139" i="189"/>
  <c r="X139" i="189" s="1"/>
  <c r="V143" i="189"/>
  <c r="X143" i="189" s="1"/>
  <c r="V148" i="189"/>
  <c r="X148" i="189" s="1"/>
  <c r="V152" i="189"/>
  <c r="X152" i="189" s="1"/>
  <c r="V156" i="189"/>
  <c r="X156" i="189" s="1"/>
  <c r="V160" i="189"/>
  <c r="X160" i="189" s="1"/>
  <c r="V165" i="189"/>
  <c r="X165" i="189" s="1"/>
  <c r="V169" i="189"/>
  <c r="X169" i="189" s="1"/>
  <c r="V173" i="189"/>
  <c r="X173" i="189" s="1"/>
  <c r="V177" i="189"/>
  <c r="X177" i="189" s="1"/>
  <c r="V178" i="189"/>
  <c r="X178" i="189" s="1"/>
  <c r="V182" i="189"/>
  <c r="X182" i="189" s="1"/>
  <c r="V186" i="189"/>
  <c r="X186" i="189" s="1"/>
  <c r="V190" i="189"/>
  <c r="X190" i="189" s="1"/>
  <c r="V194" i="189"/>
  <c r="X194" i="189" s="1"/>
  <c r="V198" i="189"/>
  <c r="X198" i="189" s="1"/>
  <c r="V202" i="189"/>
  <c r="X202" i="189" s="1"/>
  <c r="V205" i="189"/>
  <c r="X205" i="189" s="1"/>
  <c r="D210" i="189"/>
  <c r="D163" i="188"/>
  <c r="X210" i="189" l="1"/>
  <c r="D206" i="188"/>
  <c r="D205" i="188"/>
  <c r="D10" i="188"/>
  <c r="D11" i="188"/>
  <c r="D12" i="188"/>
  <c r="D13" i="188"/>
  <c r="D14" i="188"/>
  <c r="D15" i="188"/>
  <c r="D16" i="188"/>
  <c r="D17" i="188"/>
  <c r="D18" i="188"/>
  <c r="D19" i="188"/>
  <c r="D20" i="188"/>
  <c r="D21" i="188"/>
  <c r="D22" i="188"/>
  <c r="D23" i="188"/>
  <c r="D24" i="188"/>
  <c r="D25" i="188"/>
  <c r="D26" i="188"/>
  <c r="D27" i="188"/>
  <c r="D28" i="188"/>
  <c r="D29" i="188"/>
  <c r="D30" i="188"/>
  <c r="D31" i="188"/>
  <c r="D32" i="188"/>
  <c r="D33" i="188"/>
  <c r="D34" i="188"/>
  <c r="D35" i="188"/>
  <c r="D36" i="188"/>
  <c r="D37" i="188"/>
  <c r="D38" i="188"/>
  <c r="D39" i="188"/>
  <c r="D40" i="188"/>
  <c r="D41" i="188"/>
  <c r="D42" i="188"/>
  <c r="D43" i="188"/>
  <c r="D44" i="188"/>
  <c r="D45" i="188"/>
  <c r="D46" i="188"/>
  <c r="D47" i="188"/>
  <c r="D48" i="188"/>
  <c r="D49" i="188"/>
  <c r="D50" i="188"/>
  <c r="D51" i="188"/>
  <c r="D52" i="188"/>
  <c r="D53" i="188"/>
  <c r="D54" i="188"/>
  <c r="D55" i="188"/>
  <c r="D56" i="188"/>
  <c r="D57" i="188"/>
  <c r="D58" i="188"/>
  <c r="D59" i="188"/>
  <c r="D63" i="188"/>
  <c r="D64" i="188"/>
  <c r="D65" i="188"/>
  <c r="D66" i="188"/>
  <c r="D67" i="188"/>
  <c r="D68" i="188"/>
  <c r="D69" i="188"/>
  <c r="D70" i="188"/>
  <c r="D71" i="188"/>
  <c r="D72" i="188"/>
  <c r="D73" i="188"/>
  <c r="D74" i="188"/>
  <c r="D75" i="188"/>
  <c r="D76" i="188"/>
  <c r="D77" i="188"/>
  <c r="D78" i="188"/>
  <c r="D79" i="188"/>
  <c r="D80" i="188"/>
  <c r="D81" i="188"/>
  <c r="D82" i="188"/>
  <c r="D83" i="188"/>
  <c r="D84" i="188"/>
  <c r="D85" i="188"/>
  <c r="D86" i="188"/>
  <c r="D87" i="188"/>
  <c r="D88" i="188"/>
  <c r="D89" i="188"/>
  <c r="D90" i="188"/>
  <c r="D91" i="188"/>
  <c r="D92" i="188"/>
  <c r="D93" i="188"/>
  <c r="D94" i="188"/>
  <c r="D95" i="188"/>
  <c r="D96" i="188"/>
  <c r="D97" i="188"/>
  <c r="D98" i="188"/>
  <c r="D99" i="188"/>
  <c r="D100" i="188"/>
  <c r="D101" i="188"/>
  <c r="D102" i="188"/>
  <c r="D103" i="188"/>
  <c r="D104" i="188"/>
  <c r="D105" i="188"/>
  <c r="D106" i="188"/>
  <c r="D107" i="188"/>
  <c r="D108" i="188"/>
  <c r="D109" i="188"/>
  <c r="D110" i="188"/>
  <c r="D111" i="188"/>
  <c r="D112" i="188"/>
  <c r="D113" i="188"/>
  <c r="D114" i="188"/>
  <c r="D115" i="188"/>
  <c r="D116" i="188"/>
  <c r="D117" i="188"/>
  <c r="D118" i="188"/>
  <c r="D119" i="188"/>
  <c r="D120" i="188"/>
  <c r="D121" i="188"/>
  <c r="D122" i="188"/>
  <c r="D123" i="188"/>
  <c r="D124" i="188"/>
  <c r="D125" i="188"/>
  <c r="D126" i="188"/>
  <c r="D127" i="188"/>
  <c r="D128" i="188"/>
  <c r="D129" i="188"/>
  <c r="D130" i="188"/>
  <c r="D131" i="188"/>
  <c r="D132" i="188"/>
  <c r="D133" i="188"/>
  <c r="D134" i="188"/>
  <c r="D135" i="188"/>
  <c r="D136" i="188"/>
  <c r="D137" i="188"/>
  <c r="D138" i="188"/>
  <c r="D139" i="188"/>
  <c r="D140" i="188"/>
  <c r="D141" i="188"/>
  <c r="D142" i="188"/>
  <c r="D143" i="188"/>
  <c r="D144" i="188"/>
  <c r="D145" i="188"/>
  <c r="D146" i="188"/>
  <c r="D147" i="188"/>
  <c r="D148" i="188"/>
  <c r="D149" i="188"/>
  <c r="D150" i="188"/>
  <c r="D151" i="188"/>
  <c r="D152" i="188"/>
  <c r="D153" i="188"/>
  <c r="D154" i="188"/>
  <c r="D155" i="188"/>
  <c r="D156" i="188"/>
  <c r="D157" i="188"/>
  <c r="D158" i="188"/>
  <c r="D159" i="188"/>
  <c r="D160" i="188"/>
  <c r="D161" i="188"/>
  <c r="D162" i="188"/>
  <c r="D164" i="188"/>
  <c r="D165" i="188"/>
  <c r="D166" i="188"/>
  <c r="D167" i="188"/>
  <c r="D168" i="188"/>
  <c r="D169" i="188"/>
  <c r="D170" i="188"/>
  <c r="D171" i="188"/>
  <c r="D172" i="188"/>
  <c r="D173" i="188"/>
  <c r="D174" i="188"/>
  <c r="D175" i="188"/>
  <c r="D176" i="188"/>
  <c r="D177" i="188"/>
  <c r="D178" i="188"/>
  <c r="D179" i="188"/>
  <c r="D180" i="188"/>
  <c r="D181" i="188"/>
  <c r="D182" i="188"/>
  <c r="D183" i="188"/>
  <c r="D184" i="188"/>
  <c r="D185" i="188"/>
  <c r="D186" i="188"/>
  <c r="D187" i="188"/>
  <c r="D188" i="188"/>
  <c r="D189" i="188"/>
  <c r="D190" i="188"/>
  <c r="D191" i="188"/>
  <c r="D192" i="188"/>
  <c r="D193" i="188"/>
  <c r="D194" i="188"/>
  <c r="D195" i="188"/>
  <c r="D196" i="188"/>
  <c r="D197" i="188"/>
  <c r="D198" i="188"/>
  <c r="D199" i="188"/>
  <c r="D200" i="188"/>
  <c r="D201" i="188"/>
  <c r="D202" i="188"/>
  <c r="D203" i="188"/>
  <c r="D204" i="188"/>
  <c r="D9" i="188"/>
  <c r="W210" i="188"/>
  <c r="S210" i="188"/>
  <c r="Q210" i="188"/>
  <c r="J210" i="188"/>
  <c r="I210" i="188"/>
  <c r="R208" i="188"/>
  <c r="L208" i="188"/>
  <c r="U207" i="188"/>
  <c r="R207" i="188"/>
  <c r="L207" i="188"/>
  <c r="H207" i="188"/>
  <c r="U206" i="188"/>
  <c r="R206" i="188"/>
  <c r="L206" i="188"/>
  <c r="H206" i="188"/>
  <c r="U205" i="188"/>
  <c r="R205" i="188"/>
  <c r="L205" i="188"/>
  <c r="H205" i="188"/>
  <c r="U204" i="188"/>
  <c r="R204" i="188"/>
  <c r="L204" i="188"/>
  <c r="H204" i="188"/>
  <c r="U203" i="188"/>
  <c r="R203" i="188"/>
  <c r="L203" i="188"/>
  <c r="H203" i="188"/>
  <c r="U202" i="188"/>
  <c r="R202" i="188"/>
  <c r="L202" i="188"/>
  <c r="H202" i="188"/>
  <c r="U201" i="188"/>
  <c r="R201" i="188"/>
  <c r="L201" i="188"/>
  <c r="H201" i="188"/>
  <c r="U200" i="188"/>
  <c r="R200" i="188"/>
  <c r="L200" i="188"/>
  <c r="H200" i="188"/>
  <c r="U199" i="188"/>
  <c r="R199" i="188"/>
  <c r="L199" i="188"/>
  <c r="H199" i="188"/>
  <c r="U198" i="188"/>
  <c r="R198" i="188"/>
  <c r="L198" i="188"/>
  <c r="H198" i="188"/>
  <c r="U197" i="188"/>
  <c r="R197" i="188"/>
  <c r="L197" i="188"/>
  <c r="H197" i="188"/>
  <c r="U196" i="188"/>
  <c r="R196" i="188"/>
  <c r="L196" i="188"/>
  <c r="H196" i="188"/>
  <c r="U195" i="188"/>
  <c r="R195" i="188"/>
  <c r="L195" i="188"/>
  <c r="H195" i="188"/>
  <c r="U194" i="188"/>
  <c r="R194" i="188"/>
  <c r="L194" i="188"/>
  <c r="H194" i="188"/>
  <c r="U193" i="188"/>
  <c r="R193" i="188"/>
  <c r="L193" i="188"/>
  <c r="H193" i="188"/>
  <c r="U192" i="188"/>
  <c r="R192" i="188"/>
  <c r="L192" i="188"/>
  <c r="H192" i="188"/>
  <c r="U191" i="188"/>
  <c r="R191" i="188"/>
  <c r="L191" i="188"/>
  <c r="H191" i="188"/>
  <c r="U190" i="188"/>
  <c r="R190" i="188"/>
  <c r="L190" i="188"/>
  <c r="H190" i="188"/>
  <c r="U189" i="188"/>
  <c r="R189" i="188"/>
  <c r="L189" i="188"/>
  <c r="H189" i="188"/>
  <c r="U188" i="188"/>
  <c r="R188" i="188"/>
  <c r="L188" i="188"/>
  <c r="H188" i="188"/>
  <c r="U187" i="188"/>
  <c r="R187" i="188"/>
  <c r="L187" i="188"/>
  <c r="H187" i="188"/>
  <c r="U186" i="188"/>
  <c r="R186" i="188"/>
  <c r="L186" i="188"/>
  <c r="H186" i="188"/>
  <c r="U185" i="188"/>
  <c r="R185" i="188"/>
  <c r="L185" i="188"/>
  <c r="H185" i="188"/>
  <c r="U184" i="188"/>
  <c r="R184" i="188"/>
  <c r="L184" i="188"/>
  <c r="H184" i="188"/>
  <c r="U183" i="188"/>
  <c r="R183" i="188"/>
  <c r="L183" i="188"/>
  <c r="H183" i="188"/>
  <c r="U182" i="188"/>
  <c r="R182" i="188"/>
  <c r="L182" i="188"/>
  <c r="H182" i="188"/>
  <c r="U181" i="188"/>
  <c r="R181" i="188"/>
  <c r="L181" i="188"/>
  <c r="H181" i="188"/>
  <c r="U180" i="188"/>
  <c r="R180" i="188"/>
  <c r="L180" i="188"/>
  <c r="H180" i="188"/>
  <c r="U179" i="188"/>
  <c r="R179" i="188"/>
  <c r="L179" i="188"/>
  <c r="H179" i="188"/>
  <c r="U178" i="188"/>
  <c r="R178" i="188"/>
  <c r="L178" i="188"/>
  <c r="H178" i="188"/>
  <c r="U177" i="188"/>
  <c r="R177" i="188"/>
  <c r="L177" i="188"/>
  <c r="H177" i="188"/>
  <c r="U176" i="188"/>
  <c r="R176" i="188"/>
  <c r="L176" i="188"/>
  <c r="H176" i="188"/>
  <c r="U175" i="188"/>
  <c r="R175" i="188"/>
  <c r="L175" i="188"/>
  <c r="H175" i="188"/>
  <c r="U174" i="188"/>
  <c r="R174" i="188"/>
  <c r="L174" i="188"/>
  <c r="H174" i="188"/>
  <c r="U173" i="188"/>
  <c r="R173" i="188"/>
  <c r="L173" i="188"/>
  <c r="H173" i="188"/>
  <c r="U172" i="188"/>
  <c r="R172" i="188"/>
  <c r="L172" i="188"/>
  <c r="H172" i="188"/>
  <c r="U171" i="188"/>
  <c r="R171" i="188"/>
  <c r="L171" i="188"/>
  <c r="H171" i="188"/>
  <c r="U170" i="188"/>
  <c r="R170" i="188"/>
  <c r="L170" i="188"/>
  <c r="H170" i="188"/>
  <c r="U169" i="188"/>
  <c r="R169" i="188"/>
  <c r="L169" i="188"/>
  <c r="H169" i="188"/>
  <c r="U168" i="188"/>
  <c r="R168" i="188"/>
  <c r="L168" i="188"/>
  <c r="H168" i="188"/>
  <c r="U167" i="188"/>
  <c r="R167" i="188"/>
  <c r="L167" i="188"/>
  <c r="H167" i="188"/>
  <c r="U166" i="188"/>
  <c r="R166" i="188"/>
  <c r="L166" i="188"/>
  <c r="H166" i="188"/>
  <c r="U165" i="188"/>
  <c r="R165" i="188"/>
  <c r="L165" i="188"/>
  <c r="H165" i="188"/>
  <c r="U164" i="188"/>
  <c r="R164" i="188"/>
  <c r="L164" i="188"/>
  <c r="H164" i="188"/>
  <c r="U163" i="188"/>
  <c r="R163" i="188"/>
  <c r="L163" i="188"/>
  <c r="H163" i="188"/>
  <c r="U162" i="188"/>
  <c r="R162" i="188"/>
  <c r="L162" i="188"/>
  <c r="H162" i="188"/>
  <c r="R161" i="188"/>
  <c r="L161" i="188"/>
  <c r="U160" i="188"/>
  <c r="R160" i="188"/>
  <c r="L160" i="188"/>
  <c r="H160" i="188"/>
  <c r="U159" i="188"/>
  <c r="R159" i="188"/>
  <c r="L159" i="188"/>
  <c r="H159" i="188"/>
  <c r="U158" i="188"/>
  <c r="R158" i="188"/>
  <c r="L158" i="188"/>
  <c r="H158" i="188"/>
  <c r="U157" i="188"/>
  <c r="R157" i="188"/>
  <c r="L157" i="188"/>
  <c r="H157" i="188"/>
  <c r="U156" i="188"/>
  <c r="R156" i="188"/>
  <c r="L156" i="188"/>
  <c r="H156" i="188"/>
  <c r="U155" i="188"/>
  <c r="R155" i="188"/>
  <c r="L155" i="188"/>
  <c r="H155" i="188"/>
  <c r="U154" i="188"/>
  <c r="R154" i="188"/>
  <c r="L154" i="188"/>
  <c r="H154" i="188"/>
  <c r="U153" i="188"/>
  <c r="R153" i="188"/>
  <c r="L153" i="188"/>
  <c r="H153" i="188"/>
  <c r="U152" i="188"/>
  <c r="R152" i="188"/>
  <c r="L152" i="188"/>
  <c r="H152" i="188"/>
  <c r="U151" i="188"/>
  <c r="R151" i="188"/>
  <c r="L151" i="188"/>
  <c r="H151" i="188"/>
  <c r="U150" i="188"/>
  <c r="R150" i="188"/>
  <c r="L150" i="188"/>
  <c r="H150" i="188"/>
  <c r="U149" i="188"/>
  <c r="R149" i="188"/>
  <c r="L149" i="188"/>
  <c r="H149" i="188"/>
  <c r="U148" i="188"/>
  <c r="R148" i="188"/>
  <c r="L148" i="188"/>
  <c r="H148" i="188"/>
  <c r="U147" i="188"/>
  <c r="R147" i="188"/>
  <c r="L147" i="188"/>
  <c r="H147" i="188"/>
  <c r="U146" i="188"/>
  <c r="R146" i="188"/>
  <c r="L146" i="188"/>
  <c r="H146" i="188"/>
  <c r="U145" i="188"/>
  <c r="R145" i="188"/>
  <c r="L145" i="188"/>
  <c r="H145" i="188"/>
  <c r="R144" i="188"/>
  <c r="L144" i="188"/>
  <c r="U143" i="188"/>
  <c r="R143" i="188"/>
  <c r="L143" i="188"/>
  <c r="H143" i="188"/>
  <c r="U142" i="188"/>
  <c r="R142" i="188"/>
  <c r="L142" i="188"/>
  <c r="H142" i="188"/>
  <c r="U141" i="188"/>
  <c r="R141" i="188"/>
  <c r="L141" i="188"/>
  <c r="H141" i="188"/>
  <c r="U140" i="188"/>
  <c r="R140" i="188"/>
  <c r="L140" i="188"/>
  <c r="H140" i="188"/>
  <c r="U139" i="188"/>
  <c r="R139" i="188"/>
  <c r="L139" i="188"/>
  <c r="H139" i="188"/>
  <c r="U138" i="188"/>
  <c r="R138" i="188"/>
  <c r="L138" i="188"/>
  <c r="H138" i="188"/>
  <c r="U137" i="188"/>
  <c r="R137" i="188"/>
  <c r="L137" i="188"/>
  <c r="H137" i="188"/>
  <c r="U136" i="188"/>
  <c r="R136" i="188"/>
  <c r="L136" i="188"/>
  <c r="H136" i="188"/>
  <c r="R135" i="188"/>
  <c r="L135" i="188"/>
  <c r="U134" i="188"/>
  <c r="R134" i="188"/>
  <c r="L134" i="188"/>
  <c r="H134" i="188"/>
  <c r="U133" i="188"/>
  <c r="R133" i="188"/>
  <c r="L133" i="188"/>
  <c r="H133" i="188"/>
  <c r="U132" i="188"/>
  <c r="R132" i="188"/>
  <c r="L132" i="188"/>
  <c r="H132" i="188"/>
  <c r="U131" i="188"/>
  <c r="R131" i="188"/>
  <c r="L131" i="188"/>
  <c r="H131" i="188"/>
  <c r="U130" i="188"/>
  <c r="R130" i="188"/>
  <c r="L130" i="188"/>
  <c r="H130" i="188"/>
  <c r="U129" i="188"/>
  <c r="R129" i="188"/>
  <c r="L129" i="188"/>
  <c r="H129" i="188"/>
  <c r="U128" i="188"/>
  <c r="R128" i="188"/>
  <c r="L128" i="188"/>
  <c r="H128" i="188"/>
  <c r="U127" i="188"/>
  <c r="R127" i="188"/>
  <c r="L127" i="188"/>
  <c r="H127" i="188"/>
  <c r="U126" i="188"/>
  <c r="R126" i="188"/>
  <c r="L126" i="188"/>
  <c r="H126" i="188"/>
  <c r="U125" i="188"/>
  <c r="R125" i="188"/>
  <c r="L125" i="188"/>
  <c r="H125" i="188"/>
  <c r="U124" i="188"/>
  <c r="R124" i="188"/>
  <c r="L124" i="188"/>
  <c r="H124" i="188"/>
  <c r="U123" i="188"/>
  <c r="R123" i="188"/>
  <c r="L123" i="188"/>
  <c r="H123" i="188"/>
  <c r="U122" i="188"/>
  <c r="R122" i="188"/>
  <c r="L122" i="188"/>
  <c r="H122" i="188"/>
  <c r="R121" i="188"/>
  <c r="L121" i="188"/>
  <c r="U120" i="188"/>
  <c r="R120" i="188"/>
  <c r="L120" i="188"/>
  <c r="H120" i="188"/>
  <c r="U119" i="188"/>
  <c r="R119" i="188"/>
  <c r="L119" i="188"/>
  <c r="H119" i="188"/>
  <c r="U118" i="188"/>
  <c r="R118" i="188"/>
  <c r="L118" i="188"/>
  <c r="H118" i="188"/>
  <c r="U117" i="188"/>
  <c r="R117" i="188"/>
  <c r="L117" i="188"/>
  <c r="H117" i="188"/>
  <c r="U116" i="188"/>
  <c r="R116" i="188"/>
  <c r="L116" i="188"/>
  <c r="H116" i="188"/>
  <c r="U115" i="188"/>
  <c r="R115" i="188"/>
  <c r="L115" i="188"/>
  <c r="H115" i="188"/>
  <c r="U114" i="188"/>
  <c r="R114" i="188"/>
  <c r="L114" i="188"/>
  <c r="H114" i="188"/>
  <c r="U113" i="188"/>
  <c r="R113" i="188"/>
  <c r="L113" i="188"/>
  <c r="H113" i="188"/>
  <c r="U112" i="188"/>
  <c r="R112" i="188"/>
  <c r="L112" i="188"/>
  <c r="H112" i="188"/>
  <c r="U111" i="188"/>
  <c r="R111" i="188"/>
  <c r="L111" i="188"/>
  <c r="H111" i="188"/>
  <c r="R110" i="188"/>
  <c r="L110" i="188"/>
  <c r="U109" i="188"/>
  <c r="R109" i="188"/>
  <c r="L109" i="188"/>
  <c r="H109" i="188"/>
  <c r="U108" i="188"/>
  <c r="R108" i="188"/>
  <c r="L108" i="188"/>
  <c r="H108" i="188"/>
  <c r="U107" i="188"/>
  <c r="R107" i="188"/>
  <c r="L107" i="188"/>
  <c r="H107" i="188"/>
  <c r="U106" i="188"/>
  <c r="R106" i="188"/>
  <c r="L106" i="188"/>
  <c r="H106" i="188"/>
  <c r="U105" i="188"/>
  <c r="R105" i="188"/>
  <c r="L105" i="188"/>
  <c r="H105" i="188"/>
  <c r="U104" i="188"/>
  <c r="R104" i="188"/>
  <c r="L104" i="188"/>
  <c r="H104" i="188"/>
  <c r="U103" i="188"/>
  <c r="R103" i="188"/>
  <c r="L103" i="188"/>
  <c r="H103" i="188"/>
  <c r="U102" i="188"/>
  <c r="R102" i="188"/>
  <c r="L102" i="188"/>
  <c r="H102" i="188"/>
  <c r="U101" i="188"/>
  <c r="R101" i="188"/>
  <c r="L101" i="188"/>
  <c r="H101" i="188"/>
  <c r="U100" i="188"/>
  <c r="R100" i="188"/>
  <c r="L100" i="188"/>
  <c r="H100" i="188"/>
  <c r="U99" i="188"/>
  <c r="R99" i="188"/>
  <c r="L99" i="188"/>
  <c r="H99" i="188"/>
  <c r="U98" i="188"/>
  <c r="R98" i="188"/>
  <c r="L98" i="188"/>
  <c r="H98" i="188"/>
  <c r="U97" i="188"/>
  <c r="R97" i="188"/>
  <c r="L97" i="188"/>
  <c r="H97" i="188"/>
  <c r="U96" i="188"/>
  <c r="R96" i="188"/>
  <c r="L96" i="188"/>
  <c r="H96" i="188"/>
  <c r="U95" i="188"/>
  <c r="R95" i="188"/>
  <c r="L95" i="188"/>
  <c r="U94" i="188"/>
  <c r="R94" i="188"/>
  <c r="L94" i="188"/>
  <c r="H94" i="188"/>
  <c r="U93" i="188"/>
  <c r="R93" i="188"/>
  <c r="L93" i="188"/>
  <c r="H93" i="188"/>
  <c r="U92" i="188"/>
  <c r="R92" i="188"/>
  <c r="L92" i="188"/>
  <c r="H92" i="188"/>
  <c r="R91" i="188"/>
  <c r="L91" i="188"/>
  <c r="U90" i="188"/>
  <c r="R90" i="188"/>
  <c r="L90" i="188"/>
  <c r="H90" i="188"/>
  <c r="U89" i="188"/>
  <c r="R89" i="188"/>
  <c r="L89" i="188"/>
  <c r="H89" i="188"/>
  <c r="U88" i="188"/>
  <c r="R88" i="188"/>
  <c r="L88" i="188"/>
  <c r="H88" i="188"/>
  <c r="U87" i="188"/>
  <c r="R87" i="188"/>
  <c r="L87" i="188"/>
  <c r="H87" i="188"/>
  <c r="U86" i="188"/>
  <c r="R86" i="188"/>
  <c r="L86" i="188"/>
  <c r="H86" i="188"/>
  <c r="U85" i="188"/>
  <c r="R85" i="188"/>
  <c r="L85" i="188"/>
  <c r="H85" i="188"/>
  <c r="U84" i="188"/>
  <c r="R84" i="188"/>
  <c r="L84" i="188"/>
  <c r="H84" i="188"/>
  <c r="U83" i="188"/>
  <c r="R83" i="188"/>
  <c r="L83" i="188"/>
  <c r="H83" i="188"/>
  <c r="U82" i="188"/>
  <c r="R82" i="188"/>
  <c r="L82" i="188"/>
  <c r="H82" i="188"/>
  <c r="U81" i="188"/>
  <c r="R81" i="188"/>
  <c r="L81" i="188"/>
  <c r="H81" i="188"/>
  <c r="U80" i="188"/>
  <c r="R80" i="188"/>
  <c r="L80" i="188"/>
  <c r="H80" i="188"/>
  <c r="U79" i="188"/>
  <c r="R79" i="188"/>
  <c r="L79" i="188"/>
  <c r="H79" i="188"/>
  <c r="U78" i="188"/>
  <c r="R78" i="188"/>
  <c r="L78" i="188"/>
  <c r="H78" i="188"/>
  <c r="U77" i="188"/>
  <c r="R77" i="188"/>
  <c r="L77" i="188"/>
  <c r="H77" i="188"/>
  <c r="R76" i="188"/>
  <c r="L76" i="188"/>
  <c r="U75" i="188"/>
  <c r="R75" i="188"/>
  <c r="L75" i="188"/>
  <c r="H75" i="188"/>
  <c r="U74" i="188"/>
  <c r="R74" i="188"/>
  <c r="L74" i="188"/>
  <c r="H74" i="188"/>
  <c r="U73" i="188"/>
  <c r="R73" i="188"/>
  <c r="L73" i="188"/>
  <c r="H73" i="188"/>
  <c r="U72" i="188"/>
  <c r="R72" i="188"/>
  <c r="L72" i="188"/>
  <c r="H72" i="188"/>
  <c r="U71" i="188"/>
  <c r="R71" i="188"/>
  <c r="L71" i="188"/>
  <c r="H71" i="188"/>
  <c r="R70" i="188"/>
  <c r="L70" i="188"/>
  <c r="U69" i="188"/>
  <c r="R69" i="188"/>
  <c r="L69" i="188"/>
  <c r="H69" i="188"/>
  <c r="U68" i="188"/>
  <c r="R68" i="188"/>
  <c r="L68" i="188"/>
  <c r="H68" i="188"/>
  <c r="R67" i="188"/>
  <c r="L67" i="188"/>
  <c r="U66" i="188"/>
  <c r="R66" i="188"/>
  <c r="L66" i="188"/>
  <c r="H66" i="188"/>
  <c r="R65" i="188"/>
  <c r="L65" i="188"/>
  <c r="U64" i="188"/>
  <c r="R64" i="188"/>
  <c r="L64" i="188"/>
  <c r="H64" i="188"/>
  <c r="U63" i="188"/>
  <c r="R63" i="188"/>
  <c r="L63" i="188"/>
  <c r="H63" i="188"/>
  <c r="U62" i="188"/>
  <c r="R62" i="188"/>
  <c r="L62" i="188"/>
  <c r="H62" i="188"/>
  <c r="U59" i="188"/>
  <c r="R59" i="188"/>
  <c r="L59" i="188"/>
  <c r="H59" i="188"/>
  <c r="U58" i="188"/>
  <c r="R58" i="188"/>
  <c r="L58" i="188"/>
  <c r="H58" i="188"/>
  <c r="U57" i="188"/>
  <c r="R57" i="188"/>
  <c r="L57" i="188"/>
  <c r="H57" i="188"/>
  <c r="U56" i="188"/>
  <c r="R56" i="188"/>
  <c r="L56" i="188"/>
  <c r="H56" i="188"/>
  <c r="U55" i="188"/>
  <c r="R55" i="188"/>
  <c r="L55" i="188"/>
  <c r="H55" i="188"/>
  <c r="U54" i="188"/>
  <c r="R54" i="188"/>
  <c r="L54" i="188"/>
  <c r="H54" i="188"/>
  <c r="R53" i="188"/>
  <c r="L53" i="188"/>
  <c r="U52" i="188"/>
  <c r="R52" i="188"/>
  <c r="L52" i="188"/>
  <c r="H52" i="188"/>
  <c r="U51" i="188"/>
  <c r="R51" i="188"/>
  <c r="L51" i="188"/>
  <c r="H51" i="188"/>
  <c r="U50" i="188"/>
  <c r="R50" i="188"/>
  <c r="L50" i="188"/>
  <c r="H50" i="188"/>
  <c r="U49" i="188"/>
  <c r="R49" i="188"/>
  <c r="L49" i="188"/>
  <c r="H49" i="188"/>
  <c r="U48" i="188"/>
  <c r="R48" i="188"/>
  <c r="L48" i="188"/>
  <c r="H48" i="188"/>
  <c r="U47" i="188"/>
  <c r="R47" i="188"/>
  <c r="L47" i="188"/>
  <c r="H47" i="188"/>
  <c r="U46" i="188"/>
  <c r="R46" i="188"/>
  <c r="L46" i="188"/>
  <c r="H46" i="188"/>
  <c r="U45" i="188"/>
  <c r="R45" i="188"/>
  <c r="L45" i="188"/>
  <c r="H45" i="188"/>
  <c r="U44" i="188"/>
  <c r="R44" i="188"/>
  <c r="L44" i="188"/>
  <c r="H44" i="188"/>
  <c r="U43" i="188"/>
  <c r="R43" i="188"/>
  <c r="L43" i="188"/>
  <c r="H43" i="188"/>
  <c r="U42" i="188"/>
  <c r="R42" i="188"/>
  <c r="L42" i="188"/>
  <c r="H42" i="188"/>
  <c r="U41" i="188"/>
  <c r="R41" i="188"/>
  <c r="L41" i="188"/>
  <c r="H41" i="188"/>
  <c r="U40" i="188"/>
  <c r="R40" i="188"/>
  <c r="L40" i="188"/>
  <c r="H40" i="188"/>
  <c r="U39" i="188"/>
  <c r="R39" i="188"/>
  <c r="L39" i="188"/>
  <c r="H39" i="188"/>
  <c r="U38" i="188"/>
  <c r="R38" i="188"/>
  <c r="L38" i="188"/>
  <c r="H38" i="188"/>
  <c r="U37" i="188"/>
  <c r="R37" i="188"/>
  <c r="L37" i="188"/>
  <c r="H37" i="188"/>
  <c r="U36" i="188"/>
  <c r="R36" i="188"/>
  <c r="L36" i="188"/>
  <c r="H36" i="188"/>
  <c r="U35" i="188"/>
  <c r="R35" i="188"/>
  <c r="L35" i="188"/>
  <c r="H35" i="188"/>
  <c r="U34" i="188"/>
  <c r="R34" i="188"/>
  <c r="L34" i="188"/>
  <c r="H34" i="188"/>
  <c r="U33" i="188"/>
  <c r="R33" i="188"/>
  <c r="L33" i="188"/>
  <c r="H33" i="188"/>
  <c r="U32" i="188"/>
  <c r="R32" i="188"/>
  <c r="L32" i="188"/>
  <c r="H32" i="188"/>
  <c r="U31" i="188"/>
  <c r="R31" i="188"/>
  <c r="L31" i="188"/>
  <c r="H31" i="188"/>
  <c r="U30" i="188"/>
  <c r="R30" i="188"/>
  <c r="L30" i="188"/>
  <c r="H30" i="188"/>
  <c r="U29" i="188"/>
  <c r="R29" i="188"/>
  <c r="L29" i="188"/>
  <c r="H29" i="188"/>
  <c r="U28" i="188"/>
  <c r="R28" i="188"/>
  <c r="L28" i="188"/>
  <c r="H28" i="188"/>
  <c r="U27" i="188"/>
  <c r="R27" i="188"/>
  <c r="L27" i="188"/>
  <c r="H27" i="188"/>
  <c r="U26" i="188"/>
  <c r="R26" i="188"/>
  <c r="L26" i="188"/>
  <c r="H26" i="188"/>
  <c r="U25" i="188"/>
  <c r="R25" i="188"/>
  <c r="L25" i="188"/>
  <c r="H25" i="188"/>
  <c r="U24" i="188"/>
  <c r="R24" i="188"/>
  <c r="L24" i="188"/>
  <c r="H24" i="188"/>
  <c r="U23" i="188"/>
  <c r="R23" i="188"/>
  <c r="L23" i="188"/>
  <c r="H23" i="188"/>
  <c r="U22" i="188"/>
  <c r="R22" i="188"/>
  <c r="L22" i="188"/>
  <c r="H22" i="188"/>
  <c r="U21" i="188"/>
  <c r="R21" i="188"/>
  <c r="L21" i="188"/>
  <c r="H21" i="188"/>
  <c r="U20" i="188"/>
  <c r="R20" i="188"/>
  <c r="L20" i="188"/>
  <c r="H20" i="188"/>
  <c r="U19" i="188"/>
  <c r="R19" i="188"/>
  <c r="L19" i="188"/>
  <c r="H19" i="188"/>
  <c r="U18" i="188"/>
  <c r="R18" i="188"/>
  <c r="L18" i="188"/>
  <c r="H18" i="188"/>
  <c r="U17" i="188"/>
  <c r="R17" i="188"/>
  <c r="L17" i="188"/>
  <c r="H17" i="188"/>
  <c r="U16" i="188"/>
  <c r="R16" i="188"/>
  <c r="L16" i="188"/>
  <c r="H16" i="188"/>
  <c r="U15" i="188"/>
  <c r="R15" i="188"/>
  <c r="L15" i="188"/>
  <c r="H15" i="188"/>
  <c r="U14" i="188"/>
  <c r="R14" i="188"/>
  <c r="L14" i="188"/>
  <c r="H14" i="188"/>
  <c r="U13" i="188"/>
  <c r="R13" i="188"/>
  <c r="L13" i="188"/>
  <c r="H13" i="188"/>
  <c r="U12" i="188"/>
  <c r="R12" i="188"/>
  <c r="L12" i="188"/>
  <c r="H12" i="188"/>
  <c r="U11" i="188"/>
  <c r="R11" i="188"/>
  <c r="L11" i="188"/>
  <c r="H11" i="188"/>
  <c r="U10" i="188"/>
  <c r="R10" i="188"/>
  <c r="L10" i="188"/>
  <c r="H10" i="188"/>
  <c r="U9" i="188"/>
  <c r="R9" i="188"/>
  <c r="R210" i="188" s="1"/>
  <c r="L9" i="188"/>
  <c r="H9" i="188"/>
  <c r="V63" i="188" l="1"/>
  <c r="X63" i="188" s="1"/>
  <c r="V114" i="188"/>
  <c r="X114" i="188" s="1"/>
  <c r="V120" i="188"/>
  <c r="X120" i="188" s="1"/>
  <c r="V122" i="188"/>
  <c r="X122" i="188" s="1"/>
  <c r="V143" i="188"/>
  <c r="X143" i="188" s="1"/>
  <c r="V152" i="188"/>
  <c r="X152" i="188" s="1"/>
  <c r="V141" i="188"/>
  <c r="X141" i="188" s="1"/>
  <c r="V204" i="188"/>
  <c r="X204" i="188" s="1"/>
  <c r="V200" i="188"/>
  <c r="X200" i="188" s="1"/>
  <c r="V196" i="188"/>
  <c r="X196" i="188" s="1"/>
  <c r="V192" i="188"/>
  <c r="X192" i="188" s="1"/>
  <c r="V188" i="188"/>
  <c r="X188" i="188" s="1"/>
  <c r="V180" i="188"/>
  <c r="X180" i="188" s="1"/>
  <c r="V157" i="188"/>
  <c r="X157" i="188" s="1"/>
  <c r="V139" i="188"/>
  <c r="X139" i="188" s="1"/>
  <c r="V129" i="188"/>
  <c r="X129" i="188" s="1"/>
  <c r="V118" i="188"/>
  <c r="X118" i="188" s="1"/>
  <c r="V150" i="188"/>
  <c r="X150" i="188" s="1"/>
  <c r="V148" i="188"/>
  <c r="X148" i="188" s="1"/>
  <c r="V134" i="188"/>
  <c r="X134" i="188" s="1"/>
  <c r="V104" i="188"/>
  <c r="X104" i="188" s="1"/>
  <c r="V88" i="188"/>
  <c r="X88" i="188" s="1"/>
  <c r="V80" i="188"/>
  <c r="X80" i="188" s="1"/>
  <c r="V68" i="188"/>
  <c r="X68" i="188" s="1"/>
  <c r="V58" i="188"/>
  <c r="X58" i="188" s="1"/>
  <c r="V50" i="188"/>
  <c r="X50" i="188" s="1"/>
  <c r="V42" i="188"/>
  <c r="X42" i="188" s="1"/>
  <c r="V26" i="188"/>
  <c r="X26" i="188" s="1"/>
  <c r="V10" i="188"/>
  <c r="X10" i="188" s="1"/>
  <c r="V14" i="188"/>
  <c r="X14" i="188" s="1"/>
  <c r="V34" i="188"/>
  <c r="X34" i="188" s="1"/>
  <c r="V64" i="188"/>
  <c r="X64" i="188" s="1"/>
  <c r="V66" i="188"/>
  <c r="X66" i="188" s="1"/>
  <c r="V48" i="188"/>
  <c r="X48" i="188" s="1"/>
  <c r="V18" i="188"/>
  <c r="X18" i="188" s="1"/>
  <c r="V96" i="188"/>
  <c r="X96" i="188" s="1"/>
  <c r="V100" i="188"/>
  <c r="X100" i="188" s="1"/>
  <c r="V102" i="188"/>
  <c r="X102" i="188" s="1"/>
  <c r="V202" i="188"/>
  <c r="X202" i="188" s="1"/>
  <c r="V101" i="188"/>
  <c r="X101" i="188" s="1"/>
  <c r="V103" i="188"/>
  <c r="X103" i="188" s="1"/>
  <c r="V15" i="188"/>
  <c r="X15" i="188" s="1"/>
  <c r="V17" i="188"/>
  <c r="X17" i="188" s="1"/>
  <c r="V47" i="188"/>
  <c r="X47" i="188" s="1"/>
  <c r="V49" i="188"/>
  <c r="X49" i="188" s="1"/>
  <c r="V87" i="188"/>
  <c r="X87" i="188" s="1"/>
  <c r="V119" i="188"/>
  <c r="X119" i="188" s="1"/>
  <c r="V151" i="188"/>
  <c r="X151" i="188" s="1"/>
  <c r="V142" i="188"/>
  <c r="X142" i="188" s="1"/>
  <c r="V162" i="188"/>
  <c r="X162" i="188" s="1"/>
  <c r="V179" i="188"/>
  <c r="X179" i="188" s="1"/>
  <c r="V187" i="188"/>
  <c r="X187" i="188" s="1"/>
  <c r="V195" i="188"/>
  <c r="X195" i="188" s="1"/>
  <c r="V184" i="188"/>
  <c r="X184" i="188" s="1"/>
  <c r="V164" i="188"/>
  <c r="X164" i="188" s="1"/>
  <c r="V168" i="188"/>
  <c r="X168" i="188" s="1"/>
  <c r="V172" i="188"/>
  <c r="X172" i="188" s="1"/>
  <c r="V176" i="188"/>
  <c r="X176" i="188" s="1"/>
  <c r="V178" i="188"/>
  <c r="X178" i="188" s="1"/>
  <c r="V194" i="188"/>
  <c r="X194" i="188" s="1"/>
  <c r="V186" i="188"/>
  <c r="X186" i="188" s="1"/>
  <c r="V203" i="188"/>
  <c r="X203" i="188" s="1"/>
  <c r="V171" i="188"/>
  <c r="X171" i="188" s="1"/>
  <c r="V170" i="188"/>
  <c r="X170" i="188" s="1"/>
  <c r="V163" i="188"/>
  <c r="X163" i="188" s="1"/>
  <c r="V133" i="188"/>
  <c r="X133" i="188" s="1"/>
  <c r="V132" i="188"/>
  <c r="X132" i="188" s="1"/>
  <c r="V85" i="188"/>
  <c r="X85" i="188" s="1"/>
  <c r="V33" i="188"/>
  <c r="X33" i="188" s="1"/>
  <c r="V32" i="188"/>
  <c r="X32" i="188" s="1"/>
  <c r="V31" i="188"/>
  <c r="X31" i="188" s="1"/>
  <c r="V16" i="188"/>
  <c r="X16" i="188" s="1"/>
  <c r="V84" i="188"/>
  <c r="X84" i="188" s="1"/>
  <c r="V46" i="188"/>
  <c r="X46" i="188" s="1"/>
  <c r="V30" i="188"/>
  <c r="X30" i="188" s="1"/>
  <c r="V9" i="188"/>
  <c r="X9" i="188" s="1"/>
  <c r="V22" i="188"/>
  <c r="X22" i="188" s="1"/>
  <c r="V23" i="188"/>
  <c r="X23" i="188" s="1"/>
  <c r="V24" i="188"/>
  <c r="X24" i="188" s="1"/>
  <c r="V25" i="188"/>
  <c r="X25" i="188" s="1"/>
  <c r="V38" i="188"/>
  <c r="X38" i="188" s="1"/>
  <c r="V39" i="188"/>
  <c r="X39" i="188" s="1"/>
  <c r="V40" i="188"/>
  <c r="X40" i="188" s="1"/>
  <c r="V41" i="188"/>
  <c r="X41" i="188" s="1"/>
  <c r="V54" i="188"/>
  <c r="X54" i="188" s="1"/>
  <c r="V55" i="188"/>
  <c r="X55" i="188" s="1"/>
  <c r="V56" i="188"/>
  <c r="X56" i="188" s="1"/>
  <c r="V57" i="188"/>
  <c r="X57" i="188" s="1"/>
  <c r="V74" i="188"/>
  <c r="X74" i="188" s="1"/>
  <c r="V75" i="188"/>
  <c r="X75" i="188" s="1"/>
  <c r="V77" i="188"/>
  <c r="X77" i="188" s="1"/>
  <c r="V78" i="188"/>
  <c r="X78" i="188" s="1"/>
  <c r="V79" i="188"/>
  <c r="X79" i="188" s="1"/>
  <c r="V92" i="188"/>
  <c r="X92" i="188" s="1"/>
  <c r="V93" i="188"/>
  <c r="X93" i="188" s="1"/>
  <c r="V94" i="188"/>
  <c r="X94" i="188" s="1"/>
  <c r="V95" i="188"/>
  <c r="X95" i="188" s="1"/>
  <c r="V108" i="188"/>
  <c r="X108" i="188" s="1"/>
  <c r="V109" i="188"/>
  <c r="X109" i="188" s="1"/>
  <c r="V111" i="188"/>
  <c r="X111" i="188" s="1"/>
  <c r="V112" i="188"/>
  <c r="X112" i="188" s="1"/>
  <c r="V113" i="188"/>
  <c r="X113" i="188" s="1"/>
  <c r="V125" i="188"/>
  <c r="X125" i="188" s="1"/>
  <c r="V126" i="188"/>
  <c r="X126" i="188" s="1"/>
  <c r="V127" i="188"/>
  <c r="X127" i="188" s="1"/>
  <c r="V128" i="188"/>
  <c r="X128" i="188" s="1"/>
  <c r="V137" i="188"/>
  <c r="X137" i="188" s="1"/>
  <c r="V138" i="188"/>
  <c r="X138" i="188" s="1"/>
  <c r="V146" i="188"/>
  <c r="X146" i="188" s="1"/>
  <c r="V147" i="188"/>
  <c r="X147" i="188" s="1"/>
  <c r="V154" i="188"/>
  <c r="X154" i="188" s="1"/>
  <c r="V155" i="188"/>
  <c r="X155" i="188" s="1"/>
  <c r="V156" i="188"/>
  <c r="X156" i="188" s="1"/>
  <c r="V166" i="188"/>
  <c r="X166" i="188" s="1"/>
  <c r="V167" i="188"/>
  <c r="X167" i="188" s="1"/>
  <c r="V174" i="188"/>
  <c r="X174" i="188" s="1"/>
  <c r="V175" i="188"/>
  <c r="X175" i="188" s="1"/>
  <c r="V182" i="188"/>
  <c r="X182" i="188" s="1"/>
  <c r="V183" i="188"/>
  <c r="X183" i="188" s="1"/>
  <c r="V190" i="188"/>
  <c r="X190" i="188" s="1"/>
  <c r="V191" i="188"/>
  <c r="X191" i="188" s="1"/>
  <c r="V198" i="188"/>
  <c r="X198" i="188" s="1"/>
  <c r="V199" i="188"/>
  <c r="X199" i="188" s="1"/>
  <c r="V86" i="188"/>
  <c r="X86" i="188" s="1"/>
  <c r="V11" i="188"/>
  <c r="X11" i="188" s="1"/>
  <c r="V12" i="188"/>
  <c r="X12" i="188" s="1"/>
  <c r="V13" i="188"/>
  <c r="X13" i="188" s="1"/>
  <c r="V19" i="188"/>
  <c r="X19" i="188" s="1"/>
  <c r="V20" i="188"/>
  <c r="X20" i="188" s="1"/>
  <c r="V21" i="188"/>
  <c r="X21" i="188" s="1"/>
  <c r="V27" i="188"/>
  <c r="X27" i="188" s="1"/>
  <c r="V28" i="188"/>
  <c r="X28" i="188" s="1"/>
  <c r="V29" i="188"/>
  <c r="X29" i="188" s="1"/>
  <c r="V35" i="188"/>
  <c r="X35" i="188" s="1"/>
  <c r="V36" i="188"/>
  <c r="X36" i="188" s="1"/>
  <c r="V37" i="188"/>
  <c r="X37" i="188" s="1"/>
  <c r="V43" i="188"/>
  <c r="X43" i="188" s="1"/>
  <c r="V44" i="188"/>
  <c r="X44" i="188" s="1"/>
  <c r="V45" i="188"/>
  <c r="X45" i="188" s="1"/>
  <c r="V51" i="188"/>
  <c r="X51" i="188" s="1"/>
  <c r="V52" i="188"/>
  <c r="X52" i="188" s="1"/>
  <c r="V59" i="188"/>
  <c r="X59" i="188" s="1"/>
  <c r="V62" i="188"/>
  <c r="X62" i="188" s="1"/>
  <c r="V69" i="188"/>
  <c r="X69" i="188" s="1"/>
  <c r="V71" i="188"/>
  <c r="X71" i="188" s="1"/>
  <c r="V72" i="188"/>
  <c r="X72" i="188" s="1"/>
  <c r="V73" i="188"/>
  <c r="X73" i="188" s="1"/>
  <c r="V81" i="188"/>
  <c r="X81" i="188" s="1"/>
  <c r="V82" i="188"/>
  <c r="X82" i="188" s="1"/>
  <c r="V83" i="188"/>
  <c r="X83" i="188" s="1"/>
  <c r="V89" i="188"/>
  <c r="X89" i="188" s="1"/>
  <c r="V90" i="188"/>
  <c r="X90" i="188" s="1"/>
  <c r="V97" i="188"/>
  <c r="X97" i="188" s="1"/>
  <c r="V98" i="188"/>
  <c r="X98" i="188" s="1"/>
  <c r="V99" i="188"/>
  <c r="X99" i="188" s="1"/>
  <c r="V105" i="188"/>
  <c r="X105" i="188" s="1"/>
  <c r="V106" i="188"/>
  <c r="X106" i="188" s="1"/>
  <c r="V107" i="188"/>
  <c r="X107" i="188" s="1"/>
  <c r="V115" i="188"/>
  <c r="X115" i="188" s="1"/>
  <c r="V116" i="188"/>
  <c r="X116" i="188" s="1"/>
  <c r="V117" i="188"/>
  <c r="X117" i="188" s="1"/>
  <c r="V123" i="188"/>
  <c r="X123" i="188" s="1"/>
  <c r="V124" i="188"/>
  <c r="X124" i="188" s="1"/>
  <c r="V130" i="188"/>
  <c r="X130" i="188" s="1"/>
  <c r="V131" i="188"/>
  <c r="X131" i="188" s="1"/>
  <c r="V136" i="188"/>
  <c r="X136" i="188" s="1"/>
  <c r="V140" i="188"/>
  <c r="X140" i="188" s="1"/>
  <c r="V145" i="188"/>
  <c r="X145" i="188" s="1"/>
  <c r="V149" i="188"/>
  <c r="X149" i="188" s="1"/>
  <c r="V153" i="188"/>
  <c r="X153" i="188" s="1"/>
  <c r="V158" i="188"/>
  <c r="X158" i="188" s="1"/>
  <c r="V159" i="188"/>
  <c r="X159" i="188" s="1"/>
  <c r="V160" i="188"/>
  <c r="X160" i="188" s="1"/>
  <c r="V165" i="188"/>
  <c r="X165" i="188" s="1"/>
  <c r="V169" i="188"/>
  <c r="X169" i="188" s="1"/>
  <c r="V173" i="188"/>
  <c r="X173" i="188" s="1"/>
  <c r="V177" i="188"/>
  <c r="X177" i="188" s="1"/>
  <c r="V181" i="188"/>
  <c r="X181" i="188" s="1"/>
  <c r="V185" i="188"/>
  <c r="X185" i="188" s="1"/>
  <c r="V189" i="188"/>
  <c r="X189" i="188" s="1"/>
  <c r="V193" i="188"/>
  <c r="X193" i="188" s="1"/>
  <c r="V197" i="188"/>
  <c r="X197" i="188" s="1"/>
  <c r="V201" i="188"/>
  <c r="X201" i="188" s="1"/>
  <c r="V205" i="188"/>
  <c r="X205" i="188" s="1"/>
  <c r="V207" i="188"/>
  <c r="X207" i="188" s="1"/>
  <c r="V206" i="188"/>
  <c r="X206" i="188" s="1"/>
  <c r="D210" i="188"/>
  <c r="D10" i="187"/>
  <c r="D11" i="187"/>
  <c r="D12" i="187"/>
  <c r="D13" i="187"/>
  <c r="D14" i="187"/>
  <c r="D15" i="187"/>
  <c r="D16" i="187"/>
  <c r="D17" i="187"/>
  <c r="D18" i="187"/>
  <c r="D19" i="187"/>
  <c r="D20" i="187"/>
  <c r="D21" i="187"/>
  <c r="D22" i="187"/>
  <c r="D23" i="187"/>
  <c r="D24" i="187"/>
  <c r="D25" i="187"/>
  <c r="D26" i="187"/>
  <c r="D27" i="187"/>
  <c r="D28" i="187"/>
  <c r="D29" i="187"/>
  <c r="D30" i="187"/>
  <c r="D31" i="187"/>
  <c r="D32" i="187"/>
  <c r="D33" i="187"/>
  <c r="D34" i="187"/>
  <c r="D35" i="187"/>
  <c r="D36" i="187"/>
  <c r="D37" i="187"/>
  <c r="D38" i="187"/>
  <c r="D39" i="187"/>
  <c r="D40" i="187"/>
  <c r="D41" i="187"/>
  <c r="D42" i="187"/>
  <c r="D43" i="187"/>
  <c r="D44" i="187"/>
  <c r="D45" i="187"/>
  <c r="D46" i="187"/>
  <c r="D47" i="187"/>
  <c r="D48" i="187"/>
  <c r="D49" i="187"/>
  <c r="D50" i="187"/>
  <c r="D51" i="187"/>
  <c r="D52" i="187"/>
  <c r="D53" i="187"/>
  <c r="D54" i="187"/>
  <c r="D55" i="187"/>
  <c r="D56" i="187"/>
  <c r="D57" i="187"/>
  <c r="D58" i="187"/>
  <c r="D59" i="187"/>
  <c r="D62" i="187"/>
  <c r="D63" i="187"/>
  <c r="D64" i="187"/>
  <c r="D65" i="187"/>
  <c r="D66" i="187"/>
  <c r="D67" i="187"/>
  <c r="D68" i="187"/>
  <c r="D69" i="187"/>
  <c r="D70" i="187"/>
  <c r="D71" i="187"/>
  <c r="D72" i="187"/>
  <c r="D73" i="187"/>
  <c r="D74" i="187"/>
  <c r="D75" i="187"/>
  <c r="D76" i="187"/>
  <c r="D77" i="187"/>
  <c r="D78" i="187"/>
  <c r="D79" i="187"/>
  <c r="D80" i="187"/>
  <c r="D81" i="187"/>
  <c r="D82" i="187"/>
  <c r="D83" i="187"/>
  <c r="D84" i="187"/>
  <c r="D85" i="187"/>
  <c r="D86" i="187"/>
  <c r="D87" i="187"/>
  <c r="D88" i="187"/>
  <c r="D89" i="187"/>
  <c r="D90" i="187"/>
  <c r="D91" i="187"/>
  <c r="D92" i="187"/>
  <c r="D93" i="187"/>
  <c r="D94" i="187"/>
  <c r="D95" i="187"/>
  <c r="D96" i="187"/>
  <c r="D97" i="187"/>
  <c r="D98" i="187"/>
  <c r="D99" i="187"/>
  <c r="D100" i="187"/>
  <c r="D101" i="187"/>
  <c r="D102" i="187"/>
  <c r="D103" i="187"/>
  <c r="D104" i="187"/>
  <c r="D105" i="187"/>
  <c r="D106" i="187"/>
  <c r="D107" i="187"/>
  <c r="D108" i="187"/>
  <c r="D109" i="187"/>
  <c r="D110" i="187"/>
  <c r="D111" i="187"/>
  <c r="D112" i="187"/>
  <c r="D113" i="187"/>
  <c r="D114" i="187"/>
  <c r="D115" i="187"/>
  <c r="D116" i="187"/>
  <c r="D117" i="187"/>
  <c r="D118" i="187"/>
  <c r="D119" i="187"/>
  <c r="D120" i="187"/>
  <c r="D121" i="187"/>
  <c r="D122" i="187"/>
  <c r="D123" i="187"/>
  <c r="D124" i="187"/>
  <c r="D125" i="187"/>
  <c r="D126" i="187"/>
  <c r="D127" i="187"/>
  <c r="D128" i="187"/>
  <c r="D129" i="187"/>
  <c r="D130" i="187"/>
  <c r="D131" i="187"/>
  <c r="D132" i="187"/>
  <c r="D133" i="187"/>
  <c r="D134" i="187"/>
  <c r="D135" i="187"/>
  <c r="D136" i="187"/>
  <c r="D137" i="187"/>
  <c r="D138" i="187"/>
  <c r="D139" i="187"/>
  <c r="D140" i="187"/>
  <c r="D141" i="187"/>
  <c r="D142" i="187"/>
  <c r="D143" i="187"/>
  <c r="D144" i="187"/>
  <c r="D145" i="187"/>
  <c r="D146" i="187"/>
  <c r="D147" i="187"/>
  <c r="D148" i="187"/>
  <c r="D149" i="187"/>
  <c r="D150" i="187"/>
  <c r="D151" i="187"/>
  <c r="D152" i="187"/>
  <c r="D153" i="187"/>
  <c r="D154" i="187"/>
  <c r="D155" i="187"/>
  <c r="D156" i="187"/>
  <c r="D157" i="187"/>
  <c r="D158" i="187"/>
  <c r="D159" i="187"/>
  <c r="D160" i="187"/>
  <c r="D161" i="187"/>
  <c r="D162" i="187"/>
  <c r="D163" i="187"/>
  <c r="D164" i="187"/>
  <c r="D165" i="187"/>
  <c r="D166" i="187"/>
  <c r="D167" i="187"/>
  <c r="D168" i="187"/>
  <c r="D169" i="187"/>
  <c r="D170" i="187"/>
  <c r="D171" i="187"/>
  <c r="D172" i="187"/>
  <c r="D173" i="187"/>
  <c r="D174" i="187"/>
  <c r="D175" i="187"/>
  <c r="D176" i="187"/>
  <c r="D177" i="187"/>
  <c r="D178" i="187"/>
  <c r="D179" i="187"/>
  <c r="D180" i="187"/>
  <c r="D181" i="187"/>
  <c r="D182" i="187"/>
  <c r="D183" i="187"/>
  <c r="D184" i="187"/>
  <c r="D185" i="187"/>
  <c r="D186" i="187"/>
  <c r="D187" i="187"/>
  <c r="D188" i="187"/>
  <c r="D189" i="187"/>
  <c r="D190" i="187"/>
  <c r="D191" i="187"/>
  <c r="D192" i="187"/>
  <c r="D193" i="187"/>
  <c r="D194" i="187"/>
  <c r="D195" i="187"/>
  <c r="D196" i="187"/>
  <c r="D197" i="187"/>
  <c r="D198" i="187"/>
  <c r="D199" i="187"/>
  <c r="D200" i="187"/>
  <c r="D201" i="187"/>
  <c r="D202" i="187"/>
  <c r="D9" i="187"/>
  <c r="W210" i="187"/>
  <c r="S210" i="187"/>
  <c r="Q210" i="187"/>
  <c r="J210" i="187"/>
  <c r="I210" i="187"/>
  <c r="R208" i="187"/>
  <c r="L208" i="187"/>
  <c r="U207" i="187"/>
  <c r="R207" i="187"/>
  <c r="L207" i="187"/>
  <c r="H207" i="187"/>
  <c r="U206" i="187"/>
  <c r="R206" i="187"/>
  <c r="L206" i="187"/>
  <c r="H206" i="187"/>
  <c r="U205" i="187"/>
  <c r="R205" i="187"/>
  <c r="L205" i="187"/>
  <c r="H205" i="187"/>
  <c r="U204" i="187"/>
  <c r="R204" i="187"/>
  <c r="L204" i="187"/>
  <c r="H204" i="187"/>
  <c r="U203" i="187"/>
  <c r="R203" i="187"/>
  <c r="L203" i="187"/>
  <c r="H203" i="187"/>
  <c r="U202" i="187"/>
  <c r="R202" i="187"/>
  <c r="L202" i="187"/>
  <c r="H202" i="187"/>
  <c r="U201" i="187"/>
  <c r="R201" i="187"/>
  <c r="L201" i="187"/>
  <c r="H201" i="187"/>
  <c r="U200" i="187"/>
  <c r="R200" i="187"/>
  <c r="L200" i="187"/>
  <c r="H200" i="187"/>
  <c r="U199" i="187"/>
  <c r="R199" i="187"/>
  <c r="L199" i="187"/>
  <c r="H199" i="187"/>
  <c r="U198" i="187"/>
  <c r="R198" i="187"/>
  <c r="L198" i="187"/>
  <c r="H198" i="187"/>
  <c r="U197" i="187"/>
  <c r="R197" i="187"/>
  <c r="L197" i="187"/>
  <c r="H197" i="187"/>
  <c r="U196" i="187"/>
  <c r="R196" i="187"/>
  <c r="L196" i="187"/>
  <c r="H196" i="187"/>
  <c r="U195" i="187"/>
  <c r="R195" i="187"/>
  <c r="L195" i="187"/>
  <c r="H195" i="187"/>
  <c r="U194" i="187"/>
  <c r="R194" i="187"/>
  <c r="L194" i="187"/>
  <c r="H194" i="187"/>
  <c r="U193" i="187"/>
  <c r="R193" i="187"/>
  <c r="L193" i="187"/>
  <c r="H193" i="187"/>
  <c r="U192" i="187"/>
  <c r="R192" i="187"/>
  <c r="L192" i="187"/>
  <c r="H192" i="187"/>
  <c r="U191" i="187"/>
  <c r="R191" i="187"/>
  <c r="L191" i="187"/>
  <c r="H191" i="187"/>
  <c r="U190" i="187"/>
  <c r="R190" i="187"/>
  <c r="L190" i="187"/>
  <c r="H190" i="187"/>
  <c r="U189" i="187"/>
  <c r="R189" i="187"/>
  <c r="L189" i="187"/>
  <c r="H189" i="187"/>
  <c r="U188" i="187"/>
  <c r="R188" i="187"/>
  <c r="L188" i="187"/>
  <c r="H188" i="187"/>
  <c r="U187" i="187"/>
  <c r="R187" i="187"/>
  <c r="L187" i="187"/>
  <c r="H187" i="187"/>
  <c r="U186" i="187"/>
  <c r="R186" i="187"/>
  <c r="L186" i="187"/>
  <c r="H186" i="187"/>
  <c r="U185" i="187"/>
  <c r="R185" i="187"/>
  <c r="L185" i="187"/>
  <c r="H185" i="187"/>
  <c r="U184" i="187"/>
  <c r="R184" i="187"/>
  <c r="L184" i="187"/>
  <c r="H184" i="187"/>
  <c r="U183" i="187"/>
  <c r="R183" i="187"/>
  <c r="L183" i="187"/>
  <c r="H183" i="187"/>
  <c r="U182" i="187"/>
  <c r="R182" i="187"/>
  <c r="L182" i="187"/>
  <c r="H182" i="187"/>
  <c r="U181" i="187"/>
  <c r="R181" i="187"/>
  <c r="L181" i="187"/>
  <c r="H181" i="187"/>
  <c r="U180" i="187"/>
  <c r="R180" i="187"/>
  <c r="L180" i="187"/>
  <c r="H180" i="187"/>
  <c r="U179" i="187"/>
  <c r="R179" i="187"/>
  <c r="L179" i="187"/>
  <c r="H179" i="187"/>
  <c r="U178" i="187"/>
  <c r="R178" i="187"/>
  <c r="L178" i="187"/>
  <c r="H178" i="187"/>
  <c r="U177" i="187"/>
  <c r="R177" i="187"/>
  <c r="L177" i="187"/>
  <c r="H177" i="187"/>
  <c r="U176" i="187"/>
  <c r="R176" i="187"/>
  <c r="L176" i="187"/>
  <c r="H176" i="187"/>
  <c r="U175" i="187"/>
  <c r="R175" i="187"/>
  <c r="L175" i="187"/>
  <c r="H175" i="187"/>
  <c r="U174" i="187"/>
  <c r="R174" i="187"/>
  <c r="L174" i="187"/>
  <c r="H174" i="187"/>
  <c r="U173" i="187"/>
  <c r="R173" i="187"/>
  <c r="L173" i="187"/>
  <c r="H173" i="187"/>
  <c r="U172" i="187"/>
  <c r="R172" i="187"/>
  <c r="L172" i="187"/>
  <c r="H172" i="187"/>
  <c r="U171" i="187"/>
  <c r="R171" i="187"/>
  <c r="L171" i="187"/>
  <c r="H171" i="187"/>
  <c r="U170" i="187"/>
  <c r="R170" i="187"/>
  <c r="L170" i="187"/>
  <c r="H170" i="187"/>
  <c r="U169" i="187"/>
  <c r="R169" i="187"/>
  <c r="L169" i="187"/>
  <c r="H169" i="187"/>
  <c r="U168" i="187"/>
  <c r="R168" i="187"/>
  <c r="L168" i="187"/>
  <c r="H168" i="187"/>
  <c r="U167" i="187"/>
  <c r="R167" i="187"/>
  <c r="L167" i="187"/>
  <c r="H167" i="187"/>
  <c r="U166" i="187"/>
  <c r="R166" i="187"/>
  <c r="L166" i="187"/>
  <c r="H166" i="187"/>
  <c r="U165" i="187"/>
  <c r="R165" i="187"/>
  <c r="L165" i="187"/>
  <c r="H165" i="187"/>
  <c r="U164" i="187"/>
  <c r="R164" i="187"/>
  <c r="L164" i="187"/>
  <c r="H164" i="187"/>
  <c r="U163" i="187"/>
  <c r="R163" i="187"/>
  <c r="L163" i="187"/>
  <c r="H163" i="187"/>
  <c r="U162" i="187"/>
  <c r="R162" i="187"/>
  <c r="L162" i="187"/>
  <c r="H162" i="187"/>
  <c r="R161" i="187"/>
  <c r="L161" i="187"/>
  <c r="U160" i="187"/>
  <c r="R160" i="187"/>
  <c r="L160" i="187"/>
  <c r="H160" i="187"/>
  <c r="U159" i="187"/>
  <c r="R159" i="187"/>
  <c r="L159" i="187"/>
  <c r="H159" i="187"/>
  <c r="U158" i="187"/>
  <c r="R158" i="187"/>
  <c r="L158" i="187"/>
  <c r="H158" i="187"/>
  <c r="U157" i="187"/>
  <c r="R157" i="187"/>
  <c r="L157" i="187"/>
  <c r="H157" i="187"/>
  <c r="U156" i="187"/>
  <c r="R156" i="187"/>
  <c r="L156" i="187"/>
  <c r="H156" i="187"/>
  <c r="U155" i="187"/>
  <c r="R155" i="187"/>
  <c r="L155" i="187"/>
  <c r="H155" i="187"/>
  <c r="U154" i="187"/>
  <c r="R154" i="187"/>
  <c r="L154" i="187"/>
  <c r="H154" i="187"/>
  <c r="U153" i="187"/>
  <c r="R153" i="187"/>
  <c r="L153" i="187"/>
  <c r="H153" i="187"/>
  <c r="U152" i="187"/>
  <c r="R152" i="187"/>
  <c r="L152" i="187"/>
  <c r="H152" i="187"/>
  <c r="U151" i="187"/>
  <c r="R151" i="187"/>
  <c r="L151" i="187"/>
  <c r="H151" i="187"/>
  <c r="U150" i="187"/>
  <c r="R150" i="187"/>
  <c r="L150" i="187"/>
  <c r="H150" i="187"/>
  <c r="U149" i="187"/>
  <c r="R149" i="187"/>
  <c r="L149" i="187"/>
  <c r="H149" i="187"/>
  <c r="U148" i="187"/>
  <c r="R148" i="187"/>
  <c r="L148" i="187"/>
  <c r="H148" i="187"/>
  <c r="U147" i="187"/>
  <c r="R147" i="187"/>
  <c r="L147" i="187"/>
  <c r="H147" i="187"/>
  <c r="U146" i="187"/>
  <c r="R146" i="187"/>
  <c r="L146" i="187"/>
  <c r="H146" i="187"/>
  <c r="U145" i="187"/>
  <c r="R145" i="187"/>
  <c r="L145" i="187"/>
  <c r="H145" i="187"/>
  <c r="R144" i="187"/>
  <c r="L144" i="187"/>
  <c r="U143" i="187"/>
  <c r="R143" i="187"/>
  <c r="L143" i="187"/>
  <c r="H143" i="187"/>
  <c r="U142" i="187"/>
  <c r="R142" i="187"/>
  <c r="L142" i="187"/>
  <c r="H142" i="187"/>
  <c r="U141" i="187"/>
  <c r="R141" i="187"/>
  <c r="L141" i="187"/>
  <c r="H141" i="187"/>
  <c r="U140" i="187"/>
  <c r="R140" i="187"/>
  <c r="L140" i="187"/>
  <c r="H140" i="187"/>
  <c r="U139" i="187"/>
  <c r="R139" i="187"/>
  <c r="L139" i="187"/>
  <c r="H139" i="187"/>
  <c r="U138" i="187"/>
  <c r="R138" i="187"/>
  <c r="L138" i="187"/>
  <c r="H138" i="187"/>
  <c r="U137" i="187"/>
  <c r="R137" i="187"/>
  <c r="L137" i="187"/>
  <c r="H137" i="187"/>
  <c r="U136" i="187"/>
  <c r="R136" i="187"/>
  <c r="L136" i="187"/>
  <c r="H136" i="187"/>
  <c r="R135" i="187"/>
  <c r="L135" i="187"/>
  <c r="U134" i="187"/>
  <c r="R134" i="187"/>
  <c r="L134" i="187"/>
  <c r="H134" i="187"/>
  <c r="U133" i="187"/>
  <c r="R133" i="187"/>
  <c r="L133" i="187"/>
  <c r="H133" i="187"/>
  <c r="U132" i="187"/>
  <c r="R132" i="187"/>
  <c r="L132" i="187"/>
  <c r="H132" i="187"/>
  <c r="U131" i="187"/>
  <c r="R131" i="187"/>
  <c r="L131" i="187"/>
  <c r="H131" i="187"/>
  <c r="U130" i="187"/>
  <c r="R130" i="187"/>
  <c r="L130" i="187"/>
  <c r="H130" i="187"/>
  <c r="U129" i="187"/>
  <c r="R129" i="187"/>
  <c r="L129" i="187"/>
  <c r="H129" i="187"/>
  <c r="U128" i="187"/>
  <c r="R128" i="187"/>
  <c r="L128" i="187"/>
  <c r="H128" i="187"/>
  <c r="U127" i="187"/>
  <c r="R127" i="187"/>
  <c r="L127" i="187"/>
  <c r="H127" i="187"/>
  <c r="U126" i="187"/>
  <c r="R126" i="187"/>
  <c r="L126" i="187"/>
  <c r="H126" i="187"/>
  <c r="U125" i="187"/>
  <c r="R125" i="187"/>
  <c r="L125" i="187"/>
  <c r="H125" i="187"/>
  <c r="U124" i="187"/>
  <c r="R124" i="187"/>
  <c r="L124" i="187"/>
  <c r="H124" i="187"/>
  <c r="U123" i="187"/>
  <c r="R123" i="187"/>
  <c r="L123" i="187"/>
  <c r="H123" i="187"/>
  <c r="U122" i="187"/>
  <c r="R122" i="187"/>
  <c r="L122" i="187"/>
  <c r="H122" i="187"/>
  <c r="R121" i="187"/>
  <c r="L121" i="187"/>
  <c r="U120" i="187"/>
  <c r="R120" i="187"/>
  <c r="L120" i="187"/>
  <c r="H120" i="187"/>
  <c r="U119" i="187"/>
  <c r="R119" i="187"/>
  <c r="L119" i="187"/>
  <c r="H119" i="187"/>
  <c r="U118" i="187"/>
  <c r="R118" i="187"/>
  <c r="L118" i="187"/>
  <c r="H118" i="187"/>
  <c r="U117" i="187"/>
  <c r="R117" i="187"/>
  <c r="L117" i="187"/>
  <c r="H117" i="187"/>
  <c r="U116" i="187"/>
  <c r="R116" i="187"/>
  <c r="L116" i="187"/>
  <c r="H116" i="187"/>
  <c r="U115" i="187"/>
  <c r="R115" i="187"/>
  <c r="L115" i="187"/>
  <c r="H115" i="187"/>
  <c r="U114" i="187"/>
  <c r="R114" i="187"/>
  <c r="L114" i="187"/>
  <c r="H114" i="187"/>
  <c r="U113" i="187"/>
  <c r="R113" i="187"/>
  <c r="L113" i="187"/>
  <c r="H113" i="187"/>
  <c r="U112" i="187"/>
  <c r="R112" i="187"/>
  <c r="L112" i="187"/>
  <c r="H112" i="187"/>
  <c r="U111" i="187"/>
  <c r="R111" i="187"/>
  <c r="L111" i="187"/>
  <c r="H111" i="187"/>
  <c r="R110" i="187"/>
  <c r="L110" i="187"/>
  <c r="U109" i="187"/>
  <c r="R109" i="187"/>
  <c r="L109" i="187"/>
  <c r="H109" i="187"/>
  <c r="U108" i="187"/>
  <c r="R108" i="187"/>
  <c r="L108" i="187"/>
  <c r="H108" i="187"/>
  <c r="U107" i="187"/>
  <c r="R107" i="187"/>
  <c r="L107" i="187"/>
  <c r="H107" i="187"/>
  <c r="U106" i="187"/>
  <c r="R106" i="187"/>
  <c r="L106" i="187"/>
  <c r="H106" i="187"/>
  <c r="U105" i="187"/>
  <c r="R105" i="187"/>
  <c r="L105" i="187"/>
  <c r="H105" i="187"/>
  <c r="U104" i="187"/>
  <c r="R104" i="187"/>
  <c r="L104" i="187"/>
  <c r="H104" i="187"/>
  <c r="U103" i="187"/>
  <c r="R103" i="187"/>
  <c r="L103" i="187"/>
  <c r="H103" i="187"/>
  <c r="U102" i="187"/>
  <c r="R102" i="187"/>
  <c r="L102" i="187"/>
  <c r="H102" i="187"/>
  <c r="U101" i="187"/>
  <c r="R101" i="187"/>
  <c r="L101" i="187"/>
  <c r="H101" i="187"/>
  <c r="U100" i="187"/>
  <c r="R100" i="187"/>
  <c r="L100" i="187"/>
  <c r="H100" i="187"/>
  <c r="U99" i="187"/>
  <c r="R99" i="187"/>
  <c r="L99" i="187"/>
  <c r="H99" i="187"/>
  <c r="U98" i="187"/>
  <c r="R98" i="187"/>
  <c r="L98" i="187"/>
  <c r="H98" i="187"/>
  <c r="U97" i="187"/>
  <c r="R97" i="187"/>
  <c r="L97" i="187"/>
  <c r="H97" i="187"/>
  <c r="U96" i="187"/>
  <c r="R96" i="187"/>
  <c r="L96" i="187"/>
  <c r="H96" i="187"/>
  <c r="U95" i="187"/>
  <c r="R95" i="187"/>
  <c r="L95" i="187"/>
  <c r="H95" i="187"/>
  <c r="U94" i="187"/>
  <c r="R94" i="187"/>
  <c r="L94" i="187"/>
  <c r="H94" i="187"/>
  <c r="U93" i="187"/>
  <c r="R93" i="187"/>
  <c r="L93" i="187"/>
  <c r="H93" i="187"/>
  <c r="U92" i="187"/>
  <c r="R92" i="187"/>
  <c r="L92" i="187"/>
  <c r="H92" i="187"/>
  <c r="R91" i="187"/>
  <c r="L91" i="187"/>
  <c r="U90" i="187"/>
  <c r="R90" i="187"/>
  <c r="L90" i="187"/>
  <c r="H90" i="187"/>
  <c r="U89" i="187"/>
  <c r="R89" i="187"/>
  <c r="L89" i="187"/>
  <c r="H89" i="187"/>
  <c r="U88" i="187"/>
  <c r="R88" i="187"/>
  <c r="L88" i="187"/>
  <c r="H88" i="187"/>
  <c r="U87" i="187"/>
  <c r="R87" i="187"/>
  <c r="L87" i="187"/>
  <c r="H87" i="187"/>
  <c r="U86" i="187"/>
  <c r="R86" i="187"/>
  <c r="L86" i="187"/>
  <c r="H86" i="187"/>
  <c r="U85" i="187"/>
  <c r="R85" i="187"/>
  <c r="L85" i="187"/>
  <c r="H85" i="187"/>
  <c r="U84" i="187"/>
  <c r="R84" i="187"/>
  <c r="L84" i="187"/>
  <c r="H84" i="187"/>
  <c r="U83" i="187"/>
  <c r="R83" i="187"/>
  <c r="L83" i="187"/>
  <c r="H83" i="187"/>
  <c r="U82" i="187"/>
  <c r="R82" i="187"/>
  <c r="L82" i="187"/>
  <c r="H82" i="187"/>
  <c r="U81" i="187"/>
  <c r="R81" i="187"/>
  <c r="L81" i="187"/>
  <c r="H81" i="187"/>
  <c r="U80" i="187"/>
  <c r="R80" i="187"/>
  <c r="L80" i="187"/>
  <c r="H80" i="187"/>
  <c r="U79" i="187"/>
  <c r="R79" i="187"/>
  <c r="L79" i="187"/>
  <c r="H79" i="187"/>
  <c r="U78" i="187"/>
  <c r="R78" i="187"/>
  <c r="L78" i="187"/>
  <c r="H78" i="187"/>
  <c r="U77" i="187"/>
  <c r="R77" i="187"/>
  <c r="L77" i="187"/>
  <c r="H77" i="187"/>
  <c r="R76" i="187"/>
  <c r="L76" i="187"/>
  <c r="U75" i="187"/>
  <c r="R75" i="187"/>
  <c r="L75" i="187"/>
  <c r="H75" i="187"/>
  <c r="U74" i="187"/>
  <c r="R74" i="187"/>
  <c r="L74" i="187"/>
  <c r="H74" i="187"/>
  <c r="U73" i="187"/>
  <c r="R73" i="187"/>
  <c r="L73" i="187"/>
  <c r="H73" i="187"/>
  <c r="U72" i="187"/>
  <c r="R72" i="187"/>
  <c r="L72" i="187"/>
  <c r="H72" i="187"/>
  <c r="U71" i="187"/>
  <c r="R71" i="187"/>
  <c r="L71" i="187"/>
  <c r="H71" i="187"/>
  <c r="R70" i="187"/>
  <c r="L70" i="187"/>
  <c r="U69" i="187"/>
  <c r="R69" i="187"/>
  <c r="L69" i="187"/>
  <c r="H69" i="187"/>
  <c r="U68" i="187"/>
  <c r="R68" i="187"/>
  <c r="L68" i="187"/>
  <c r="H68" i="187"/>
  <c r="R67" i="187"/>
  <c r="L67" i="187"/>
  <c r="U66" i="187"/>
  <c r="R66" i="187"/>
  <c r="L66" i="187"/>
  <c r="H66" i="187"/>
  <c r="R65" i="187"/>
  <c r="L65" i="187"/>
  <c r="U64" i="187"/>
  <c r="R64" i="187"/>
  <c r="L64" i="187"/>
  <c r="H64" i="187"/>
  <c r="U63" i="187"/>
  <c r="R63" i="187"/>
  <c r="L63" i="187"/>
  <c r="H63" i="187"/>
  <c r="U62" i="187"/>
  <c r="R62" i="187"/>
  <c r="U59" i="187"/>
  <c r="R59" i="187"/>
  <c r="L59" i="187"/>
  <c r="H59" i="187"/>
  <c r="U58" i="187"/>
  <c r="R58" i="187"/>
  <c r="L58" i="187"/>
  <c r="H58" i="187"/>
  <c r="U57" i="187"/>
  <c r="R57" i="187"/>
  <c r="L57" i="187"/>
  <c r="H57" i="187"/>
  <c r="U56" i="187"/>
  <c r="R56" i="187"/>
  <c r="L56" i="187"/>
  <c r="H56" i="187"/>
  <c r="U55" i="187"/>
  <c r="R55" i="187"/>
  <c r="L55" i="187"/>
  <c r="H55" i="187"/>
  <c r="U54" i="187"/>
  <c r="R54" i="187"/>
  <c r="L54" i="187"/>
  <c r="H54" i="187"/>
  <c r="R53" i="187"/>
  <c r="L53" i="187"/>
  <c r="U52" i="187"/>
  <c r="R52" i="187"/>
  <c r="L52" i="187"/>
  <c r="H52" i="187"/>
  <c r="U51" i="187"/>
  <c r="R51" i="187"/>
  <c r="L51" i="187"/>
  <c r="H51" i="187"/>
  <c r="U50" i="187"/>
  <c r="R50" i="187"/>
  <c r="L50" i="187"/>
  <c r="H50" i="187"/>
  <c r="U49" i="187"/>
  <c r="R49" i="187"/>
  <c r="L49" i="187"/>
  <c r="H49" i="187"/>
  <c r="U48" i="187"/>
  <c r="R48" i="187"/>
  <c r="L48" i="187"/>
  <c r="H48" i="187"/>
  <c r="U47" i="187"/>
  <c r="R47" i="187"/>
  <c r="L47" i="187"/>
  <c r="H47" i="187"/>
  <c r="U46" i="187"/>
  <c r="R46" i="187"/>
  <c r="L46" i="187"/>
  <c r="H46" i="187"/>
  <c r="U45" i="187"/>
  <c r="R45" i="187"/>
  <c r="L45" i="187"/>
  <c r="H45" i="187"/>
  <c r="U44" i="187"/>
  <c r="R44" i="187"/>
  <c r="L44" i="187"/>
  <c r="H44" i="187"/>
  <c r="U43" i="187"/>
  <c r="R43" i="187"/>
  <c r="L43" i="187"/>
  <c r="H43" i="187"/>
  <c r="U42" i="187"/>
  <c r="R42" i="187"/>
  <c r="L42" i="187"/>
  <c r="H42" i="187"/>
  <c r="U41" i="187"/>
  <c r="R41" i="187"/>
  <c r="L41" i="187"/>
  <c r="H41" i="187"/>
  <c r="U40" i="187"/>
  <c r="R40" i="187"/>
  <c r="L40" i="187"/>
  <c r="H40" i="187"/>
  <c r="U39" i="187"/>
  <c r="R39" i="187"/>
  <c r="L39" i="187"/>
  <c r="H39" i="187"/>
  <c r="U38" i="187"/>
  <c r="R38" i="187"/>
  <c r="L38" i="187"/>
  <c r="H38" i="187"/>
  <c r="U37" i="187"/>
  <c r="R37" i="187"/>
  <c r="L37" i="187"/>
  <c r="H37" i="187"/>
  <c r="U36" i="187"/>
  <c r="R36" i="187"/>
  <c r="L36" i="187"/>
  <c r="H36" i="187"/>
  <c r="U35" i="187"/>
  <c r="R35" i="187"/>
  <c r="L35" i="187"/>
  <c r="H35" i="187"/>
  <c r="U34" i="187"/>
  <c r="R34" i="187"/>
  <c r="L34" i="187"/>
  <c r="H34" i="187"/>
  <c r="U33" i="187"/>
  <c r="R33" i="187"/>
  <c r="L33" i="187"/>
  <c r="H33" i="187"/>
  <c r="U32" i="187"/>
  <c r="R32" i="187"/>
  <c r="L32" i="187"/>
  <c r="H32" i="187"/>
  <c r="U31" i="187"/>
  <c r="R31" i="187"/>
  <c r="L31" i="187"/>
  <c r="H31" i="187"/>
  <c r="U30" i="187"/>
  <c r="R30" i="187"/>
  <c r="L30" i="187"/>
  <c r="H30" i="187"/>
  <c r="U29" i="187"/>
  <c r="R29" i="187"/>
  <c r="L29" i="187"/>
  <c r="H29" i="187"/>
  <c r="U28" i="187"/>
  <c r="R28" i="187"/>
  <c r="L28" i="187"/>
  <c r="H28" i="187"/>
  <c r="U27" i="187"/>
  <c r="R27" i="187"/>
  <c r="L27" i="187"/>
  <c r="H27" i="187"/>
  <c r="U26" i="187"/>
  <c r="R26" i="187"/>
  <c r="L26" i="187"/>
  <c r="H26" i="187"/>
  <c r="U25" i="187"/>
  <c r="R25" i="187"/>
  <c r="L25" i="187"/>
  <c r="H25" i="187"/>
  <c r="U24" i="187"/>
  <c r="R24" i="187"/>
  <c r="L24" i="187"/>
  <c r="H24" i="187"/>
  <c r="U23" i="187"/>
  <c r="R23" i="187"/>
  <c r="L23" i="187"/>
  <c r="H23" i="187"/>
  <c r="U22" i="187"/>
  <c r="R22" i="187"/>
  <c r="L22" i="187"/>
  <c r="H22" i="187"/>
  <c r="U21" i="187"/>
  <c r="R21" i="187"/>
  <c r="L21" i="187"/>
  <c r="H21" i="187"/>
  <c r="U20" i="187"/>
  <c r="R20" i="187"/>
  <c r="L20" i="187"/>
  <c r="H20" i="187"/>
  <c r="U19" i="187"/>
  <c r="R19" i="187"/>
  <c r="L19" i="187"/>
  <c r="H19" i="187"/>
  <c r="U18" i="187"/>
  <c r="R18" i="187"/>
  <c r="L18" i="187"/>
  <c r="H18" i="187"/>
  <c r="U17" i="187"/>
  <c r="R17" i="187"/>
  <c r="L17" i="187"/>
  <c r="H17" i="187"/>
  <c r="U16" i="187"/>
  <c r="R16" i="187"/>
  <c r="L16" i="187"/>
  <c r="H16" i="187"/>
  <c r="U15" i="187"/>
  <c r="R15" i="187"/>
  <c r="L15" i="187"/>
  <c r="H15" i="187"/>
  <c r="U14" i="187"/>
  <c r="R14" i="187"/>
  <c r="L14" i="187"/>
  <c r="H14" i="187"/>
  <c r="U13" i="187"/>
  <c r="R13" i="187"/>
  <c r="L13" i="187"/>
  <c r="H13" i="187"/>
  <c r="U12" i="187"/>
  <c r="R12" i="187"/>
  <c r="L12" i="187"/>
  <c r="H12" i="187"/>
  <c r="U11" i="187"/>
  <c r="R11" i="187"/>
  <c r="L11" i="187"/>
  <c r="H11" i="187"/>
  <c r="U10" i="187"/>
  <c r="R10" i="187"/>
  <c r="L10" i="187"/>
  <c r="H10" i="187"/>
  <c r="U9" i="187"/>
  <c r="R9" i="187"/>
  <c r="R210" i="187" s="1"/>
  <c r="L9" i="187"/>
  <c r="H9" i="187"/>
  <c r="V63" i="187" l="1"/>
  <c r="X63" i="187" s="1"/>
  <c r="V62" i="187"/>
  <c r="X62" i="187" s="1"/>
  <c r="V112" i="187"/>
  <c r="X112" i="187" s="1"/>
  <c r="V118" i="187"/>
  <c r="X118" i="187" s="1"/>
  <c r="V202" i="187"/>
  <c r="X202" i="187" s="1"/>
  <c r="V198" i="187"/>
  <c r="X198" i="187" s="1"/>
  <c r="V194" i="187"/>
  <c r="X194" i="187" s="1"/>
  <c r="V190" i="187"/>
  <c r="X190" i="187" s="1"/>
  <c r="V182" i="187"/>
  <c r="X182" i="187" s="1"/>
  <c r="V178" i="187"/>
  <c r="X178" i="187" s="1"/>
  <c r="V166" i="187"/>
  <c r="X166" i="187" s="1"/>
  <c r="V142" i="187"/>
  <c r="X142" i="187" s="1"/>
  <c r="V138" i="187"/>
  <c r="X138" i="187" s="1"/>
  <c r="V120" i="187"/>
  <c r="X120" i="187" s="1"/>
  <c r="V102" i="187"/>
  <c r="X102" i="187" s="1"/>
  <c r="V94" i="187"/>
  <c r="X94" i="187" s="1"/>
  <c r="V66" i="187"/>
  <c r="X66" i="187" s="1"/>
  <c r="V56" i="187"/>
  <c r="X56" i="187" s="1"/>
  <c r="V48" i="187"/>
  <c r="X48" i="187" s="1"/>
  <c r="V32" i="187"/>
  <c r="X32" i="187" s="1"/>
  <c r="V12" i="187"/>
  <c r="X12" i="187" s="1"/>
  <c r="V155" i="187"/>
  <c r="X155" i="187" s="1"/>
  <c r="V151" i="187"/>
  <c r="X151" i="187" s="1"/>
  <c r="V147" i="187"/>
  <c r="X147" i="187" s="1"/>
  <c r="V133" i="187"/>
  <c r="X133" i="187" s="1"/>
  <c r="V129" i="187"/>
  <c r="X129" i="187" s="1"/>
  <c r="V125" i="187"/>
  <c r="X125" i="187" s="1"/>
  <c r="V200" i="187"/>
  <c r="X200" i="187" s="1"/>
  <c r="V20" i="187"/>
  <c r="X20" i="187" s="1"/>
  <c r="V45" i="187"/>
  <c r="X45" i="187" s="1"/>
  <c r="V47" i="187"/>
  <c r="X47" i="187" s="1"/>
  <c r="V99" i="187"/>
  <c r="X99" i="187" s="1"/>
  <c r="V101" i="187"/>
  <c r="X101" i="187" s="1"/>
  <c r="V117" i="187"/>
  <c r="X117" i="187" s="1"/>
  <c r="V119" i="187"/>
  <c r="X119" i="187" s="1"/>
  <c r="V23" i="187"/>
  <c r="X23" i="187" s="1"/>
  <c r="V31" i="187"/>
  <c r="X31" i="187" s="1"/>
  <c r="V153" i="187"/>
  <c r="X153" i="187" s="1"/>
  <c r="V64" i="187"/>
  <c r="X64" i="187" s="1"/>
  <c r="V98" i="187"/>
  <c r="X98" i="187" s="1"/>
  <c r="V100" i="187"/>
  <c r="X100" i="187" s="1"/>
  <c r="V128" i="187"/>
  <c r="X128" i="187" s="1"/>
  <c r="V127" i="187"/>
  <c r="X127" i="187" s="1"/>
  <c r="V136" i="187"/>
  <c r="X136" i="187" s="1"/>
  <c r="V137" i="187"/>
  <c r="X137" i="187" s="1"/>
  <c r="V145" i="187"/>
  <c r="X145" i="187" s="1"/>
  <c r="V167" i="187"/>
  <c r="X167" i="187" s="1"/>
  <c r="V175" i="187"/>
  <c r="X175" i="187" s="1"/>
  <c r="V146" i="187"/>
  <c r="X146" i="187" s="1"/>
  <c r="V191" i="187"/>
  <c r="X191" i="187" s="1"/>
  <c r="V192" i="187"/>
  <c r="X192" i="187" s="1"/>
  <c r="V199" i="187"/>
  <c r="X199" i="187" s="1"/>
  <c r="V154" i="187"/>
  <c r="X154" i="187" s="1"/>
  <c r="V170" i="187"/>
  <c r="X170" i="187" s="1"/>
  <c r="V174" i="187"/>
  <c r="X174" i="187" s="1"/>
  <c r="V186" i="187"/>
  <c r="X186" i="187" s="1"/>
  <c r="X210" i="188"/>
  <c r="V46" i="187"/>
  <c r="X46" i="187" s="1"/>
  <c r="V40" i="187"/>
  <c r="X40" i="187" s="1"/>
  <c r="V184" i="187"/>
  <c r="X184" i="187" s="1"/>
  <c r="V183" i="187"/>
  <c r="X183" i="187" s="1"/>
  <c r="V176" i="187"/>
  <c r="X176" i="187" s="1"/>
  <c r="V168" i="187"/>
  <c r="X168" i="187" s="1"/>
  <c r="V29" i="187"/>
  <c r="X29" i="187" s="1"/>
  <c r="V30" i="187"/>
  <c r="X30" i="187" s="1"/>
  <c r="V22" i="187"/>
  <c r="X22" i="187" s="1"/>
  <c r="V21" i="187"/>
  <c r="X21" i="187" s="1"/>
  <c r="V116" i="187"/>
  <c r="X116" i="187" s="1"/>
  <c r="V44" i="187"/>
  <c r="X44" i="187" s="1"/>
  <c r="V24" i="187"/>
  <c r="X24" i="187" s="1"/>
  <c r="V28" i="187"/>
  <c r="X28" i="187" s="1"/>
  <c r="V13" i="187"/>
  <c r="X13" i="187" s="1"/>
  <c r="V14" i="187"/>
  <c r="X14" i="187" s="1"/>
  <c r="V15" i="187"/>
  <c r="X15" i="187" s="1"/>
  <c r="V16" i="187"/>
  <c r="X16" i="187" s="1"/>
  <c r="V36" i="187"/>
  <c r="X36" i="187" s="1"/>
  <c r="V37" i="187"/>
  <c r="X37" i="187" s="1"/>
  <c r="V38" i="187"/>
  <c r="X38" i="187" s="1"/>
  <c r="V39" i="187"/>
  <c r="X39" i="187" s="1"/>
  <c r="V52" i="187"/>
  <c r="X52" i="187" s="1"/>
  <c r="V54" i="187"/>
  <c r="X54" i="187" s="1"/>
  <c r="V55" i="187"/>
  <c r="X55" i="187" s="1"/>
  <c r="V74" i="187"/>
  <c r="X74" i="187" s="1"/>
  <c r="V75" i="187"/>
  <c r="X75" i="187" s="1"/>
  <c r="V77" i="187"/>
  <c r="X77" i="187" s="1"/>
  <c r="V78" i="187"/>
  <c r="X78" i="187" s="1"/>
  <c r="V79" i="187"/>
  <c r="X79" i="187" s="1"/>
  <c r="V80" i="187"/>
  <c r="X80" i="187" s="1"/>
  <c r="V81" i="187"/>
  <c r="X81" i="187" s="1"/>
  <c r="V82" i="187"/>
  <c r="X82" i="187" s="1"/>
  <c r="V83" i="187"/>
  <c r="X83" i="187" s="1"/>
  <c r="V84" i="187"/>
  <c r="X84" i="187" s="1"/>
  <c r="V85" i="187"/>
  <c r="X85" i="187" s="1"/>
  <c r="V86" i="187"/>
  <c r="X86" i="187" s="1"/>
  <c r="V87" i="187"/>
  <c r="X87" i="187" s="1"/>
  <c r="V88" i="187"/>
  <c r="X88" i="187" s="1"/>
  <c r="V89" i="187"/>
  <c r="X89" i="187" s="1"/>
  <c r="V90" i="187"/>
  <c r="X90" i="187" s="1"/>
  <c r="V92" i="187"/>
  <c r="X92" i="187" s="1"/>
  <c r="V93" i="187"/>
  <c r="X93" i="187" s="1"/>
  <c r="V106" i="187"/>
  <c r="X106" i="187" s="1"/>
  <c r="V107" i="187"/>
  <c r="X107" i="187" s="1"/>
  <c r="V108" i="187"/>
  <c r="X108" i="187" s="1"/>
  <c r="V109" i="187"/>
  <c r="X109" i="187" s="1"/>
  <c r="V111" i="187"/>
  <c r="X111" i="187" s="1"/>
  <c r="V123" i="187"/>
  <c r="X123" i="187" s="1"/>
  <c r="V124" i="187"/>
  <c r="X124" i="187" s="1"/>
  <c r="V131" i="187"/>
  <c r="X131" i="187" s="1"/>
  <c r="V132" i="187"/>
  <c r="X132" i="187" s="1"/>
  <c r="V140" i="187"/>
  <c r="X140" i="187" s="1"/>
  <c r="V141" i="187"/>
  <c r="X141" i="187" s="1"/>
  <c r="V149" i="187"/>
  <c r="X149" i="187" s="1"/>
  <c r="V150" i="187"/>
  <c r="X150" i="187" s="1"/>
  <c r="V157" i="187"/>
  <c r="X157" i="187" s="1"/>
  <c r="V158" i="187"/>
  <c r="X158" i="187" s="1"/>
  <c r="V159" i="187"/>
  <c r="X159" i="187" s="1"/>
  <c r="V162" i="187"/>
  <c r="X162" i="187" s="1"/>
  <c r="V163" i="187"/>
  <c r="X163" i="187" s="1"/>
  <c r="V164" i="187"/>
  <c r="X164" i="187" s="1"/>
  <c r="V171" i="187"/>
  <c r="X171" i="187" s="1"/>
  <c r="V172" i="187"/>
  <c r="X172" i="187" s="1"/>
  <c r="V179" i="187"/>
  <c r="X179" i="187" s="1"/>
  <c r="V180" i="187"/>
  <c r="X180" i="187" s="1"/>
  <c r="V187" i="187"/>
  <c r="X187" i="187" s="1"/>
  <c r="V188" i="187"/>
  <c r="X188" i="187" s="1"/>
  <c r="V195" i="187"/>
  <c r="X195" i="187" s="1"/>
  <c r="V196" i="187"/>
  <c r="X196" i="187" s="1"/>
  <c r="V203" i="187"/>
  <c r="X203" i="187" s="1"/>
  <c r="X204" i="187"/>
  <c r="V9" i="187"/>
  <c r="X9" i="187" s="1"/>
  <c r="V10" i="187"/>
  <c r="X10" i="187" s="1"/>
  <c r="V11" i="187"/>
  <c r="X11" i="187" s="1"/>
  <c r="V17" i="187"/>
  <c r="X17" i="187" s="1"/>
  <c r="V18" i="187"/>
  <c r="X18" i="187" s="1"/>
  <c r="V19" i="187"/>
  <c r="X19" i="187" s="1"/>
  <c r="V25" i="187"/>
  <c r="X25" i="187" s="1"/>
  <c r="V26" i="187"/>
  <c r="X26" i="187" s="1"/>
  <c r="V27" i="187"/>
  <c r="X27" i="187" s="1"/>
  <c r="V33" i="187"/>
  <c r="X33" i="187" s="1"/>
  <c r="V34" i="187"/>
  <c r="X34" i="187" s="1"/>
  <c r="V35" i="187"/>
  <c r="X35" i="187" s="1"/>
  <c r="V41" i="187"/>
  <c r="X41" i="187" s="1"/>
  <c r="V42" i="187"/>
  <c r="X42" i="187" s="1"/>
  <c r="V43" i="187"/>
  <c r="X43" i="187" s="1"/>
  <c r="V49" i="187"/>
  <c r="X49" i="187" s="1"/>
  <c r="V50" i="187"/>
  <c r="X50" i="187" s="1"/>
  <c r="V51" i="187"/>
  <c r="X51" i="187" s="1"/>
  <c r="V57" i="187"/>
  <c r="X57" i="187" s="1"/>
  <c r="V58" i="187"/>
  <c r="X58" i="187" s="1"/>
  <c r="V59" i="187"/>
  <c r="X59" i="187" s="1"/>
  <c r="V68" i="187"/>
  <c r="X68" i="187" s="1"/>
  <c r="V69" i="187"/>
  <c r="X69" i="187" s="1"/>
  <c r="V71" i="187"/>
  <c r="X71" i="187" s="1"/>
  <c r="V72" i="187"/>
  <c r="X72" i="187" s="1"/>
  <c r="V73" i="187"/>
  <c r="X73" i="187" s="1"/>
  <c r="V95" i="187"/>
  <c r="X95" i="187" s="1"/>
  <c r="V96" i="187"/>
  <c r="X96" i="187" s="1"/>
  <c r="V97" i="187"/>
  <c r="X97" i="187" s="1"/>
  <c r="V103" i="187"/>
  <c r="X103" i="187" s="1"/>
  <c r="V104" i="187"/>
  <c r="X104" i="187" s="1"/>
  <c r="V105" i="187"/>
  <c r="X105" i="187" s="1"/>
  <c r="V113" i="187"/>
  <c r="X113" i="187" s="1"/>
  <c r="V114" i="187"/>
  <c r="X114" i="187" s="1"/>
  <c r="V115" i="187"/>
  <c r="X115" i="187" s="1"/>
  <c r="V122" i="187"/>
  <c r="X122" i="187" s="1"/>
  <c r="V126" i="187"/>
  <c r="X126" i="187" s="1"/>
  <c r="V130" i="187"/>
  <c r="X130" i="187" s="1"/>
  <c r="V134" i="187"/>
  <c r="X134" i="187" s="1"/>
  <c r="V139" i="187"/>
  <c r="X139" i="187" s="1"/>
  <c r="V143" i="187"/>
  <c r="X143" i="187" s="1"/>
  <c r="V148" i="187"/>
  <c r="X148" i="187" s="1"/>
  <c r="V152" i="187"/>
  <c r="X152" i="187" s="1"/>
  <c r="V156" i="187"/>
  <c r="X156" i="187" s="1"/>
  <c r="V160" i="187"/>
  <c r="X160" i="187" s="1"/>
  <c r="V165" i="187"/>
  <c r="X165" i="187" s="1"/>
  <c r="V169" i="187"/>
  <c r="X169" i="187" s="1"/>
  <c r="V173" i="187"/>
  <c r="X173" i="187" s="1"/>
  <c r="V177" i="187"/>
  <c r="X177" i="187" s="1"/>
  <c r="V181" i="187"/>
  <c r="X181" i="187" s="1"/>
  <c r="V185" i="187"/>
  <c r="X185" i="187" s="1"/>
  <c r="V189" i="187"/>
  <c r="X189" i="187" s="1"/>
  <c r="V193" i="187"/>
  <c r="X193" i="187" s="1"/>
  <c r="V197" i="187"/>
  <c r="X197" i="187" s="1"/>
  <c r="V201" i="187"/>
  <c r="X201" i="187" s="1"/>
  <c r="X205" i="187"/>
  <c r="V207" i="187"/>
  <c r="X207" i="187" s="1"/>
  <c r="X206" i="187"/>
  <c r="D210" i="187"/>
  <c r="D206" i="186"/>
  <c r="D205" i="186"/>
  <c r="D10" i="186"/>
  <c r="D11" i="186"/>
  <c r="D12" i="186"/>
  <c r="D13" i="186"/>
  <c r="D14" i="186"/>
  <c r="D15" i="186"/>
  <c r="D16" i="186"/>
  <c r="D17" i="186"/>
  <c r="D18" i="186"/>
  <c r="D19" i="186"/>
  <c r="D20" i="186"/>
  <c r="D21" i="186"/>
  <c r="D22" i="186"/>
  <c r="D23" i="186"/>
  <c r="D24" i="186"/>
  <c r="D25" i="186"/>
  <c r="D26" i="186"/>
  <c r="D27" i="186"/>
  <c r="D28" i="186"/>
  <c r="D29" i="186"/>
  <c r="D30" i="186"/>
  <c r="D31" i="186"/>
  <c r="D32" i="186"/>
  <c r="D33" i="186"/>
  <c r="D34" i="186"/>
  <c r="D35" i="186"/>
  <c r="D36" i="186"/>
  <c r="D37" i="186"/>
  <c r="D38" i="186"/>
  <c r="D39" i="186"/>
  <c r="D40" i="186"/>
  <c r="D41" i="186"/>
  <c r="D42" i="186"/>
  <c r="D43" i="186"/>
  <c r="D44" i="186"/>
  <c r="D45" i="186"/>
  <c r="D46" i="186"/>
  <c r="D47" i="186"/>
  <c r="D48" i="186"/>
  <c r="D49" i="186"/>
  <c r="D50" i="186"/>
  <c r="D51" i="186"/>
  <c r="D52" i="186"/>
  <c r="D53" i="186"/>
  <c r="D54" i="186"/>
  <c r="D55" i="186"/>
  <c r="D56" i="186"/>
  <c r="D57" i="186"/>
  <c r="D58" i="186"/>
  <c r="D59" i="186"/>
  <c r="D62" i="186"/>
  <c r="D63" i="186"/>
  <c r="D64" i="186"/>
  <c r="D65" i="186"/>
  <c r="D66" i="186"/>
  <c r="D67" i="186"/>
  <c r="D68" i="186"/>
  <c r="D69" i="186"/>
  <c r="D70" i="186"/>
  <c r="D71" i="186"/>
  <c r="D72" i="186"/>
  <c r="D73" i="186"/>
  <c r="D74" i="186"/>
  <c r="D75" i="186"/>
  <c r="D76" i="186"/>
  <c r="D77" i="186"/>
  <c r="D78" i="186"/>
  <c r="D79" i="186"/>
  <c r="D80" i="186"/>
  <c r="D81" i="186"/>
  <c r="D82" i="186"/>
  <c r="D83" i="186"/>
  <c r="D84" i="186"/>
  <c r="D85" i="186"/>
  <c r="D86" i="186"/>
  <c r="D87" i="186"/>
  <c r="D88" i="186"/>
  <c r="D89" i="186"/>
  <c r="D90" i="186"/>
  <c r="D91" i="186"/>
  <c r="D92" i="186"/>
  <c r="D93" i="186"/>
  <c r="D94" i="186"/>
  <c r="D95" i="186"/>
  <c r="D96" i="186"/>
  <c r="D97" i="186"/>
  <c r="D98" i="186"/>
  <c r="D99" i="186"/>
  <c r="D100" i="186"/>
  <c r="D101" i="186"/>
  <c r="D102" i="186"/>
  <c r="D103" i="186"/>
  <c r="D104" i="186"/>
  <c r="D105" i="186"/>
  <c r="D106" i="186"/>
  <c r="D107" i="186"/>
  <c r="D108" i="186"/>
  <c r="D109" i="186"/>
  <c r="D110" i="186"/>
  <c r="D111" i="186"/>
  <c r="D112" i="186"/>
  <c r="D113" i="186"/>
  <c r="D114" i="186"/>
  <c r="D115" i="186"/>
  <c r="D116" i="186"/>
  <c r="D117" i="186"/>
  <c r="D118" i="186"/>
  <c r="D119" i="186"/>
  <c r="D120" i="186"/>
  <c r="D121" i="186"/>
  <c r="D122" i="186"/>
  <c r="D123" i="186"/>
  <c r="D124" i="186"/>
  <c r="D125" i="186"/>
  <c r="D126" i="186"/>
  <c r="D127" i="186"/>
  <c r="D128" i="186"/>
  <c r="D129" i="186"/>
  <c r="D130" i="186"/>
  <c r="D131" i="186"/>
  <c r="D132" i="186"/>
  <c r="D133" i="186"/>
  <c r="D134" i="186"/>
  <c r="D135" i="186"/>
  <c r="D136" i="186"/>
  <c r="D137" i="186"/>
  <c r="D138" i="186"/>
  <c r="D139" i="186"/>
  <c r="D140" i="186"/>
  <c r="D141" i="186"/>
  <c r="D142" i="186"/>
  <c r="D143" i="186"/>
  <c r="D144" i="186"/>
  <c r="D145" i="186"/>
  <c r="D146" i="186"/>
  <c r="D147" i="186"/>
  <c r="D148" i="186"/>
  <c r="D149" i="186"/>
  <c r="D150" i="186"/>
  <c r="D151" i="186"/>
  <c r="D152" i="186"/>
  <c r="D153" i="186"/>
  <c r="D154" i="186"/>
  <c r="D155" i="186"/>
  <c r="D156" i="186"/>
  <c r="D157" i="186"/>
  <c r="D158" i="186"/>
  <c r="D159" i="186"/>
  <c r="D160" i="186"/>
  <c r="D161" i="186"/>
  <c r="D162" i="186"/>
  <c r="D163" i="186"/>
  <c r="D164" i="186"/>
  <c r="D165" i="186"/>
  <c r="D166" i="186"/>
  <c r="D167" i="186"/>
  <c r="D168" i="186"/>
  <c r="D169" i="186"/>
  <c r="D170" i="186"/>
  <c r="D171" i="186"/>
  <c r="D172" i="186"/>
  <c r="D173" i="186"/>
  <c r="D174" i="186"/>
  <c r="D175" i="186"/>
  <c r="D176" i="186"/>
  <c r="D177" i="186"/>
  <c r="D178" i="186"/>
  <c r="D179" i="186"/>
  <c r="D180" i="186"/>
  <c r="D181" i="186"/>
  <c r="D182" i="186"/>
  <c r="D183" i="186"/>
  <c r="D184" i="186"/>
  <c r="D185" i="186"/>
  <c r="D186" i="186"/>
  <c r="D187" i="186"/>
  <c r="D188" i="186"/>
  <c r="D189" i="186"/>
  <c r="D190" i="186"/>
  <c r="D191" i="186"/>
  <c r="D192" i="186"/>
  <c r="D193" i="186"/>
  <c r="D194" i="186"/>
  <c r="D195" i="186"/>
  <c r="D196" i="186"/>
  <c r="D197" i="186"/>
  <c r="D198" i="186"/>
  <c r="D199" i="186"/>
  <c r="D200" i="186"/>
  <c r="D201" i="186"/>
  <c r="D202" i="186"/>
  <c r="D203" i="186"/>
  <c r="D204" i="186"/>
  <c r="D9" i="186"/>
  <c r="W210" i="186"/>
  <c r="S210" i="186"/>
  <c r="Q210" i="186"/>
  <c r="J210" i="186"/>
  <c r="I210" i="186"/>
  <c r="R208" i="186"/>
  <c r="L208" i="186"/>
  <c r="U207" i="186"/>
  <c r="R207" i="186"/>
  <c r="L207" i="186"/>
  <c r="H207" i="186"/>
  <c r="U206" i="186"/>
  <c r="R206" i="186"/>
  <c r="L206" i="186"/>
  <c r="H206" i="186"/>
  <c r="U205" i="186"/>
  <c r="R205" i="186"/>
  <c r="L205" i="186"/>
  <c r="H205" i="186"/>
  <c r="U204" i="186"/>
  <c r="R204" i="186"/>
  <c r="L204" i="186"/>
  <c r="H204" i="186"/>
  <c r="U203" i="186"/>
  <c r="R203" i="186"/>
  <c r="L203" i="186"/>
  <c r="H203" i="186"/>
  <c r="U202" i="186"/>
  <c r="R202" i="186"/>
  <c r="L202" i="186"/>
  <c r="H202" i="186"/>
  <c r="U201" i="186"/>
  <c r="R201" i="186"/>
  <c r="L201" i="186"/>
  <c r="H201" i="186"/>
  <c r="U200" i="186"/>
  <c r="R200" i="186"/>
  <c r="L200" i="186"/>
  <c r="H200" i="186"/>
  <c r="U199" i="186"/>
  <c r="R199" i="186"/>
  <c r="L199" i="186"/>
  <c r="H199" i="186"/>
  <c r="U198" i="186"/>
  <c r="R198" i="186"/>
  <c r="L198" i="186"/>
  <c r="H198" i="186"/>
  <c r="U197" i="186"/>
  <c r="R197" i="186"/>
  <c r="L197" i="186"/>
  <c r="H197" i="186"/>
  <c r="U196" i="186"/>
  <c r="R196" i="186"/>
  <c r="L196" i="186"/>
  <c r="H196" i="186"/>
  <c r="U195" i="186"/>
  <c r="R195" i="186"/>
  <c r="L195" i="186"/>
  <c r="H195" i="186"/>
  <c r="U194" i="186"/>
  <c r="R194" i="186"/>
  <c r="L194" i="186"/>
  <c r="H194" i="186"/>
  <c r="U193" i="186"/>
  <c r="R193" i="186"/>
  <c r="L193" i="186"/>
  <c r="H193" i="186"/>
  <c r="U192" i="186"/>
  <c r="R192" i="186"/>
  <c r="L192" i="186"/>
  <c r="H192" i="186"/>
  <c r="U191" i="186"/>
  <c r="R191" i="186"/>
  <c r="L191" i="186"/>
  <c r="H191" i="186"/>
  <c r="U190" i="186"/>
  <c r="R190" i="186"/>
  <c r="L190" i="186"/>
  <c r="H190" i="186"/>
  <c r="U189" i="186"/>
  <c r="R189" i="186"/>
  <c r="L189" i="186"/>
  <c r="H189" i="186"/>
  <c r="U188" i="186"/>
  <c r="R188" i="186"/>
  <c r="L188" i="186"/>
  <c r="H188" i="186"/>
  <c r="U187" i="186"/>
  <c r="R187" i="186"/>
  <c r="L187" i="186"/>
  <c r="H187" i="186"/>
  <c r="U186" i="186"/>
  <c r="R186" i="186"/>
  <c r="L186" i="186"/>
  <c r="H186" i="186"/>
  <c r="U185" i="186"/>
  <c r="R185" i="186"/>
  <c r="L185" i="186"/>
  <c r="H185" i="186"/>
  <c r="U184" i="186"/>
  <c r="R184" i="186"/>
  <c r="L184" i="186"/>
  <c r="H184" i="186"/>
  <c r="U183" i="186"/>
  <c r="R183" i="186"/>
  <c r="L183" i="186"/>
  <c r="H183" i="186"/>
  <c r="U182" i="186"/>
  <c r="R182" i="186"/>
  <c r="L182" i="186"/>
  <c r="H182" i="186"/>
  <c r="U181" i="186"/>
  <c r="R181" i="186"/>
  <c r="L181" i="186"/>
  <c r="H181" i="186"/>
  <c r="U180" i="186"/>
  <c r="R180" i="186"/>
  <c r="L180" i="186"/>
  <c r="H180" i="186"/>
  <c r="U179" i="186"/>
  <c r="R179" i="186"/>
  <c r="L179" i="186"/>
  <c r="H179" i="186"/>
  <c r="U178" i="186"/>
  <c r="R178" i="186"/>
  <c r="L178" i="186"/>
  <c r="H178" i="186"/>
  <c r="U177" i="186"/>
  <c r="R177" i="186"/>
  <c r="L177" i="186"/>
  <c r="H177" i="186"/>
  <c r="U176" i="186"/>
  <c r="R176" i="186"/>
  <c r="L176" i="186"/>
  <c r="H176" i="186"/>
  <c r="U175" i="186"/>
  <c r="R175" i="186"/>
  <c r="L175" i="186"/>
  <c r="H175" i="186"/>
  <c r="U174" i="186"/>
  <c r="R174" i="186"/>
  <c r="L174" i="186"/>
  <c r="H174" i="186"/>
  <c r="U173" i="186"/>
  <c r="R173" i="186"/>
  <c r="L173" i="186"/>
  <c r="H173" i="186"/>
  <c r="U172" i="186"/>
  <c r="R172" i="186"/>
  <c r="L172" i="186"/>
  <c r="H172" i="186"/>
  <c r="U171" i="186"/>
  <c r="R171" i="186"/>
  <c r="L171" i="186"/>
  <c r="H171" i="186"/>
  <c r="U170" i="186"/>
  <c r="R170" i="186"/>
  <c r="L170" i="186"/>
  <c r="H170" i="186"/>
  <c r="U169" i="186"/>
  <c r="R169" i="186"/>
  <c r="L169" i="186"/>
  <c r="H169" i="186"/>
  <c r="U168" i="186"/>
  <c r="R168" i="186"/>
  <c r="L168" i="186"/>
  <c r="H168" i="186"/>
  <c r="U167" i="186"/>
  <c r="R167" i="186"/>
  <c r="L167" i="186"/>
  <c r="H167" i="186"/>
  <c r="U166" i="186"/>
  <c r="R166" i="186"/>
  <c r="L166" i="186"/>
  <c r="H166" i="186"/>
  <c r="U165" i="186"/>
  <c r="R165" i="186"/>
  <c r="L165" i="186"/>
  <c r="H165" i="186"/>
  <c r="U164" i="186"/>
  <c r="R164" i="186"/>
  <c r="L164" i="186"/>
  <c r="H164" i="186"/>
  <c r="U163" i="186"/>
  <c r="R163" i="186"/>
  <c r="L163" i="186"/>
  <c r="H163" i="186"/>
  <c r="U162" i="186"/>
  <c r="R162" i="186"/>
  <c r="L162" i="186"/>
  <c r="H162" i="186"/>
  <c r="R161" i="186"/>
  <c r="L161" i="186"/>
  <c r="U160" i="186"/>
  <c r="R160" i="186"/>
  <c r="L160" i="186"/>
  <c r="H160" i="186"/>
  <c r="U159" i="186"/>
  <c r="R159" i="186"/>
  <c r="L159" i="186"/>
  <c r="H159" i="186"/>
  <c r="U158" i="186"/>
  <c r="R158" i="186"/>
  <c r="L158" i="186"/>
  <c r="H158" i="186"/>
  <c r="U157" i="186"/>
  <c r="R157" i="186"/>
  <c r="L157" i="186"/>
  <c r="H157" i="186"/>
  <c r="U156" i="186"/>
  <c r="R156" i="186"/>
  <c r="L156" i="186"/>
  <c r="H156" i="186"/>
  <c r="U155" i="186"/>
  <c r="R155" i="186"/>
  <c r="L155" i="186"/>
  <c r="H155" i="186"/>
  <c r="U154" i="186"/>
  <c r="R154" i="186"/>
  <c r="L154" i="186"/>
  <c r="H154" i="186"/>
  <c r="U153" i="186"/>
  <c r="R153" i="186"/>
  <c r="L153" i="186"/>
  <c r="H153" i="186"/>
  <c r="U152" i="186"/>
  <c r="R152" i="186"/>
  <c r="L152" i="186"/>
  <c r="H152" i="186"/>
  <c r="U151" i="186"/>
  <c r="R151" i="186"/>
  <c r="L151" i="186"/>
  <c r="H151" i="186"/>
  <c r="U150" i="186"/>
  <c r="R150" i="186"/>
  <c r="L150" i="186"/>
  <c r="H150" i="186"/>
  <c r="U149" i="186"/>
  <c r="R149" i="186"/>
  <c r="L149" i="186"/>
  <c r="H149" i="186"/>
  <c r="U148" i="186"/>
  <c r="R148" i="186"/>
  <c r="L148" i="186"/>
  <c r="H148" i="186"/>
  <c r="U147" i="186"/>
  <c r="R147" i="186"/>
  <c r="L147" i="186"/>
  <c r="H147" i="186"/>
  <c r="U146" i="186"/>
  <c r="R146" i="186"/>
  <c r="L146" i="186"/>
  <c r="H146" i="186"/>
  <c r="U145" i="186"/>
  <c r="R145" i="186"/>
  <c r="L145" i="186"/>
  <c r="H145" i="186"/>
  <c r="R144" i="186"/>
  <c r="L144" i="186"/>
  <c r="U143" i="186"/>
  <c r="R143" i="186"/>
  <c r="L143" i="186"/>
  <c r="H143" i="186"/>
  <c r="U142" i="186"/>
  <c r="R142" i="186"/>
  <c r="L142" i="186"/>
  <c r="H142" i="186"/>
  <c r="U141" i="186"/>
  <c r="R141" i="186"/>
  <c r="L141" i="186"/>
  <c r="H141" i="186"/>
  <c r="U140" i="186"/>
  <c r="R140" i="186"/>
  <c r="L140" i="186"/>
  <c r="H140" i="186"/>
  <c r="U139" i="186"/>
  <c r="R139" i="186"/>
  <c r="L139" i="186"/>
  <c r="H139" i="186"/>
  <c r="U138" i="186"/>
  <c r="R138" i="186"/>
  <c r="L138" i="186"/>
  <c r="H138" i="186"/>
  <c r="U137" i="186"/>
  <c r="R137" i="186"/>
  <c r="L137" i="186"/>
  <c r="H137" i="186"/>
  <c r="U136" i="186"/>
  <c r="R136" i="186"/>
  <c r="L136" i="186"/>
  <c r="H136" i="186"/>
  <c r="R135" i="186"/>
  <c r="L135" i="186"/>
  <c r="U134" i="186"/>
  <c r="R134" i="186"/>
  <c r="L134" i="186"/>
  <c r="H134" i="186"/>
  <c r="U133" i="186"/>
  <c r="R133" i="186"/>
  <c r="L133" i="186"/>
  <c r="H133" i="186"/>
  <c r="U132" i="186"/>
  <c r="R132" i="186"/>
  <c r="L132" i="186"/>
  <c r="H132" i="186"/>
  <c r="U131" i="186"/>
  <c r="R131" i="186"/>
  <c r="L131" i="186"/>
  <c r="H131" i="186"/>
  <c r="U130" i="186"/>
  <c r="R130" i="186"/>
  <c r="L130" i="186"/>
  <c r="H130" i="186"/>
  <c r="U129" i="186"/>
  <c r="R129" i="186"/>
  <c r="L129" i="186"/>
  <c r="H129" i="186"/>
  <c r="U128" i="186"/>
  <c r="R128" i="186"/>
  <c r="L128" i="186"/>
  <c r="H128" i="186"/>
  <c r="U127" i="186"/>
  <c r="R127" i="186"/>
  <c r="L127" i="186"/>
  <c r="H127" i="186"/>
  <c r="U126" i="186"/>
  <c r="R126" i="186"/>
  <c r="L126" i="186"/>
  <c r="H126" i="186"/>
  <c r="U125" i="186"/>
  <c r="R125" i="186"/>
  <c r="L125" i="186"/>
  <c r="H125" i="186"/>
  <c r="U124" i="186"/>
  <c r="R124" i="186"/>
  <c r="L124" i="186"/>
  <c r="H124" i="186"/>
  <c r="U123" i="186"/>
  <c r="R123" i="186"/>
  <c r="L123" i="186"/>
  <c r="H123" i="186"/>
  <c r="U122" i="186"/>
  <c r="R122" i="186"/>
  <c r="L122" i="186"/>
  <c r="H122" i="186"/>
  <c r="R121" i="186"/>
  <c r="L121" i="186"/>
  <c r="U120" i="186"/>
  <c r="R120" i="186"/>
  <c r="L120" i="186"/>
  <c r="H120" i="186"/>
  <c r="U119" i="186"/>
  <c r="R119" i="186"/>
  <c r="L119" i="186"/>
  <c r="H119" i="186"/>
  <c r="U118" i="186"/>
  <c r="R118" i="186"/>
  <c r="L118" i="186"/>
  <c r="H118" i="186"/>
  <c r="U117" i="186"/>
  <c r="R117" i="186"/>
  <c r="L117" i="186"/>
  <c r="H117" i="186"/>
  <c r="U116" i="186"/>
  <c r="R116" i="186"/>
  <c r="L116" i="186"/>
  <c r="H116" i="186"/>
  <c r="U115" i="186"/>
  <c r="R115" i="186"/>
  <c r="L115" i="186"/>
  <c r="H115" i="186"/>
  <c r="U114" i="186"/>
  <c r="R114" i="186"/>
  <c r="L114" i="186"/>
  <c r="H114" i="186"/>
  <c r="U113" i="186"/>
  <c r="R113" i="186"/>
  <c r="L113" i="186"/>
  <c r="H113" i="186"/>
  <c r="U112" i="186"/>
  <c r="R112" i="186"/>
  <c r="L112" i="186"/>
  <c r="H112" i="186"/>
  <c r="U111" i="186"/>
  <c r="R111" i="186"/>
  <c r="L111" i="186"/>
  <c r="H111" i="186"/>
  <c r="R110" i="186"/>
  <c r="L110" i="186"/>
  <c r="U109" i="186"/>
  <c r="R109" i="186"/>
  <c r="L109" i="186"/>
  <c r="H109" i="186"/>
  <c r="U108" i="186"/>
  <c r="R108" i="186"/>
  <c r="L108" i="186"/>
  <c r="H108" i="186"/>
  <c r="U107" i="186"/>
  <c r="R107" i="186"/>
  <c r="L107" i="186"/>
  <c r="H107" i="186"/>
  <c r="U106" i="186"/>
  <c r="R106" i="186"/>
  <c r="L106" i="186"/>
  <c r="H106" i="186"/>
  <c r="U105" i="186"/>
  <c r="R105" i="186"/>
  <c r="L105" i="186"/>
  <c r="H105" i="186"/>
  <c r="U104" i="186"/>
  <c r="R104" i="186"/>
  <c r="L104" i="186"/>
  <c r="H104" i="186"/>
  <c r="U103" i="186"/>
  <c r="R103" i="186"/>
  <c r="L103" i="186"/>
  <c r="H103" i="186"/>
  <c r="U102" i="186"/>
  <c r="R102" i="186"/>
  <c r="L102" i="186"/>
  <c r="H102" i="186"/>
  <c r="U101" i="186"/>
  <c r="R101" i="186"/>
  <c r="L101" i="186"/>
  <c r="H101" i="186"/>
  <c r="U100" i="186"/>
  <c r="R100" i="186"/>
  <c r="L100" i="186"/>
  <c r="H100" i="186"/>
  <c r="U99" i="186"/>
  <c r="R99" i="186"/>
  <c r="L99" i="186"/>
  <c r="H99" i="186"/>
  <c r="U98" i="186"/>
  <c r="R98" i="186"/>
  <c r="L98" i="186"/>
  <c r="H98" i="186"/>
  <c r="U97" i="186"/>
  <c r="R97" i="186"/>
  <c r="L97" i="186"/>
  <c r="H97" i="186"/>
  <c r="U96" i="186"/>
  <c r="R96" i="186"/>
  <c r="L96" i="186"/>
  <c r="H96" i="186"/>
  <c r="U95" i="186"/>
  <c r="R95" i="186"/>
  <c r="L95" i="186"/>
  <c r="H95" i="186"/>
  <c r="U94" i="186"/>
  <c r="R94" i="186"/>
  <c r="L94" i="186"/>
  <c r="H94" i="186"/>
  <c r="U93" i="186"/>
  <c r="R93" i="186"/>
  <c r="L93" i="186"/>
  <c r="H93" i="186"/>
  <c r="U92" i="186"/>
  <c r="R92" i="186"/>
  <c r="L92" i="186"/>
  <c r="H92" i="186"/>
  <c r="R91" i="186"/>
  <c r="L91" i="186"/>
  <c r="U90" i="186"/>
  <c r="R90" i="186"/>
  <c r="L90" i="186"/>
  <c r="H90" i="186"/>
  <c r="U89" i="186"/>
  <c r="R89" i="186"/>
  <c r="L89" i="186"/>
  <c r="H89" i="186"/>
  <c r="U88" i="186"/>
  <c r="R88" i="186"/>
  <c r="L88" i="186"/>
  <c r="H88" i="186"/>
  <c r="U87" i="186"/>
  <c r="R87" i="186"/>
  <c r="L87" i="186"/>
  <c r="H87" i="186"/>
  <c r="U86" i="186"/>
  <c r="R86" i="186"/>
  <c r="L86" i="186"/>
  <c r="H86" i="186"/>
  <c r="U85" i="186"/>
  <c r="R85" i="186"/>
  <c r="L85" i="186"/>
  <c r="H85" i="186"/>
  <c r="U84" i="186"/>
  <c r="R84" i="186"/>
  <c r="L84" i="186"/>
  <c r="H84" i="186"/>
  <c r="U83" i="186"/>
  <c r="R83" i="186"/>
  <c r="L83" i="186"/>
  <c r="H83" i="186"/>
  <c r="U82" i="186"/>
  <c r="R82" i="186"/>
  <c r="L82" i="186"/>
  <c r="H82" i="186"/>
  <c r="U81" i="186"/>
  <c r="R81" i="186"/>
  <c r="L81" i="186"/>
  <c r="H81" i="186"/>
  <c r="U80" i="186"/>
  <c r="R80" i="186"/>
  <c r="L80" i="186"/>
  <c r="H80" i="186"/>
  <c r="U79" i="186"/>
  <c r="R79" i="186"/>
  <c r="L79" i="186"/>
  <c r="H79" i="186"/>
  <c r="U78" i="186"/>
  <c r="R78" i="186"/>
  <c r="L78" i="186"/>
  <c r="H78" i="186"/>
  <c r="U77" i="186"/>
  <c r="R77" i="186"/>
  <c r="L77" i="186"/>
  <c r="H77" i="186"/>
  <c r="R76" i="186"/>
  <c r="L76" i="186"/>
  <c r="U75" i="186"/>
  <c r="R75" i="186"/>
  <c r="L75" i="186"/>
  <c r="H75" i="186"/>
  <c r="U74" i="186"/>
  <c r="R74" i="186"/>
  <c r="L74" i="186"/>
  <c r="H74" i="186"/>
  <c r="U73" i="186"/>
  <c r="R73" i="186"/>
  <c r="L73" i="186"/>
  <c r="H73" i="186"/>
  <c r="U72" i="186"/>
  <c r="R72" i="186"/>
  <c r="L72" i="186"/>
  <c r="H72" i="186"/>
  <c r="U71" i="186"/>
  <c r="R71" i="186"/>
  <c r="L71" i="186"/>
  <c r="H71" i="186"/>
  <c r="R70" i="186"/>
  <c r="L70" i="186"/>
  <c r="U69" i="186"/>
  <c r="R69" i="186"/>
  <c r="L69" i="186"/>
  <c r="H69" i="186"/>
  <c r="U68" i="186"/>
  <c r="R68" i="186"/>
  <c r="L68" i="186"/>
  <c r="H68" i="186"/>
  <c r="R67" i="186"/>
  <c r="L67" i="186"/>
  <c r="U66" i="186"/>
  <c r="R66" i="186"/>
  <c r="L66" i="186"/>
  <c r="H66" i="186"/>
  <c r="R65" i="186"/>
  <c r="L65" i="186"/>
  <c r="U64" i="186"/>
  <c r="R64" i="186"/>
  <c r="L64" i="186"/>
  <c r="H64" i="186"/>
  <c r="U63" i="186"/>
  <c r="R63" i="186"/>
  <c r="L63" i="186"/>
  <c r="H63" i="186"/>
  <c r="U62" i="186"/>
  <c r="R62" i="186"/>
  <c r="L62" i="186"/>
  <c r="H62" i="186"/>
  <c r="U59" i="186"/>
  <c r="R59" i="186"/>
  <c r="L59" i="186"/>
  <c r="H59" i="186"/>
  <c r="U58" i="186"/>
  <c r="R58" i="186"/>
  <c r="L58" i="186"/>
  <c r="H58" i="186"/>
  <c r="U57" i="186"/>
  <c r="R57" i="186"/>
  <c r="L57" i="186"/>
  <c r="H57" i="186"/>
  <c r="U56" i="186"/>
  <c r="R56" i="186"/>
  <c r="L56" i="186"/>
  <c r="H56" i="186"/>
  <c r="U55" i="186"/>
  <c r="R55" i="186"/>
  <c r="L55" i="186"/>
  <c r="H55" i="186"/>
  <c r="U54" i="186"/>
  <c r="R54" i="186"/>
  <c r="L54" i="186"/>
  <c r="H54" i="186"/>
  <c r="R53" i="186"/>
  <c r="L53" i="186"/>
  <c r="U52" i="186"/>
  <c r="R52" i="186"/>
  <c r="L52" i="186"/>
  <c r="H52" i="186"/>
  <c r="U51" i="186"/>
  <c r="R51" i="186"/>
  <c r="L51" i="186"/>
  <c r="H51" i="186"/>
  <c r="U50" i="186"/>
  <c r="R50" i="186"/>
  <c r="L50" i="186"/>
  <c r="H50" i="186"/>
  <c r="U49" i="186"/>
  <c r="R49" i="186"/>
  <c r="L49" i="186"/>
  <c r="H49" i="186"/>
  <c r="U48" i="186"/>
  <c r="R48" i="186"/>
  <c r="L48" i="186"/>
  <c r="H48" i="186"/>
  <c r="U47" i="186"/>
  <c r="R47" i="186"/>
  <c r="L47" i="186"/>
  <c r="H47" i="186"/>
  <c r="U46" i="186"/>
  <c r="R46" i="186"/>
  <c r="L46" i="186"/>
  <c r="H46" i="186"/>
  <c r="U45" i="186"/>
  <c r="R45" i="186"/>
  <c r="L45" i="186"/>
  <c r="H45" i="186"/>
  <c r="U44" i="186"/>
  <c r="R44" i="186"/>
  <c r="L44" i="186"/>
  <c r="H44" i="186"/>
  <c r="U43" i="186"/>
  <c r="R43" i="186"/>
  <c r="L43" i="186"/>
  <c r="H43" i="186"/>
  <c r="U42" i="186"/>
  <c r="R42" i="186"/>
  <c r="L42" i="186"/>
  <c r="H42" i="186"/>
  <c r="U41" i="186"/>
  <c r="R41" i="186"/>
  <c r="L41" i="186"/>
  <c r="H41" i="186"/>
  <c r="U40" i="186"/>
  <c r="R40" i="186"/>
  <c r="L40" i="186"/>
  <c r="H40" i="186"/>
  <c r="U39" i="186"/>
  <c r="R39" i="186"/>
  <c r="L39" i="186"/>
  <c r="H39" i="186"/>
  <c r="U38" i="186"/>
  <c r="R38" i="186"/>
  <c r="L38" i="186"/>
  <c r="H38" i="186"/>
  <c r="U37" i="186"/>
  <c r="R37" i="186"/>
  <c r="L37" i="186"/>
  <c r="H37" i="186"/>
  <c r="U36" i="186"/>
  <c r="R36" i="186"/>
  <c r="L36" i="186"/>
  <c r="H36" i="186"/>
  <c r="U35" i="186"/>
  <c r="R35" i="186"/>
  <c r="L35" i="186"/>
  <c r="H35" i="186"/>
  <c r="U34" i="186"/>
  <c r="R34" i="186"/>
  <c r="L34" i="186"/>
  <c r="H34" i="186"/>
  <c r="U33" i="186"/>
  <c r="R33" i="186"/>
  <c r="L33" i="186"/>
  <c r="H33" i="186"/>
  <c r="U32" i="186"/>
  <c r="R32" i="186"/>
  <c r="L32" i="186"/>
  <c r="H32" i="186"/>
  <c r="U31" i="186"/>
  <c r="R31" i="186"/>
  <c r="L31" i="186"/>
  <c r="H31" i="186"/>
  <c r="U30" i="186"/>
  <c r="R30" i="186"/>
  <c r="L30" i="186"/>
  <c r="H30" i="186"/>
  <c r="U29" i="186"/>
  <c r="R29" i="186"/>
  <c r="L29" i="186"/>
  <c r="H29" i="186"/>
  <c r="U28" i="186"/>
  <c r="R28" i="186"/>
  <c r="L28" i="186"/>
  <c r="H28" i="186"/>
  <c r="U27" i="186"/>
  <c r="R27" i="186"/>
  <c r="L27" i="186"/>
  <c r="H27" i="186"/>
  <c r="U26" i="186"/>
  <c r="R26" i="186"/>
  <c r="L26" i="186"/>
  <c r="H26" i="186"/>
  <c r="U25" i="186"/>
  <c r="R25" i="186"/>
  <c r="L25" i="186"/>
  <c r="H25" i="186"/>
  <c r="U24" i="186"/>
  <c r="R24" i="186"/>
  <c r="L24" i="186"/>
  <c r="H24" i="186"/>
  <c r="U23" i="186"/>
  <c r="R23" i="186"/>
  <c r="L23" i="186"/>
  <c r="H23" i="186"/>
  <c r="U22" i="186"/>
  <c r="R22" i="186"/>
  <c r="L22" i="186"/>
  <c r="H22" i="186"/>
  <c r="U21" i="186"/>
  <c r="R21" i="186"/>
  <c r="L21" i="186"/>
  <c r="H21" i="186"/>
  <c r="U20" i="186"/>
  <c r="R20" i="186"/>
  <c r="L20" i="186"/>
  <c r="H20" i="186"/>
  <c r="U19" i="186"/>
  <c r="R19" i="186"/>
  <c r="L19" i="186"/>
  <c r="H19" i="186"/>
  <c r="U18" i="186"/>
  <c r="R18" i="186"/>
  <c r="L18" i="186"/>
  <c r="H18" i="186"/>
  <c r="U17" i="186"/>
  <c r="R17" i="186"/>
  <c r="L17" i="186"/>
  <c r="H17" i="186"/>
  <c r="U16" i="186"/>
  <c r="R16" i="186"/>
  <c r="L16" i="186"/>
  <c r="H16" i="186"/>
  <c r="U15" i="186"/>
  <c r="R15" i="186"/>
  <c r="L15" i="186"/>
  <c r="H15" i="186"/>
  <c r="U14" i="186"/>
  <c r="R14" i="186"/>
  <c r="L14" i="186"/>
  <c r="H14" i="186"/>
  <c r="U13" i="186"/>
  <c r="R13" i="186"/>
  <c r="L13" i="186"/>
  <c r="H13" i="186"/>
  <c r="U12" i="186"/>
  <c r="R12" i="186"/>
  <c r="L12" i="186"/>
  <c r="H12" i="186"/>
  <c r="U11" i="186"/>
  <c r="R11" i="186"/>
  <c r="L11" i="186"/>
  <c r="H11" i="186"/>
  <c r="U10" i="186"/>
  <c r="R10" i="186"/>
  <c r="L10" i="186"/>
  <c r="H10" i="186"/>
  <c r="U9" i="186"/>
  <c r="R9" i="186"/>
  <c r="R210" i="186" s="1"/>
  <c r="L9" i="186"/>
  <c r="H9" i="186"/>
  <c r="V63" i="186" l="1"/>
  <c r="X63" i="186" s="1"/>
  <c r="V56" i="186"/>
  <c r="X56" i="186" s="1"/>
  <c r="V74" i="186"/>
  <c r="X74" i="186" s="1"/>
  <c r="V201" i="186"/>
  <c r="X201" i="186" s="1"/>
  <c r="V197" i="186"/>
  <c r="X197" i="186" s="1"/>
  <c r="V193" i="186"/>
  <c r="X193" i="186" s="1"/>
  <c r="V189" i="186"/>
  <c r="X189" i="186" s="1"/>
  <c r="V185" i="186"/>
  <c r="X185" i="186" s="1"/>
  <c r="V181" i="186"/>
  <c r="X181" i="186" s="1"/>
  <c r="V177" i="186"/>
  <c r="X177" i="186" s="1"/>
  <c r="V165" i="186"/>
  <c r="X165" i="186" s="1"/>
  <c r="V143" i="186"/>
  <c r="X143" i="186" s="1"/>
  <c r="V139" i="186"/>
  <c r="X139" i="186" s="1"/>
  <c r="V119" i="186"/>
  <c r="X119" i="186" s="1"/>
  <c r="V111" i="186"/>
  <c r="X111" i="186" s="1"/>
  <c r="V103" i="186"/>
  <c r="X103" i="186" s="1"/>
  <c r="V95" i="186"/>
  <c r="X95" i="186" s="1"/>
  <c r="V85" i="186"/>
  <c r="X85" i="186" s="1"/>
  <c r="V69" i="186"/>
  <c r="X69" i="186" s="1"/>
  <c r="V57" i="186"/>
  <c r="X57" i="186" s="1"/>
  <c r="V160" i="186"/>
  <c r="X160" i="186" s="1"/>
  <c r="V156" i="186"/>
  <c r="X156" i="186" s="1"/>
  <c r="V152" i="186"/>
  <c r="X152" i="186" s="1"/>
  <c r="V148" i="186"/>
  <c r="X148" i="186" s="1"/>
  <c r="V134" i="186"/>
  <c r="X134" i="186" s="1"/>
  <c r="V130" i="186"/>
  <c r="X130" i="186" s="1"/>
  <c r="V126" i="186"/>
  <c r="X126" i="186" s="1"/>
  <c r="V52" i="186"/>
  <c r="X52" i="186" s="1"/>
  <c r="V48" i="186"/>
  <c r="X48" i="186" s="1"/>
  <c r="V40" i="186"/>
  <c r="X40" i="186" s="1"/>
  <c r="V28" i="186"/>
  <c r="X28" i="186" s="1"/>
  <c r="V12" i="186"/>
  <c r="X12" i="186" s="1"/>
  <c r="V32" i="186"/>
  <c r="X32" i="186" s="1"/>
  <c r="V19" i="186"/>
  <c r="X19" i="186" s="1"/>
  <c r="V55" i="186"/>
  <c r="X55" i="186" s="1"/>
  <c r="V73" i="186"/>
  <c r="X73" i="186" s="1"/>
  <c r="V39" i="186"/>
  <c r="X39" i="186" s="1"/>
  <c r="V93" i="186"/>
  <c r="X93" i="186" s="1"/>
  <c r="V107" i="186"/>
  <c r="X107" i="186" s="1"/>
  <c r="V109" i="186"/>
  <c r="X109" i="186" s="1"/>
  <c r="V141" i="186"/>
  <c r="X141" i="186" s="1"/>
  <c r="V151" i="186"/>
  <c r="X151" i="186" s="1"/>
  <c r="V159" i="186"/>
  <c r="X159" i="186" s="1"/>
  <c r="V167" i="186"/>
  <c r="X167" i="186" s="1"/>
  <c r="V199" i="186"/>
  <c r="X199" i="186" s="1"/>
  <c r="V169" i="186"/>
  <c r="X169" i="186" s="1"/>
  <c r="V173" i="186"/>
  <c r="X173" i="186" s="1"/>
  <c r="V175" i="186"/>
  <c r="X175" i="186" s="1"/>
  <c r="V36" i="186"/>
  <c r="X36" i="186" s="1"/>
  <c r="V92" i="186"/>
  <c r="X92" i="186" s="1"/>
  <c r="V94" i="186"/>
  <c r="X94" i="186" s="1"/>
  <c r="V108" i="186"/>
  <c r="X108" i="186" s="1"/>
  <c r="V142" i="186"/>
  <c r="X142" i="186" s="1"/>
  <c r="V150" i="186"/>
  <c r="X150" i="186" s="1"/>
  <c r="V200" i="186"/>
  <c r="X200" i="186" s="1"/>
  <c r="X210" i="187"/>
  <c r="V158" i="186"/>
  <c r="X158" i="186" s="1"/>
  <c r="V192" i="186"/>
  <c r="X192" i="186" s="1"/>
  <c r="V191" i="186"/>
  <c r="X191" i="186" s="1"/>
  <c r="V184" i="186"/>
  <c r="X184" i="186" s="1"/>
  <c r="V183" i="186"/>
  <c r="X183" i="186" s="1"/>
  <c r="V176" i="186"/>
  <c r="X176" i="186" s="1"/>
  <c r="V168" i="186"/>
  <c r="X168" i="186" s="1"/>
  <c r="V133" i="186"/>
  <c r="X133" i="186" s="1"/>
  <c r="V125" i="186"/>
  <c r="X125" i="186" s="1"/>
  <c r="V75" i="186"/>
  <c r="X75" i="186" s="1"/>
  <c r="V90" i="186"/>
  <c r="X90" i="186" s="1"/>
  <c r="V77" i="186"/>
  <c r="X77" i="186" s="1"/>
  <c r="V47" i="186"/>
  <c r="X47" i="186" s="1"/>
  <c r="V44" i="186"/>
  <c r="X44" i="186" s="1"/>
  <c r="V31" i="186"/>
  <c r="X31" i="186" s="1"/>
  <c r="V18" i="186"/>
  <c r="X18" i="186" s="1"/>
  <c r="V17" i="186"/>
  <c r="X17" i="186" s="1"/>
  <c r="V124" i="186"/>
  <c r="X124" i="186" s="1"/>
  <c r="V132" i="186"/>
  <c r="X132" i="186" s="1"/>
  <c r="V89" i="186"/>
  <c r="X89" i="186" s="1"/>
  <c r="V46" i="186"/>
  <c r="X46" i="186" s="1"/>
  <c r="V38" i="186"/>
  <c r="X38" i="186" s="1"/>
  <c r="V20" i="186"/>
  <c r="X20" i="186" s="1"/>
  <c r="V30" i="186"/>
  <c r="X30" i="186" s="1"/>
  <c r="V16" i="186"/>
  <c r="X16" i="186" s="1"/>
  <c r="V9" i="186"/>
  <c r="X9" i="186" s="1"/>
  <c r="V10" i="186"/>
  <c r="X10" i="186" s="1"/>
  <c r="V11" i="186"/>
  <c r="X11" i="186" s="1"/>
  <c r="V24" i="186"/>
  <c r="X24" i="186" s="1"/>
  <c r="V25" i="186"/>
  <c r="X25" i="186" s="1"/>
  <c r="V26" i="186"/>
  <c r="X26" i="186" s="1"/>
  <c r="V27" i="186"/>
  <c r="X27" i="186" s="1"/>
  <c r="V34" i="186"/>
  <c r="X34" i="186" s="1"/>
  <c r="V35" i="186"/>
  <c r="X35" i="186" s="1"/>
  <c r="V42" i="186"/>
  <c r="X42" i="186" s="1"/>
  <c r="V43" i="186"/>
  <c r="X43" i="186" s="1"/>
  <c r="V50" i="186"/>
  <c r="X50" i="186" s="1"/>
  <c r="V51" i="186"/>
  <c r="X51" i="186" s="1"/>
  <c r="V59" i="186"/>
  <c r="X59" i="186" s="1"/>
  <c r="V62" i="186"/>
  <c r="X62" i="186" s="1"/>
  <c r="V64" i="186"/>
  <c r="X64" i="186" s="1"/>
  <c r="V66" i="186"/>
  <c r="X66" i="186" s="1"/>
  <c r="V68" i="186"/>
  <c r="X68" i="186" s="1"/>
  <c r="V81" i="186"/>
  <c r="X81" i="186" s="1"/>
  <c r="V82" i="186"/>
  <c r="X82" i="186" s="1"/>
  <c r="V84" i="186"/>
  <c r="X84" i="186" s="1"/>
  <c r="V99" i="186"/>
  <c r="X99" i="186" s="1"/>
  <c r="V100" i="186"/>
  <c r="X100" i="186" s="1"/>
  <c r="V101" i="186"/>
  <c r="X101" i="186" s="1"/>
  <c r="V102" i="186"/>
  <c r="X102" i="186" s="1"/>
  <c r="V115" i="186"/>
  <c r="X115" i="186" s="1"/>
  <c r="V116" i="186"/>
  <c r="X116" i="186" s="1"/>
  <c r="V117" i="186"/>
  <c r="X117" i="186" s="1"/>
  <c r="V118" i="186"/>
  <c r="X118" i="186" s="1"/>
  <c r="V128" i="186"/>
  <c r="X128" i="186" s="1"/>
  <c r="V129" i="186"/>
  <c r="X129" i="186" s="1"/>
  <c r="V137" i="186"/>
  <c r="X137" i="186" s="1"/>
  <c r="V138" i="186"/>
  <c r="X138" i="186" s="1"/>
  <c r="V146" i="186"/>
  <c r="X146" i="186" s="1"/>
  <c r="V147" i="186"/>
  <c r="X147" i="186" s="1"/>
  <c r="V154" i="186"/>
  <c r="X154" i="186" s="1"/>
  <c r="V155" i="186"/>
  <c r="X155" i="186" s="1"/>
  <c r="V163" i="186"/>
  <c r="X163" i="186" s="1"/>
  <c r="V164" i="186"/>
  <c r="X164" i="186" s="1"/>
  <c r="V171" i="186"/>
  <c r="X171" i="186" s="1"/>
  <c r="V172" i="186"/>
  <c r="X172" i="186" s="1"/>
  <c r="V179" i="186"/>
  <c r="X179" i="186" s="1"/>
  <c r="V180" i="186"/>
  <c r="X180" i="186" s="1"/>
  <c r="V187" i="186"/>
  <c r="X187" i="186" s="1"/>
  <c r="V188" i="186"/>
  <c r="X188" i="186" s="1"/>
  <c r="V195" i="186"/>
  <c r="X195" i="186" s="1"/>
  <c r="V196" i="186"/>
  <c r="X196" i="186" s="1"/>
  <c r="V203" i="186"/>
  <c r="X203" i="186" s="1"/>
  <c r="V204" i="186"/>
  <c r="X204" i="186" s="1"/>
  <c r="V206" i="186"/>
  <c r="X206" i="186" s="1"/>
  <c r="V207" i="186"/>
  <c r="X207" i="186" s="1"/>
  <c r="V83" i="186"/>
  <c r="X83" i="186" s="1"/>
  <c r="V13" i="186"/>
  <c r="X13" i="186" s="1"/>
  <c r="V14" i="186"/>
  <c r="X14" i="186" s="1"/>
  <c r="V15" i="186"/>
  <c r="X15" i="186" s="1"/>
  <c r="V21" i="186"/>
  <c r="X21" i="186" s="1"/>
  <c r="V22" i="186"/>
  <c r="X22" i="186" s="1"/>
  <c r="V23" i="186"/>
  <c r="X23" i="186" s="1"/>
  <c r="V29" i="186"/>
  <c r="X29" i="186" s="1"/>
  <c r="V33" i="186"/>
  <c r="X33" i="186" s="1"/>
  <c r="V37" i="186"/>
  <c r="X37" i="186" s="1"/>
  <c r="V41" i="186"/>
  <c r="X41" i="186" s="1"/>
  <c r="V45" i="186"/>
  <c r="X45" i="186" s="1"/>
  <c r="V49" i="186"/>
  <c r="X49" i="186" s="1"/>
  <c r="V54" i="186"/>
  <c r="X54" i="186" s="1"/>
  <c r="V58" i="186"/>
  <c r="X58" i="186" s="1"/>
  <c r="V71" i="186"/>
  <c r="X71" i="186" s="1"/>
  <c r="V72" i="186"/>
  <c r="X72" i="186" s="1"/>
  <c r="V78" i="186"/>
  <c r="X78" i="186" s="1"/>
  <c r="V79" i="186"/>
  <c r="X79" i="186" s="1"/>
  <c r="V80" i="186"/>
  <c r="X80" i="186" s="1"/>
  <c r="X86" i="186"/>
  <c r="V87" i="186"/>
  <c r="X87" i="186" s="1"/>
  <c r="V88" i="186"/>
  <c r="X88" i="186" s="1"/>
  <c r="V96" i="186"/>
  <c r="X96" i="186" s="1"/>
  <c r="V97" i="186"/>
  <c r="X97" i="186" s="1"/>
  <c r="V98" i="186"/>
  <c r="X98" i="186" s="1"/>
  <c r="V104" i="186"/>
  <c r="X104" i="186" s="1"/>
  <c r="V105" i="186"/>
  <c r="X105" i="186" s="1"/>
  <c r="V106" i="186"/>
  <c r="X106" i="186" s="1"/>
  <c r="V112" i="186"/>
  <c r="X112" i="186" s="1"/>
  <c r="V113" i="186"/>
  <c r="X113" i="186" s="1"/>
  <c r="V114" i="186"/>
  <c r="X114" i="186" s="1"/>
  <c r="V120" i="186"/>
  <c r="X120" i="186" s="1"/>
  <c r="V122" i="186"/>
  <c r="X122" i="186" s="1"/>
  <c r="V123" i="186"/>
  <c r="X123" i="186" s="1"/>
  <c r="V127" i="186"/>
  <c r="X127" i="186" s="1"/>
  <c r="V131" i="186"/>
  <c r="X131" i="186" s="1"/>
  <c r="V136" i="186"/>
  <c r="X136" i="186" s="1"/>
  <c r="V140" i="186"/>
  <c r="X140" i="186" s="1"/>
  <c r="V145" i="186"/>
  <c r="X145" i="186" s="1"/>
  <c r="V149" i="186"/>
  <c r="X149" i="186" s="1"/>
  <c r="V153" i="186"/>
  <c r="X153" i="186" s="1"/>
  <c r="V157" i="186"/>
  <c r="X157" i="186" s="1"/>
  <c r="V162" i="186"/>
  <c r="X162" i="186" s="1"/>
  <c r="V166" i="186"/>
  <c r="X166" i="186" s="1"/>
  <c r="V170" i="186"/>
  <c r="X170" i="186" s="1"/>
  <c r="V174" i="186"/>
  <c r="X174" i="186" s="1"/>
  <c r="V178" i="186"/>
  <c r="X178" i="186" s="1"/>
  <c r="V182" i="186"/>
  <c r="X182" i="186" s="1"/>
  <c r="V186" i="186"/>
  <c r="X186" i="186" s="1"/>
  <c r="V190" i="186"/>
  <c r="X190" i="186" s="1"/>
  <c r="V194" i="186"/>
  <c r="X194" i="186" s="1"/>
  <c r="V198" i="186"/>
  <c r="X198" i="186" s="1"/>
  <c r="V202" i="186"/>
  <c r="X202" i="186" s="1"/>
  <c r="V205" i="186"/>
  <c r="X205" i="186" s="1"/>
  <c r="D210" i="186"/>
  <c r="X210" i="186" l="1"/>
  <c r="AC64" i="43" l="1"/>
  <c r="AC65" i="43"/>
  <c r="AC66" i="43"/>
  <c r="AC67" i="43"/>
  <c r="AC68" i="43"/>
  <c r="AC69" i="43"/>
  <c r="AC70" i="43"/>
  <c r="AC71" i="43"/>
  <c r="AC72" i="43"/>
  <c r="AC73" i="43"/>
  <c r="AC74" i="43"/>
  <c r="AC75" i="43"/>
  <c r="AC76" i="43"/>
  <c r="AC77" i="43"/>
  <c r="AC78" i="43"/>
  <c r="AC79" i="43"/>
  <c r="AC80" i="43"/>
  <c r="AC81" i="43"/>
  <c r="AC82" i="43"/>
  <c r="AC83" i="43"/>
  <c r="AC84" i="43"/>
  <c r="AC85" i="43"/>
  <c r="AC86" i="43"/>
  <c r="AC87" i="43"/>
  <c r="AC88" i="43"/>
  <c r="AC89" i="43"/>
  <c r="AC90" i="43"/>
  <c r="AC91" i="43"/>
  <c r="AC92" i="43"/>
  <c r="AC93" i="43"/>
  <c r="AC94" i="43"/>
  <c r="AC95" i="43"/>
  <c r="AC96" i="43"/>
  <c r="AC97" i="43"/>
  <c r="AC98" i="43"/>
  <c r="AC99" i="43"/>
  <c r="AC100" i="43"/>
  <c r="AC101" i="43"/>
  <c r="AC102" i="43"/>
  <c r="AC103" i="43"/>
  <c r="AC104" i="43"/>
  <c r="AC105" i="43"/>
  <c r="AC106" i="43"/>
  <c r="AC107" i="43"/>
  <c r="AC108" i="43"/>
  <c r="AC109" i="43"/>
  <c r="AC110" i="43"/>
  <c r="AC111" i="43"/>
  <c r="AC112" i="43"/>
  <c r="AC113" i="43"/>
  <c r="AC114" i="43"/>
  <c r="AC115" i="43"/>
  <c r="AC116" i="43"/>
  <c r="AC117" i="43"/>
  <c r="AC118" i="43"/>
  <c r="AC119" i="43"/>
  <c r="AC120" i="43"/>
  <c r="AC121" i="43"/>
  <c r="AC122" i="43"/>
  <c r="AC123" i="43"/>
  <c r="AC124" i="43"/>
  <c r="AC125" i="43"/>
  <c r="AC126" i="43"/>
  <c r="AC127" i="43"/>
  <c r="AC128" i="43"/>
  <c r="AC129" i="43"/>
  <c r="AC130" i="43"/>
  <c r="AC131" i="43"/>
  <c r="AC132" i="43"/>
  <c r="AC133" i="43"/>
  <c r="AC134" i="43"/>
  <c r="AC135" i="43"/>
  <c r="AC136" i="43"/>
  <c r="AC137" i="43"/>
  <c r="AC138" i="43"/>
  <c r="AC139" i="43"/>
  <c r="AC140" i="43"/>
  <c r="AC141" i="43"/>
  <c r="AC63" i="43"/>
  <c r="AC9" i="43"/>
  <c r="AC10" i="43"/>
  <c r="AC11" i="43"/>
  <c r="AC12" i="43"/>
  <c r="AC13" i="43"/>
  <c r="AC14" i="43"/>
  <c r="AC15" i="43"/>
  <c r="AC16" i="43"/>
  <c r="AC17" i="43"/>
  <c r="AC18" i="43"/>
  <c r="AC19" i="43"/>
  <c r="AC20" i="43"/>
  <c r="AC21" i="43"/>
  <c r="AC22" i="43"/>
  <c r="AC23" i="43"/>
  <c r="AC24" i="43"/>
  <c r="AC25" i="43"/>
  <c r="AC26" i="43"/>
  <c r="AC27" i="43"/>
  <c r="AC28" i="43"/>
  <c r="AC29" i="43"/>
  <c r="AC30" i="43"/>
  <c r="AC31" i="43"/>
  <c r="AC32" i="43"/>
  <c r="AC33" i="43"/>
  <c r="AC34" i="43"/>
  <c r="AC35" i="43"/>
  <c r="AC36" i="43"/>
  <c r="AC37" i="43"/>
  <c r="AC38" i="43"/>
  <c r="AC39" i="43"/>
  <c r="AC40" i="43"/>
  <c r="AC41" i="43"/>
  <c r="AC42" i="43"/>
  <c r="AC43" i="43"/>
  <c r="AC44" i="43"/>
  <c r="AC45" i="43"/>
  <c r="AC46" i="43"/>
  <c r="AC47" i="43"/>
  <c r="AC48" i="43"/>
  <c r="AC49" i="43"/>
  <c r="AC50" i="43"/>
  <c r="AC51" i="43"/>
  <c r="AC52" i="43"/>
  <c r="AC53" i="43"/>
  <c r="AC54" i="43"/>
  <c r="AC55" i="43"/>
  <c r="AC56" i="43"/>
  <c r="AC57" i="43"/>
  <c r="AC58" i="43"/>
  <c r="AC59" i="43"/>
  <c r="AC60" i="43"/>
  <c r="AC61" i="43"/>
  <c r="AB64" i="43"/>
  <c r="AB65" i="43"/>
  <c r="AB66" i="43"/>
  <c r="AB67" i="43"/>
  <c r="AB68" i="43"/>
  <c r="AB69" i="43"/>
  <c r="AB70" i="43"/>
  <c r="AB71" i="43"/>
  <c r="AB72" i="43"/>
  <c r="AB73" i="43"/>
  <c r="AB74" i="43"/>
  <c r="AB75" i="43"/>
  <c r="AB76" i="43"/>
  <c r="AB77" i="43"/>
  <c r="AB78" i="43"/>
  <c r="AB79" i="43"/>
  <c r="AB80" i="43"/>
  <c r="AB81" i="43"/>
  <c r="AB82" i="43"/>
  <c r="AB83" i="43"/>
  <c r="AB84" i="43"/>
  <c r="AB85" i="43"/>
  <c r="AB86" i="43"/>
  <c r="AB87" i="43"/>
  <c r="AB88" i="43"/>
  <c r="AB89" i="43"/>
  <c r="AB90" i="43"/>
  <c r="AB91" i="43"/>
  <c r="AB92" i="43"/>
  <c r="AB93" i="43"/>
  <c r="AB94" i="43"/>
  <c r="AB95" i="43"/>
  <c r="AB96" i="43"/>
  <c r="AB97" i="43"/>
  <c r="AB98" i="43"/>
  <c r="AB99" i="43"/>
  <c r="AB100" i="43"/>
  <c r="AB101" i="43"/>
  <c r="AB102" i="43"/>
  <c r="AB103" i="43"/>
  <c r="AB104" i="43"/>
  <c r="AB105" i="43"/>
  <c r="AB106" i="43"/>
  <c r="AB107" i="43"/>
  <c r="AB108" i="43"/>
  <c r="AB109" i="43"/>
  <c r="AB110" i="43"/>
  <c r="AB111" i="43"/>
  <c r="AB112" i="43"/>
  <c r="AB113" i="43"/>
  <c r="AB114" i="43"/>
  <c r="AB115" i="43"/>
  <c r="AB116" i="43"/>
  <c r="AB117" i="43"/>
  <c r="AB118" i="43"/>
  <c r="AB119" i="43"/>
  <c r="AB120" i="43"/>
  <c r="AB121" i="43"/>
  <c r="AB122" i="43"/>
  <c r="AB123" i="43"/>
  <c r="AB124" i="43"/>
  <c r="AB125" i="43"/>
  <c r="AB126" i="43"/>
  <c r="AB127" i="43"/>
  <c r="AB128" i="43"/>
  <c r="AB129" i="43"/>
  <c r="AB130" i="43"/>
  <c r="AB131" i="43"/>
  <c r="AB132" i="43"/>
  <c r="AB133" i="43"/>
  <c r="AB134" i="43"/>
  <c r="AB135" i="43"/>
  <c r="AB136" i="43"/>
  <c r="AB137" i="43"/>
  <c r="AB138" i="43"/>
  <c r="AB139" i="43"/>
  <c r="AB140" i="43"/>
  <c r="AB141" i="43"/>
  <c r="AB63" i="43"/>
  <c r="AB9" i="43"/>
  <c r="AB10" i="43"/>
  <c r="AB11" i="43"/>
  <c r="AB12" i="43"/>
  <c r="AB13" i="43"/>
  <c r="AB14" i="43"/>
  <c r="AB15" i="43"/>
  <c r="AB16" i="43"/>
  <c r="AB17" i="43"/>
  <c r="AB18" i="43"/>
  <c r="AB19" i="43"/>
  <c r="AB20" i="43"/>
  <c r="AB21" i="43"/>
  <c r="AB22" i="43"/>
  <c r="AB23" i="43"/>
  <c r="AB24" i="43"/>
  <c r="AB25" i="43"/>
  <c r="AB26" i="43"/>
  <c r="AB27" i="43"/>
  <c r="AB28" i="43"/>
  <c r="AB29" i="43"/>
  <c r="AB30" i="43"/>
  <c r="AB31" i="43"/>
  <c r="AB32" i="43"/>
  <c r="AB33" i="43"/>
  <c r="AB34" i="43"/>
  <c r="AB35" i="43"/>
  <c r="AB36" i="43"/>
  <c r="AB37" i="43"/>
  <c r="AB38" i="43"/>
  <c r="AB39" i="43"/>
  <c r="AB40" i="43"/>
  <c r="AB41" i="43"/>
  <c r="AB42" i="43"/>
  <c r="AB43" i="43"/>
  <c r="AB44" i="43"/>
  <c r="AB45" i="43"/>
  <c r="AB46" i="43"/>
  <c r="AB47" i="43"/>
  <c r="AB48" i="43"/>
  <c r="AB49" i="43"/>
  <c r="AB50" i="43"/>
  <c r="AB51" i="43"/>
  <c r="AB52" i="43"/>
  <c r="AB53" i="43"/>
  <c r="AB54" i="43"/>
  <c r="AB55" i="43"/>
  <c r="AB56" i="43"/>
  <c r="AB57" i="43"/>
  <c r="AB58" i="43"/>
  <c r="AB59" i="43"/>
  <c r="AB60" i="43"/>
  <c r="AB61" i="43"/>
  <c r="AA64" i="43"/>
  <c r="AA65" i="43"/>
  <c r="AA66" i="43"/>
  <c r="AA67" i="43"/>
  <c r="AA68" i="43"/>
  <c r="AA69" i="43"/>
  <c r="AA70" i="43"/>
  <c r="AA71" i="43"/>
  <c r="AA72" i="43"/>
  <c r="AA73" i="43"/>
  <c r="AA74" i="43"/>
  <c r="AA75" i="43"/>
  <c r="AA76" i="43"/>
  <c r="AA77" i="43"/>
  <c r="AA78" i="43"/>
  <c r="AA79" i="43"/>
  <c r="AA80" i="43"/>
  <c r="AA81" i="43"/>
  <c r="AA82" i="43"/>
  <c r="AA83" i="43"/>
  <c r="AA84" i="43"/>
  <c r="AA85" i="43"/>
  <c r="AA86" i="43"/>
  <c r="AA87" i="43"/>
  <c r="AA88" i="43"/>
  <c r="AA89" i="43"/>
  <c r="AA90" i="43"/>
  <c r="AA91" i="43"/>
  <c r="AA92" i="43"/>
  <c r="AA93" i="43"/>
  <c r="AA94" i="43"/>
  <c r="AA95" i="43"/>
  <c r="AA96" i="43"/>
  <c r="AA97" i="43"/>
  <c r="AA98" i="43"/>
  <c r="AA99" i="43"/>
  <c r="AA100" i="43"/>
  <c r="AA101" i="43"/>
  <c r="AA102" i="43"/>
  <c r="AA103" i="43"/>
  <c r="AA104" i="43"/>
  <c r="AA105" i="43"/>
  <c r="AA106" i="43"/>
  <c r="AA107" i="43"/>
  <c r="AA108" i="43"/>
  <c r="AA109" i="43"/>
  <c r="AA110" i="43"/>
  <c r="AA111" i="43"/>
  <c r="AA112" i="43"/>
  <c r="AA113" i="43"/>
  <c r="AA114" i="43"/>
  <c r="AA115" i="43"/>
  <c r="AA116" i="43"/>
  <c r="AA117" i="43"/>
  <c r="AA118" i="43"/>
  <c r="AA119" i="43"/>
  <c r="AA120" i="43"/>
  <c r="AA121" i="43"/>
  <c r="AA122" i="43"/>
  <c r="AA123" i="43"/>
  <c r="AA124" i="43"/>
  <c r="AA125" i="43"/>
  <c r="AA126" i="43"/>
  <c r="AA127" i="43"/>
  <c r="AA128" i="43"/>
  <c r="AA129" i="43"/>
  <c r="AA130" i="43"/>
  <c r="AA131" i="43"/>
  <c r="AA132" i="43"/>
  <c r="AA133" i="43"/>
  <c r="AA134" i="43"/>
  <c r="AA135" i="43"/>
  <c r="AA136" i="43"/>
  <c r="AA137" i="43"/>
  <c r="AA138" i="43"/>
  <c r="AA139" i="43"/>
  <c r="AA140" i="43"/>
  <c r="AA141" i="43"/>
  <c r="AA63" i="43"/>
  <c r="AA60" i="43"/>
  <c r="AA61" i="43"/>
  <c r="AA9" i="43"/>
  <c r="AA10" i="43"/>
  <c r="AA11" i="43"/>
  <c r="AA12" i="43"/>
  <c r="AA13" i="43"/>
  <c r="AA14" i="43"/>
  <c r="AA15" i="43"/>
  <c r="AA16" i="43"/>
  <c r="AA17" i="43"/>
  <c r="AA18" i="43"/>
  <c r="AA19" i="43"/>
  <c r="AA20" i="43"/>
  <c r="AA21" i="43"/>
  <c r="AA22" i="43"/>
  <c r="AA23" i="43"/>
  <c r="AA24" i="43"/>
  <c r="AA25" i="43"/>
  <c r="AA26" i="43"/>
  <c r="AA27" i="43"/>
  <c r="AA28" i="43"/>
  <c r="AA29" i="43"/>
  <c r="AA30" i="43"/>
  <c r="AA31" i="43"/>
  <c r="AA32" i="43"/>
  <c r="AA33" i="43"/>
  <c r="AA34" i="43"/>
  <c r="AA35" i="43"/>
  <c r="AA36" i="43"/>
  <c r="AA37" i="43"/>
  <c r="AA38" i="43"/>
  <c r="AA39" i="43"/>
  <c r="AA40" i="43"/>
  <c r="AA41" i="43"/>
  <c r="AA42" i="43"/>
  <c r="AA43" i="43"/>
  <c r="AA44" i="43"/>
  <c r="AA45" i="43"/>
  <c r="AA46" i="43"/>
  <c r="AA47" i="43"/>
  <c r="AA48" i="43"/>
  <c r="AA49" i="43"/>
  <c r="AA50" i="43"/>
  <c r="AA51" i="43"/>
  <c r="AA52" i="43"/>
  <c r="AA53" i="43"/>
  <c r="AA54" i="43"/>
  <c r="AA55" i="43"/>
  <c r="AA56" i="43"/>
  <c r="AA57" i="43"/>
  <c r="AA58" i="43"/>
  <c r="AA59" i="43"/>
  <c r="Z64" i="43"/>
  <c r="Z65" i="43"/>
  <c r="Z66" i="43"/>
  <c r="Z67" i="43"/>
  <c r="Z68" i="43"/>
  <c r="Z69" i="43"/>
  <c r="Z70" i="43"/>
  <c r="Z71" i="43"/>
  <c r="Z72" i="43"/>
  <c r="Z73" i="43"/>
  <c r="Z74" i="43"/>
  <c r="Z75" i="43"/>
  <c r="Z76" i="43"/>
  <c r="Z77" i="43"/>
  <c r="Z78" i="43"/>
  <c r="Z79" i="43"/>
  <c r="Z80" i="43"/>
  <c r="Z81" i="43"/>
  <c r="Z82" i="43"/>
  <c r="Z83" i="43"/>
  <c r="Z84" i="43"/>
  <c r="Z85" i="43"/>
  <c r="Z86" i="43"/>
  <c r="Z87" i="43"/>
  <c r="Z88" i="43"/>
  <c r="Z89" i="43"/>
  <c r="Z90" i="43"/>
  <c r="Z91" i="43"/>
  <c r="Z92" i="43"/>
  <c r="Z93" i="43"/>
  <c r="Z94" i="43"/>
  <c r="Z95" i="43"/>
  <c r="Z96" i="43"/>
  <c r="Z97" i="43"/>
  <c r="Z98" i="43"/>
  <c r="Z99" i="43"/>
  <c r="Z100" i="43"/>
  <c r="Z101" i="43"/>
  <c r="Z102" i="43"/>
  <c r="Z103" i="43"/>
  <c r="Z104" i="43"/>
  <c r="Z105" i="43"/>
  <c r="Z106" i="43"/>
  <c r="Z107" i="43"/>
  <c r="Z108" i="43"/>
  <c r="Z109" i="43"/>
  <c r="Z110" i="43"/>
  <c r="Z111" i="43"/>
  <c r="Z112" i="43"/>
  <c r="Z113" i="43"/>
  <c r="Z114" i="43"/>
  <c r="Z115" i="43"/>
  <c r="Z116" i="43"/>
  <c r="Z117" i="43"/>
  <c r="Z118" i="43"/>
  <c r="Z119" i="43"/>
  <c r="Z120" i="43"/>
  <c r="Z121" i="43"/>
  <c r="Z122" i="43"/>
  <c r="Z123" i="43"/>
  <c r="Z124" i="43"/>
  <c r="Z125" i="43"/>
  <c r="Z126" i="43"/>
  <c r="Z127" i="43"/>
  <c r="Z128" i="43"/>
  <c r="Z129" i="43"/>
  <c r="Z130" i="43"/>
  <c r="Z131" i="43"/>
  <c r="Z132" i="43"/>
  <c r="Z133" i="43"/>
  <c r="Z134" i="43"/>
  <c r="Z135" i="43"/>
  <c r="Z136" i="43"/>
  <c r="Z137" i="43"/>
  <c r="Z138" i="43"/>
  <c r="Z139" i="43"/>
  <c r="Z140" i="43"/>
  <c r="Z141" i="43"/>
  <c r="Z63" i="43"/>
  <c r="Z9" i="43"/>
  <c r="Z10" i="43"/>
  <c r="Z11" i="43"/>
  <c r="Z12" i="43"/>
  <c r="Z13" i="43"/>
  <c r="Z14" i="43"/>
  <c r="Z15" i="43"/>
  <c r="Z16" i="43"/>
  <c r="Z17" i="43"/>
  <c r="Z18" i="43"/>
  <c r="Z19" i="43"/>
  <c r="Z20" i="43"/>
  <c r="Z21" i="43"/>
  <c r="Z22" i="43"/>
  <c r="Z23" i="43"/>
  <c r="Z24" i="43"/>
  <c r="Z25" i="43"/>
  <c r="Z26" i="43"/>
  <c r="Z27" i="43"/>
  <c r="Z28" i="43"/>
  <c r="Z29" i="43"/>
  <c r="Z30" i="43"/>
  <c r="Z31" i="43"/>
  <c r="Z32" i="43"/>
  <c r="Z33" i="43"/>
  <c r="Z34" i="43"/>
  <c r="Z35" i="43"/>
  <c r="Z36" i="43"/>
  <c r="Z37" i="43"/>
  <c r="Z38" i="43"/>
  <c r="Z39" i="43"/>
  <c r="Z40" i="43"/>
  <c r="Z41" i="43"/>
  <c r="Z42" i="43"/>
  <c r="Z43" i="43"/>
  <c r="Z44" i="43"/>
  <c r="Z45" i="43"/>
  <c r="Z46" i="43"/>
  <c r="Z47" i="43"/>
  <c r="Z48" i="43"/>
  <c r="Z49" i="43"/>
  <c r="Z50" i="43"/>
  <c r="Z51" i="43"/>
  <c r="Z52" i="43"/>
  <c r="Z53" i="43"/>
  <c r="Z54" i="43"/>
  <c r="Z55" i="43"/>
  <c r="Z56" i="43"/>
  <c r="Z57" i="43"/>
  <c r="Z58" i="43"/>
  <c r="Z59" i="43"/>
  <c r="Z60" i="43"/>
  <c r="Z61" i="43"/>
  <c r="AB8" i="43"/>
  <c r="AA8" i="43"/>
  <c r="Z8" i="43"/>
  <c r="Y8" i="43"/>
  <c r="AA62" i="43" l="1"/>
  <c r="Z62" i="43"/>
  <c r="AB62" i="43"/>
  <c r="AC62" i="43"/>
  <c r="D206" i="185"/>
  <c r="D205" i="185"/>
  <c r="D10" i="185"/>
  <c r="D11" i="185"/>
  <c r="D12" i="185"/>
  <c r="D13" i="185"/>
  <c r="D14" i="185"/>
  <c r="D15" i="185"/>
  <c r="D16" i="185"/>
  <c r="D17" i="185"/>
  <c r="D18" i="185"/>
  <c r="D19" i="185"/>
  <c r="D20" i="185"/>
  <c r="D21" i="185"/>
  <c r="D22" i="185"/>
  <c r="D23" i="185"/>
  <c r="D24" i="185"/>
  <c r="D25" i="185"/>
  <c r="D26" i="185"/>
  <c r="D27" i="185"/>
  <c r="D28" i="185"/>
  <c r="D29" i="185"/>
  <c r="D30" i="185"/>
  <c r="D31" i="185"/>
  <c r="D32" i="185"/>
  <c r="D33" i="185"/>
  <c r="D34" i="185"/>
  <c r="D35" i="185"/>
  <c r="D36" i="185"/>
  <c r="D37" i="185"/>
  <c r="D38" i="185"/>
  <c r="D39" i="185"/>
  <c r="D40" i="185"/>
  <c r="D41" i="185"/>
  <c r="D42" i="185"/>
  <c r="D43" i="185"/>
  <c r="D44" i="185"/>
  <c r="D45" i="185"/>
  <c r="D46" i="185"/>
  <c r="D47" i="185"/>
  <c r="D48" i="185"/>
  <c r="D49" i="185"/>
  <c r="D50" i="185"/>
  <c r="D51" i="185"/>
  <c r="D52" i="185"/>
  <c r="D53" i="185"/>
  <c r="D54" i="185"/>
  <c r="D55" i="185"/>
  <c r="D56" i="185"/>
  <c r="D57" i="185"/>
  <c r="D58" i="185"/>
  <c r="D59" i="185"/>
  <c r="D62" i="185"/>
  <c r="D63" i="185"/>
  <c r="D64" i="185"/>
  <c r="D65" i="185"/>
  <c r="D66" i="185"/>
  <c r="D67" i="185"/>
  <c r="D68" i="185"/>
  <c r="D69" i="185"/>
  <c r="D70" i="185"/>
  <c r="D71" i="185"/>
  <c r="D72" i="185"/>
  <c r="D73" i="185"/>
  <c r="D74" i="185"/>
  <c r="D75" i="185"/>
  <c r="D76" i="185"/>
  <c r="D77" i="185"/>
  <c r="D78" i="185"/>
  <c r="D79" i="185"/>
  <c r="D80" i="185"/>
  <c r="D81" i="185"/>
  <c r="D82" i="185"/>
  <c r="D83" i="185"/>
  <c r="D84" i="185"/>
  <c r="D85" i="185"/>
  <c r="D86" i="185"/>
  <c r="D87" i="185"/>
  <c r="D88" i="185"/>
  <c r="D89" i="185"/>
  <c r="D90" i="185"/>
  <c r="D91" i="185"/>
  <c r="D92" i="185"/>
  <c r="D93" i="185"/>
  <c r="D94" i="185"/>
  <c r="D95" i="185"/>
  <c r="D96" i="185"/>
  <c r="D97" i="185"/>
  <c r="D98" i="185"/>
  <c r="D99" i="185"/>
  <c r="D100" i="185"/>
  <c r="D101" i="185"/>
  <c r="D102" i="185"/>
  <c r="D103" i="185"/>
  <c r="D104" i="185"/>
  <c r="D105" i="185"/>
  <c r="D106" i="185"/>
  <c r="D107" i="185"/>
  <c r="D108" i="185"/>
  <c r="D109" i="185"/>
  <c r="D110" i="185"/>
  <c r="D111" i="185"/>
  <c r="D112" i="185"/>
  <c r="D113" i="185"/>
  <c r="D114" i="185"/>
  <c r="D115" i="185"/>
  <c r="D116" i="185"/>
  <c r="D117" i="185"/>
  <c r="D118" i="185"/>
  <c r="D119" i="185"/>
  <c r="D120" i="185"/>
  <c r="D121" i="185"/>
  <c r="D122" i="185"/>
  <c r="D123" i="185"/>
  <c r="D124" i="185"/>
  <c r="D125" i="185"/>
  <c r="D126" i="185"/>
  <c r="D127" i="185"/>
  <c r="D128" i="185"/>
  <c r="D129" i="185"/>
  <c r="D130" i="185"/>
  <c r="D131" i="185"/>
  <c r="D132" i="185"/>
  <c r="D133" i="185"/>
  <c r="D134" i="185"/>
  <c r="D135" i="185"/>
  <c r="D136" i="185"/>
  <c r="D137" i="185"/>
  <c r="D138" i="185"/>
  <c r="D139" i="185"/>
  <c r="D140" i="185"/>
  <c r="D141" i="185"/>
  <c r="D142" i="185"/>
  <c r="D143" i="185"/>
  <c r="D144" i="185"/>
  <c r="D145" i="185"/>
  <c r="D146" i="185"/>
  <c r="D147" i="185"/>
  <c r="D148" i="185"/>
  <c r="D149" i="185"/>
  <c r="D150" i="185"/>
  <c r="D151" i="185"/>
  <c r="D152" i="185"/>
  <c r="D153" i="185"/>
  <c r="D154" i="185"/>
  <c r="D155" i="185"/>
  <c r="D156" i="185"/>
  <c r="D157" i="185"/>
  <c r="D158" i="185"/>
  <c r="D159" i="185"/>
  <c r="D160" i="185"/>
  <c r="D161" i="185"/>
  <c r="D162" i="185"/>
  <c r="D163" i="185"/>
  <c r="D164" i="185"/>
  <c r="D165" i="185"/>
  <c r="D166" i="185"/>
  <c r="D167" i="185"/>
  <c r="D168" i="185"/>
  <c r="D169" i="185"/>
  <c r="D170" i="185"/>
  <c r="D171" i="185"/>
  <c r="D172" i="185"/>
  <c r="D173" i="185"/>
  <c r="D174" i="185"/>
  <c r="D175" i="185"/>
  <c r="D176" i="185"/>
  <c r="D177" i="185"/>
  <c r="D178" i="185"/>
  <c r="D179" i="185"/>
  <c r="D180" i="185"/>
  <c r="D181" i="185"/>
  <c r="D182" i="185"/>
  <c r="D183" i="185"/>
  <c r="D184" i="185"/>
  <c r="D185" i="185"/>
  <c r="D186" i="185"/>
  <c r="D187" i="185"/>
  <c r="D188" i="185"/>
  <c r="D189" i="185"/>
  <c r="D190" i="185"/>
  <c r="D191" i="185"/>
  <c r="D192" i="185"/>
  <c r="D193" i="185"/>
  <c r="D194" i="185"/>
  <c r="D195" i="185"/>
  <c r="D196" i="185"/>
  <c r="D197" i="185"/>
  <c r="D198" i="185"/>
  <c r="D199" i="185"/>
  <c r="D200" i="185"/>
  <c r="D201" i="185"/>
  <c r="D202" i="185"/>
  <c r="D203" i="185"/>
  <c r="D204" i="185"/>
  <c r="D9" i="185"/>
  <c r="W210" i="185"/>
  <c r="S210" i="185"/>
  <c r="Q210" i="185"/>
  <c r="J210" i="185"/>
  <c r="I210" i="185"/>
  <c r="R208" i="185"/>
  <c r="L208" i="185"/>
  <c r="U207" i="185"/>
  <c r="R207" i="185"/>
  <c r="L207" i="185"/>
  <c r="H207" i="185"/>
  <c r="U206" i="185"/>
  <c r="R206" i="185"/>
  <c r="L206" i="185"/>
  <c r="H206" i="185"/>
  <c r="U205" i="185"/>
  <c r="R205" i="185"/>
  <c r="L205" i="185"/>
  <c r="H205" i="185"/>
  <c r="U204" i="185"/>
  <c r="R204" i="185"/>
  <c r="L204" i="185"/>
  <c r="H204" i="185"/>
  <c r="U203" i="185"/>
  <c r="R203" i="185"/>
  <c r="L203" i="185"/>
  <c r="H203" i="185"/>
  <c r="U202" i="185"/>
  <c r="R202" i="185"/>
  <c r="L202" i="185"/>
  <c r="H202" i="185"/>
  <c r="U201" i="185"/>
  <c r="R201" i="185"/>
  <c r="L201" i="185"/>
  <c r="H201" i="185"/>
  <c r="U200" i="185"/>
  <c r="R200" i="185"/>
  <c r="L200" i="185"/>
  <c r="H200" i="185"/>
  <c r="U199" i="185"/>
  <c r="R199" i="185"/>
  <c r="L199" i="185"/>
  <c r="H199" i="185"/>
  <c r="U198" i="185"/>
  <c r="R198" i="185"/>
  <c r="L198" i="185"/>
  <c r="H198" i="185"/>
  <c r="U197" i="185"/>
  <c r="R197" i="185"/>
  <c r="L197" i="185"/>
  <c r="H197" i="185"/>
  <c r="U196" i="185"/>
  <c r="R196" i="185"/>
  <c r="L196" i="185"/>
  <c r="H196" i="185"/>
  <c r="U195" i="185"/>
  <c r="R195" i="185"/>
  <c r="L195" i="185"/>
  <c r="H195" i="185"/>
  <c r="U194" i="185"/>
  <c r="R194" i="185"/>
  <c r="L194" i="185"/>
  <c r="H194" i="185"/>
  <c r="U193" i="185"/>
  <c r="R193" i="185"/>
  <c r="L193" i="185"/>
  <c r="H193" i="185"/>
  <c r="U192" i="185"/>
  <c r="R192" i="185"/>
  <c r="L192" i="185"/>
  <c r="H192" i="185"/>
  <c r="U191" i="185"/>
  <c r="R191" i="185"/>
  <c r="L191" i="185"/>
  <c r="H191" i="185"/>
  <c r="U190" i="185"/>
  <c r="R190" i="185"/>
  <c r="L190" i="185"/>
  <c r="H190" i="185"/>
  <c r="U189" i="185"/>
  <c r="R189" i="185"/>
  <c r="L189" i="185"/>
  <c r="H189" i="185"/>
  <c r="U188" i="185"/>
  <c r="R188" i="185"/>
  <c r="L188" i="185"/>
  <c r="H188" i="185"/>
  <c r="U187" i="185"/>
  <c r="R187" i="185"/>
  <c r="L187" i="185"/>
  <c r="H187" i="185"/>
  <c r="U186" i="185"/>
  <c r="R186" i="185"/>
  <c r="L186" i="185"/>
  <c r="H186" i="185"/>
  <c r="U185" i="185"/>
  <c r="R185" i="185"/>
  <c r="L185" i="185"/>
  <c r="H185" i="185"/>
  <c r="U184" i="185"/>
  <c r="R184" i="185"/>
  <c r="L184" i="185"/>
  <c r="H184" i="185"/>
  <c r="U183" i="185"/>
  <c r="R183" i="185"/>
  <c r="L183" i="185"/>
  <c r="H183" i="185"/>
  <c r="U182" i="185"/>
  <c r="R182" i="185"/>
  <c r="L182" i="185"/>
  <c r="H182" i="185"/>
  <c r="U181" i="185"/>
  <c r="R181" i="185"/>
  <c r="L181" i="185"/>
  <c r="H181" i="185"/>
  <c r="U180" i="185"/>
  <c r="R180" i="185"/>
  <c r="L180" i="185"/>
  <c r="H180" i="185"/>
  <c r="U179" i="185"/>
  <c r="R179" i="185"/>
  <c r="L179" i="185"/>
  <c r="H179" i="185"/>
  <c r="U178" i="185"/>
  <c r="R178" i="185"/>
  <c r="L178" i="185"/>
  <c r="H178" i="185"/>
  <c r="U177" i="185"/>
  <c r="R177" i="185"/>
  <c r="L177" i="185"/>
  <c r="H177" i="185"/>
  <c r="U176" i="185"/>
  <c r="R176" i="185"/>
  <c r="L176" i="185"/>
  <c r="H176" i="185"/>
  <c r="U175" i="185"/>
  <c r="R175" i="185"/>
  <c r="L175" i="185"/>
  <c r="H175" i="185"/>
  <c r="U174" i="185"/>
  <c r="R174" i="185"/>
  <c r="L174" i="185"/>
  <c r="H174" i="185"/>
  <c r="U173" i="185"/>
  <c r="R173" i="185"/>
  <c r="L173" i="185"/>
  <c r="H173" i="185"/>
  <c r="U172" i="185"/>
  <c r="R172" i="185"/>
  <c r="L172" i="185"/>
  <c r="H172" i="185"/>
  <c r="U171" i="185"/>
  <c r="R171" i="185"/>
  <c r="L171" i="185"/>
  <c r="H171" i="185"/>
  <c r="U170" i="185"/>
  <c r="R170" i="185"/>
  <c r="L170" i="185"/>
  <c r="H170" i="185"/>
  <c r="U169" i="185"/>
  <c r="R169" i="185"/>
  <c r="L169" i="185"/>
  <c r="H169" i="185"/>
  <c r="U168" i="185"/>
  <c r="R168" i="185"/>
  <c r="L168" i="185"/>
  <c r="H168" i="185"/>
  <c r="U167" i="185"/>
  <c r="R167" i="185"/>
  <c r="L167" i="185"/>
  <c r="H167" i="185"/>
  <c r="U166" i="185"/>
  <c r="R166" i="185"/>
  <c r="L166" i="185"/>
  <c r="H166" i="185"/>
  <c r="U165" i="185"/>
  <c r="R165" i="185"/>
  <c r="L165" i="185"/>
  <c r="H165" i="185"/>
  <c r="U164" i="185"/>
  <c r="R164" i="185"/>
  <c r="L164" i="185"/>
  <c r="H164" i="185"/>
  <c r="U163" i="185"/>
  <c r="R163" i="185"/>
  <c r="L163" i="185"/>
  <c r="H163" i="185"/>
  <c r="U162" i="185"/>
  <c r="R162" i="185"/>
  <c r="L162" i="185"/>
  <c r="H162" i="185"/>
  <c r="R161" i="185"/>
  <c r="L161" i="185"/>
  <c r="U160" i="185"/>
  <c r="R160" i="185"/>
  <c r="L160" i="185"/>
  <c r="H160" i="185"/>
  <c r="U159" i="185"/>
  <c r="R159" i="185"/>
  <c r="L159" i="185"/>
  <c r="H159" i="185"/>
  <c r="U158" i="185"/>
  <c r="R158" i="185"/>
  <c r="L158" i="185"/>
  <c r="H158" i="185"/>
  <c r="U157" i="185"/>
  <c r="R157" i="185"/>
  <c r="L157" i="185"/>
  <c r="H157" i="185"/>
  <c r="U156" i="185"/>
  <c r="R156" i="185"/>
  <c r="L156" i="185"/>
  <c r="H156" i="185"/>
  <c r="U155" i="185"/>
  <c r="R155" i="185"/>
  <c r="L155" i="185"/>
  <c r="H155" i="185"/>
  <c r="U154" i="185"/>
  <c r="R154" i="185"/>
  <c r="L154" i="185"/>
  <c r="H154" i="185"/>
  <c r="U153" i="185"/>
  <c r="R153" i="185"/>
  <c r="L153" i="185"/>
  <c r="H153" i="185"/>
  <c r="U152" i="185"/>
  <c r="R152" i="185"/>
  <c r="L152" i="185"/>
  <c r="H152" i="185"/>
  <c r="U151" i="185"/>
  <c r="R151" i="185"/>
  <c r="L151" i="185"/>
  <c r="H151" i="185"/>
  <c r="U150" i="185"/>
  <c r="R150" i="185"/>
  <c r="L150" i="185"/>
  <c r="H150" i="185"/>
  <c r="U149" i="185"/>
  <c r="R149" i="185"/>
  <c r="L149" i="185"/>
  <c r="H149" i="185"/>
  <c r="U148" i="185"/>
  <c r="R148" i="185"/>
  <c r="L148" i="185"/>
  <c r="H148" i="185"/>
  <c r="U147" i="185"/>
  <c r="R147" i="185"/>
  <c r="L147" i="185"/>
  <c r="H147" i="185"/>
  <c r="U146" i="185"/>
  <c r="R146" i="185"/>
  <c r="L146" i="185"/>
  <c r="H146" i="185"/>
  <c r="U145" i="185"/>
  <c r="R145" i="185"/>
  <c r="L145" i="185"/>
  <c r="H145" i="185"/>
  <c r="R144" i="185"/>
  <c r="L144" i="185"/>
  <c r="U143" i="185"/>
  <c r="R143" i="185"/>
  <c r="L143" i="185"/>
  <c r="H143" i="185"/>
  <c r="U142" i="185"/>
  <c r="R142" i="185"/>
  <c r="L142" i="185"/>
  <c r="H142" i="185"/>
  <c r="U141" i="185"/>
  <c r="R141" i="185"/>
  <c r="L141" i="185"/>
  <c r="H141" i="185"/>
  <c r="U140" i="185"/>
  <c r="R140" i="185"/>
  <c r="L140" i="185"/>
  <c r="H140" i="185"/>
  <c r="U139" i="185"/>
  <c r="R139" i="185"/>
  <c r="L139" i="185"/>
  <c r="H139" i="185"/>
  <c r="U138" i="185"/>
  <c r="R138" i="185"/>
  <c r="L138" i="185"/>
  <c r="H138" i="185"/>
  <c r="U137" i="185"/>
  <c r="R137" i="185"/>
  <c r="L137" i="185"/>
  <c r="H137" i="185"/>
  <c r="U136" i="185"/>
  <c r="R136" i="185"/>
  <c r="L136" i="185"/>
  <c r="H136" i="185"/>
  <c r="R135" i="185"/>
  <c r="L135" i="185"/>
  <c r="U134" i="185"/>
  <c r="R134" i="185"/>
  <c r="L134" i="185"/>
  <c r="H134" i="185"/>
  <c r="U133" i="185"/>
  <c r="R133" i="185"/>
  <c r="L133" i="185"/>
  <c r="H133" i="185"/>
  <c r="U132" i="185"/>
  <c r="R132" i="185"/>
  <c r="L132" i="185"/>
  <c r="H132" i="185"/>
  <c r="U131" i="185"/>
  <c r="R131" i="185"/>
  <c r="L131" i="185"/>
  <c r="H131" i="185"/>
  <c r="U130" i="185"/>
  <c r="R130" i="185"/>
  <c r="L130" i="185"/>
  <c r="H130" i="185"/>
  <c r="U129" i="185"/>
  <c r="R129" i="185"/>
  <c r="L129" i="185"/>
  <c r="H129" i="185"/>
  <c r="U128" i="185"/>
  <c r="R128" i="185"/>
  <c r="L128" i="185"/>
  <c r="H128" i="185"/>
  <c r="U127" i="185"/>
  <c r="R127" i="185"/>
  <c r="L127" i="185"/>
  <c r="H127" i="185"/>
  <c r="U126" i="185"/>
  <c r="R126" i="185"/>
  <c r="L126" i="185"/>
  <c r="H126" i="185"/>
  <c r="U125" i="185"/>
  <c r="R125" i="185"/>
  <c r="L125" i="185"/>
  <c r="H125" i="185"/>
  <c r="U124" i="185"/>
  <c r="R124" i="185"/>
  <c r="L124" i="185"/>
  <c r="H124" i="185"/>
  <c r="U123" i="185"/>
  <c r="R123" i="185"/>
  <c r="L123" i="185"/>
  <c r="H123" i="185"/>
  <c r="U122" i="185"/>
  <c r="R122" i="185"/>
  <c r="L122" i="185"/>
  <c r="H122" i="185"/>
  <c r="R121" i="185"/>
  <c r="L121" i="185"/>
  <c r="U120" i="185"/>
  <c r="R120" i="185"/>
  <c r="L120" i="185"/>
  <c r="H120" i="185"/>
  <c r="U119" i="185"/>
  <c r="R119" i="185"/>
  <c r="L119" i="185"/>
  <c r="H119" i="185"/>
  <c r="U118" i="185"/>
  <c r="R118" i="185"/>
  <c r="L118" i="185"/>
  <c r="H118" i="185"/>
  <c r="U117" i="185"/>
  <c r="R117" i="185"/>
  <c r="L117" i="185"/>
  <c r="H117" i="185"/>
  <c r="U116" i="185"/>
  <c r="R116" i="185"/>
  <c r="L116" i="185"/>
  <c r="H116" i="185"/>
  <c r="U115" i="185"/>
  <c r="R115" i="185"/>
  <c r="L115" i="185"/>
  <c r="H115" i="185"/>
  <c r="U114" i="185"/>
  <c r="R114" i="185"/>
  <c r="L114" i="185"/>
  <c r="H114" i="185"/>
  <c r="U113" i="185"/>
  <c r="R113" i="185"/>
  <c r="L113" i="185"/>
  <c r="H113" i="185"/>
  <c r="U112" i="185"/>
  <c r="R112" i="185"/>
  <c r="L112" i="185"/>
  <c r="H112" i="185"/>
  <c r="U111" i="185"/>
  <c r="R111" i="185"/>
  <c r="L111" i="185"/>
  <c r="H111" i="185"/>
  <c r="R110" i="185"/>
  <c r="L110" i="185"/>
  <c r="U109" i="185"/>
  <c r="R109" i="185"/>
  <c r="L109" i="185"/>
  <c r="H109" i="185"/>
  <c r="U108" i="185"/>
  <c r="R108" i="185"/>
  <c r="L108" i="185"/>
  <c r="H108" i="185"/>
  <c r="U107" i="185"/>
  <c r="R107" i="185"/>
  <c r="L107" i="185"/>
  <c r="H107" i="185"/>
  <c r="U106" i="185"/>
  <c r="R106" i="185"/>
  <c r="L106" i="185"/>
  <c r="H106" i="185"/>
  <c r="U105" i="185"/>
  <c r="R105" i="185"/>
  <c r="L105" i="185"/>
  <c r="H105" i="185"/>
  <c r="U104" i="185"/>
  <c r="R104" i="185"/>
  <c r="L104" i="185"/>
  <c r="H104" i="185"/>
  <c r="U103" i="185"/>
  <c r="R103" i="185"/>
  <c r="L103" i="185"/>
  <c r="H103" i="185"/>
  <c r="U102" i="185"/>
  <c r="R102" i="185"/>
  <c r="L102" i="185"/>
  <c r="H102" i="185"/>
  <c r="U101" i="185"/>
  <c r="R101" i="185"/>
  <c r="L101" i="185"/>
  <c r="H101" i="185"/>
  <c r="U100" i="185"/>
  <c r="R100" i="185"/>
  <c r="L100" i="185"/>
  <c r="H100" i="185"/>
  <c r="U99" i="185"/>
  <c r="R99" i="185"/>
  <c r="L99" i="185"/>
  <c r="H99" i="185"/>
  <c r="U98" i="185"/>
  <c r="R98" i="185"/>
  <c r="L98" i="185"/>
  <c r="H98" i="185"/>
  <c r="U97" i="185"/>
  <c r="R97" i="185"/>
  <c r="L97" i="185"/>
  <c r="H97" i="185"/>
  <c r="U96" i="185"/>
  <c r="R96" i="185"/>
  <c r="L96" i="185"/>
  <c r="H96" i="185"/>
  <c r="U95" i="185"/>
  <c r="R95" i="185"/>
  <c r="L95" i="185"/>
  <c r="H95" i="185"/>
  <c r="U94" i="185"/>
  <c r="R94" i="185"/>
  <c r="L94" i="185"/>
  <c r="H94" i="185"/>
  <c r="U93" i="185"/>
  <c r="R93" i="185"/>
  <c r="L93" i="185"/>
  <c r="H93" i="185"/>
  <c r="U92" i="185"/>
  <c r="R92" i="185"/>
  <c r="L92" i="185"/>
  <c r="H92" i="185"/>
  <c r="R91" i="185"/>
  <c r="L91" i="185"/>
  <c r="U90" i="185"/>
  <c r="R90" i="185"/>
  <c r="L90" i="185"/>
  <c r="H90" i="185"/>
  <c r="U89" i="185"/>
  <c r="R89" i="185"/>
  <c r="L89" i="185"/>
  <c r="H89" i="185"/>
  <c r="U88" i="185"/>
  <c r="R88" i="185"/>
  <c r="L88" i="185"/>
  <c r="H88" i="185"/>
  <c r="U87" i="185"/>
  <c r="R87" i="185"/>
  <c r="L87" i="185"/>
  <c r="H87" i="185"/>
  <c r="U86" i="185"/>
  <c r="R86" i="185"/>
  <c r="L86" i="185"/>
  <c r="H86" i="185"/>
  <c r="U85" i="185"/>
  <c r="R85" i="185"/>
  <c r="L85" i="185"/>
  <c r="H85" i="185"/>
  <c r="U84" i="185"/>
  <c r="R84" i="185"/>
  <c r="L84" i="185"/>
  <c r="H84" i="185"/>
  <c r="U83" i="185"/>
  <c r="R83" i="185"/>
  <c r="L83" i="185"/>
  <c r="H83" i="185"/>
  <c r="U82" i="185"/>
  <c r="R82" i="185"/>
  <c r="L82" i="185"/>
  <c r="H82" i="185"/>
  <c r="U81" i="185"/>
  <c r="R81" i="185"/>
  <c r="L81" i="185"/>
  <c r="H81" i="185"/>
  <c r="U80" i="185"/>
  <c r="R80" i="185"/>
  <c r="L80" i="185"/>
  <c r="H80" i="185"/>
  <c r="U79" i="185"/>
  <c r="R79" i="185"/>
  <c r="L79" i="185"/>
  <c r="H79" i="185"/>
  <c r="U78" i="185"/>
  <c r="R78" i="185"/>
  <c r="L78" i="185"/>
  <c r="H78" i="185"/>
  <c r="U77" i="185"/>
  <c r="R77" i="185"/>
  <c r="L77" i="185"/>
  <c r="H77" i="185"/>
  <c r="R76" i="185"/>
  <c r="L76" i="185"/>
  <c r="U75" i="185"/>
  <c r="R75" i="185"/>
  <c r="L75" i="185"/>
  <c r="H75" i="185"/>
  <c r="U74" i="185"/>
  <c r="R74" i="185"/>
  <c r="L74" i="185"/>
  <c r="H74" i="185"/>
  <c r="U73" i="185"/>
  <c r="R73" i="185"/>
  <c r="L73" i="185"/>
  <c r="H73" i="185"/>
  <c r="U72" i="185"/>
  <c r="R72" i="185"/>
  <c r="L72" i="185"/>
  <c r="H72" i="185"/>
  <c r="U71" i="185"/>
  <c r="R71" i="185"/>
  <c r="L71" i="185"/>
  <c r="H71" i="185"/>
  <c r="R70" i="185"/>
  <c r="L70" i="185"/>
  <c r="U69" i="185"/>
  <c r="R69" i="185"/>
  <c r="L69" i="185"/>
  <c r="H69" i="185"/>
  <c r="U68" i="185"/>
  <c r="R68" i="185"/>
  <c r="L68" i="185"/>
  <c r="H68" i="185"/>
  <c r="R67" i="185"/>
  <c r="L67" i="185"/>
  <c r="U66" i="185"/>
  <c r="R66" i="185"/>
  <c r="L66" i="185"/>
  <c r="H66" i="185"/>
  <c r="R65" i="185"/>
  <c r="L65" i="185"/>
  <c r="U64" i="185"/>
  <c r="R64" i="185"/>
  <c r="L64" i="185"/>
  <c r="H64" i="185"/>
  <c r="U63" i="185"/>
  <c r="R63" i="185"/>
  <c r="L63" i="185"/>
  <c r="H63" i="185"/>
  <c r="U62" i="185"/>
  <c r="R62" i="185"/>
  <c r="H62" i="185"/>
  <c r="U59" i="185"/>
  <c r="R59" i="185"/>
  <c r="L59" i="185"/>
  <c r="H59" i="185"/>
  <c r="U58" i="185"/>
  <c r="R58" i="185"/>
  <c r="L58" i="185"/>
  <c r="H58" i="185"/>
  <c r="U57" i="185"/>
  <c r="R57" i="185"/>
  <c r="L57" i="185"/>
  <c r="H57" i="185"/>
  <c r="U56" i="185"/>
  <c r="R56" i="185"/>
  <c r="L56" i="185"/>
  <c r="H56" i="185"/>
  <c r="U55" i="185"/>
  <c r="R55" i="185"/>
  <c r="L55" i="185"/>
  <c r="H55" i="185"/>
  <c r="U54" i="185"/>
  <c r="R54" i="185"/>
  <c r="L54" i="185"/>
  <c r="H54" i="185"/>
  <c r="R53" i="185"/>
  <c r="L53" i="185"/>
  <c r="U52" i="185"/>
  <c r="R52" i="185"/>
  <c r="L52" i="185"/>
  <c r="H52" i="185"/>
  <c r="U51" i="185"/>
  <c r="R51" i="185"/>
  <c r="L51" i="185"/>
  <c r="H51" i="185"/>
  <c r="U50" i="185"/>
  <c r="R50" i="185"/>
  <c r="L50" i="185"/>
  <c r="H50" i="185"/>
  <c r="U49" i="185"/>
  <c r="R49" i="185"/>
  <c r="L49" i="185"/>
  <c r="H49" i="185"/>
  <c r="U48" i="185"/>
  <c r="R48" i="185"/>
  <c r="L48" i="185"/>
  <c r="H48" i="185"/>
  <c r="U47" i="185"/>
  <c r="R47" i="185"/>
  <c r="L47" i="185"/>
  <c r="H47" i="185"/>
  <c r="U46" i="185"/>
  <c r="R46" i="185"/>
  <c r="L46" i="185"/>
  <c r="H46" i="185"/>
  <c r="U45" i="185"/>
  <c r="R45" i="185"/>
  <c r="L45" i="185"/>
  <c r="H45" i="185"/>
  <c r="U44" i="185"/>
  <c r="R44" i="185"/>
  <c r="L44" i="185"/>
  <c r="H44" i="185"/>
  <c r="U43" i="185"/>
  <c r="R43" i="185"/>
  <c r="L43" i="185"/>
  <c r="H43" i="185"/>
  <c r="U42" i="185"/>
  <c r="R42" i="185"/>
  <c r="L42" i="185"/>
  <c r="H42" i="185"/>
  <c r="U41" i="185"/>
  <c r="R41" i="185"/>
  <c r="L41" i="185"/>
  <c r="H41" i="185"/>
  <c r="U40" i="185"/>
  <c r="R40" i="185"/>
  <c r="L40" i="185"/>
  <c r="H40" i="185"/>
  <c r="U39" i="185"/>
  <c r="R39" i="185"/>
  <c r="L39" i="185"/>
  <c r="H39" i="185"/>
  <c r="U38" i="185"/>
  <c r="R38" i="185"/>
  <c r="L38" i="185"/>
  <c r="H38" i="185"/>
  <c r="U37" i="185"/>
  <c r="R37" i="185"/>
  <c r="L37" i="185"/>
  <c r="H37" i="185"/>
  <c r="U36" i="185"/>
  <c r="R36" i="185"/>
  <c r="L36" i="185"/>
  <c r="H36" i="185"/>
  <c r="U35" i="185"/>
  <c r="R35" i="185"/>
  <c r="L35" i="185"/>
  <c r="H35" i="185"/>
  <c r="U34" i="185"/>
  <c r="R34" i="185"/>
  <c r="L34" i="185"/>
  <c r="H34" i="185"/>
  <c r="U33" i="185"/>
  <c r="R33" i="185"/>
  <c r="L33" i="185"/>
  <c r="H33" i="185"/>
  <c r="U32" i="185"/>
  <c r="R32" i="185"/>
  <c r="L32" i="185"/>
  <c r="H32" i="185"/>
  <c r="U31" i="185"/>
  <c r="R31" i="185"/>
  <c r="L31" i="185"/>
  <c r="H31" i="185"/>
  <c r="U30" i="185"/>
  <c r="R30" i="185"/>
  <c r="L30" i="185"/>
  <c r="H30" i="185"/>
  <c r="U29" i="185"/>
  <c r="R29" i="185"/>
  <c r="L29" i="185"/>
  <c r="H29" i="185"/>
  <c r="U28" i="185"/>
  <c r="R28" i="185"/>
  <c r="L28" i="185"/>
  <c r="H28" i="185"/>
  <c r="U27" i="185"/>
  <c r="R27" i="185"/>
  <c r="L27" i="185"/>
  <c r="H27" i="185"/>
  <c r="U26" i="185"/>
  <c r="R26" i="185"/>
  <c r="L26" i="185"/>
  <c r="H26" i="185"/>
  <c r="U25" i="185"/>
  <c r="R25" i="185"/>
  <c r="L25" i="185"/>
  <c r="H25" i="185"/>
  <c r="U24" i="185"/>
  <c r="R24" i="185"/>
  <c r="L24" i="185"/>
  <c r="H24" i="185"/>
  <c r="U23" i="185"/>
  <c r="R23" i="185"/>
  <c r="L23" i="185"/>
  <c r="H23" i="185"/>
  <c r="U22" i="185"/>
  <c r="R22" i="185"/>
  <c r="L22" i="185"/>
  <c r="H22" i="185"/>
  <c r="U21" i="185"/>
  <c r="R21" i="185"/>
  <c r="L21" i="185"/>
  <c r="H21" i="185"/>
  <c r="U20" i="185"/>
  <c r="R20" i="185"/>
  <c r="L20" i="185"/>
  <c r="H20" i="185"/>
  <c r="U19" i="185"/>
  <c r="R19" i="185"/>
  <c r="L19" i="185"/>
  <c r="H19" i="185"/>
  <c r="U18" i="185"/>
  <c r="R18" i="185"/>
  <c r="L18" i="185"/>
  <c r="H18" i="185"/>
  <c r="U17" i="185"/>
  <c r="R17" i="185"/>
  <c r="L17" i="185"/>
  <c r="H17" i="185"/>
  <c r="U16" i="185"/>
  <c r="R16" i="185"/>
  <c r="L16" i="185"/>
  <c r="H16" i="185"/>
  <c r="U15" i="185"/>
  <c r="R15" i="185"/>
  <c r="L15" i="185"/>
  <c r="H15" i="185"/>
  <c r="U14" i="185"/>
  <c r="R14" i="185"/>
  <c r="L14" i="185"/>
  <c r="H14" i="185"/>
  <c r="U13" i="185"/>
  <c r="R13" i="185"/>
  <c r="L13" i="185"/>
  <c r="H13" i="185"/>
  <c r="U12" i="185"/>
  <c r="R12" i="185"/>
  <c r="L12" i="185"/>
  <c r="H12" i="185"/>
  <c r="U11" i="185"/>
  <c r="R11" i="185"/>
  <c r="L11" i="185"/>
  <c r="H11" i="185"/>
  <c r="U10" i="185"/>
  <c r="R10" i="185"/>
  <c r="L10" i="185"/>
  <c r="H10" i="185"/>
  <c r="U9" i="185"/>
  <c r="R9" i="185"/>
  <c r="L9" i="185"/>
  <c r="H9" i="185"/>
  <c r="V63" i="185" l="1"/>
  <c r="V123" i="185"/>
  <c r="X123" i="185" s="1"/>
  <c r="V195" i="185"/>
  <c r="X195" i="185" s="1"/>
  <c r="V191" i="185"/>
  <c r="X191" i="185" s="1"/>
  <c r="V187" i="185"/>
  <c r="X187" i="185" s="1"/>
  <c r="V167" i="185"/>
  <c r="X167" i="185" s="1"/>
  <c r="V163" i="185"/>
  <c r="X163" i="185" s="1"/>
  <c r="V157" i="185"/>
  <c r="X157" i="185" s="1"/>
  <c r="V153" i="185"/>
  <c r="X153" i="185" s="1"/>
  <c r="V149" i="185"/>
  <c r="X149" i="185" s="1"/>
  <c r="V145" i="185"/>
  <c r="X145" i="185" s="1"/>
  <c r="V141" i="185"/>
  <c r="X141" i="185" s="1"/>
  <c r="V137" i="185"/>
  <c r="X137" i="185" s="1"/>
  <c r="V127" i="185"/>
  <c r="X127" i="185" s="1"/>
  <c r="V117" i="185"/>
  <c r="X117" i="185" s="1"/>
  <c r="V109" i="185"/>
  <c r="X109" i="185" s="1"/>
  <c r="V105" i="185"/>
  <c r="X105" i="185" s="1"/>
  <c r="V99" i="185"/>
  <c r="X99" i="185" s="1"/>
  <c r="V93" i="185"/>
  <c r="X93" i="185" s="1"/>
  <c r="V87" i="185"/>
  <c r="X87" i="185" s="1"/>
  <c r="V81" i="185"/>
  <c r="X81" i="185" s="1"/>
  <c r="V73" i="185"/>
  <c r="X73" i="185" s="1"/>
  <c r="V51" i="185"/>
  <c r="X51" i="185" s="1"/>
  <c r="V47" i="185"/>
  <c r="X47" i="185" s="1"/>
  <c r="V25" i="185"/>
  <c r="X25" i="185" s="1"/>
  <c r="V11" i="185"/>
  <c r="X11" i="185" s="1"/>
  <c r="V55" i="185"/>
  <c r="X55" i="185" s="1"/>
  <c r="V57" i="185"/>
  <c r="X57" i="185" s="1"/>
  <c r="X63" i="185"/>
  <c r="V71" i="185"/>
  <c r="X71" i="185" s="1"/>
  <c r="V82" i="185"/>
  <c r="X82" i="185" s="1"/>
  <c r="V84" i="185"/>
  <c r="X84" i="185" s="1"/>
  <c r="V86" i="185"/>
  <c r="X86" i="185" s="1"/>
  <c r="V94" i="185"/>
  <c r="X94" i="185" s="1"/>
  <c r="V96" i="185"/>
  <c r="X96" i="185" s="1"/>
  <c r="V98" i="185"/>
  <c r="X98" i="185" s="1"/>
  <c r="V193" i="185"/>
  <c r="X193" i="185" s="1"/>
  <c r="V97" i="185"/>
  <c r="X97" i="185" s="1"/>
  <c r="V143" i="185"/>
  <c r="X143" i="185" s="1"/>
  <c r="V18" i="185"/>
  <c r="X18" i="185" s="1"/>
  <c r="V20" i="185"/>
  <c r="X20" i="185" s="1"/>
  <c r="V24" i="185"/>
  <c r="X24" i="185" s="1"/>
  <c r="V34" i="185"/>
  <c r="X34" i="185" s="1"/>
  <c r="V42" i="185"/>
  <c r="X42" i="185" s="1"/>
  <c r="V44" i="185"/>
  <c r="X44" i="185" s="1"/>
  <c r="V72" i="185"/>
  <c r="X72" i="185" s="1"/>
  <c r="V159" i="185"/>
  <c r="X159" i="185" s="1"/>
  <c r="D210" i="185"/>
  <c r="V41" i="185"/>
  <c r="X41" i="185" s="1"/>
  <c r="V151" i="185"/>
  <c r="X151" i="185" s="1"/>
  <c r="V171" i="185"/>
  <c r="X171" i="185" s="1"/>
  <c r="V175" i="185"/>
  <c r="X175" i="185" s="1"/>
  <c r="V177" i="185"/>
  <c r="X177" i="185" s="1"/>
  <c r="V179" i="185"/>
  <c r="X179" i="185" s="1"/>
  <c r="V183" i="185"/>
  <c r="X183" i="185" s="1"/>
  <c r="V35" i="185"/>
  <c r="X35" i="185" s="1"/>
  <c r="V115" i="185"/>
  <c r="X115" i="185" s="1"/>
  <c r="V17" i="185"/>
  <c r="X17" i="185" s="1"/>
  <c r="V185" i="185"/>
  <c r="X185" i="185" s="1"/>
  <c r="V169" i="185"/>
  <c r="X169" i="185" s="1"/>
  <c r="V131" i="185"/>
  <c r="X131" i="185" s="1"/>
  <c r="V116" i="185"/>
  <c r="X116" i="185" s="1"/>
  <c r="V114" i="185"/>
  <c r="X114" i="185" s="1"/>
  <c r="V113" i="185"/>
  <c r="X113" i="185" s="1"/>
  <c r="V108" i="185"/>
  <c r="X108" i="185" s="1"/>
  <c r="V46" i="185"/>
  <c r="X46" i="185" s="1"/>
  <c r="V32" i="185"/>
  <c r="X32" i="185" s="1"/>
  <c r="V31" i="185"/>
  <c r="X31" i="185" s="1"/>
  <c r="V22" i="185"/>
  <c r="X22" i="185" s="1"/>
  <c r="V10" i="185"/>
  <c r="X10" i="185" s="1"/>
  <c r="V125" i="185"/>
  <c r="X125" i="185" s="1"/>
  <c r="V133" i="185"/>
  <c r="X133" i="185" s="1"/>
  <c r="V107" i="185"/>
  <c r="X107" i="185" s="1"/>
  <c r="V106" i="185"/>
  <c r="X106" i="185" s="1"/>
  <c r="V83" i="185"/>
  <c r="X83" i="185" s="1"/>
  <c r="V43" i="185"/>
  <c r="X43" i="185" s="1"/>
  <c r="V33" i="185"/>
  <c r="X33" i="185" s="1"/>
  <c r="V21" i="185"/>
  <c r="X21" i="185" s="1"/>
  <c r="V12" i="185"/>
  <c r="X12" i="185" s="1"/>
  <c r="V14" i="185"/>
  <c r="X14" i="185" s="1"/>
  <c r="V15" i="185"/>
  <c r="X15" i="185" s="1"/>
  <c r="V16" i="185"/>
  <c r="X16" i="185" s="1"/>
  <c r="V26" i="185"/>
  <c r="X26" i="185" s="1"/>
  <c r="V28" i="185"/>
  <c r="X28" i="185" s="1"/>
  <c r="V29" i="185"/>
  <c r="X29" i="185" s="1"/>
  <c r="V30" i="185"/>
  <c r="X30" i="185" s="1"/>
  <c r="V36" i="185"/>
  <c r="X36" i="185" s="1"/>
  <c r="V38" i="185"/>
  <c r="X38" i="185" s="1"/>
  <c r="V39" i="185"/>
  <c r="X39" i="185" s="1"/>
  <c r="V40" i="185"/>
  <c r="X40" i="185" s="1"/>
  <c r="V49" i="185"/>
  <c r="X49" i="185" s="1"/>
  <c r="V59" i="185"/>
  <c r="X59" i="185" s="1"/>
  <c r="V74" i="185"/>
  <c r="X74" i="185" s="1"/>
  <c r="V77" i="185"/>
  <c r="X77" i="185" s="1"/>
  <c r="V78" i="185"/>
  <c r="X78" i="185" s="1"/>
  <c r="V80" i="185"/>
  <c r="X80" i="185" s="1"/>
  <c r="V88" i="185"/>
  <c r="X88" i="185" s="1"/>
  <c r="V89" i="185"/>
  <c r="X89" i="185" s="1"/>
  <c r="V90" i="185"/>
  <c r="X90" i="185" s="1"/>
  <c r="V92" i="185"/>
  <c r="X92" i="185" s="1"/>
  <c r="V100" i="185"/>
  <c r="X100" i="185" s="1"/>
  <c r="V101" i="185"/>
  <c r="X101" i="185" s="1"/>
  <c r="V102" i="185"/>
  <c r="X102" i="185" s="1"/>
  <c r="V104" i="185"/>
  <c r="X104" i="185" s="1"/>
  <c r="V111" i="185"/>
  <c r="X111" i="185" s="1"/>
  <c r="V112" i="185"/>
  <c r="X112" i="185" s="1"/>
  <c r="V118" i="185"/>
  <c r="X118" i="185" s="1"/>
  <c r="V119" i="185"/>
  <c r="X119" i="185" s="1"/>
  <c r="V120" i="185"/>
  <c r="X120" i="185" s="1"/>
  <c r="V122" i="185"/>
  <c r="X122" i="185" s="1"/>
  <c r="V129" i="185"/>
  <c r="X129" i="185" s="1"/>
  <c r="V139" i="185"/>
  <c r="X139" i="185" s="1"/>
  <c r="V147" i="185"/>
  <c r="X147" i="185" s="1"/>
  <c r="V155" i="185"/>
  <c r="X155" i="185" s="1"/>
  <c r="V165" i="185"/>
  <c r="X165" i="185" s="1"/>
  <c r="V173" i="185"/>
  <c r="X173" i="185" s="1"/>
  <c r="V181" i="185"/>
  <c r="X181" i="185" s="1"/>
  <c r="V189" i="185"/>
  <c r="X189" i="185" s="1"/>
  <c r="V197" i="185"/>
  <c r="X197" i="185" s="1"/>
  <c r="V199" i="185"/>
  <c r="X199" i="185" s="1"/>
  <c r="V45" i="185"/>
  <c r="X45" i="185" s="1"/>
  <c r="V75" i="185"/>
  <c r="X75" i="185" s="1"/>
  <c r="V95" i="185"/>
  <c r="X95" i="185" s="1"/>
  <c r="V103" i="185"/>
  <c r="X103" i="185" s="1"/>
  <c r="V200" i="185"/>
  <c r="X200" i="185" s="1"/>
  <c r="V202" i="185"/>
  <c r="X202" i="185" s="1"/>
  <c r="V204" i="185"/>
  <c r="X204" i="185" s="1"/>
  <c r="V206" i="185"/>
  <c r="X206" i="185" s="1"/>
  <c r="V13" i="185"/>
  <c r="X13" i="185" s="1"/>
  <c r="V37" i="185"/>
  <c r="X37" i="185" s="1"/>
  <c r="V69" i="185"/>
  <c r="X69" i="185" s="1"/>
  <c r="V79" i="185"/>
  <c r="X79" i="185" s="1"/>
  <c r="V85" i="185"/>
  <c r="X85" i="185" s="1"/>
  <c r="V201" i="185"/>
  <c r="X201" i="185" s="1"/>
  <c r="V203" i="185"/>
  <c r="X203" i="185" s="1"/>
  <c r="V205" i="185"/>
  <c r="X205" i="185" s="1"/>
  <c r="V207" i="185"/>
  <c r="X207" i="185" s="1"/>
  <c r="V19" i="185"/>
  <c r="X19" i="185" s="1"/>
  <c r="V23" i="185"/>
  <c r="X23" i="185" s="1"/>
  <c r="V27" i="185"/>
  <c r="X27" i="185" s="1"/>
  <c r="V48" i="185"/>
  <c r="X48" i="185" s="1"/>
  <c r="V50" i="185"/>
  <c r="X50" i="185" s="1"/>
  <c r="V52" i="185"/>
  <c r="X52" i="185" s="1"/>
  <c r="V54" i="185"/>
  <c r="X54" i="185" s="1"/>
  <c r="V56" i="185"/>
  <c r="X56" i="185" s="1"/>
  <c r="V58" i="185"/>
  <c r="X58" i="185" s="1"/>
  <c r="V62" i="185"/>
  <c r="X62" i="185" s="1"/>
  <c r="V64" i="185"/>
  <c r="X64" i="185" s="1"/>
  <c r="V66" i="185"/>
  <c r="X66" i="185" s="1"/>
  <c r="V68" i="185"/>
  <c r="X68" i="185" s="1"/>
  <c r="V124" i="185"/>
  <c r="X124" i="185" s="1"/>
  <c r="V126" i="185"/>
  <c r="X126" i="185" s="1"/>
  <c r="V128" i="185"/>
  <c r="X128" i="185" s="1"/>
  <c r="V130" i="185"/>
  <c r="X130" i="185" s="1"/>
  <c r="V132" i="185"/>
  <c r="X132" i="185" s="1"/>
  <c r="V134" i="185"/>
  <c r="X134" i="185" s="1"/>
  <c r="V136" i="185"/>
  <c r="X136" i="185" s="1"/>
  <c r="V138" i="185"/>
  <c r="X138" i="185" s="1"/>
  <c r="V140" i="185"/>
  <c r="X140" i="185" s="1"/>
  <c r="V142" i="185"/>
  <c r="X142" i="185" s="1"/>
  <c r="V146" i="185"/>
  <c r="X146" i="185" s="1"/>
  <c r="V148" i="185"/>
  <c r="X148" i="185" s="1"/>
  <c r="V150" i="185"/>
  <c r="X150" i="185" s="1"/>
  <c r="V152" i="185"/>
  <c r="X152" i="185" s="1"/>
  <c r="V154" i="185"/>
  <c r="X154" i="185" s="1"/>
  <c r="V156" i="185"/>
  <c r="X156" i="185" s="1"/>
  <c r="V158" i="185"/>
  <c r="X158" i="185" s="1"/>
  <c r="V160" i="185"/>
  <c r="X160" i="185" s="1"/>
  <c r="V162" i="185"/>
  <c r="X162" i="185" s="1"/>
  <c r="V164" i="185"/>
  <c r="X164" i="185" s="1"/>
  <c r="V166" i="185"/>
  <c r="X166" i="185" s="1"/>
  <c r="V168" i="185"/>
  <c r="X168" i="185" s="1"/>
  <c r="V170" i="185"/>
  <c r="X170" i="185" s="1"/>
  <c r="V172" i="185"/>
  <c r="X172" i="185" s="1"/>
  <c r="V174" i="185"/>
  <c r="X174" i="185" s="1"/>
  <c r="V176" i="185"/>
  <c r="X176" i="185" s="1"/>
  <c r="V178" i="185"/>
  <c r="X178" i="185" s="1"/>
  <c r="V180" i="185"/>
  <c r="X180" i="185" s="1"/>
  <c r="V182" i="185"/>
  <c r="X182" i="185" s="1"/>
  <c r="V184" i="185"/>
  <c r="X184" i="185" s="1"/>
  <c r="V186" i="185"/>
  <c r="X186" i="185" s="1"/>
  <c r="V188" i="185"/>
  <c r="X188" i="185" s="1"/>
  <c r="V190" i="185"/>
  <c r="X190" i="185" s="1"/>
  <c r="V192" i="185"/>
  <c r="X192" i="185" s="1"/>
  <c r="V194" i="185"/>
  <c r="X194" i="185" s="1"/>
  <c r="V196" i="185"/>
  <c r="X196" i="185" s="1"/>
  <c r="V198" i="185"/>
  <c r="X198" i="185" s="1"/>
  <c r="R210" i="185"/>
  <c r="V9" i="185"/>
  <c r="X9" i="185" s="1"/>
  <c r="D206" i="183"/>
  <c r="D205" i="183"/>
  <c r="D10" i="183"/>
  <c r="D11" i="183"/>
  <c r="D12" i="183"/>
  <c r="D13" i="183"/>
  <c r="D14" i="183"/>
  <c r="D15" i="183"/>
  <c r="D16" i="183"/>
  <c r="D17" i="183"/>
  <c r="D18" i="183"/>
  <c r="D19" i="183"/>
  <c r="D20" i="183"/>
  <c r="D21" i="183"/>
  <c r="D22" i="183"/>
  <c r="D23" i="183"/>
  <c r="D24" i="183"/>
  <c r="D25" i="183"/>
  <c r="D26" i="183"/>
  <c r="D27" i="183"/>
  <c r="D28" i="183"/>
  <c r="D29" i="183"/>
  <c r="D30" i="183"/>
  <c r="D31" i="183"/>
  <c r="D32" i="183"/>
  <c r="D33" i="183"/>
  <c r="D34" i="183"/>
  <c r="D35" i="183"/>
  <c r="D36" i="183"/>
  <c r="D37" i="183"/>
  <c r="D38" i="183"/>
  <c r="D39" i="183"/>
  <c r="D40" i="183"/>
  <c r="D41" i="183"/>
  <c r="D42" i="183"/>
  <c r="D43" i="183"/>
  <c r="D44" i="183"/>
  <c r="D45" i="183"/>
  <c r="D46" i="183"/>
  <c r="D47" i="183"/>
  <c r="D48" i="183"/>
  <c r="D49" i="183"/>
  <c r="D50" i="183"/>
  <c r="D51" i="183"/>
  <c r="D52" i="183"/>
  <c r="D53" i="183"/>
  <c r="D54" i="183"/>
  <c r="D55" i="183"/>
  <c r="D56" i="183"/>
  <c r="D57" i="183"/>
  <c r="D58" i="183"/>
  <c r="D59" i="183"/>
  <c r="D62" i="183"/>
  <c r="D63" i="183"/>
  <c r="D64" i="183"/>
  <c r="D65" i="183"/>
  <c r="D66" i="183"/>
  <c r="D67" i="183"/>
  <c r="D68" i="183"/>
  <c r="D69" i="183"/>
  <c r="D70" i="183"/>
  <c r="D71" i="183"/>
  <c r="D72" i="183"/>
  <c r="D73" i="183"/>
  <c r="D74" i="183"/>
  <c r="D75" i="183"/>
  <c r="D76" i="183"/>
  <c r="D77" i="183"/>
  <c r="D78" i="183"/>
  <c r="D79" i="183"/>
  <c r="D80" i="183"/>
  <c r="D81" i="183"/>
  <c r="D82" i="183"/>
  <c r="D83" i="183"/>
  <c r="D84" i="183"/>
  <c r="D85" i="183"/>
  <c r="D86" i="183"/>
  <c r="D87" i="183"/>
  <c r="D88" i="183"/>
  <c r="D89" i="183"/>
  <c r="D90" i="183"/>
  <c r="D91" i="183"/>
  <c r="D92" i="183"/>
  <c r="D93" i="183"/>
  <c r="D94" i="183"/>
  <c r="D95" i="183"/>
  <c r="D96" i="183"/>
  <c r="D97" i="183"/>
  <c r="D98" i="183"/>
  <c r="D99" i="183"/>
  <c r="D100" i="183"/>
  <c r="D101" i="183"/>
  <c r="D102" i="183"/>
  <c r="D103" i="183"/>
  <c r="D104" i="183"/>
  <c r="D105" i="183"/>
  <c r="D106" i="183"/>
  <c r="D107" i="183"/>
  <c r="D108" i="183"/>
  <c r="D109" i="183"/>
  <c r="D110" i="183"/>
  <c r="D111" i="183"/>
  <c r="D112" i="183"/>
  <c r="D113" i="183"/>
  <c r="D114" i="183"/>
  <c r="D115" i="183"/>
  <c r="D116" i="183"/>
  <c r="D117" i="183"/>
  <c r="D118" i="183"/>
  <c r="D119" i="183"/>
  <c r="D120" i="183"/>
  <c r="D121" i="183"/>
  <c r="D122" i="183"/>
  <c r="D123" i="183"/>
  <c r="D124" i="183"/>
  <c r="D125" i="183"/>
  <c r="D126" i="183"/>
  <c r="D127" i="183"/>
  <c r="D128" i="183"/>
  <c r="D129" i="183"/>
  <c r="D130" i="183"/>
  <c r="D131" i="183"/>
  <c r="D132" i="183"/>
  <c r="D133" i="183"/>
  <c r="D134" i="183"/>
  <c r="D135" i="183"/>
  <c r="D136" i="183"/>
  <c r="D137" i="183"/>
  <c r="D138" i="183"/>
  <c r="D139" i="183"/>
  <c r="D140" i="183"/>
  <c r="D141" i="183"/>
  <c r="D142" i="183"/>
  <c r="D143" i="183"/>
  <c r="D144" i="183"/>
  <c r="D145" i="183"/>
  <c r="D146" i="183"/>
  <c r="D147" i="183"/>
  <c r="D148" i="183"/>
  <c r="D149" i="183"/>
  <c r="D150" i="183"/>
  <c r="D151" i="183"/>
  <c r="D152" i="183"/>
  <c r="D153" i="183"/>
  <c r="D154" i="183"/>
  <c r="D155" i="183"/>
  <c r="D156" i="183"/>
  <c r="D157" i="183"/>
  <c r="D158" i="183"/>
  <c r="D159" i="183"/>
  <c r="D160" i="183"/>
  <c r="D161" i="183"/>
  <c r="D162" i="183"/>
  <c r="D163" i="183"/>
  <c r="D164" i="183"/>
  <c r="D165" i="183"/>
  <c r="D166" i="183"/>
  <c r="D167" i="183"/>
  <c r="D168" i="183"/>
  <c r="D169" i="183"/>
  <c r="D170" i="183"/>
  <c r="D171" i="183"/>
  <c r="D172" i="183"/>
  <c r="D173" i="183"/>
  <c r="D174" i="183"/>
  <c r="D175" i="183"/>
  <c r="D176" i="183"/>
  <c r="D177" i="183"/>
  <c r="D178" i="183"/>
  <c r="D179" i="183"/>
  <c r="D180" i="183"/>
  <c r="D181" i="183"/>
  <c r="D182" i="183"/>
  <c r="D183" i="183"/>
  <c r="D184" i="183"/>
  <c r="D185" i="183"/>
  <c r="D186" i="183"/>
  <c r="D187" i="183"/>
  <c r="D188" i="183"/>
  <c r="D189" i="183"/>
  <c r="D190" i="183"/>
  <c r="D191" i="183"/>
  <c r="D192" i="183"/>
  <c r="D193" i="183"/>
  <c r="D194" i="183"/>
  <c r="D195" i="183"/>
  <c r="D196" i="183"/>
  <c r="D197" i="183"/>
  <c r="D198" i="183"/>
  <c r="D199" i="183"/>
  <c r="D200" i="183"/>
  <c r="D201" i="183"/>
  <c r="D202" i="183"/>
  <c r="D203" i="183"/>
  <c r="D204" i="183"/>
  <c r="D9" i="183"/>
  <c r="D206" i="184"/>
  <c r="D205" i="184"/>
  <c r="D10" i="184"/>
  <c r="D11" i="184"/>
  <c r="D12" i="184"/>
  <c r="D13" i="184"/>
  <c r="D14" i="184"/>
  <c r="D15" i="184"/>
  <c r="D16" i="184"/>
  <c r="D17" i="184"/>
  <c r="D18" i="184"/>
  <c r="D19" i="184"/>
  <c r="D20" i="184"/>
  <c r="D21" i="184"/>
  <c r="D22" i="184"/>
  <c r="D23" i="184"/>
  <c r="D24" i="184"/>
  <c r="D25" i="184"/>
  <c r="D26" i="184"/>
  <c r="D27" i="184"/>
  <c r="D28" i="184"/>
  <c r="D29" i="184"/>
  <c r="D30" i="184"/>
  <c r="D31" i="184"/>
  <c r="D32" i="184"/>
  <c r="D33" i="184"/>
  <c r="D34" i="184"/>
  <c r="D35" i="184"/>
  <c r="D36" i="184"/>
  <c r="D37" i="184"/>
  <c r="D38" i="184"/>
  <c r="D39" i="184"/>
  <c r="D40" i="184"/>
  <c r="D41" i="184"/>
  <c r="D42" i="184"/>
  <c r="D43" i="184"/>
  <c r="D44" i="184"/>
  <c r="D45" i="184"/>
  <c r="D46" i="184"/>
  <c r="D47" i="184"/>
  <c r="D48" i="184"/>
  <c r="D49" i="184"/>
  <c r="D50" i="184"/>
  <c r="D51" i="184"/>
  <c r="D52" i="184"/>
  <c r="D53" i="184"/>
  <c r="D54" i="184"/>
  <c r="D55" i="184"/>
  <c r="D56" i="184"/>
  <c r="D57" i="184"/>
  <c r="D58" i="184"/>
  <c r="D59" i="184"/>
  <c r="D62" i="184"/>
  <c r="D63" i="184"/>
  <c r="D64" i="184"/>
  <c r="D65" i="184"/>
  <c r="D66" i="184"/>
  <c r="D67" i="184"/>
  <c r="D68" i="184"/>
  <c r="D69" i="184"/>
  <c r="D70" i="184"/>
  <c r="D71" i="184"/>
  <c r="D72" i="184"/>
  <c r="D73" i="184"/>
  <c r="D74" i="184"/>
  <c r="D75" i="184"/>
  <c r="D76" i="184"/>
  <c r="D77" i="184"/>
  <c r="D78" i="184"/>
  <c r="D79" i="184"/>
  <c r="D80" i="184"/>
  <c r="D81" i="184"/>
  <c r="D82" i="184"/>
  <c r="D83" i="184"/>
  <c r="D84" i="184"/>
  <c r="D85" i="184"/>
  <c r="D86" i="184"/>
  <c r="D87" i="184"/>
  <c r="D88" i="184"/>
  <c r="D89" i="184"/>
  <c r="D90" i="184"/>
  <c r="D91" i="184"/>
  <c r="D92" i="184"/>
  <c r="D93" i="184"/>
  <c r="D94" i="184"/>
  <c r="D95" i="184"/>
  <c r="D96" i="184"/>
  <c r="D97" i="184"/>
  <c r="D98" i="184"/>
  <c r="D99" i="184"/>
  <c r="D100" i="184"/>
  <c r="D101" i="184"/>
  <c r="D102" i="184"/>
  <c r="D103" i="184"/>
  <c r="D104" i="184"/>
  <c r="D105" i="184"/>
  <c r="D106" i="184"/>
  <c r="D107" i="184"/>
  <c r="D108" i="184"/>
  <c r="D109" i="184"/>
  <c r="D110" i="184"/>
  <c r="D111" i="184"/>
  <c r="D112" i="184"/>
  <c r="D113" i="184"/>
  <c r="D114" i="184"/>
  <c r="D115" i="184"/>
  <c r="D116" i="184"/>
  <c r="D117" i="184"/>
  <c r="D118" i="184"/>
  <c r="D119" i="184"/>
  <c r="D120" i="184"/>
  <c r="D121" i="184"/>
  <c r="D122" i="184"/>
  <c r="D123" i="184"/>
  <c r="D124" i="184"/>
  <c r="D125" i="184"/>
  <c r="D126" i="184"/>
  <c r="D127" i="184"/>
  <c r="D128" i="184"/>
  <c r="D129" i="184"/>
  <c r="D130" i="184"/>
  <c r="D131" i="184"/>
  <c r="D132" i="184"/>
  <c r="D133" i="184"/>
  <c r="D134" i="184"/>
  <c r="D135" i="184"/>
  <c r="D136" i="184"/>
  <c r="D137" i="184"/>
  <c r="D138" i="184"/>
  <c r="D139" i="184"/>
  <c r="D140" i="184"/>
  <c r="D141" i="184"/>
  <c r="D142" i="184"/>
  <c r="D143" i="184"/>
  <c r="D144" i="184"/>
  <c r="D145" i="184"/>
  <c r="D146" i="184"/>
  <c r="D147" i="184"/>
  <c r="D148" i="184"/>
  <c r="D149" i="184"/>
  <c r="D150" i="184"/>
  <c r="D151" i="184"/>
  <c r="D152" i="184"/>
  <c r="D153" i="184"/>
  <c r="D154" i="184"/>
  <c r="D155" i="184"/>
  <c r="D156" i="184"/>
  <c r="D157" i="184"/>
  <c r="D158" i="184"/>
  <c r="D159" i="184"/>
  <c r="D160" i="184"/>
  <c r="D161" i="184"/>
  <c r="D162" i="184"/>
  <c r="D163" i="184"/>
  <c r="D164" i="184"/>
  <c r="D165" i="184"/>
  <c r="D166" i="184"/>
  <c r="D167" i="184"/>
  <c r="D168" i="184"/>
  <c r="D169" i="184"/>
  <c r="D170" i="184"/>
  <c r="D171" i="184"/>
  <c r="D172" i="184"/>
  <c r="D173" i="184"/>
  <c r="D174" i="184"/>
  <c r="D175" i="184"/>
  <c r="D176" i="184"/>
  <c r="D177" i="184"/>
  <c r="D178" i="184"/>
  <c r="D179" i="184"/>
  <c r="D180" i="184"/>
  <c r="D181" i="184"/>
  <c r="D182" i="184"/>
  <c r="D183" i="184"/>
  <c r="D184" i="184"/>
  <c r="D185" i="184"/>
  <c r="D186" i="184"/>
  <c r="D187" i="184"/>
  <c r="D188" i="184"/>
  <c r="D189" i="184"/>
  <c r="D190" i="184"/>
  <c r="D191" i="184"/>
  <c r="D192" i="184"/>
  <c r="D193" i="184"/>
  <c r="D194" i="184"/>
  <c r="D195" i="184"/>
  <c r="D196" i="184"/>
  <c r="D197" i="184"/>
  <c r="D198" i="184"/>
  <c r="D199" i="184"/>
  <c r="D200" i="184"/>
  <c r="D201" i="184"/>
  <c r="D202" i="184"/>
  <c r="D203" i="184"/>
  <c r="D204" i="184"/>
  <c r="D9" i="184"/>
  <c r="W210" i="184"/>
  <c r="S210" i="184"/>
  <c r="Q210" i="184"/>
  <c r="J210" i="184"/>
  <c r="I210" i="184"/>
  <c r="R208" i="184"/>
  <c r="L208" i="184"/>
  <c r="U207" i="184"/>
  <c r="R207" i="184"/>
  <c r="L207" i="184"/>
  <c r="H207" i="184"/>
  <c r="U206" i="184"/>
  <c r="R206" i="184"/>
  <c r="L206" i="184"/>
  <c r="H206" i="184"/>
  <c r="U205" i="184"/>
  <c r="R205" i="184"/>
  <c r="L205" i="184"/>
  <c r="H205" i="184"/>
  <c r="U204" i="184"/>
  <c r="R204" i="184"/>
  <c r="L204" i="184"/>
  <c r="H204" i="184"/>
  <c r="U203" i="184"/>
  <c r="R203" i="184"/>
  <c r="L203" i="184"/>
  <c r="H203" i="184"/>
  <c r="U202" i="184"/>
  <c r="R202" i="184"/>
  <c r="L202" i="184"/>
  <c r="H202" i="184"/>
  <c r="U201" i="184"/>
  <c r="R201" i="184"/>
  <c r="L201" i="184"/>
  <c r="H201" i="184"/>
  <c r="U200" i="184"/>
  <c r="R200" i="184"/>
  <c r="L200" i="184"/>
  <c r="H200" i="184"/>
  <c r="U199" i="184"/>
  <c r="R199" i="184"/>
  <c r="L199" i="184"/>
  <c r="H199" i="184"/>
  <c r="U198" i="184"/>
  <c r="R198" i="184"/>
  <c r="L198" i="184"/>
  <c r="H198" i="184"/>
  <c r="U197" i="184"/>
  <c r="R197" i="184"/>
  <c r="L197" i="184"/>
  <c r="H197" i="184"/>
  <c r="U196" i="184"/>
  <c r="R196" i="184"/>
  <c r="L196" i="184"/>
  <c r="H196" i="184"/>
  <c r="U195" i="184"/>
  <c r="R195" i="184"/>
  <c r="L195" i="184"/>
  <c r="H195" i="184"/>
  <c r="U194" i="184"/>
  <c r="R194" i="184"/>
  <c r="L194" i="184"/>
  <c r="H194" i="184"/>
  <c r="U193" i="184"/>
  <c r="R193" i="184"/>
  <c r="L193" i="184"/>
  <c r="H193" i="184"/>
  <c r="U192" i="184"/>
  <c r="R192" i="184"/>
  <c r="L192" i="184"/>
  <c r="H192" i="184"/>
  <c r="U191" i="184"/>
  <c r="R191" i="184"/>
  <c r="L191" i="184"/>
  <c r="H191" i="184"/>
  <c r="U190" i="184"/>
  <c r="R190" i="184"/>
  <c r="L190" i="184"/>
  <c r="H190" i="184"/>
  <c r="U189" i="184"/>
  <c r="R189" i="184"/>
  <c r="L189" i="184"/>
  <c r="H189" i="184"/>
  <c r="U188" i="184"/>
  <c r="R188" i="184"/>
  <c r="L188" i="184"/>
  <c r="H188" i="184"/>
  <c r="U187" i="184"/>
  <c r="R187" i="184"/>
  <c r="L187" i="184"/>
  <c r="H187" i="184"/>
  <c r="U186" i="184"/>
  <c r="R186" i="184"/>
  <c r="L186" i="184"/>
  <c r="H186" i="184"/>
  <c r="U185" i="184"/>
  <c r="R185" i="184"/>
  <c r="L185" i="184"/>
  <c r="H185" i="184"/>
  <c r="U184" i="184"/>
  <c r="R184" i="184"/>
  <c r="L184" i="184"/>
  <c r="H184" i="184"/>
  <c r="U183" i="184"/>
  <c r="R183" i="184"/>
  <c r="L183" i="184"/>
  <c r="H183" i="184"/>
  <c r="U182" i="184"/>
  <c r="R182" i="184"/>
  <c r="L182" i="184"/>
  <c r="H182" i="184"/>
  <c r="U181" i="184"/>
  <c r="R181" i="184"/>
  <c r="L181" i="184"/>
  <c r="H181" i="184"/>
  <c r="U180" i="184"/>
  <c r="R180" i="184"/>
  <c r="L180" i="184"/>
  <c r="H180" i="184"/>
  <c r="U179" i="184"/>
  <c r="R179" i="184"/>
  <c r="L179" i="184"/>
  <c r="H179" i="184"/>
  <c r="U178" i="184"/>
  <c r="R178" i="184"/>
  <c r="L178" i="184"/>
  <c r="H178" i="184"/>
  <c r="U177" i="184"/>
  <c r="R177" i="184"/>
  <c r="L177" i="184"/>
  <c r="H177" i="184"/>
  <c r="U176" i="184"/>
  <c r="R176" i="184"/>
  <c r="L176" i="184"/>
  <c r="H176" i="184"/>
  <c r="U175" i="184"/>
  <c r="R175" i="184"/>
  <c r="L175" i="184"/>
  <c r="H175" i="184"/>
  <c r="U174" i="184"/>
  <c r="R174" i="184"/>
  <c r="L174" i="184"/>
  <c r="H174" i="184"/>
  <c r="U173" i="184"/>
  <c r="R173" i="184"/>
  <c r="L173" i="184"/>
  <c r="H173" i="184"/>
  <c r="U172" i="184"/>
  <c r="R172" i="184"/>
  <c r="L172" i="184"/>
  <c r="H172" i="184"/>
  <c r="U171" i="184"/>
  <c r="R171" i="184"/>
  <c r="L171" i="184"/>
  <c r="H171" i="184"/>
  <c r="U170" i="184"/>
  <c r="R170" i="184"/>
  <c r="L170" i="184"/>
  <c r="H170" i="184"/>
  <c r="U169" i="184"/>
  <c r="R169" i="184"/>
  <c r="L169" i="184"/>
  <c r="H169" i="184"/>
  <c r="U168" i="184"/>
  <c r="R168" i="184"/>
  <c r="L168" i="184"/>
  <c r="H168" i="184"/>
  <c r="U167" i="184"/>
  <c r="R167" i="184"/>
  <c r="L167" i="184"/>
  <c r="H167" i="184"/>
  <c r="U166" i="184"/>
  <c r="R166" i="184"/>
  <c r="L166" i="184"/>
  <c r="H166" i="184"/>
  <c r="U165" i="184"/>
  <c r="R165" i="184"/>
  <c r="L165" i="184"/>
  <c r="H165" i="184"/>
  <c r="U164" i="184"/>
  <c r="R164" i="184"/>
  <c r="L164" i="184"/>
  <c r="H164" i="184"/>
  <c r="U163" i="184"/>
  <c r="R163" i="184"/>
  <c r="L163" i="184"/>
  <c r="H163" i="184"/>
  <c r="U162" i="184"/>
  <c r="R162" i="184"/>
  <c r="L162" i="184"/>
  <c r="H162" i="184"/>
  <c r="R161" i="184"/>
  <c r="L161" i="184"/>
  <c r="U160" i="184"/>
  <c r="R160" i="184"/>
  <c r="L160" i="184"/>
  <c r="H160" i="184"/>
  <c r="U159" i="184"/>
  <c r="R159" i="184"/>
  <c r="L159" i="184"/>
  <c r="H159" i="184"/>
  <c r="U158" i="184"/>
  <c r="R158" i="184"/>
  <c r="L158" i="184"/>
  <c r="H158" i="184"/>
  <c r="U157" i="184"/>
  <c r="R157" i="184"/>
  <c r="L157" i="184"/>
  <c r="H157" i="184"/>
  <c r="U156" i="184"/>
  <c r="R156" i="184"/>
  <c r="L156" i="184"/>
  <c r="H156" i="184"/>
  <c r="U155" i="184"/>
  <c r="R155" i="184"/>
  <c r="L155" i="184"/>
  <c r="H155" i="184"/>
  <c r="U154" i="184"/>
  <c r="R154" i="184"/>
  <c r="L154" i="184"/>
  <c r="H154" i="184"/>
  <c r="U153" i="184"/>
  <c r="R153" i="184"/>
  <c r="L153" i="184"/>
  <c r="H153" i="184"/>
  <c r="U152" i="184"/>
  <c r="R152" i="184"/>
  <c r="L152" i="184"/>
  <c r="H152" i="184"/>
  <c r="U151" i="184"/>
  <c r="R151" i="184"/>
  <c r="L151" i="184"/>
  <c r="H151" i="184"/>
  <c r="U150" i="184"/>
  <c r="R150" i="184"/>
  <c r="L150" i="184"/>
  <c r="H150" i="184"/>
  <c r="U149" i="184"/>
  <c r="R149" i="184"/>
  <c r="L149" i="184"/>
  <c r="H149" i="184"/>
  <c r="U148" i="184"/>
  <c r="R148" i="184"/>
  <c r="L148" i="184"/>
  <c r="H148" i="184"/>
  <c r="U147" i="184"/>
  <c r="R147" i="184"/>
  <c r="L147" i="184"/>
  <c r="H147" i="184"/>
  <c r="U146" i="184"/>
  <c r="R146" i="184"/>
  <c r="L146" i="184"/>
  <c r="H146" i="184"/>
  <c r="U145" i="184"/>
  <c r="R145" i="184"/>
  <c r="L145" i="184"/>
  <c r="H145" i="184"/>
  <c r="R144" i="184"/>
  <c r="L144" i="184"/>
  <c r="U143" i="184"/>
  <c r="R143" i="184"/>
  <c r="L143" i="184"/>
  <c r="H143" i="184"/>
  <c r="U142" i="184"/>
  <c r="R142" i="184"/>
  <c r="L142" i="184"/>
  <c r="H142" i="184"/>
  <c r="U141" i="184"/>
  <c r="R141" i="184"/>
  <c r="L141" i="184"/>
  <c r="H141" i="184"/>
  <c r="U140" i="184"/>
  <c r="R140" i="184"/>
  <c r="L140" i="184"/>
  <c r="H140" i="184"/>
  <c r="U139" i="184"/>
  <c r="R139" i="184"/>
  <c r="L139" i="184"/>
  <c r="H139" i="184"/>
  <c r="U138" i="184"/>
  <c r="R138" i="184"/>
  <c r="L138" i="184"/>
  <c r="H138" i="184"/>
  <c r="U137" i="184"/>
  <c r="R137" i="184"/>
  <c r="L137" i="184"/>
  <c r="H137" i="184"/>
  <c r="U136" i="184"/>
  <c r="R136" i="184"/>
  <c r="L136" i="184"/>
  <c r="H136" i="184"/>
  <c r="R135" i="184"/>
  <c r="L135" i="184"/>
  <c r="U134" i="184"/>
  <c r="R134" i="184"/>
  <c r="L134" i="184"/>
  <c r="H134" i="184"/>
  <c r="U133" i="184"/>
  <c r="R133" i="184"/>
  <c r="L133" i="184"/>
  <c r="H133" i="184"/>
  <c r="U132" i="184"/>
  <c r="R132" i="184"/>
  <c r="L132" i="184"/>
  <c r="H132" i="184"/>
  <c r="U131" i="184"/>
  <c r="R131" i="184"/>
  <c r="L131" i="184"/>
  <c r="H131" i="184"/>
  <c r="U130" i="184"/>
  <c r="R130" i="184"/>
  <c r="L130" i="184"/>
  <c r="H130" i="184"/>
  <c r="U129" i="184"/>
  <c r="R129" i="184"/>
  <c r="L129" i="184"/>
  <c r="H129" i="184"/>
  <c r="U128" i="184"/>
  <c r="R128" i="184"/>
  <c r="L128" i="184"/>
  <c r="H128" i="184"/>
  <c r="U127" i="184"/>
  <c r="R127" i="184"/>
  <c r="L127" i="184"/>
  <c r="H127" i="184"/>
  <c r="U126" i="184"/>
  <c r="R126" i="184"/>
  <c r="L126" i="184"/>
  <c r="H126" i="184"/>
  <c r="U125" i="184"/>
  <c r="R125" i="184"/>
  <c r="L125" i="184"/>
  <c r="H125" i="184"/>
  <c r="U124" i="184"/>
  <c r="R124" i="184"/>
  <c r="L124" i="184"/>
  <c r="H124" i="184"/>
  <c r="U123" i="184"/>
  <c r="R123" i="184"/>
  <c r="L123" i="184"/>
  <c r="H123" i="184"/>
  <c r="U122" i="184"/>
  <c r="R122" i="184"/>
  <c r="L122" i="184"/>
  <c r="H122" i="184"/>
  <c r="R121" i="184"/>
  <c r="L121" i="184"/>
  <c r="U120" i="184"/>
  <c r="R120" i="184"/>
  <c r="L120" i="184"/>
  <c r="H120" i="184"/>
  <c r="U119" i="184"/>
  <c r="R119" i="184"/>
  <c r="L119" i="184"/>
  <c r="H119" i="184"/>
  <c r="U118" i="184"/>
  <c r="R118" i="184"/>
  <c r="L118" i="184"/>
  <c r="H118" i="184"/>
  <c r="U117" i="184"/>
  <c r="R117" i="184"/>
  <c r="L117" i="184"/>
  <c r="H117" i="184"/>
  <c r="U116" i="184"/>
  <c r="R116" i="184"/>
  <c r="L116" i="184"/>
  <c r="H116" i="184"/>
  <c r="U115" i="184"/>
  <c r="R115" i="184"/>
  <c r="L115" i="184"/>
  <c r="H115" i="184"/>
  <c r="U114" i="184"/>
  <c r="R114" i="184"/>
  <c r="L114" i="184"/>
  <c r="H114" i="184"/>
  <c r="U113" i="184"/>
  <c r="R113" i="184"/>
  <c r="L113" i="184"/>
  <c r="H113" i="184"/>
  <c r="U112" i="184"/>
  <c r="R112" i="184"/>
  <c r="L112" i="184"/>
  <c r="H112" i="184"/>
  <c r="U111" i="184"/>
  <c r="R111" i="184"/>
  <c r="L111" i="184"/>
  <c r="H111" i="184"/>
  <c r="R110" i="184"/>
  <c r="L110" i="184"/>
  <c r="U109" i="184"/>
  <c r="R109" i="184"/>
  <c r="L109" i="184"/>
  <c r="H109" i="184"/>
  <c r="U108" i="184"/>
  <c r="R108" i="184"/>
  <c r="L108" i="184"/>
  <c r="H108" i="184"/>
  <c r="U107" i="184"/>
  <c r="R107" i="184"/>
  <c r="L107" i="184"/>
  <c r="H107" i="184"/>
  <c r="U106" i="184"/>
  <c r="R106" i="184"/>
  <c r="L106" i="184"/>
  <c r="H106" i="184"/>
  <c r="U105" i="184"/>
  <c r="R105" i="184"/>
  <c r="L105" i="184"/>
  <c r="H105" i="184"/>
  <c r="U104" i="184"/>
  <c r="R104" i="184"/>
  <c r="L104" i="184"/>
  <c r="H104" i="184"/>
  <c r="U103" i="184"/>
  <c r="R103" i="184"/>
  <c r="L103" i="184"/>
  <c r="H103" i="184"/>
  <c r="U102" i="184"/>
  <c r="R102" i="184"/>
  <c r="L102" i="184"/>
  <c r="H102" i="184"/>
  <c r="U101" i="184"/>
  <c r="R101" i="184"/>
  <c r="L101" i="184"/>
  <c r="H101" i="184"/>
  <c r="U100" i="184"/>
  <c r="R100" i="184"/>
  <c r="L100" i="184"/>
  <c r="H100" i="184"/>
  <c r="U99" i="184"/>
  <c r="R99" i="184"/>
  <c r="L99" i="184"/>
  <c r="H99" i="184"/>
  <c r="U98" i="184"/>
  <c r="R98" i="184"/>
  <c r="L98" i="184"/>
  <c r="H98" i="184"/>
  <c r="U97" i="184"/>
  <c r="R97" i="184"/>
  <c r="L97" i="184"/>
  <c r="H97" i="184"/>
  <c r="U96" i="184"/>
  <c r="R96" i="184"/>
  <c r="L96" i="184"/>
  <c r="H96" i="184"/>
  <c r="U95" i="184"/>
  <c r="R95" i="184"/>
  <c r="L95" i="184"/>
  <c r="H95" i="184"/>
  <c r="U94" i="184"/>
  <c r="R94" i="184"/>
  <c r="L94" i="184"/>
  <c r="H94" i="184"/>
  <c r="U93" i="184"/>
  <c r="R93" i="184"/>
  <c r="L93" i="184"/>
  <c r="H93" i="184"/>
  <c r="U92" i="184"/>
  <c r="R92" i="184"/>
  <c r="L92" i="184"/>
  <c r="H92" i="184"/>
  <c r="R91" i="184"/>
  <c r="L91" i="184"/>
  <c r="U90" i="184"/>
  <c r="R90" i="184"/>
  <c r="L90" i="184"/>
  <c r="H90" i="184"/>
  <c r="U89" i="184"/>
  <c r="R89" i="184"/>
  <c r="L89" i="184"/>
  <c r="H89" i="184"/>
  <c r="U88" i="184"/>
  <c r="R88" i="184"/>
  <c r="L88" i="184"/>
  <c r="H88" i="184"/>
  <c r="U87" i="184"/>
  <c r="R87" i="184"/>
  <c r="L87" i="184"/>
  <c r="H87" i="184"/>
  <c r="U86" i="184"/>
  <c r="R86" i="184"/>
  <c r="L86" i="184"/>
  <c r="H86" i="184"/>
  <c r="U85" i="184"/>
  <c r="R85" i="184"/>
  <c r="L85" i="184"/>
  <c r="H85" i="184"/>
  <c r="U84" i="184"/>
  <c r="R84" i="184"/>
  <c r="L84" i="184"/>
  <c r="H84" i="184"/>
  <c r="U83" i="184"/>
  <c r="R83" i="184"/>
  <c r="L83" i="184"/>
  <c r="H83" i="184"/>
  <c r="U82" i="184"/>
  <c r="R82" i="184"/>
  <c r="L82" i="184"/>
  <c r="H82" i="184"/>
  <c r="U81" i="184"/>
  <c r="R81" i="184"/>
  <c r="L81" i="184"/>
  <c r="H81" i="184"/>
  <c r="U80" i="184"/>
  <c r="R80" i="184"/>
  <c r="L80" i="184"/>
  <c r="H80" i="184"/>
  <c r="U79" i="184"/>
  <c r="R79" i="184"/>
  <c r="L79" i="184"/>
  <c r="H79" i="184"/>
  <c r="U78" i="184"/>
  <c r="R78" i="184"/>
  <c r="L78" i="184"/>
  <c r="H78" i="184"/>
  <c r="U77" i="184"/>
  <c r="R77" i="184"/>
  <c r="L77" i="184"/>
  <c r="H77" i="184"/>
  <c r="R76" i="184"/>
  <c r="L76" i="184"/>
  <c r="U75" i="184"/>
  <c r="R75" i="184"/>
  <c r="L75" i="184"/>
  <c r="H75" i="184"/>
  <c r="U74" i="184"/>
  <c r="R74" i="184"/>
  <c r="L74" i="184"/>
  <c r="H74" i="184"/>
  <c r="U73" i="184"/>
  <c r="R73" i="184"/>
  <c r="L73" i="184"/>
  <c r="H73" i="184"/>
  <c r="U72" i="184"/>
  <c r="R72" i="184"/>
  <c r="L72" i="184"/>
  <c r="H72" i="184"/>
  <c r="U71" i="184"/>
  <c r="R71" i="184"/>
  <c r="L71" i="184"/>
  <c r="H71" i="184"/>
  <c r="R70" i="184"/>
  <c r="L70" i="184"/>
  <c r="U69" i="184"/>
  <c r="R69" i="184"/>
  <c r="L69" i="184"/>
  <c r="H69" i="184"/>
  <c r="U68" i="184"/>
  <c r="R68" i="184"/>
  <c r="L68" i="184"/>
  <c r="H68" i="184"/>
  <c r="R67" i="184"/>
  <c r="L67" i="184"/>
  <c r="U66" i="184"/>
  <c r="R66" i="184"/>
  <c r="L66" i="184"/>
  <c r="H66" i="184"/>
  <c r="R65" i="184"/>
  <c r="L65" i="184"/>
  <c r="U64" i="184"/>
  <c r="R64" i="184"/>
  <c r="L64" i="184"/>
  <c r="H64" i="184"/>
  <c r="U63" i="184"/>
  <c r="R63" i="184"/>
  <c r="L63" i="184"/>
  <c r="H63" i="184"/>
  <c r="U62" i="184"/>
  <c r="R62" i="184"/>
  <c r="L62" i="184"/>
  <c r="H62" i="184"/>
  <c r="U59" i="184"/>
  <c r="R59" i="184"/>
  <c r="L59" i="184"/>
  <c r="H59" i="184"/>
  <c r="U58" i="184"/>
  <c r="R58" i="184"/>
  <c r="L58" i="184"/>
  <c r="H58" i="184"/>
  <c r="U57" i="184"/>
  <c r="R57" i="184"/>
  <c r="L57" i="184"/>
  <c r="H57" i="184"/>
  <c r="U56" i="184"/>
  <c r="R56" i="184"/>
  <c r="L56" i="184"/>
  <c r="H56" i="184"/>
  <c r="U55" i="184"/>
  <c r="R55" i="184"/>
  <c r="L55" i="184"/>
  <c r="H55" i="184"/>
  <c r="U54" i="184"/>
  <c r="R54" i="184"/>
  <c r="L54" i="184"/>
  <c r="H54" i="184"/>
  <c r="R53" i="184"/>
  <c r="L53" i="184"/>
  <c r="U52" i="184"/>
  <c r="R52" i="184"/>
  <c r="L52" i="184"/>
  <c r="H52" i="184"/>
  <c r="U51" i="184"/>
  <c r="R51" i="184"/>
  <c r="L51" i="184"/>
  <c r="H51" i="184"/>
  <c r="U50" i="184"/>
  <c r="R50" i="184"/>
  <c r="L50" i="184"/>
  <c r="H50" i="184"/>
  <c r="U49" i="184"/>
  <c r="R49" i="184"/>
  <c r="L49" i="184"/>
  <c r="H49" i="184"/>
  <c r="U48" i="184"/>
  <c r="R48" i="184"/>
  <c r="L48" i="184"/>
  <c r="H48" i="184"/>
  <c r="U47" i="184"/>
  <c r="R47" i="184"/>
  <c r="L47" i="184"/>
  <c r="H47" i="184"/>
  <c r="U46" i="184"/>
  <c r="R46" i="184"/>
  <c r="L46" i="184"/>
  <c r="H46" i="184"/>
  <c r="U45" i="184"/>
  <c r="R45" i="184"/>
  <c r="L45" i="184"/>
  <c r="H45" i="184"/>
  <c r="U44" i="184"/>
  <c r="R44" i="184"/>
  <c r="L44" i="184"/>
  <c r="H44" i="184"/>
  <c r="U43" i="184"/>
  <c r="R43" i="184"/>
  <c r="L43" i="184"/>
  <c r="H43" i="184"/>
  <c r="U42" i="184"/>
  <c r="R42" i="184"/>
  <c r="L42" i="184"/>
  <c r="H42" i="184"/>
  <c r="U41" i="184"/>
  <c r="R41" i="184"/>
  <c r="L41" i="184"/>
  <c r="H41" i="184"/>
  <c r="U40" i="184"/>
  <c r="R40" i="184"/>
  <c r="L40" i="184"/>
  <c r="H40" i="184"/>
  <c r="U39" i="184"/>
  <c r="R39" i="184"/>
  <c r="L39" i="184"/>
  <c r="H39" i="184"/>
  <c r="U38" i="184"/>
  <c r="R38" i="184"/>
  <c r="L38" i="184"/>
  <c r="H38" i="184"/>
  <c r="U37" i="184"/>
  <c r="R37" i="184"/>
  <c r="L37" i="184"/>
  <c r="H37" i="184"/>
  <c r="U36" i="184"/>
  <c r="R36" i="184"/>
  <c r="L36" i="184"/>
  <c r="H36" i="184"/>
  <c r="U35" i="184"/>
  <c r="R35" i="184"/>
  <c r="L35" i="184"/>
  <c r="H35" i="184"/>
  <c r="U34" i="184"/>
  <c r="R34" i="184"/>
  <c r="L34" i="184"/>
  <c r="H34" i="184"/>
  <c r="U33" i="184"/>
  <c r="R33" i="184"/>
  <c r="L33" i="184"/>
  <c r="H33" i="184"/>
  <c r="U32" i="184"/>
  <c r="R32" i="184"/>
  <c r="L32" i="184"/>
  <c r="H32" i="184"/>
  <c r="U31" i="184"/>
  <c r="R31" i="184"/>
  <c r="L31" i="184"/>
  <c r="H31" i="184"/>
  <c r="U30" i="184"/>
  <c r="R30" i="184"/>
  <c r="L30" i="184"/>
  <c r="H30" i="184"/>
  <c r="U29" i="184"/>
  <c r="R29" i="184"/>
  <c r="L29" i="184"/>
  <c r="H29" i="184"/>
  <c r="U28" i="184"/>
  <c r="R28" i="184"/>
  <c r="L28" i="184"/>
  <c r="H28" i="184"/>
  <c r="U27" i="184"/>
  <c r="R27" i="184"/>
  <c r="L27" i="184"/>
  <c r="H27" i="184"/>
  <c r="U26" i="184"/>
  <c r="R26" i="184"/>
  <c r="L26" i="184"/>
  <c r="H26" i="184"/>
  <c r="U25" i="184"/>
  <c r="R25" i="184"/>
  <c r="L25" i="184"/>
  <c r="H25" i="184"/>
  <c r="U24" i="184"/>
  <c r="R24" i="184"/>
  <c r="L24" i="184"/>
  <c r="H24" i="184"/>
  <c r="U23" i="184"/>
  <c r="R23" i="184"/>
  <c r="L23" i="184"/>
  <c r="H23" i="184"/>
  <c r="U22" i="184"/>
  <c r="R22" i="184"/>
  <c r="L22" i="184"/>
  <c r="H22" i="184"/>
  <c r="U21" i="184"/>
  <c r="R21" i="184"/>
  <c r="L21" i="184"/>
  <c r="H21" i="184"/>
  <c r="U20" i="184"/>
  <c r="R20" i="184"/>
  <c r="L20" i="184"/>
  <c r="H20" i="184"/>
  <c r="U19" i="184"/>
  <c r="R19" i="184"/>
  <c r="L19" i="184"/>
  <c r="H19" i="184"/>
  <c r="U18" i="184"/>
  <c r="R18" i="184"/>
  <c r="L18" i="184"/>
  <c r="H18" i="184"/>
  <c r="U17" i="184"/>
  <c r="R17" i="184"/>
  <c r="L17" i="184"/>
  <c r="H17" i="184"/>
  <c r="U16" i="184"/>
  <c r="R16" i="184"/>
  <c r="L16" i="184"/>
  <c r="H16" i="184"/>
  <c r="U15" i="184"/>
  <c r="R15" i="184"/>
  <c r="L15" i="184"/>
  <c r="H15" i="184"/>
  <c r="U14" i="184"/>
  <c r="R14" i="184"/>
  <c r="L14" i="184"/>
  <c r="H14" i="184"/>
  <c r="U13" i="184"/>
  <c r="R13" i="184"/>
  <c r="L13" i="184"/>
  <c r="H13" i="184"/>
  <c r="U12" i="184"/>
  <c r="R12" i="184"/>
  <c r="L12" i="184"/>
  <c r="H12" i="184"/>
  <c r="U11" i="184"/>
  <c r="R11" i="184"/>
  <c r="L11" i="184"/>
  <c r="H11" i="184"/>
  <c r="U10" i="184"/>
  <c r="R10" i="184"/>
  <c r="L10" i="184"/>
  <c r="H10" i="184"/>
  <c r="U9" i="184"/>
  <c r="R9" i="184"/>
  <c r="L9" i="184"/>
  <c r="H9" i="184"/>
  <c r="W210" i="183"/>
  <c r="S210" i="183"/>
  <c r="Q210" i="183"/>
  <c r="J210" i="183"/>
  <c r="I210" i="183"/>
  <c r="R208" i="183"/>
  <c r="L208" i="183"/>
  <c r="U207" i="183"/>
  <c r="R207" i="183"/>
  <c r="L207" i="183"/>
  <c r="H207" i="183"/>
  <c r="U206" i="183"/>
  <c r="R206" i="183"/>
  <c r="L206" i="183"/>
  <c r="H206" i="183"/>
  <c r="U205" i="183"/>
  <c r="R205" i="183"/>
  <c r="L205" i="183"/>
  <c r="H205" i="183"/>
  <c r="U204" i="183"/>
  <c r="R204" i="183"/>
  <c r="L204" i="183"/>
  <c r="H204" i="183"/>
  <c r="U203" i="183"/>
  <c r="R203" i="183"/>
  <c r="L203" i="183"/>
  <c r="H203" i="183"/>
  <c r="U202" i="183"/>
  <c r="R202" i="183"/>
  <c r="L202" i="183"/>
  <c r="H202" i="183"/>
  <c r="U201" i="183"/>
  <c r="R201" i="183"/>
  <c r="L201" i="183"/>
  <c r="H201" i="183"/>
  <c r="U200" i="183"/>
  <c r="R200" i="183"/>
  <c r="L200" i="183"/>
  <c r="H200" i="183"/>
  <c r="U199" i="183"/>
  <c r="R199" i="183"/>
  <c r="L199" i="183"/>
  <c r="H199" i="183"/>
  <c r="U198" i="183"/>
  <c r="R198" i="183"/>
  <c r="L198" i="183"/>
  <c r="H198" i="183"/>
  <c r="U197" i="183"/>
  <c r="R197" i="183"/>
  <c r="L197" i="183"/>
  <c r="H197" i="183"/>
  <c r="U196" i="183"/>
  <c r="R196" i="183"/>
  <c r="L196" i="183"/>
  <c r="H196" i="183"/>
  <c r="U195" i="183"/>
  <c r="R195" i="183"/>
  <c r="L195" i="183"/>
  <c r="H195" i="183"/>
  <c r="U194" i="183"/>
  <c r="R194" i="183"/>
  <c r="L194" i="183"/>
  <c r="H194" i="183"/>
  <c r="U193" i="183"/>
  <c r="R193" i="183"/>
  <c r="L193" i="183"/>
  <c r="H193" i="183"/>
  <c r="U192" i="183"/>
  <c r="R192" i="183"/>
  <c r="L192" i="183"/>
  <c r="H192" i="183"/>
  <c r="U191" i="183"/>
  <c r="R191" i="183"/>
  <c r="L191" i="183"/>
  <c r="H191" i="183"/>
  <c r="U190" i="183"/>
  <c r="R190" i="183"/>
  <c r="L190" i="183"/>
  <c r="H190" i="183"/>
  <c r="U189" i="183"/>
  <c r="R189" i="183"/>
  <c r="L189" i="183"/>
  <c r="H189" i="183"/>
  <c r="U188" i="183"/>
  <c r="R188" i="183"/>
  <c r="L188" i="183"/>
  <c r="H188" i="183"/>
  <c r="U187" i="183"/>
  <c r="R187" i="183"/>
  <c r="L187" i="183"/>
  <c r="H187" i="183"/>
  <c r="U186" i="183"/>
  <c r="R186" i="183"/>
  <c r="L186" i="183"/>
  <c r="H186" i="183"/>
  <c r="U185" i="183"/>
  <c r="R185" i="183"/>
  <c r="L185" i="183"/>
  <c r="H185" i="183"/>
  <c r="U184" i="183"/>
  <c r="R184" i="183"/>
  <c r="L184" i="183"/>
  <c r="H184" i="183"/>
  <c r="U183" i="183"/>
  <c r="R183" i="183"/>
  <c r="L183" i="183"/>
  <c r="H183" i="183"/>
  <c r="U182" i="183"/>
  <c r="R182" i="183"/>
  <c r="L182" i="183"/>
  <c r="H182" i="183"/>
  <c r="U181" i="183"/>
  <c r="R181" i="183"/>
  <c r="L181" i="183"/>
  <c r="H181" i="183"/>
  <c r="U180" i="183"/>
  <c r="R180" i="183"/>
  <c r="L180" i="183"/>
  <c r="H180" i="183"/>
  <c r="U179" i="183"/>
  <c r="R179" i="183"/>
  <c r="L179" i="183"/>
  <c r="H179" i="183"/>
  <c r="U178" i="183"/>
  <c r="R178" i="183"/>
  <c r="L178" i="183"/>
  <c r="H178" i="183"/>
  <c r="U177" i="183"/>
  <c r="R177" i="183"/>
  <c r="L177" i="183"/>
  <c r="H177" i="183"/>
  <c r="U176" i="183"/>
  <c r="R176" i="183"/>
  <c r="L176" i="183"/>
  <c r="H176" i="183"/>
  <c r="U175" i="183"/>
  <c r="R175" i="183"/>
  <c r="L175" i="183"/>
  <c r="H175" i="183"/>
  <c r="U174" i="183"/>
  <c r="R174" i="183"/>
  <c r="L174" i="183"/>
  <c r="H174" i="183"/>
  <c r="U173" i="183"/>
  <c r="R173" i="183"/>
  <c r="L173" i="183"/>
  <c r="H173" i="183"/>
  <c r="U172" i="183"/>
  <c r="R172" i="183"/>
  <c r="L172" i="183"/>
  <c r="H172" i="183"/>
  <c r="U171" i="183"/>
  <c r="R171" i="183"/>
  <c r="L171" i="183"/>
  <c r="H171" i="183"/>
  <c r="U170" i="183"/>
  <c r="R170" i="183"/>
  <c r="L170" i="183"/>
  <c r="H170" i="183"/>
  <c r="U169" i="183"/>
  <c r="R169" i="183"/>
  <c r="L169" i="183"/>
  <c r="H169" i="183"/>
  <c r="U168" i="183"/>
  <c r="R168" i="183"/>
  <c r="L168" i="183"/>
  <c r="H168" i="183"/>
  <c r="U167" i="183"/>
  <c r="R167" i="183"/>
  <c r="L167" i="183"/>
  <c r="H167" i="183"/>
  <c r="U166" i="183"/>
  <c r="R166" i="183"/>
  <c r="L166" i="183"/>
  <c r="H166" i="183"/>
  <c r="U165" i="183"/>
  <c r="R165" i="183"/>
  <c r="L165" i="183"/>
  <c r="H165" i="183"/>
  <c r="U164" i="183"/>
  <c r="R164" i="183"/>
  <c r="L164" i="183"/>
  <c r="H164" i="183"/>
  <c r="U163" i="183"/>
  <c r="R163" i="183"/>
  <c r="L163" i="183"/>
  <c r="H163" i="183"/>
  <c r="U162" i="183"/>
  <c r="R162" i="183"/>
  <c r="L162" i="183"/>
  <c r="H162" i="183"/>
  <c r="R161" i="183"/>
  <c r="L161" i="183"/>
  <c r="U160" i="183"/>
  <c r="R160" i="183"/>
  <c r="L160" i="183"/>
  <c r="H160" i="183"/>
  <c r="U159" i="183"/>
  <c r="R159" i="183"/>
  <c r="L159" i="183"/>
  <c r="H159" i="183"/>
  <c r="U158" i="183"/>
  <c r="R158" i="183"/>
  <c r="L158" i="183"/>
  <c r="H158" i="183"/>
  <c r="U157" i="183"/>
  <c r="R157" i="183"/>
  <c r="L157" i="183"/>
  <c r="H157" i="183"/>
  <c r="U156" i="183"/>
  <c r="R156" i="183"/>
  <c r="L156" i="183"/>
  <c r="H156" i="183"/>
  <c r="U155" i="183"/>
  <c r="R155" i="183"/>
  <c r="L155" i="183"/>
  <c r="H155" i="183"/>
  <c r="U154" i="183"/>
  <c r="R154" i="183"/>
  <c r="L154" i="183"/>
  <c r="H154" i="183"/>
  <c r="U153" i="183"/>
  <c r="R153" i="183"/>
  <c r="L153" i="183"/>
  <c r="H153" i="183"/>
  <c r="U152" i="183"/>
  <c r="R152" i="183"/>
  <c r="L152" i="183"/>
  <c r="H152" i="183"/>
  <c r="U151" i="183"/>
  <c r="R151" i="183"/>
  <c r="L151" i="183"/>
  <c r="H151" i="183"/>
  <c r="U150" i="183"/>
  <c r="R150" i="183"/>
  <c r="L150" i="183"/>
  <c r="H150" i="183"/>
  <c r="U149" i="183"/>
  <c r="R149" i="183"/>
  <c r="L149" i="183"/>
  <c r="H149" i="183"/>
  <c r="U148" i="183"/>
  <c r="R148" i="183"/>
  <c r="L148" i="183"/>
  <c r="H148" i="183"/>
  <c r="U147" i="183"/>
  <c r="R147" i="183"/>
  <c r="L147" i="183"/>
  <c r="H147" i="183"/>
  <c r="U146" i="183"/>
  <c r="R146" i="183"/>
  <c r="L146" i="183"/>
  <c r="H146" i="183"/>
  <c r="U145" i="183"/>
  <c r="R145" i="183"/>
  <c r="L145" i="183"/>
  <c r="H145" i="183"/>
  <c r="R144" i="183"/>
  <c r="L144" i="183"/>
  <c r="U143" i="183"/>
  <c r="R143" i="183"/>
  <c r="L143" i="183"/>
  <c r="H143" i="183"/>
  <c r="U142" i="183"/>
  <c r="R142" i="183"/>
  <c r="L142" i="183"/>
  <c r="H142" i="183"/>
  <c r="U141" i="183"/>
  <c r="R141" i="183"/>
  <c r="L141" i="183"/>
  <c r="H141" i="183"/>
  <c r="U140" i="183"/>
  <c r="R140" i="183"/>
  <c r="L140" i="183"/>
  <c r="H140" i="183"/>
  <c r="U139" i="183"/>
  <c r="R139" i="183"/>
  <c r="L139" i="183"/>
  <c r="H139" i="183"/>
  <c r="U138" i="183"/>
  <c r="R138" i="183"/>
  <c r="L138" i="183"/>
  <c r="H138" i="183"/>
  <c r="U137" i="183"/>
  <c r="R137" i="183"/>
  <c r="L137" i="183"/>
  <c r="H137" i="183"/>
  <c r="U136" i="183"/>
  <c r="R136" i="183"/>
  <c r="L136" i="183"/>
  <c r="H136" i="183"/>
  <c r="R135" i="183"/>
  <c r="L135" i="183"/>
  <c r="U134" i="183"/>
  <c r="R134" i="183"/>
  <c r="L134" i="183"/>
  <c r="H134" i="183"/>
  <c r="U133" i="183"/>
  <c r="R133" i="183"/>
  <c r="L133" i="183"/>
  <c r="H133" i="183"/>
  <c r="U132" i="183"/>
  <c r="R132" i="183"/>
  <c r="L132" i="183"/>
  <c r="H132" i="183"/>
  <c r="U131" i="183"/>
  <c r="R131" i="183"/>
  <c r="L131" i="183"/>
  <c r="H131" i="183"/>
  <c r="U130" i="183"/>
  <c r="R130" i="183"/>
  <c r="L130" i="183"/>
  <c r="H130" i="183"/>
  <c r="U129" i="183"/>
  <c r="R129" i="183"/>
  <c r="L129" i="183"/>
  <c r="H129" i="183"/>
  <c r="U128" i="183"/>
  <c r="R128" i="183"/>
  <c r="L128" i="183"/>
  <c r="H128" i="183"/>
  <c r="U127" i="183"/>
  <c r="R127" i="183"/>
  <c r="L127" i="183"/>
  <c r="H127" i="183"/>
  <c r="U126" i="183"/>
  <c r="R126" i="183"/>
  <c r="L126" i="183"/>
  <c r="H126" i="183"/>
  <c r="U125" i="183"/>
  <c r="R125" i="183"/>
  <c r="L125" i="183"/>
  <c r="H125" i="183"/>
  <c r="U124" i="183"/>
  <c r="R124" i="183"/>
  <c r="L124" i="183"/>
  <c r="H124" i="183"/>
  <c r="U123" i="183"/>
  <c r="R123" i="183"/>
  <c r="L123" i="183"/>
  <c r="H123" i="183"/>
  <c r="U122" i="183"/>
  <c r="R122" i="183"/>
  <c r="L122" i="183"/>
  <c r="H122" i="183"/>
  <c r="R121" i="183"/>
  <c r="L121" i="183"/>
  <c r="U120" i="183"/>
  <c r="R120" i="183"/>
  <c r="L120" i="183"/>
  <c r="H120" i="183"/>
  <c r="U119" i="183"/>
  <c r="R119" i="183"/>
  <c r="L119" i="183"/>
  <c r="H119" i="183"/>
  <c r="U118" i="183"/>
  <c r="R118" i="183"/>
  <c r="L118" i="183"/>
  <c r="H118" i="183"/>
  <c r="U117" i="183"/>
  <c r="R117" i="183"/>
  <c r="L117" i="183"/>
  <c r="H117" i="183"/>
  <c r="U116" i="183"/>
  <c r="R116" i="183"/>
  <c r="L116" i="183"/>
  <c r="H116" i="183"/>
  <c r="U115" i="183"/>
  <c r="R115" i="183"/>
  <c r="L115" i="183"/>
  <c r="H115" i="183"/>
  <c r="U114" i="183"/>
  <c r="R114" i="183"/>
  <c r="L114" i="183"/>
  <c r="H114" i="183"/>
  <c r="U113" i="183"/>
  <c r="R113" i="183"/>
  <c r="L113" i="183"/>
  <c r="H113" i="183"/>
  <c r="U112" i="183"/>
  <c r="R112" i="183"/>
  <c r="L112" i="183"/>
  <c r="H112" i="183"/>
  <c r="U111" i="183"/>
  <c r="R111" i="183"/>
  <c r="L111" i="183"/>
  <c r="H111" i="183"/>
  <c r="R110" i="183"/>
  <c r="L110" i="183"/>
  <c r="U109" i="183"/>
  <c r="R109" i="183"/>
  <c r="L109" i="183"/>
  <c r="H109" i="183"/>
  <c r="U108" i="183"/>
  <c r="R108" i="183"/>
  <c r="L108" i="183"/>
  <c r="H108" i="183"/>
  <c r="U107" i="183"/>
  <c r="R107" i="183"/>
  <c r="L107" i="183"/>
  <c r="H107" i="183"/>
  <c r="U106" i="183"/>
  <c r="R106" i="183"/>
  <c r="L106" i="183"/>
  <c r="H106" i="183"/>
  <c r="U105" i="183"/>
  <c r="R105" i="183"/>
  <c r="L105" i="183"/>
  <c r="H105" i="183"/>
  <c r="U104" i="183"/>
  <c r="R104" i="183"/>
  <c r="L104" i="183"/>
  <c r="H104" i="183"/>
  <c r="U103" i="183"/>
  <c r="R103" i="183"/>
  <c r="L103" i="183"/>
  <c r="H103" i="183"/>
  <c r="U102" i="183"/>
  <c r="R102" i="183"/>
  <c r="L102" i="183"/>
  <c r="H102" i="183"/>
  <c r="U101" i="183"/>
  <c r="R101" i="183"/>
  <c r="L101" i="183"/>
  <c r="H101" i="183"/>
  <c r="U100" i="183"/>
  <c r="R100" i="183"/>
  <c r="L100" i="183"/>
  <c r="H100" i="183"/>
  <c r="U99" i="183"/>
  <c r="R99" i="183"/>
  <c r="L99" i="183"/>
  <c r="H99" i="183"/>
  <c r="U98" i="183"/>
  <c r="R98" i="183"/>
  <c r="L98" i="183"/>
  <c r="H98" i="183"/>
  <c r="U97" i="183"/>
  <c r="R97" i="183"/>
  <c r="L97" i="183"/>
  <c r="H97" i="183"/>
  <c r="U96" i="183"/>
  <c r="R96" i="183"/>
  <c r="L96" i="183"/>
  <c r="H96" i="183"/>
  <c r="U95" i="183"/>
  <c r="R95" i="183"/>
  <c r="L95" i="183"/>
  <c r="H95" i="183"/>
  <c r="U94" i="183"/>
  <c r="R94" i="183"/>
  <c r="L94" i="183"/>
  <c r="H94" i="183"/>
  <c r="U93" i="183"/>
  <c r="R93" i="183"/>
  <c r="L93" i="183"/>
  <c r="H93" i="183"/>
  <c r="U92" i="183"/>
  <c r="R92" i="183"/>
  <c r="L92" i="183"/>
  <c r="H92" i="183"/>
  <c r="R91" i="183"/>
  <c r="L91" i="183"/>
  <c r="U90" i="183"/>
  <c r="R90" i="183"/>
  <c r="L90" i="183"/>
  <c r="H90" i="183"/>
  <c r="U89" i="183"/>
  <c r="R89" i="183"/>
  <c r="L89" i="183"/>
  <c r="H89" i="183"/>
  <c r="U88" i="183"/>
  <c r="R88" i="183"/>
  <c r="L88" i="183"/>
  <c r="H88" i="183"/>
  <c r="U87" i="183"/>
  <c r="R87" i="183"/>
  <c r="L87" i="183"/>
  <c r="H87" i="183"/>
  <c r="U86" i="183"/>
  <c r="R86" i="183"/>
  <c r="L86" i="183"/>
  <c r="H86" i="183"/>
  <c r="U85" i="183"/>
  <c r="R85" i="183"/>
  <c r="L85" i="183"/>
  <c r="H85" i="183"/>
  <c r="U84" i="183"/>
  <c r="R84" i="183"/>
  <c r="L84" i="183"/>
  <c r="H84" i="183"/>
  <c r="U83" i="183"/>
  <c r="R83" i="183"/>
  <c r="L83" i="183"/>
  <c r="H83" i="183"/>
  <c r="U82" i="183"/>
  <c r="R82" i="183"/>
  <c r="L82" i="183"/>
  <c r="H82" i="183"/>
  <c r="U81" i="183"/>
  <c r="R81" i="183"/>
  <c r="L81" i="183"/>
  <c r="H81" i="183"/>
  <c r="U80" i="183"/>
  <c r="R80" i="183"/>
  <c r="L80" i="183"/>
  <c r="H80" i="183"/>
  <c r="U79" i="183"/>
  <c r="R79" i="183"/>
  <c r="L79" i="183"/>
  <c r="H79" i="183"/>
  <c r="U78" i="183"/>
  <c r="R78" i="183"/>
  <c r="L78" i="183"/>
  <c r="H78" i="183"/>
  <c r="U77" i="183"/>
  <c r="R77" i="183"/>
  <c r="L77" i="183"/>
  <c r="H77" i="183"/>
  <c r="R76" i="183"/>
  <c r="L76" i="183"/>
  <c r="U75" i="183"/>
  <c r="R75" i="183"/>
  <c r="L75" i="183"/>
  <c r="H75" i="183"/>
  <c r="U74" i="183"/>
  <c r="R74" i="183"/>
  <c r="L74" i="183"/>
  <c r="H74" i="183"/>
  <c r="U73" i="183"/>
  <c r="R73" i="183"/>
  <c r="L73" i="183"/>
  <c r="H73" i="183"/>
  <c r="U72" i="183"/>
  <c r="R72" i="183"/>
  <c r="L72" i="183"/>
  <c r="H72" i="183"/>
  <c r="U71" i="183"/>
  <c r="R71" i="183"/>
  <c r="L71" i="183"/>
  <c r="H71" i="183"/>
  <c r="R70" i="183"/>
  <c r="L70" i="183"/>
  <c r="U69" i="183"/>
  <c r="R69" i="183"/>
  <c r="L69" i="183"/>
  <c r="H69" i="183"/>
  <c r="U68" i="183"/>
  <c r="R68" i="183"/>
  <c r="L68" i="183"/>
  <c r="H68" i="183"/>
  <c r="R67" i="183"/>
  <c r="L67" i="183"/>
  <c r="U66" i="183"/>
  <c r="R66" i="183"/>
  <c r="L66" i="183"/>
  <c r="H66" i="183"/>
  <c r="R65" i="183"/>
  <c r="L65" i="183"/>
  <c r="U64" i="183"/>
  <c r="R64" i="183"/>
  <c r="L64" i="183"/>
  <c r="H64" i="183"/>
  <c r="U63" i="183"/>
  <c r="R63" i="183"/>
  <c r="L63" i="183"/>
  <c r="H63" i="183"/>
  <c r="U62" i="183"/>
  <c r="R62" i="183"/>
  <c r="L62" i="183"/>
  <c r="H62" i="183"/>
  <c r="U59" i="183"/>
  <c r="R59" i="183"/>
  <c r="L59" i="183"/>
  <c r="H59" i="183"/>
  <c r="U58" i="183"/>
  <c r="R58" i="183"/>
  <c r="L58" i="183"/>
  <c r="H58" i="183"/>
  <c r="U57" i="183"/>
  <c r="R57" i="183"/>
  <c r="L57" i="183"/>
  <c r="H57" i="183"/>
  <c r="U56" i="183"/>
  <c r="R56" i="183"/>
  <c r="L56" i="183"/>
  <c r="H56" i="183"/>
  <c r="U55" i="183"/>
  <c r="R55" i="183"/>
  <c r="L55" i="183"/>
  <c r="H55" i="183"/>
  <c r="U54" i="183"/>
  <c r="R54" i="183"/>
  <c r="L54" i="183"/>
  <c r="H54" i="183"/>
  <c r="R53" i="183"/>
  <c r="L53" i="183"/>
  <c r="U52" i="183"/>
  <c r="R52" i="183"/>
  <c r="L52" i="183"/>
  <c r="H52" i="183"/>
  <c r="U51" i="183"/>
  <c r="R51" i="183"/>
  <c r="L51" i="183"/>
  <c r="H51" i="183"/>
  <c r="U50" i="183"/>
  <c r="R50" i="183"/>
  <c r="L50" i="183"/>
  <c r="H50" i="183"/>
  <c r="U49" i="183"/>
  <c r="R49" i="183"/>
  <c r="L49" i="183"/>
  <c r="H49" i="183"/>
  <c r="U48" i="183"/>
  <c r="R48" i="183"/>
  <c r="L48" i="183"/>
  <c r="H48" i="183"/>
  <c r="U47" i="183"/>
  <c r="R47" i="183"/>
  <c r="L47" i="183"/>
  <c r="H47" i="183"/>
  <c r="U46" i="183"/>
  <c r="R46" i="183"/>
  <c r="L46" i="183"/>
  <c r="H46" i="183"/>
  <c r="U45" i="183"/>
  <c r="R45" i="183"/>
  <c r="L45" i="183"/>
  <c r="H45" i="183"/>
  <c r="U44" i="183"/>
  <c r="R44" i="183"/>
  <c r="L44" i="183"/>
  <c r="H44" i="183"/>
  <c r="U43" i="183"/>
  <c r="R43" i="183"/>
  <c r="L43" i="183"/>
  <c r="H43" i="183"/>
  <c r="U42" i="183"/>
  <c r="R42" i="183"/>
  <c r="L42" i="183"/>
  <c r="H42" i="183"/>
  <c r="U41" i="183"/>
  <c r="R41" i="183"/>
  <c r="L41" i="183"/>
  <c r="H41" i="183"/>
  <c r="U40" i="183"/>
  <c r="R40" i="183"/>
  <c r="L40" i="183"/>
  <c r="H40" i="183"/>
  <c r="U39" i="183"/>
  <c r="R39" i="183"/>
  <c r="L39" i="183"/>
  <c r="H39" i="183"/>
  <c r="U38" i="183"/>
  <c r="R38" i="183"/>
  <c r="L38" i="183"/>
  <c r="H38" i="183"/>
  <c r="U37" i="183"/>
  <c r="R37" i="183"/>
  <c r="L37" i="183"/>
  <c r="H37" i="183"/>
  <c r="U36" i="183"/>
  <c r="R36" i="183"/>
  <c r="L36" i="183"/>
  <c r="H36" i="183"/>
  <c r="U35" i="183"/>
  <c r="R35" i="183"/>
  <c r="L35" i="183"/>
  <c r="H35" i="183"/>
  <c r="U34" i="183"/>
  <c r="R34" i="183"/>
  <c r="L34" i="183"/>
  <c r="H34" i="183"/>
  <c r="U33" i="183"/>
  <c r="R33" i="183"/>
  <c r="L33" i="183"/>
  <c r="H33" i="183"/>
  <c r="U32" i="183"/>
  <c r="R32" i="183"/>
  <c r="L32" i="183"/>
  <c r="H32" i="183"/>
  <c r="U31" i="183"/>
  <c r="R31" i="183"/>
  <c r="L31" i="183"/>
  <c r="H31" i="183"/>
  <c r="U30" i="183"/>
  <c r="R30" i="183"/>
  <c r="L30" i="183"/>
  <c r="H30" i="183"/>
  <c r="U29" i="183"/>
  <c r="R29" i="183"/>
  <c r="L29" i="183"/>
  <c r="H29" i="183"/>
  <c r="U28" i="183"/>
  <c r="R28" i="183"/>
  <c r="L28" i="183"/>
  <c r="H28" i="183"/>
  <c r="U27" i="183"/>
  <c r="R27" i="183"/>
  <c r="L27" i="183"/>
  <c r="H27" i="183"/>
  <c r="U26" i="183"/>
  <c r="R26" i="183"/>
  <c r="L26" i="183"/>
  <c r="H26" i="183"/>
  <c r="U25" i="183"/>
  <c r="R25" i="183"/>
  <c r="L25" i="183"/>
  <c r="H25" i="183"/>
  <c r="U24" i="183"/>
  <c r="R24" i="183"/>
  <c r="L24" i="183"/>
  <c r="H24" i="183"/>
  <c r="U23" i="183"/>
  <c r="R23" i="183"/>
  <c r="L23" i="183"/>
  <c r="H23" i="183"/>
  <c r="U22" i="183"/>
  <c r="R22" i="183"/>
  <c r="L22" i="183"/>
  <c r="H22" i="183"/>
  <c r="U21" i="183"/>
  <c r="R21" i="183"/>
  <c r="L21" i="183"/>
  <c r="H21" i="183"/>
  <c r="U20" i="183"/>
  <c r="R20" i="183"/>
  <c r="L20" i="183"/>
  <c r="H20" i="183"/>
  <c r="U19" i="183"/>
  <c r="R19" i="183"/>
  <c r="L19" i="183"/>
  <c r="H19" i="183"/>
  <c r="U18" i="183"/>
  <c r="R18" i="183"/>
  <c r="L18" i="183"/>
  <c r="H18" i="183"/>
  <c r="U17" i="183"/>
  <c r="R17" i="183"/>
  <c r="L17" i="183"/>
  <c r="H17" i="183"/>
  <c r="U16" i="183"/>
  <c r="R16" i="183"/>
  <c r="L16" i="183"/>
  <c r="H16" i="183"/>
  <c r="U15" i="183"/>
  <c r="R15" i="183"/>
  <c r="L15" i="183"/>
  <c r="H15" i="183"/>
  <c r="U14" i="183"/>
  <c r="R14" i="183"/>
  <c r="L14" i="183"/>
  <c r="H14" i="183"/>
  <c r="U13" i="183"/>
  <c r="R13" i="183"/>
  <c r="L13" i="183"/>
  <c r="H13" i="183"/>
  <c r="U12" i="183"/>
  <c r="R12" i="183"/>
  <c r="L12" i="183"/>
  <c r="H12" i="183"/>
  <c r="U11" i="183"/>
  <c r="R11" i="183"/>
  <c r="L11" i="183"/>
  <c r="H11" i="183"/>
  <c r="U10" i="183"/>
  <c r="R10" i="183"/>
  <c r="L10" i="183"/>
  <c r="H10" i="183"/>
  <c r="U9" i="183"/>
  <c r="R9" i="183"/>
  <c r="L9" i="183"/>
  <c r="H9" i="183"/>
  <c r="V63" i="184" l="1"/>
  <c r="X63" i="184" s="1"/>
  <c r="V63" i="183"/>
  <c r="X63" i="183" s="1"/>
  <c r="V13" i="183"/>
  <c r="X13" i="183" s="1"/>
  <c r="V120" i="184"/>
  <c r="X120" i="184" s="1"/>
  <c r="V102" i="184"/>
  <c r="X102" i="184" s="1"/>
  <c r="V94" i="184"/>
  <c r="X94" i="184" s="1"/>
  <c r="V86" i="184"/>
  <c r="X86" i="184" s="1"/>
  <c r="V64" i="184"/>
  <c r="X64" i="184" s="1"/>
  <c r="V54" i="184"/>
  <c r="X54" i="184" s="1"/>
  <c r="V201" i="184"/>
  <c r="X201" i="184" s="1"/>
  <c r="V197" i="184"/>
  <c r="X197" i="184" s="1"/>
  <c r="V193" i="184"/>
  <c r="X193" i="184" s="1"/>
  <c r="V181" i="184"/>
  <c r="X181" i="184" s="1"/>
  <c r="V177" i="184"/>
  <c r="X177" i="184" s="1"/>
  <c r="V165" i="184"/>
  <c r="X165" i="184" s="1"/>
  <c r="V153" i="184"/>
  <c r="X153" i="184" s="1"/>
  <c r="V145" i="184"/>
  <c r="X145" i="184" s="1"/>
  <c r="V141" i="184"/>
  <c r="X141" i="184" s="1"/>
  <c r="V137" i="184"/>
  <c r="X137" i="184" s="1"/>
  <c r="V127" i="184"/>
  <c r="X127" i="184" s="1"/>
  <c r="V45" i="184"/>
  <c r="X45" i="184" s="1"/>
  <c r="R210" i="183"/>
  <c r="V90" i="183"/>
  <c r="X90" i="183" s="1"/>
  <c r="V173" i="183"/>
  <c r="X173" i="183" s="1"/>
  <c r="V155" i="183"/>
  <c r="X155" i="183" s="1"/>
  <c r="V145" i="183"/>
  <c r="X145" i="183" s="1"/>
  <c r="V127" i="183"/>
  <c r="X127" i="183" s="1"/>
  <c r="V123" i="183"/>
  <c r="X123" i="183" s="1"/>
  <c r="V204" i="183"/>
  <c r="X204" i="183" s="1"/>
  <c r="V136" i="183"/>
  <c r="X136" i="183" s="1"/>
  <c r="V116" i="183"/>
  <c r="X116" i="183" s="1"/>
  <c r="V106" i="183"/>
  <c r="X106" i="183" s="1"/>
  <c r="V82" i="183"/>
  <c r="X82" i="183" s="1"/>
  <c r="V72" i="183"/>
  <c r="X72" i="183" s="1"/>
  <c r="V62" i="183"/>
  <c r="X62" i="183" s="1"/>
  <c r="V52" i="183"/>
  <c r="X52" i="183" s="1"/>
  <c r="V20" i="183"/>
  <c r="X20" i="183" s="1"/>
  <c r="V36" i="183"/>
  <c r="X36" i="183" s="1"/>
  <c r="V23" i="183"/>
  <c r="X23" i="183" s="1"/>
  <c r="V39" i="183"/>
  <c r="X39" i="183" s="1"/>
  <c r="V112" i="183"/>
  <c r="X112" i="183" s="1"/>
  <c r="V124" i="183"/>
  <c r="X124" i="183" s="1"/>
  <c r="V131" i="183"/>
  <c r="X131" i="183" s="1"/>
  <c r="V55" i="183"/>
  <c r="X55" i="183" s="1"/>
  <c r="V93" i="183"/>
  <c r="X93" i="183" s="1"/>
  <c r="V109" i="183"/>
  <c r="X109" i="183" s="1"/>
  <c r="V111" i="183"/>
  <c r="X111" i="183" s="1"/>
  <c r="V147" i="183"/>
  <c r="X147" i="183" s="1"/>
  <c r="V177" i="183"/>
  <c r="X177" i="183" s="1"/>
  <c r="V181" i="183"/>
  <c r="X181" i="183" s="1"/>
  <c r="V183" i="183"/>
  <c r="X183" i="183" s="1"/>
  <c r="V44" i="183"/>
  <c r="X44" i="183" s="1"/>
  <c r="V54" i="183"/>
  <c r="X54" i="183" s="1"/>
  <c r="V56" i="183"/>
  <c r="X56" i="183" s="1"/>
  <c r="V92" i="183"/>
  <c r="X92" i="183" s="1"/>
  <c r="V94" i="183"/>
  <c r="X94" i="183" s="1"/>
  <c r="V98" i="183"/>
  <c r="X98" i="183" s="1"/>
  <c r="V132" i="183"/>
  <c r="X132" i="183" s="1"/>
  <c r="V174" i="183"/>
  <c r="X174" i="183" s="1"/>
  <c r="V176" i="183"/>
  <c r="X176" i="183" s="1"/>
  <c r="V178" i="183"/>
  <c r="X178" i="183" s="1"/>
  <c r="V180" i="183"/>
  <c r="X180" i="183" s="1"/>
  <c r="V196" i="183"/>
  <c r="X196" i="183" s="1"/>
  <c r="V198" i="183"/>
  <c r="X198" i="183" s="1"/>
  <c r="V200" i="183"/>
  <c r="X200" i="183" s="1"/>
  <c r="V207" i="184"/>
  <c r="X207" i="184" s="1"/>
  <c r="X210" i="185"/>
  <c r="V189" i="184"/>
  <c r="X189" i="184" s="1"/>
  <c r="V185" i="184"/>
  <c r="X185" i="184" s="1"/>
  <c r="V173" i="184"/>
  <c r="X173" i="184" s="1"/>
  <c r="V169" i="184"/>
  <c r="X169" i="184" s="1"/>
  <c r="V112" i="184"/>
  <c r="X112" i="184" s="1"/>
  <c r="V13" i="184"/>
  <c r="X13" i="184" s="1"/>
  <c r="V78" i="184"/>
  <c r="X78" i="184" s="1"/>
  <c r="V37" i="184"/>
  <c r="X37" i="184" s="1"/>
  <c r="V29" i="184"/>
  <c r="X29" i="184" s="1"/>
  <c r="V21" i="184"/>
  <c r="X21" i="184" s="1"/>
  <c r="V160" i="184"/>
  <c r="X160" i="184" s="1"/>
  <c r="V146" i="183"/>
  <c r="X146" i="183" s="1"/>
  <c r="V108" i="183"/>
  <c r="X108" i="183" s="1"/>
  <c r="V75" i="183"/>
  <c r="X75" i="183" s="1"/>
  <c r="V74" i="183"/>
  <c r="X74" i="183" s="1"/>
  <c r="V77" i="183"/>
  <c r="X77" i="183" s="1"/>
  <c r="V38" i="183"/>
  <c r="X38" i="183" s="1"/>
  <c r="V203" i="184"/>
  <c r="X203" i="184" s="1"/>
  <c r="V28" i="183"/>
  <c r="X28" i="183" s="1"/>
  <c r="V22" i="183"/>
  <c r="X22" i="183" s="1"/>
  <c r="V12" i="183"/>
  <c r="X12" i="183" s="1"/>
  <c r="V125" i="183"/>
  <c r="X125" i="183" s="1"/>
  <c r="V133" i="183"/>
  <c r="X133" i="183" s="1"/>
  <c r="V49" i="184"/>
  <c r="X49" i="184" s="1"/>
  <c r="V51" i="184"/>
  <c r="X51" i="184" s="1"/>
  <c r="V123" i="184"/>
  <c r="X123" i="184" s="1"/>
  <c r="V125" i="184"/>
  <c r="X125" i="184" s="1"/>
  <c r="V78" i="183"/>
  <c r="X78" i="183" s="1"/>
  <c r="V72" i="184"/>
  <c r="X72" i="184" s="1"/>
  <c r="V74" i="184"/>
  <c r="X74" i="184" s="1"/>
  <c r="V40" i="183"/>
  <c r="X40" i="183" s="1"/>
  <c r="V24" i="183"/>
  <c r="X24" i="183" s="1"/>
  <c r="V106" i="184"/>
  <c r="X106" i="184" s="1"/>
  <c r="V108" i="184"/>
  <c r="X108" i="184" s="1"/>
  <c r="V150" i="184"/>
  <c r="X150" i="184" s="1"/>
  <c r="V152" i="184"/>
  <c r="X152" i="184" s="1"/>
  <c r="V164" i="184"/>
  <c r="X164" i="184" s="1"/>
  <c r="V93" i="184"/>
  <c r="X93" i="184" s="1"/>
  <c r="V171" i="184"/>
  <c r="X171" i="184" s="1"/>
  <c r="V18" i="184"/>
  <c r="X18" i="184" s="1"/>
  <c r="V20" i="184"/>
  <c r="X20" i="184" s="1"/>
  <c r="V50" i="184"/>
  <c r="X50" i="184" s="1"/>
  <c r="V90" i="184"/>
  <c r="X90" i="184" s="1"/>
  <c r="V92" i="184"/>
  <c r="X92" i="184" s="1"/>
  <c r="V124" i="184"/>
  <c r="X124" i="184" s="1"/>
  <c r="V126" i="184"/>
  <c r="X126" i="184" s="1"/>
  <c r="V180" i="184"/>
  <c r="X180" i="184" s="1"/>
  <c r="V196" i="184"/>
  <c r="X196" i="184" s="1"/>
  <c r="V17" i="184"/>
  <c r="X17" i="184" s="1"/>
  <c r="V19" i="184"/>
  <c r="X19" i="184" s="1"/>
  <c r="V149" i="184"/>
  <c r="X149" i="184" s="1"/>
  <c r="V151" i="184"/>
  <c r="X151" i="184" s="1"/>
  <c r="V187" i="184"/>
  <c r="X187" i="184" s="1"/>
  <c r="V14" i="183"/>
  <c r="X14" i="183" s="1"/>
  <c r="V15" i="183"/>
  <c r="X15" i="183" s="1"/>
  <c r="V16" i="183"/>
  <c r="X16" i="183" s="1"/>
  <c r="V30" i="183"/>
  <c r="X30" i="183" s="1"/>
  <c r="V31" i="183"/>
  <c r="X31" i="183" s="1"/>
  <c r="V32" i="183"/>
  <c r="X32" i="183" s="1"/>
  <c r="V46" i="183"/>
  <c r="X46" i="183" s="1"/>
  <c r="V47" i="183"/>
  <c r="X47" i="183" s="1"/>
  <c r="V48" i="183"/>
  <c r="X48" i="183" s="1"/>
  <c r="V64" i="183"/>
  <c r="X64" i="183" s="1"/>
  <c r="V66" i="183"/>
  <c r="X66" i="183" s="1"/>
  <c r="V84" i="183"/>
  <c r="X84" i="183" s="1"/>
  <c r="V85" i="183"/>
  <c r="X85" i="183" s="1"/>
  <c r="V86" i="183"/>
  <c r="X86" i="183" s="1"/>
  <c r="V100" i="183"/>
  <c r="X100" i="183" s="1"/>
  <c r="V101" i="183"/>
  <c r="X101" i="183" s="1"/>
  <c r="V102" i="183"/>
  <c r="X102" i="183" s="1"/>
  <c r="V118" i="183"/>
  <c r="X118" i="183" s="1"/>
  <c r="V119" i="183"/>
  <c r="X119" i="183" s="1"/>
  <c r="V120" i="183"/>
  <c r="X120" i="183" s="1"/>
  <c r="V128" i="183"/>
  <c r="X128" i="183" s="1"/>
  <c r="V129" i="183"/>
  <c r="X129" i="183" s="1"/>
  <c r="V138" i="183"/>
  <c r="X138" i="183" s="1"/>
  <c r="V140" i="183"/>
  <c r="X140" i="183" s="1"/>
  <c r="V156" i="183"/>
  <c r="X156" i="183" s="1"/>
  <c r="V158" i="183"/>
  <c r="X158" i="183" s="1"/>
  <c r="V159" i="183"/>
  <c r="X159" i="183" s="1"/>
  <c r="V160" i="183"/>
  <c r="X160" i="183" s="1"/>
  <c r="V162" i="183"/>
  <c r="X162" i="183" s="1"/>
  <c r="V164" i="183"/>
  <c r="X164" i="183" s="1"/>
  <c r="V165" i="183"/>
  <c r="X165" i="183" s="1"/>
  <c r="V184" i="183"/>
  <c r="X184" i="183" s="1"/>
  <c r="V186" i="183"/>
  <c r="X186" i="183" s="1"/>
  <c r="V187" i="183"/>
  <c r="X187" i="183" s="1"/>
  <c r="V188" i="183"/>
  <c r="X188" i="183" s="1"/>
  <c r="V190" i="183"/>
  <c r="X190" i="183" s="1"/>
  <c r="V191" i="183"/>
  <c r="X191" i="183" s="1"/>
  <c r="V205" i="183"/>
  <c r="X205" i="183" s="1"/>
  <c r="V206" i="183"/>
  <c r="X206" i="183" s="1"/>
  <c r="V207" i="183"/>
  <c r="X207" i="183" s="1"/>
  <c r="V33" i="184"/>
  <c r="X33" i="184" s="1"/>
  <c r="V35" i="184"/>
  <c r="X35" i="184" s="1"/>
  <c r="V73" i="184"/>
  <c r="X73" i="184" s="1"/>
  <c r="V75" i="184"/>
  <c r="X75" i="184" s="1"/>
  <c r="V77" i="184"/>
  <c r="X77" i="184" s="1"/>
  <c r="V107" i="184"/>
  <c r="X107" i="184" s="1"/>
  <c r="V109" i="184"/>
  <c r="X109" i="184" s="1"/>
  <c r="V111" i="184"/>
  <c r="X111" i="184" s="1"/>
  <c r="V139" i="184"/>
  <c r="X139" i="184" s="1"/>
  <c r="V163" i="184"/>
  <c r="X163" i="184" s="1"/>
  <c r="V179" i="184"/>
  <c r="X179" i="184" s="1"/>
  <c r="V195" i="184"/>
  <c r="X195" i="184" s="1"/>
  <c r="V9" i="183"/>
  <c r="X9" i="183" s="1"/>
  <c r="V10" i="183"/>
  <c r="X10" i="183" s="1"/>
  <c r="V11" i="183"/>
  <c r="X11" i="183" s="1"/>
  <c r="V18" i="183"/>
  <c r="X18" i="183" s="1"/>
  <c r="V19" i="183"/>
  <c r="X19" i="183" s="1"/>
  <c r="V26" i="183"/>
  <c r="X26" i="183" s="1"/>
  <c r="V27" i="183"/>
  <c r="X27" i="183" s="1"/>
  <c r="V34" i="183"/>
  <c r="X34" i="183" s="1"/>
  <c r="V35" i="183"/>
  <c r="X35" i="183" s="1"/>
  <c r="V42" i="183"/>
  <c r="X42" i="183" s="1"/>
  <c r="V43" i="183"/>
  <c r="X43" i="183" s="1"/>
  <c r="V50" i="183"/>
  <c r="X50" i="183" s="1"/>
  <c r="V51" i="183"/>
  <c r="X51" i="183" s="1"/>
  <c r="V58" i="183"/>
  <c r="X58" i="183" s="1"/>
  <c r="V59" i="183"/>
  <c r="X59" i="183" s="1"/>
  <c r="V68" i="183"/>
  <c r="X68" i="183" s="1"/>
  <c r="V69" i="183"/>
  <c r="X69" i="183" s="1"/>
  <c r="V71" i="183"/>
  <c r="X71" i="183" s="1"/>
  <c r="V80" i="183"/>
  <c r="X80" i="183" s="1"/>
  <c r="V81" i="183"/>
  <c r="X81" i="183" s="1"/>
  <c r="V88" i="183"/>
  <c r="X88" i="183" s="1"/>
  <c r="V89" i="183"/>
  <c r="X89" i="183" s="1"/>
  <c r="V96" i="183"/>
  <c r="X96" i="183" s="1"/>
  <c r="V97" i="183"/>
  <c r="X97" i="183" s="1"/>
  <c r="V104" i="183"/>
  <c r="X104" i="183" s="1"/>
  <c r="V105" i="183"/>
  <c r="X105" i="183" s="1"/>
  <c r="V114" i="183"/>
  <c r="X114" i="183" s="1"/>
  <c r="V115" i="183"/>
  <c r="X115" i="183" s="1"/>
  <c r="V122" i="183"/>
  <c r="X122" i="183" s="1"/>
  <c r="V126" i="183"/>
  <c r="X126" i="183" s="1"/>
  <c r="V130" i="183"/>
  <c r="X130" i="183" s="1"/>
  <c r="V134" i="183"/>
  <c r="X134" i="183" s="1"/>
  <c r="V142" i="183"/>
  <c r="X142" i="183" s="1"/>
  <c r="V148" i="183"/>
  <c r="X148" i="183" s="1"/>
  <c r="V150" i="183"/>
  <c r="X150" i="183" s="1"/>
  <c r="V151" i="183"/>
  <c r="X151" i="183" s="1"/>
  <c r="V152" i="183"/>
  <c r="X152" i="183" s="1"/>
  <c r="V154" i="183"/>
  <c r="X154" i="183" s="1"/>
  <c r="V166" i="183"/>
  <c r="X166" i="183" s="1"/>
  <c r="V168" i="183"/>
  <c r="X168" i="183" s="1"/>
  <c r="V169" i="183"/>
  <c r="X169" i="183" s="1"/>
  <c r="V170" i="183"/>
  <c r="X170" i="183" s="1"/>
  <c r="V172" i="183"/>
  <c r="X172" i="183" s="1"/>
  <c r="V182" i="183"/>
  <c r="X182" i="183" s="1"/>
  <c r="V192" i="183"/>
  <c r="X192" i="183" s="1"/>
  <c r="V194" i="183"/>
  <c r="X194" i="183" s="1"/>
  <c r="V202" i="183"/>
  <c r="X202" i="183" s="1"/>
  <c r="D210" i="184"/>
  <c r="V34" i="184"/>
  <c r="X34" i="184" s="1"/>
  <c r="V36" i="184"/>
  <c r="X36" i="184" s="1"/>
  <c r="V140" i="184"/>
  <c r="X140" i="184" s="1"/>
  <c r="V172" i="184"/>
  <c r="X172" i="184" s="1"/>
  <c r="V188" i="184"/>
  <c r="X188" i="184" s="1"/>
  <c r="V204" i="184"/>
  <c r="X204" i="184" s="1"/>
  <c r="V206" i="184"/>
  <c r="X206" i="184" s="1"/>
  <c r="V203" i="183"/>
  <c r="X203" i="183" s="1"/>
  <c r="V201" i="183"/>
  <c r="X201" i="183" s="1"/>
  <c r="V199" i="183"/>
  <c r="X199" i="183" s="1"/>
  <c r="V197" i="183"/>
  <c r="X197" i="183" s="1"/>
  <c r="V195" i="183"/>
  <c r="X195" i="183" s="1"/>
  <c r="V193" i="183"/>
  <c r="X193" i="183" s="1"/>
  <c r="V189" i="183"/>
  <c r="X189" i="183" s="1"/>
  <c r="V185" i="183"/>
  <c r="X185" i="183" s="1"/>
  <c r="V179" i="183"/>
  <c r="X179" i="183" s="1"/>
  <c r="V175" i="183"/>
  <c r="X175" i="183" s="1"/>
  <c r="V171" i="183"/>
  <c r="X171" i="183" s="1"/>
  <c r="V167" i="183"/>
  <c r="X167" i="183" s="1"/>
  <c r="V163" i="183"/>
  <c r="X163" i="183" s="1"/>
  <c r="V157" i="183"/>
  <c r="X157" i="183" s="1"/>
  <c r="V153" i="183"/>
  <c r="X153" i="183" s="1"/>
  <c r="V149" i="183"/>
  <c r="X149" i="183" s="1"/>
  <c r="V143" i="183"/>
  <c r="X143" i="183" s="1"/>
  <c r="V141" i="183"/>
  <c r="X141" i="183" s="1"/>
  <c r="V139" i="183"/>
  <c r="X139" i="183" s="1"/>
  <c r="V137" i="183"/>
  <c r="X137" i="183" s="1"/>
  <c r="V17" i="183"/>
  <c r="X17" i="183" s="1"/>
  <c r="V21" i="183"/>
  <c r="X21" i="183" s="1"/>
  <c r="V25" i="183"/>
  <c r="X25" i="183" s="1"/>
  <c r="V29" i="183"/>
  <c r="X29" i="183" s="1"/>
  <c r="V33" i="183"/>
  <c r="X33" i="183" s="1"/>
  <c r="V37" i="183"/>
  <c r="X37" i="183" s="1"/>
  <c r="V41" i="183"/>
  <c r="X41" i="183" s="1"/>
  <c r="V45" i="183"/>
  <c r="X45" i="183" s="1"/>
  <c r="V49" i="183"/>
  <c r="X49" i="183" s="1"/>
  <c r="V57" i="183"/>
  <c r="X57" i="183" s="1"/>
  <c r="V73" i="183"/>
  <c r="X73" i="183" s="1"/>
  <c r="V79" i="183"/>
  <c r="X79" i="183" s="1"/>
  <c r="V83" i="183"/>
  <c r="X83" i="183" s="1"/>
  <c r="V87" i="183"/>
  <c r="X87" i="183" s="1"/>
  <c r="V95" i="183"/>
  <c r="X95" i="183" s="1"/>
  <c r="V99" i="183"/>
  <c r="X99" i="183" s="1"/>
  <c r="V103" i="183"/>
  <c r="X103" i="183" s="1"/>
  <c r="V107" i="183"/>
  <c r="X107" i="183" s="1"/>
  <c r="V113" i="183"/>
  <c r="X113" i="183" s="1"/>
  <c r="V117" i="183"/>
  <c r="X117" i="183" s="1"/>
  <c r="V10" i="184"/>
  <c r="X10" i="184" s="1"/>
  <c r="V11" i="184"/>
  <c r="X11" i="184" s="1"/>
  <c r="V12" i="184"/>
  <c r="X12" i="184" s="1"/>
  <c r="V25" i="184"/>
  <c r="X25" i="184" s="1"/>
  <c r="V26" i="184"/>
  <c r="X26" i="184" s="1"/>
  <c r="V27" i="184"/>
  <c r="X27" i="184" s="1"/>
  <c r="V28" i="184"/>
  <c r="X28" i="184" s="1"/>
  <c r="V41" i="184"/>
  <c r="X41" i="184" s="1"/>
  <c r="V42" i="184"/>
  <c r="X42" i="184" s="1"/>
  <c r="V43" i="184"/>
  <c r="X43" i="184" s="1"/>
  <c r="V44" i="184"/>
  <c r="X44" i="184" s="1"/>
  <c r="V58" i="184"/>
  <c r="X58" i="184" s="1"/>
  <c r="V59" i="184"/>
  <c r="X59" i="184" s="1"/>
  <c r="V62" i="184"/>
  <c r="X62" i="184" s="1"/>
  <c r="V82" i="184"/>
  <c r="X82" i="184" s="1"/>
  <c r="V83" i="184"/>
  <c r="X83" i="184" s="1"/>
  <c r="V84" i="184"/>
  <c r="X84" i="184" s="1"/>
  <c r="V85" i="184"/>
  <c r="X85" i="184" s="1"/>
  <c r="V98" i="184"/>
  <c r="X98" i="184" s="1"/>
  <c r="V99" i="184"/>
  <c r="X99" i="184" s="1"/>
  <c r="V100" i="184"/>
  <c r="X100" i="184" s="1"/>
  <c r="V101" i="184"/>
  <c r="X101" i="184" s="1"/>
  <c r="V116" i="184"/>
  <c r="X116" i="184" s="1"/>
  <c r="V117" i="184"/>
  <c r="X117" i="184" s="1"/>
  <c r="V118" i="184"/>
  <c r="X118" i="184" s="1"/>
  <c r="V119" i="184"/>
  <c r="X119" i="184" s="1"/>
  <c r="V131" i="184"/>
  <c r="X131" i="184" s="1"/>
  <c r="V132" i="184"/>
  <c r="X132" i="184" s="1"/>
  <c r="V133" i="184"/>
  <c r="X133" i="184" s="1"/>
  <c r="V134" i="184"/>
  <c r="X134" i="184" s="1"/>
  <c r="V136" i="184"/>
  <c r="X136" i="184" s="1"/>
  <c r="V143" i="184"/>
  <c r="X143" i="184" s="1"/>
  <c r="V157" i="184"/>
  <c r="X157" i="184" s="1"/>
  <c r="V158" i="184"/>
  <c r="X158" i="184" s="1"/>
  <c r="V159" i="184"/>
  <c r="X159" i="184" s="1"/>
  <c r="V167" i="184"/>
  <c r="X167" i="184" s="1"/>
  <c r="V168" i="184"/>
  <c r="X168" i="184" s="1"/>
  <c r="V175" i="184"/>
  <c r="X175" i="184" s="1"/>
  <c r="V176" i="184"/>
  <c r="X176" i="184" s="1"/>
  <c r="V183" i="184"/>
  <c r="X183" i="184" s="1"/>
  <c r="V184" i="184"/>
  <c r="X184" i="184" s="1"/>
  <c r="V191" i="184"/>
  <c r="X191" i="184" s="1"/>
  <c r="V192" i="184"/>
  <c r="X192" i="184" s="1"/>
  <c r="V199" i="184"/>
  <c r="X199" i="184" s="1"/>
  <c r="V200" i="184"/>
  <c r="X200" i="184" s="1"/>
  <c r="V14" i="184"/>
  <c r="X14" i="184" s="1"/>
  <c r="V15" i="184"/>
  <c r="X15" i="184" s="1"/>
  <c r="V16" i="184"/>
  <c r="X16" i="184" s="1"/>
  <c r="V22" i="184"/>
  <c r="X22" i="184" s="1"/>
  <c r="V23" i="184"/>
  <c r="X23" i="184" s="1"/>
  <c r="V24" i="184"/>
  <c r="X24" i="184" s="1"/>
  <c r="V30" i="184"/>
  <c r="X30" i="184" s="1"/>
  <c r="V31" i="184"/>
  <c r="X31" i="184" s="1"/>
  <c r="V32" i="184"/>
  <c r="X32" i="184" s="1"/>
  <c r="V38" i="184"/>
  <c r="X38" i="184" s="1"/>
  <c r="V39" i="184"/>
  <c r="X39" i="184" s="1"/>
  <c r="V40" i="184"/>
  <c r="X40" i="184" s="1"/>
  <c r="V46" i="184"/>
  <c r="X46" i="184" s="1"/>
  <c r="V47" i="184"/>
  <c r="X47" i="184" s="1"/>
  <c r="V48" i="184"/>
  <c r="X48" i="184" s="1"/>
  <c r="V55" i="184"/>
  <c r="X55" i="184" s="1"/>
  <c r="V56" i="184"/>
  <c r="X56" i="184" s="1"/>
  <c r="V57" i="184"/>
  <c r="X57" i="184" s="1"/>
  <c r="V66" i="184"/>
  <c r="X66" i="184" s="1"/>
  <c r="V68" i="184"/>
  <c r="X68" i="184" s="1"/>
  <c r="V69" i="184"/>
  <c r="X69" i="184" s="1"/>
  <c r="V71" i="184"/>
  <c r="X71" i="184" s="1"/>
  <c r="V79" i="184"/>
  <c r="X79" i="184" s="1"/>
  <c r="V80" i="184"/>
  <c r="X80" i="184" s="1"/>
  <c r="V81" i="184"/>
  <c r="X81" i="184" s="1"/>
  <c r="V87" i="184"/>
  <c r="X87" i="184" s="1"/>
  <c r="V88" i="184"/>
  <c r="X88" i="184" s="1"/>
  <c r="V89" i="184"/>
  <c r="X89" i="184" s="1"/>
  <c r="V95" i="184"/>
  <c r="X95" i="184" s="1"/>
  <c r="V96" i="184"/>
  <c r="X96" i="184" s="1"/>
  <c r="V97" i="184"/>
  <c r="X97" i="184" s="1"/>
  <c r="V103" i="184"/>
  <c r="X103" i="184" s="1"/>
  <c r="V104" i="184"/>
  <c r="X104" i="184" s="1"/>
  <c r="V105" i="184"/>
  <c r="X105" i="184" s="1"/>
  <c r="V113" i="184"/>
  <c r="X113" i="184" s="1"/>
  <c r="V114" i="184"/>
  <c r="X114" i="184" s="1"/>
  <c r="V115" i="184"/>
  <c r="X115" i="184" s="1"/>
  <c r="V122" i="184"/>
  <c r="X122" i="184" s="1"/>
  <c r="V128" i="184"/>
  <c r="X128" i="184" s="1"/>
  <c r="V129" i="184"/>
  <c r="X129" i="184" s="1"/>
  <c r="V130" i="184"/>
  <c r="X130" i="184" s="1"/>
  <c r="V138" i="184"/>
  <c r="X138" i="184" s="1"/>
  <c r="V142" i="184"/>
  <c r="X142" i="184" s="1"/>
  <c r="V146" i="184"/>
  <c r="X146" i="184" s="1"/>
  <c r="V147" i="184"/>
  <c r="X147" i="184" s="1"/>
  <c r="V148" i="184"/>
  <c r="X148" i="184" s="1"/>
  <c r="V154" i="184"/>
  <c r="X154" i="184" s="1"/>
  <c r="V155" i="184"/>
  <c r="X155" i="184" s="1"/>
  <c r="V156" i="184"/>
  <c r="X156" i="184" s="1"/>
  <c r="V162" i="184"/>
  <c r="X162" i="184" s="1"/>
  <c r="V166" i="184"/>
  <c r="X166" i="184" s="1"/>
  <c r="V170" i="184"/>
  <c r="X170" i="184" s="1"/>
  <c r="V174" i="184"/>
  <c r="X174" i="184" s="1"/>
  <c r="V178" i="184"/>
  <c r="X178" i="184" s="1"/>
  <c r="V182" i="184"/>
  <c r="X182" i="184" s="1"/>
  <c r="V186" i="184"/>
  <c r="X186" i="184" s="1"/>
  <c r="V190" i="184"/>
  <c r="X190" i="184" s="1"/>
  <c r="V194" i="184"/>
  <c r="X194" i="184" s="1"/>
  <c r="V198" i="184"/>
  <c r="X198" i="184" s="1"/>
  <c r="V202" i="184"/>
  <c r="X202" i="184" s="1"/>
  <c r="V205" i="184"/>
  <c r="X205" i="184" s="1"/>
  <c r="R210" i="184"/>
  <c r="V9" i="184"/>
  <c r="X9" i="184" s="1"/>
  <c r="V52" i="184"/>
  <c r="X52" i="184" s="1"/>
  <c r="D210" i="183"/>
  <c r="D206" i="182"/>
  <c r="D205" i="182"/>
  <c r="D10" i="182"/>
  <c r="D11" i="182"/>
  <c r="D12" i="182"/>
  <c r="D13" i="182"/>
  <c r="D14" i="182"/>
  <c r="D15" i="182"/>
  <c r="D16" i="182"/>
  <c r="D17" i="182"/>
  <c r="D18" i="182"/>
  <c r="D19" i="182"/>
  <c r="D20" i="182"/>
  <c r="D21" i="182"/>
  <c r="D22" i="182"/>
  <c r="D23" i="182"/>
  <c r="D24" i="182"/>
  <c r="D25" i="182"/>
  <c r="D26" i="182"/>
  <c r="D27" i="182"/>
  <c r="D28" i="182"/>
  <c r="D29" i="182"/>
  <c r="D30" i="182"/>
  <c r="D31" i="182"/>
  <c r="D32" i="182"/>
  <c r="D33" i="182"/>
  <c r="D34" i="182"/>
  <c r="D35" i="182"/>
  <c r="D36" i="182"/>
  <c r="D37" i="182"/>
  <c r="D38" i="182"/>
  <c r="D39" i="182"/>
  <c r="D40" i="182"/>
  <c r="D41" i="182"/>
  <c r="D42" i="182"/>
  <c r="D43" i="182"/>
  <c r="D44" i="182"/>
  <c r="D45" i="182"/>
  <c r="D46" i="182"/>
  <c r="D47" i="182"/>
  <c r="D48" i="182"/>
  <c r="D49" i="182"/>
  <c r="D50" i="182"/>
  <c r="D51" i="182"/>
  <c r="D52" i="182"/>
  <c r="D53" i="182"/>
  <c r="D54" i="182"/>
  <c r="D55" i="182"/>
  <c r="D56" i="182"/>
  <c r="D57" i="182"/>
  <c r="D58" i="182"/>
  <c r="D59" i="182"/>
  <c r="D62" i="182"/>
  <c r="D63" i="182"/>
  <c r="D64" i="182"/>
  <c r="D65" i="182"/>
  <c r="D66" i="182"/>
  <c r="D67" i="182"/>
  <c r="D68" i="182"/>
  <c r="D69" i="182"/>
  <c r="D70" i="182"/>
  <c r="D71" i="182"/>
  <c r="D72" i="182"/>
  <c r="D73" i="182"/>
  <c r="D74" i="182"/>
  <c r="D75" i="182"/>
  <c r="D76" i="182"/>
  <c r="D77" i="182"/>
  <c r="D78" i="182"/>
  <c r="D79" i="182"/>
  <c r="D80" i="182"/>
  <c r="D81" i="182"/>
  <c r="D82" i="182"/>
  <c r="D83" i="182"/>
  <c r="D84" i="182"/>
  <c r="D85" i="182"/>
  <c r="D86" i="182"/>
  <c r="D87" i="182"/>
  <c r="D88" i="182"/>
  <c r="D89" i="182"/>
  <c r="D90" i="182"/>
  <c r="D91" i="182"/>
  <c r="D92" i="182"/>
  <c r="D93" i="182"/>
  <c r="D94" i="182"/>
  <c r="D95" i="182"/>
  <c r="D96" i="182"/>
  <c r="D97" i="182"/>
  <c r="D98" i="182"/>
  <c r="D99" i="182"/>
  <c r="D100" i="182"/>
  <c r="D101" i="182"/>
  <c r="D102" i="182"/>
  <c r="D103" i="182"/>
  <c r="D104" i="182"/>
  <c r="D105" i="182"/>
  <c r="D106" i="182"/>
  <c r="D107" i="182"/>
  <c r="D108" i="182"/>
  <c r="D109" i="182"/>
  <c r="D110" i="182"/>
  <c r="D111" i="182"/>
  <c r="D112" i="182"/>
  <c r="D113" i="182"/>
  <c r="D114" i="182"/>
  <c r="D115" i="182"/>
  <c r="D116" i="182"/>
  <c r="D117" i="182"/>
  <c r="D118" i="182"/>
  <c r="D119" i="182"/>
  <c r="D120" i="182"/>
  <c r="D121" i="182"/>
  <c r="D122" i="182"/>
  <c r="D123" i="182"/>
  <c r="D124" i="182"/>
  <c r="D125" i="182"/>
  <c r="D126" i="182"/>
  <c r="D127" i="182"/>
  <c r="D128" i="182"/>
  <c r="D129" i="182"/>
  <c r="D130" i="182"/>
  <c r="D131" i="182"/>
  <c r="D132" i="182"/>
  <c r="D133" i="182"/>
  <c r="D134" i="182"/>
  <c r="D135" i="182"/>
  <c r="D136" i="182"/>
  <c r="D137" i="182"/>
  <c r="D138" i="182"/>
  <c r="D139" i="182"/>
  <c r="D140" i="182"/>
  <c r="D141" i="182"/>
  <c r="D142" i="182"/>
  <c r="D143" i="182"/>
  <c r="D144" i="182"/>
  <c r="D145" i="182"/>
  <c r="D146" i="182"/>
  <c r="D147" i="182"/>
  <c r="D148" i="182"/>
  <c r="D149" i="182"/>
  <c r="D150" i="182"/>
  <c r="D151" i="182"/>
  <c r="D152" i="182"/>
  <c r="D153" i="182"/>
  <c r="D154" i="182"/>
  <c r="D155" i="182"/>
  <c r="D156" i="182"/>
  <c r="D157" i="182"/>
  <c r="D158" i="182"/>
  <c r="D159" i="182"/>
  <c r="D160" i="182"/>
  <c r="D161" i="182"/>
  <c r="D162" i="182"/>
  <c r="D163" i="182"/>
  <c r="D164" i="182"/>
  <c r="D165" i="182"/>
  <c r="D166" i="182"/>
  <c r="D167" i="182"/>
  <c r="D168" i="182"/>
  <c r="D169" i="182"/>
  <c r="D170" i="182"/>
  <c r="D171" i="182"/>
  <c r="D172" i="182"/>
  <c r="D173" i="182"/>
  <c r="D174" i="182"/>
  <c r="D175" i="182"/>
  <c r="D176" i="182"/>
  <c r="D177" i="182"/>
  <c r="D178" i="182"/>
  <c r="D179" i="182"/>
  <c r="D180" i="182"/>
  <c r="D181" i="182"/>
  <c r="D182" i="182"/>
  <c r="D183" i="182"/>
  <c r="D184" i="182"/>
  <c r="D185" i="182"/>
  <c r="D186" i="182"/>
  <c r="D187" i="182"/>
  <c r="D188" i="182"/>
  <c r="D189" i="182"/>
  <c r="D190" i="182"/>
  <c r="D191" i="182"/>
  <c r="D192" i="182"/>
  <c r="D193" i="182"/>
  <c r="D194" i="182"/>
  <c r="D195" i="182"/>
  <c r="D196" i="182"/>
  <c r="D197" i="182"/>
  <c r="D198" i="182"/>
  <c r="D199" i="182"/>
  <c r="D200" i="182"/>
  <c r="D201" i="182"/>
  <c r="D202" i="182"/>
  <c r="D203" i="182"/>
  <c r="D204" i="182"/>
  <c r="D9" i="182"/>
  <c r="W210" i="182"/>
  <c r="S210" i="182"/>
  <c r="Q210" i="182"/>
  <c r="J210" i="182"/>
  <c r="I210" i="182"/>
  <c r="R208" i="182"/>
  <c r="L208" i="182"/>
  <c r="U207" i="182"/>
  <c r="R207" i="182"/>
  <c r="L207" i="182"/>
  <c r="H207" i="182"/>
  <c r="U206" i="182"/>
  <c r="R206" i="182"/>
  <c r="L206" i="182"/>
  <c r="H206" i="182"/>
  <c r="U205" i="182"/>
  <c r="R205" i="182"/>
  <c r="L205" i="182"/>
  <c r="H205" i="182"/>
  <c r="U204" i="182"/>
  <c r="R204" i="182"/>
  <c r="L204" i="182"/>
  <c r="H204" i="182"/>
  <c r="U203" i="182"/>
  <c r="R203" i="182"/>
  <c r="L203" i="182"/>
  <c r="H203" i="182"/>
  <c r="U202" i="182"/>
  <c r="R202" i="182"/>
  <c r="L202" i="182"/>
  <c r="H202" i="182"/>
  <c r="U201" i="182"/>
  <c r="R201" i="182"/>
  <c r="L201" i="182"/>
  <c r="H201" i="182"/>
  <c r="U200" i="182"/>
  <c r="R200" i="182"/>
  <c r="L200" i="182"/>
  <c r="H200" i="182"/>
  <c r="U199" i="182"/>
  <c r="R199" i="182"/>
  <c r="L199" i="182"/>
  <c r="H199" i="182"/>
  <c r="U198" i="182"/>
  <c r="R198" i="182"/>
  <c r="L198" i="182"/>
  <c r="H198" i="182"/>
  <c r="U197" i="182"/>
  <c r="R197" i="182"/>
  <c r="L197" i="182"/>
  <c r="H197" i="182"/>
  <c r="U196" i="182"/>
  <c r="R196" i="182"/>
  <c r="L196" i="182"/>
  <c r="H196" i="182"/>
  <c r="U195" i="182"/>
  <c r="R195" i="182"/>
  <c r="L195" i="182"/>
  <c r="H195" i="182"/>
  <c r="U194" i="182"/>
  <c r="R194" i="182"/>
  <c r="L194" i="182"/>
  <c r="H194" i="182"/>
  <c r="U193" i="182"/>
  <c r="R193" i="182"/>
  <c r="L193" i="182"/>
  <c r="H193" i="182"/>
  <c r="U192" i="182"/>
  <c r="R192" i="182"/>
  <c r="L192" i="182"/>
  <c r="H192" i="182"/>
  <c r="U191" i="182"/>
  <c r="R191" i="182"/>
  <c r="L191" i="182"/>
  <c r="H191" i="182"/>
  <c r="U190" i="182"/>
  <c r="R190" i="182"/>
  <c r="L190" i="182"/>
  <c r="H190" i="182"/>
  <c r="U189" i="182"/>
  <c r="R189" i="182"/>
  <c r="L189" i="182"/>
  <c r="H189" i="182"/>
  <c r="U188" i="182"/>
  <c r="R188" i="182"/>
  <c r="L188" i="182"/>
  <c r="H188" i="182"/>
  <c r="U187" i="182"/>
  <c r="R187" i="182"/>
  <c r="L187" i="182"/>
  <c r="H187" i="182"/>
  <c r="U186" i="182"/>
  <c r="R186" i="182"/>
  <c r="L186" i="182"/>
  <c r="H186" i="182"/>
  <c r="U185" i="182"/>
  <c r="R185" i="182"/>
  <c r="L185" i="182"/>
  <c r="H185" i="182"/>
  <c r="U184" i="182"/>
  <c r="R184" i="182"/>
  <c r="L184" i="182"/>
  <c r="H184" i="182"/>
  <c r="U183" i="182"/>
  <c r="R183" i="182"/>
  <c r="L183" i="182"/>
  <c r="H183" i="182"/>
  <c r="U182" i="182"/>
  <c r="R182" i="182"/>
  <c r="L182" i="182"/>
  <c r="H182" i="182"/>
  <c r="U181" i="182"/>
  <c r="R181" i="182"/>
  <c r="L181" i="182"/>
  <c r="H181" i="182"/>
  <c r="U180" i="182"/>
  <c r="R180" i="182"/>
  <c r="L180" i="182"/>
  <c r="H180" i="182"/>
  <c r="U179" i="182"/>
  <c r="R179" i="182"/>
  <c r="L179" i="182"/>
  <c r="H179" i="182"/>
  <c r="U178" i="182"/>
  <c r="R178" i="182"/>
  <c r="L178" i="182"/>
  <c r="H178" i="182"/>
  <c r="U177" i="182"/>
  <c r="R177" i="182"/>
  <c r="L177" i="182"/>
  <c r="H177" i="182"/>
  <c r="U176" i="182"/>
  <c r="R176" i="182"/>
  <c r="L176" i="182"/>
  <c r="H176" i="182"/>
  <c r="U175" i="182"/>
  <c r="R175" i="182"/>
  <c r="L175" i="182"/>
  <c r="H175" i="182"/>
  <c r="U174" i="182"/>
  <c r="R174" i="182"/>
  <c r="L174" i="182"/>
  <c r="H174" i="182"/>
  <c r="U173" i="182"/>
  <c r="R173" i="182"/>
  <c r="L173" i="182"/>
  <c r="H173" i="182"/>
  <c r="U172" i="182"/>
  <c r="R172" i="182"/>
  <c r="L172" i="182"/>
  <c r="H172" i="182"/>
  <c r="U171" i="182"/>
  <c r="R171" i="182"/>
  <c r="L171" i="182"/>
  <c r="H171" i="182"/>
  <c r="U170" i="182"/>
  <c r="R170" i="182"/>
  <c r="L170" i="182"/>
  <c r="H170" i="182"/>
  <c r="U169" i="182"/>
  <c r="R169" i="182"/>
  <c r="L169" i="182"/>
  <c r="H169" i="182"/>
  <c r="U168" i="182"/>
  <c r="R168" i="182"/>
  <c r="L168" i="182"/>
  <c r="H168" i="182"/>
  <c r="U167" i="182"/>
  <c r="R167" i="182"/>
  <c r="L167" i="182"/>
  <c r="H167" i="182"/>
  <c r="U166" i="182"/>
  <c r="R166" i="182"/>
  <c r="L166" i="182"/>
  <c r="H166" i="182"/>
  <c r="U165" i="182"/>
  <c r="R165" i="182"/>
  <c r="L165" i="182"/>
  <c r="H165" i="182"/>
  <c r="U164" i="182"/>
  <c r="R164" i="182"/>
  <c r="L164" i="182"/>
  <c r="H164" i="182"/>
  <c r="U163" i="182"/>
  <c r="R163" i="182"/>
  <c r="L163" i="182"/>
  <c r="H163" i="182"/>
  <c r="U162" i="182"/>
  <c r="R162" i="182"/>
  <c r="L162" i="182"/>
  <c r="H162" i="182"/>
  <c r="R161" i="182"/>
  <c r="L161" i="182"/>
  <c r="U160" i="182"/>
  <c r="R160" i="182"/>
  <c r="L160" i="182"/>
  <c r="H160" i="182"/>
  <c r="U159" i="182"/>
  <c r="R159" i="182"/>
  <c r="L159" i="182"/>
  <c r="H159" i="182"/>
  <c r="U158" i="182"/>
  <c r="R158" i="182"/>
  <c r="L158" i="182"/>
  <c r="H158" i="182"/>
  <c r="U157" i="182"/>
  <c r="R157" i="182"/>
  <c r="L157" i="182"/>
  <c r="H157" i="182"/>
  <c r="U156" i="182"/>
  <c r="R156" i="182"/>
  <c r="L156" i="182"/>
  <c r="H156" i="182"/>
  <c r="U155" i="182"/>
  <c r="R155" i="182"/>
  <c r="L155" i="182"/>
  <c r="H155" i="182"/>
  <c r="U154" i="182"/>
  <c r="R154" i="182"/>
  <c r="L154" i="182"/>
  <c r="H154" i="182"/>
  <c r="U153" i="182"/>
  <c r="R153" i="182"/>
  <c r="L153" i="182"/>
  <c r="H153" i="182"/>
  <c r="U152" i="182"/>
  <c r="R152" i="182"/>
  <c r="L152" i="182"/>
  <c r="H152" i="182"/>
  <c r="U151" i="182"/>
  <c r="R151" i="182"/>
  <c r="L151" i="182"/>
  <c r="H151" i="182"/>
  <c r="U150" i="182"/>
  <c r="R150" i="182"/>
  <c r="L150" i="182"/>
  <c r="H150" i="182"/>
  <c r="U149" i="182"/>
  <c r="R149" i="182"/>
  <c r="L149" i="182"/>
  <c r="H149" i="182"/>
  <c r="U148" i="182"/>
  <c r="R148" i="182"/>
  <c r="L148" i="182"/>
  <c r="H148" i="182"/>
  <c r="U147" i="182"/>
  <c r="R147" i="182"/>
  <c r="L147" i="182"/>
  <c r="H147" i="182"/>
  <c r="U146" i="182"/>
  <c r="R146" i="182"/>
  <c r="L146" i="182"/>
  <c r="H146" i="182"/>
  <c r="U145" i="182"/>
  <c r="R145" i="182"/>
  <c r="L145" i="182"/>
  <c r="H145" i="182"/>
  <c r="R144" i="182"/>
  <c r="L144" i="182"/>
  <c r="U143" i="182"/>
  <c r="R143" i="182"/>
  <c r="L143" i="182"/>
  <c r="H143" i="182"/>
  <c r="U142" i="182"/>
  <c r="R142" i="182"/>
  <c r="L142" i="182"/>
  <c r="H142" i="182"/>
  <c r="U141" i="182"/>
  <c r="R141" i="182"/>
  <c r="L141" i="182"/>
  <c r="H141" i="182"/>
  <c r="U140" i="182"/>
  <c r="R140" i="182"/>
  <c r="L140" i="182"/>
  <c r="H140" i="182"/>
  <c r="U139" i="182"/>
  <c r="R139" i="182"/>
  <c r="L139" i="182"/>
  <c r="H139" i="182"/>
  <c r="U138" i="182"/>
  <c r="R138" i="182"/>
  <c r="L138" i="182"/>
  <c r="H138" i="182"/>
  <c r="U137" i="182"/>
  <c r="R137" i="182"/>
  <c r="L137" i="182"/>
  <c r="H137" i="182"/>
  <c r="U136" i="182"/>
  <c r="R136" i="182"/>
  <c r="L136" i="182"/>
  <c r="H136" i="182"/>
  <c r="R135" i="182"/>
  <c r="L135" i="182"/>
  <c r="U134" i="182"/>
  <c r="R134" i="182"/>
  <c r="L134" i="182"/>
  <c r="H134" i="182"/>
  <c r="U133" i="182"/>
  <c r="R133" i="182"/>
  <c r="L133" i="182"/>
  <c r="H133" i="182"/>
  <c r="U132" i="182"/>
  <c r="R132" i="182"/>
  <c r="L132" i="182"/>
  <c r="H132" i="182"/>
  <c r="U131" i="182"/>
  <c r="R131" i="182"/>
  <c r="L131" i="182"/>
  <c r="H131" i="182"/>
  <c r="U130" i="182"/>
  <c r="R130" i="182"/>
  <c r="L130" i="182"/>
  <c r="H130" i="182"/>
  <c r="U129" i="182"/>
  <c r="R129" i="182"/>
  <c r="L129" i="182"/>
  <c r="H129" i="182"/>
  <c r="U128" i="182"/>
  <c r="R128" i="182"/>
  <c r="L128" i="182"/>
  <c r="H128" i="182"/>
  <c r="U127" i="182"/>
  <c r="R127" i="182"/>
  <c r="L127" i="182"/>
  <c r="H127" i="182"/>
  <c r="U126" i="182"/>
  <c r="R126" i="182"/>
  <c r="L126" i="182"/>
  <c r="H126" i="182"/>
  <c r="U125" i="182"/>
  <c r="R125" i="182"/>
  <c r="L125" i="182"/>
  <c r="H125" i="182"/>
  <c r="U124" i="182"/>
  <c r="R124" i="182"/>
  <c r="L124" i="182"/>
  <c r="H124" i="182"/>
  <c r="U123" i="182"/>
  <c r="R123" i="182"/>
  <c r="L123" i="182"/>
  <c r="H123" i="182"/>
  <c r="U122" i="182"/>
  <c r="R122" i="182"/>
  <c r="L122" i="182"/>
  <c r="H122" i="182"/>
  <c r="R121" i="182"/>
  <c r="L121" i="182"/>
  <c r="U120" i="182"/>
  <c r="R120" i="182"/>
  <c r="L120" i="182"/>
  <c r="H120" i="182"/>
  <c r="U119" i="182"/>
  <c r="R119" i="182"/>
  <c r="L119" i="182"/>
  <c r="H119" i="182"/>
  <c r="U118" i="182"/>
  <c r="R118" i="182"/>
  <c r="L118" i="182"/>
  <c r="H118" i="182"/>
  <c r="U117" i="182"/>
  <c r="R117" i="182"/>
  <c r="L117" i="182"/>
  <c r="H117" i="182"/>
  <c r="U116" i="182"/>
  <c r="R116" i="182"/>
  <c r="L116" i="182"/>
  <c r="H116" i="182"/>
  <c r="U115" i="182"/>
  <c r="R115" i="182"/>
  <c r="L115" i="182"/>
  <c r="H115" i="182"/>
  <c r="U114" i="182"/>
  <c r="R114" i="182"/>
  <c r="L114" i="182"/>
  <c r="H114" i="182"/>
  <c r="U113" i="182"/>
  <c r="R113" i="182"/>
  <c r="L113" i="182"/>
  <c r="H113" i="182"/>
  <c r="U112" i="182"/>
  <c r="R112" i="182"/>
  <c r="L112" i="182"/>
  <c r="H112" i="182"/>
  <c r="U111" i="182"/>
  <c r="R111" i="182"/>
  <c r="L111" i="182"/>
  <c r="H111" i="182"/>
  <c r="R110" i="182"/>
  <c r="L110" i="182"/>
  <c r="U109" i="182"/>
  <c r="R109" i="182"/>
  <c r="L109" i="182"/>
  <c r="H109" i="182"/>
  <c r="U108" i="182"/>
  <c r="R108" i="182"/>
  <c r="L108" i="182"/>
  <c r="H108" i="182"/>
  <c r="U107" i="182"/>
  <c r="R107" i="182"/>
  <c r="L107" i="182"/>
  <c r="H107" i="182"/>
  <c r="U106" i="182"/>
  <c r="R106" i="182"/>
  <c r="L106" i="182"/>
  <c r="H106" i="182"/>
  <c r="U105" i="182"/>
  <c r="R105" i="182"/>
  <c r="L105" i="182"/>
  <c r="H105" i="182"/>
  <c r="U104" i="182"/>
  <c r="R104" i="182"/>
  <c r="L104" i="182"/>
  <c r="H104" i="182"/>
  <c r="U103" i="182"/>
  <c r="R103" i="182"/>
  <c r="L103" i="182"/>
  <c r="H103" i="182"/>
  <c r="U102" i="182"/>
  <c r="R102" i="182"/>
  <c r="L102" i="182"/>
  <c r="H102" i="182"/>
  <c r="U101" i="182"/>
  <c r="R101" i="182"/>
  <c r="L101" i="182"/>
  <c r="H101" i="182"/>
  <c r="U100" i="182"/>
  <c r="R100" i="182"/>
  <c r="L100" i="182"/>
  <c r="H100" i="182"/>
  <c r="U99" i="182"/>
  <c r="R99" i="182"/>
  <c r="L99" i="182"/>
  <c r="H99" i="182"/>
  <c r="U98" i="182"/>
  <c r="R98" i="182"/>
  <c r="L98" i="182"/>
  <c r="H98" i="182"/>
  <c r="U97" i="182"/>
  <c r="R97" i="182"/>
  <c r="L97" i="182"/>
  <c r="H97" i="182"/>
  <c r="U96" i="182"/>
  <c r="R96" i="182"/>
  <c r="L96" i="182"/>
  <c r="H96" i="182"/>
  <c r="U95" i="182"/>
  <c r="R95" i="182"/>
  <c r="L95" i="182"/>
  <c r="H95" i="182"/>
  <c r="U94" i="182"/>
  <c r="R94" i="182"/>
  <c r="L94" i="182"/>
  <c r="H94" i="182"/>
  <c r="U93" i="182"/>
  <c r="R93" i="182"/>
  <c r="L93" i="182"/>
  <c r="H93" i="182"/>
  <c r="U92" i="182"/>
  <c r="R92" i="182"/>
  <c r="L92" i="182"/>
  <c r="H92" i="182"/>
  <c r="R91" i="182"/>
  <c r="L91" i="182"/>
  <c r="U90" i="182"/>
  <c r="R90" i="182"/>
  <c r="L90" i="182"/>
  <c r="H90" i="182"/>
  <c r="U89" i="182"/>
  <c r="R89" i="182"/>
  <c r="L89" i="182"/>
  <c r="H89" i="182"/>
  <c r="U88" i="182"/>
  <c r="R88" i="182"/>
  <c r="L88" i="182"/>
  <c r="H88" i="182"/>
  <c r="U87" i="182"/>
  <c r="R87" i="182"/>
  <c r="L87" i="182"/>
  <c r="H87" i="182"/>
  <c r="U86" i="182"/>
  <c r="R86" i="182"/>
  <c r="L86" i="182"/>
  <c r="H86" i="182"/>
  <c r="U85" i="182"/>
  <c r="R85" i="182"/>
  <c r="L85" i="182"/>
  <c r="H85" i="182"/>
  <c r="U84" i="182"/>
  <c r="R84" i="182"/>
  <c r="L84" i="182"/>
  <c r="H84" i="182"/>
  <c r="U83" i="182"/>
  <c r="R83" i="182"/>
  <c r="L83" i="182"/>
  <c r="H83" i="182"/>
  <c r="U82" i="182"/>
  <c r="R82" i="182"/>
  <c r="L82" i="182"/>
  <c r="H82" i="182"/>
  <c r="U81" i="182"/>
  <c r="R81" i="182"/>
  <c r="L81" i="182"/>
  <c r="H81" i="182"/>
  <c r="U80" i="182"/>
  <c r="R80" i="182"/>
  <c r="L80" i="182"/>
  <c r="H80" i="182"/>
  <c r="U79" i="182"/>
  <c r="R79" i="182"/>
  <c r="L79" i="182"/>
  <c r="H79" i="182"/>
  <c r="U78" i="182"/>
  <c r="R78" i="182"/>
  <c r="L78" i="182"/>
  <c r="H78" i="182"/>
  <c r="U77" i="182"/>
  <c r="R77" i="182"/>
  <c r="L77" i="182"/>
  <c r="H77" i="182"/>
  <c r="R76" i="182"/>
  <c r="L76" i="182"/>
  <c r="U75" i="182"/>
  <c r="R75" i="182"/>
  <c r="L75" i="182"/>
  <c r="H75" i="182"/>
  <c r="U74" i="182"/>
  <c r="R74" i="182"/>
  <c r="L74" i="182"/>
  <c r="H74" i="182"/>
  <c r="U73" i="182"/>
  <c r="R73" i="182"/>
  <c r="L73" i="182"/>
  <c r="H73" i="182"/>
  <c r="U72" i="182"/>
  <c r="R72" i="182"/>
  <c r="L72" i="182"/>
  <c r="H72" i="182"/>
  <c r="U71" i="182"/>
  <c r="R71" i="182"/>
  <c r="L71" i="182"/>
  <c r="H71" i="182"/>
  <c r="R70" i="182"/>
  <c r="L70" i="182"/>
  <c r="U69" i="182"/>
  <c r="R69" i="182"/>
  <c r="L69" i="182"/>
  <c r="H69" i="182"/>
  <c r="U68" i="182"/>
  <c r="R68" i="182"/>
  <c r="L68" i="182"/>
  <c r="H68" i="182"/>
  <c r="R67" i="182"/>
  <c r="L67" i="182"/>
  <c r="U66" i="182"/>
  <c r="R66" i="182"/>
  <c r="L66" i="182"/>
  <c r="H66" i="182"/>
  <c r="R65" i="182"/>
  <c r="L65" i="182"/>
  <c r="U64" i="182"/>
  <c r="R64" i="182"/>
  <c r="L64" i="182"/>
  <c r="H64" i="182"/>
  <c r="U63" i="182"/>
  <c r="R63" i="182"/>
  <c r="L63" i="182"/>
  <c r="H63" i="182"/>
  <c r="U62" i="182"/>
  <c r="R62" i="182"/>
  <c r="H62" i="182"/>
  <c r="U59" i="182"/>
  <c r="R59" i="182"/>
  <c r="L59" i="182"/>
  <c r="H59" i="182"/>
  <c r="U58" i="182"/>
  <c r="R58" i="182"/>
  <c r="L58" i="182"/>
  <c r="H58" i="182"/>
  <c r="U57" i="182"/>
  <c r="R57" i="182"/>
  <c r="L57" i="182"/>
  <c r="H57" i="182"/>
  <c r="U56" i="182"/>
  <c r="R56" i="182"/>
  <c r="L56" i="182"/>
  <c r="H56" i="182"/>
  <c r="U55" i="182"/>
  <c r="R55" i="182"/>
  <c r="L55" i="182"/>
  <c r="H55" i="182"/>
  <c r="U54" i="182"/>
  <c r="R54" i="182"/>
  <c r="L54" i="182"/>
  <c r="H54" i="182"/>
  <c r="R53" i="182"/>
  <c r="L53" i="182"/>
  <c r="U52" i="182"/>
  <c r="R52" i="182"/>
  <c r="L52" i="182"/>
  <c r="H52" i="182"/>
  <c r="U51" i="182"/>
  <c r="R51" i="182"/>
  <c r="L51" i="182"/>
  <c r="H51" i="182"/>
  <c r="U50" i="182"/>
  <c r="R50" i="182"/>
  <c r="L50" i="182"/>
  <c r="H50" i="182"/>
  <c r="U49" i="182"/>
  <c r="R49" i="182"/>
  <c r="L49" i="182"/>
  <c r="H49" i="182"/>
  <c r="U48" i="182"/>
  <c r="R48" i="182"/>
  <c r="L48" i="182"/>
  <c r="H48" i="182"/>
  <c r="U47" i="182"/>
  <c r="R47" i="182"/>
  <c r="L47" i="182"/>
  <c r="H47" i="182"/>
  <c r="U46" i="182"/>
  <c r="R46" i="182"/>
  <c r="L46" i="182"/>
  <c r="H46" i="182"/>
  <c r="U45" i="182"/>
  <c r="R45" i="182"/>
  <c r="L45" i="182"/>
  <c r="H45" i="182"/>
  <c r="U44" i="182"/>
  <c r="R44" i="182"/>
  <c r="L44" i="182"/>
  <c r="H44" i="182"/>
  <c r="U43" i="182"/>
  <c r="R43" i="182"/>
  <c r="L43" i="182"/>
  <c r="H43" i="182"/>
  <c r="U42" i="182"/>
  <c r="R42" i="182"/>
  <c r="L42" i="182"/>
  <c r="H42" i="182"/>
  <c r="U41" i="182"/>
  <c r="R41" i="182"/>
  <c r="L41" i="182"/>
  <c r="H41" i="182"/>
  <c r="U40" i="182"/>
  <c r="R40" i="182"/>
  <c r="L40" i="182"/>
  <c r="H40" i="182"/>
  <c r="U39" i="182"/>
  <c r="R39" i="182"/>
  <c r="L39" i="182"/>
  <c r="H39" i="182"/>
  <c r="U38" i="182"/>
  <c r="R38" i="182"/>
  <c r="L38" i="182"/>
  <c r="H38" i="182"/>
  <c r="U37" i="182"/>
  <c r="R37" i="182"/>
  <c r="L37" i="182"/>
  <c r="H37" i="182"/>
  <c r="U36" i="182"/>
  <c r="R36" i="182"/>
  <c r="L36" i="182"/>
  <c r="H36" i="182"/>
  <c r="U35" i="182"/>
  <c r="R35" i="182"/>
  <c r="L35" i="182"/>
  <c r="H35" i="182"/>
  <c r="U34" i="182"/>
  <c r="R34" i="182"/>
  <c r="L34" i="182"/>
  <c r="H34" i="182"/>
  <c r="U33" i="182"/>
  <c r="R33" i="182"/>
  <c r="L33" i="182"/>
  <c r="H33" i="182"/>
  <c r="U32" i="182"/>
  <c r="R32" i="182"/>
  <c r="L32" i="182"/>
  <c r="H32" i="182"/>
  <c r="U31" i="182"/>
  <c r="R31" i="182"/>
  <c r="L31" i="182"/>
  <c r="H31" i="182"/>
  <c r="U30" i="182"/>
  <c r="R30" i="182"/>
  <c r="L30" i="182"/>
  <c r="H30" i="182"/>
  <c r="U29" i="182"/>
  <c r="R29" i="182"/>
  <c r="L29" i="182"/>
  <c r="H29" i="182"/>
  <c r="U28" i="182"/>
  <c r="R28" i="182"/>
  <c r="L28" i="182"/>
  <c r="H28" i="182"/>
  <c r="U27" i="182"/>
  <c r="R27" i="182"/>
  <c r="L27" i="182"/>
  <c r="H27" i="182"/>
  <c r="U26" i="182"/>
  <c r="R26" i="182"/>
  <c r="L26" i="182"/>
  <c r="H26" i="182"/>
  <c r="U25" i="182"/>
  <c r="R25" i="182"/>
  <c r="L25" i="182"/>
  <c r="H25" i="182"/>
  <c r="U24" i="182"/>
  <c r="R24" i="182"/>
  <c r="L24" i="182"/>
  <c r="H24" i="182"/>
  <c r="U23" i="182"/>
  <c r="R23" i="182"/>
  <c r="L23" i="182"/>
  <c r="H23" i="182"/>
  <c r="U22" i="182"/>
  <c r="R22" i="182"/>
  <c r="L22" i="182"/>
  <c r="H22" i="182"/>
  <c r="U21" i="182"/>
  <c r="R21" i="182"/>
  <c r="L21" i="182"/>
  <c r="H21" i="182"/>
  <c r="U20" i="182"/>
  <c r="R20" i="182"/>
  <c r="L20" i="182"/>
  <c r="H20" i="182"/>
  <c r="U19" i="182"/>
  <c r="R19" i="182"/>
  <c r="L19" i="182"/>
  <c r="H19" i="182"/>
  <c r="U18" i="182"/>
  <c r="R18" i="182"/>
  <c r="L18" i="182"/>
  <c r="H18" i="182"/>
  <c r="U17" i="182"/>
  <c r="R17" i="182"/>
  <c r="L17" i="182"/>
  <c r="H17" i="182"/>
  <c r="U16" i="182"/>
  <c r="R16" i="182"/>
  <c r="L16" i="182"/>
  <c r="H16" i="182"/>
  <c r="U15" i="182"/>
  <c r="R15" i="182"/>
  <c r="L15" i="182"/>
  <c r="H15" i="182"/>
  <c r="U14" i="182"/>
  <c r="R14" i="182"/>
  <c r="L14" i="182"/>
  <c r="H14" i="182"/>
  <c r="U13" i="182"/>
  <c r="R13" i="182"/>
  <c r="L13" i="182"/>
  <c r="H13" i="182"/>
  <c r="U12" i="182"/>
  <c r="R12" i="182"/>
  <c r="L12" i="182"/>
  <c r="H12" i="182"/>
  <c r="U11" i="182"/>
  <c r="R11" i="182"/>
  <c r="L11" i="182"/>
  <c r="H11" i="182"/>
  <c r="U10" i="182"/>
  <c r="R10" i="182"/>
  <c r="L10" i="182"/>
  <c r="H10" i="182"/>
  <c r="U9" i="182"/>
  <c r="R9" i="182"/>
  <c r="L9" i="182"/>
  <c r="H9" i="182"/>
  <c r="V63" i="182" l="1"/>
  <c r="V27" i="182"/>
  <c r="X27" i="182" s="1"/>
  <c r="V30" i="182"/>
  <c r="X30" i="182" s="1"/>
  <c r="V40" i="182"/>
  <c r="X40" i="182" s="1"/>
  <c r="V42" i="182"/>
  <c r="X42" i="182" s="1"/>
  <c r="V48" i="182"/>
  <c r="X48" i="182" s="1"/>
  <c r="V50" i="182"/>
  <c r="X50" i="182" s="1"/>
  <c r="V52" i="182"/>
  <c r="X52" i="182" s="1"/>
  <c r="V54" i="182"/>
  <c r="X54" i="182" s="1"/>
  <c r="V58" i="182"/>
  <c r="X58" i="182" s="1"/>
  <c r="V62" i="182"/>
  <c r="X62" i="182" s="1"/>
  <c r="V64" i="182"/>
  <c r="X64" i="182" s="1"/>
  <c r="V66" i="182"/>
  <c r="X66" i="182" s="1"/>
  <c r="V68" i="182"/>
  <c r="X68" i="182" s="1"/>
  <c r="V72" i="182"/>
  <c r="X72" i="182" s="1"/>
  <c r="V74" i="182"/>
  <c r="X74" i="182" s="1"/>
  <c r="V78" i="182"/>
  <c r="X78" i="182" s="1"/>
  <c r="V80" i="182"/>
  <c r="X80" i="182" s="1"/>
  <c r="V82" i="182"/>
  <c r="X82" i="182" s="1"/>
  <c r="V84" i="182"/>
  <c r="X84" i="182" s="1"/>
  <c r="V86" i="182"/>
  <c r="X86" i="182" s="1"/>
  <c r="V88" i="182"/>
  <c r="X88" i="182" s="1"/>
  <c r="V90" i="182"/>
  <c r="X90" i="182" s="1"/>
  <c r="V92" i="182"/>
  <c r="X92" i="182" s="1"/>
  <c r="V94" i="182"/>
  <c r="X94" i="182" s="1"/>
  <c r="V96" i="182"/>
  <c r="X96" i="182" s="1"/>
  <c r="V98" i="182"/>
  <c r="X98" i="182" s="1"/>
  <c r="V100" i="182"/>
  <c r="X100" i="182" s="1"/>
  <c r="V102" i="182"/>
  <c r="X102" i="182" s="1"/>
  <c r="V104" i="182"/>
  <c r="X104" i="182" s="1"/>
  <c r="V106" i="182"/>
  <c r="X106" i="182" s="1"/>
  <c r="V108" i="182"/>
  <c r="X108" i="182" s="1"/>
  <c r="V112" i="182"/>
  <c r="X112" i="182" s="1"/>
  <c r="V114" i="182"/>
  <c r="X114" i="182" s="1"/>
  <c r="V116" i="182"/>
  <c r="X116" i="182" s="1"/>
  <c r="V118" i="182"/>
  <c r="X118" i="182" s="1"/>
  <c r="V120" i="182"/>
  <c r="X120" i="182" s="1"/>
  <c r="V122" i="182"/>
  <c r="X122" i="182" s="1"/>
  <c r="V124" i="182"/>
  <c r="X124" i="182" s="1"/>
  <c r="V126" i="182"/>
  <c r="X126" i="182" s="1"/>
  <c r="V128" i="182"/>
  <c r="X128" i="182" s="1"/>
  <c r="V130" i="182"/>
  <c r="X130" i="182" s="1"/>
  <c r="V132" i="182"/>
  <c r="X132" i="182" s="1"/>
  <c r="V134" i="182"/>
  <c r="X134" i="182" s="1"/>
  <c r="V136" i="182"/>
  <c r="X136" i="182" s="1"/>
  <c r="V138" i="182"/>
  <c r="X138" i="182" s="1"/>
  <c r="V140" i="182"/>
  <c r="X140" i="182" s="1"/>
  <c r="V142" i="182"/>
  <c r="X142" i="182" s="1"/>
  <c r="V146" i="182"/>
  <c r="X146" i="182" s="1"/>
  <c r="V148" i="182"/>
  <c r="X148" i="182" s="1"/>
  <c r="V150" i="182"/>
  <c r="X150" i="182" s="1"/>
  <c r="V152" i="182"/>
  <c r="X152" i="182" s="1"/>
  <c r="V154" i="182"/>
  <c r="X154" i="182" s="1"/>
  <c r="V156" i="182"/>
  <c r="X156" i="182" s="1"/>
  <c r="V158" i="182"/>
  <c r="X158" i="182" s="1"/>
  <c r="V160" i="182"/>
  <c r="X160" i="182" s="1"/>
  <c r="V162" i="182"/>
  <c r="X162" i="182" s="1"/>
  <c r="V166" i="182"/>
  <c r="X166" i="182" s="1"/>
  <c r="V170" i="182"/>
  <c r="X170" i="182" s="1"/>
  <c r="V172" i="182"/>
  <c r="X172" i="182" s="1"/>
  <c r="V174" i="182"/>
  <c r="X174" i="182" s="1"/>
  <c r="V176" i="182"/>
  <c r="X176" i="182" s="1"/>
  <c r="V178" i="182"/>
  <c r="X178" i="182" s="1"/>
  <c r="V180" i="182"/>
  <c r="X180" i="182" s="1"/>
  <c r="V182" i="182"/>
  <c r="X182" i="182" s="1"/>
  <c r="V184" i="182"/>
  <c r="X184" i="182" s="1"/>
  <c r="V186" i="182"/>
  <c r="X186" i="182" s="1"/>
  <c r="V188" i="182"/>
  <c r="X188" i="182" s="1"/>
  <c r="V190" i="182"/>
  <c r="X190" i="182" s="1"/>
  <c r="V192" i="182"/>
  <c r="X192" i="182" s="1"/>
  <c r="V194" i="182"/>
  <c r="X194" i="182" s="1"/>
  <c r="V164" i="182"/>
  <c r="X164" i="182" s="1"/>
  <c r="V196" i="182"/>
  <c r="X196" i="182" s="1"/>
  <c r="V202" i="182"/>
  <c r="X202" i="182" s="1"/>
  <c r="V200" i="182"/>
  <c r="X200" i="182" s="1"/>
  <c r="V198" i="182"/>
  <c r="X198" i="182" s="1"/>
  <c r="D210" i="182"/>
  <c r="V11" i="182"/>
  <c r="X11" i="182" s="1"/>
  <c r="V23" i="182"/>
  <c r="X23" i="182" s="1"/>
  <c r="V31" i="182"/>
  <c r="X31" i="182" s="1"/>
  <c r="V39" i="182"/>
  <c r="X39" i="182" s="1"/>
  <c r="V43" i="182"/>
  <c r="X43" i="182" s="1"/>
  <c r="V45" i="182"/>
  <c r="X45" i="182" s="1"/>
  <c r="V47" i="182"/>
  <c r="X47" i="182" s="1"/>
  <c r="V51" i="182"/>
  <c r="X51" i="182" s="1"/>
  <c r="V55" i="182"/>
  <c r="X55" i="182" s="1"/>
  <c r="V57" i="182"/>
  <c r="X57" i="182" s="1"/>
  <c r="V59" i="182"/>
  <c r="X59" i="182" s="1"/>
  <c r="X63" i="182"/>
  <c r="V69" i="182"/>
  <c r="X69" i="182" s="1"/>
  <c r="V71" i="182"/>
  <c r="X71" i="182" s="1"/>
  <c r="V73" i="182"/>
  <c r="X73" i="182" s="1"/>
  <c r="V75" i="182"/>
  <c r="X75" i="182" s="1"/>
  <c r="V77" i="182"/>
  <c r="X77" i="182" s="1"/>
  <c r="V79" i="182"/>
  <c r="X79" i="182" s="1"/>
  <c r="V81" i="182"/>
  <c r="X81" i="182" s="1"/>
  <c r="V83" i="182"/>
  <c r="X83" i="182" s="1"/>
  <c r="V85" i="182"/>
  <c r="X85" i="182" s="1"/>
  <c r="V87" i="182"/>
  <c r="X87" i="182" s="1"/>
  <c r="V89" i="182"/>
  <c r="X89" i="182" s="1"/>
  <c r="V95" i="182"/>
  <c r="X95" i="182" s="1"/>
  <c r="V97" i="182"/>
  <c r="X97" i="182" s="1"/>
  <c r="V99" i="182"/>
  <c r="X99" i="182" s="1"/>
  <c r="V101" i="182"/>
  <c r="X101" i="182" s="1"/>
  <c r="V103" i="182"/>
  <c r="X103" i="182" s="1"/>
  <c r="V105" i="182"/>
  <c r="X105" i="182" s="1"/>
  <c r="V107" i="182"/>
  <c r="X107" i="182" s="1"/>
  <c r="V109" i="182"/>
  <c r="X109" i="182" s="1"/>
  <c r="V111" i="182"/>
  <c r="X111" i="182" s="1"/>
  <c r="V113" i="182"/>
  <c r="X113" i="182" s="1"/>
  <c r="V115" i="182"/>
  <c r="X115" i="182" s="1"/>
  <c r="V117" i="182"/>
  <c r="X117" i="182" s="1"/>
  <c r="V119" i="182"/>
  <c r="X119" i="182" s="1"/>
  <c r="V123" i="182"/>
  <c r="X123" i="182" s="1"/>
  <c r="V125" i="182"/>
  <c r="X125" i="182" s="1"/>
  <c r="V127" i="182"/>
  <c r="X127" i="182" s="1"/>
  <c r="V129" i="182"/>
  <c r="X129" i="182" s="1"/>
  <c r="V133" i="182"/>
  <c r="X133" i="182" s="1"/>
  <c r="V137" i="182"/>
  <c r="X137" i="182" s="1"/>
  <c r="V139" i="182"/>
  <c r="X139" i="182" s="1"/>
  <c r="V141" i="182"/>
  <c r="X141" i="182" s="1"/>
  <c r="V143" i="182"/>
  <c r="X143" i="182" s="1"/>
  <c r="V145" i="182"/>
  <c r="X145" i="182" s="1"/>
  <c r="V147" i="182"/>
  <c r="X147" i="182" s="1"/>
  <c r="V149" i="182"/>
  <c r="X149" i="182" s="1"/>
  <c r="V151" i="182"/>
  <c r="X151" i="182" s="1"/>
  <c r="V153" i="182"/>
  <c r="X153" i="182" s="1"/>
  <c r="V155" i="182"/>
  <c r="X155" i="182" s="1"/>
  <c r="V157" i="182"/>
  <c r="X157" i="182" s="1"/>
  <c r="V159" i="182"/>
  <c r="X159" i="182" s="1"/>
  <c r="V163" i="182"/>
  <c r="X163" i="182" s="1"/>
  <c r="V165" i="182"/>
  <c r="X165" i="182" s="1"/>
  <c r="V167" i="182"/>
  <c r="X167" i="182" s="1"/>
  <c r="V171" i="182"/>
  <c r="X171" i="182" s="1"/>
  <c r="V173" i="182"/>
  <c r="X173" i="182" s="1"/>
  <c r="V175" i="182"/>
  <c r="X175" i="182" s="1"/>
  <c r="V177" i="182"/>
  <c r="X177" i="182" s="1"/>
  <c r="V179" i="182"/>
  <c r="X179" i="182" s="1"/>
  <c r="V181" i="182"/>
  <c r="X181" i="182" s="1"/>
  <c r="V183" i="182"/>
  <c r="X183" i="182" s="1"/>
  <c r="V185" i="182"/>
  <c r="X185" i="182" s="1"/>
  <c r="V187" i="182"/>
  <c r="X187" i="182" s="1"/>
  <c r="V189" i="182"/>
  <c r="X189" i="182" s="1"/>
  <c r="V191" i="182"/>
  <c r="X191" i="182" s="1"/>
  <c r="V193" i="182"/>
  <c r="X193" i="182" s="1"/>
  <c r="V195" i="182"/>
  <c r="X195" i="182" s="1"/>
  <c r="V197" i="182"/>
  <c r="X197" i="182" s="1"/>
  <c r="V199" i="182"/>
  <c r="X199" i="182" s="1"/>
  <c r="V201" i="182"/>
  <c r="X201" i="182" s="1"/>
  <c r="X210" i="183"/>
  <c r="X210" i="184"/>
  <c r="V205" i="182"/>
  <c r="X205" i="182" s="1"/>
  <c r="V204" i="182"/>
  <c r="X204" i="182" s="1"/>
  <c r="V56" i="182"/>
  <c r="X56" i="182" s="1"/>
  <c r="V49" i="182"/>
  <c r="X49" i="182" s="1"/>
  <c r="V46" i="182"/>
  <c r="X46" i="182" s="1"/>
  <c r="V41" i="182"/>
  <c r="X41" i="182" s="1"/>
  <c r="V35" i="182"/>
  <c r="X35" i="182" s="1"/>
  <c r="V169" i="182"/>
  <c r="X169" i="182" s="1"/>
  <c r="V203" i="182"/>
  <c r="X203" i="182" s="1"/>
  <c r="V131" i="182"/>
  <c r="X131" i="182" s="1"/>
  <c r="V44" i="182"/>
  <c r="X44" i="182" s="1"/>
  <c r="V38" i="182"/>
  <c r="X38" i="182" s="1"/>
  <c r="V21" i="182"/>
  <c r="X21" i="182" s="1"/>
  <c r="V18" i="182"/>
  <c r="X18" i="182" s="1"/>
  <c r="V15" i="182"/>
  <c r="X15" i="182" s="1"/>
  <c r="V37" i="182"/>
  <c r="X37" i="182" s="1"/>
  <c r="V29" i="182"/>
  <c r="X29" i="182" s="1"/>
  <c r="V17" i="182"/>
  <c r="X17" i="182" s="1"/>
  <c r="V10" i="182"/>
  <c r="X10" i="182" s="1"/>
  <c r="V13" i="182"/>
  <c r="X13" i="182" s="1"/>
  <c r="V14" i="182"/>
  <c r="X14" i="182" s="1"/>
  <c r="V22" i="182"/>
  <c r="X22" i="182" s="1"/>
  <c r="V25" i="182"/>
  <c r="X25" i="182" s="1"/>
  <c r="V26" i="182"/>
  <c r="X26" i="182" s="1"/>
  <c r="V33" i="182"/>
  <c r="X33" i="182" s="1"/>
  <c r="V34" i="182"/>
  <c r="X34" i="182" s="1"/>
  <c r="V168" i="182"/>
  <c r="X168" i="182" s="1"/>
  <c r="V93" i="182"/>
  <c r="X93" i="182" s="1"/>
  <c r="R210" i="182"/>
  <c r="V19" i="182"/>
  <c r="X19" i="182" s="1"/>
  <c r="V207" i="182"/>
  <c r="X207" i="182" s="1"/>
  <c r="V12" i="182"/>
  <c r="X12" i="182" s="1"/>
  <c r="V16" i="182"/>
  <c r="X16" i="182" s="1"/>
  <c r="V20" i="182"/>
  <c r="X20" i="182" s="1"/>
  <c r="V24" i="182"/>
  <c r="X24" i="182" s="1"/>
  <c r="V28" i="182"/>
  <c r="X28" i="182" s="1"/>
  <c r="V32" i="182"/>
  <c r="X32" i="182" s="1"/>
  <c r="V36" i="182"/>
  <c r="X36" i="182" s="1"/>
  <c r="V206" i="182"/>
  <c r="X206" i="182" s="1"/>
  <c r="V9" i="182"/>
  <c r="X9" i="182" s="1"/>
  <c r="Y64" i="43"/>
  <c r="Y65" i="43"/>
  <c r="Y66" i="43"/>
  <c r="Y67" i="43"/>
  <c r="Y68" i="43"/>
  <c r="Y69" i="43"/>
  <c r="Y70" i="43"/>
  <c r="Y71" i="43"/>
  <c r="Y72" i="43"/>
  <c r="Y73" i="43"/>
  <c r="Y74" i="43"/>
  <c r="Y75" i="43"/>
  <c r="Y76" i="43"/>
  <c r="Y77" i="43"/>
  <c r="Y78" i="43"/>
  <c r="Y79" i="43"/>
  <c r="Y80" i="43"/>
  <c r="Y81" i="43"/>
  <c r="Y82" i="43"/>
  <c r="Y83" i="43"/>
  <c r="Y84" i="43"/>
  <c r="Y85" i="43"/>
  <c r="Y86" i="43"/>
  <c r="Y87" i="43"/>
  <c r="Y88" i="43"/>
  <c r="Y89" i="43"/>
  <c r="Y90" i="43"/>
  <c r="Y91" i="43"/>
  <c r="Y92" i="43"/>
  <c r="Y93" i="43"/>
  <c r="Y94" i="43"/>
  <c r="Y95" i="43"/>
  <c r="Y96" i="43"/>
  <c r="Y97" i="43"/>
  <c r="Y98" i="43"/>
  <c r="Y99" i="43"/>
  <c r="Y100" i="43"/>
  <c r="Y101" i="43"/>
  <c r="Y102" i="43"/>
  <c r="Y103" i="43"/>
  <c r="Y104" i="43"/>
  <c r="Y105" i="43"/>
  <c r="Y106" i="43"/>
  <c r="Y107" i="43"/>
  <c r="Y108" i="43"/>
  <c r="Y109" i="43"/>
  <c r="Y110" i="43"/>
  <c r="Y111" i="43"/>
  <c r="Y112" i="43"/>
  <c r="Y113" i="43"/>
  <c r="Y114" i="43"/>
  <c r="Y115" i="43"/>
  <c r="Y116" i="43"/>
  <c r="Y117" i="43"/>
  <c r="Y118" i="43"/>
  <c r="Y119" i="43"/>
  <c r="Y120" i="43"/>
  <c r="Y121" i="43"/>
  <c r="Y122" i="43"/>
  <c r="Y123" i="43"/>
  <c r="Y124" i="43"/>
  <c r="Y125" i="43"/>
  <c r="Y126" i="43"/>
  <c r="Y127" i="43"/>
  <c r="Y128" i="43"/>
  <c r="Y129" i="43"/>
  <c r="Y130" i="43"/>
  <c r="Y131" i="43"/>
  <c r="Y132" i="43"/>
  <c r="Y133" i="43"/>
  <c r="Y134" i="43"/>
  <c r="Y135" i="43"/>
  <c r="Y136" i="43"/>
  <c r="Y137" i="43"/>
  <c r="Y138" i="43"/>
  <c r="Y139" i="43"/>
  <c r="Y140" i="43"/>
  <c r="Y141" i="43"/>
  <c r="Y63" i="43"/>
  <c r="Y9" i="43"/>
  <c r="Y10" i="43"/>
  <c r="Y11" i="43"/>
  <c r="Y12" i="43"/>
  <c r="Y13" i="43"/>
  <c r="Y14" i="43"/>
  <c r="Y15" i="43"/>
  <c r="Y16" i="43"/>
  <c r="Y17" i="43"/>
  <c r="Y18" i="43"/>
  <c r="Y19" i="43"/>
  <c r="Y20" i="43"/>
  <c r="Y21" i="43"/>
  <c r="Y22" i="43"/>
  <c r="Y23" i="43"/>
  <c r="Y24" i="43"/>
  <c r="Y25" i="43"/>
  <c r="Y26" i="43"/>
  <c r="Y27" i="43"/>
  <c r="Y28" i="43"/>
  <c r="Y29" i="43"/>
  <c r="Y30" i="43"/>
  <c r="Y31" i="43"/>
  <c r="Y32" i="43"/>
  <c r="Y33" i="43"/>
  <c r="Y34" i="43"/>
  <c r="Y35" i="43"/>
  <c r="Y36" i="43"/>
  <c r="Y37" i="43"/>
  <c r="Y38" i="43"/>
  <c r="Y39" i="43"/>
  <c r="Y40" i="43"/>
  <c r="Y41" i="43"/>
  <c r="Y42" i="43"/>
  <c r="Y43" i="43"/>
  <c r="Y44" i="43"/>
  <c r="Y45" i="43"/>
  <c r="Y46" i="43"/>
  <c r="Y47" i="43"/>
  <c r="Y48" i="43"/>
  <c r="Y49" i="43"/>
  <c r="Y50" i="43"/>
  <c r="Y51" i="43"/>
  <c r="Y52" i="43"/>
  <c r="Y53" i="43"/>
  <c r="Y54" i="43"/>
  <c r="Y55" i="43"/>
  <c r="Y56" i="43"/>
  <c r="Y57" i="43"/>
  <c r="Y58" i="43"/>
  <c r="Y59" i="43"/>
  <c r="Y60" i="43"/>
  <c r="Y61" i="43"/>
  <c r="X64" i="43"/>
  <c r="X65" i="43"/>
  <c r="X66" i="43"/>
  <c r="X67" i="43"/>
  <c r="X68" i="43"/>
  <c r="X69" i="43"/>
  <c r="X70" i="43"/>
  <c r="X71" i="43"/>
  <c r="X72" i="43"/>
  <c r="X73" i="43"/>
  <c r="X74" i="43"/>
  <c r="X75" i="43"/>
  <c r="X76" i="43"/>
  <c r="X77" i="43"/>
  <c r="X78" i="43"/>
  <c r="X79" i="43"/>
  <c r="X80" i="43"/>
  <c r="X81" i="43"/>
  <c r="X82" i="43"/>
  <c r="X83" i="43"/>
  <c r="X84" i="43"/>
  <c r="X85" i="43"/>
  <c r="X86" i="43"/>
  <c r="X87" i="43"/>
  <c r="X88" i="43"/>
  <c r="X89" i="43"/>
  <c r="X90" i="43"/>
  <c r="X91" i="43"/>
  <c r="X92" i="43"/>
  <c r="X93" i="43"/>
  <c r="X94" i="43"/>
  <c r="X95" i="43"/>
  <c r="X96" i="43"/>
  <c r="X97" i="43"/>
  <c r="X98" i="43"/>
  <c r="X99" i="43"/>
  <c r="X100" i="43"/>
  <c r="X101" i="43"/>
  <c r="X102" i="43"/>
  <c r="X103" i="43"/>
  <c r="X104" i="43"/>
  <c r="X105" i="43"/>
  <c r="X106" i="43"/>
  <c r="X107" i="43"/>
  <c r="X108" i="43"/>
  <c r="X109" i="43"/>
  <c r="X110" i="43"/>
  <c r="X111" i="43"/>
  <c r="X112" i="43"/>
  <c r="X113" i="43"/>
  <c r="X114" i="43"/>
  <c r="X115" i="43"/>
  <c r="X116" i="43"/>
  <c r="X117" i="43"/>
  <c r="X118" i="43"/>
  <c r="X119" i="43"/>
  <c r="X120" i="43"/>
  <c r="X121" i="43"/>
  <c r="X122" i="43"/>
  <c r="X123" i="43"/>
  <c r="X124" i="43"/>
  <c r="X125" i="43"/>
  <c r="X126" i="43"/>
  <c r="X127" i="43"/>
  <c r="X128" i="43"/>
  <c r="X129" i="43"/>
  <c r="X130" i="43"/>
  <c r="X131" i="43"/>
  <c r="X132" i="43"/>
  <c r="X133" i="43"/>
  <c r="X134" i="43"/>
  <c r="X135" i="43"/>
  <c r="X136" i="43"/>
  <c r="X137" i="43"/>
  <c r="X138" i="43"/>
  <c r="X139" i="43"/>
  <c r="X140" i="43"/>
  <c r="X141" i="43"/>
  <c r="X63" i="43"/>
  <c r="X9" i="43"/>
  <c r="X10" i="43"/>
  <c r="X11" i="43"/>
  <c r="X12" i="43"/>
  <c r="X13" i="43"/>
  <c r="X14" i="43"/>
  <c r="X15" i="43"/>
  <c r="X16" i="43"/>
  <c r="X17" i="43"/>
  <c r="X18" i="43"/>
  <c r="X19" i="43"/>
  <c r="X20" i="43"/>
  <c r="X21" i="43"/>
  <c r="X22" i="43"/>
  <c r="X23" i="43"/>
  <c r="X24" i="43"/>
  <c r="X25" i="43"/>
  <c r="X26" i="43"/>
  <c r="X27" i="43"/>
  <c r="X28" i="43"/>
  <c r="X29" i="43"/>
  <c r="X30" i="43"/>
  <c r="X31" i="43"/>
  <c r="X32" i="43"/>
  <c r="X33" i="43"/>
  <c r="X34" i="43"/>
  <c r="X35" i="43"/>
  <c r="X36" i="43"/>
  <c r="X37" i="43"/>
  <c r="X38" i="43"/>
  <c r="X39" i="43"/>
  <c r="X40" i="43"/>
  <c r="X41" i="43"/>
  <c r="X42" i="43"/>
  <c r="X43" i="43"/>
  <c r="X44" i="43"/>
  <c r="X45" i="43"/>
  <c r="X46" i="43"/>
  <c r="X47" i="43"/>
  <c r="X48" i="43"/>
  <c r="X49" i="43"/>
  <c r="X50" i="43"/>
  <c r="X51" i="43"/>
  <c r="X52" i="43"/>
  <c r="X53" i="43"/>
  <c r="X54" i="43"/>
  <c r="X55" i="43"/>
  <c r="X56" i="43"/>
  <c r="X57" i="43"/>
  <c r="X58" i="43"/>
  <c r="X59" i="43"/>
  <c r="X60" i="43"/>
  <c r="X61" i="43"/>
  <c r="W64" i="43"/>
  <c r="W65" i="43"/>
  <c r="W66" i="43"/>
  <c r="W67" i="43"/>
  <c r="W68" i="43"/>
  <c r="W69" i="43"/>
  <c r="W70" i="43"/>
  <c r="W71" i="43"/>
  <c r="W72" i="43"/>
  <c r="W73" i="43"/>
  <c r="W74" i="43"/>
  <c r="W75" i="43"/>
  <c r="W76" i="43"/>
  <c r="W77" i="43"/>
  <c r="W78" i="43"/>
  <c r="W79" i="43"/>
  <c r="W80" i="43"/>
  <c r="W81" i="43"/>
  <c r="W82" i="43"/>
  <c r="W83" i="43"/>
  <c r="W84" i="43"/>
  <c r="W85" i="43"/>
  <c r="W86" i="43"/>
  <c r="W87" i="43"/>
  <c r="W88" i="43"/>
  <c r="W89" i="43"/>
  <c r="W90" i="43"/>
  <c r="W91" i="43"/>
  <c r="W92" i="43"/>
  <c r="W93" i="43"/>
  <c r="W94" i="43"/>
  <c r="W95" i="43"/>
  <c r="W96" i="43"/>
  <c r="W97" i="43"/>
  <c r="W98" i="43"/>
  <c r="W99" i="43"/>
  <c r="W100" i="43"/>
  <c r="W101" i="43"/>
  <c r="W102" i="43"/>
  <c r="W103" i="43"/>
  <c r="W104" i="43"/>
  <c r="W105" i="43"/>
  <c r="W106" i="43"/>
  <c r="W107" i="43"/>
  <c r="W108" i="43"/>
  <c r="W109" i="43"/>
  <c r="W110" i="43"/>
  <c r="W111" i="43"/>
  <c r="W112" i="43"/>
  <c r="W113" i="43"/>
  <c r="W114" i="43"/>
  <c r="W115" i="43"/>
  <c r="W116" i="43"/>
  <c r="W117" i="43"/>
  <c r="W118" i="43"/>
  <c r="W119" i="43"/>
  <c r="W120" i="43"/>
  <c r="W121" i="43"/>
  <c r="W122" i="43"/>
  <c r="W123" i="43"/>
  <c r="W124" i="43"/>
  <c r="W125" i="43"/>
  <c r="W126" i="43"/>
  <c r="W127" i="43"/>
  <c r="W128" i="43"/>
  <c r="W129" i="43"/>
  <c r="W130" i="43"/>
  <c r="W131" i="43"/>
  <c r="W132" i="43"/>
  <c r="W133" i="43"/>
  <c r="W134" i="43"/>
  <c r="W135" i="43"/>
  <c r="W136" i="43"/>
  <c r="W137" i="43"/>
  <c r="W138" i="43"/>
  <c r="W139" i="43"/>
  <c r="W140" i="43"/>
  <c r="W141" i="43"/>
  <c r="W63" i="43"/>
  <c r="W9" i="43"/>
  <c r="W10" i="43"/>
  <c r="W11" i="43"/>
  <c r="W12" i="43"/>
  <c r="W13" i="43"/>
  <c r="W14" i="43"/>
  <c r="W15" i="43"/>
  <c r="W16" i="43"/>
  <c r="W17" i="43"/>
  <c r="W18" i="43"/>
  <c r="W19" i="43"/>
  <c r="W20" i="43"/>
  <c r="W21" i="43"/>
  <c r="W22" i="43"/>
  <c r="W23" i="43"/>
  <c r="W24" i="43"/>
  <c r="W25" i="43"/>
  <c r="W26" i="43"/>
  <c r="W27" i="43"/>
  <c r="W28" i="43"/>
  <c r="W29" i="43"/>
  <c r="W30" i="43"/>
  <c r="W31" i="43"/>
  <c r="W32" i="43"/>
  <c r="W33" i="43"/>
  <c r="W34" i="43"/>
  <c r="W35" i="43"/>
  <c r="W36" i="43"/>
  <c r="W37" i="43"/>
  <c r="W38" i="43"/>
  <c r="W39" i="43"/>
  <c r="W40" i="43"/>
  <c r="W41" i="43"/>
  <c r="W42" i="43"/>
  <c r="W43" i="43"/>
  <c r="W44" i="43"/>
  <c r="W45" i="43"/>
  <c r="W46" i="43"/>
  <c r="W47" i="43"/>
  <c r="W48" i="43"/>
  <c r="W49" i="43"/>
  <c r="W50" i="43"/>
  <c r="W51" i="43"/>
  <c r="W52" i="43"/>
  <c r="W53" i="43"/>
  <c r="W54" i="43"/>
  <c r="W55" i="43"/>
  <c r="W56" i="43"/>
  <c r="W57" i="43"/>
  <c r="W58" i="43"/>
  <c r="W59" i="43"/>
  <c r="W60" i="43"/>
  <c r="W61" i="43"/>
  <c r="V64" i="43"/>
  <c r="V65" i="43"/>
  <c r="V66" i="43"/>
  <c r="V67" i="43"/>
  <c r="V68" i="43"/>
  <c r="V69" i="43"/>
  <c r="V70" i="43"/>
  <c r="V71" i="43"/>
  <c r="V72" i="43"/>
  <c r="V73" i="43"/>
  <c r="V74" i="43"/>
  <c r="V75" i="43"/>
  <c r="V76" i="43"/>
  <c r="V77" i="43"/>
  <c r="V78" i="43"/>
  <c r="V79" i="43"/>
  <c r="V80" i="43"/>
  <c r="V81" i="43"/>
  <c r="V82" i="43"/>
  <c r="V83" i="43"/>
  <c r="V84" i="43"/>
  <c r="V85" i="43"/>
  <c r="V86" i="43"/>
  <c r="V87" i="43"/>
  <c r="V88" i="43"/>
  <c r="V89" i="43"/>
  <c r="V90" i="43"/>
  <c r="V91" i="43"/>
  <c r="V92" i="43"/>
  <c r="V93" i="43"/>
  <c r="V94" i="43"/>
  <c r="V95" i="43"/>
  <c r="V96" i="43"/>
  <c r="V97" i="43"/>
  <c r="V98" i="43"/>
  <c r="V99" i="43"/>
  <c r="V100" i="43"/>
  <c r="V101" i="43"/>
  <c r="V102" i="43"/>
  <c r="V103" i="43"/>
  <c r="V104" i="43"/>
  <c r="V105" i="43"/>
  <c r="V106" i="43"/>
  <c r="V107" i="43"/>
  <c r="V108" i="43"/>
  <c r="V109" i="43"/>
  <c r="V110" i="43"/>
  <c r="V111" i="43"/>
  <c r="V112" i="43"/>
  <c r="V113" i="43"/>
  <c r="V114" i="43"/>
  <c r="V115" i="43"/>
  <c r="V116" i="43"/>
  <c r="V117" i="43"/>
  <c r="V118" i="43"/>
  <c r="V119" i="43"/>
  <c r="V120" i="43"/>
  <c r="V121" i="43"/>
  <c r="V122" i="43"/>
  <c r="V123" i="43"/>
  <c r="V124" i="43"/>
  <c r="V125" i="43"/>
  <c r="V126" i="43"/>
  <c r="V127" i="43"/>
  <c r="V128" i="43"/>
  <c r="V129" i="43"/>
  <c r="V130" i="43"/>
  <c r="V131" i="43"/>
  <c r="V132" i="43"/>
  <c r="V133" i="43"/>
  <c r="V134" i="43"/>
  <c r="V135" i="43"/>
  <c r="V136" i="43"/>
  <c r="V137" i="43"/>
  <c r="V138" i="43"/>
  <c r="V139" i="43"/>
  <c r="V140" i="43"/>
  <c r="V141" i="43"/>
  <c r="V63" i="43"/>
  <c r="V9" i="43"/>
  <c r="V10" i="43"/>
  <c r="V11" i="43"/>
  <c r="V12" i="43"/>
  <c r="V13" i="43"/>
  <c r="V14" i="43"/>
  <c r="V15" i="43"/>
  <c r="V16" i="43"/>
  <c r="V17" i="43"/>
  <c r="V18" i="43"/>
  <c r="V19" i="43"/>
  <c r="V20" i="43"/>
  <c r="V21" i="43"/>
  <c r="V22" i="43"/>
  <c r="V23" i="43"/>
  <c r="V24" i="43"/>
  <c r="V25" i="43"/>
  <c r="V26" i="43"/>
  <c r="V27" i="43"/>
  <c r="V28" i="43"/>
  <c r="V29" i="43"/>
  <c r="V30" i="43"/>
  <c r="V31" i="43"/>
  <c r="V32" i="43"/>
  <c r="V33" i="43"/>
  <c r="V34" i="43"/>
  <c r="V35" i="43"/>
  <c r="V36" i="43"/>
  <c r="V37" i="43"/>
  <c r="V38" i="43"/>
  <c r="V39" i="43"/>
  <c r="V40" i="43"/>
  <c r="V41" i="43"/>
  <c r="V42" i="43"/>
  <c r="V43" i="43"/>
  <c r="V44" i="43"/>
  <c r="V45" i="43"/>
  <c r="V46" i="43"/>
  <c r="V47" i="43"/>
  <c r="V48" i="43"/>
  <c r="V49" i="43"/>
  <c r="V50" i="43"/>
  <c r="V51" i="43"/>
  <c r="V52" i="43"/>
  <c r="V53" i="43"/>
  <c r="V54" i="43"/>
  <c r="V55" i="43"/>
  <c r="V56" i="43"/>
  <c r="V57" i="43"/>
  <c r="V58" i="43"/>
  <c r="V59" i="43"/>
  <c r="V60" i="43"/>
  <c r="V61" i="43"/>
  <c r="U64" i="43"/>
  <c r="U65" i="43"/>
  <c r="U66" i="43"/>
  <c r="U67" i="43"/>
  <c r="U68" i="43"/>
  <c r="U69" i="43"/>
  <c r="U70" i="43"/>
  <c r="U71" i="43"/>
  <c r="U72" i="43"/>
  <c r="U73" i="43"/>
  <c r="U74" i="43"/>
  <c r="U75" i="43"/>
  <c r="U76" i="43"/>
  <c r="U77" i="43"/>
  <c r="U78" i="43"/>
  <c r="U79" i="43"/>
  <c r="U80" i="43"/>
  <c r="U81" i="43"/>
  <c r="U82" i="43"/>
  <c r="U83" i="43"/>
  <c r="U84" i="43"/>
  <c r="U85" i="43"/>
  <c r="U86" i="43"/>
  <c r="U87" i="43"/>
  <c r="U88" i="43"/>
  <c r="U89" i="43"/>
  <c r="U90" i="43"/>
  <c r="U91" i="43"/>
  <c r="U92" i="43"/>
  <c r="U93" i="43"/>
  <c r="U94" i="43"/>
  <c r="U95" i="43"/>
  <c r="U96" i="43"/>
  <c r="U97" i="43"/>
  <c r="U98" i="43"/>
  <c r="U99" i="43"/>
  <c r="U100" i="43"/>
  <c r="U101" i="43"/>
  <c r="U102" i="43"/>
  <c r="U103" i="43"/>
  <c r="U104" i="43"/>
  <c r="U105" i="43"/>
  <c r="U106" i="43"/>
  <c r="U107" i="43"/>
  <c r="U108" i="43"/>
  <c r="U109" i="43"/>
  <c r="U110" i="43"/>
  <c r="U111" i="43"/>
  <c r="U112" i="43"/>
  <c r="U113" i="43"/>
  <c r="U114" i="43"/>
  <c r="U115" i="43"/>
  <c r="U116" i="43"/>
  <c r="U117" i="43"/>
  <c r="U118" i="43"/>
  <c r="U119" i="43"/>
  <c r="U120" i="43"/>
  <c r="U121" i="43"/>
  <c r="U122" i="43"/>
  <c r="U123" i="43"/>
  <c r="U124" i="43"/>
  <c r="U125" i="43"/>
  <c r="U126" i="43"/>
  <c r="U127" i="43"/>
  <c r="U128" i="43"/>
  <c r="U129" i="43"/>
  <c r="U130" i="43"/>
  <c r="U131" i="43"/>
  <c r="U132" i="43"/>
  <c r="U133" i="43"/>
  <c r="U134" i="43"/>
  <c r="U135" i="43"/>
  <c r="U136" i="43"/>
  <c r="U137" i="43"/>
  <c r="U138" i="43"/>
  <c r="U139" i="43"/>
  <c r="U140" i="43"/>
  <c r="U141" i="43"/>
  <c r="U63" i="43"/>
  <c r="U9" i="43"/>
  <c r="U10" i="43"/>
  <c r="U11" i="43"/>
  <c r="U12" i="43"/>
  <c r="U13" i="43"/>
  <c r="U14" i="43"/>
  <c r="U15" i="43"/>
  <c r="U16" i="43"/>
  <c r="U17" i="43"/>
  <c r="U18" i="43"/>
  <c r="U19" i="43"/>
  <c r="U20" i="43"/>
  <c r="U21" i="43"/>
  <c r="U22" i="43"/>
  <c r="U23" i="43"/>
  <c r="U24" i="43"/>
  <c r="U25" i="43"/>
  <c r="U26" i="43"/>
  <c r="U27" i="43"/>
  <c r="U28" i="43"/>
  <c r="U29" i="43"/>
  <c r="U30" i="43"/>
  <c r="U31" i="43"/>
  <c r="U32" i="43"/>
  <c r="U33" i="43"/>
  <c r="U34" i="43"/>
  <c r="U35" i="43"/>
  <c r="U36" i="43"/>
  <c r="U37" i="43"/>
  <c r="U38" i="43"/>
  <c r="U39" i="43"/>
  <c r="U40" i="43"/>
  <c r="U41" i="43"/>
  <c r="U42" i="43"/>
  <c r="U43" i="43"/>
  <c r="U44" i="43"/>
  <c r="U45" i="43"/>
  <c r="U46" i="43"/>
  <c r="U47" i="43"/>
  <c r="U48" i="43"/>
  <c r="U49" i="43"/>
  <c r="U50" i="43"/>
  <c r="U51" i="43"/>
  <c r="U52" i="43"/>
  <c r="U53" i="43"/>
  <c r="U54" i="43"/>
  <c r="U55" i="43"/>
  <c r="U56" i="43"/>
  <c r="U57" i="43"/>
  <c r="U58" i="43"/>
  <c r="U59" i="43"/>
  <c r="U60" i="43"/>
  <c r="U61" i="43"/>
  <c r="T64" i="43"/>
  <c r="T65" i="43"/>
  <c r="T66" i="43"/>
  <c r="T67" i="43"/>
  <c r="T68" i="43"/>
  <c r="T69" i="43"/>
  <c r="T70" i="43"/>
  <c r="T71" i="43"/>
  <c r="T72" i="43"/>
  <c r="T73" i="43"/>
  <c r="T74" i="43"/>
  <c r="T75" i="43"/>
  <c r="T76" i="43"/>
  <c r="T77" i="43"/>
  <c r="T78" i="43"/>
  <c r="T79" i="43"/>
  <c r="T80" i="43"/>
  <c r="T81" i="43"/>
  <c r="T82" i="43"/>
  <c r="T83" i="43"/>
  <c r="T84" i="43"/>
  <c r="T85" i="43"/>
  <c r="T86" i="43"/>
  <c r="T87" i="43"/>
  <c r="T88" i="43"/>
  <c r="T89" i="43"/>
  <c r="T90" i="43"/>
  <c r="T91" i="43"/>
  <c r="T92" i="43"/>
  <c r="T93" i="43"/>
  <c r="T94" i="43"/>
  <c r="T95" i="43"/>
  <c r="T96" i="43"/>
  <c r="T97" i="43"/>
  <c r="T98" i="43"/>
  <c r="T99" i="43"/>
  <c r="T100" i="43"/>
  <c r="T101" i="43"/>
  <c r="T102" i="43"/>
  <c r="T103" i="43"/>
  <c r="T104" i="43"/>
  <c r="T105" i="43"/>
  <c r="T106" i="43"/>
  <c r="T107" i="43"/>
  <c r="T108" i="43"/>
  <c r="T109" i="43"/>
  <c r="T110" i="43"/>
  <c r="T111" i="43"/>
  <c r="T112" i="43"/>
  <c r="T113" i="43"/>
  <c r="T114" i="43"/>
  <c r="T115" i="43"/>
  <c r="T116" i="43"/>
  <c r="T117" i="43"/>
  <c r="T118" i="43"/>
  <c r="T119" i="43"/>
  <c r="T120" i="43"/>
  <c r="T121" i="43"/>
  <c r="T122" i="43"/>
  <c r="T123" i="43"/>
  <c r="T124" i="43"/>
  <c r="T125" i="43"/>
  <c r="T126" i="43"/>
  <c r="T127" i="43"/>
  <c r="T128" i="43"/>
  <c r="T129" i="43"/>
  <c r="T130" i="43"/>
  <c r="T131" i="43"/>
  <c r="T132" i="43"/>
  <c r="T133" i="43"/>
  <c r="T134" i="43"/>
  <c r="T135" i="43"/>
  <c r="T136" i="43"/>
  <c r="T137" i="43"/>
  <c r="T138" i="43"/>
  <c r="T139" i="43"/>
  <c r="T140" i="43"/>
  <c r="T141" i="43"/>
  <c r="T63" i="43"/>
  <c r="T9" i="43"/>
  <c r="T10" i="43"/>
  <c r="T11" i="43"/>
  <c r="T12" i="43"/>
  <c r="T13" i="43"/>
  <c r="T14" i="43"/>
  <c r="T15" i="43"/>
  <c r="T16" i="43"/>
  <c r="T17" i="43"/>
  <c r="T18" i="43"/>
  <c r="T19" i="43"/>
  <c r="T20" i="43"/>
  <c r="T21" i="43"/>
  <c r="T22" i="43"/>
  <c r="T23" i="43"/>
  <c r="T24" i="43"/>
  <c r="T25" i="43"/>
  <c r="T26" i="43"/>
  <c r="T27" i="43"/>
  <c r="T28" i="43"/>
  <c r="T29" i="43"/>
  <c r="T30" i="43"/>
  <c r="T31" i="43"/>
  <c r="T32" i="43"/>
  <c r="T33" i="43"/>
  <c r="T34" i="43"/>
  <c r="T35" i="43"/>
  <c r="T36" i="43"/>
  <c r="T37" i="43"/>
  <c r="T38" i="43"/>
  <c r="T39" i="43"/>
  <c r="T40" i="43"/>
  <c r="T41" i="43"/>
  <c r="T42" i="43"/>
  <c r="T43" i="43"/>
  <c r="T44" i="43"/>
  <c r="T45" i="43"/>
  <c r="T46" i="43"/>
  <c r="T47" i="43"/>
  <c r="T48" i="43"/>
  <c r="T49" i="43"/>
  <c r="T50" i="43"/>
  <c r="T51" i="43"/>
  <c r="T52" i="43"/>
  <c r="T53" i="43"/>
  <c r="T54" i="43"/>
  <c r="T55" i="43"/>
  <c r="T56" i="43"/>
  <c r="T57" i="43"/>
  <c r="T58" i="43"/>
  <c r="T59" i="43"/>
  <c r="T60" i="43"/>
  <c r="T61" i="43"/>
  <c r="S64" i="43"/>
  <c r="S65" i="43"/>
  <c r="S66" i="43"/>
  <c r="S67" i="43"/>
  <c r="S68" i="43"/>
  <c r="S69" i="43"/>
  <c r="S70" i="43"/>
  <c r="S71" i="43"/>
  <c r="S72" i="43"/>
  <c r="S73" i="43"/>
  <c r="S74" i="43"/>
  <c r="S75" i="43"/>
  <c r="S76" i="43"/>
  <c r="S77" i="43"/>
  <c r="S78" i="43"/>
  <c r="S79" i="43"/>
  <c r="S80" i="43"/>
  <c r="S81" i="43"/>
  <c r="S82" i="43"/>
  <c r="S83" i="43"/>
  <c r="S84" i="43"/>
  <c r="S85" i="43"/>
  <c r="S86" i="43"/>
  <c r="S87" i="43"/>
  <c r="S88" i="43"/>
  <c r="S89" i="43"/>
  <c r="S90" i="43"/>
  <c r="S91" i="43"/>
  <c r="S92" i="43"/>
  <c r="S93" i="43"/>
  <c r="S94" i="43"/>
  <c r="S95" i="43"/>
  <c r="S96" i="43"/>
  <c r="S97" i="43"/>
  <c r="S98" i="43"/>
  <c r="S99" i="43"/>
  <c r="S100" i="43"/>
  <c r="S101" i="43"/>
  <c r="S102" i="43"/>
  <c r="S103" i="43"/>
  <c r="S104" i="43"/>
  <c r="S105" i="43"/>
  <c r="S106" i="43"/>
  <c r="S107" i="43"/>
  <c r="S108" i="43"/>
  <c r="S109" i="43"/>
  <c r="S110" i="43"/>
  <c r="S111" i="43"/>
  <c r="S112" i="43"/>
  <c r="S113" i="43"/>
  <c r="S114" i="43"/>
  <c r="S115" i="43"/>
  <c r="S116" i="43"/>
  <c r="S117" i="43"/>
  <c r="S118" i="43"/>
  <c r="S119" i="43"/>
  <c r="S120" i="43"/>
  <c r="S121" i="43"/>
  <c r="S122" i="43"/>
  <c r="S123" i="43"/>
  <c r="S124" i="43"/>
  <c r="S125" i="43"/>
  <c r="S126" i="43"/>
  <c r="S127" i="43"/>
  <c r="S128" i="43"/>
  <c r="S129" i="43"/>
  <c r="S130" i="43"/>
  <c r="S131" i="43"/>
  <c r="S132" i="43"/>
  <c r="S133" i="43"/>
  <c r="S134" i="43"/>
  <c r="S135" i="43"/>
  <c r="S136" i="43"/>
  <c r="S137" i="43"/>
  <c r="S138" i="43"/>
  <c r="S139" i="43"/>
  <c r="S140" i="43"/>
  <c r="S141" i="43"/>
  <c r="S63" i="43"/>
  <c r="S9" i="43"/>
  <c r="S10" i="43"/>
  <c r="S11" i="43"/>
  <c r="S12" i="43"/>
  <c r="S13" i="43"/>
  <c r="S14" i="43"/>
  <c r="S15" i="43"/>
  <c r="S16" i="43"/>
  <c r="S17" i="43"/>
  <c r="S18" i="43"/>
  <c r="S19" i="43"/>
  <c r="S20" i="43"/>
  <c r="S21" i="43"/>
  <c r="S22" i="43"/>
  <c r="S23" i="43"/>
  <c r="S24" i="43"/>
  <c r="S25" i="43"/>
  <c r="S26" i="43"/>
  <c r="S27" i="43"/>
  <c r="S28" i="43"/>
  <c r="S29" i="43"/>
  <c r="S30" i="43"/>
  <c r="S31" i="43"/>
  <c r="S32" i="43"/>
  <c r="S33" i="43"/>
  <c r="S34" i="43"/>
  <c r="S35" i="43"/>
  <c r="S36" i="43"/>
  <c r="S37" i="43"/>
  <c r="S38" i="43"/>
  <c r="S39" i="43"/>
  <c r="S40" i="43"/>
  <c r="S41" i="43"/>
  <c r="S42" i="43"/>
  <c r="S43" i="43"/>
  <c r="S44" i="43"/>
  <c r="S45" i="43"/>
  <c r="S46" i="43"/>
  <c r="S47" i="43"/>
  <c r="S48" i="43"/>
  <c r="S49" i="43"/>
  <c r="S50" i="43"/>
  <c r="S51" i="43"/>
  <c r="S52" i="43"/>
  <c r="S53" i="43"/>
  <c r="S54" i="43"/>
  <c r="S55" i="43"/>
  <c r="S56" i="43"/>
  <c r="S57" i="43"/>
  <c r="S58" i="43"/>
  <c r="S59" i="43"/>
  <c r="S60" i="43"/>
  <c r="S61" i="43"/>
  <c r="R64" i="43"/>
  <c r="R65" i="43"/>
  <c r="R66" i="43"/>
  <c r="R67" i="43"/>
  <c r="R68" i="43"/>
  <c r="R69" i="43"/>
  <c r="R70" i="43"/>
  <c r="R71" i="43"/>
  <c r="R72" i="43"/>
  <c r="R73" i="43"/>
  <c r="R74" i="43"/>
  <c r="R75" i="43"/>
  <c r="R76" i="43"/>
  <c r="R77" i="43"/>
  <c r="R78" i="43"/>
  <c r="R79" i="43"/>
  <c r="R80" i="43"/>
  <c r="R81" i="43"/>
  <c r="R82" i="43"/>
  <c r="R83" i="43"/>
  <c r="R84" i="43"/>
  <c r="R85" i="43"/>
  <c r="R86" i="43"/>
  <c r="R87" i="43"/>
  <c r="R88" i="43"/>
  <c r="R89" i="43"/>
  <c r="R90" i="43"/>
  <c r="R91" i="43"/>
  <c r="R92" i="43"/>
  <c r="R93" i="43"/>
  <c r="R94" i="43"/>
  <c r="R95" i="43"/>
  <c r="R96" i="43"/>
  <c r="R97" i="43"/>
  <c r="R98" i="43"/>
  <c r="R99" i="43"/>
  <c r="R100" i="43"/>
  <c r="R101" i="43"/>
  <c r="R102" i="43"/>
  <c r="R103" i="43"/>
  <c r="R104" i="43"/>
  <c r="R105" i="43"/>
  <c r="R106" i="43"/>
  <c r="R107" i="43"/>
  <c r="R108" i="43"/>
  <c r="R109" i="43"/>
  <c r="R110" i="43"/>
  <c r="R111" i="43"/>
  <c r="R112" i="43"/>
  <c r="R113" i="43"/>
  <c r="R114" i="43"/>
  <c r="R115" i="43"/>
  <c r="R116" i="43"/>
  <c r="R117" i="43"/>
  <c r="R118" i="43"/>
  <c r="R119" i="43"/>
  <c r="R120" i="43"/>
  <c r="R121" i="43"/>
  <c r="R122" i="43"/>
  <c r="R123" i="43"/>
  <c r="R124" i="43"/>
  <c r="R125" i="43"/>
  <c r="R126" i="43"/>
  <c r="R127" i="43"/>
  <c r="R128" i="43"/>
  <c r="R129" i="43"/>
  <c r="R130" i="43"/>
  <c r="R131" i="43"/>
  <c r="R132" i="43"/>
  <c r="R133" i="43"/>
  <c r="R134" i="43"/>
  <c r="R135" i="43"/>
  <c r="R136" i="43"/>
  <c r="R137" i="43"/>
  <c r="R138" i="43"/>
  <c r="R139" i="43"/>
  <c r="R140" i="43"/>
  <c r="R141" i="43"/>
  <c r="R63" i="43"/>
  <c r="R9" i="43"/>
  <c r="R10" i="43"/>
  <c r="R11" i="43"/>
  <c r="R12" i="43"/>
  <c r="R13" i="43"/>
  <c r="R14" i="43"/>
  <c r="R15" i="43"/>
  <c r="R16" i="43"/>
  <c r="R17" i="43"/>
  <c r="R18" i="43"/>
  <c r="R19" i="43"/>
  <c r="R20" i="43"/>
  <c r="R21" i="43"/>
  <c r="R22" i="43"/>
  <c r="R23" i="43"/>
  <c r="R24" i="43"/>
  <c r="R25" i="43"/>
  <c r="R26" i="43"/>
  <c r="R27" i="43"/>
  <c r="R28" i="43"/>
  <c r="R29" i="43"/>
  <c r="R30" i="43"/>
  <c r="R31" i="43"/>
  <c r="R32" i="43"/>
  <c r="R33" i="43"/>
  <c r="R34" i="43"/>
  <c r="R35" i="43"/>
  <c r="R36" i="43"/>
  <c r="R37" i="43"/>
  <c r="R38" i="43"/>
  <c r="R39" i="43"/>
  <c r="R40" i="43"/>
  <c r="R41" i="43"/>
  <c r="R42" i="43"/>
  <c r="R43" i="43"/>
  <c r="R44" i="43"/>
  <c r="R45" i="43"/>
  <c r="R46" i="43"/>
  <c r="R47" i="43"/>
  <c r="R48" i="43"/>
  <c r="R49" i="43"/>
  <c r="R50" i="43"/>
  <c r="R51" i="43"/>
  <c r="R52" i="43"/>
  <c r="R53" i="43"/>
  <c r="R54" i="43"/>
  <c r="R55" i="43"/>
  <c r="R56" i="43"/>
  <c r="R57" i="43"/>
  <c r="R58" i="43"/>
  <c r="R59" i="43"/>
  <c r="R60" i="43"/>
  <c r="R61" i="43"/>
  <c r="Q64" i="43"/>
  <c r="Q65" i="43"/>
  <c r="Q66" i="43"/>
  <c r="Q67" i="43"/>
  <c r="Q68" i="43"/>
  <c r="Q69" i="43"/>
  <c r="Q70" i="43"/>
  <c r="Q71" i="43"/>
  <c r="Q72" i="43"/>
  <c r="Q73" i="43"/>
  <c r="Q74" i="43"/>
  <c r="Q75" i="43"/>
  <c r="Q76" i="43"/>
  <c r="Q77" i="43"/>
  <c r="Q78" i="43"/>
  <c r="Q79" i="43"/>
  <c r="Q80" i="43"/>
  <c r="Q81" i="43"/>
  <c r="Q82" i="43"/>
  <c r="Q83" i="43"/>
  <c r="Q84" i="43"/>
  <c r="Q85" i="43"/>
  <c r="Q86" i="43"/>
  <c r="Q87" i="43"/>
  <c r="Q88" i="43"/>
  <c r="Q89" i="43"/>
  <c r="Q90" i="43"/>
  <c r="Q91" i="43"/>
  <c r="Q92" i="43"/>
  <c r="Q93" i="43"/>
  <c r="Q94" i="43"/>
  <c r="Q95" i="43"/>
  <c r="Q96" i="43"/>
  <c r="Q97" i="43"/>
  <c r="Q98" i="43"/>
  <c r="Q99" i="43"/>
  <c r="Q100" i="43"/>
  <c r="Q101" i="43"/>
  <c r="Q102" i="43"/>
  <c r="Q103" i="43"/>
  <c r="Q104" i="43"/>
  <c r="Q105" i="43"/>
  <c r="Q106" i="43"/>
  <c r="Q107" i="43"/>
  <c r="Q108" i="43"/>
  <c r="Q109" i="43"/>
  <c r="Q110" i="43"/>
  <c r="Q111" i="43"/>
  <c r="Q112" i="43"/>
  <c r="Q113" i="43"/>
  <c r="Q114" i="43"/>
  <c r="Q115" i="43"/>
  <c r="Q116" i="43"/>
  <c r="Q117" i="43"/>
  <c r="Q118" i="43"/>
  <c r="Q119" i="43"/>
  <c r="Q120" i="43"/>
  <c r="Q121" i="43"/>
  <c r="Q122" i="43"/>
  <c r="Q123" i="43"/>
  <c r="Q124" i="43"/>
  <c r="Q125" i="43"/>
  <c r="Q126" i="43"/>
  <c r="Q127" i="43"/>
  <c r="Q128" i="43"/>
  <c r="Q129" i="43"/>
  <c r="Q130" i="43"/>
  <c r="Q131" i="43"/>
  <c r="Q132" i="43"/>
  <c r="Q133" i="43"/>
  <c r="Q134" i="43"/>
  <c r="Q135" i="43"/>
  <c r="Q136" i="43"/>
  <c r="Q137" i="43"/>
  <c r="Q138" i="43"/>
  <c r="Q139" i="43"/>
  <c r="Q140" i="43"/>
  <c r="Q141" i="43"/>
  <c r="Q63" i="43"/>
  <c r="Q9" i="43"/>
  <c r="Q10" i="43"/>
  <c r="Q11" i="43"/>
  <c r="Q12" i="43"/>
  <c r="Q13" i="43"/>
  <c r="Q14" i="43"/>
  <c r="Q15" i="43"/>
  <c r="Q16" i="43"/>
  <c r="Q17" i="43"/>
  <c r="Q18" i="43"/>
  <c r="Q19" i="43"/>
  <c r="Q20" i="43"/>
  <c r="Q21" i="43"/>
  <c r="Q22" i="43"/>
  <c r="Q23" i="43"/>
  <c r="Q24" i="43"/>
  <c r="Q25" i="43"/>
  <c r="Q26" i="43"/>
  <c r="Q27" i="43"/>
  <c r="Q28" i="43"/>
  <c r="Q29" i="43"/>
  <c r="Q30" i="43"/>
  <c r="Q31" i="43"/>
  <c r="Q32" i="43"/>
  <c r="Q33" i="43"/>
  <c r="Q34" i="43"/>
  <c r="Q35" i="43"/>
  <c r="Q36" i="43"/>
  <c r="Q37" i="43"/>
  <c r="Q38" i="43"/>
  <c r="Q39" i="43"/>
  <c r="Q40" i="43"/>
  <c r="Q41" i="43"/>
  <c r="Q42" i="43"/>
  <c r="Q43" i="43"/>
  <c r="Q44" i="43"/>
  <c r="Q45" i="43"/>
  <c r="Q46" i="43"/>
  <c r="Q47" i="43"/>
  <c r="Q48" i="43"/>
  <c r="Q49" i="43"/>
  <c r="Q50" i="43"/>
  <c r="Q51" i="43"/>
  <c r="Q52" i="43"/>
  <c r="Q53" i="43"/>
  <c r="Q54" i="43"/>
  <c r="Q55" i="43"/>
  <c r="Q56" i="43"/>
  <c r="Q57" i="43"/>
  <c r="Q58" i="43"/>
  <c r="Q59" i="43"/>
  <c r="Q60" i="43"/>
  <c r="Q61" i="43"/>
  <c r="P64" i="43"/>
  <c r="P65" i="43"/>
  <c r="P66" i="43"/>
  <c r="P67" i="43"/>
  <c r="P68" i="43"/>
  <c r="P69" i="43"/>
  <c r="P70" i="43"/>
  <c r="P71" i="43"/>
  <c r="P72" i="43"/>
  <c r="P73" i="43"/>
  <c r="P74" i="43"/>
  <c r="P75" i="43"/>
  <c r="P76" i="43"/>
  <c r="P77" i="43"/>
  <c r="P78" i="43"/>
  <c r="P79" i="43"/>
  <c r="P80" i="43"/>
  <c r="P81" i="43"/>
  <c r="P82" i="43"/>
  <c r="P83" i="43"/>
  <c r="P84" i="43"/>
  <c r="P85" i="43"/>
  <c r="P86" i="43"/>
  <c r="P87" i="43"/>
  <c r="P88" i="43"/>
  <c r="P89" i="43"/>
  <c r="P90" i="43"/>
  <c r="P91" i="43"/>
  <c r="P92" i="43"/>
  <c r="P93" i="43"/>
  <c r="P94" i="43"/>
  <c r="P95" i="43"/>
  <c r="P96" i="43"/>
  <c r="P97" i="43"/>
  <c r="P98" i="43"/>
  <c r="P99" i="43"/>
  <c r="P100" i="43"/>
  <c r="P101" i="43"/>
  <c r="P102" i="43"/>
  <c r="P103" i="43"/>
  <c r="P104" i="43"/>
  <c r="P105" i="43"/>
  <c r="P106" i="43"/>
  <c r="P107" i="43"/>
  <c r="P108" i="43"/>
  <c r="P109" i="43"/>
  <c r="P110" i="43"/>
  <c r="P111" i="43"/>
  <c r="P112" i="43"/>
  <c r="P113" i="43"/>
  <c r="P114" i="43"/>
  <c r="P115" i="43"/>
  <c r="P116" i="43"/>
  <c r="P117" i="43"/>
  <c r="P118" i="43"/>
  <c r="P119" i="43"/>
  <c r="P120" i="43"/>
  <c r="P121" i="43"/>
  <c r="P122" i="43"/>
  <c r="P123" i="43"/>
  <c r="P124" i="43"/>
  <c r="P125" i="43"/>
  <c r="P126" i="43"/>
  <c r="P127" i="43"/>
  <c r="P128" i="43"/>
  <c r="P129" i="43"/>
  <c r="P130" i="43"/>
  <c r="P131" i="43"/>
  <c r="P132" i="43"/>
  <c r="P133" i="43"/>
  <c r="P134" i="43"/>
  <c r="P135" i="43"/>
  <c r="P136" i="43"/>
  <c r="P137" i="43"/>
  <c r="P138" i="43"/>
  <c r="P139" i="43"/>
  <c r="P140" i="43"/>
  <c r="P141" i="43"/>
  <c r="P63" i="43"/>
  <c r="P9" i="43"/>
  <c r="P10" i="43"/>
  <c r="P11" i="43"/>
  <c r="P12" i="43"/>
  <c r="P13" i="43"/>
  <c r="P14" i="43"/>
  <c r="P15" i="43"/>
  <c r="P16" i="43"/>
  <c r="P17" i="43"/>
  <c r="P18" i="43"/>
  <c r="P19" i="43"/>
  <c r="P20" i="43"/>
  <c r="P21" i="43"/>
  <c r="P22" i="43"/>
  <c r="P23" i="43"/>
  <c r="P24" i="43"/>
  <c r="P25" i="43"/>
  <c r="P26" i="43"/>
  <c r="P27" i="43"/>
  <c r="P28" i="43"/>
  <c r="P29" i="43"/>
  <c r="P30" i="43"/>
  <c r="P31" i="43"/>
  <c r="P32" i="43"/>
  <c r="P33" i="43"/>
  <c r="P34" i="43"/>
  <c r="P35" i="43"/>
  <c r="P36" i="43"/>
  <c r="P37" i="43"/>
  <c r="P38" i="43"/>
  <c r="P39" i="43"/>
  <c r="P40" i="43"/>
  <c r="P41" i="43"/>
  <c r="P42" i="43"/>
  <c r="P43" i="43"/>
  <c r="P44" i="43"/>
  <c r="P45" i="43"/>
  <c r="P46" i="43"/>
  <c r="P47" i="43"/>
  <c r="P48" i="43"/>
  <c r="P49" i="43"/>
  <c r="P50" i="43"/>
  <c r="P51" i="43"/>
  <c r="P52" i="43"/>
  <c r="P53" i="43"/>
  <c r="P54" i="43"/>
  <c r="P55" i="43"/>
  <c r="P56" i="43"/>
  <c r="P57" i="43"/>
  <c r="P58" i="43"/>
  <c r="P59" i="43"/>
  <c r="P60" i="43"/>
  <c r="P61" i="43"/>
  <c r="O64" i="43"/>
  <c r="O65" i="43"/>
  <c r="O66" i="43"/>
  <c r="O67" i="43"/>
  <c r="O68" i="43"/>
  <c r="O69" i="43"/>
  <c r="O70" i="43"/>
  <c r="O71" i="43"/>
  <c r="O72" i="43"/>
  <c r="O73" i="43"/>
  <c r="O74" i="43"/>
  <c r="O75" i="43"/>
  <c r="O76" i="43"/>
  <c r="O77" i="43"/>
  <c r="O78" i="43"/>
  <c r="O79" i="43"/>
  <c r="O80" i="43"/>
  <c r="O81" i="43"/>
  <c r="O82" i="43"/>
  <c r="O83" i="43"/>
  <c r="O84" i="43"/>
  <c r="O85" i="43"/>
  <c r="O86" i="43"/>
  <c r="O87" i="43"/>
  <c r="O88" i="43"/>
  <c r="O89" i="43"/>
  <c r="O90" i="43"/>
  <c r="O91" i="43"/>
  <c r="O92" i="43"/>
  <c r="O93" i="43"/>
  <c r="O94" i="43"/>
  <c r="O95" i="43"/>
  <c r="O96" i="43"/>
  <c r="O97" i="43"/>
  <c r="O98" i="43"/>
  <c r="O99" i="43"/>
  <c r="O100" i="43"/>
  <c r="O101" i="43"/>
  <c r="O102" i="43"/>
  <c r="O103" i="43"/>
  <c r="O104" i="43"/>
  <c r="O105" i="43"/>
  <c r="O106" i="43"/>
  <c r="O107" i="43"/>
  <c r="O108" i="43"/>
  <c r="O109" i="43"/>
  <c r="O110" i="43"/>
  <c r="O111" i="43"/>
  <c r="O112" i="43"/>
  <c r="O113" i="43"/>
  <c r="O114" i="43"/>
  <c r="O115" i="43"/>
  <c r="O116" i="43"/>
  <c r="O117" i="43"/>
  <c r="O118" i="43"/>
  <c r="O119" i="43"/>
  <c r="O120" i="43"/>
  <c r="O121" i="43"/>
  <c r="O122" i="43"/>
  <c r="O123" i="43"/>
  <c r="O124" i="43"/>
  <c r="O125" i="43"/>
  <c r="O126" i="43"/>
  <c r="O127" i="43"/>
  <c r="O128" i="43"/>
  <c r="O129" i="43"/>
  <c r="O130" i="43"/>
  <c r="O131" i="43"/>
  <c r="O132" i="43"/>
  <c r="O133" i="43"/>
  <c r="O134" i="43"/>
  <c r="O135" i="43"/>
  <c r="O136" i="43"/>
  <c r="O137" i="43"/>
  <c r="O138" i="43"/>
  <c r="O139" i="43"/>
  <c r="O140" i="43"/>
  <c r="O141" i="43"/>
  <c r="O63" i="43"/>
  <c r="O9" i="43"/>
  <c r="O10" i="43"/>
  <c r="O11" i="43"/>
  <c r="O12" i="43"/>
  <c r="O13" i="43"/>
  <c r="O14" i="43"/>
  <c r="O15" i="43"/>
  <c r="O16" i="43"/>
  <c r="O17" i="43"/>
  <c r="O18" i="43"/>
  <c r="O19" i="43"/>
  <c r="O20" i="43"/>
  <c r="O21" i="43"/>
  <c r="O22" i="43"/>
  <c r="O23" i="43"/>
  <c r="O24" i="43"/>
  <c r="O25" i="43"/>
  <c r="O26" i="43"/>
  <c r="O27" i="43"/>
  <c r="O28" i="43"/>
  <c r="O29" i="43"/>
  <c r="O30" i="43"/>
  <c r="O31" i="43"/>
  <c r="O32" i="43"/>
  <c r="O33" i="43"/>
  <c r="O34" i="43"/>
  <c r="O35" i="43"/>
  <c r="O36" i="43"/>
  <c r="O37" i="43"/>
  <c r="O38" i="43"/>
  <c r="O39" i="43"/>
  <c r="O40" i="43"/>
  <c r="O41" i="43"/>
  <c r="O42" i="43"/>
  <c r="O43" i="43"/>
  <c r="O44" i="43"/>
  <c r="O45" i="43"/>
  <c r="O46" i="43"/>
  <c r="O47" i="43"/>
  <c r="O48" i="43"/>
  <c r="O49" i="43"/>
  <c r="O50" i="43"/>
  <c r="O51" i="43"/>
  <c r="O52" i="43"/>
  <c r="O53" i="43"/>
  <c r="O54" i="43"/>
  <c r="O55" i="43"/>
  <c r="O56" i="43"/>
  <c r="O57" i="43"/>
  <c r="O58" i="43"/>
  <c r="O59" i="43"/>
  <c r="O60" i="43"/>
  <c r="O61" i="43"/>
  <c r="N64" i="43"/>
  <c r="N65" i="43"/>
  <c r="N66" i="43"/>
  <c r="N67" i="43"/>
  <c r="N68" i="43"/>
  <c r="N69" i="43"/>
  <c r="N70" i="43"/>
  <c r="N71" i="43"/>
  <c r="N72" i="43"/>
  <c r="N73" i="43"/>
  <c r="N74" i="43"/>
  <c r="N75" i="43"/>
  <c r="N76" i="43"/>
  <c r="N77" i="43"/>
  <c r="N78" i="43"/>
  <c r="N79" i="43"/>
  <c r="N80" i="43"/>
  <c r="N81" i="43"/>
  <c r="N82" i="43"/>
  <c r="N83" i="43"/>
  <c r="N84" i="43"/>
  <c r="N85" i="43"/>
  <c r="N86" i="43"/>
  <c r="N87" i="43"/>
  <c r="N88" i="43"/>
  <c r="N89" i="43"/>
  <c r="N90" i="43"/>
  <c r="N91" i="43"/>
  <c r="N92" i="43"/>
  <c r="N93" i="43"/>
  <c r="N94" i="43"/>
  <c r="N95" i="43"/>
  <c r="N96" i="43"/>
  <c r="N97" i="43"/>
  <c r="N98" i="43"/>
  <c r="N99" i="43"/>
  <c r="N100" i="43"/>
  <c r="N101" i="43"/>
  <c r="N102" i="43"/>
  <c r="N103" i="43"/>
  <c r="N104" i="43"/>
  <c r="N105" i="43"/>
  <c r="N106" i="43"/>
  <c r="N107" i="43"/>
  <c r="N108" i="43"/>
  <c r="N109" i="43"/>
  <c r="N110" i="43"/>
  <c r="N111" i="43"/>
  <c r="N112" i="43"/>
  <c r="N113" i="43"/>
  <c r="N114" i="43"/>
  <c r="N115" i="43"/>
  <c r="N116" i="43"/>
  <c r="N117" i="43"/>
  <c r="N118" i="43"/>
  <c r="N119" i="43"/>
  <c r="N120" i="43"/>
  <c r="N121" i="43"/>
  <c r="N122" i="43"/>
  <c r="N123" i="43"/>
  <c r="N124" i="43"/>
  <c r="N125" i="43"/>
  <c r="N126" i="43"/>
  <c r="N127" i="43"/>
  <c r="N128" i="43"/>
  <c r="N129" i="43"/>
  <c r="N130" i="43"/>
  <c r="N131" i="43"/>
  <c r="N132" i="43"/>
  <c r="N133" i="43"/>
  <c r="N134" i="43"/>
  <c r="N135" i="43"/>
  <c r="N136" i="43"/>
  <c r="N137" i="43"/>
  <c r="N138" i="43"/>
  <c r="N139" i="43"/>
  <c r="N140" i="43"/>
  <c r="N141" i="43"/>
  <c r="N63" i="43"/>
  <c r="N9" i="43"/>
  <c r="N10" i="43"/>
  <c r="N11" i="43"/>
  <c r="N12" i="43"/>
  <c r="N13" i="43"/>
  <c r="N14" i="43"/>
  <c r="N15" i="43"/>
  <c r="N16" i="43"/>
  <c r="N17" i="43"/>
  <c r="N18" i="43"/>
  <c r="N19" i="43"/>
  <c r="N20" i="43"/>
  <c r="N21" i="43"/>
  <c r="N22" i="43"/>
  <c r="N23" i="43"/>
  <c r="N24" i="43"/>
  <c r="N25" i="43"/>
  <c r="N26" i="43"/>
  <c r="N27" i="43"/>
  <c r="N28" i="43"/>
  <c r="N29" i="43"/>
  <c r="N30" i="43"/>
  <c r="N31" i="43"/>
  <c r="N32" i="43"/>
  <c r="N33" i="43"/>
  <c r="N34" i="43"/>
  <c r="N35" i="43"/>
  <c r="N36" i="43"/>
  <c r="N37" i="43"/>
  <c r="N38" i="43"/>
  <c r="N39" i="43"/>
  <c r="N40" i="43"/>
  <c r="N41" i="43"/>
  <c r="N42" i="43"/>
  <c r="N43" i="43"/>
  <c r="N44" i="43"/>
  <c r="N45" i="43"/>
  <c r="N46" i="43"/>
  <c r="N47" i="43"/>
  <c r="N48" i="43"/>
  <c r="N49" i="43"/>
  <c r="N50" i="43"/>
  <c r="N51" i="43"/>
  <c r="N52" i="43"/>
  <c r="N53" i="43"/>
  <c r="N54" i="43"/>
  <c r="N55" i="43"/>
  <c r="N56" i="43"/>
  <c r="N57" i="43"/>
  <c r="N58" i="43"/>
  <c r="N59" i="43"/>
  <c r="N60" i="43"/>
  <c r="N61" i="43"/>
  <c r="X8" i="43"/>
  <c r="W8" i="43"/>
  <c r="V8" i="43"/>
  <c r="U8" i="43"/>
  <c r="T8" i="43"/>
  <c r="S8" i="43"/>
  <c r="R8" i="43"/>
  <c r="Q8" i="43"/>
  <c r="P8" i="43"/>
  <c r="O8" i="43"/>
  <c r="N8" i="43"/>
  <c r="D206" i="181"/>
  <c r="D205" i="181"/>
  <c r="D10" i="181"/>
  <c r="D11" i="181"/>
  <c r="D12" i="181"/>
  <c r="D13" i="181"/>
  <c r="D14" i="181"/>
  <c r="D15" i="181"/>
  <c r="D16" i="181"/>
  <c r="D17" i="181"/>
  <c r="D18" i="181"/>
  <c r="D19" i="181"/>
  <c r="D20" i="181"/>
  <c r="D21" i="181"/>
  <c r="D22" i="181"/>
  <c r="D23" i="181"/>
  <c r="D24" i="181"/>
  <c r="D25" i="181"/>
  <c r="D26" i="181"/>
  <c r="D27" i="181"/>
  <c r="D28" i="181"/>
  <c r="D29" i="181"/>
  <c r="D30" i="181"/>
  <c r="D31" i="181"/>
  <c r="D32" i="181"/>
  <c r="D33" i="181"/>
  <c r="D34" i="181"/>
  <c r="D35" i="181"/>
  <c r="D36" i="181"/>
  <c r="D37" i="181"/>
  <c r="D38" i="181"/>
  <c r="D39" i="181"/>
  <c r="D40" i="181"/>
  <c r="D41" i="181"/>
  <c r="D42" i="181"/>
  <c r="D43" i="181"/>
  <c r="D44" i="181"/>
  <c r="D45" i="181"/>
  <c r="D46" i="181"/>
  <c r="D47" i="181"/>
  <c r="D48" i="181"/>
  <c r="D49" i="181"/>
  <c r="D50" i="181"/>
  <c r="D51" i="181"/>
  <c r="D52" i="181"/>
  <c r="D53" i="181"/>
  <c r="D54" i="181"/>
  <c r="D55" i="181"/>
  <c r="D56" i="181"/>
  <c r="D57" i="181"/>
  <c r="D58" i="181"/>
  <c r="D59" i="181"/>
  <c r="D63" i="181"/>
  <c r="D64" i="181"/>
  <c r="D65" i="181"/>
  <c r="D66" i="181"/>
  <c r="D67" i="181"/>
  <c r="D68" i="181"/>
  <c r="D69" i="181"/>
  <c r="D70" i="181"/>
  <c r="D71" i="181"/>
  <c r="D72" i="181"/>
  <c r="D73" i="181"/>
  <c r="D74" i="181"/>
  <c r="D75" i="181"/>
  <c r="D76" i="181"/>
  <c r="D77" i="181"/>
  <c r="D78" i="181"/>
  <c r="D79" i="181"/>
  <c r="D80" i="181"/>
  <c r="D81" i="181"/>
  <c r="D82" i="181"/>
  <c r="D83" i="181"/>
  <c r="D84" i="181"/>
  <c r="D85" i="181"/>
  <c r="D86" i="181"/>
  <c r="D87" i="181"/>
  <c r="D88" i="181"/>
  <c r="D89" i="181"/>
  <c r="D90" i="181"/>
  <c r="D91" i="181"/>
  <c r="D92" i="181"/>
  <c r="D93" i="181"/>
  <c r="D94" i="181"/>
  <c r="D95" i="181"/>
  <c r="D96" i="181"/>
  <c r="D97" i="181"/>
  <c r="D98" i="181"/>
  <c r="D99" i="181"/>
  <c r="D100" i="181"/>
  <c r="D101" i="181"/>
  <c r="D102" i="181"/>
  <c r="D103" i="181"/>
  <c r="D104" i="181"/>
  <c r="D105" i="181"/>
  <c r="D106" i="181"/>
  <c r="D107" i="181"/>
  <c r="D108" i="181"/>
  <c r="D109" i="181"/>
  <c r="D110" i="181"/>
  <c r="D111" i="181"/>
  <c r="D112" i="181"/>
  <c r="D113" i="181"/>
  <c r="D114" i="181"/>
  <c r="D115" i="181"/>
  <c r="D116" i="181"/>
  <c r="D117" i="181"/>
  <c r="D118" i="181"/>
  <c r="D119" i="181"/>
  <c r="D120" i="181"/>
  <c r="D121" i="181"/>
  <c r="D122" i="181"/>
  <c r="D123" i="181"/>
  <c r="D124" i="181"/>
  <c r="D125" i="181"/>
  <c r="D126" i="181"/>
  <c r="D127" i="181"/>
  <c r="D128" i="181"/>
  <c r="D129" i="181"/>
  <c r="D130" i="181"/>
  <c r="D131" i="181"/>
  <c r="D132" i="181"/>
  <c r="D133" i="181"/>
  <c r="D134" i="181"/>
  <c r="D135" i="181"/>
  <c r="D136" i="181"/>
  <c r="D137" i="181"/>
  <c r="D138" i="181"/>
  <c r="D139" i="181"/>
  <c r="D140" i="181"/>
  <c r="D141" i="181"/>
  <c r="D142" i="181"/>
  <c r="D143" i="181"/>
  <c r="D144" i="181"/>
  <c r="D145" i="181"/>
  <c r="D146" i="181"/>
  <c r="D147" i="181"/>
  <c r="D148" i="181"/>
  <c r="D149" i="181"/>
  <c r="D150" i="181"/>
  <c r="D151" i="181"/>
  <c r="D152" i="181"/>
  <c r="D153" i="181"/>
  <c r="D154" i="181"/>
  <c r="D155" i="181"/>
  <c r="D156" i="181"/>
  <c r="D157" i="181"/>
  <c r="D158" i="181"/>
  <c r="D159" i="181"/>
  <c r="D160" i="181"/>
  <c r="D161" i="181"/>
  <c r="D162" i="181"/>
  <c r="D163" i="181"/>
  <c r="D164" i="181"/>
  <c r="D165" i="181"/>
  <c r="D166" i="181"/>
  <c r="D167" i="181"/>
  <c r="D168" i="181"/>
  <c r="D169" i="181"/>
  <c r="D170" i="181"/>
  <c r="D171" i="181"/>
  <c r="D172" i="181"/>
  <c r="D173" i="181"/>
  <c r="D174" i="181"/>
  <c r="D175" i="181"/>
  <c r="D176" i="181"/>
  <c r="D177" i="181"/>
  <c r="D178" i="181"/>
  <c r="D179" i="181"/>
  <c r="D180" i="181"/>
  <c r="D181" i="181"/>
  <c r="D182" i="181"/>
  <c r="D183" i="181"/>
  <c r="D184" i="181"/>
  <c r="D185" i="181"/>
  <c r="D186" i="181"/>
  <c r="D187" i="181"/>
  <c r="D188" i="181"/>
  <c r="D189" i="181"/>
  <c r="D190" i="181"/>
  <c r="D191" i="181"/>
  <c r="D192" i="181"/>
  <c r="D193" i="181"/>
  <c r="D194" i="181"/>
  <c r="D195" i="181"/>
  <c r="D196" i="181"/>
  <c r="D197" i="181"/>
  <c r="D198" i="181"/>
  <c r="D199" i="181"/>
  <c r="D200" i="181"/>
  <c r="D201" i="181"/>
  <c r="D202" i="181"/>
  <c r="D203" i="181"/>
  <c r="D204" i="181"/>
  <c r="D9" i="181"/>
  <c r="W210" i="181"/>
  <c r="S210" i="181"/>
  <c r="Q210" i="181"/>
  <c r="J210" i="181"/>
  <c r="I210" i="181"/>
  <c r="R208" i="181"/>
  <c r="L208" i="181"/>
  <c r="U207" i="181"/>
  <c r="R207" i="181"/>
  <c r="L207" i="181"/>
  <c r="H207" i="181"/>
  <c r="U206" i="181"/>
  <c r="R206" i="181"/>
  <c r="L206" i="181"/>
  <c r="H206" i="181"/>
  <c r="U205" i="181"/>
  <c r="R205" i="181"/>
  <c r="L205" i="181"/>
  <c r="H205" i="181"/>
  <c r="U204" i="181"/>
  <c r="R204" i="181"/>
  <c r="L204" i="181"/>
  <c r="H204" i="181"/>
  <c r="U203" i="181"/>
  <c r="R203" i="181"/>
  <c r="L203" i="181"/>
  <c r="H203" i="181"/>
  <c r="U202" i="181"/>
  <c r="R202" i="181"/>
  <c r="L202" i="181"/>
  <c r="H202" i="181"/>
  <c r="U201" i="181"/>
  <c r="R201" i="181"/>
  <c r="L201" i="181"/>
  <c r="H201" i="181"/>
  <c r="U200" i="181"/>
  <c r="R200" i="181"/>
  <c r="L200" i="181"/>
  <c r="H200" i="181"/>
  <c r="U199" i="181"/>
  <c r="R199" i="181"/>
  <c r="L199" i="181"/>
  <c r="H199" i="181"/>
  <c r="U198" i="181"/>
  <c r="R198" i="181"/>
  <c r="L198" i="181"/>
  <c r="H198" i="181"/>
  <c r="U197" i="181"/>
  <c r="R197" i="181"/>
  <c r="L197" i="181"/>
  <c r="H197" i="181"/>
  <c r="U196" i="181"/>
  <c r="R196" i="181"/>
  <c r="L196" i="181"/>
  <c r="H196" i="181"/>
  <c r="U195" i="181"/>
  <c r="R195" i="181"/>
  <c r="L195" i="181"/>
  <c r="H195" i="181"/>
  <c r="U194" i="181"/>
  <c r="R194" i="181"/>
  <c r="L194" i="181"/>
  <c r="H194" i="181"/>
  <c r="U193" i="181"/>
  <c r="R193" i="181"/>
  <c r="L193" i="181"/>
  <c r="H193" i="181"/>
  <c r="U192" i="181"/>
  <c r="R192" i="181"/>
  <c r="L192" i="181"/>
  <c r="H192" i="181"/>
  <c r="U191" i="181"/>
  <c r="R191" i="181"/>
  <c r="L191" i="181"/>
  <c r="H191" i="181"/>
  <c r="U190" i="181"/>
  <c r="R190" i="181"/>
  <c r="L190" i="181"/>
  <c r="H190" i="181"/>
  <c r="U189" i="181"/>
  <c r="R189" i="181"/>
  <c r="L189" i="181"/>
  <c r="H189" i="181"/>
  <c r="U188" i="181"/>
  <c r="R188" i="181"/>
  <c r="L188" i="181"/>
  <c r="H188" i="181"/>
  <c r="U187" i="181"/>
  <c r="R187" i="181"/>
  <c r="L187" i="181"/>
  <c r="H187" i="181"/>
  <c r="U186" i="181"/>
  <c r="R186" i="181"/>
  <c r="L186" i="181"/>
  <c r="H186" i="181"/>
  <c r="U185" i="181"/>
  <c r="R185" i="181"/>
  <c r="L185" i="181"/>
  <c r="H185" i="181"/>
  <c r="U184" i="181"/>
  <c r="R184" i="181"/>
  <c r="L184" i="181"/>
  <c r="H184" i="181"/>
  <c r="U183" i="181"/>
  <c r="R183" i="181"/>
  <c r="L183" i="181"/>
  <c r="H183" i="181"/>
  <c r="U182" i="181"/>
  <c r="R182" i="181"/>
  <c r="L182" i="181"/>
  <c r="H182" i="181"/>
  <c r="U181" i="181"/>
  <c r="R181" i="181"/>
  <c r="L181" i="181"/>
  <c r="H181" i="181"/>
  <c r="U180" i="181"/>
  <c r="R180" i="181"/>
  <c r="L180" i="181"/>
  <c r="H180" i="181"/>
  <c r="U179" i="181"/>
  <c r="R179" i="181"/>
  <c r="L179" i="181"/>
  <c r="H179" i="181"/>
  <c r="U178" i="181"/>
  <c r="R178" i="181"/>
  <c r="L178" i="181"/>
  <c r="H178" i="181"/>
  <c r="U177" i="181"/>
  <c r="R177" i="181"/>
  <c r="L177" i="181"/>
  <c r="H177" i="181"/>
  <c r="U176" i="181"/>
  <c r="R176" i="181"/>
  <c r="L176" i="181"/>
  <c r="H176" i="181"/>
  <c r="U175" i="181"/>
  <c r="R175" i="181"/>
  <c r="L175" i="181"/>
  <c r="H175" i="181"/>
  <c r="U174" i="181"/>
  <c r="R174" i="181"/>
  <c r="L174" i="181"/>
  <c r="H174" i="181"/>
  <c r="U173" i="181"/>
  <c r="R173" i="181"/>
  <c r="L173" i="181"/>
  <c r="H173" i="181"/>
  <c r="U172" i="181"/>
  <c r="R172" i="181"/>
  <c r="L172" i="181"/>
  <c r="H172" i="181"/>
  <c r="U171" i="181"/>
  <c r="R171" i="181"/>
  <c r="L171" i="181"/>
  <c r="H171" i="181"/>
  <c r="U170" i="181"/>
  <c r="R170" i="181"/>
  <c r="L170" i="181"/>
  <c r="H170" i="181"/>
  <c r="U169" i="181"/>
  <c r="R169" i="181"/>
  <c r="L169" i="181"/>
  <c r="H169" i="181"/>
  <c r="U168" i="181"/>
  <c r="R168" i="181"/>
  <c r="L168" i="181"/>
  <c r="H168" i="181"/>
  <c r="U167" i="181"/>
  <c r="R167" i="181"/>
  <c r="L167" i="181"/>
  <c r="H167" i="181"/>
  <c r="U166" i="181"/>
  <c r="R166" i="181"/>
  <c r="L166" i="181"/>
  <c r="H166" i="181"/>
  <c r="U165" i="181"/>
  <c r="R165" i="181"/>
  <c r="L165" i="181"/>
  <c r="H165" i="181"/>
  <c r="U164" i="181"/>
  <c r="R164" i="181"/>
  <c r="L164" i="181"/>
  <c r="H164" i="181"/>
  <c r="U163" i="181"/>
  <c r="R163" i="181"/>
  <c r="L163" i="181"/>
  <c r="H163" i="181"/>
  <c r="U162" i="181"/>
  <c r="R162" i="181"/>
  <c r="L162" i="181"/>
  <c r="H162" i="181"/>
  <c r="R161" i="181"/>
  <c r="L161" i="181"/>
  <c r="U160" i="181"/>
  <c r="R160" i="181"/>
  <c r="L160" i="181"/>
  <c r="H160" i="181"/>
  <c r="U159" i="181"/>
  <c r="R159" i="181"/>
  <c r="L159" i="181"/>
  <c r="H159" i="181"/>
  <c r="U158" i="181"/>
  <c r="R158" i="181"/>
  <c r="L158" i="181"/>
  <c r="H158" i="181"/>
  <c r="U157" i="181"/>
  <c r="R157" i="181"/>
  <c r="L157" i="181"/>
  <c r="H157" i="181"/>
  <c r="U156" i="181"/>
  <c r="R156" i="181"/>
  <c r="L156" i="181"/>
  <c r="H156" i="181"/>
  <c r="U155" i="181"/>
  <c r="R155" i="181"/>
  <c r="L155" i="181"/>
  <c r="H155" i="181"/>
  <c r="U154" i="181"/>
  <c r="R154" i="181"/>
  <c r="L154" i="181"/>
  <c r="H154" i="181"/>
  <c r="U153" i="181"/>
  <c r="R153" i="181"/>
  <c r="L153" i="181"/>
  <c r="H153" i="181"/>
  <c r="U152" i="181"/>
  <c r="R152" i="181"/>
  <c r="L152" i="181"/>
  <c r="H152" i="181"/>
  <c r="U151" i="181"/>
  <c r="R151" i="181"/>
  <c r="L151" i="181"/>
  <c r="H151" i="181"/>
  <c r="U150" i="181"/>
  <c r="R150" i="181"/>
  <c r="L150" i="181"/>
  <c r="H150" i="181"/>
  <c r="U149" i="181"/>
  <c r="R149" i="181"/>
  <c r="L149" i="181"/>
  <c r="H149" i="181"/>
  <c r="U148" i="181"/>
  <c r="R148" i="181"/>
  <c r="L148" i="181"/>
  <c r="H148" i="181"/>
  <c r="U147" i="181"/>
  <c r="R147" i="181"/>
  <c r="L147" i="181"/>
  <c r="H147" i="181"/>
  <c r="U146" i="181"/>
  <c r="R146" i="181"/>
  <c r="L146" i="181"/>
  <c r="H146" i="181"/>
  <c r="U145" i="181"/>
  <c r="R145" i="181"/>
  <c r="L145" i="181"/>
  <c r="H145" i="181"/>
  <c r="R144" i="181"/>
  <c r="L144" i="181"/>
  <c r="U143" i="181"/>
  <c r="R143" i="181"/>
  <c r="L143" i="181"/>
  <c r="H143" i="181"/>
  <c r="U142" i="181"/>
  <c r="R142" i="181"/>
  <c r="L142" i="181"/>
  <c r="H142" i="181"/>
  <c r="U141" i="181"/>
  <c r="R141" i="181"/>
  <c r="L141" i="181"/>
  <c r="H141" i="181"/>
  <c r="U140" i="181"/>
  <c r="R140" i="181"/>
  <c r="L140" i="181"/>
  <c r="H140" i="181"/>
  <c r="U139" i="181"/>
  <c r="R139" i="181"/>
  <c r="L139" i="181"/>
  <c r="H139" i="181"/>
  <c r="U138" i="181"/>
  <c r="R138" i="181"/>
  <c r="L138" i="181"/>
  <c r="H138" i="181"/>
  <c r="U137" i="181"/>
  <c r="R137" i="181"/>
  <c r="L137" i="181"/>
  <c r="H137" i="181"/>
  <c r="U136" i="181"/>
  <c r="R136" i="181"/>
  <c r="L136" i="181"/>
  <c r="H136" i="181"/>
  <c r="R135" i="181"/>
  <c r="L135" i="181"/>
  <c r="U134" i="181"/>
  <c r="R134" i="181"/>
  <c r="L134" i="181"/>
  <c r="H134" i="181"/>
  <c r="U133" i="181"/>
  <c r="R133" i="181"/>
  <c r="L133" i="181"/>
  <c r="H133" i="181"/>
  <c r="U132" i="181"/>
  <c r="R132" i="181"/>
  <c r="L132" i="181"/>
  <c r="H132" i="181"/>
  <c r="U131" i="181"/>
  <c r="R131" i="181"/>
  <c r="L131" i="181"/>
  <c r="H131" i="181"/>
  <c r="U130" i="181"/>
  <c r="R130" i="181"/>
  <c r="L130" i="181"/>
  <c r="H130" i="181"/>
  <c r="U129" i="181"/>
  <c r="R129" i="181"/>
  <c r="L129" i="181"/>
  <c r="H129" i="181"/>
  <c r="U128" i="181"/>
  <c r="R128" i="181"/>
  <c r="L128" i="181"/>
  <c r="H128" i="181"/>
  <c r="U127" i="181"/>
  <c r="R127" i="181"/>
  <c r="L127" i="181"/>
  <c r="H127" i="181"/>
  <c r="U126" i="181"/>
  <c r="R126" i="181"/>
  <c r="L126" i="181"/>
  <c r="H126" i="181"/>
  <c r="U125" i="181"/>
  <c r="R125" i="181"/>
  <c r="L125" i="181"/>
  <c r="H125" i="181"/>
  <c r="U124" i="181"/>
  <c r="R124" i="181"/>
  <c r="L124" i="181"/>
  <c r="H124" i="181"/>
  <c r="U123" i="181"/>
  <c r="R123" i="181"/>
  <c r="L123" i="181"/>
  <c r="H123" i="181"/>
  <c r="U122" i="181"/>
  <c r="R122" i="181"/>
  <c r="L122" i="181"/>
  <c r="H122" i="181"/>
  <c r="R121" i="181"/>
  <c r="L121" i="181"/>
  <c r="U120" i="181"/>
  <c r="R120" i="181"/>
  <c r="L120" i="181"/>
  <c r="H120" i="181"/>
  <c r="U119" i="181"/>
  <c r="R119" i="181"/>
  <c r="L119" i="181"/>
  <c r="H119" i="181"/>
  <c r="U118" i="181"/>
  <c r="R118" i="181"/>
  <c r="L118" i="181"/>
  <c r="H118" i="181"/>
  <c r="U117" i="181"/>
  <c r="R117" i="181"/>
  <c r="L117" i="181"/>
  <c r="H117" i="181"/>
  <c r="U116" i="181"/>
  <c r="R116" i="181"/>
  <c r="L116" i="181"/>
  <c r="H116" i="181"/>
  <c r="U115" i="181"/>
  <c r="R115" i="181"/>
  <c r="L115" i="181"/>
  <c r="H115" i="181"/>
  <c r="U114" i="181"/>
  <c r="R114" i="181"/>
  <c r="L114" i="181"/>
  <c r="H114" i="181"/>
  <c r="U113" i="181"/>
  <c r="R113" i="181"/>
  <c r="L113" i="181"/>
  <c r="H113" i="181"/>
  <c r="U112" i="181"/>
  <c r="R112" i="181"/>
  <c r="L112" i="181"/>
  <c r="H112" i="181"/>
  <c r="U111" i="181"/>
  <c r="R111" i="181"/>
  <c r="L111" i="181"/>
  <c r="H111" i="181"/>
  <c r="R110" i="181"/>
  <c r="L110" i="181"/>
  <c r="U109" i="181"/>
  <c r="R109" i="181"/>
  <c r="L109" i="181"/>
  <c r="H109" i="181"/>
  <c r="U108" i="181"/>
  <c r="R108" i="181"/>
  <c r="L108" i="181"/>
  <c r="H108" i="181"/>
  <c r="U107" i="181"/>
  <c r="R107" i="181"/>
  <c r="L107" i="181"/>
  <c r="H107" i="181"/>
  <c r="U106" i="181"/>
  <c r="R106" i="181"/>
  <c r="L106" i="181"/>
  <c r="H106" i="181"/>
  <c r="U105" i="181"/>
  <c r="R105" i="181"/>
  <c r="L105" i="181"/>
  <c r="H105" i="181"/>
  <c r="U104" i="181"/>
  <c r="R104" i="181"/>
  <c r="L104" i="181"/>
  <c r="H104" i="181"/>
  <c r="U103" i="181"/>
  <c r="R103" i="181"/>
  <c r="L103" i="181"/>
  <c r="H103" i="181"/>
  <c r="U102" i="181"/>
  <c r="R102" i="181"/>
  <c r="L102" i="181"/>
  <c r="H102" i="181"/>
  <c r="U101" i="181"/>
  <c r="R101" i="181"/>
  <c r="L101" i="181"/>
  <c r="H101" i="181"/>
  <c r="U100" i="181"/>
  <c r="R100" i="181"/>
  <c r="L100" i="181"/>
  <c r="H100" i="181"/>
  <c r="U99" i="181"/>
  <c r="R99" i="181"/>
  <c r="L99" i="181"/>
  <c r="H99" i="181"/>
  <c r="U98" i="181"/>
  <c r="R98" i="181"/>
  <c r="L98" i="181"/>
  <c r="H98" i="181"/>
  <c r="U97" i="181"/>
  <c r="R97" i="181"/>
  <c r="L97" i="181"/>
  <c r="H97" i="181"/>
  <c r="U96" i="181"/>
  <c r="R96" i="181"/>
  <c r="L96" i="181"/>
  <c r="H96" i="181"/>
  <c r="U95" i="181"/>
  <c r="R95" i="181"/>
  <c r="L95" i="181"/>
  <c r="H95" i="181"/>
  <c r="U94" i="181"/>
  <c r="R94" i="181"/>
  <c r="L94" i="181"/>
  <c r="H94" i="181"/>
  <c r="U93" i="181"/>
  <c r="R93" i="181"/>
  <c r="L93" i="181"/>
  <c r="H93" i="181"/>
  <c r="U92" i="181"/>
  <c r="R92" i="181"/>
  <c r="L92" i="181"/>
  <c r="H92" i="181"/>
  <c r="R91" i="181"/>
  <c r="L91" i="181"/>
  <c r="U90" i="181"/>
  <c r="R90" i="181"/>
  <c r="L90" i="181"/>
  <c r="H90" i="181"/>
  <c r="U89" i="181"/>
  <c r="R89" i="181"/>
  <c r="L89" i="181"/>
  <c r="H89" i="181"/>
  <c r="U88" i="181"/>
  <c r="R88" i="181"/>
  <c r="L88" i="181"/>
  <c r="H88" i="181"/>
  <c r="U87" i="181"/>
  <c r="R87" i="181"/>
  <c r="L87" i="181"/>
  <c r="H87" i="181"/>
  <c r="U86" i="181"/>
  <c r="R86" i="181"/>
  <c r="L86" i="181"/>
  <c r="H86" i="181"/>
  <c r="U85" i="181"/>
  <c r="R85" i="181"/>
  <c r="L85" i="181"/>
  <c r="H85" i="181"/>
  <c r="U84" i="181"/>
  <c r="R84" i="181"/>
  <c r="L84" i="181"/>
  <c r="H84" i="181"/>
  <c r="U83" i="181"/>
  <c r="R83" i="181"/>
  <c r="L83" i="181"/>
  <c r="H83" i="181"/>
  <c r="U82" i="181"/>
  <c r="R82" i="181"/>
  <c r="L82" i="181"/>
  <c r="H82" i="181"/>
  <c r="U81" i="181"/>
  <c r="R81" i="181"/>
  <c r="L81" i="181"/>
  <c r="H81" i="181"/>
  <c r="U80" i="181"/>
  <c r="R80" i="181"/>
  <c r="L80" i="181"/>
  <c r="H80" i="181"/>
  <c r="U79" i="181"/>
  <c r="R79" i="181"/>
  <c r="L79" i="181"/>
  <c r="H79" i="181"/>
  <c r="U78" i="181"/>
  <c r="R78" i="181"/>
  <c r="L78" i="181"/>
  <c r="H78" i="181"/>
  <c r="U77" i="181"/>
  <c r="R77" i="181"/>
  <c r="L77" i="181"/>
  <c r="H77" i="181"/>
  <c r="R76" i="181"/>
  <c r="L76" i="181"/>
  <c r="U75" i="181"/>
  <c r="R75" i="181"/>
  <c r="L75" i="181"/>
  <c r="H75" i="181"/>
  <c r="U74" i="181"/>
  <c r="R74" i="181"/>
  <c r="L74" i="181"/>
  <c r="H74" i="181"/>
  <c r="U73" i="181"/>
  <c r="R73" i="181"/>
  <c r="L73" i="181"/>
  <c r="H73" i="181"/>
  <c r="U72" i="181"/>
  <c r="R72" i="181"/>
  <c r="L72" i="181"/>
  <c r="H72" i="181"/>
  <c r="U71" i="181"/>
  <c r="R71" i="181"/>
  <c r="L71" i="181"/>
  <c r="H71" i="181"/>
  <c r="R70" i="181"/>
  <c r="L70" i="181"/>
  <c r="U69" i="181"/>
  <c r="R69" i="181"/>
  <c r="L69" i="181"/>
  <c r="H69" i="181"/>
  <c r="U68" i="181"/>
  <c r="R68" i="181"/>
  <c r="L68" i="181"/>
  <c r="H68" i="181"/>
  <c r="R67" i="181"/>
  <c r="L67" i="181"/>
  <c r="U66" i="181"/>
  <c r="R66" i="181"/>
  <c r="L66" i="181"/>
  <c r="H66" i="181"/>
  <c r="R65" i="181"/>
  <c r="L65" i="181"/>
  <c r="U64" i="181"/>
  <c r="R64" i="181"/>
  <c r="L64" i="181"/>
  <c r="H64" i="181"/>
  <c r="U63" i="181"/>
  <c r="R63" i="181"/>
  <c r="L63" i="181"/>
  <c r="H63" i="181"/>
  <c r="U62" i="181"/>
  <c r="R62" i="181"/>
  <c r="H62" i="181"/>
  <c r="U59" i="181"/>
  <c r="R59" i="181"/>
  <c r="L59" i="181"/>
  <c r="H59" i="181"/>
  <c r="U58" i="181"/>
  <c r="R58" i="181"/>
  <c r="L58" i="181"/>
  <c r="H58" i="181"/>
  <c r="U57" i="181"/>
  <c r="R57" i="181"/>
  <c r="L57" i="181"/>
  <c r="H57" i="181"/>
  <c r="U56" i="181"/>
  <c r="R56" i="181"/>
  <c r="L56" i="181"/>
  <c r="H56" i="181"/>
  <c r="U55" i="181"/>
  <c r="R55" i="181"/>
  <c r="L55" i="181"/>
  <c r="H55" i="181"/>
  <c r="U54" i="181"/>
  <c r="R54" i="181"/>
  <c r="L54" i="181"/>
  <c r="H54" i="181"/>
  <c r="R53" i="181"/>
  <c r="L53" i="181"/>
  <c r="U52" i="181"/>
  <c r="R52" i="181"/>
  <c r="L52" i="181"/>
  <c r="H52" i="181"/>
  <c r="U51" i="181"/>
  <c r="R51" i="181"/>
  <c r="L51" i="181"/>
  <c r="H51" i="181"/>
  <c r="U50" i="181"/>
  <c r="R50" i="181"/>
  <c r="L50" i="181"/>
  <c r="H50" i="181"/>
  <c r="U49" i="181"/>
  <c r="R49" i="181"/>
  <c r="L49" i="181"/>
  <c r="H49" i="181"/>
  <c r="U48" i="181"/>
  <c r="R48" i="181"/>
  <c r="L48" i="181"/>
  <c r="H48" i="181"/>
  <c r="U47" i="181"/>
  <c r="R47" i="181"/>
  <c r="L47" i="181"/>
  <c r="H47" i="181"/>
  <c r="U46" i="181"/>
  <c r="R46" i="181"/>
  <c r="L46" i="181"/>
  <c r="H46" i="181"/>
  <c r="U45" i="181"/>
  <c r="R45" i="181"/>
  <c r="L45" i="181"/>
  <c r="H45" i="181"/>
  <c r="U44" i="181"/>
  <c r="R44" i="181"/>
  <c r="L44" i="181"/>
  <c r="H44" i="181"/>
  <c r="U43" i="181"/>
  <c r="R43" i="181"/>
  <c r="L43" i="181"/>
  <c r="H43" i="181"/>
  <c r="U42" i="181"/>
  <c r="R42" i="181"/>
  <c r="L42" i="181"/>
  <c r="H42" i="181"/>
  <c r="U41" i="181"/>
  <c r="R41" i="181"/>
  <c r="L41" i="181"/>
  <c r="H41" i="181"/>
  <c r="U40" i="181"/>
  <c r="R40" i="181"/>
  <c r="L40" i="181"/>
  <c r="H40" i="181"/>
  <c r="U39" i="181"/>
  <c r="R39" i="181"/>
  <c r="L39" i="181"/>
  <c r="H39" i="181"/>
  <c r="U38" i="181"/>
  <c r="R38" i="181"/>
  <c r="L38" i="181"/>
  <c r="H38" i="181"/>
  <c r="U37" i="181"/>
  <c r="R37" i="181"/>
  <c r="L37" i="181"/>
  <c r="H37" i="181"/>
  <c r="U36" i="181"/>
  <c r="R36" i="181"/>
  <c r="L36" i="181"/>
  <c r="H36" i="181"/>
  <c r="U35" i="181"/>
  <c r="R35" i="181"/>
  <c r="L35" i="181"/>
  <c r="H35" i="181"/>
  <c r="U34" i="181"/>
  <c r="R34" i="181"/>
  <c r="L34" i="181"/>
  <c r="H34" i="181"/>
  <c r="U33" i="181"/>
  <c r="R33" i="181"/>
  <c r="L33" i="181"/>
  <c r="H33" i="181"/>
  <c r="U32" i="181"/>
  <c r="R32" i="181"/>
  <c r="L32" i="181"/>
  <c r="H32" i="181"/>
  <c r="U31" i="181"/>
  <c r="R31" i="181"/>
  <c r="L31" i="181"/>
  <c r="H31" i="181"/>
  <c r="U30" i="181"/>
  <c r="R30" i="181"/>
  <c r="L30" i="181"/>
  <c r="H30" i="181"/>
  <c r="U29" i="181"/>
  <c r="R29" i="181"/>
  <c r="L29" i="181"/>
  <c r="H29" i="181"/>
  <c r="U28" i="181"/>
  <c r="R28" i="181"/>
  <c r="L28" i="181"/>
  <c r="H28" i="181"/>
  <c r="U27" i="181"/>
  <c r="R27" i="181"/>
  <c r="L27" i="181"/>
  <c r="H27" i="181"/>
  <c r="U26" i="181"/>
  <c r="R26" i="181"/>
  <c r="L26" i="181"/>
  <c r="H26" i="181"/>
  <c r="U25" i="181"/>
  <c r="R25" i="181"/>
  <c r="L25" i="181"/>
  <c r="H25" i="181"/>
  <c r="U24" i="181"/>
  <c r="R24" i="181"/>
  <c r="L24" i="181"/>
  <c r="H24" i="181"/>
  <c r="U23" i="181"/>
  <c r="R23" i="181"/>
  <c r="L23" i="181"/>
  <c r="H23" i="181"/>
  <c r="U22" i="181"/>
  <c r="R22" i="181"/>
  <c r="L22" i="181"/>
  <c r="H22" i="181"/>
  <c r="U21" i="181"/>
  <c r="R21" i="181"/>
  <c r="L21" i="181"/>
  <c r="H21" i="181"/>
  <c r="U20" i="181"/>
  <c r="R20" i="181"/>
  <c r="L20" i="181"/>
  <c r="H20" i="181"/>
  <c r="U19" i="181"/>
  <c r="R19" i="181"/>
  <c r="L19" i="181"/>
  <c r="H19" i="181"/>
  <c r="U18" i="181"/>
  <c r="R18" i="181"/>
  <c r="L18" i="181"/>
  <c r="H18" i="181"/>
  <c r="U17" i="181"/>
  <c r="R17" i="181"/>
  <c r="L17" i="181"/>
  <c r="H17" i="181"/>
  <c r="U16" i="181"/>
  <c r="R16" i="181"/>
  <c r="L16" i="181"/>
  <c r="H16" i="181"/>
  <c r="U15" i="181"/>
  <c r="R15" i="181"/>
  <c r="L15" i="181"/>
  <c r="H15" i="181"/>
  <c r="U14" i="181"/>
  <c r="R14" i="181"/>
  <c r="L14" i="181"/>
  <c r="H14" i="181"/>
  <c r="U13" i="181"/>
  <c r="R13" i="181"/>
  <c r="L13" i="181"/>
  <c r="H13" i="181"/>
  <c r="U12" i="181"/>
  <c r="R12" i="181"/>
  <c r="L12" i="181"/>
  <c r="H12" i="181"/>
  <c r="U11" i="181"/>
  <c r="R11" i="181"/>
  <c r="L11" i="181"/>
  <c r="H11" i="181"/>
  <c r="U10" i="181"/>
  <c r="R10" i="181"/>
  <c r="L10" i="181"/>
  <c r="H10" i="181"/>
  <c r="U9" i="181"/>
  <c r="R9" i="181"/>
  <c r="L9" i="181"/>
  <c r="H9" i="181"/>
  <c r="V63" i="181" l="1"/>
  <c r="V101" i="181"/>
  <c r="X101" i="181" s="1"/>
  <c r="V128" i="181"/>
  <c r="X128" i="181" s="1"/>
  <c r="V174" i="181"/>
  <c r="X174" i="181" s="1"/>
  <c r="V141" i="181"/>
  <c r="X141" i="181" s="1"/>
  <c r="V139" i="181"/>
  <c r="X139" i="181" s="1"/>
  <c r="V203" i="181"/>
  <c r="X203" i="181" s="1"/>
  <c r="V199" i="181"/>
  <c r="X199" i="181" s="1"/>
  <c r="V195" i="181"/>
  <c r="X195" i="181" s="1"/>
  <c r="V191" i="181"/>
  <c r="X191" i="181" s="1"/>
  <c r="V187" i="181"/>
  <c r="X187" i="181" s="1"/>
  <c r="V183" i="181"/>
  <c r="X183" i="181" s="1"/>
  <c r="V179" i="181"/>
  <c r="X179" i="181" s="1"/>
  <c r="V175" i="181"/>
  <c r="X175" i="181" s="1"/>
  <c r="V167" i="181"/>
  <c r="X167" i="181" s="1"/>
  <c r="V137" i="181"/>
  <c r="X137" i="181" s="1"/>
  <c r="V117" i="181"/>
  <c r="X117" i="181" s="1"/>
  <c r="V93" i="181"/>
  <c r="X93" i="181" s="1"/>
  <c r="V85" i="181"/>
  <c r="X85" i="181" s="1"/>
  <c r="V69" i="181"/>
  <c r="X69" i="181" s="1"/>
  <c r="V55" i="181"/>
  <c r="X55" i="181" s="1"/>
  <c r="V45" i="181"/>
  <c r="X45" i="181" s="1"/>
  <c r="V13" i="181"/>
  <c r="X13" i="181" s="1"/>
  <c r="V156" i="181"/>
  <c r="X156" i="181" s="1"/>
  <c r="V158" i="181"/>
  <c r="X158" i="181" s="1"/>
  <c r="V154" i="181"/>
  <c r="X154" i="181" s="1"/>
  <c r="V150" i="181"/>
  <c r="X150" i="181" s="1"/>
  <c r="V146" i="181"/>
  <c r="X146" i="181" s="1"/>
  <c r="V132" i="181"/>
  <c r="X132" i="181" s="1"/>
  <c r="V124" i="181"/>
  <c r="X124" i="181" s="1"/>
  <c r="V198" i="181"/>
  <c r="X198" i="181" s="1"/>
  <c r="V92" i="181"/>
  <c r="X92" i="181" s="1"/>
  <c r="V140" i="181"/>
  <c r="X140" i="181" s="1"/>
  <c r="V149" i="181"/>
  <c r="X149" i="181" s="1"/>
  <c r="V148" i="181"/>
  <c r="X148" i="181" s="1"/>
  <c r="V18" i="181"/>
  <c r="X18" i="181" s="1"/>
  <c r="V20" i="181"/>
  <c r="X20" i="181" s="1"/>
  <c r="V34" i="181"/>
  <c r="X34" i="181" s="1"/>
  <c r="V50" i="181"/>
  <c r="X50" i="181" s="1"/>
  <c r="V52" i="181"/>
  <c r="X52" i="181" s="1"/>
  <c r="V54" i="181"/>
  <c r="X54" i="181" s="1"/>
  <c r="V106" i="181"/>
  <c r="X106" i="181" s="1"/>
  <c r="V108" i="181"/>
  <c r="X108" i="181" s="1"/>
  <c r="V122" i="181"/>
  <c r="X122" i="181" s="1"/>
  <c r="Q62" i="43"/>
  <c r="S62" i="43"/>
  <c r="U62" i="43"/>
  <c r="W62" i="43"/>
  <c r="V181" i="181"/>
  <c r="X181" i="181" s="1"/>
  <c r="V75" i="181"/>
  <c r="X75" i="181" s="1"/>
  <c r="V77" i="181"/>
  <c r="X77" i="181" s="1"/>
  <c r="V123" i="181"/>
  <c r="X123" i="181" s="1"/>
  <c r="V171" i="181"/>
  <c r="X171" i="181" s="1"/>
  <c r="V189" i="181"/>
  <c r="X189" i="181" s="1"/>
  <c r="V19" i="181"/>
  <c r="X19" i="181" s="1"/>
  <c r="V33" i="181"/>
  <c r="X33" i="181" s="1"/>
  <c r="V105" i="181"/>
  <c r="X105" i="181" s="1"/>
  <c r="V107" i="181"/>
  <c r="X107" i="181" s="1"/>
  <c r="V109" i="181"/>
  <c r="X109" i="181" s="1"/>
  <c r="V163" i="181"/>
  <c r="X163" i="181" s="1"/>
  <c r="V165" i="181"/>
  <c r="X165" i="181" s="1"/>
  <c r="P62" i="43"/>
  <c r="R62" i="43"/>
  <c r="T62" i="43"/>
  <c r="V62" i="43"/>
  <c r="X62" i="43"/>
  <c r="V197" i="181"/>
  <c r="X197" i="181" s="1"/>
  <c r="N62" i="43"/>
  <c r="V166" i="181"/>
  <c r="X166" i="181" s="1"/>
  <c r="D210" i="181"/>
  <c r="O62" i="43"/>
  <c r="Y62" i="43"/>
  <c r="X210" i="182"/>
  <c r="V173" i="181"/>
  <c r="X173" i="181" s="1"/>
  <c r="V131" i="181"/>
  <c r="X131" i="181" s="1"/>
  <c r="V35" i="181"/>
  <c r="X35" i="181" s="1"/>
  <c r="V206" i="181"/>
  <c r="X206" i="181" s="1"/>
  <c r="V157" i="181"/>
  <c r="X157" i="181" s="1"/>
  <c r="V190" i="181"/>
  <c r="X190" i="181" s="1"/>
  <c r="V182" i="181"/>
  <c r="X182" i="181" s="1"/>
  <c r="V90" i="181"/>
  <c r="X90" i="181" s="1"/>
  <c r="V51" i="181"/>
  <c r="X51" i="181" s="1"/>
  <c r="V37" i="181"/>
  <c r="X37" i="181" s="1"/>
  <c r="V36" i="181"/>
  <c r="X36" i="181" s="1"/>
  <c r="V29" i="181"/>
  <c r="X29" i="181" s="1"/>
  <c r="V21" i="181"/>
  <c r="X21" i="181" s="1"/>
  <c r="V130" i="181"/>
  <c r="X130" i="181" s="1"/>
  <c r="V89" i="181"/>
  <c r="X89" i="181" s="1"/>
  <c r="V73" i="181"/>
  <c r="X73" i="181" s="1"/>
  <c r="V205" i="181"/>
  <c r="X205" i="181" s="1"/>
  <c r="V49" i="181"/>
  <c r="X49" i="181" s="1"/>
  <c r="V17" i="181"/>
  <c r="X17" i="181" s="1"/>
  <c r="V10" i="181"/>
  <c r="X10" i="181" s="1"/>
  <c r="V11" i="181"/>
  <c r="X11" i="181" s="1"/>
  <c r="V12" i="181"/>
  <c r="X12" i="181" s="1"/>
  <c r="V25" i="181"/>
  <c r="X25" i="181" s="1"/>
  <c r="V26" i="181"/>
  <c r="X26" i="181" s="1"/>
  <c r="V28" i="181"/>
  <c r="X28" i="181" s="1"/>
  <c r="V41" i="181"/>
  <c r="X41" i="181" s="1"/>
  <c r="V42" i="181"/>
  <c r="X42" i="181" s="1"/>
  <c r="V43" i="181"/>
  <c r="X43" i="181" s="1"/>
  <c r="V44" i="181"/>
  <c r="X44" i="181" s="1"/>
  <c r="V59" i="181"/>
  <c r="X59" i="181" s="1"/>
  <c r="V62" i="181"/>
  <c r="X62" i="181" s="1"/>
  <c r="X63" i="181"/>
  <c r="V64" i="181"/>
  <c r="X64" i="181" s="1"/>
  <c r="V66" i="181"/>
  <c r="X66" i="181" s="1"/>
  <c r="V68" i="181"/>
  <c r="X68" i="181" s="1"/>
  <c r="V81" i="181"/>
  <c r="X81" i="181" s="1"/>
  <c r="V82" i="181"/>
  <c r="X82" i="181" s="1"/>
  <c r="V83" i="181"/>
  <c r="X83" i="181" s="1"/>
  <c r="V84" i="181"/>
  <c r="X84" i="181" s="1"/>
  <c r="V97" i="181"/>
  <c r="X97" i="181" s="1"/>
  <c r="V98" i="181"/>
  <c r="X98" i="181" s="1"/>
  <c r="V99" i="181"/>
  <c r="X99" i="181" s="1"/>
  <c r="V100" i="181"/>
  <c r="X100" i="181" s="1"/>
  <c r="V113" i="181"/>
  <c r="X113" i="181" s="1"/>
  <c r="V114" i="181"/>
  <c r="X114" i="181" s="1"/>
  <c r="V115" i="181"/>
  <c r="X115" i="181" s="1"/>
  <c r="V116" i="181"/>
  <c r="X116" i="181" s="1"/>
  <c r="V126" i="181"/>
  <c r="X126" i="181" s="1"/>
  <c r="V127" i="181"/>
  <c r="X127" i="181" s="1"/>
  <c r="V134" i="181"/>
  <c r="X134" i="181" s="1"/>
  <c r="V136" i="181"/>
  <c r="X136" i="181" s="1"/>
  <c r="V143" i="181"/>
  <c r="X143" i="181" s="1"/>
  <c r="V145" i="181"/>
  <c r="X145" i="181" s="1"/>
  <c r="V152" i="181"/>
  <c r="X152" i="181" s="1"/>
  <c r="V153" i="181"/>
  <c r="X153" i="181" s="1"/>
  <c r="V160" i="181"/>
  <c r="X160" i="181" s="1"/>
  <c r="V162" i="181"/>
  <c r="X162" i="181" s="1"/>
  <c r="V169" i="181"/>
  <c r="X169" i="181" s="1"/>
  <c r="V170" i="181"/>
  <c r="X170" i="181" s="1"/>
  <c r="V177" i="181"/>
  <c r="X177" i="181" s="1"/>
  <c r="V178" i="181"/>
  <c r="X178" i="181" s="1"/>
  <c r="V185" i="181"/>
  <c r="X185" i="181" s="1"/>
  <c r="V186" i="181"/>
  <c r="X186" i="181" s="1"/>
  <c r="V193" i="181"/>
  <c r="X193" i="181" s="1"/>
  <c r="V194" i="181"/>
  <c r="X194" i="181" s="1"/>
  <c r="V201" i="181"/>
  <c r="X201" i="181" s="1"/>
  <c r="V202" i="181"/>
  <c r="X202" i="181" s="1"/>
  <c r="V74" i="181"/>
  <c r="X74" i="181" s="1"/>
  <c r="V27" i="181"/>
  <c r="X27" i="181" s="1"/>
  <c r="V207" i="181"/>
  <c r="X207" i="181" s="1"/>
  <c r="V14" i="181"/>
  <c r="X14" i="181" s="1"/>
  <c r="V15" i="181"/>
  <c r="X15" i="181" s="1"/>
  <c r="V16" i="181"/>
  <c r="X16" i="181" s="1"/>
  <c r="V22" i="181"/>
  <c r="X22" i="181" s="1"/>
  <c r="V23" i="181"/>
  <c r="X23" i="181" s="1"/>
  <c r="V24" i="181"/>
  <c r="X24" i="181" s="1"/>
  <c r="V30" i="181"/>
  <c r="X30" i="181" s="1"/>
  <c r="V31" i="181"/>
  <c r="X31" i="181" s="1"/>
  <c r="V32" i="181"/>
  <c r="X32" i="181" s="1"/>
  <c r="V38" i="181"/>
  <c r="X38" i="181" s="1"/>
  <c r="V39" i="181"/>
  <c r="X39" i="181" s="1"/>
  <c r="V40" i="181"/>
  <c r="X40" i="181" s="1"/>
  <c r="V46" i="181"/>
  <c r="X46" i="181" s="1"/>
  <c r="V47" i="181"/>
  <c r="X47" i="181" s="1"/>
  <c r="V48" i="181"/>
  <c r="X48" i="181" s="1"/>
  <c r="V56" i="181"/>
  <c r="X56" i="181" s="1"/>
  <c r="V57" i="181"/>
  <c r="X57" i="181" s="1"/>
  <c r="V58" i="181"/>
  <c r="X58" i="181" s="1"/>
  <c r="V71" i="181"/>
  <c r="X71" i="181" s="1"/>
  <c r="V72" i="181"/>
  <c r="X72" i="181" s="1"/>
  <c r="V78" i="181"/>
  <c r="X78" i="181" s="1"/>
  <c r="V79" i="181"/>
  <c r="X79" i="181" s="1"/>
  <c r="V80" i="181"/>
  <c r="X80" i="181" s="1"/>
  <c r="V86" i="181"/>
  <c r="X86" i="181" s="1"/>
  <c r="V87" i="181"/>
  <c r="X87" i="181" s="1"/>
  <c r="V88" i="181"/>
  <c r="X88" i="181" s="1"/>
  <c r="V94" i="181"/>
  <c r="X94" i="181" s="1"/>
  <c r="V95" i="181"/>
  <c r="X95" i="181" s="1"/>
  <c r="V96" i="181"/>
  <c r="X96" i="181" s="1"/>
  <c r="V102" i="181"/>
  <c r="X102" i="181" s="1"/>
  <c r="V103" i="181"/>
  <c r="X103" i="181" s="1"/>
  <c r="V104" i="181"/>
  <c r="X104" i="181" s="1"/>
  <c r="V111" i="181"/>
  <c r="X111" i="181" s="1"/>
  <c r="V112" i="181"/>
  <c r="X112" i="181" s="1"/>
  <c r="V118" i="181"/>
  <c r="X118" i="181" s="1"/>
  <c r="V119" i="181"/>
  <c r="X119" i="181" s="1"/>
  <c r="V120" i="181"/>
  <c r="X120" i="181" s="1"/>
  <c r="V125" i="181"/>
  <c r="X125" i="181" s="1"/>
  <c r="V129" i="181"/>
  <c r="X129" i="181" s="1"/>
  <c r="V133" i="181"/>
  <c r="X133" i="181" s="1"/>
  <c r="V138" i="181"/>
  <c r="X138" i="181" s="1"/>
  <c r="V142" i="181"/>
  <c r="X142" i="181" s="1"/>
  <c r="V147" i="181"/>
  <c r="X147" i="181" s="1"/>
  <c r="V151" i="181"/>
  <c r="X151" i="181" s="1"/>
  <c r="V155" i="181"/>
  <c r="X155" i="181" s="1"/>
  <c r="V159" i="181"/>
  <c r="X159" i="181" s="1"/>
  <c r="V164" i="181"/>
  <c r="X164" i="181" s="1"/>
  <c r="V168" i="181"/>
  <c r="X168" i="181" s="1"/>
  <c r="V172" i="181"/>
  <c r="X172" i="181" s="1"/>
  <c r="V176" i="181"/>
  <c r="X176" i="181" s="1"/>
  <c r="V180" i="181"/>
  <c r="X180" i="181" s="1"/>
  <c r="V184" i="181"/>
  <c r="X184" i="181" s="1"/>
  <c r="V188" i="181"/>
  <c r="X188" i="181" s="1"/>
  <c r="V192" i="181"/>
  <c r="X192" i="181" s="1"/>
  <c r="V196" i="181"/>
  <c r="X196" i="181" s="1"/>
  <c r="V200" i="181"/>
  <c r="X200" i="181" s="1"/>
  <c r="V204" i="181"/>
  <c r="X204" i="181" s="1"/>
  <c r="R210" i="181"/>
  <c r="V9" i="181"/>
  <c r="X9" i="181" s="1"/>
  <c r="D206" i="180"/>
  <c r="D205" i="180"/>
  <c r="D10" i="180"/>
  <c r="D11" i="180"/>
  <c r="D12" i="180"/>
  <c r="D13" i="180"/>
  <c r="D14" i="180"/>
  <c r="D15" i="180"/>
  <c r="D16" i="180"/>
  <c r="D17" i="180"/>
  <c r="D18" i="180"/>
  <c r="D19" i="180"/>
  <c r="D20" i="180"/>
  <c r="D21" i="180"/>
  <c r="D22" i="180"/>
  <c r="D23" i="180"/>
  <c r="D24" i="180"/>
  <c r="D25" i="180"/>
  <c r="D26" i="180"/>
  <c r="D27" i="180"/>
  <c r="D28" i="180"/>
  <c r="D29" i="180"/>
  <c r="D30" i="180"/>
  <c r="D31" i="180"/>
  <c r="D32" i="180"/>
  <c r="D33" i="180"/>
  <c r="D34" i="180"/>
  <c r="D35" i="180"/>
  <c r="D36" i="180"/>
  <c r="D37" i="180"/>
  <c r="D38" i="180"/>
  <c r="D39" i="180"/>
  <c r="D40" i="180"/>
  <c r="D41" i="180"/>
  <c r="D42" i="180"/>
  <c r="D43" i="180"/>
  <c r="D44" i="180"/>
  <c r="D45" i="180"/>
  <c r="D46" i="180"/>
  <c r="D47" i="180"/>
  <c r="D48" i="180"/>
  <c r="D49" i="180"/>
  <c r="D50" i="180"/>
  <c r="D51" i="180"/>
  <c r="D52" i="180"/>
  <c r="D53" i="180"/>
  <c r="D54" i="180"/>
  <c r="D55" i="180"/>
  <c r="D56" i="180"/>
  <c r="D57" i="180"/>
  <c r="D58" i="180"/>
  <c r="D59" i="180"/>
  <c r="D62" i="180"/>
  <c r="D63" i="180"/>
  <c r="D64" i="180"/>
  <c r="D65" i="180"/>
  <c r="D66" i="180"/>
  <c r="D67" i="180"/>
  <c r="D68" i="180"/>
  <c r="D69" i="180"/>
  <c r="D70" i="180"/>
  <c r="D71" i="180"/>
  <c r="D72" i="180"/>
  <c r="D73" i="180"/>
  <c r="D74" i="180"/>
  <c r="D75" i="180"/>
  <c r="D76" i="180"/>
  <c r="D77" i="180"/>
  <c r="D78" i="180"/>
  <c r="D79" i="180"/>
  <c r="D80" i="180"/>
  <c r="D81" i="180"/>
  <c r="D82" i="180"/>
  <c r="D83" i="180"/>
  <c r="D84" i="180"/>
  <c r="D85" i="180"/>
  <c r="D86" i="180"/>
  <c r="D87" i="180"/>
  <c r="D88" i="180"/>
  <c r="D89" i="180"/>
  <c r="D90" i="180"/>
  <c r="D91" i="180"/>
  <c r="D92" i="180"/>
  <c r="D93" i="180"/>
  <c r="D94" i="180"/>
  <c r="D95" i="180"/>
  <c r="D96" i="180"/>
  <c r="D97" i="180"/>
  <c r="D98" i="180"/>
  <c r="D99" i="180"/>
  <c r="D100" i="180"/>
  <c r="D101" i="180"/>
  <c r="D102" i="180"/>
  <c r="D103" i="180"/>
  <c r="D104" i="180"/>
  <c r="D105" i="180"/>
  <c r="D106" i="180"/>
  <c r="D107" i="180"/>
  <c r="D108" i="180"/>
  <c r="D109" i="180"/>
  <c r="D110" i="180"/>
  <c r="D111" i="180"/>
  <c r="D112" i="180"/>
  <c r="D113" i="180"/>
  <c r="D114" i="180"/>
  <c r="D115" i="180"/>
  <c r="D116" i="180"/>
  <c r="D117" i="180"/>
  <c r="D118" i="180"/>
  <c r="D119" i="180"/>
  <c r="D120" i="180"/>
  <c r="D121" i="180"/>
  <c r="D122" i="180"/>
  <c r="D123" i="180"/>
  <c r="D124" i="180"/>
  <c r="D125" i="180"/>
  <c r="D126" i="180"/>
  <c r="D127" i="180"/>
  <c r="D128" i="180"/>
  <c r="D129" i="180"/>
  <c r="D130" i="180"/>
  <c r="D131" i="180"/>
  <c r="D132" i="180"/>
  <c r="D133" i="180"/>
  <c r="D134" i="180"/>
  <c r="D135" i="180"/>
  <c r="D136" i="180"/>
  <c r="D137" i="180"/>
  <c r="D138" i="180"/>
  <c r="D139" i="180"/>
  <c r="D140" i="180"/>
  <c r="D141" i="180"/>
  <c r="D142" i="180"/>
  <c r="D143" i="180"/>
  <c r="D144" i="180"/>
  <c r="D145" i="180"/>
  <c r="D146" i="180"/>
  <c r="D147" i="180"/>
  <c r="D148" i="180"/>
  <c r="D149" i="180"/>
  <c r="D150" i="180"/>
  <c r="D151" i="180"/>
  <c r="D152" i="180"/>
  <c r="D153" i="180"/>
  <c r="D154" i="180"/>
  <c r="D155" i="180"/>
  <c r="D156" i="180"/>
  <c r="D157" i="180"/>
  <c r="D158" i="180"/>
  <c r="D159" i="180"/>
  <c r="D160" i="180"/>
  <c r="D161" i="180"/>
  <c r="D162" i="180"/>
  <c r="D163" i="180"/>
  <c r="D164" i="180"/>
  <c r="D165" i="180"/>
  <c r="D166" i="180"/>
  <c r="D167" i="180"/>
  <c r="D168" i="180"/>
  <c r="D169" i="180"/>
  <c r="D170" i="180"/>
  <c r="D171" i="180"/>
  <c r="D172" i="180"/>
  <c r="D173" i="180"/>
  <c r="D174" i="180"/>
  <c r="D175" i="180"/>
  <c r="D176" i="180"/>
  <c r="D177" i="180"/>
  <c r="D178" i="180"/>
  <c r="D179" i="180"/>
  <c r="D180" i="180"/>
  <c r="D181" i="180"/>
  <c r="D182" i="180"/>
  <c r="D183" i="180"/>
  <c r="D184" i="180"/>
  <c r="D185" i="180"/>
  <c r="D186" i="180"/>
  <c r="D187" i="180"/>
  <c r="D188" i="180"/>
  <c r="D189" i="180"/>
  <c r="D190" i="180"/>
  <c r="D191" i="180"/>
  <c r="D192" i="180"/>
  <c r="D193" i="180"/>
  <c r="D194" i="180"/>
  <c r="D195" i="180"/>
  <c r="D196" i="180"/>
  <c r="D197" i="180"/>
  <c r="D198" i="180"/>
  <c r="D199" i="180"/>
  <c r="D200" i="180"/>
  <c r="D201" i="180"/>
  <c r="D202" i="180"/>
  <c r="D203" i="180"/>
  <c r="D204" i="180"/>
  <c r="D9" i="180"/>
  <c r="W210" i="180"/>
  <c r="S210" i="180"/>
  <c r="Q210" i="180"/>
  <c r="J210" i="180"/>
  <c r="I210" i="180"/>
  <c r="R208" i="180"/>
  <c r="L208" i="180"/>
  <c r="U207" i="180"/>
  <c r="R207" i="180"/>
  <c r="L207" i="180"/>
  <c r="H207" i="180"/>
  <c r="U206" i="180"/>
  <c r="R206" i="180"/>
  <c r="L206" i="180"/>
  <c r="H206" i="180"/>
  <c r="U205" i="180"/>
  <c r="R205" i="180"/>
  <c r="L205" i="180"/>
  <c r="H205" i="180"/>
  <c r="U204" i="180"/>
  <c r="R204" i="180"/>
  <c r="L204" i="180"/>
  <c r="H204" i="180"/>
  <c r="U203" i="180"/>
  <c r="R203" i="180"/>
  <c r="L203" i="180"/>
  <c r="H203" i="180"/>
  <c r="U202" i="180"/>
  <c r="R202" i="180"/>
  <c r="L202" i="180"/>
  <c r="H202" i="180"/>
  <c r="U201" i="180"/>
  <c r="R201" i="180"/>
  <c r="L201" i="180"/>
  <c r="H201" i="180"/>
  <c r="U200" i="180"/>
  <c r="R200" i="180"/>
  <c r="L200" i="180"/>
  <c r="H200" i="180"/>
  <c r="U199" i="180"/>
  <c r="R199" i="180"/>
  <c r="L199" i="180"/>
  <c r="H199" i="180"/>
  <c r="U198" i="180"/>
  <c r="R198" i="180"/>
  <c r="L198" i="180"/>
  <c r="H198" i="180"/>
  <c r="U197" i="180"/>
  <c r="R197" i="180"/>
  <c r="L197" i="180"/>
  <c r="H197" i="180"/>
  <c r="U196" i="180"/>
  <c r="R196" i="180"/>
  <c r="L196" i="180"/>
  <c r="H196" i="180"/>
  <c r="U195" i="180"/>
  <c r="R195" i="180"/>
  <c r="L195" i="180"/>
  <c r="H195" i="180"/>
  <c r="U194" i="180"/>
  <c r="R194" i="180"/>
  <c r="L194" i="180"/>
  <c r="H194" i="180"/>
  <c r="U193" i="180"/>
  <c r="R193" i="180"/>
  <c r="L193" i="180"/>
  <c r="H193" i="180"/>
  <c r="U192" i="180"/>
  <c r="R192" i="180"/>
  <c r="L192" i="180"/>
  <c r="H192" i="180"/>
  <c r="U191" i="180"/>
  <c r="R191" i="180"/>
  <c r="L191" i="180"/>
  <c r="H191" i="180"/>
  <c r="U190" i="180"/>
  <c r="R190" i="180"/>
  <c r="L190" i="180"/>
  <c r="H190" i="180"/>
  <c r="U189" i="180"/>
  <c r="R189" i="180"/>
  <c r="L189" i="180"/>
  <c r="H189" i="180"/>
  <c r="U188" i="180"/>
  <c r="R188" i="180"/>
  <c r="L188" i="180"/>
  <c r="H188" i="180"/>
  <c r="U187" i="180"/>
  <c r="R187" i="180"/>
  <c r="L187" i="180"/>
  <c r="H187" i="180"/>
  <c r="U186" i="180"/>
  <c r="R186" i="180"/>
  <c r="L186" i="180"/>
  <c r="H186" i="180"/>
  <c r="U185" i="180"/>
  <c r="R185" i="180"/>
  <c r="L185" i="180"/>
  <c r="H185" i="180"/>
  <c r="U184" i="180"/>
  <c r="R184" i="180"/>
  <c r="L184" i="180"/>
  <c r="H184" i="180"/>
  <c r="U183" i="180"/>
  <c r="R183" i="180"/>
  <c r="L183" i="180"/>
  <c r="H183" i="180"/>
  <c r="U182" i="180"/>
  <c r="R182" i="180"/>
  <c r="L182" i="180"/>
  <c r="H182" i="180"/>
  <c r="U181" i="180"/>
  <c r="R181" i="180"/>
  <c r="L181" i="180"/>
  <c r="H181" i="180"/>
  <c r="U180" i="180"/>
  <c r="R180" i="180"/>
  <c r="L180" i="180"/>
  <c r="H180" i="180"/>
  <c r="U179" i="180"/>
  <c r="R179" i="180"/>
  <c r="L179" i="180"/>
  <c r="H179" i="180"/>
  <c r="U178" i="180"/>
  <c r="R178" i="180"/>
  <c r="L178" i="180"/>
  <c r="H178" i="180"/>
  <c r="U177" i="180"/>
  <c r="R177" i="180"/>
  <c r="L177" i="180"/>
  <c r="H177" i="180"/>
  <c r="U176" i="180"/>
  <c r="R176" i="180"/>
  <c r="L176" i="180"/>
  <c r="H176" i="180"/>
  <c r="U175" i="180"/>
  <c r="R175" i="180"/>
  <c r="L175" i="180"/>
  <c r="H175" i="180"/>
  <c r="U174" i="180"/>
  <c r="R174" i="180"/>
  <c r="L174" i="180"/>
  <c r="H174" i="180"/>
  <c r="U173" i="180"/>
  <c r="R173" i="180"/>
  <c r="L173" i="180"/>
  <c r="H173" i="180"/>
  <c r="U172" i="180"/>
  <c r="R172" i="180"/>
  <c r="L172" i="180"/>
  <c r="H172" i="180"/>
  <c r="U171" i="180"/>
  <c r="R171" i="180"/>
  <c r="L171" i="180"/>
  <c r="H171" i="180"/>
  <c r="U170" i="180"/>
  <c r="R170" i="180"/>
  <c r="L170" i="180"/>
  <c r="H170" i="180"/>
  <c r="U169" i="180"/>
  <c r="R169" i="180"/>
  <c r="L169" i="180"/>
  <c r="H169" i="180"/>
  <c r="U168" i="180"/>
  <c r="R168" i="180"/>
  <c r="L168" i="180"/>
  <c r="H168" i="180"/>
  <c r="U167" i="180"/>
  <c r="R167" i="180"/>
  <c r="L167" i="180"/>
  <c r="H167" i="180"/>
  <c r="U166" i="180"/>
  <c r="R166" i="180"/>
  <c r="L166" i="180"/>
  <c r="H166" i="180"/>
  <c r="U165" i="180"/>
  <c r="R165" i="180"/>
  <c r="L165" i="180"/>
  <c r="H165" i="180"/>
  <c r="U164" i="180"/>
  <c r="R164" i="180"/>
  <c r="L164" i="180"/>
  <c r="H164" i="180"/>
  <c r="U163" i="180"/>
  <c r="R163" i="180"/>
  <c r="L163" i="180"/>
  <c r="H163" i="180"/>
  <c r="U162" i="180"/>
  <c r="R162" i="180"/>
  <c r="L162" i="180"/>
  <c r="H162" i="180"/>
  <c r="R161" i="180"/>
  <c r="L161" i="180"/>
  <c r="U160" i="180"/>
  <c r="R160" i="180"/>
  <c r="L160" i="180"/>
  <c r="H160" i="180"/>
  <c r="U159" i="180"/>
  <c r="R159" i="180"/>
  <c r="L159" i="180"/>
  <c r="H159" i="180"/>
  <c r="U158" i="180"/>
  <c r="R158" i="180"/>
  <c r="L158" i="180"/>
  <c r="H158" i="180"/>
  <c r="U157" i="180"/>
  <c r="R157" i="180"/>
  <c r="L157" i="180"/>
  <c r="H157" i="180"/>
  <c r="U156" i="180"/>
  <c r="R156" i="180"/>
  <c r="L156" i="180"/>
  <c r="H156" i="180"/>
  <c r="U155" i="180"/>
  <c r="R155" i="180"/>
  <c r="L155" i="180"/>
  <c r="H155" i="180"/>
  <c r="U154" i="180"/>
  <c r="R154" i="180"/>
  <c r="L154" i="180"/>
  <c r="H154" i="180"/>
  <c r="U153" i="180"/>
  <c r="R153" i="180"/>
  <c r="L153" i="180"/>
  <c r="H153" i="180"/>
  <c r="U152" i="180"/>
  <c r="R152" i="180"/>
  <c r="L152" i="180"/>
  <c r="H152" i="180"/>
  <c r="U151" i="180"/>
  <c r="R151" i="180"/>
  <c r="L151" i="180"/>
  <c r="H151" i="180"/>
  <c r="U150" i="180"/>
  <c r="R150" i="180"/>
  <c r="L150" i="180"/>
  <c r="H150" i="180"/>
  <c r="U149" i="180"/>
  <c r="R149" i="180"/>
  <c r="L149" i="180"/>
  <c r="H149" i="180"/>
  <c r="U148" i="180"/>
  <c r="R148" i="180"/>
  <c r="L148" i="180"/>
  <c r="H148" i="180"/>
  <c r="U147" i="180"/>
  <c r="R147" i="180"/>
  <c r="L147" i="180"/>
  <c r="H147" i="180"/>
  <c r="U146" i="180"/>
  <c r="R146" i="180"/>
  <c r="L146" i="180"/>
  <c r="H146" i="180"/>
  <c r="U145" i="180"/>
  <c r="R145" i="180"/>
  <c r="L145" i="180"/>
  <c r="H145" i="180"/>
  <c r="R144" i="180"/>
  <c r="L144" i="180"/>
  <c r="U143" i="180"/>
  <c r="R143" i="180"/>
  <c r="L143" i="180"/>
  <c r="H143" i="180"/>
  <c r="U142" i="180"/>
  <c r="R142" i="180"/>
  <c r="L142" i="180"/>
  <c r="H142" i="180"/>
  <c r="U141" i="180"/>
  <c r="R141" i="180"/>
  <c r="L141" i="180"/>
  <c r="H141" i="180"/>
  <c r="U140" i="180"/>
  <c r="R140" i="180"/>
  <c r="L140" i="180"/>
  <c r="H140" i="180"/>
  <c r="U139" i="180"/>
  <c r="R139" i="180"/>
  <c r="L139" i="180"/>
  <c r="H139" i="180"/>
  <c r="U138" i="180"/>
  <c r="R138" i="180"/>
  <c r="L138" i="180"/>
  <c r="H138" i="180"/>
  <c r="U137" i="180"/>
  <c r="R137" i="180"/>
  <c r="L137" i="180"/>
  <c r="H137" i="180"/>
  <c r="U136" i="180"/>
  <c r="R136" i="180"/>
  <c r="L136" i="180"/>
  <c r="H136" i="180"/>
  <c r="R135" i="180"/>
  <c r="L135" i="180"/>
  <c r="U134" i="180"/>
  <c r="R134" i="180"/>
  <c r="L134" i="180"/>
  <c r="H134" i="180"/>
  <c r="U133" i="180"/>
  <c r="R133" i="180"/>
  <c r="L133" i="180"/>
  <c r="H133" i="180"/>
  <c r="U132" i="180"/>
  <c r="R132" i="180"/>
  <c r="L132" i="180"/>
  <c r="H132" i="180"/>
  <c r="U131" i="180"/>
  <c r="R131" i="180"/>
  <c r="L131" i="180"/>
  <c r="H131" i="180"/>
  <c r="U130" i="180"/>
  <c r="R130" i="180"/>
  <c r="L130" i="180"/>
  <c r="H130" i="180"/>
  <c r="U129" i="180"/>
  <c r="R129" i="180"/>
  <c r="L129" i="180"/>
  <c r="H129" i="180"/>
  <c r="U128" i="180"/>
  <c r="R128" i="180"/>
  <c r="L128" i="180"/>
  <c r="H128" i="180"/>
  <c r="U127" i="180"/>
  <c r="R127" i="180"/>
  <c r="L127" i="180"/>
  <c r="H127" i="180"/>
  <c r="U126" i="180"/>
  <c r="R126" i="180"/>
  <c r="L126" i="180"/>
  <c r="H126" i="180"/>
  <c r="U125" i="180"/>
  <c r="R125" i="180"/>
  <c r="L125" i="180"/>
  <c r="H125" i="180"/>
  <c r="U124" i="180"/>
  <c r="R124" i="180"/>
  <c r="L124" i="180"/>
  <c r="H124" i="180"/>
  <c r="U123" i="180"/>
  <c r="R123" i="180"/>
  <c r="L123" i="180"/>
  <c r="H123" i="180"/>
  <c r="U122" i="180"/>
  <c r="R122" i="180"/>
  <c r="L122" i="180"/>
  <c r="H122" i="180"/>
  <c r="R121" i="180"/>
  <c r="L121" i="180"/>
  <c r="U120" i="180"/>
  <c r="R120" i="180"/>
  <c r="L120" i="180"/>
  <c r="H120" i="180"/>
  <c r="U119" i="180"/>
  <c r="R119" i="180"/>
  <c r="L119" i="180"/>
  <c r="H119" i="180"/>
  <c r="U118" i="180"/>
  <c r="R118" i="180"/>
  <c r="L118" i="180"/>
  <c r="H118" i="180"/>
  <c r="U117" i="180"/>
  <c r="R117" i="180"/>
  <c r="L117" i="180"/>
  <c r="H117" i="180"/>
  <c r="U116" i="180"/>
  <c r="R116" i="180"/>
  <c r="L116" i="180"/>
  <c r="H116" i="180"/>
  <c r="U115" i="180"/>
  <c r="R115" i="180"/>
  <c r="L115" i="180"/>
  <c r="H115" i="180"/>
  <c r="U114" i="180"/>
  <c r="R114" i="180"/>
  <c r="L114" i="180"/>
  <c r="H114" i="180"/>
  <c r="U113" i="180"/>
  <c r="R113" i="180"/>
  <c r="L113" i="180"/>
  <c r="H113" i="180"/>
  <c r="U112" i="180"/>
  <c r="R112" i="180"/>
  <c r="L112" i="180"/>
  <c r="H112" i="180"/>
  <c r="U111" i="180"/>
  <c r="R111" i="180"/>
  <c r="L111" i="180"/>
  <c r="H111" i="180"/>
  <c r="R110" i="180"/>
  <c r="L110" i="180"/>
  <c r="U109" i="180"/>
  <c r="R109" i="180"/>
  <c r="L109" i="180"/>
  <c r="H109" i="180"/>
  <c r="U108" i="180"/>
  <c r="R108" i="180"/>
  <c r="L108" i="180"/>
  <c r="H108" i="180"/>
  <c r="U107" i="180"/>
  <c r="R107" i="180"/>
  <c r="L107" i="180"/>
  <c r="H107" i="180"/>
  <c r="U106" i="180"/>
  <c r="R106" i="180"/>
  <c r="L106" i="180"/>
  <c r="H106" i="180"/>
  <c r="U105" i="180"/>
  <c r="R105" i="180"/>
  <c r="L105" i="180"/>
  <c r="H105" i="180"/>
  <c r="U104" i="180"/>
  <c r="R104" i="180"/>
  <c r="L104" i="180"/>
  <c r="H104" i="180"/>
  <c r="U103" i="180"/>
  <c r="R103" i="180"/>
  <c r="L103" i="180"/>
  <c r="H103" i="180"/>
  <c r="U102" i="180"/>
  <c r="R102" i="180"/>
  <c r="L102" i="180"/>
  <c r="H102" i="180"/>
  <c r="U101" i="180"/>
  <c r="R101" i="180"/>
  <c r="L101" i="180"/>
  <c r="H101" i="180"/>
  <c r="U100" i="180"/>
  <c r="R100" i="180"/>
  <c r="L100" i="180"/>
  <c r="H100" i="180"/>
  <c r="U99" i="180"/>
  <c r="R99" i="180"/>
  <c r="L99" i="180"/>
  <c r="H99" i="180"/>
  <c r="U98" i="180"/>
  <c r="R98" i="180"/>
  <c r="L98" i="180"/>
  <c r="H98" i="180"/>
  <c r="U97" i="180"/>
  <c r="R97" i="180"/>
  <c r="L97" i="180"/>
  <c r="H97" i="180"/>
  <c r="U96" i="180"/>
  <c r="R96" i="180"/>
  <c r="L96" i="180"/>
  <c r="H96" i="180"/>
  <c r="U95" i="180"/>
  <c r="R95" i="180"/>
  <c r="L95" i="180"/>
  <c r="H95" i="180"/>
  <c r="U94" i="180"/>
  <c r="R94" i="180"/>
  <c r="L94" i="180"/>
  <c r="H94" i="180"/>
  <c r="U93" i="180"/>
  <c r="R93" i="180"/>
  <c r="L93" i="180"/>
  <c r="H93" i="180"/>
  <c r="U92" i="180"/>
  <c r="R92" i="180"/>
  <c r="L92" i="180"/>
  <c r="H92" i="180"/>
  <c r="R91" i="180"/>
  <c r="L91" i="180"/>
  <c r="U90" i="180"/>
  <c r="R90" i="180"/>
  <c r="L90" i="180"/>
  <c r="H90" i="180"/>
  <c r="U89" i="180"/>
  <c r="R89" i="180"/>
  <c r="L89" i="180"/>
  <c r="H89" i="180"/>
  <c r="U88" i="180"/>
  <c r="R88" i="180"/>
  <c r="L88" i="180"/>
  <c r="H88" i="180"/>
  <c r="U87" i="180"/>
  <c r="R87" i="180"/>
  <c r="L87" i="180"/>
  <c r="H87" i="180"/>
  <c r="U86" i="180"/>
  <c r="R86" i="180"/>
  <c r="L86" i="180"/>
  <c r="H86" i="180"/>
  <c r="U85" i="180"/>
  <c r="R85" i="180"/>
  <c r="L85" i="180"/>
  <c r="H85" i="180"/>
  <c r="U84" i="180"/>
  <c r="R84" i="180"/>
  <c r="L84" i="180"/>
  <c r="H84" i="180"/>
  <c r="U83" i="180"/>
  <c r="R83" i="180"/>
  <c r="L83" i="180"/>
  <c r="H83" i="180"/>
  <c r="U82" i="180"/>
  <c r="R82" i="180"/>
  <c r="L82" i="180"/>
  <c r="H82" i="180"/>
  <c r="U81" i="180"/>
  <c r="R81" i="180"/>
  <c r="L81" i="180"/>
  <c r="H81" i="180"/>
  <c r="U80" i="180"/>
  <c r="R80" i="180"/>
  <c r="L80" i="180"/>
  <c r="H80" i="180"/>
  <c r="U79" i="180"/>
  <c r="R79" i="180"/>
  <c r="L79" i="180"/>
  <c r="H79" i="180"/>
  <c r="U78" i="180"/>
  <c r="R78" i="180"/>
  <c r="L78" i="180"/>
  <c r="H78" i="180"/>
  <c r="U77" i="180"/>
  <c r="R77" i="180"/>
  <c r="L77" i="180"/>
  <c r="H77" i="180"/>
  <c r="R76" i="180"/>
  <c r="L76" i="180"/>
  <c r="U75" i="180"/>
  <c r="R75" i="180"/>
  <c r="L75" i="180"/>
  <c r="H75" i="180"/>
  <c r="U74" i="180"/>
  <c r="R74" i="180"/>
  <c r="L74" i="180"/>
  <c r="H74" i="180"/>
  <c r="U73" i="180"/>
  <c r="R73" i="180"/>
  <c r="L73" i="180"/>
  <c r="H73" i="180"/>
  <c r="U72" i="180"/>
  <c r="R72" i="180"/>
  <c r="L72" i="180"/>
  <c r="H72" i="180"/>
  <c r="U71" i="180"/>
  <c r="R71" i="180"/>
  <c r="L71" i="180"/>
  <c r="H71" i="180"/>
  <c r="R70" i="180"/>
  <c r="L70" i="180"/>
  <c r="U69" i="180"/>
  <c r="R69" i="180"/>
  <c r="L69" i="180"/>
  <c r="H69" i="180"/>
  <c r="U68" i="180"/>
  <c r="R68" i="180"/>
  <c r="L68" i="180"/>
  <c r="H68" i="180"/>
  <c r="R67" i="180"/>
  <c r="L67" i="180"/>
  <c r="U66" i="180"/>
  <c r="R66" i="180"/>
  <c r="L66" i="180"/>
  <c r="H66" i="180"/>
  <c r="R65" i="180"/>
  <c r="L65" i="180"/>
  <c r="U64" i="180"/>
  <c r="R64" i="180"/>
  <c r="L64" i="180"/>
  <c r="H64" i="180"/>
  <c r="U63" i="180"/>
  <c r="R63" i="180"/>
  <c r="L63" i="180"/>
  <c r="H63" i="180"/>
  <c r="U62" i="180"/>
  <c r="R62" i="180"/>
  <c r="L62" i="180"/>
  <c r="H62" i="180"/>
  <c r="U59" i="180"/>
  <c r="R59" i="180"/>
  <c r="L59" i="180"/>
  <c r="H59" i="180"/>
  <c r="U58" i="180"/>
  <c r="R58" i="180"/>
  <c r="L58" i="180"/>
  <c r="H58" i="180"/>
  <c r="U57" i="180"/>
  <c r="R57" i="180"/>
  <c r="L57" i="180"/>
  <c r="H57" i="180"/>
  <c r="U56" i="180"/>
  <c r="R56" i="180"/>
  <c r="L56" i="180"/>
  <c r="H56" i="180"/>
  <c r="U55" i="180"/>
  <c r="R55" i="180"/>
  <c r="L55" i="180"/>
  <c r="H55" i="180"/>
  <c r="U54" i="180"/>
  <c r="R54" i="180"/>
  <c r="L54" i="180"/>
  <c r="H54" i="180"/>
  <c r="R53" i="180"/>
  <c r="L53" i="180"/>
  <c r="U52" i="180"/>
  <c r="R52" i="180"/>
  <c r="L52" i="180"/>
  <c r="H52" i="180"/>
  <c r="U51" i="180"/>
  <c r="R51" i="180"/>
  <c r="L51" i="180"/>
  <c r="H51" i="180"/>
  <c r="U50" i="180"/>
  <c r="R50" i="180"/>
  <c r="L50" i="180"/>
  <c r="H50" i="180"/>
  <c r="U49" i="180"/>
  <c r="R49" i="180"/>
  <c r="L49" i="180"/>
  <c r="H49" i="180"/>
  <c r="U48" i="180"/>
  <c r="R48" i="180"/>
  <c r="L48" i="180"/>
  <c r="H48" i="180"/>
  <c r="U47" i="180"/>
  <c r="R47" i="180"/>
  <c r="L47" i="180"/>
  <c r="H47" i="180"/>
  <c r="U46" i="180"/>
  <c r="R46" i="180"/>
  <c r="L46" i="180"/>
  <c r="H46" i="180"/>
  <c r="U45" i="180"/>
  <c r="R45" i="180"/>
  <c r="L45" i="180"/>
  <c r="H45" i="180"/>
  <c r="U44" i="180"/>
  <c r="R44" i="180"/>
  <c r="L44" i="180"/>
  <c r="H44" i="180"/>
  <c r="U43" i="180"/>
  <c r="R43" i="180"/>
  <c r="L43" i="180"/>
  <c r="H43" i="180"/>
  <c r="U42" i="180"/>
  <c r="R42" i="180"/>
  <c r="L42" i="180"/>
  <c r="H42" i="180"/>
  <c r="U41" i="180"/>
  <c r="R41" i="180"/>
  <c r="L41" i="180"/>
  <c r="H41" i="180"/>
  <c r="U40" i="180"/>
  <c r="R40" i="180"/>
  <c r="L40" i="180"/>
  <c r="H40" i="180"/>
  <c r="U39" i="180"/>
  <c r="R39" i="180"/>
  <c r="L39" i="180"/>
  <c r="H39" i="180"/>
  <c r="U38" i="180"/>
  <c r="R38" i="180"/>
  <c r="L38" i="180"/>
  <c r="H38" i="180"/>
  <c r="U37" i="180"/>
  <c r="R37" i="180"/>
  <c r="L37" i="180"/>
  <c r="H37" i="180"/>
  <c r="U36" i="180"/>
  <c r="R36" i="180"/>
  <c r="L36" i="180"/>
  <c r="H36" i="180"/>
  <c r="U35" i="180"/>
  <c r="R35" i="180"/>
  <c r="L35" i="180"/>
  <c r="H35" i="180"/>
  <c r="U34" i="180"/>
  <c r="R34" i="180"/>
  <c r="L34" i="180"/>
  <c r="H34" i="180"/>
  <c r="U33" i="180"/>
  <c r="R33" i="180"/>
  <c r="L33" i="180"/>
  <c r="H33" i="180"/>
  <c r="U32" i="180"/>
  <c r="R32" i="180"/>
  <c r="L32" i="180"/>
  <c r="H32" i="180"/>
  <c r="U31" i="180"/>
  <c r="R31" i="180"/>
  <c r="L31" i="180"/>
  <c r="H31" i="180"/>
  <c r="U30" i="180"/>
  <c r="R30" i="180"/>
  <c r="L30" i="180"/>
  <c r="H30" i="180"/>
  <c r="U29" i="180"/>
  <c r="R29" i="180"/>
  <c r="L29" i="180"/>
  <c r="H29" i="180"/>
  <c r="U28" i="180"/>
  <c r="R28" i="180"/>
  <c r="L28" i="180"/>
  <c r="H28" i="180"/>
  <c r="U27" i="180"/>
  <c r="R27" i="180"/>
  <c r="L27" i="180"/>
  <c r="H27" i="180"/>
  <c r="U26" i="180"/>
  <c r="R26" i="180"/>
  <c r="L26" i="180"/>
  <c r="H26" i="180"/>
  <c r="U25" i="180"/>
  <c r="R25" i="180"/>
  <c r="L25" i="180"/>
  <c r="H25" i="180"/>
  <c r="U24" i="180"/>
  <c r="R24" i="180"/>
  <c r="L24" i="180"/>
  <c r="H24" i="180"/>
  <c r="U23" i="180"/>
  <c r="R23" i="180"/>
  <c r="L23" i="180"/>
  <c r="H23" i="180"/>
  <c r="U22" i="180"/>
  <c r="R22" i="180"/>
  <c r="L22" i="180"/>
  <c r="H22" i="180"/>
  <c r="U21" i="180"/>
  <c r="R21" i="180"/>
  <c r="L21" i="180"/>
  <c r="H21" i="180"/>
  <c r="U20" i="180"/>
  <c r="R20" i="180"/>
  <c r="L20" i="180"/>
  <c r="H20" i="180"/>
  <c r="U19" i="180"/>
  <c r="R19" i="180"/>
  <c r="L19" i="180"/>
  <c r="H19" i="180"/>
  <c r="U18" i="180"/>
  <c r="R18" i="180"/>
  <c r="L18" i="180"/>
  <c r="H18" i="180"/>
  <c r="U17" i="180"/>
  <c r="R17" i="180"/>
  <c r="L17" i="180"/>
  <c r="H17" i="180"/>
  <c r="U16" i="180"/>
  <c r="R16" i="180"/>
  <c r="L16" i="180"/>
  <c r="H16" i="180"/>
  <c r="U15" i="180"/>
  <c r="R15" i="180"/>
  <c r="L15" i="180"/>
  <c r="H15" i="180"/>
  <c r="U14" i="180"/>
  <c r="R14" i="180"/>
  <c r="L14" i="180"/>
  <c r="H14" i="180"/>
  <c r="U13" i="180"/>
  <c r="R13" i="180"/>
  <c r="L13" i="180"/>
  <c r="H13" i="180"/>
  <c r="U12" i="180"/>
  <c r="R12" i="180"/>
  <c r="L12" i="180"/>
  <c r="H12" i="180"/>
  <c r="U11" i="180"/>
  <c r="R11" i="180"/>
  <c r="L11" i="180"/>
  <c r="H11" i="180"/>
  <c r="U10" i="180"/>
  <c r="R10" i="180"/>
  <c r="L10" i="180"/>
  <c r="H10" i="180"/>
  <c r="U9" i="180"/>
  <c r="R9" i="180"/>
  <c r="L9" i="180"/>
  <c r="H9" i="180"/>
  <c r="V63" i="180" l="1"/>
  <c r="V103" i="180"/>
  <c r="X103" i="180" s="1"/>
  <c r="V115" i="180"/>
  <c r="X115" i="180" s="1"/>
  <c r="V200" i="180"/>
  <c r="X200" i="180" s="1"/>
  <c r="V192" i="180"/>
  <c r="X192" i="180" s="1"/>
  <c r="V160" i="180"/>
  <c r="X160" i="180" s="1"/>
  <c r="V152" i="180"/>
  <c r="X152" i="180" s="1"/>
  <c r="V142" i="180"/>
  <c r="X142" i="180" s="1"/>
  <c r="V134" i="180"/>
  <c r="X134" i="180" s="1"/>
  <c r="V126" i="180"/>
  <c r="X126" i="180" s="1"/>
  <c r="V99" i="180"/>
  <c r="X99" i="180" s="1"/>
  <c r="V81" i="180"/>
  <c r="X81" i="180" s="1"/>
  <c r="V59" i="180"/>
  <c r="X59" i="180" s="1"/>
  <c r="V41" i="180"/>
  <c r="X41" i="180" s="1"/>
  <c r="V33" i="180"/>
  <c r="X33" i="180" s="1"/>
  <c r="V69" i="180"/>
  <c r="X69" i="180" s="1"/>
  <c r="V73" i="180"/>
  <c r="X73" i="180" s="1"/>
  <c r="V127" i="180"/>
  <c r="X127" i="180" s="1"/>
  <c r="V143" i="180"/>
  <c r="X143" i="180" s="1"/>
  <c r="V145" i="180"/>
  <c r="X145" i="180" s="1"/>
  <c r="V177" i="180"/>
  <c r="X177" i="180" s="1"/>
  <c r="V179" i="180"/>
  <c r="X179" i="180" s="1"/>
  <c r="V193" i="180"/>
  <c r="X193" i="180" s="1"/>
  <c r="V195" i="180"/>
  <c r="X195" i="180" s="1"/>
  <c r="V197" i="180"/>
  <c r="X197" i="180" s="1"/>
  <c r="V26" i="180"/>
  <c r="X26" i="180" s="1"/>
  <c r="V30" i="180"/>
  <c r="X30" i="180" s="1"/>
  <c r="V32" i="180"/>
  <c r="X32" i="180" s="1"/>
  <c r="V62" i="180"/>
  <c r="X62" i="180" s="1"/>
  <c r="V64" i="180"/>
  <c r="X64" i="180" s="1"/>
  <c r="V66" i="180"/>
  <c r="X66" i="180" s="1"/>
  <c r="V68" i="180"/>
  <c r="X68" i="180" s="1"/>
  <c r="V72" i="180"/>
  <c r="X72" i="180" s="1"/>
  <c r="V100" i="180"/>
  <c r="X100" i="180" s="1"/>
  <c r="V102" i="180"/>
  <c r="X102" i="180" s="1"/>
  <c r="V104" i="180"/>
  <c r="X104" i="180" s="1"/>
  <c r="V106" i="180"/>
  <c r="X106" i="180" s="1"/>
  <c r="V128" i="180"/>
  <c r="X128" i="180" s="1"/>
  <c r="V130" i="180"/>
  <c r="X130" i="180" s="1"/>
  <c r="V146" i="180"/>
  <c r="X146" i="180" s="1"/>
  <c r="V148" i="180"/>
  <c r="X148" i="180" s="1"/>
  <c r="V162" i="180"/>
  <c r="X162" i="180" s="1"/>
  <c r="V168" i="180"/>
  <c r="X168" i="180" s="1"/>
  <c r="V176" i="180"/>
  <c r="X176" i="180" s="1"/>
  <c r="V178" i="180"/>
  <c r="X178" i="180" s="1"/>
  <c r="V180" i="180"/>
  <c r="X180" i="180" s="1"/>
  <c r="V184" i="180"/>
  <c r="X184" i="180" s="1"/>
  <c r="V194" i="180"/>
  <c r="X194" i="180" s="1"/>
  <c r="X210" i="181"/>
  <c r="V196" i="180"/>
  <c r="X196" i="180" s="1"/>
  <c r="V164" i="180"/>
  <c r="X164" i="180" s="1"/>
  <c r="V163" i="180"/>
  <c r="X163" i="180" s="1"/>
  <c r="V29" i="180"/>
  <c r="X29" i="180" s="1"/>
  <c r="V28" i="180"/>
  <c r="X28" i="180" s="1"/>
  <c r="V25" i="180"/>
  <c r="X25" i="180" s="1"/>
  <c r="V107" i="180"/>
  <c r="X107" i="180" s="1"/>
  <c r="V10" i="180"/>
  <c r="X10" i="180" s="1"/>
  <c r="V12" i="180"/>
  <c r="X12" i="180" s="1"/>
  <c r="V13" i="180"/>
  <c r="X13" i="180" s="1"/>
  <c r="V14" i="180"/>
  <c r="X14" i="180" s="1"/>
  <c r="V16" i="180"/>
  <c r="X16" i="180" s="1"/>
  <c r="V17" i="180"/>
  <c r="X17" i="180" s="1"/>
  <c r="V42" i="180"/>
  <c r="X42" i="180" s="1"/>
  <c r="V44" i="180"/>
  <c r="X44" i="180" s="1"/>
  <c r="V45" i="180"/>
  <c r="X45" i="180" s="1"/>
  <c r="V46" i="180"/>
  <c r="X46" i="180" s="1"/>
  <c r="V48" i="180"/>
  <c r="X48" i="180" s="1"/>
  <c r="V49" i="180"/>
  <c r="X49" i="180" s="1"/>
  <c r="V82" i="180"/>
  <c r="X82" i="180" s="1"/>
  <c r="V84" i="180"/>
  <c r="X84" i="180" s="1"/>
  <c r="V85" i="180"/>
  <c r="X85" i="180" s="1"/>
  <c r="V86" i="180"/>
  <c r="X86" i="180" s="1"/>
  <c r="V88" i="180"/>
  <c r="X88" i="180" s="1"/>
  <c r="V89" i="180"/>
  <c r="X89" i="180" s="1"/>
  <c r="V116" i="180"/>
  <c r="X116" i="180" s="1"/>
  <c r="V118" i="180"/>
  <c r="X118" i="180" s="1"/>
  <c r="V119" i="180"/>
  <c r="X119" i="180" s="1"/>
  <c r="V122" i="180"/>
  <c r="X122" i="180" s="1"/>
  <c r="V136" i="180"/>
  <c r="X136" i="180" s="1"/>
  <c r="V137" i="180"/>
  <c r="X137" i="180" s="1"/>
  <c r="V138" i="180"/>
  <c r="X138" i="180" s="1"/>
  <c r="V153" i="180"/>
  <c r="X153" i="180" s="1"/>
  <c r="V154" i="180"/>
  <c r="X154" i="180" s="1"/>
  <c r="V156" i="180"/>
  <c r="X156" i="180" s="1"/>
  <c r="V169" i="180"/>
  <c r="X169" i="180" s="1"/>
  <c r="V170" i="180"/>
  <c r="X170" i="180" s="1"/>
  <c r="V171" i="180"/>
  <c r="X171" i="180" s="1"/>
  <c r="V172" i="180"/>
  <c r="X172" i="180" s="1"/>
  <c r="V185" i="180"/>
  <c r="X185" i="180" s="1"/>
  <c r="V186" i="180"/>
  <c r="X186" i="180" s="1"/>
  <c r="V187" i="180"/>
  <c r="X187" i="180" s="1"/>
  <c r="V188" i="180"/>
  <c r="X188" i="180" s="1"/>
  <c r="V201" i="180"/>
  <c r="X201" i="180" s="1"/>
  <c r="V202" i="180"/>
  <c r="X202" i="180" s="1"/>
  <c r="V203" i="180"/>
  <c r="X203" i="180" s="1"/>
  <c r="V204" i="180"/>
  <c r="X204" i="180" s="1"/>
  <c r="R210" i="180"/>
  <c r="V18" i="180"/>
  <c r="X18" i="180" s="1"/>
  <c r="V20" i="180"/>
  <c r="X20" i="180" s="1"/>
  <c r="V21" i="180"/>
  <c r="X21" i="180" s="1"/>
  <c r="V22" i="180"/>
  <c r="X22" i="180" s="1"/>
  <c r="V24" i="180"/>
  <c r="X24" i="180" s="1"/>
  <c r="V34" i="180"/>
  <c r="X34" i="180" s="1"/>
  <c r="V36" i="180"/>
  <c r="X36" i="180" s="1"/>
  <c r="V37" i="180"/>
  <c r="X37" i="180" s="1"/>
  <c r="V38" i="180"/>
  <c r="X38" i="180" s="1"/>
  <c r="V40" i="180"/>
  <c r="X40" i="180" s="1"/>
  <c r="V50" i="180"/>
  <c r="X50" i="180" s="1"/>
  <c r="V52" i="180"/>
  <c r="X52" i="180" s="1"/>
  <c r="V54" i="180"/>
  <c r="X54" i="180" s="1"/>
  <c r="V55" i="180"/>
  <c r="X55" i="180" s="1"/>
  <c r="V56" i="180"/>
  <c r="X56" i="180" s="1"/>
  <c r="V58" i="180"/>
  <c r="X58" i="180" s="1"/>
  <c r="V74" i="180"/>
  <c r="X74" i="180" s="1"/>
  <c r="V77" i="180"/>
  <c r="X77" i="180" s="1"/>
  <c r="V78" i="180"/>
  <c r="X78" i="180" s="1"/>
  <c r="V80" i="180"/>
  <c r="X80" i="180" s="1"/>
  <c r="V90" i="180"/>
  <c r="X90" i="180" s="1"/>
  <c r="V92" i="180"/>
  <c r="X92" i="180" s="1"/>
  <c r="V94" i="180"/>
  <c r="X94" i="180" s="1"/>
  <c r="V95" i="180"/>
  <c r="X95" i="180" s="1"/>
  <c r="V96" i="180"/>
  <c r="X96" i="180" s="1"/>
  <c r="V98" i="180"/>
  <c r="X98" i="180" s="1"/>
  <c r="V108" i="180"/>
  <c r="X108" i="180" s="1"/>
  <c r="V111" i="180"/>
  <c r="X111" i="180" s="1"/>
  <c r="V112" i="180"/>
  <c r="X112" i="180" s="1"/>
  <c r="V114" i="180"/>
  <c r="X114" i="180" s="1"/>
  <c r="V123" i="180"/>
  <c r="X123" i="180" s="1"/>
  <c r="V124" i="180"/>
  <c r="X124" i="180" s="1"/>
  <c r="V131" i="180"/>
  <c r="X131" i="180" s="1"/>
  <c r="V132" i="180"/>
  <c r="X132" i="180" s="1"/>
  <c r="V139" i="180"/>
  <c r="X139" i="180" s="1"/>
  <c r="V140" i="180"/>
  <c r="X140" i="180" s="1"/>
  <c r="V141" i="180"/>
  <c r="X141" i="180" s="1"/>
  <c r="V149" i="180"/>
  <c r="X149" i="180" s="1"/>
  <c r="V150" i="180"/>
  <c r="X150" i="180" s="1"/>
  <c r="V157" i="180"/>
  <c r="X157" i="180" s="1"/>
  <c r="V158" i="180"/>
  <c r="X158" i="180" s="1"/>
  <c r="V165" i="180"/>
  <c r="X165" i="180" s="1"/>
  <c r="V166" i="180"/>
  <c r="X166" i="180" s="1"/>
  <c r="V167" i="180"/>
  <c r="X167" i="180" s="1"/>
  <c r="V173" i="180"/>
  <c r="X173" i="180" s="1"/>
  <c r="V174" i="180"/>
  <c r="X174" i="180" s="1"/>
  <c r="V175" i="180"/>
  <c r="X175" i="180" s="1"/>
  <c r="V181" i="180"/>
  <c r="X181" i="180" s="1"/>
  <c r="V182" i="180"/>
  <c r="X182" i="180" s="1"/>
  <c r="V183" i="180"/>
  <c r="X183" i="180" s="1"/>
  <c r="V189" i="180"/>
  <c r="X189" i="180" s="1"/>
  <c r="V190" i="180"/>
  <c r="X190" i="180" s="1"/>
  <c r="V191" i="180"/>
  <c r="X191" i="180" s="1"/>
  <c r="V198" i="180"/>
  <c r="X198" i="180" s="1"/>
  <c r="V199" i="180"/>
  <c r="X199" i="180" s="1"/>
  <c r="V205" i="180"/>
  <c r="X205" i="180" s="1"/>
  <c r="V206" i="180"/>
  <c r="X206" i="180" s="1"/>
  <c r="V117" i="180"/>
  <c r="X117" i="180" s="1"/>
  <c r="V113" i="180"/>
  <c r="X113" i="180" s="1"/>
  <c r="V109" i="180"/>
  <c r="X109" i="180" s="1"/>
  <c r="V105" i="180"/>
  <c r="X105" i="180" s="1"/>
  <c r="V101" i="180"/>
  <c r="X101" i="180" s="1"/>
  <c r="V97" i="180"/>
  <c r="X97" i="180" s="1"/>
  <c r="V93" i="180"/>
  <c r="X93" i="180" s="1"/>
  <c r="V87" i="180"/>
  <c r="X87" i="180" s="1"/>
  <c r="V83" i="180"/>
  <c r="X83" i="180" s="1"/>
  <c r="V79" i="180"/>
  <c r="X79" i="180" s="1"/>
  <c r="V75" i="180"/>
  <c r="X75" i="180" s="1"/>
  <c r="V71" i="180"/>
  <c r="X71" i="180" s="1"/>
  <c r="X63" i="180"/>
  <c r="V57" i="180"/>
  <c r="X57" i="180" s="1"/>
  <c r="V51" i="180"/>
  <c r="X51" i="180" s="1"/>
  <c r="V47" i="180"/>
  <c r="X47" i="180" s="1"/>
  <c r="V43" i="180"/>
  <c r="X43" i="180" s="1"/>
  <c r="V39" i="180"/>
  <c r="X39" i="180" s="1"/>
  <c r="V35" i="180"/>
  <c r="X35" i="180" s="1"/>
  <c r="V31" i="180"/>
  <c r="X31" i="180" s="1"/>
  <c r="V27" i="180"/>
  <c r="X27" i="180" s="1"/>
  <c r="V23" i="180"/>
  <c r="X23" i="180" s="1"/>
  <c r="V19" i="180"/>
  <c r="X19" i="180" s="1"/>
  <c r="V15" i="180"/>
  <c r="X15" i="180" s="1"/>
  <c r="V11" i="180"/>
  <c r="X11" i="180" s="1"/>
  <c r="V207" i="180"/>
  <c r="X207" i="180" s="1"/>
  <c r="V125" i="180"/>
  <c r="X125" i="180" s="1"/>
  <c r="V129" i="180"/>
  <c r="X129" i="180" s="1"/>
  <c r="V133" i="180"/>
  <c r="X133" i="180" s="1"/>
  <c r="V147" i="180"/>
  <c r="X147" i="180" s="1"/>
  <c r="V151" i="180"/>
  <c r="X151" i="180" s="1"/>
  <c r="V155" i="180"/>
  <c r="X155" i="180" s="1"/>
  <c r="V159" i="180"/>
  <c r="X159" i="180" s="1"/>
  <c r="D210" i="180"/>
  <c r="V9" i="180"/>
  <c r="X9" i="180" s="1"/>
  <c r="V120" i="180"/>
  <c r="X120" i="180" s="1"/>
  <c r="D207" i="179"/>
  <c r="D206" i="179"/>
  <c r="D205" i="179"/>
  <c r="D10" i="179"/>
  <c r="D11" i="179"/>
  <c r="D12" i="179"/>
  <c r="D13" i="179"/>
  <c r="D14" i="179"/>
  <c r="D15" i="179"/>
  <c r="D16" i="179"/>
  <c r="D17" i="179"/>
  <c r="D18" i="179"/>
  <c r="D19" i="179"/>
  <c r="D20" i="179"/>
  <c r="D21" i="179"/>
  <c r="D22" i="179"/>
  <c r="D23" i="179"/>
  <c r="D24" i="179"/>
  <c r="D25" i="179"/>
  <c r="D26" i="179"/>
  <c r="D27" i="179"/>
  <c r="D28" i="179"/>
  <c r="D29" i="179"/>
  <c r="D30" i="179"/>
  <c r="D31" i="179"/>
  <c r="D32" i="179"/>
  <c r="D33" i="179"/>
  <c r="D34" i="179"/>
  <c r="D35" i="179"/>
  <c r="D36" i="179"/>
  <c r="D37" i="179"/>
  <c r="D38" i="179"/>
  <c r="D39" i="179"/>
  <c r="D40" i="179"/>
  <c r="D41" i="179"/>
  <c r="D42" i="179"/>
  <c r="D43" i="179"/>
  <c r="D44" i="179"/>
  <c r="D45" i="179"/>
  <c r="D46" i="179"/>
  <c r="D47" i="179"/>
  <c r="D48" i="179"/>
  <c r="D49" i="179"/>
  <c r="D50" i="179"/>
  <c r="D51" i="179"/>
  <c r="D52" i="179"/>
  <c r="D53" i="179"/>
  <c r="D54" i="179"/>
  <c r="D55" i="179"/>
  <c r="D56" i="179"/>
  <c r="D57" i="179"/>
  <c r="D58" i="179"/>
  <c r="D59" i="179"/>
  <c r="D63" i="179"/>
  <c r="D64" i="179"/>
  <c r="D65" i="179"/>
  <c r="D66" i="179"/>
  <c r="D67" i="179"/>
  <c r="D68" i="179"/>
  <c r="D69" i="179"/>
  <c r="D70" i="179"/>
  <c r="D71" i="179"/>
  <c r="D72" i="179"/>
  <c r="D73" i="179"/>
  <c r="D74" i="179"/>
  <c r="D75" i="179"/>
  <c r="D76" i="179"/>
  <c r="D77" i="179"/>
  <c r="D78" i="179"/>
  <c r="D79" i="179"/>
  <c r="D80" i="179"/>
  <c r="D81" i="179"/>
  <c r="D82" i="179"/>
  <c r="D83" i="179"/>
  <c r="D84" i="179"/>
  <c r="D85" i="179"/>
  <c r="D86" i="179"/>
  <c r="D87" i="179"/>
  <c r="D88" i="179"/>
  <c r="D89" i="179"/>
  <c r="D90" i="179"/>
  <c r="D91" i="179"/>
  <c r="D92" i="179"/>
  <c r="D93" i="179"/>
  <c r="D94" i="179"/>
  <c r="D95" i="179"/>
  <c r="D96" i="179"/>
  <c r="D97" i="179"/>
  <c r="D98" i="179"/>
  <c r="D99" i="179"/>
  <c r="D100" i="179"/>
  <c r="D101" i="179"/>
  <c r="D102" i="179"/>
  <c r="D103" i="179"/>
  <c r="D104" i="179"/>
  <c r="D105" i="179"/>
  <c r="D106" i="179"/>
  <c r="D107" i="179"/>
  <c r="D108" i="179"/>
  <c r="D109" i="179"/>
  <c r="D110" i="179"/>
  <c r="D111" i="179"/>
  <c r="D112" i="179"/>
  <c r="D113" i="179"/>
  <c r="D114" i="179"/>
  <c r="D115" i="179"/>
  <c r="D116" i="179"/>
  <c r="D117" i="179"/>
  <c r="D118" i="179"/>
  <c r="D119" i="179"/>
  <c r="D120" i="179"/>
  <c r="D121" i="179"/>
  <c r="D122" i="179"/>
  <c r="D123" i="179"/>
  <c r="D124" i="179"/>
  <c r="D125" i="179"/>
  <c r="D126" i="179"/>
  <c r="D127" i="179"/>
  <c r="D128" i="179"/>
  <c r="D129" i="179"/>
  <c r="D130" i="179"/>
  <c r="D131" i="179"/>
  <c r="D132" i="179"/>
  <c r="D133" i="179"/>
  <c r="D134" i="179"/>
  <c r="D135" i="179"/>
  <c r="D136" i="179"/>
  <c r="D137" i="179"/>
  <c r="D138" i="179"/>
  <c r="D139" i="179"/>
  <c r="D140" i="179"/>
  <c r="D141" i="179"/>
  <c r="D142" i="179"/>
  <c r="D143" i="179"/>
  <c r="D144" i="179"/>
  <c r="D145" i="179"/>
  <c r="D146" i="179"/>
  <c r="D147" i="179"/>
  <c r="D148" i="179"/>
  <c r="D149" i="179"/>
  <c r="D150" i="179"/>
  <c r="D151" i="179"/>
  <c r="D152" i="179"/>
  <c r="D153" i="179"/>
  <c r="D154" i="179"/>
  <c r="D155" i="179"/>
  <c r="D156" i="179"/>
  <c r="D157" i="179"/>
  <c r="D158" i="179"/>
  <c r="D159" i="179"/>
  <c r="D160" i="179"/>
  <c r="D161" i="179"/>
  <c r="D162" i="179"/>
  <c r="D163" i="179"/>
  <c r="D164" i="179"/>
  <c r="D165" i="179"/>
  <c r="D166" i="179"/>
  <c r="D167" i="179"/>
  <c r="D168" i="179"/>
  <c r="D169" i="179"/>
  <c r="D170" i="179"/>
  <c r="D171" i="179"/>
  <c r="D172" i="179"/>
  <c r="D173" i="179"/>
  <c r="D174" i="179"/>
  <c r="D175" i="179"/>
  <c r="D176" i="179"/>
  <c r="D177" i="179"/>
  <c r="D178" i="179"/>
  <c r="D179" i="179"/>
  <c r="D180" i="179"/>
  <c r="D181" i="179"/>
  <c r="D182" i="179"/>
  <c r="D183" i="179"/>
  <c r="D184" i="179"/>
  <c r="D185" i="179"/>
  <c r="D186" i="179"/>
  <c r="D187" i="179"/>
  <c r="D188" i="179"/>
  <c r="D189" i="179"/>
  <c r="D190" i="179"/>
  <c r="D191" i="179"/>
  <c r="D192" i="179"/>
  <c r="D193" i="179"/>
  <c r="D194" i="179"/>
  <c r="D195" i="179"/>
  <c r="D196" i="179"/>
  <c r="D197" i="179"/>
  <c r="D198" i="179"/>
  <c r="D199" i="179"/>
  <c r="D200" i="179"/>
  <c r="D201" i="179"/>
  <c r="D202" i="179"/>
  <c r="D203" i="179"/>
  <c r="D204" i="179"/>
  <c r="D9" i="179"/>
  <c r="W210" i="179"/>
  <c r="S210" i="179"/>
  <c r="Q210" i="179"/>
  <c r="J210" i="179"/>
  <c r="I210" i="179"/>
  <c r="R208" i="179"/>
  <c r="L208" i="179"/>
  <c r="U207" i="179"/>
  <c r="R207" i="179"/>
  <c r="L207" i="179"/>
  <c r="H207" i="179"/>
  <c r="U206" i="179"/>
  <c r="R206" i="179"/>
  <c r="L206" i="179"/>
  <c r="H206" i="179"/>
  <c r="U205" i="179"/>
  <c r="R205" i="179"/>
  <c r="L205" i="179"/>
  <c r="H205" i="179"/>
  <c r="U204" i="179"/>
  <c r="R204" i="179"/>
  <c r="L204" i="179"/>
  <c r="H204" i="179"/>
  <c r="U203" i="179"/>
  <c r="R203" i="179"/>
  <c r="L203" i="179"/>
  <c r="H203" i="179"/>
  <c r="U202" i="179"/>
  <c r="R202" i="179"/>
  <c r="L202" i="179"/>
  <c r="H202" i="179"/>
  <c r="U201" i="179"/>
  <c r="R201" i="179"/>
  <c r="L201" i="179"/>
  <c r="H201" i="179"/>
  <c r="U200" i="179"/>
  <c r="R200" i="179"/>
  <c r="L200" i="179"/>
  <c r="H200" i="179"/>
  <c r="U199" i="179"/>
  <c r="R199" i="179"/>
  <c r="L199" i="179"/>
  <c r="H199" i="179"/>
  <c r="U198" i="179"/>
  <c r="R198" i="179"/>
  <c r="L198" i="179"/>
  <c r="H198" i="179"/>
  <c r="U197" i="179"/>
  <c r="R197" i="179"/>
  <c r="L197" i="179"/>
  <c r="H197" i="179"/>
  <c r="U196" i="179"/>
  <c r="R196" i="179"/>
  <c r="L196" i="179"/>
  <c r="H196" i="179"/>
  <c r="U195" i="179"/>
  <c r="R195" i="179"/>
  <c r="L195" i="179"/>
  <c r="H195" i="179"/>
  <c r="U194" i="179"/>
  <c r="R194" i="179"/>
  <c r="L194" i="179"/>
  <c r="H194" i="179"/>
  <c r="U193" i="179"/>
  <c r="R193" i="179"/>
  <c r="L193" i="179"/>
  <c r="H193" i="179"/>
  <c r="U192" i="179"/>
  <c r="R192" i="179"/>
  <c r="L192" i="179"/>
  <c r="H192" i="179"/>
  <c r="U191" i="179"/>
  <c r="R191" i="179"/>
  <c r="L191" i="179"/>
  <c r="H191" i="179"/>
  <c r="U190" i="179"/>
  <c r="R190" i="179"/>
  <c r="L190" i="179"/>
  <c r="H190" i="179"/>
  <c r="U189" i="179"/>
  <c r="R189" i="179"/>
  <c r="L189" i="179"/>
  <c r="H189" i="179"/>
  <c r="U188" i="179"/>
  <c r="R188" i="179"/>
  <c r="L188" i="179"/>
  <c r="H188" i="179"/>
  <c r="U187" i="179"/>
  <c r="R187" i="179"/>
  <c r="L187" i="179"/>
  <c r="H187" i="179"/>
  <c r="U186" i="179"/>
  <c r="R186" i="179"/>
  <c r="L186" i="179"/>
  <c r="H186" i="179"/>
  <c r="U185" i="179"/>
  <c r="R185" i="179"/>
  <c r="L185" i="179"/>
  <c r="H185" i="179"/>
  <c r="U184" i="179"/>
  <c r="R184" i="179"/>
  <c r="L184" i="179"/>
  <c r="H184" i="179"/>
  <c r="U183" i="179"/>
  <c r="R183" i="179"/>
  <c r="L183" i="179"/>
  <c r="H183" i="179"/>
  <c r="U182" i="179"/>
  <c r="R182" i="179"/>
  <c r="L182" i="179"/>
  <c r="H182" i="179"/>
  <c r="U181" i="179"/>
  <c r="R181" i="179"/>
  <c r="L181" i="179"/>
  <c r="H181" i="179"/>
  <c r="U180" i="179"/>
  <c r="R180" i="179"/>
  <c r="L180" i="179"/>
  <c r="H180" i="179"/>
  <c r="U179" i="179"/>
  <c r="R179" i="179"/>
  <c r="L179" i="179"/>
  <c r="H179" i="179"/>
  <c r="U178" i="179"/>
  <c r="R178" i="179"/>
  <c r="L178" i="179"/>
  <c r="H178" i="179"/>
  <c r="U177" i="179"/>
  <c r="R177" i="179"/>
  <c r="L177" i="179"/>
  <c r="H177" i="179"/>
  <c r="U176" i="179"/>
  <c r="R176" i="179"/>
  <c r="L176" i="179"/>
  <c r="H176" i="179"/>
  <c r="U175" i="179"/>
  <c r="R175" i="179"/>
  <c r="L175" i="179"/>
  <c r="H175" i="179"/>
  <c r="U174" i="179"/>
  <c r="R174" i="179"/>
  <c r="L174" i="179"/>
  <c r="H174" i="179"/>
  <c r="U173" i="179"/>
  <c r="R173" i="179"/>
  <c r="L173" i="179"/>
  <c r="H173" i="179"/>
  <c r="U172" i="179"/>
  <c r="R172" i="179"/>
  <c r="L172" i="179"/>
  <c r="H172" i="179"/>
  <c r="U171" i="179"/>
  <c r="R171" i="179"/>
  <c r="L171" i="179"/>
  <c r="H171" i="179"/>
  <c r="U170" i="179"/>
  <c r="R170" i="179"/>
  <c r="L170" i="179"/>
  <c r="H170" i="179"/>
  <c r="U169" i="179"/>
  <c r="R169" i="179"/>
  <c r="L169" i="179"/>
  <c r="H169" i="179"/>
  <c r="U168" i="179"/>
  <c r="R168" i="179"/>
  <c r="L168" i="179"/>
  <c r="H168" i="179"/>
  <c r="U167" i="179"/>
  <c r="R167" i="179"/>
  <c r="L167" i="179"/>
  <c r="H167" i="179"/>
  <c r="U166" i="179"/>
  <c r="R166" i="179"/>
  <c r="L166" i="179"/>
  <c r="H166" i="179"/>
  <c r="U165" i="179"/>
  <c r="R165" i="179"/>
  <c r="L165" i="179"/>
  <c r="H165" i="179"/>
  <c r="U164" i="179"/>
  <c r="R164" i="179"/>
  <c r="L164" i="179"/>
  <c r="H164" i="179"/>
  <c r="U163" i="179"/>
  <c r="R163" i="179"/>
  <c r="L163" i="179"/>
  <c r="H163" i="179"/>
  <c r="U162" i="179"/>
  <c r="R162" i="179"/>
  <c r="L162" i="179"/>
  <c r="H162" i="179"/>
  <c r="R161" i="179"/>
  <c r="L161" i="179"/>
  <c r="U160" i="179"/>
  <c r="R160" i="179"/>
  <c r="L160" i="179"/>
  <c r="H160" i="179"/>
  <c r="U159" i="179"/>
  <c r="R159" i="179"/>
  <c r="L159" i="179"/>
  <c r="H159" i="179"/>
  <c r="U158" i="179"/>
  <c r="R158" i="179"/>
  <c r="L158" i="179"/>
  <c r="H158" i="179"/>
  <c r="U157" i="179"/>
  <c r="R157" i="179"/>
  <c r="L157" i="179"/>
  <c r="H157" i="179"/>
  <c r="U156" i="179"/>
  <c r="R156" i="179"/>
  <c r="L156" i="179"/>
  <c r="H156" i="179"/>
  <c r="U155" i="179"/>
  <c r="R155" i="179"/>
  <c r="L155" i="179"/>
  <c r="H155" i="179"/>
  <c r="U154" i="179"/>
  <c r="R154" i="179"/>
  <c r="L154" i="179"/>
  <c r="H154" i="179"/>
  <c r="U153" i="179"/>
  <c r="R153" i="179"/>
  <c r="L153" i="179"/>
  <c r="H153" i="179"/>
  <c r="U152" i="179"/>
  <c r="R152" i="179"/>
  <c r="L152" i="179"/>
  <c r="H152" i="179"/>
  <c r="U151" i="179"/>
  <c r="R151" i="179"/>
  <c r="L151" i="179"/>
  <c r="H151" i="179"/>
  <c r="U150" i="179"/>
  <c r="R150" i="179"/>
  <c r="L150" i="179"/>
  <c r="H150" i="179"/>
  <c r="U149" i="179"/>
  <c r="R149" i="179"/>
  <c r="L149" i="179"/>
  <c r="H149" i="179"/>
  <c r="U148" i="179"/>
  <c r="R148" i="179"/>
  <c r="L148" i="179"/>
  <c r="H148" i="179"/>
  <c r="U147" i="179"/>
  <c r="R147" i="179"/>
  <c r="L147" i="179"/>
  <c r="H147" i="179"/>
  <c r="U146" i="179"/>
  <c r="R146" i="179"/>
  <c r="L146" i="179"/>
  <c r="H146" i="179"/>
  <c r="U145" i="179"/>
  <c r="R145" i="179"/>
  <c r="L145" i="179"/>
  <c r="H145" i="179"/>
  <c r="R144" i="179"/>
  <c r="L144" i="179"/>
  <c r="U143" i="179"/>
  <c r="R143" i="179"/>
  <c r="L143" i="179"/>
  <c r="H143" i="179"/>
  <c r="U142" i="179"/>
  <c r="R142" i="179"/>
  <c r="L142" i="179"/>
  <c r="H142" i="179"/>
  <c r="U141" i="179"/>
  <c r="R141" i="179"/>
  <c r="L141" i="179"/>
  <c r="H141" i="179"/>
  <c r="U140" i="179"/>
  <c r="R140" i="179"/>
  <c r="L140" i="179"/>
  <c r="H140" i="179"/>
  <c r="U139" i="179"/>
  <c r="R139" i="179"/>
  <c r="L139" i="179"/>
  <c r="H139" i="179"/>
  <c r="U138" i="179"/>
  <c r="R138" i="179"/>
  <c r="L138" i="179"/>
  <c r="H138" i="179"/>
  <c r="U137" i="179"/>
  <c r="R137" i="179"/>
  <c r="L137" i="179"/>
  <c r="H137" i="179"/>
  <c r="U136" i="179"/>
  <c r="R136" i="179"/>
  <c r="L136" i="179"/>
  <c r="H136" i="179"/>
  <c r="R135" i="179"/>
  <c r="L135" i="179"/>
  <c r="U134" i="179"/>
  <c r="R134" i="179"/>
  <c r="L134" i="179"/>
  <c r="H134" i="179"/>
  <c r="U133" i="179"/>
  <c r="R133" i="179"/>
  <c r="L133" i="179"/>
  <c r="H133" i="179"/>
  <c r="U132" i="179"/>
  <c r="R132" i="179"/>
  <c r="L132" i="179"/>
  <c r="H132" i="179"/>
  <c r="U131" i="179"/>
  <c r="R131" i="179"/>
  <c r="L131" i="179"/>
  <c r="H131" i="179"/>
  <c r="U130" i="179"/>
  <c r="R130" i="179"/>
  <c r="L130" i="179"/>
  <c r="H130" i="179"/>
  <c r="U129" i="179"/>
  <c r="R129" i="179"/>
  <c r="L129" i="179"/>
  <c r="H129" i="179"/>
  <c r="U128" i="179"/>
  <c r="R128" i="179"/>
  <c r="L128" i="179"/>
  <c r="H128" i="179"/>
  <c r="U127" i="179"/>
  <c r="R127" i="179"/>
  <c r="L127" i="179"/>
  <c r="H127" i="179"/>
  <c r="U126" i="179"/>
  <c r="R126" i="179"/>
  <c r="L126" i="179"/>
  <c r="H126" i="179"/>
  <c r="U125" i="179"/>
  <c r="R125" i="179"/>
  <c r="L125" i="179"/>
  <c r="H125" i="179"/>
  <c r="U124" i="179"/>
  <c r="R124" i="179"/>
  <c r="L124" i="179"/>
  <c r="H124" i="179"/>
  <c r="U123" i="179"/>
  <c r="R123" i="179"/>
  <c r="L123" i="179"/>
  <c r="H123" i="179"/>
  <c r="U122" i="179"/>
  <c r="R122" i="179"/>
  <c r="L122" i="179"/>
  <c r="H122" i="179"/>
  <c r="R121" i="179"/>
  <c r="L121" i="179"/>
  <c r="U120" i="179"/>
  <c r="R120" i="179"/>
  <c r="L120" i="179"/>
  <c r="H120" i="179"/>
  <c r="U119" i="179"/>
  <c r="R119" i="179"/>
  <c r="L119" i="179"/>
  <c r="H119" i="179"/>
  <c r="U118" i="179"/>
  <c r="R118" i="179"/>
  <c r="L118" i="179"/>
  <c r="H118" i="179"/>
  <c r="U117" i="179"/>
  <c r="R117" i="179"/>
  <c r="L117" i="179"/>
  <c r="H117" i="179"/>
  <c r="U116" i="179"/>
  <c r="R116" i="179"/>
  <c r="L116" i="179"/>
  <c r="H116" i="179"/>
  <c r="U115" i="179"/>
  <c r="R115" i="179"/>
  <c r="L115" i="179"/>
  <c r="H115" i="179"/>
  <c r="U114" i="179"/>
  <c r="R114" i="179"/>
  <c r="L114" i="179"/>
  <c r="H114" i="179"/>
  <c r="U113" i="179"/>
  <c r="R113" i="179"/>
  <c r="L113" i="179"/>
  <c r="H113" i="179"/>
  <c r="U112" i="179"/>
  <c r="R112" i="179"/>
  <c r="L112" i="179"/>
  <c r="H112" i="179"/>
  <c r="U111" i="179"/>
  <c r="R111" i="179"/>
  <c r="L111" i="179"/>
  <c r="H111" i="179"/>
  <c r="R110" i="179"/>
  <c r="L110" i="179"/>
  <c r="U109" i="179"/>
  <c r="R109" i="179"/>
  <c r="L109" i="179"/>
  <c r="H109" i="179"/>
  <c r="U108" i="179"/>
  <c r="R108" i="179"/>
  <c r="L108" i="179"/>
  <c r="H108" i="179"/>
  <c r="U107" i="179"/>
  <c r="R107" i="179"/>
  <c r="L107" i="179"/>
  <c r="H107" i="179"/>
  <c r="U106" i="179"/>
  <c r="R106" i="179"/>
  <c r="L106" i="179"/>
  <c r="H106" i="179"/>
  <c r="U105" i="179"/>
  <c r="R105" i="179"/>
  <c r="L105" i="179"/>
  <c r="H105" i="179"/>
  <c r="U104" i="179"/>
  <c r="R104" i="179"/>
  <c r="L104" i="179"/>
  <c r="H104" i="179"/>
  <c r="U103" i="179"/>
  <c r="R103" i="179"/>
  <c r="L103" i="179"/>
  <c r="H103" i="179"/>
  <c r="U102" i="179"/>
  <c r="R102" i="179"/>
  <c r="L102" i="179"/>
  <c r="H102" i="179"/>
  <c r="U101" i="179"/>
  <c r="R101" i="179"/>
  <c r="L101" i="179"/>
  <c r="H101" i="179"/>
  <c r="U100" i="179"/>
  <c r="R100" i="179"/>
  <c r="L100" i="179"/>
  <c r="H100" i="179"/>
  <c r="U99" i="179"/>
  <c r="R99" i="179"/>
  <c r="L99" i="179"/>
  <c r="H99" i="179"/>
  <c r="U98" i="179"/>
  <c r="R98" i="179"/>
  <c r="L98" i="179"/>
  <c r="H98" i="179"/>
  <c r="U97" i="179"/>
  <c r="R97" i="179"/>
  <c r="L97" i="179"/>
  <c r="H97" i="179"/>
  <c r="U96" i="179"/>
  <c r="R96" i="179"/>
  <c r="L96" i="179"/>
  <c r="H96" i="179"/>
  <c r="U95" i="179"/>
  <c r="R95" i="179"/>
  <c r="L95" i="179"/>
  <c r="H95" i="179"/>
  <c r="U94" i="179"/>
  <c r="R94" i="179"/>
  <c r="L94" i="179"/>
  <c r="H94" i="179"/>
  <c r="U93" i="179"/>
  <c r="R93" i="179"/>
  <c r="L93" i="179"/>
  <c r="H93" i="179"/>
  <c r="U92" i="179"/>
  <c r="R92" i="179"/>
  <c r="L92" i="179"/>
  <c r="H92" i="179"/>
  <c r="R91" i="179"/>
  <c r="L91" i="179"/>
  <c r="U90" i="179"/>
  <c r="R90" i="179"/>
  <c r="L90" i="179"/>
  <c r="H90" i="179"/>
  <c r="U89" i="179"/>
  <c r="R89" i="179"/>
  <c r="H89" i="179"/>
  <c r="U88" i="179"/>
  <c r="R88" i="179"/>
  <c r="L88" i="179"/>
  <c r="H88" i="179"/>
  <c r="U87" i="179"/>
  <c r="R87" i="179"/>
  <c r="L87" i="179"/>
  <c r="H87" i="179"/>
  <c r="U86" i="179"/>
  <c r="R86" i="179"/>
  <c r="L86" i="179"/>
  <c r="H86" i="179"/>
  <c r="U85" i="179"/>
  <c r="R85" i="179"/>
  <c r="L85" i="179"/>
  <c r="H85" i="179"/>
  <c r="U84" i="179"/>
  <c r="R84" i="179"/>
  <c r="L84" i="179"/>
  <c r="H84" i="179"/>
  <c r="U83" i="179"/>
  <c r="R83" i="179"/>
  <c r="L83" i="179"/>
  <c r="H83" i="179"/>
  <c r="U82" i="179"/>
  <c r="R82" i="179"/>
  <c r="L82" i="179"/>
  <c r="H82" i="179"/>
  <c r="U81" i="179"/>
  <c r="R81" i="179"/>
  <c r="L81" i="179"/>
  <c r="H81" i="179"/>
  <c r="U80" i="179"/>
  <c r="R80" i="179"/>
  <c r="L80" i="179"/>
  <c r="H80" i="179"/>
  <c r="U79" i="179"/>
  <c r="R79" i="179"/>
  <c r="L79" i="179"/>
  <c r="H79" i="179"/>
  <c r="U78" i="179"/>
  <c r="R78" i="179"/>
  <c r="L78" i="179"/>
  <c r="H78" i="179"/>
  <c r="U77" i="179"/>
  <c r="R77" i="179"/>
  <c r="L77" i="179"/>
  <c r="H77" i="179"/>
  <c r="R76" i="179"/>
  <c r="L76" i="179"/>
  <c r="U75" i="179"/>
  <c r="R75" i="179"/>
  <c r="L75" i="179"/>
  <c r="H75" i="179"/>
  <c r="U74" i="179"/>
  <c r="R74" i="179"/>
  <c r="L74" i="179"/>
  <c r="H74" i="179"/>
  <c r="U73" i="179"/>
  <c r="R73" i="179"/>
  <c r="L73" i="179"/>
  <c r="H73" i="179"/>
  <c r="U72" i="179"/>
  <c r="R72" i="179"/>
  <c r="L72" i="179"/>
  <c r="H72" i="179"/>
  <c r="U71" i="179"/>
  <c r="R71" i="179"/>
  <c r="L71" i="179"/>
  <c r="H71" i="179"/>
  <c r="R70" i="179"/>
  <c r="L70" i="179"/>
  <c r="U69" i="179"/>
  <c r="R69" i="179"/>
  <c r="L69" i="179"/>
  <c r="H69" i="179"/>
  <c r="U68" i="179"/>
  <c r="R68" i="179"/>
  <c r="L68" i="179"/>
  <c r="H68" i="179"/>
  <c r="R67" i="179"/>
  <c r="L67" i="179"/>
  <c r="U66" i="179"/>
  <c r="R66" i="179"/>
  <c r="L66" i="179"/>
  <c r="H66" i="179"/>
  <c r="R65" i="179"/>
  <c r="L65" i="179"/>
  <c r="U64" i="179"/>
  <c r="R64" i="179"/>
  <c r="L64" i="179"/>
  <c r="H64" i="179"/>
  <c r="U63" i="179"/>
  <c r="R63" i="179"/>
  <c r="L63" i="179"/>
  <c r="H63" i="179"/>
  <c r="U62" i="179"/>
  <c r="R62" i="179"/>
  <c r="H62" i="179"/>
  <c r="U59" i="179"/>
  <c r="R59" i="179"/>
  <c r="L59" i="179"/>
  <c r="H59" i="179"/>
  <c r="U58" i="179"/>
  <c r="R58" i="179"/>
  <c r="L58" i="179"/>
  <c r="H58" i="179"/>
  <c r="U57" i="179"/>
  <c r="R57" i="179"/>
  <c r="L57" i="179"/>
  <c r="H57" i="179"/>
  <c r="U56" i="179"/>
  <c r="R56" i="179"/>
  <c r="L56" i="179"/>
  <c r="H56" i="179"/>
  <c r="U55" i="179"/>
  <c r="R55" i="179"/>
  <c r="L55" i="179"/>
  <c r="H55" i="179"/>
  <c r="U54" i="179"/>
  <c r="R54" i="179"/>
  <c r="L54" i="179"/>
  <c r="H54" i="179"/>
  <c r="R53" i="179"/>
  <c r="L53" i="179"/>
  <c r="U52" i="179"/>
  <c r="R52" i="179"/>
  <c r="L52" i="179"/>
  <c r="H52" i="179"/>
  <c r="U51" i="179"/>
  <c r="R51" i="179"/>
  <c r="L51" i="179"/>
  <c r="H51" i="179"/>
  <c r="U50" i="179"/>
  <c r="R50" i="179"/>
  <c r="L50" i="179"/>
  <c r="H50" i="179"/>
  <c r="U49" i="179"/>
  <c r="R49" i="179"/>
  <c r="L49" i="179"/>
  <c r="H49" i="179"/>
  <c r="U48" i="179"/>
  <c r="R48" i="179"/>
  <c r="L48" i="179"/>
  <c r="H48" i="179"/>
  <c r="U47" i="179"/>
  <c r="R47" i="179"/>
  <c r="L47" i="179"/>
  <c r="H47" i="179"/>
  <c r="U46" i="179"/>
  <c r="R46" i="179"/>
  <c r="L46" i="179"/>
  <c r="H46" i="179"/>
  <c r="U45" i="179"/>
  <c r="R45" i="179"/>
  <c r="L45" i="179"/>
  <c r="H45" i="179"/>
  <c r="U44" i="179"/>
  <c r="R44" i="179"/>
  <c r="L44" i="179"/>
  <c r="H44" i="179"/>
  <c r="U43" i="179"/>
  <c r="R43" i="179"/>
  <c r="L43" i="179"/>
  <c r="H43" i="179"/>
  <c r="U42" i="179"/>
  <c r="R42" i="179"/>
  <c r="L42" i="179"/>
  <c r="H42" i="179"/>
  <c r="U41" i="179"/>
  <c r="R41" i="179"/>
  <c r="L41" i="179"/>
  <c r="H41" i="179"/>
  <c r="U40" i="179"/>
  <c r="R40" i="179"/>
  <c r="L40" i="179"/>
  <c r="H40" i="179"/>
  <c r="U39" i="179"/>
  <c r="R39" i="179"/>
  <c r="L39" i="179"/>
  <c r="H39" i="179"/>
  <c r="U38" i="179"/>
  <c r="R38" i="179"/>
  <c r="L38" i="179"/>
  <c r="H38" i="179"/>
  <c r="U37" i="179"/>
  <c r="R37" i="179"/>
  <c r="L37" i="179"/>
  <c r="H37" i="179"/>
  <c r="U36" i="179"/>
  <c r="R36" i="179"/>
  <c r="L36" i="179"/>
  <c r="H36" i="179"/>
  <c r="U35" i="179"/>
  <c r="R35" i="179"/>
  <c r="L35" i="179"/>
  <c r="H35" i="179"/>
  <c r="U34" i="179"/>
  <c r="R34" i="179"/>
  <c r="L34" i="179"/>
  <c r="H34" i="179"/>
  <c r="U33" i="179"/>
  <c r="R33" i="179"/>
  <c r="L33" i="179"/>
  <c r="H33" i="179"/>
  <c r="U32" i="179"/>
  <c r="R32" i="179"/>
  <c r="L32" i="179"/>
  <c r="H32" i="179"/>
  <c r="U31" i="179"/>
  <c r="R31" i="179"/>
  <c r="L31" i="179"/>
  <c r="H31" i="179"/>
  <c r="U30" i="179"/>
  <c r="R30" i="179"/>
  <c r="L30" i="179"/>
  <c r="H30" i="179"/>
  <c r="U29" i="179"/>
  <c r="R29" i="179"/>
  <c r="L29" i="179"/>
  <c r="H29" i="179"/>
  <c r="U28" i="179"/>
  <c r="R28" i="179"/>
  <c r="L28" i="179"/>
  <c r="H28" i="179"/>
  <c r="U27" i="179"/>
  <c r="R27" i="179"/>
  <c r="L27" i="179"/>
  <c r="H27" i="179"/>
  <c r="U26" i="179"/>
  <c r="R26" i="179"/>
  <c r="L26" i="179"/>
  <c r="H26" i="179"/>
  <c r="U25" i="179"/>
  <c r="R25" i="179"/>
  <c r="L25" i="179"/>
  <c r="H25" i="179"/>
  <c r="U24" i="179"/>
  <c r="R24" i="179"/>
  <c r="L24" i="179"/>
  <c r="H24" i="179"/>
  <c r="U23" i="179"/>
  <c r="R23" i="179"/>
  <c r="L23" i="179"/>
  <c r="H23" i="179"/>
  <c r="U22" i="179"/>
  <c r="R22" i="179"/>
  <c r="L22" i="179"/>
  <c r="H22" i="179"/>
  <c r="U21" i="179"/>
  <c r="R21" i="179"/>
  <c r="L21" i="179"/>
  <c r="H21" i="179"/>
  <c r="U20" i="179"/>
  <c r="R20" i="179"/>
  <c r="L20" i="179"/>
  <c r="H20" i="179"/>
  <c r="U19" i="179"/>
  <c r="R19" i="179"/>
  <c r="L19" i="179"/>
  <c r="H19" i="179"/>
  <c r="U18" i="179"/>
  <c r="R18" i="179"/>
  <c r="L18" i="179"/>
  <c r="H18" i="179"/>
  <c r="U17" i="179"/>
  <c r="R17" i="179"/>
  <c r="L17" i="179"/>
  <c r="H17" i="179"/>
  <c r="U16" i="179"/>
  <c r="R16" i="179"/>
  <c r="L16" i="179"/>
  <c r="H16" i="179"/>
  <c r="U15" i="179"/>
  <c r="R15" i="179"/>
  <c r="L15" i="179"/>
  <c r="H15" i="179"/>
  <c r="U14" i="179"/>
  <c r="R14" i="179"/>
  <c r="L14" i="179"/>
  <c r="H14" i="179"/>
  <c r="U13" i="179"/>
  <c r="R13" i="179"/>
  <c r="L13" i="179"/>
  <c r="H13" i="179"/>
  <c r="U12" i="179"/>
  <c r="R12" i="179"/>
  <c r="L12" i="179"/>
  <c r="H12" i="179"/>
  <c r="U11" i="179"/>
  <c r="R11" i="179"/>
  <c r="L11" i="179"/>
  <c r="H11" i="179"/>
  <c r="U10" i="179"/>
  <c r="R10" i="179"/>
  <c r="L10" i="179"/>
  <c r="H10" i="179"/>
  <c r="U9" i="179"/>
  <c r="R9" i="179"/>
  <c r="R210" i="179" s="1"/>
  <c r="L9" i="179"/>
  <c r="H9" i="179"/>
  <c r="D206" i="178"/>
  <c r="D205" i="178"/>
  <c r="D10" i="178"/>
  <c r="D11" i="178"/>
  <c r="D12" i="178"/>
  <c r="D13" i="178"/>
  <c r="D14" i="178"/>
  <c r="D15" i="178"/>
  <c r="D16" i="178"/>
  <c r="D17" i="178"/>
  <c r="D18" i="178"/>
  <c r="D19" i="178"/>
  <c r="D20" i="178"/>
  <c r="D21" i="178"/>
  <c r="D22" i="178"/>
  <c r="D23" i="178"/>
  <c r="D24" i="178"/>
  <c r="D25" i="178"/>
  <c r="D26" i="178"/>
  <c r="D27" i="178"/>
  <c r="D28" i="178"/>
  <c r="D29" i="178"/>
  <c r="D30" i="178"/>
  <c r="D31" i="178"/>
  <c r="D32" i="178"/>
  <c r="D33" i="178"/>
  <c r="D34" i="178"/>
  <c r="D35" i="178"/>
  <c r="D36" i="178"/>
  <c r="D37" i="178"/>
  <c r="D38" i="178"/>
  <c r="D39" i="178"/>
  <c r="D40" i="178"/>
  <c r="D41" i="178"/>
  <c r="D42" i="178"/>
  <c r="D43" i="178"/>
  <c r="D44" i="178"/>
  <c r="D45" i="178"/>
  <c r="D46" i="178"/>
  <c r="D47" i="178"/>
  <c r="D48" i="178"/>
  <c r="D49" i="178"/>
  <c r="D50" i="178"/>
  <c r="D51" i="178"/>
  <c r="D52" i="178"/>
  <c r="D53" i="178"/>
  <c r="D54" i="178"/>
  <c r="D55" i="178"/>
  <c r="D56" i="178"/>
  <c r="D57" i="178"/>
  <c r="D58" i="178"/>
  <c r="D59" i="178"/>
  <c r="D62" i="178"/>
  <c r="D63" i="178"/>
  <c r="D64" i="178"/>
  <c r="D65" i="178"/>
  <c r="D66" i="178"/>
  <c r="D67" i="178"/>
  <c r="D68" i="178"/>
  <c r="D69" i="178"/>
  <c r="D70" i="178"/>
  <c r="D71" i="178"/>
  <c r="D72" i="178"/>
  <c r="D73" i="178"/>
  <c r="D74" i="178"/>
  <c r="D75" i="178"/>
  <c r="D76" i="178"/>
  <c r="D77" i="178"/>
  <c r="D78" i="178"/>
  <c r="D79" i="178"/>
  <c r="D80" i="178"/>
  <c r="D81" i="178"/>
  <c r="D82" i="178"/>
  <c r="D83" i="178"/>
  <c r="D84" i="178"/>
  <c r="D85" i="178"/>
  <c r="D86" i="178"/>
  <c r="D87" i="178"/>
  <c r="D88" i="178"/>
  <c r="D89" i="178"/>
  <c r="D90" i="178"/>
  <c r="D91" i="178"/>
  <c r="D92" i="178"/>
  <c r="D93" i="178"/>
  <c r="D94" i="178"/>
  <c r="D95" i="178"/>
  <c r="D96" i="178"/>
  <c r="D97" i="178"/>
  <c r="D98" i="178"/>
  <c r="D99" i="178"/>
  <c r="D100" i="178"/>
  <c r="D101" i="178"/>
  <c r="D102" i="178"/>
  <c r="D103" i="178"/>
  <c r="D104" i="178"/>
  <c r="D105" i="178"/>
  <c r="D106" i="178"/>
  <c r="D107" i="178"/>
  <c r="D108" i="178"/>
  <c r="D109" i="178"/>
  <c r="D110" i="178"/>
  <c r="D111" i="178"/>
  <c r="D112" i="178"/>
  <c r="D113" i="178"/>
  <c r="D114" i="178"/>
  <c r="D115" i="178"/>
  <c r="D116" i="178"/>
  <c r="D117" i="178"/>
  <c r="D118" i="178"/>
  <c r="D119" i="178"/>
  <c r="D120" i="178"/>
  <c r="D121" i="178"/>
  <c r="D122" i="178"/>
  <c r="D123" i="178"/>
  <c r="D124" i="178"/>
  <c r="D125" i="178"/>
  <c r="D126" i="178"/>
  <c r="D127" i="178"/>
  <c r="D128" i="178"/>
  <c r="D129" i="178"/>
  <c r="D130" i="178"/>
  <c r="D131" i="178"/>
  <c r="D132" i="178"/>
  <c r="D133" i="178"/>
  <c r="D134" i="178"/>
  <c r="D135" i="178"/>
  <c r="D136" i="178"/>
  <c r="D137" i="178"/>
  <c r="D138" i="178"/>
  <c r="D139" i="178"/>
  <c r="D140" i="178"/>
  <c r="D141" i="178"/>
  <c r="D142" i="178"/>
  <c r="D143" i="178"/>
  <c r="D144" i="178"/>
  <c r="D145" i="178"/>
  <c r="D146" i="178"/>
  <c r="D147" i="178"/>
  <c r="D148" i="178"/>
  <c r="D149" i="178"/>
  <c r="D150" i="178"/>
  <c r="D151" i="178"/>
  <c r="D152" i="178"/>
  <c r="D153" i="178"/>
  <c r="D154" i="178"/>
  <c r="D155" i="178"/>
  <c r="D156" i="178"/>
  <c r="D157" i="178"/>
  <c r="D158" i="178"/>
  <c r="D159" i="178"/>
  <c r="D160" i="178"/>
  <c r="D161" i="178"/>
  <c r="D162" i="178"/>
  <c r="D163" i="178"/>
  <c r="D164" i="178"/>
  <c r="D165" i="178"/>
  <c r="D166" i="178"/>
  <c r="D167" i="178"/>
  <c r="D168" i="178"/>
  <c r="D169" i="178"/>
  <c r="D170" i="178"/>
  <c r="D171" i="178"/>
  <c r="D172" i="178"/>
  <c r="D173" i="178"/>
  <c r="D174" i="178"/>
  <c r="D175" i="178"/>
  <c r="D176" i="178"/>
  <c r="D177" i="178"/>
  <c r="D178" i="178"/>
  <c r="D179" i="178"/>
  <c r="D180" i="178"/>
  <c r="D181" i="178"/>
  <c r="D182" i="178"/>
  <c r="D183" i="178"/>
  <c r="D184" i="178"/>
  <c r="D185" i="178"/>
  <c r="D186" i="178"/>
  <c r="D187" i="178"/>
  <c r="D188" i="178"/>
  <c r="D189" i="178"/>
  <c r="D190" i="178"/>
  <c r="D191" i="178"/>
  <c r="D192" i="178"/>
  <c r="D193" i="178"/>
  <c r="D194" i="178"/>
  <c r="D195" i="178"/>
  <c r="D196" i="178"/>
  <c r="D197" i="178"/>
  <c r="D198" i="178"/>
  <c r="D199" i="178"/>
  <c r="D200" i="178"/>
  <c r="D201" i="178"/>
  <c r="D202" i="178"/>
  <c r="D203" i="178"/>
  <c r="D204" i="178"/>
  <c r="D9" i="178"/>
  <c r="W210" i="178"/>
  <c r="S210" i="178"/>
  <c r="Q210" i="178"/>
  <c r="J210" i="178"/>
  <c r="I210" i="178"/>
  <c r="R208" i="178"/>
  <c r="L208" i="178"/>
  <c r="U207" i="178"/>
  <c r="R207" i="178"/>
  <c r="L207" i="178"/>
  <c r="H207" i="178"/>
  <c r="U206" i="178"/>
  <c r="R206" i="178"/>
  <c r="L206" i="178"/>
  <c r="H206" i="178"/>
  <c r="U205" i="178"/>
  <c r="R205" i="178"/>
  <c r="L205" i="178"/>
  <c r="H205" i="178"/>
  <c r="U204" i="178"/>
  <c r="R204" i="178"/>
  <c r="L204" i="178"/>
  <c r="H204" i="178"/>
  <c r="U203" i="178"/>
  <c r="R203" i="178"/>
  <c r="L203" i="178"/>
  <c r="H203" i="178"/>
  <c r="U202" i="178"/>
  <c r="R202" i="178"/>
  <c r="L202" i="178"/>
  <c r="H202" i="178"/>
  <c r="U201" i="178"/>
  <c r="R201" i="178"/>
  <c r="L201" i="178"/>
  <c r="H201" i="178"/>
  <c r="U200" i="178"/>
  <c r="R200" i="178"/>
  <c r="L200" i="178"/>
  <c r="H200" i="178"/>
  <c r="U199" i="178"/>
  <c r="R199" i="178"/>
  <c r="L199" i="178"/>
  <c r="H199" i="178"/>
  <c r="U198" i="178"/>
  <c r="R198" i="178"/>
  <c r="L198" i="178"/>
  <c r="H198" i="178"/>
  <c r="U197" i="178"/>
  <c r="R197" i="178"/>
  <c r="L197" i="178"/>
  <c r="H197" i="178"/>
  <c r="U196" i="178"/>
  <c r="R196" i="178"/>
  <c r="L196" i="178"/>
  <c r="H196" i="178"/>
  <c r="U195" i="178"/>
  <c r="R195" i="178"/>
  <c r="L195" i="178"/>
  <c r="H195" i="178"/>
  <c r="U194" i="178"/>
  <c r="R194" i="178"/>
  <c r="L194" i="178"/>
  <c r="H194" i="178"/>
  <c r="U193" i="178"/>
  <c r="R193" i="178"/>
  <c r="L193" i="178"/>
  <c r="H193" i="178"/>
  <c r="U192" i="178"/>
  <c r="R192" i="178"/>
  <c r="L192" i="178"/>
  <c r="H192" i="178"/>
  <c r="U191" i="178"/>
  <c r="R191" i="178"/>
  <c r="L191" i="178"/>
  <c r="H191" i="178"/>
  <c r="U190" i="178"/>
  <c r="R190" i="178"/>
  <c r="L190" i="178"/>
  <c r="H190" i="178"/>
  <c r="U189" i="178"/>
  <c r="R189" i="178"/>
  <c r="L189" i="178"/>
  <c r="H189" i="178"/>
  <c r="U188" i="178"/>
  <c r="R188" i="178"/>
  <c r="L188" i="178"/>
  <c r="H188" i="178"/>
  <c r="U187" i="178"/>
  <c r="R187" i="178"/>
  <c r="L187" i="178"/>
  <c r="H187" i="178"/>
  <c r="U186" i="178"/>
  <c r="R186" i="178"/>
  <c r="L186" i="178"/>
  <c r="H186" i="178"/>
  <c r="U185" i="178"/>
  <c r="R185" i="178"/>
  <c r="L185" i="178"/>
  <c r="H185" i="178"/>
  <c r="U184" i="178"/>
  <c r="R184" i="178"/>
  <c r="L184" i="178"/>
  <c r="H184" i="178"/>
  <c r="U183" i="178"/>
  <c r="R183" i="178"/>
  <c r="L183" i="178"/>
  <c r="H183" i="178"/>
  <c r="U182" i="178"/>
  <c r="R182" i="178"/>
  <c r="L182" i="178"/>
  <c r="H182" i="178"/>
  <c r="U181" i="178"/>
  <c r="R181" i="178"/>
  <c r="L181" i="178"/>
  <c r="H181" i="178"/>
  <c r="U180" i="178"/>
  <c r="R180" i="178"/>
  <c r="L180" i="178"/>
  <c r="H180" i="178"/>
  <c r="U179" i="178"/>
  <c r="R179" i="178"/>
  <c r="L179" i="178"/>
  <c r="H179" i="178"/>
  <c r="U178" i="178"/>
  <c r="R178" i="178"/>
  <c r="L178" i="178"/>
  <c r="H178" i="178"/>
  <c r="U177" i="178"/>
  <c r="R177" i="178"/>
  <c r="L177" i="178"/>
  <c r="H177" i="178"/>
  <c r="U176" i="178"/>
  <c r="R176" i="178"/>
  <c r="L176" i="178"/>
  <c r="H176" i="178"/>
  <c r="U175" i="178"/>
  <c r="R175" i="178"/>
  <c r="L175" i="178"/>
  <c r="H175" i="178"/>
  <c r="U174" i="178"/>
  <c r="R174" i="178"/>
  <c r="L174" i="178"/>
  <c r="H174" i="178"/>
  <c r="U173" i="178"/>
  <c r="R173" i="178"/>
  <c r="L173" i="178"/>
  <c r="H173" i="178"/>
  <c r="U172" i="178"/>
  <c r="R172" i="178"/>
  <c r="L172" i="178"/>
  <c r="H172" i="178"/>
  <c r="U171" i="178"/>
  <c r="R171" i="178"/>
  <c r="L171" i="178"/>
  <c r="H171" i="178"/>
  <c r="U170" i="178"/>
  <c r="R170" i="178"/>
  <c r="L170" i="178"/>
  <c r="H170" i="178"/>
  <c r="U169" i="178"/>
  <c r="R169" i="178"/>
  <c r="L169" i="178"/>
  <c r="H169" i="178"/>
  <c r="U168" i="178"/>
  <c r="R168" i="178"/>
  <c r="L168" i="178"/>
  <c r="H168" i="178"/>
  <c r="U167" i="178"/>
  <c r="R167" i="178"/>
  <c r="L167" i="178"/>
  <c r="H167" i="178"/>
  <c r="U166" i="178"/>
  <c r="R166" i="178"/>
  <c r="L166" i="178"/>
  <c r="H166" i="178"/>
  <c r="U165" i="178"/>
  <c r="R165" i="178"/>
  <c r="L165" i="178"/>
  <c r="H165" i="178"/>
  <c r="U164" i="178"/>
  <c r="R164" i="178"/>
  <c r="L164" i="178"/>
  <c r="H164" i="178"/>
  <c r="U163" i="178"/>
  <c r="R163" i="178"/>
  <c r="L163" i="178"/>
  <c r="H163" i="178"/>
  <c r="U162" i="178"/>
  <c r="R162" i="178"/>
  <c r="L162" i="178"/>
  <c r="H162" i="178"/>
  <c r="R161" i="178"/>
  <c r="L161" i="178"/>
  <c r="U160" i="178"/>
  <c r="R160" i="178"/>
  <c r="L160" i="178"/>
  <c r="H160" i="178"/>
  <c r="U159" i="178"/>
  <c r="R159" i="178"/>
  <c r="L159" i="178"/>
  <c r="H159" i="178"/>
  <c r="U158" i="178"/>
  <c r="R158" i="178"/>
  <c r="L158" i="178"/>
  <c r="H158" i="178"/>
  <c r="U157" i="178"/>
  <c r="R157" i="178"/>
  <c r="L157" i="178"/>
  <c r="H157" i="178"/>
  <c r="U156" i="178"/>
  <c r="R156" i="178"/>
  <c r="L156" i="178"/>
  <c r="H156" i="178"/>
  <c r="U155" i="178"/>
  <c r="R155" i="178"/>
  <c r="L155" i="178"/>
  <c r="H155" i="178"/>
  <c r="U154" i="178"/>
  <c r="R154" i="178"/>
  <c r="L154" i="178"/>
  <c r="H154" i="178"/>
  <c r="U153" i="178"/>
  <c r="R153" i="178"/>
  <c r="L153" i="178"/>
  <c r="H153" i="178"/>
  <c r="U152" i="178"/>
  <c r="R152" i="178"/>
  <c r="L152" i="178"/>
  <c r="H152" i="178"/>
  <c r="U151" i="178"/>
  <c r="R151" i="178"/>
  <c r="L151" i="178"/>
  <c r="H151" i="178"/>
  <c r="U150" i="178"/>
  <c r="R150" i="178"/>
  <c r="L150" i="178"/>
  <c r="H150" i="178"/>
  <c r="U149" i="178"/>
  <c r="R149" i="178"/>
  <c r="L149" i="178"/>
  <c r="H149" i="178"/>
  <c r="U148" i="178"/>
  <c r="R148" i="178"/>
  <c r="L148" i="178"/>
  <c r="H148" i="178"/>
  <c r="U147" i="178"/>
  <c r="R147" i="178"/>
  <c r="L147" i="178"/>
  <c r="H147" i="178"/>
  <c r="U146" i="178"/>
  <c r="R146" i="178"/>
  <c r="L146" i="178"/>
  <c r="H146" i="178"/>
  <c r="U145" i="178"/>
  <c r="R145" i="178"/>
  <c r="L145" i="178"/>
  <c r="H145" i="178"/>
  <c r="R144" i="178"/>
  <c r="L144" i="178"/>
  <c r="U143" i="178"/>
  <c r="R143" i="178"/>
  <c r="L143" i="178"/>
  <c r="H143" i="178"/>
  <c r="U142" i="178"/>
  <c r="R142" i="178"/>
  <c r="L142" i="178"/>
  <c r="H142" i="178"/>
  <c r="U141" i="178"/>
  <c r="R141" i="178"/>
  <c r="L141" i="178"/>
  <c r="H141" i="178"/>
  <c r="U140" i="178"/>
  <c r="R140" i="178"/>
  <c r="L140" i="178"/>
  <c r="H140" i="178"/>
  <c r="U139" i="178"/>
  <c r="R139" i="178"/>
  <c r="L139" i="178"/>
  <c r="H139" i="178"/>
  <c r="U138" i="178"/>
  <c r="R138" i="178"/>
  <c r="L138" i="178"/>
  <c r="H138" i="178"/>
  <c r="U137" i="178"/>
  <c r="R137" i="178"/>
  <c r="L137" i="178"/>
  <c r="H137" i="178"/>
  <c r="U136" i="178"/>
  <c r="R136" i="178"/>
  <c r="L136" i="178"/>
  <c r="H136" i="178"/>
  <c r="R135" i="178"/>
  <c r="L135" i="178"/>
  <c r="U134" i="178"/>
  <c r="R134" i="178"/>
  <c r="L134" i="178"/>
  <c r="H134" i="178"/>
  <c r="U133" i="178"/>
  <c r="R133" i="178"/>
  <c r="L133" i="178"/>
  <c r="H133" i="178"/>
  <c r="U132" i="178"/>
  <c r="R132" i="178"/>
  <c r="L132" i="178"/>
  <c r="H132" i="178"/>
  <c r="U131" i="178"/>
  <c r="R131" i="178"/>
  <c r="L131" i="178"/>
  <c r="H131" i="178"/>
  <c r="U130" i="178"/>
  <c r="R130" i="178"/>
  <c r="L130" i="178"/>
  <c r="H130" i="178"/>
  <c r="U129" i="178"/>
  <c r="R129" i="178"/>
  <c r="L129" i="178"/>
  <c r="H129" i="178"/>
  <c r="U128" i="178"/>
  <c r="R128" i="178"/>
  <c r="L128" i="178"/>
  <c r="H128" i="178"/>
  <c r="U127" i="178"/>
  <c r="R127" i="178"/>
  <c r="L127" i="178"/>
  <c r="H127" i="178"/>
  <c r="U126" i="178"/>
  <c r="R126" i="178"/>
  <c r="L126" i="178"/>
  <c r="H126" i="178"/>
  <c r="U125" i="178"/>
  <c r="R125" i="178"/>
  <c r="L125" i="178"/>
  <c r="H125" i="178"/>
  <c r="U124" i="178"/>
  <c r="R124" i="178"/>
  <c r="L124" i="178"/>
  <c r="H124" i="178"/>
  <c r="U123" i="178"/>
  <c r="R123" i="178"/>
  <c r="L123" i="178"/>
  <c r="H123" i="178"/>
  <c r="U122" i="178"/>
  <c r="R122" i="178"/>
  <c r="L122" i="178"/>
  <c r="H122" i="178"/>
  <c r="R121" i="178"/>
  <c r="L121" i="178"/>
  <c r="U120" i="178"/>
  <c r="R120" i="178"/>
  <c r="L120" i="178"/>
  <c r="H120" i="178"/>
  <c r="U119" i="178"/>
  <c r="R119" i="178"/>
  <c r="L119" i="178"/>
  <c r="H119" i="178"/>
  <c r="U118" i="178"/>
  <c r="R118" i="178"/>
  <c r="L118" i="178"/>
  <c r="H118" i="178"/>
  <c r="U117" i="178"/>
  <c r="R117" i="178"/>
  <c r="L117" i="178"/>
  <c r="H117" i="178"/>
  <c r="U116" i="178"/>
  <c r="R116" i="178"/>
  <c r="L116" i="178"/>
  <c r="H116" i="178"/>
  <c r="U115" i="178"/>
  <c r="R115" i="178"/>
  <c r="L115" i="178"/>
  <c r="H115" i="178"/>
  <c r="U114" i="178"/>
  <c r="R114" i="178"/>
  <c r="L114" i="178"/>
  <c r="H114" i="178"/>
  <c r="U113" i="178"/>
  <c r="R113" i="178"/>
  <c r="L113" i="178"/>
  <c r="H113" i="178"/>
  <c r="U112" i="178"/>
  <c r="R112" i="178"/>
  <c r="L112" i="178"/>
  <c r="H112" i="178"/>
  <c r="U111" i="178"/>
  <c r="R111" i="178"/>
  <c r="L111" i="178"/>
  <c r="H111" i="178"/>
  <c r="R110" i="178"/>
  <c r="L110" i="178"/>
  <c r="U109" i="178"/>
  <c r="R109" i="178"/>
  <c r="L109" i="178"/>
  <c r="H109" i="178"/>
  <c r="U108" i="178"/>
  <c r="R108" i="178"/>
  <c r="L108" i="178"/>
  <c r="H108" i="178"/>
  <c r="U107" i="178"/>
  <c r="R107" i="178"/>
  <c r="L107" i="178"/>
  <c r="H107" i="178"/>
  <c r="U106" i="178"/>
  <c r="R106" i="178"/>
  <c r="L106" i="178"/>
  <c r="H106" i="178"/>
  <c r="U105" i="178"/>
  <c r="R105" i="178"/>
  <c r="L105" i="178"/>
  <c r="H105" i="178"/>
  <c r="U104" i="178"/>
  <c r="R104" i="178"/>
  <c r="L104" i="178"/>
  <c r="H104" i="178"/>
  <c r="U103" i="178"/>
  <c r="R103" i="178"/>
  <c r="L103" i="178"/>
  <c r="H103" i="178"/>
  <c r="U102" i="178"/>
  <c r="R102" i="178"/>
  <c r="L102" i="178"/>
  <c r="H102" i="178"/>
  <c r="U101" i="178"/>
  <c r="R101" i="178"/>
  <c r="L101" i="178"/>
  <c r="H101" i="178"/>
  <c r="U100" i="178"/>
  <c r="R100" i="178"/>
  <c r="L100" i="178"/>
  <c r="H100" i="178"/>
  <c r="U99" i="178"/>
  <c r="R99" i="178"/>
  <c r="L99" i="178"/>
  <c r="H99" i="178"/>
  <c r="U98" i="178"/>
  <c r="R98" i="178"/>
  <c r="L98" i="178"/>
  <c r="H98" i="178"/>
  <c r="U97" i="178"/>
  <c r="R97" i="178"/>
  <c r="L97" i="178"/>
  <c r="H97" i="178"/>
  <c r="U96" i="178"/>
  <c r="R96" i="178"/>
  <c r="L96" i="178"/>
  <c r="H96" i="178"/>
  <c r="U95" i="178"/>
  <c r="R95" i="178"/>
  <c r="L95" i="178"/>
  <c r="H95" i="178"/>
  <c r="U94" i="178"/>
  <c r="R94" i="178"/>
  <c r="L94" i="178"/>
  <c r="H94" i="178"/>
  <c r="U93" i="178"/>
  <c r="R93" i="178"/>
  <c r="L93" i="178"/>
  <c r="H93" i="178"/>
  <c r="U92" i="178"/>
  <c r="R92" i="178"/>
  <c r="L92" i="178"/>
  <c r="H92" i="178"/>
  <c r="R91" i="178"/>
  <c r="L91" i="178"/>
  <c r="U90" i="178"/>
  <c r="R90" i="178"/>
  <c r="L90" i="178"/>
  <c r="H90" i="178"/>
  <c r="U89" i="178"/>
  <c r="R89" i="178"/>
  <c r="L89" i="178"/>
  <c r="H89" i="178"/>
  <c r="U88" i="178"/>
  <c r="R88" i="178"/>
  <c r="L88" i="178"/>
  <c r="H88" i="178"/>
  <c r="U87" i="178"/>
  <c r="R87" i="178"/>
  <c r="L87" i="178"/>
  <c r="H87" i="178"/>
  <c r="U86" i="178"/>
  <c r="R86" i="178"/>
  <c r="L86" i="178"/>
  <c r="H86" i="178"/>
  <c r="U85" i="178"/>
  <c r="R85" i="178"/>
  <c r="L85" i="178"/>
  <c r="H85" i="178"/>
  <c r="U84" i="178"/>
  <c r="R84" i="178"/>
  <c r="L84" i="178"/>
  <c r="H84" i="178"/>
  <c r="U83" i="178"/>
  <c r="R83" i="178"/>
  <c r="L83" i="178"/>
  <c r="H83" i="178"/>
  <c r="U82" i="178"/>
  <c r="R82" i="178"/>
  <c r="L82" i="178"/>
  <c r="H82" i="178"/>
  <c r="U81" i="178"/>
  <c r="R81" i="178"/>
  <c r="L81" i="178"/>
  <c r="H81" i="178"/>
  <c r="U80" i="178"/>
  <c r="R80" i="178"/>
  <c r="L80" i="178"/>
  <c r="H80" i="178"/>
  <c r="U79" i="178"/>
  <c r="R79" i="178"/>
  <c r="L79" i="178"/>
  <c r="H79" i="178"/>
  <c r="U78" i="178"/>
  <c r="R78" i="178"/>
  <c r="L78" i="178"/>
  <c r="H78" i="178"/>
  <c r="U77" i="178"/>
  <c r="R77" i="178"/>
  <c r="L77" i="178"/>
  <c r="H77" i="178"/>
  <c r="R76" i="178"/>
  <c r="L76" i="178"/>
  <c r="U75" i="178"/>
  <c r="R75" i="178"/>
  <c r="L75" i="178"/>
  <c r="H75" i="178"/>
  <c r="U74" i="178"/>
  <c r="R74" i="178"/>
  <c r="L74" i="178"/>
  <c r="H74" i="178"/>
  <c r="U73" i="178"/>
  <c r="R73" i="178"/>
  <c r="L73" i="178"/>
  <c r="H73" i="178"/>
  <c r="U72" i="178"/>
  <c r="R72" i="178"/>
  <c r="L72" i="178"/>
  <c r="H72" i="178"/>
  <c r="U71" i="178"/>
  <c r="R71" i="178"/>
  <c r="L71" i="178"/>
  <c r="H71" i="178"/>
  <c r="R70" i="178"/>
  <c r="L70" i="178"/>
  <c r="U69" i="178"/>
  <c r="R69" i="178"/>
  <c r="L69" i="178"/>
  <c r="H69" i="178"/>
  <c r="U68" i="178"/>
  <c r="R68" i="178"/>
  <c r="L68" i="178"/>
  <c r="H68" i="178"/>
  <c r="R67" i="178"/>
  <c r="L67" i="178"/>
  <c r="U66" i="178"/>
  <c r="R66" i="178"/>
  <c r="L66" i="178"/>
  <c r="H66" i="178"/>
  <c r="R65" i="178"/>
  <c r="L65" i="178"/>
  <c r="U64" i="178"/>
  <c r="R64" i="178"/>
  <c r="L64" i="178"/>
  <c r="H64" i="178"/>
  <c r="U63" i="178"/>
  <c r="R63" i="178"/>
  <c r="L63" i="178"/>
  <c r="H63" i="178"/>
  <c r="U62" i="178"/>
  <c r="R62" i="178"/>
  <c r="L62" i="178"/>
  <c r="H62" i="178"/>
  <c r="U59" i="178"/>
  <c r="R59" i="178"/>
  <c r="L59" i="178"/>
  <c r="H59" i="178"/>
  <c r="U58" i="178"/>
  <c r="R58" i="178"/>
  <c r="L58" i="178"/>
  <c r="H58" i="178"/>
  <c r="U57" i="178"/>
  <c r="R57" i="178"/>
  <c r="L57" i="178"/>
  <c r="H57" i="178"/>
  <c r="U56" i="178"/>
  <c r="R56" i="178"/>
  <c r="L56" i="178"/>
  <c r="H56" i="178"/>
  <c r="U55" i="178"/>
  <c r="R55" i="178"/>
  <c r="L55" i="178"/>
  <c r="H55" i="178"/>
  <c r="U54" i="178"/>
  <c r="R54" i="178"/>
  <c r="L54" i="178"/>
  <c r="H54" i="178"/>
  <c r="R53" i="178"/>
  <c r="L53" i="178"/>
  <c r="U52" i="178"/>
  <c r="R52" i="178"/>
  <c r="L52" i="178"/>
  <c r="H52" i="178"/>
  <c r="U51" i="178"/>
  <c r="R51" i="178"/>
  <c r="L51" i="178"/>
  <c r="H51" i="178"/>
  <c r="U50" i="178"/>
  <c r="R50" i="178"/>
  <c r="L50" i="178"/>
  <c r="H50" i="178"/>
  <c r="U49" i="178"/>
  <c r="R49" i="178"/>
  <c r="L49" i="178"/>
  <c r="H49" i="178"/>
  <c r="U48" i="178"/>
  <c r="R48" i="178"/>
  <c r="L48" i="178"/>
  <c r="H48" i="178"/>
  <c r="U47" i="178"/>
  <c r="R47" i="178"/>
  <c r="L47" i="178"/>
  <c r="H47" i="178"/>
  <c r="U46" i="178"/>
  <c r="R46" i="178"/>
  <c r="L46" i="178"/>
  <c r="H46" i="178"/>
  <c r="U45" i="178"/>
  <c r="R45" i="178"/>
  <c r="L45" i="178"/>
  <c r="H45" i="178"/>
  <c r="U44" i="178"/>
  <c r="R44" i="178"/>
  <c r="L44" i="178"/>
  <c r="H44" i="178"/>
  <c r="U43" i="178"/>
  <c r="R43" i="178"/>
  <c r="L43" i="178"/>
  <c r="H43" i="178"/>
  <c r="U42" i="178"/>
  <c r="R42" i="178"/>
  <c r="L42" i="178"/>
  <c r="H42" i="178"/>
  <c r="U41" i="178"/>
  <c r="R41" i="178"/>
  <c r="L41" i="178"/>
  <c r="H41" i="178"/>
  <c r="U40" i="178"/>
  <c r="R40" i="178"/>
  <c r="L40" i="178"/>
  <c r="H40" i="178"/>
  <c r="U39" i="178"/>
  <c r="R39" i="178"/>
  <c r="L39" i="178"/>
  <c r="H39" i="178"/>
  <c r="U38" i="178"/>
  <c r="R38" i="178"/>
  <c r="L38" i="178"/>
  <c r="H38" i="178"/>
  <c r="U37" i="178"/>
  <c r="R37" i="178"/>
  <c r="L37" i="178"/>
  <c r="H37" i="178"/>
  <c r="U36" i="178"/>
  <c r="R36" i="178"/>
  <c r="L36" i="178"/>
  <c r="H36" i="178"/>
  <c r="U35" i="178"/>
  <c r="R35" i="178"/>
  <c r="L35" i="178"/>
  <c r="H35" i="178"/>
  <c r="U34" i="178"/>
  <c r="R34" i="178"/>
  <c r="L34" i="178"/>
  <c r="H34" i="178"/>
  <c r="U33" i="178"/>
  <c r="R33" i="178"/>
  <c r="L33" i="178"/>
  <c r="H33" i="178"/>
  <c r="U32" i="178"/>
  <c r="R32" i="178"/>
  <c r="L32" i="178"/>
  <c r="H32" i="178"/>
  <c r="U31" i="178"/>
  <c r="R31" i="178"/>
  <c r="L31" i="178"/>
  <c r="H31" i="178"/>
  <c r="U30" i="178"/>
  <c r="R30" i="178"/>
  <c r="L30" i="178"/>
  <c r="H30" i="178"/>
  <c r="U29" i="178"/>
  <c r="R29" i="178"/>
  <c r="L29" i="178"/>
  <c r="H29" i="178"/>
  <c r="U28" i="178"/>
  <c r="R28" i="178"/>
  <c r="L28" i="178"/>
  <c r="H28" i="178"/>
  <c r="U27" i="178"/>
  <c r="R27" i="178"/>
  <c r="L27" i="178"/>
  <c r="H27" i="178"/>
  <c r="U26" i="178"/>
  <c r="R26" i="178"/>
  <c r="L26" i="178"/>
  <c r="H26" i="178"/>
  <c r="U25" i="178"/>
  <c r="R25" i="178"/>
  <c r="L25" i="178"/>
  <c r="H25" i="178"/>
  <c r="U24" i="178"/>
  <c r="R24" i="178"/>
  <c r="L24" i="178"/>
  <c r="H24" i="178"/>
  <c r="U23" i="178"/>
  <c r="R23" i="178"/>
  <c r="L23" i="178"/>
  <c r="H23" i="178"/>
  <c r="U22" i="178"/>
  <c r="R22" i="178"/>
  <c r="L22" i="178"/>
  <c r="H22" i="178"/>
  <c r="U21" i="178"/>
  <c r="R21" i="178"/>
  <c r="L21" i="178"/>
  <c r="H21" i="178"/>
  <c r="U20" i="178"/>
  <c r="R20" i="178"/>
  <c r="L20" i="178"/>
  <c r="H20" i="178"/>
  <c r="U19" i="178"/>
  <c r="R19" i="178"/>
  <c r="L19" i="178"/>
  <c r="H19" i="178"/>
  <c r="U18" i="178"/>
  <c r="R18" i="178"/>
  <c r="L18" i="178"/>
  <c r="H18" i="178"/>
  <c r="U17" i="178"/>
  <c r="R17" i="178"/>
  <c r="L17" i="178"/>
  <c r="H17" i="178"/>
  <c r="U16" i="178"/>
  <c r="R16" i="178"/>
  <c r="L16" i="178"/>
  <c r="H16" i="178"/>
  <c r="U15" i="178"/>
  <c r="R15" i="178"/>
  <c r="L15" i="178"/>
  <c r="H15" i="178"/>
  <c r="U14" i="178"/>
  <c r="R14" i="178"/>
  <c r="L14" i="178"/>
  <c r="H14" i="178"/>
  <c r="U13" i="178"/>
  <c r="R13" i="178"/>
  <c r="L13" i="178"/>
  <c r="H13" i="178"/>
  <c r="U12" i="178"/>
  <c r="R12" i="178"/>
  <c r="L12" i="178"/>
  <c r="H12" i="178"/>
  <c r="U11" i="178"/>
  <c r="R11" i="178"/>
  <c r="L11" i="178"/>
  <c r="H11" i="178"/>
  <c r="U10" i="178"/>
  <c r="R10" i="178"/>
  <c r="L10" i="178"/>
  <c r="H10" i="178"/>
  <c r="U9" i="178"/>
  <c r="R9" i="178"/>
  <c r="L9" i="178"/>
  <c r="H9" i="178"/>
  <c r="V63" i="179" l="1"/>
  <c r="X63" i="179" s="1"/>
  <c r="V63" i="178"/>
  <c r="X63" i="178" s="1"/>
  <c r="V54" i="179"/>
  <c r="X54" i="179" s="1"/>
  <c r="V64" i="179"/>
  <c r="X64" i="179" s="1"/>
  <c r="V155" i="179"/>
  <c r="X155" i="179" s="1"/>
  <c r="V58" i="179"/>
  <c r="X58" i="179" s="1"/>
  <c r="V204" i="179"/>
  <c r="X204" i="179" s="1"/>
  <c r="V200" i="179"/>
  <c r="X200" i="179" s="1"/>
  <c r="V192" i="179"/>
  <c r="X192" i="179" s="1"/>
  <c r="V188" i="179"/>
  <c r="X188" i="179" s="1"/>
  <c r="V180" i="179"/>
  <c r="X180" i="179" s="1"/>
  <c r="V142" i="179"/>
  <c r="X142" i="179" s="1"/>
  <c r="V118" i="179"/>
  <c r="X118" i="179" s="1"/>
  <c r="V100" i="179"/>
  <c r="X100" i="179" s="1"/>
  <c r="V84" i="179"/>
  <c r="X84" i="179" s="1"/>
  <c r="V46" i="179"/>
  <c r="X46" i="179" s="1"/>
  <c r="V34" i="179"/>
  <c r="X34" i="179" s="1"/>
  <c r="V159" i="179"/>
  <c r="X159" i="179" s="1"/>
  <c r="V151" i="179"/>
  <c r="X151" i="179" s="1"/>
  <c r="V147" i="179"/>
  <c r="X147" i="179" s="1"/>
  <c r="V133" i="179"/>
  <c r="X133" i="179" s="1"/>
  <c r="V160" i="178"/>
  <c r="X160" i="178" s="1"/>
  <c r="V156" i="178"/>
  <c r="X156" i="178" s="1"/>
  <c r="V152" i="178"/>
  <c r="X152" i="178" s="1"/>
  <c r="V148" i="178"/>
  <c r="X148" i="178" s="1"/>
  <c r="V134" i="178"/>
  <c r="X134" i="178" s="1"/>
  <c r="V130" i="178"/>
  <c r="X130" i="178" s="1"/>
  <c r="V126" i="178"/>
  <c r="X126" i="178" s="1"/>
  <c r="V203" i="178"/>
  <c r="X203" i="178" s="1"/>
  <c r="V197" i="178"/>
  <c r="X197" i="178" s="1"/>
  <c r="V193" i="178"/>
  <c r="X193" i="178" s="1"/>
  <c r="V189" i="178"/>
  <c r="X189" i="178" s="1"/>
  <c r="V181" i="178"/>
  <c r="X181" i="178" s="1"/>
  <c r="V177" i="178"/>
  <c r="X177" i="178" s="1"/>
  <c r="V169" i="178"/>
  <c r="X169" i="178" s="1"/>
  <c r="V165" i="178"/>
  <c r="X165" i="178" s="1"/>
  <c r="V143" i="178"/>
  <c r="X143" i="178" s="1"/>
  <c r="V139" i="178"/>
  <c r="X139" i="178" s="1"/>
  <c r="V119" i="178"/>
  <c r="X119" i="178" s="1"/>
  <c r="V103" i="178"/>
  <c r="X103" i="178" s="1"/>
  <c r="V95" i="178"/>
  <c r="X95" i="178" s="1"/>
  <c r="V85" i="178"/>
  <c r="X85" i="178" s="1"/>
  <c r="V45" i="178"/>
  <c r="X45" i="178" s="1"/>
  <c r="V37" i="178"/>
  <c r="X37" i="178" s="1"/>
  <c r="V202" i="179"/>
  <c r="X202" i="179" s="1"/>
  <c r="V141" i="178"/>
  <c r="X141" i="178" s="1"/>
  <c r="V26" i="179"/>
  <c r="X26" i="179" s="1"/>
  <c r="V32" i="179"/>
  <c r="X32" i="179" s="1"/>
  <c r="V59" i="179"/>
  <c r="X59" i="179" s="1"/>
  <c r="V13" i="179"/>
  <c r="X13" i="179" s="1"/>
  <c r="V19" i="179"/>
  <c r="X19" i="179" s="1"/>
  <c r="V33" i="179"/>
  <c r="X33" i="179" s="1"/>
  <c r="V97" i="179"/>
  <c r="X97" i="179" s="1"/>
  <c r="V99" i="179"/>
  <c r="X99" i="179" s="1"/>
  <c r="V129" i="179"/>
  <c r="X129" i="179" s="1"/>
  <c r="V131" i="179"/>
  <c r="X131" i="179" s="1"/>
  <c r="V18" i="178"/>
  <c r="X18" i="178" s="1"/>
  <c r="V20" i="178"/>
  <c r="X20" i="178" s="1"/>
  <c r="V34" i="178"/>
  <c r="X34" i="178" s="1"/>
  <c r="V36" i="178"/>
  <c r="X36" i="178" s="1"/>
  <c r="V50" i="178"/>
  <c r="X50" i="178" s="1"/>
  <c r="V52" i="178"/>
  <c r="X52" i="178" s="1"/>
  <c r="V42" i="179"/>
  <c r="X42" i="179" s="1"/>
  <c r="V44" i="179"/>
  <c r="X44" i="179" s="1"/>
  <c r="V146" i="179"/>
  <c r="X146" i="179" s="1"/>
  <c r="V93" i="178"/>
  <c r="X93" i="178" s="1"/>
  <c r="V145" i="179"/>
  <c r="X145" i="179" s="1"/>
  <c r="V80" i="179"/>
  <c r="X80" i="179" s="1"/>
  <c r="V82" i="179"/>
  <c r="X82" i="179" s="1"/>
  <c r="V109" i="178"/>
  <c r="X109" i="178" s="1"/>
  <c r="V111" i="178"/>
  <c r="X111" i="178" s="1"/>
  <c r="V19" i="178"/>
  <c r="X19" i="178" s="1"/>
  <c r="V21" i="178"/>
  <c r="X21" i="178" s="1"/>
  <c r="V29" i="178"/>
  <c r="X29" i="178" s="1"/>
  <c r="V33" i="178"/>
  <c r="X33" i="178" s="1"/>
  <c r="V51" i="178"/>
  <c r="X51" i="178" s="1"/>
  <c r="V133" i="178"/>
  <c r="X133" i="178" s="1"/>
  <c r="V151" i="178"/>
  <c r="X151" i="178" s="1"/>
  <c r="V159" i="178"/>
  <c r="X159" i="178" s="1"/>
  <c r="V142" i="178"/>
  <c r="X142" i="178" s="1"/>
  <c r="V130" i="179"/>
  <c r="X130" i="179" s="1"/>
  <c r="V124" i="178"/>
  <c r="X124" i="178" s="1"/>
  <c r="V150" i="178"/>
  <c r="X150" i="178" s="1"/>
  <c r="V114" i="179"/>
  <c r="X114" i="179" s="1"/>
  <c r="V116" i="179"/>
  <c r="X116" i="179" s="1"/>
  <c r="V154" i="179"/>
  <c r="X154" i="179" s="1"/>
  <c r="V200" i="178"/>
  <c r="X200" i="178" s="1"/>
  <c r="V167" i="178"/>
  <c r="X167" i="178" s="1"/>
  <c r="V199" i="178"/>
  <c r="X199" i="178" s="1"/>
  <c r="V164" i="179"/>
  <c r="X164" i="179" s="1"/>
  <c r="V168" i="179"/>
  <c r="X168" i="179" s="1"/>
  <c r="V172" i="179"/>
  <c r="X172" i="179" s="1"/>
  <c r="V176" i="179"/>
  <c r="X176" i="179" s="1"/>
  <c r="V90" i="178"/>
  <c r="X90" i="178" s="1"/>
  <c r="V92" i="178"/>
  <c r="X92" i="178" s="1"/>
  <c r="V94" i="178"/>
  <c r="X94" i="178" s="1"/>
  <c r="V108" i="178"/>
  <c r="X108" i="178" s="1"/>
  <c r="V43" i="179"/>
  <c r="X43" i="179" s="1"/>
  <c r="V45" i="179"/>
  <c r="X45" i="179" s="1"/>
  <c r="V81" i="179"/>
  <c r="X81" i="179" s="1"/>
  <c r="V83" i="179"/>
  <c r="X83" i="179" s="1"/>
  <c r="V115" i="179"/>
  <c r="X115" i="179" s="1"/>
  <c r="V117" i="179"/>
  <c r="X117" i="179" s="1"/>
  <c r="V187" i="179"/>
  <c r="X187" i="179" s="1"/>
  <c r="V195" i="179"/>
  <c r="X195" i="179" s="1"/>
  <c r="V201" i="178"/>
  <c r="X201" i="178" s="1"/>
  <c r="D210" i="178"/>
  <c r="V184" i="179"/>
  <c r="X184" i="179" s="1"/>
  <c r="V194" i="179"/>
  <c r="X194" i="179" s="1"/>
  <c r="V196" i="179"/>
  <c r="X196" i="179" s="1"/>
  <c r="V173" i="178"/>
  <c r="X173" i="178" s="1"/>
  <c r="V185" i="178"/>
  <c r="X185" i="178" s="1"/>
  <c r="V9" i="179"/>
  <c r="X9" i="179" s="1"/>
  <c r="X210" i="180"/>
  <c r="V178" i="179"/>
  <c r="X178" i="179" s="1"/>
  <c r="V18" i="179"/>
  <c r="X18" i="179" s="1"/>
  <c r="V16" i="179"/>
  <c r="X16" i="179" s="1"/>
  <c r="V153" i="179"/>
  <c r="X153" i="179" s="1"/>
  <c r="V186" i="179"/>
  <c r="X186" i="179" s="1"/>
  <c r="V203" i="179"/>
  <c r="X203" i="179" s="1"/>
  <c r="V179" i="179"/>
  <c r="X179" i="179" s="1"/>
  <c r="V171" i="179"/>
  <c r="X171" i="179" s="1"/>
  <c r="V170" i="179"/>
  <c r="X170" i="179" s="1"/>
  <c r="V163" i="179"/>
  <c r="X163" i="179" s="1"/>
  <c r="V162" i="179"/>
  <c r="X162" i="179" s="1"/>
  <c r="V132" i="179"/>
  <c r="X132" i="179" s="1"/>
  <c r="V125" i="179"/>
  <c r="X125" i="179" s="1"/>
  <c r="V108" i="179"/>
  <c r="X108" i="179" s="1"/>
  <c r="V98" i="179"/>
  <c r="X98" i="179" s="1"/>
  <c r="V92" i="179"/>
  <c r="X92" i="179" s="1"/>
  <c r="V74" i="179"/>
  <c r="X74" i="179" s="1"/>
  <c r="V62" i="179"/>
  <c r="X62" i="179" s="1"/>
  <c r="V38" i="179"/>
  <c r="X38" i="179" s="1"/>
  <c r="V31" i="179"/>
  <c r="X31" i="179" s="1"/>
  <c r="V30" i="179"/>
  <c r="X30" i="179" s="1"/>
  <c r="V29" i="179"/>
  <c r="X29" i="179" s="1"/>
  <c r="V28" i="179"/>
  <c r="X28" i="179" s="1"/>
  <c r="V25" i="179"/>
  <c r="X25" i="179" s="1"/>
  <c r="V24" i="179"/>
  <c r="X24" i="179" s="1"/>
  <c r="V23" i="179"/>
  <c r="X23" i="179" s="1"/>
  <c r="V21" i="179"/>
  <c r="X21" i="179" s="1"/>
  <c r="V20" i="179"/>
  <c r="X20" i="179" s="1"/>
  <c r="V17" i="179"/>
  <c r="X17" i="179" s="1"/>
  <c r="V14" i="179"/>
  <c r="X14" i="179" s="1"/>
  <c r="V12" i="179"/>
  <c r="X12" i="179" s="1"/>
  <c r="V11" i="179"/>
  <c r="X11" i="179" s="1"/>
  <c r="V10" i="179"/>
  <c r="X10" i="179" s="1"/>
  <c r="V96" i="179"/>
  <c r="X96" i="179" s="1"/>
  <c r="V36" i="179"/>
  <c r="X36" i="179" s="1"/>
  <c r="V37" i="179"/>
  <c r="X37" i="179" s="1"/>
  <c r="V50" i="179"/>
  <c r="X50" i="179" s="1"/>
  <c r="V51" i="179"/>
  <c r="X51" i="179" s="1"/>
  <c r="V52" i="179"/>
  <c r="X52" i="179" s="1"/>
  <c r="V68" i="179"/>
  <c r="X68" i="179" s="1"/>
  <c r="V69" i="179"/>
  <c r="X69" i="179" s="1"/>
  <c r="V71" i="179"/>
  <c r="X71" i="179" s="1"/>
  <c r="V72" i="179"/>
  <c r="X72" i="179" s="1"/>
  <c r="V73" i="179"/>
  <c r="X73" i="179" s="1"/>
  <c r="V88" i="179"/>
  <c r="X88" i="179" s="1"/>
  <c r="V89" i="179"/>
  <c r="X89" i="179" s="1"/>
  <c r="V90" i="179"/>
  <c r="X90" i="179" s="1"/>
  <c r="V104" i="179"/>
  <c r="X104" i="179" s="1"/>
  <c r="V105" i="179"/>
  <c r="X105" i="179" s="1"/>
  <c r="V106" i="179"/>
  <c r="X106" i="179" s="1"/>
  <c r="V107" i="179"/>
  <c r="X107" i="179" s="1"/>
  <c r="V122" i="179"/>
  <c r="X122" i="179" s="1"/>
  <c r="V123" i="179"/>
  <c r="X123" i="179" s="1"/>
  <c r="V124" i="179"/>
  <c r="X124" i="179" s="1"/>
  <c r="V139" i="179"/>
  <c r="X139" i="179" s="1"/>
  <c r="V140" i="179"/>
  <c r="X140" i="179" s="1"/>
  <c r="V141" i="179"/>
  <c r="X141" i="179" s="1"/>
  <c r="V149" i="179"/>
  <c r="X149" i="179" s="1"/>
  <c r="V150" i="179"/>
  <c r="X150" i="179" s="1"/>
  <c r="V157" i="179"/>
  <c r="X157" i="179" s="1"/>
  <c r="V158" i="179"/>
  <c r="X158" i="179" s="1"/>
  <c r="V166" i="179"/>
  <c r="X166" i="179" s="1"/>
  <c r="V167" i="179"/>
  <c r="X167" i="179" s="1"/>
  <c r="V174" i="179"/>
  <c r="X174" i="179" s="1"/>
  <c r="V175" i="179"/>
  <c r="X175" i="179" s="1"/>
  <c r="V182" i="179"/>
  <c r="X182" i="179" s="1"/>
  <c r="V183" i="179"/>
  <c r="X183" i="179" s="1"/>
  <c r="V190" i="179"/>
  <c r="X190" i="179" s="1"/>
  <c r="V191" i="179"/>
  <c r="X191" i="179" s="1"/>
  <c r="V198" i="179"/>
  <c r="X198" i="179" s="1"/>
  <c r="V199" i="179"/>
  <c r="X199" i="179" s="1"/>
  <c r="V15" i="179"/>
  <c r="X15" i="179" s="1"/>
  <c r="V22" i="179"/>
  <c r="X22" i="179" s="1"/>
  <c r="V35" i="179"/>
  <c r="X35" i="179" s="1"/>
  <c r="V39" i="179"/>
  <c r="X39" i="179" s="1"/>
  <c r="V40" i="179"/>
  <c r="X40" i="179" s="1"/>
  <c r="V41" i="179"/>
  <c r="X41" i="179" s="1"/>
  <c r="V47" i="179"/>
  <c r="X47" i="179" s="1"/>
  <c r="V48" i="179"/>
  <c r="X48" i="179" s="1"/>
  <c r="V49" i="179"/>
  <c r="X49" i="179" s="1"/>
  <c r="V55" i="179"/>
  <c r="X55" i="179" s="1"/>
  <c r="V56" i="179"/>
  <c r="X56" i="179" s="1"/>
  <c r="V57" i="179"/>
  <c r="X57" i="179" s="1"/>
  <c r="V66" i="179"/>
  <c r="X66" i="179" s="1"/>
  <c r="V75" i="179"/>
  <c r="X75" i="179" s="1"/>
  <c r="V77" i="179"/>
  <c r="X77" i="179" s="1"/>
  <c r="V78" i="179"/>
  <c r="X78" i="179" s="1"/>
  <c r="V79" i="179"/>
  <c r="X79" i="179" s="1"/>
  <c r="V85" i="179"/>
  <c r="X85" i="179" s="1"/>
  <c r="V86" i="179"/>
  <c r="X86" i="179" s="1"/>
  <c r="V87" i="179"/>
  <c r="X87" i="179" s="1"/>
  <c r="V93" i="179"/>
  <c r="X93" i="179" s="1"/>
  <c r="V94" i="179"/>
  <c r="X94" i="179" s="1"/>
  <c r="V95" i="179"/>
  <c r="X95" i="179" s="1"/>
  <c r="V101" i="179"/>
  <c r="X101" i="179" s="1"/>
  <c r="V102" i="179"/>
  <c r="X102" i="179" s="1"/>
  <c r="V103" i="179"/>
  <c r="X103" i="179" s="1"/>
  <c r="V109" i="179"/>
  <c r="X109" i="179" s="1"/>
  <c r="V111" i="179"/>
  <c r="X111" i="179" s="1"/>
  <c r="V112" i="179"/>
  <c r="X112" i="179" s="1"/>
  <c r="V113" i="179"/>
  <c r="X113" i="179" s="1"/>
  <c r="V119" i="179"/>
  <c r="X119" i="179" s="1"/>
  <c r="V120" i="179"/>
  <c r="X120" i="179" s="1"/>
  <c r="V126" i="179"/>
  <c r="X126" i="179" s="1"/>
  <c r="V127" i="179"/>
  <c r="X127" i="179" s="1"/>
  <c r="V128" i="179"/>
  <c r="X128" i="179" s="1"/>
  <c r="V134" i="179"/>
  <c r="X134" i="179" s="1"/>
  <c r="V136" i="179"/>
  <c r="X136" i="179" s="1"/>
  <c r="V137" i="179"/>
  <c r="X137" i="179" s="1"/>
  <c r="V138" i="179"/>
  <c r="X138" i="179" s="1"/>
  <c r="V143" i="179"/>
  <c r="X143" i="179" s="1"/>
  <c r="V148" i="179"/>
  <c r="X148" i="179" s="1"/>
  <c r="V152" i="179"/>
  <c r="X152" i="179" s="1"/>
  <c r="V156" i="179"/>
  <c r="X156" i="179" s="1"/>
  <c r="V160" i="179"/>
  <c r="X160" i="179" s="1"/>
  <c r="V165" i="179"/>
  <c r="X165" i="179" s="1"/>
  <c r="V169" i="179"/>
  <c r="X169" i="179" s="1"/>
  <c r="V173" i="179"/>
  <c r="X173" i="179" s="1"/>
  <c r="V177" i="179"/>
  <c r="X177" i="179" s="1"/>
  <c r="V181" i="179"/>
  <c r="X181" i="179" s="1"/>
  <c r="V185" i="179"/>
  <c r="X185" i="179" s="1"/>
  <c r="V189" i="179"/>
  <c r="X189" i="179" s="1"/>
  <c r="V193" i="179"/>
  <c r="X193" i="179" s="1"/>
  <c r="V197" i="179"/>
  <c r="X197" i="179" s="1"/>
  <c r="V201" i="179"/>
  <c r="X201" i="179" s="1"/>
  <c r="V205" i="179"/>
  <c r="X205" i="179" s="1"/>
  <c r="V207" i="179"/>
  <c r="X207" i="179" s="1"/>
  <c r="V206" i="179"/>
  <c r="X206" i="179" s="1"/>
  <c r="D210" i="179"/>
  <c r="V27" i="179"/>
  <c r="X27" i="179" s="1"/>
  <c r="V158" i="178"/>
  <c r="X158" i="178" s="1"/>
  <c r="V192" i="178"/>
  <c r="X192" i="178" s="1"/>
  <c r="V191" i="178"/>
  <c r="X191" i="178" s="1"/>
  <c r="V184" i="178"/>
  <c r="X184" i="178" s="1"/>
  <c r="V183" i="178"/>
  <c r="X183" i="178" s="1"/>
  <c r="V176" i="178"/>
  <c r="X176" i="178" s="1"/>
  <c r="V175" i="178"/>
  <c r="X175" i="178" s="1"/>
  <c r="V168" i="178"/>
  <c r="X168" i="178" s="1"/>
  <c r="V125" i="178"/>
  <c r="X125" i="178" s="1"/>
  <c r="V75" i="178"/>
  <c r="X75" i="178" s="1"/>
  <c r="V74" i="178"/>
  <c r="X74" i="178" s="1"/>
  <c r="V69" i="178"/>
  <c r="X69" i="178" s="1"/>
  <c r="V55" i="178"/>
  <c r="X55" i="178" s="1"/>
  <c r="V54" i="178"/>
  <c r="X54" i="178" s="1"/>
  <c r="V77" i="178"/>
  <c r="X77" i="178" s="1"/>
  <c r="V35" i="178"/>
  <c r="X35" i="178" s="1"/>
  <c r="V13" i="178"/>
  <c r="X13" i="178" s="1"/>
  <c r="V132" i="178"/>
  <c r="X132" i="178" s="1"/>
  <c r="V107" i="178"/>
  <c r="X107" i="178" s="1"/>
  <c r="V89" i="178"/>
  <c r="X89" i="178" s="1"/>
  <c r="V73" i="178"/>
  <c r="X73" i="178" s="1"/>
  <c r="V49" i="178"/>
  <c r="X49" i="178" s="1"/>
  <c r="V17" i="178"/>
  <c r="X17" i="178" s="1"/>
  <c r="V10" i="178"/>
  <c r="X10" i="178" s="1"/>
  <c r="V11" i="178"/>
  <c r="X11" i="178" s="1"/>
  <c r="V12" i="178"/>
  <c r="X12" i="178" s="1"/>
  <c r="V25" i="178"/>
  <c r="X25" i="178" s="1"/>
  <c r="V26" i="178"/>
  <c r="X26" i="178" s="1"/>
  <c r="V27" i="178"/>
  <c r="X27" i="178" s="1"/>
  <c r="V28" i="178"/>
  <c r="X28" i="178" s="1"/>
  <c r="V41" i="178"/>
  <c r="X41" i="178" s="1"/>
  <c r="V42" i="178"/>
  <c r="X42" i="178" s="1"/>
  <c r="V43" i="178"/>
  <c r="X43" i="178" s="1"/>
  <c r="V44" i="178"/>
  <c r="X44" i="178" s="1"/>
  <c r="V59" i="178"/>
  <c r="X59" i="178" s="1"/>
  <c r="V62" i="178"/>
  <c r="X62" i="178" s="1"/>
  <c r="V64" i="178"/>
  <c r="X64" i="178" s="1"/>
  <c r="V68" i="178"/>
  <c r="X68" i="178" s="1"/>
  <c r="V81" i="178"/>
  <c r="X81" i="178" s="1"/>
  <c r="V82" i="178"/>
  <c r="X82" i="178" s="1"/>
  <c r="V83" i="178"/>
  <c r="X83" i="178" s="1"/>
  <c r="V84" i="178"/>
  <c r="X84" i="178" s="1"/>
  <c r="V99" i="178"/>
  <c r="X99" i="178" s="1"/>
  <c r="V100" i="178"/>
  <c r="X100" i="178" s="1"/>
  <c r="V101" i="178"/>
  <c r="X101" i="178" s="1"/>
  <c r="V102" i="178"/>
  <c r="X102" i="178" s="1"/>
  <c r="V115" i="178"/>
  <c r="X115" i="178" s="1"/>
  <c r="V116" i="178"/>
  <c r="X116" i="178" s="1"/>
  <c r="V117" i="178"/>
  <c r="X117" i="178" s="1"/>
  <c r="V118" i="178"/>
  <c r="X118" i="178" s="1"/>
  <c r="V128" i="178"/>
  <c r="X128" i="178" s="1"/>
  <c r="V129" i="178"/>
  <c r="X129" i="178" s="1"/>
  <c r="V137" i="178"/>
  <c r="X137" i="178" s="1"/>
  <c r="V138" i="178"/>
  <c r="X138" i="178" s="1"/>
  <c r="V146" i="178"/>
  <c r="X146" i="178" s="1"/>
  <c r="V147" i="178"/>
  <c r="X147" i="178" s="1"/>
  <c r="V154" i="178"/>
  <c r="X154" i="178" s="1"/>
  <c r="V155" i="178"/>
  <c r="X155" i="178" s="1"/>
  <c r="V163" i="178"/>
  <c r="X163" i="178" s="1"/>
  <c r="V164" i="178"/>
  <c r="X164" i="178" s="1"/>
  <c r="V171" i="178"/>
  <c r="X171" i="178" s="1"/>
  <c r="V172" i="178"/>
  <c r="X172" i="178" s="1"/>
  <c r="V179" i="178"/>
  <c r="X179" i="178" s="1"/>
  <c r="V180" i="178"/>
  <c r="X180" i="178" s="1"/>
  <c r="V187" i="178"/>
  <c r="X187" i="178" s="1"/>
  <c r="V188" i="178"/>
  <c r="X188" i="178" s="1"/>
  <c r="V195" i="178"/>
  <c r="X195" i="178" s="1"/>
  <c r="V196" i="178"/>
  <c r="X196" i="178" s="1"/>
  <c r="V202" i="178"/>
  <c r="X202" i="178" s="1"/>
  <c r="V66" i="178"/>
  <c r="X66" i="178" s="1"/>
  <c r="V14" i="178"/>
  <c r="X14" i="178" s="1"/>
  <c r="V15" i="178"/>
  <c r="X15" i="178" s="1"/>
  <c r="V16" i="178"/>
  <c r="X16" i="178" s="1"/>
  <c r="V22" i="178"/>
  <c r="X22" i="178" s="1"/>
  <c r="V23" i="178"/>
  <c r="X23" i="178" s="1"/>
  <c r="V24" i="178"/>
  <c r="X24" i="178" s="1"/>
  <c r="V30" i="178"/>
  <c r="X30" i="178" s="1"/>
  <c r="V31" i="178"/>
  <c r="X31" i="178" s="1"/>
  <c r="V32" i="178"/>
  <c r="X32" i="178" s="1"/>
  <c r="V38" i="178"/>
  <c r="X38" i="178" s="1"/>
  <c r="V39" i="178"/>
  <c r="X39" i="178" s="1"/>
  <c r="V40" i="178"/>
  <c r="X40" i="178" s="1"/>
  <c r="V46" i="178"/>
  <c r="X46" i="178" s="1"/>
  <c r="V47" i="178"/>
  <c r="X47" i="178" s="1"/>
  <c r="V48" i="178"/>
  <c r="X48" i="178" s="1"/>
  <c r="V56" i="178"/>
  <c r="X56" i="178" s="1"/>
  <c r="V57" i="178"/>
  <c r="X57" i="178" s="1"/>
  <c r="V58" i="178"/>
  <c r="X58" i="178" s="1"/>
  <c r="V71" i="178"/>
  <c r="X71" i="178" s="1"/>
  <c r="V72" i="178"/>
  <c r="X72" i="178" s="1"/>
  <c r="V78" i="178"/>
  <c r="X78" i="178" s="1"/>
  <c r="V79" i="178"/>
  <c r="X79" i="178" s="1"/>
  <c r="V80" i="178"/>
  <c r="X80" i="178" s="1"/>
  <c r="V86" i="178"/>
  <c r="X86" i="178" s="1"/>
  <c r="V87" i="178"/>
  <c r="X87" i="178" s="1"/>
  <c r="V88" i="178"/>
  <c r="X88" i="178" s="1"/>
  <c r="V96" i="178"/>
  <c r="X96" i="178" s="1"/>
  <c r="V97" i="178"/>
  <c r="X97" i="178" s="1"/>
  <c r="V98" i="178"/>
  <c r="X98" i="178" s="1"/>
  <c r="V104" i="178"/>
  <c r="X104" i="178" s="1"/>
  <c r="V105" i="178"/>
  <c r="X105" i="178" s="1"/>
  <c r="V106" i="178"/>
  <c r="X106" i="178" s="1"/>
  <c r="V112" i="178"/>
  <c r="X112" i="178" s="1"/>
  <c r="V113" i="178"/>
  <c r="X113" i="178" s="1"/>
  <c r="V114" i="178"/>
  <c r="X114" i="178" s="1"/>
  <c r="V120" i="178"/>
  <c r="X120" i="178" s="1"/>
  <c r="V122" i="178"/>
  <c r="X122" i="178" s="1"/>
  <c r="V123" i="178"/>
  <c r="X123" i="178" s="1"/>
  <c r="V127" i="178"/>
  <c r="X127" i="178" s="1"/>
  <c r="V131" i="178"/>
  <c r="X131" i="178" s="1"/>
  <c r="V136" i="178"/>
  <c r="X136" i="178" s="1"/>
  <c r="V140" i="178"/>
  <c r="X140" i="178" s="1"/>
  <c r="V145" i="178"/>
  <c r="X145" i="178" s="1"/>
  <c r="V149" i="178"/>
  <c r="X149" i="178" s="1"/>
  <c r="V153" i="178"/>
  <c r="X153" i="178" s="1"/>
  <c r="V157" i="178"/>
  <c r="X157" i="178" s="1"/>
  <c r="V162" i="178"/>
  <c r="X162" i="178" s="1"/>
  <c r="V166" i="178"/>
  <c r="X166" i="178" s="1"/>
  <c r="V170" i="178"/>
  <c r="X170" i="178" s="1"/>
  <c r="V174" i="178"/>
  <c r="X174" i="178" s="1"/>
  <c r="V178" i="178"/>
  <c r="X178" i="178" s="1"/>
  <c r="V182" i="178"/>
  <c r="X182" i="178" s="1"/>
  <c r="V186" i="178"/>
  <c r="X186" i="178" s="1"/>
  <c r="V190" i="178"/>
  <c r="X190" i="178" s="1"/>
  <c r="V194" i="178"/>
  <c r="X194" i="178" s="1"/>
  <c r="V198" i="178"/>
  <c r="X198" i="178" s="1"/>
  <c r="V204" i="178"/>
  <c r="X204" i="178" s="1"/>
  <c r="V205" i="178"/>
  <c r="X205" i="178" s="1"/>
  <c r="V206" i="178"/>
  <c r="X206" i="178" s="1"/>
  <c r="V207" i="178"/>
  <c r="X207" i="178" s="1"/>
  <c r="R210" i="178"/>
  <c r="V9" i="178"/>
  <c r="X9" i="178" s="1"/>
  <c r="D206" i="177"/>
  <c r="D205" i="177"/>
  <c r="D10" i="177"/>
  <c r="D11" i="177"/>
  <c r="D12" i="177"/>
  <c r="D13" i="177"/>
  <c r="D14" i="177"/>
  <c r="D15" i="177"/>
  <c r="D16" i="177"/>
  <c r="D17" i="177"/>
  <c r="D18" i="177"/>
  <c r="D19" i="177"/>
  <c r="D20" i="177"/>
  <c r="D21" i="177"/>
  <c r="D22" i="177"/>
  <c r="D23" i="177"/>
  <c r="D24" i="177"/>
  <c r="D25" i="177"/>
  <c r="D26" i="177"/>
  <c r="D27" i="177"/>
  <c r="D28" i="177"/>
  <c r="D29" i="177"/>
  <c r="D30" i="177"/>
  <c r="D31" i="177"/>
  <c r="D32" i="177"/>
  <c r="D33" i="177"/>
  <c r="D34" i="177"/>
  <c r="D35" i="177"/>
  <c r="D36" i="177"/>
  <c r="D37" i="177"/>
  <c r="D38" i="177"/>
  <c r="D39" i="177"/>
  <c r="D40" i="177"/>
  <c r="D41" i="177"/>
  <c r="D42" i="177"/>
  <c r="D43" i="177"/>
  <c r="D44" i="177"/>
  <c r="D45" i="177"/>
  <c r="D46" i="177"/>
  <c r="D47" i="177"/>
  <c r="D48" i="177"/>
  <c r="D49" i="177"/>
  <c r="D50" i="177"/>
  <c r="D51" i="177"/>
  <c r="D52" i="177"/>
  <c r="D53" i="177"/>
  <c r="D54" i="177"/>
  <c r="D55" i="177"/>
  <c r="D56" i="177"/>
  <c r="D57" i="177"/>
  <c r="D58" i="177"/>
  <c r="D59" i="177"/>
  <c r="D62" i="177"/>
  <c r="D63" i="177"/>
  <c r="D64" i="177"/>
  <c r="D65" i="177"/>
  <c r="D66" i="177"/>
  <c r="D67" i="177"/>
  <c r="D68" i="177"/>
  <c r="D69" i="177"/>
  <c r="D70" i="177"/>
  <c r="D71" i="177"/>
  <c r="D72" i="177"/>
  <c r="D73" i="177"/>
  <c r="D74" i="177"/>
  <c r="D75" i="177"/>
  <c r="D76" i="177"/>
  <c r="D77" i="177"/>
  <c r="D78" i="177"/>
  <c r="D79" i="177"/>
  <c r="D80" i="177"/>
  <c r="D81" i="177"/>
  <c r="D82" i="177"/>
  <c r="D83" i="177"/>
  <c r="D84" i="177"/>
  <c r="D85" i="177"/>
  <c r="D86" i="177"/>
  <c r="D87" i="177"/>
  <c r="D88" i="177"/>
  <c r="D89" i="177"/>
  <c r="D90" i="177"/>
  <c r="D91" i="177"/>
  <c r="D92" i="177"/>
  <c r="D93" i="177"/>
  <c r="D94" i="177"/>
  <c r="D95" i="177"/>
  <c r="D96" i="177"/>
  <c r="D97" i="177"/>
  <c r="D98" i="177"/>
  <c r="D99" i="177"/>
  <c r="D100" i="177"/>
  <c r="D101" i="177"/>
  <c r="D102" i="177"/>
  <c r="D103" i="177"/>
  <c r="D104" i="177"/>
  <c r="D105" i="177"/>
  <c r="D106" i="177"/>
  <c r="D107" i="177"/>
  <c r="D108" i="177"/>
  <c r="D109" i="177"/>
  <c r="D110" i="177"/>
  <c r="D111" i="177"/>
  <c r="D112" i="177"/>
  <c r="D113" i="177"/>
  <c r="D114" i="177"/>
  <c r="D115" i="177"/>
  <c r="D116" i="177"/>
  <c r="D117" i="177"/>
  <c r="D118" i="177"/>
  <c r="D119" i="177"/>
  <c r="D120" i="177"/>
  <c r="D121" i="177"/>
  <c r="D122" i="177"/>
  <c r="D123" i="177"/>
  <c r="D124" i="177"/>
  <c r="D125" i="177"/>
  <c r="D126" i="177"/>
  <c r="D127" i="177"/>
  <c r="D128" i="177"/>
  <c r="D129" i="177"/>
  <c r="D130" i="177"/>
  <c r="D131" i="177"/>
  <c r="D132" i="177"/>
  <c r="D133" i="177"/>
  <c r="D134" i="177"/>
  <c r="D135" i="177"/>
  <c r="D136" i="177"/>
  <c r="D137" i="177"/>
  <c r="D138" i="177"/>
  <c r="D139" i="177"/>
  <c r="D140" i="177"/>
  <c r="D141" i="177"/>
  <c r="D142" i="177"/>
  <c r="D143" i="177"/>
  <c r="D144" i="177"/>
  <c r="D145" i="177"/>
  <c r="D146" i="177"/>
  <c r="D147" i="177"/>
  <c r="D148" i="177"/>
  <c r="D149" i="177"/>
  <c r="D150" i="177"/>
  <c r="D151" i="177"/>
  <c r="D152" i="177"/>
  <c r="D153" i="177"/>
  <c r="D154" i="177"/>
  <c r="D155" i="177"/>
  <c r="D156" i="177"/>
  <c r="D157" i="177"/>
  <c r="D158" i="177"/>
  <c r="D159" i="177"/>
  <c r="D160" i="177"/>
  <c r="D161" i="177"/>
  <c r="D162" i="177"/>
  <c r="D163" i="177"/>
  <c r="D164" i="177"/>
  <c r="D165" i="177"/>
  <c r="D166" i="177"/>
  <c r="D167" i="177"/>
  <c r="D168" i="177"/>
  <c r="D169" i="177"/>
  <c r="D170" i="177"/>
  <c r="D171" i="177"/>
  <c r="D172" i="177"/>
  <c r="D173" i="177"/>
  <c r="D174" i="177"/>
  <c r="D175" i="177"/>
  <c r="D176" i="177"/>
  <c r="D177" i="177"/>
  <c r="D178" i="177"/>
  <c r="D179" i="177"/>
  <c r="D180" i="177"/>
  <c r="D181" i="177"/>
  <c r="D182" i="177"/>
  <c r="D183" i="177"/>
  <c r="D184" i="177"/>
  <c r="D185" i="177"/>
  <c r="D186" i="177"/>
  <c r="D187" i="177"/>
  <c r="D188" i="177"/>
  <c r="D189" i="177"/>
  <c r="D190" i="177"/>
  <c r="D191" i="177"/>
  <c r="D192" i="177"/>
  <c r="D193" i="177"/>
  <c r="D194" i="177"/>
  <c r="D195" i="177"/>
  <c r="D196" i="177"/>
  <c r="D197" i="177"/>
  <c r="D198" i="177"/>
  <c r="D199" i="177"/>
  <c r="D200" i="177"/>
  <c r="D201" i="177"/>
  <c r="D202" i="177"/>
  <c r="D203" i="177"/>
  <c r="D204" i="177"/>
  <c r="D9" i="177"/>
  <c r="W210" i="177"/>
  <c r="S210" i="177"/>
  <c r="Q210" i="177"/>
  <c r="J210" i="177"/>
  <c r="I210" i="177"/>
  <c r="R208" i="177"/>
  <c r="L208" i="177"/>
  <c r="U207" i="177"/>
  <c r="R207" i="177"/>
  <c r="L207" i="177"/>
  <c r="H207" i="177"/>
  <c r="U206" i="177"/>
  <c r="R206" i="177"/>
  <c r="L206" i="177"/>
  <c r="H206" i="177"/>
  <c r="U205" i="177"/>
  <c r="R205" i="177"/>
  <c r="L205" i="177"/>
  <c r="H205" i="177"/>
  <c r="U204" i="177"/>
  <c r="R204" i="177"/>
  <c r="L204" i="177"/>
  <c r="H204" i="177"/>
  <c r="U203" i="177"/>
  <c r="R203" i="177"/>
  <c r="L203" i="177"/>
  <c r="H203" i="177"/>
  <c r="U202" i="177"/>
  <c r="R202" i="177"/>
  <c r="L202" i="177"/>
  <c r="H202" i="177"/>
  <c r="U201" i="177"/>
  <c r="R201" i="177"/>
  <c r="L201" i="177"/>
  <c r="H201" i="177"/>
  <c r="U200" i="177"/>
  <c r="R200" i="177"/>
  <c r="L200" i="177"/>
  <c r="H200" i="177"/>
  <c r="U199" i="177"/>
  <c r="R199" i="177"/>
  <c r="L199" i="177"/>
  <c r="H199" i="177"/>
  <c r="U198" i="177"/>
  <c r="R198" i="177"/>
  <c r="L198" i="177"/>
  <c r="H198" i="177"/>
  <c r="U197" i="177"/>
  <c r="R197" i="177"/>
  <c r="L197" i="177"/>
  <c r="H197" i="177"/>
  <c r="U196" i="177"/>
  <c r="R196" i="177"/>
  <c r="L196" i="177"/>
  <c r="H196" i="177"/>
  <c r="U195" i="177"/>
  <c r="R195" i="177"/>
  <c r="L195" i="177"/>
  <c r="H195" i="177"/>
  <c r="U194" i="177"/>
  <c r="R194" i="177"/>
  <c r="L194" i="177"/>
  <c r="H194" i="177"/>
  <c r="U193" i="177"/>
  <c r="R193" i="177"/>
  <c r="L193" i="177"/>
  <c r="H193" i="177"/>
  <c r="U192" i="177"/>
  <c r="R192" i="177"/>
  <c r="L192" i="177"/>
  <c r="H192" i="177"/>
  <c r="U191" i="177"/>
  <c r="R191" i="177"/>
  <c r="L191" i="177"/>
  <c r="H191" i="177"/>
  <c r="U190" i="177"/>
  <c r="R190" i="177"/>
  <c r="L190" i="177"/>
  <c r="H190" i="177"/>
  <c r="U189" i="177"/>
  <c r="R189" i="177"/>
  <c r="L189" i="177"/>
  <c r="H189" i="177"/>
  <c r="U188" i="177"/>
  <c r="R188" i="177"/>
  <c r="L188" i="177"/>
  <c r="H188" i="177"/>
  <c r="U187" i="177"/>
  <c r="R187" i="177"/>
  <c r="L187" i="177"/>
  <c r="H187" i="177"/>
  <c r="U186" i="177"/>
  <c r="R186" i="177"/>
  <c r="L186" i="177"/>
  <c r="H186" i="177"/>
  <c r="U185" i="177"/>
  <c r="R185" i="177"/>
  <c r="L185" i="177"/>
  <c r="H185" i="177"/>
  <c r="U184" i="177"/>
  <c r="R184" i="177"/>
  <c r="L184" i="177"/>
  <c r="H184" i="177"/>
  <c r="U183" i="177"/>
  <c r="R183" i="177"/>
  <c r="L183" i="177"/>
  <c r="H183" i="177"/>
  <c r="U182" i="177"/>
  <c r="R182" i="177"/>
  <c r="L182" i="177"/>
  <c r="H182" i="177"/>
  <c r="U181" i="177"/>
  <c r="R181" i="177"/>
  <c r="L181" i="177"/>
  <c r="H181" i="177"/>
  <c r="U180" i="177"/>
  <c r="R180" i="177"/>
  <c r="L180" i="177"/>
  <c r="H180" i="177"/>
  <c r="U179" i="177"/>
  <c r="R179" i="177"/>
  <c r="L179" i="177"/>
  <c r="H179" i="177"/>
  <c r="U178" i="177"/>
  <c r="R178" i="177"/>
  <c r="L178" i="177"/>
  <c r="H178" i="177"/>
  <c r="U177" i="177"/>
  <c r="R177" i="177"/>
  <c r="L177" i="177"/>
  <c r="H177" i="177"/>
  <c r="U176" i="177"/>
  <c r="R176" i="177"/>
  <c r="L176" i="177"/>
  <c r="H176" i="177"/>
  <c r="U175" i="177"/>
  <c r="R175" i="177"/>
  <c r="L175" i="177"/>
  <c r="H175" i="177"/>
  <c r="U174" i="177"/>
  <c r="R174" i="177"/>
  <c r="L174" i="177"/>
  <c r="H174" i="177"/>
  <c r="U173" i="177"/>
  <c r="R173" i="177"/>
  <c r="L173" i="177"/>
  <c r="H173" i="177"/>
  <c r="U172" i="177"/>
  <c r="R172" i="177"/>
  <c r="L172" i="177"/>
  <c r="H172" i="177"/>
  <c r="U171" i="177"/>
  <c r="R171" i="177"/>
  <c r="L171" i="177"/>
  <c r="H171" i="177"/>
  <c r="U170" i="177"/>
  <c r="R170" i="177"/>
  <c r="L170" i="177"/>
  <c r="H170" i="177"/>
  <c r="U169" i="177"/>
  <c r="R169" i="177"/>
  <c r="L169" i="177"/>
  <c r="H169" i="177"/>
  <c r="U168" i="177"/>
  <c r="R168" i="177"/>
  <c r="L168" i="177"/>
  <c r="H168" i="177"/>
  <c r="U167" i="177"/>
  <c r="R167" i="177"/>
  <c r="L167" i="177"/>
  <c r="H167" i="177"/>
  <c r="U166" i="177"/>
  <c r="R166" i="177"/>
  <c r="L166" i="177"/>
  <c r="H166" i="177"/>
  <c r="U165" i="177"/>
  <c r="R165" i="177"/>
  <c r="L165" i="177"/>
  <c r="H165" i="177"/>
  <c r="U164" i="177"/>
  <c r="R164" i="177"/>
  <c r="L164" i="177"/>
  <c r="H164" i="177"/>
  <c r="U163" i="177"/>
  <c r="R163" i="177"/>
  <c r="L163" i="177"/>
  <c r="H163" i="177"/>
  <c r="U162" i="177"/>
  <c r="R162" i="177"/>
  <c r="L162" i="177"/>
  <c r="H162" i="177"/>
  <c r="R161" i="177"/>
  <c r="L161" i="177"/>
  <c r="U160" i="177"/>
  <c r="R160" i="177"/>
  <c r="L160" i="177"/>
  <c r="H160" i="177"/>
  <c r="U159" i="177"/>
  <c r="R159" i="177"/>
  <c r="L159" i="177"/>
  <c r="H159" i="177"/>
  <c r="U158" i="177"/>
  <c r="R158" i="177"/>
  <c r="L158" i="177"/>
  <c r="H158" i="177"/>
  <c r="U157" i="177"/>
  <c r="R157" i="177"/>
  <c r="L157" i="177"/>
  <c r="H157" i="177"/>
  <c r="U156" i="177"/>
  <c r="R156" i="177"/>
  <c r="L156" i="177"/>
  <c r="H156" i="177"/>
  <c r="U155" i="177"/>
  <c r="R155" i="177"/>
  <c r="L155" i="177"/>
  <c r="H155" i="177"/>
  <c r="U154" i="177"/>
  <c r="R154" i="177"/>
  <c r="L154" i="177"/>
  <c r="H154" i="177"/>
  <c r="U153" i="177"/>
  <c r="R153" i="177"/>
  <c r="L153" i="177"/>
  <c r="H153" i="177"/>
  <c r="U152" i="177"/>
  <c r="R152" i="177"/>
  <c r="L152" i="177"/>
  <c r="H152" i="177"/>
  <c r="U151" i="177"/>
  <c r="R151" i="177"/>
  <c r="L151" i="177"/>
  <c r="H151" i="177"/>
  <c r="U150" i="177"/>
  <c r="R150" i="177"/>
  <c r="L150" i="177"/>
  <c r="H150" i="177"/>
  <c r="U149" i="177"/>
  <c r="R149" i="177"/>
  <c r="L149" i="177"/>
  <c r="H149" i="177"/>
  <c r="U148" i="177"/>
  <c r="R148" i="177"/>
  <c r="L148" i="177"/>
  <c r="H148" i="177"/>
  <c r="U147" i="177"/>
  <c r="R147" i="177"/>
  <c r="L147" i="177"/>
  <c r="H147" i="177"/>
  <c r="U146" i="177"/>
  <c r="R146" i="177"/>
  <c r="L146" i="177"/>
  <c r="H146" i="177"/>
  <c r="U145" i="177"/>
  <c r="R145" i="177"/>
  <c r="L145" i="177"/>
  <c r="H145" i="177"/>
  <c r="R144" i="177"/>
  <c r="L144" i="177"/>
  <c r="U143" i="177"/>
  <c r="R143" i="177"/>
  <c r="L143" i="177"/>
  <c r="H143" i="177"/>
  <c r="U142" i="177"/>
  <c r="R142" i="177"/>
  <c r="L142" i="177"/>
  <c r="H142" i="177"/>
  <c r="U141" i="177"/>
  <c r="R141" i="177"/>
  <c r="L141" i="177"/>
  <c r="H141" i="177"/>
  <c r="U140" i="177"/>
  <c r="R140" i="177"/>
  <c r="L140" i="177"/>
  <c r="H140" i="177"/>
  <c r="U139" i="177"/>
  <c r="R139" i="177"/>
  <c r="L139" i="177"/>
  <c r="H139" i="177"/>
  <c r="U138" i="177"/>
  <c r="R138" i="177"/>
  <c r="L138" i="177"/>
  <c r="H138" i="177"/>
  <c r="U137" i="177"/>
  <c r="R137" i="177"/>
  <c r="L137" i="177"/>
  <c r="H137" i="177"/>
  <c r="U136" i="177"/>
  <c r="R136" i="177"/>
  <c r="L136" i="177"/>
  <c r="H136" i="177"/>
  <c r="R135" i="177"/>
  <c r="L135" i="177"/>
  <c r="U134" i="177"/>
  <c r="R134" i="177"/>
  <c r="L134" i="177"/>
  <c r="H134" i="177"/>
  <c r="U133" i="177"/>
  <c r="R133" i="177"/>
  <c r="L133" i="177"/>
  <c r="H133" i="177"/>
  <c r="U132" i="177"/>
  <c r="R132" i="177"/>
  <c r="L132" i="177"/>
  <c r="H132" i="177"/>
  <c r="U131" i="177"/>
  <c r="R131" i="177"/>
  <c r="L131" i="177"/>
  <c r="H131" i="177"/>
  <c r="U130" i="177"/>
  <c r="R130" i="177"/>
  <c r="L130" i="177"/>
  <c r="H130" i="177"/>
  <c r="U129" i="177"/>
  <c r="R129" i="177"/>
  <c r="L129" i="177"/>
  <c r="H129" i="177"/>
  <c r="U128" i="177"/>
  <c r="R128" i="177"/>
  <c r="L128" i="177"/>
  <c r="H128" i="177"/>
  <c r="U127" i="177"/>
  <c r="R127" i="177"/>
  <c r="L127" i="177"/>
  <c r="H127" i="177"/>
  <c r="U126" i="177"/>
  <c r="R126" i="177"/>
  <c r="L126" i="177"/>
  <c r="H126" i="177"/>
  <c r="U125" i="177"/>
  <c r="R125" i="177"/>
  <c r="L125" i="177"/>
  <c r="H125" i="177"/>
  <c r="U124" i="177"/>
  <c r="R124" i="177"/>
  <c r="L124" i="177"/>
  <c r="H124" i="177"/>
  <c r="U123" i="177"/>
  <c r="R123" i="177"/>
  <c r="L123" i="177"/>
  <c r="H123" i="177"/>
  <c r="U122" i="177"/>
  <c r="R122" i="177"/>
  <c r="L122" i="177"/>
  <c r="H122" i="177"/>
  <c r="R121" i="177"/>
  <c r="L121" i="177"/>
  <c r="U120" i="177"/>
  <c r="R120" i="177"/>
  <c r="L120" i="177"/>
  <c r="H120" i="177"/>
  <c r="U119" i="177"/>
  <c r="R119" i="177"/>
  <c r="L119" i="177"/>
  <c r="H119" i="177"/>
  <c r="U118" i="177"/>
  <c r="R118" i="177"/>
  <c r="L118" i="177"/>
  <c r="H118" i="177"/>
  <c r="U117" i="177"/>
  <c r="R117" i="177"/>
  <c r="L117" i="177"/>
  <c r="H117" i="177"/>
  <c r="U116" i="177"/>
  <c r="R116" i="177"/>
  <c r="L116" i="177"/>
  <c r="H116" i="177"/>
  <c r="U115" i="177"/>
  <c r="R115" i="177"/>
  <c r="L115" i="177"/>
  <c r="H115" i="177"/>
  <c r="U114" i="177"/>
  <c r="R114" i="177"/>
  <c r="L114" i="177"/>
  <c r="H114" i="177"/>
  <c r="U113" i="177"/>
  <c r="R113" i="177"/>
  <c r="L113" i="177"/>
  <c r="H113" i="177"/>
  <c r="U112" i="177"/>
  <c r="R112" i="177"/>
  <c r="L112" i="177"/>
  <c r="H112" i="177"/>
  <c r="U111" i="177"/>
  <c r="R111" i="177"/>
  <c r="L111" i="177"/>
  <c r="H111" i="177"/>
  <c r="R110" i="177"/>
  <c r="L110" i="177"/>
  <c r="U109" i="177"/>
  <c r="R109" i="177"/>
  <c r="L109" i="177"/>
  <c r="H109" i="177"/>
  <c r="U108" i="177"/>
  <c r="R108" i="177"/>
  <c r="L108" i="177"/>
  <c r="H108" i="177"/>
  <c r="U107" i="177"/>
  <c r="R107" i="177"/>
  <c r="L107" i="177"/>
  <c r="H107" i="177"/>
  <c r="U106" i="177"/>
  <c r="R106" i="177"/>
  <c r="L106" i="177"/>
  <c r="H106" i="177"/>
  <c r="U105" i="177"/>
  <c r="R105" i="177"/>
  <c r="L105" i="177"/>
  <c r="H105" i="177"/>
  <c r="U104" i="177"/>
  <c r="R104" i="177"/>
  <c r="L104" i="177"/>
  <c r="H104" i="177"/>
  <c r="U103" i="177"/>
  <c r="R103" i="177"/>
  <c r="L103" i="177"/>
  <c r="H103" i="177"/>
  <c r="U102" i="177"/>
  <c r="R102" i="177"/>
  <c r="L102" i="177"/>
  <c r="H102" i="177"/>
  <c r="U101" i="177"/>
  <c r="R101" i="177"/>
  <c r="L101" i="177"/>
  <c r="H101" i="177"/>
  <c r="U100" i="177"/>
  <c r="R100" i="177"/>
  <c r="L100" i="177"/>
  <c r="H100" i="177"/>
  <c r="U99" i="177"/>
  <c r="R99" i="177"/>
  <c r="L99" i="177"/>
  <c r="H99" i="177"/>
  <c r="U98" i="177"/>
  <c r="R98" i="177"/>
  <c r="L98" i="177"/>
  <c r="H98" i="177"/>
  <c r="U97" i="177"/>
  <c r="R97" i="177"/>
  <c r="L97" i="177"/>
  <c r="H97" i="177"/>
  <c r="U96" i="177"/>
  <c r="R96" i="177"/>
  <c r="L96" i="177"/>
  <c r="H96" i="177"/>
  <c r="U95" i="177"/>
  <c r="R95" i="177"/>
  <c r="L95" i="177"/>
  <c r="H95" i="177"/>
  <c r="U94" i="177"/>
  <c r="R94" i="177"/>
  <c r="L94" i="177"/>
  <c r="H94" i="177"/>
  <c r="U93" i="177"/>
  <c r="R93" i="177"/>
  <c r="L93" i="177"/>
  <c r="H93" i="177"/>
  <c r="U92" i="177"/>
  <c r="R92" i="177"/>
  <c r="L92" i="177"/>
  <c r="H92" i="177"/>
  <c r="R91" i="177"/>
  <c r="L91" i="177"/>
  <c r="U90" i="177"/>
  <c r="R90" i="177"/>
  <c r="L90" i="177"/>
  <c r="H90" i="177"/>
  <c r="U89" i="177"/>
  <c r="R89" i="177"/>
  <c r="L89" i="177"/>
  <c r="H89" i="177"/>
  <c r="U88" i="177"/>
  <c r="R88" i="177"/>
  <c r="L88" i="177"/>
  <c r="H88" i="177"/>
  <c r="U87" i="177"/>
  <c r="R87" i="177"/>
  <c r="L87" i="177"/>
  <c r="H87" i="177"/>
  <c r="U86" i="177"/>
  <c r="R86" i="177"/>
  <c r="L86" i="177"/>
  <c r="H86" i="177"/>
  <c r="U85" i="177"/>
  <c r="R85" i="177"/>
  <c r="L85" i="177"/>
  <c r="H85" i="177"/>
  <c r="U84" i="177"/>
  <c r="R84" i="177"/>
  <c r="L84" i="177"/>
  <c r="H84" i="177"/>
  <c r="U83" i="177"/>
  <c r="R83" i="177"/>
  <c r="L83" i="177"/>
  <c r="H83" i="177"/>
  <c r="U82" i="177"/>
  <c r="R82" i="177"/>
  <c r="L82" i="177"/>
  <c r="H82" i="177"/>
  <c r="U81" i="177"/>
  <c r="R81" i="177"/>
  <c r="L81" i="177"/>
  <c r="H81" i="177"/>
  <c r="U80" i="177"/>
  <c r="R80" i="177"/>
  <c r="L80" i="177"/>
  <c r="H80" i="177"/>
  <c r="U79" i="177"/>
  <c r="R79" i="177"/>
  <c r="L79" i="177"/>
  <c r="H79" i="177"/>
  <c r="U78" i="177"/>
  <c r="R78" i="177"/>
  <c r="L78" i="177"/>
  <c r="H78" i="177"/>
  <c r="U77" i="177"/>
  <c r="R77" i="177"/>
  <c r="L77" i="177"/>
  <c r="H77" i="177"/>
  <c r="R76" i="177"/>
  <c r="L76" i="177"/>
  <c r="U75" i="177"/>
  <c r="R75" i="177"/>
  <c r="L75" i="177"/>
  <c r="H75" i="177"/>
  <c r="U74" i="177"/>
  <c r="R74" i="177"/>
  <c r="L74" i="177"/>
  <c r="H74" i="177"/>
  <c r="U73" i="177"/>
  <c r="R73" i="177"/>
  <c r="L73" i="177"/>
  <c r="H73" i="177"/>
  <c r="U72" i="177"/>
  <c r="R72" i="177"/>
  <c r="L72" i="177"/>
  <c r="H72" i="177"/>
  <c r="U71" i="177"/>
  <c r="R71" i="177"/>
  <c r="L71" i="177"/>
  <c r="H71" i="177"/>
  <c r="R70" i="177"/>
  <c r="L70" i="177"/>
  <c r="U69" i="177"/>
  <c r="R69" i="177"/>
  <c r="L69" i="177"/>
  <c r="H69" i="177"/>
  <c r="U68" i="177"/>
  <c r="R68" i="177"/>
  <c r="L68" i="177"/>
  <c r="H68" i="177"/>
  <c r="R67" i="177"/>
  <c r="L67" i="177"/>
  <c r="U66" i="177"/>
  <c r="R66" i="177"/>
  <c r="L66" i="177"/>
  <c r="H66" i="177"/>
  <c r="R65" i="177"/>
  <c r="L65" i="177"/>
  <c r="U64" i="177"/>
  <c r="R64" i="177"/>
  <c r="L64" i="177"/>
  <c r="H64" i="177"/>
  <c r="U63" i="177"/>
  <c r="R63" i="177"/>
  <c r="L63" i="177"/>
  <c r="H63" i="177"/>
  <c r="U62" i="177"/>
  <c r="R62" i="177"/>
  <c r="L62" i="177"/>
  <c r="H62" i="177"/>
  <c r="U59" i="177"/>
  <c r="R59" i="177"/>
  <c r="L59" i="177"/>
  <c r="H59" i="177"/>
  <c r="U58" i="177"/>
  <c r="R58" i="177"/>
  <c r="L58" i="177"/>
  <c r="H58" i="177"/>
  <c r="U57" i="177"/>
  <c r="R57" i="177"/>
  <c r="L57" i="177"/>
  <c r="H57" i="177"/>
  <c r="U56" i="177"/>
  <c r="R56" i="177"/>
  <c r="L56" i="177"/>
  <c r="H56" i="177"/>
  <c r="U55" i="177"/>
  <c r="R55" i="177"/>
  <c r="L55" i="177"/>
  <c r="H55" i="177"/>
  <c r="U54" i="177"/>
  <c r="R54" i="177"/>
  <c r="L54" i="177"/>
  <c r="H54" i="177"/>
  <c r="R53" i="177"/>
  <c r="L53" i="177"/>
  <c r="U52" i="177"/>
  <c r="R52" i="177"/>
  <c r="L52" i="177"/>
  <c r="H52" i="177"/>
  <c r="U51" i="177"/>
  <c r="R51" i="177"/>
  <c r="L51" i="177"/>
  <c r="H51" i="177"/>
  <c r="U50" i="177"/>
  <c r="R50" i="177"/>
  <c r="L50" i="177"/>
  <c r="H50" i="177"/>
  <c r="U49" i="177"/>
  <c r="R49" i="177"/>
  <c r="L49" i="177"/>
  <c r="H49" i="177"/>
  <c r="U48" i="177"/>
  <c r="R48" i="177"/>
  <c r="L48" i="177"/>
  <c r="H48" i="177"/>
  <c r="U47" i="177"/>
  <c r="R47" i="177"/>
  <c r="L47" i="177"/>
  <c r="H47" i="177"/>
  <c r="U46" i="177"/>
  <c r="R46" i="177"/>
  <c r="L46" i="177"/>
  <c r="H46" i="177"/>
  <c r="U45" i="177"/>
  <c r="R45" i="177"/>
  <c r="L45" i="177"/>
  <c r="H45" i="177"/>
  <c r="U44" i="177"/>
  <c r="R44" i="177"/>
  <c r="L44" i="177"/>
  <c r="H44" i="177"/>
  <c r="U43" i="177"/>
  <c r="R43" i="177"/>
  <c r="L43" i="177"/>
  <c r="H43" i="177"/>
  <c r="U42" i="177"/>
  <c r="R42" i="177"/>
  <c r="L42" i="177"/>
  <c r="H42" i="177"/>
  <c r="U41" i="177"/>
  <c r="R41" i="177"/>
  <c r="L41" i="177"/>
  <c r="H41" i="177"/>
  <c r="U40" i="177"/>
  <c r="R40" i="177"/>
  <c r="L40" i="177"/>
  <c r="H40" i="177"/>
  <c r="U39" i="177"/>
  <c r="R39" i="177"/>
  <c r="L39" i="177"/>
  <c r="H39" i="177"/>
  <c r="U38" i="177"/>
  <c r="R38" i="177"/>
  <c r="L38" i="177"/>
  <c r="H38" i="177"/>
  <c r="U37" i="177"/>
  <c r="R37" i="177"/>
  <c r="L37" i="177"/>
  <c r="H37" i="177"/>
  <c r="U36" i="177"/>
  <c r="R36" i="177"/>
  <c r="L36" i="177"/>
  <c r="H36" i="177"/>
  <c r="U35" i="177"/>
  <c r="R35" i="177"/>
  <c r="L35" i="177"/>
  <c r="H35" i="177"/>
  <c r="U34" i="177"/>
  <c r="R34" i="177"/>
  <c r="L34" i="177"/>
  <c r="H34" i="177"/>
  <c r="U33" i="177"/>
  <c r="R33" i="177"/>
  <c r="L33" i="177"/>
  <c r="H33" i="177"/>
  <c r="U32" i="177"/>
  <c r="R32" i="177"/>
  <c r="L32" i="177"/>
  <c r="H32" i="177"/>
  <c r="U31" i="177"/>
  <c r="R31" i="177"/>
  <c r="L31" i="177"/>
  <c r="H31" i="177"/>
  <c r="U30" i="177"/>
  <c r="R30" i="177"/>
  <c r="L30" i="177"/>
  <c r="H30" i="177"/>
  <c r="U29" i="177"/>
  <c r="R29" i="177"/>
  <c r="L29" i="177"/>
  <c r="H29" i="177"/>
  <c r="U28" i="177"/>
  <c r="R28" i="177"/>
  <c r="L28" i="177"/>
  <c r="H28" i="177"/>
  <c r="U27" i="177"/>
  <c r="R27" i="177"/>
  <c r="L27" i="177"/>
  <c r="H27" i="177"/>
  <c r="U26" i="177"/>
  <c r="R26" i="177"/>
  <c r="L26" i="177"/>
  <c r="H26" i="177"/>
  <c r="U25" i="177"/>
  <c r="R25" i="177"/>
  <c r="L25" i="177"/>
  <c r="H25" i="177"/>
  <c r="U24" i="177"/>
  <c r="R24" i="177"/>
  <c r="L24" i="177"/>
  <c r="H24" i="177"/>
  <c r="U23" i="177"/>
  <c r="R23" i="177"/>
  <c r="L23" i="177"/>
  <c r="H23" i="177"/>
  <c r="U22" i="177"/>
  <c r="R22" i="177"/>
  <c r="L22" i="177"/>
  <c r="H22" i="177"/>
  <c r="U21" i="177"/>
  <c r="R21" i="177"/>
  <c r="L21" i="177"/>
  <c r="H21" i="177"/>
  <c r="U20" i="177"/>
  <c r="R20" i="177"/>
  <c r="L20" i="177"/>
  <c r="H20" i="177"/>
  <c r="U19" i="177"/>
  <c r="R19" i="177"/>
  <c r="L19" i="177"/>
  <c r="H19" i="177"/>
  <c r="U18" i="177"/>
  <c r="R18" i="177"/>
  <c r="L18" i="177"/>
  <c r="H18" i="177"/>
  <c r="U17" i="177"/>
  <c r="R17" i="177"/>
  <c r="L17" i="177"/>
  <c r="H17" i="177"/>
  <c r="U16" i="177"/>
  <c r="R16" i="177"/>
  <c r="L16" i="177"/>
  <c r="H16" i="177"/>
  <c r="U15" i="177"/>
  <c r="R15" i="177"/>
  <c r="L15" i="177"/>
  <c r="H15" i="177"/>
  <c r="U14" i="177"/>
  <c r="R14" i="177"/>
  <c r="L14" i="177"/>
  <c r="H14" i="177"/>
  <c r="U13" i="177"/>
  <c r="R13" i="177"/>
  <c r="L13" i="177"/>
  <c r="H13" i="177"/>
  <c r="U12" i="177"/>
  <c r="R12" i="177"/>
  <c r="L12" i="177"/>
  <c r="H12" i="177"/>
  <c r="U11" i="177"/>
  <c r="R11" i="177"/>
  <c r="L11" i="177"/>
  <c r="H11" i="177"/>
  <c r="U10" i="177"/>
  <c r="R10" i="177"/>
  <c r="L10" i="177"/>
  <c r="H10" i="177"/>
  <c r="U9" i="177"/>
  <c r="R9" i="177"/>
  <c r="L9" i="177"/>
  <c r="H9" i="177"/>
  <c r="V140" i="177" l="1"/>
  <c r="X140" i="177" s="1"/>
  <c r="V63" i="177"/>
  <c r="X63" i="177" s="1"/>
  <c r="V98" i="177"/>
  <c r="X98" i="177" s="1"/>
  <c r="V82" i="177"/>
  <c r="X82" i="177" s="1"/>
  <c r="V62" i="177"/>
  <c r="X62" i="177" s="1"/>
  <c r="V199" i="177"/>
  <c r="X199" i="177" s="1"/>
  <c r="V191" i="177"/>
  <c r="X191" i="177" s="1"/>
  <c r="V183" i="177"/>
  <c r="X183" i="177" s="1"/>
  <c r="V167" i="177"/>
  <c r="X167" i="177" s="1"/>
  <c r="V149" i="177"/>
  <c r="X149" i="177" s="1"/>
  <c r="V143" i="177"/>
  <c r="X143" i="177" s="1"/>
  <c r="V139" i="177"/>
  <c r="X139" i="177" s="1"/>
  <c r="V123" i="177"/>
  <c r="X123" i="177" s="1"/>
  <c r="V51" i="177"/>
  <c r="X51" i="177" s="1"/>
  <c r="V43" i="177"/>
  <c r="X43" i="177" s="1"/>
  <c r="V27" i="177"/>
  <c r="X27" i="177" s="1"/>
  <c r="V19" i="177"/>
  <c r="X19" i="177" s="1"/>
  <c r="V86" i="177"/>
  <c r="X86" i="177" s="1"/>
  <c r="V88" i="177"/>
  <c r="X88" i="177" s="1"/>
  <c r="V90" i="177"/>
  <c r="X90" i="177" s="1"/>
  <c r="V175" i="177"/>
  <c r="X175" i="177" s="1"/>
  <c r="V195" i="177"/>
  <c r="X195" i="177" s="1"/>
  <c r="V197" i="177"/>
  <c r="X197" i="177" s="1"/>
  <c r="V48" i="177"/>
  <c r="X48" i="177" s="1"/>
  <c r="V50" i="177"/>
  <c r="X50" i="177" s="1"/>
  <c r="V33" i="177"/>
  <c r="X33" i="177" s="1"/>
  <c r="V18" i="177"/>
  <c r="X18" i="177" s="1"/>
  <c r="V32" i="177"/>
  <c r="X32" i="177" s="1"/>
  <c r="V66" i="177"/>
  <c r="X66" i="177" s="1"/>
  <c r="V68" i="177"/>
  <c r="X68" i="177" s="1"/>
  <c r="V72" i="177"/>
  <c r="X72" i="177" s="1"/>
  <c r="V146" i="177"/>
  <c r="X146" i="177" s="1"/>
  <c r="V148" i="177"/>
  <c r="X148" i="177" s="1"/>
  <c r="V131" i="177"/>
  <c r="X131" i="177" s="1"/>
  <c r="V137" i="177"/>
  <c r="X137" i="177" s="1"/>
  <c r="V11" i="177"/>
  <c r="X11" i="177" s="1"/>
  <c r="V17" i="177"/>
  <c r="X17" i="177" s="1"/>
  <c r="V87" i="177"/>
  <c r="X87" i="177" s="1"/>
  <c r="V89" i="177"/>
  <c r="X89" i="177" s="1"/>
  <c r="V145" i="177"/>
  <c r="X145" i="177" s="1"/>
  <c r="V147" i="177"/>
  <c r="X147" i="177" s="1"/>
  <c r="V102" i="177"/>
  <c r="X102" i="177" s="1"/>
  <c r="V104" i="177"/>
  <c r="X104" i="177" s="1"/>
  <c r="V106" i="177"/>
  <c r="X106" i="177" s="1"/>
  <c r="V122" i="177"/>
  <c r="X122" i="177" s="1"/>
  <c r="V138" i="177"/>
  <c r="X138" i="177" s="1"/>
  <c r="V166" i="177"/>
  <c r="X166" i="177" s="1"/>
  <c r="V180" i="177"/>
  <c r="X180" i="177" s="1"/>
  <c r="V179" i="177"/>
  <c r="X179" i="177" s="1"/>
  <c r="D210" i="177"/>
  <c r="V69" i="177"/>
  <c r="X69" i="177" s="1"/>
  <c r="V103" i="177"/>
  <c r="X103" i="177" s="1"/>
  <c r="V105" i="177"/>
  <c r="X105" i="177" s="1"/>
  <c r="V165" i="177"/>
  <c r="X165" i="177" s="1"/>
  <c r="V196" i="177"/>
  <c r="X196" i="177" s="1"/>
  <c r="V198" i="177"/>
  <c r="X198" i="177" s="1"/>
  <c r="X210" i="179"/>
  <c r="X210" i="178"/>
  <c r="V35" i="177"/>
  <c r="X35" i="177" s="1"/>
  <c r="V34" i="177"/>
  <c r="X34" i="177" s="1"/>
  <c r="V157" i="177"/>
  <c r="X157" i="177" s="1"/>
  <c r="V182" i="177"/>
  <c r="X182" i="177" s="1"/>
  <c r="V181" i="177"/>
  <c r="X181" i="177" s="1"/>
  <c r="V164" i="177"/>
  <c r="X164" i="177" s="1"/>
  <c r="V163" i="177"/>
  <c r="X163" i="177" s="1"/>
  <c r="V116" i="177"/>
  <c r="X116" i="177" s="1"/>
  <c r="V71" i="177"/>
  <c r="X71" i="177" s="1"/>
  <c r="V49" i="177"/>
  <c r="X49" i="177" s="1"/>
  <c r="V16" i="177"/>
  <c r="X16" i="177" s="1"/>
  <c r="V120" i="177"/>
  <c r="X120" i="177" s="1"/>
  <c r="V47" i="177"/>
  <c r="X47" i="177" s="1"/>
  <c r="V31" i="177"/>
  <c r="X31" i="177" s="1"/>
  <c r="V15" i="177"/>
  <c r="X15" i="177" s="1"/>
  <c r="V10" i="177"/>
  <c r="X10" i="177" s="1"/>
  <c r="V23" i="177"/>
  <c r="X23" i="177" s="1"/>
  <c r="V24" i="177"/>
  <c r="X24" i="177" s="1"/>
  <c r="V25" i="177"/>
  <c r="X25" i="177" s="1"/>
  <c r="V26" i="177"/>
  <c r="X26" i="177" s="1"/>
  <c r="V39" i="177"/>
  <c r="X39" i="177" s="1"/>
  <c r="V40" i="177"/>
  <c r="X40" i="177" s="1"/>
  <c r="V41" i="177"/>
  <c r="X41" i="177" s="1"/>
  <c r="V42" i="177"/>
  <c r="X42" i="177" s="1"/>
  <c r="V56" i="177"/>
  <c r="X56" i="177" s="1"/>
  <c r="V57" i="177"/>
  <c r="X57" i="177" s="1"/>
  <c r="V58" i="177"/>
  <c r="X58" i="177" s="1"/>
  <c r="V59" i="177"/>
  <c r="X59" i="177" s="1"/>
  <c r="V78" i="177"/>
  <c r="X78" i="177" s="1"/>
  <c r="V80" i="177"/>
  <c r="X80" i="177" s="1"/>
  <c r="V81" i="177"/>
  <c r="X81" i="177" s="1"/>
  <c r="V94" i="177"/>
  <c r="X94" i="177" s="1"/>
  <c r="V95" i="177"/>
  <c r="X95" i="177" s="1"/>
  <c r="V96" i="177"/>
  <c r="X96" i="177" s="1"/>
  <c r="V97" i="177"/>
  <c r="X97" i="177" s="1"/>
  <c r="V112" i="177"/>
  <c r="X112" i="177" s="1"/>
  <c r="V113" i="177"/>
  <c r="X113" i="177" s="1"/>
  <c r="V114" i="177"/>
  <c r="X114" i="177" s="1"/>
  <c r="V115" i="177"/>
  <c r="X115" i="177" s="1"/>
  <c r="V127" i="177"/>
  <c r="X127" i="177" s="1"/>
  <c r="V128" i="177"/>
  <c r="X128" i="177" s="1"/>
  <c r="V129" i="177"/>
  <c r="X129" i="177" s="1"/>
  <c r="V130" i="177"/>
  <c r="X130" i="177" s="1"/>
  <c r="V141" i="177"/>
  <c r="X141" i="177" s="1"/>
  <c r="V142" i="177"/>
  <c r="X142" i="177" s="1"/>
  <c r="V153" i="177"/>
  <c r="X153" i="177" s="1"/>
  <c r="V154" i="177"/>
  <c r="X154" i="177" s="1"/>
  <c r="V155" i="177"/>
  <c r="X155" i="177" s="1"/>
  <c r="V156" i="177"/>
  <c r="X156" i="177" s="1"/>
  <c r="V171" i="177"/>
  <c r="X171" i="177" s="1"/>
  <c r="V172" i="177"/>
  <c r="X172" i="177" s="1"/>
  <c r="V173" i="177"/>
  <c r="X173" i="177" s="1"/>
  <c r="V174" i="177"/>
  <c r="X174" i="177" s="1"/>
  <c r="V187" i="177"/>
  <c r="X187" i="177" s="1"/>
  <c r="V188" i="177"/>
  <c r="X188" i="177" s="1"/>
  <c r="V189" i="177"/>
  <c r="X189" i="177" s="1"/>
  <c r="V190" i="177"/>
  <c r="X190" i="177" s="1"/>
  <c r="V79" i="177"/>
  <c r="X79" i="177" s="1"/>
  <c r="V12" i="177"/>
  <c r="X12" i="177" s="1"/>
  <c r="V13" i="177"/>
  <c r="X13" i="177" s="1"/>
  <c r="V14" i="177"/>
  <c r="X14" i="177" s="1"/>
  <c r="V20" i="177"/>
  <c r="X20" i="177" s="1"/>
  <c r="V21" i="177"/>
  <c r="X21" i="177" s="1"/>
  <c r="V22" i="177"/>
  <c r="X22" i="177" s="1"/>
  <c r="V28" i="177"/>
  <c r="X28" i="177" s="1"/>
  <c r="V29" i="177"/>
  <c r="X29" i="177" s="1"/>
  <c r="V30" i="177"/>
  <c r="X30" i="177" s="1"/>
  <c r="V36" i="177"/>
  <c r="X36" i="177" s="1"/>
  <c r="V37" i="177"/>
  <c r="X37" i="177" s="1"/>
  <c r="V38" i="177"/>
  <c r="X38" i="177" s="1"/>
  <c r="V44" i="177"/>
  <c r="X44" i="177" s="1"/>
  <c r="V45" i="177"/>
  <c r="X45" i="177" s="1"/>
  <c r="V46" i="177"/>
  <c r="X46" i="177" s="1"/>
  <c r="V52" i="177"/>
  <c r="X52" i="177" s="1"/>
  <c r="V54" i="177"/>
  <c r="X54" i="177" s="1"/>
  <c r="V55" i="177"/>
  <c r="X55" i="177" s="1"/>
  <c r="V64" i="177"/>
  <c r="X64" i="177" s="1"/>
  <c r="V73" i="177"/>
  <c r="X73" i="177" s="1"/>
  <c r="V74" i="177"/>
  <c r="X74" i="177" s="1"/>
  <c r="V75" i="177"/>
  <c r="X75" i="177" s="1"/>
  <c r="V77" i="177"/>
  <c r="X77" i="177" s="1"/>
  <c r="V83" i="177"/>
  <c r="X83" i="177" s="1"/>
  <c r="V84" i="177"/>
  <c r="X84" i="177" s="1"/>
  <c r="V85" i="177"/>
  <c r="X85" i="177" s="1"/>
  <c r="V92" i="177"/>
  <c r="X92" i="177" s="1"/>
  <c r="V93" i="177"/>
  <c r="X93" i="177" s="1"/>
  <c r="V99" i="177"/>
  <c r="X99" i="177" s="1"/>
  <c r="V100" i="177"/>
  <c r="X100" i="177" s="1"/>
  <c r="V101" i="177"/>
  <c r="X101" i="177" s="1"/>
  <c r="V107" i="177"/>
  <c r="X107" i="177" s="1"/>
  <c r="V108" i="177"/>
  <c r="X108" i="177" s="1"/>
  <c r="V109" i="177"/>
  <c r="X109" i="177" s="1"/>
  <c r="V111" i="177"/>
  <c r="X111" i="177" s="1"/>
  <c r="V117" i="177"/>
  <c r="X117" i="177" s="1"/>
  <c r="V118" i="177"/>
  <c r="X118" i="177" s="1"/>
  <c r="V119" i="177"/>
  <c r="X119" i="177" s="1"/>
  <c r="V124" i="177"/>
  <c r="X124" i="177" s="1"/>
  <c r="V125" i="177"/>
  <c r="X125" i="177" s="1"/>
  <c r="V126" i="177"/>
  <c r="X126" i="177" s="1"/>
  <c r="V132" i="177"/>
  <c r="X132" i="177" s="1"/>
  <c r="V133" i="177"/>
  <c r="X133" i="177" s="1"/>
  <c r="V134" i="177"/>
  <c r="X134" i="177" s="1"/>
  <c r="V136" i="177"/>
  <c r="X136" i="177" s="1"/>
  <c r="V150" i="177"/>
  <c r="X150" i="177" s="1"/>
  <c r="V151" i="177"/>
  <c r="X151" i="177" s="1"/>
  <c r="V152" i="177"/>
  <c r="X152" i="177" s="1"/>
  <c r="V158" i="177"/>
  <c r="X158" i="177" s="1"/>
  <c r="V159" i="177"/>
  <c r="X159" i="177" s="1"/>
  <c r="V160" i="177"/>
  <c r="X160" i="177" s="1"/>
  <c r="V162" i="177"/>
  <c r="X162" i="177" s="1"/>
  <c r="V168" i="177"/>
  <c r="X168" i="177" s="1"/>
  <c r="V169" i="177"/>
  <c r="X169" i="177" s="1"/>
  <c r="V170" i="177"/>
  <c r="X170" i="177" s="1"/>
  <c r="V176" i="177"/>
  <c r="X176" i="177" s="1"/>
  <c r="V177" i="177"/>
  <c r="X177" i="177" s="1"/>
  <c r="V178" i="177"/>
  <c r="X178" i="177" s="1"/>
  <c r="V184" i="177"/>
  <c r="X184" i="177" s="1"/>
  <c r="V185" i="177"/>
  <c r="X185" i="177" s="1"/>
  <c r="V186" i="177"/>
  <c r="X186" i="177" s="1"/>
  <c r="V192" i="177"/>
  <c r="X192" i="177" s="1"/>
  <c r="V193" i="177"/>
  <c r="X193" i="177" s="1"/>
  <c r="V194" i="177"/>
  <c r="X194" i="177" s="1"/>
  <c r="V200" i="177"/>
  <c r="X200" i="177" s="1"/>
  <c r="V201" i="177"/>
  <c r="X201" i="177" s="1"/>
  <c r="V202" i="177"/>
  <c r="X202" i="177" s="1"/>
  <c r="V203" i="177"/>
  <c r="X203" i="177" s="1"/>
  <c r="V204" i="177"/>
  <c r="X204" i="177" s="1"/>
  <c r="V207" i="177"/>
  <c r="X207" i="177" s="1"/>
  <c r="V206" i="177"/>
  <c r="X206" i="177" s="1"/>
  <c r="V205" i="177"/>
  <c r="X205" i="177" s="1"/>
  <c r="R210" i="177"/>
  <c r="V9" i="177"/>
  <c r="X9" i="177" s="1"/>
  <c r="U205" i="176"/>
  <c r="U206" i="176"/>
  <c r="U207" i="176"/>
  <c r="R204" i="176"/>
  <c r="R205" i="176"/>
  <c r="R206" i="176"/>
  <c r="R207" i="176"/>
  <c r="L203" i="176"/>
  <c r="L204" i="176"/>
  <c r="L205" i="176"/>
  <c r="L206" i="176"/>
  <c r="L207" i="176"/>
  <c r="H204" i="176"/>
  <c r="H205" i="176"/>
  <c r="H206" i="176"/>
  <c r="H207" i="176"/>
  <c r="D10" i="176"/>
  <c r="D11" i="176"/>
  <c r="D12" i="176"/>
  <c r="D13" i="176"/>
  <c r="D14" i="176"/>
  <c r="D15" i="176"/>
  <c r="D16" i="176"/>
  <c r="D17" i="176"/>
  <c r="D18" i="176"/>
  <c r="D19" i="176"/>
  <c r="D20" i="176"/>
  <c r="D21" i="176"/>
  <c r="D22" i="176"/>
  <c r="D23" i="176"/>
  <c r="D24" i="176"/>
  <c r="D25" i="176"/>
  <c r="D26" i="176"/>
  <c r="D27" i="176"/>
  <c r="D28" i="176"/>
  <c r="D29" i="176"/>
  <c r="D30" i="176"/>
  <c r="D31" i="176"/>
  <c r="D32" i="176"/>
  <c r="D33" i="176"/>
  <c r="D34" i="176"/>
  <c r="D35" i="176"/>
  <c r="D36" i="176"/>
  <c r="D37" i="176"/>
  <c r="D38" i="176"/>
  <c r="D39" i="176"/>
  <c r="D40" i="176"/>
  <c r="D41" i="176"/>
  <c r="D42" i="176"/>
  <c r="D43" i="176"/>
  <c r="D44" i="176"/>
  <c r="D45" i="176"/>
  <c r="D46" i="176"/>
  <c r="D47" i="176"/>
  <c r="D48" i="176"/>
  <c r="D49" i="176"/>
  <c r="D50" i="176"/>
  <c r="D51" i="176"/>
  <c r="D52" i="176"/>
  <c r="D53" i="176"/>
  <c r="D54" i="176"/>
  <c r="D55" i="176"/>
  <c r="D56" i="176"/>
  <c r="D57" i="176"/>
  <c r="D58" i="176"/>
  <c r="D59" i="176"/>
  <c r="D62" i="176"/>
  <c r="D63" i="176"/>
  <c r="D64" i="176"/>
  <c r="D65" i="176"/>
  <c r="D66" i="176"/>
  <c r="D67" i="176"/>
  <c r="D68" i="176"/>
  <c r="D69" i="176"/>
  <c r="D70" i="176"/>
  <c r="D71" i="176"/>
  <c r="D72" i="176"/>
  <c r="D73" i="176"/>
  <c r="D74" i="176"/>
  <c r="D75" i="176"/>
  <c r="D76" i="176"/>
  <c r="D77" i="176"/>
  <c r="D78" i="176"/>
  <c r="D79" i="176"/>
  <c r="D80" i="176"/>
  <c r="D81" i="176"/>
  <c r="D82" i="176"/>
  <c r="D83" i="176"/>
  <c r="D84" i="176"/>
  <c r="D85" i="176"/>
  <c r="D86" i="176"/>
  <c r="D87" i="176"/>
  <c r="D88" i="176"/>
  <c r="D89" i="176"/>
  <c r="D90" i="176"/>
  <c r="D91" i="176"/>
  <c r="D92" i="176"/>
  <c r="D93" i="176"/>
  <c r="D94" i="176"/>
  <c r="D95" i="176"/>
  <c r="D96" i="176"/>
  <c r="D97" i="176"/>
  <c r="D98" i="176"/>
  <c r="D99" i="176"/>
  <c r="D100" i="176"/>
  <c r="D101" i="176"/>
  <c r="D102" i="176"/>
  <c r="D103" i="176"/>
  <c r="D104" i="176"/>
  <c r="D105" i="176"/>
  <c r="D106" i="176"/>
  <c r="D107" i="176"/>
  <c r="D108" i="176"/>
  <c r="D109" i="176"/>
  <c r="D110" i="176"/>
  <c r="D111" i="176"/>
  <c r="D112" i="176"/>
  <c r="D113" i="176"/>
  <c r="D114" i="176"/>
  <c r="D115" i="176"/>
  <c r="D116" i="176"/>
  <c r="D117" i="176"/>
  <c r="D118" i="176"/>
  <c r="D119" i="176"/>
  <c r="D120" i="176"/>
  <c r="D121" i="176"/>
  <c r="D122" i="176"/>
  <c r="D123" i="176"/>
  <c r="D124" i="176"/>
  <c r="D125" i="176"/>
  <c r="D126" i="176"/>
  <c r="D127" i="176"/>
  <c r="D128" i="176"/>
  <c r="D129" i="176"/>
  <c r="D130" i="176"/>
  <c r="D131" i="176"/>
  <c r="D132" i="176"/>
  <c r="D133" i="176"/>
  <c r="D134" i="176"/>
  <c r="D135" i="176"/>
  <c r="D136" i="176"/>
  <c r="D137" i="176"/>
  <c r="D138" i="176"/>
  <c r="D139" i="176"/>
  <c r="D140" i="176"/>
  <c r="D141" i="176"/>
  <c r="D142" i="176"/>
  <c r="D143" i="176"/>
  <c r="D144" i="176"/>
  <c r="D145" i="176"/>
  <c r="D146" i="176"/>
  <c r="D147" i="176"/>
  <c r="D148" i="176"/>
  <c r="D149" i="176"/>
  <c r="D150" i="176"/>
  <c r="D151" i="176"/>
  <c r="D152" i="176"/>
  <c r="D153" i="176"/>
  <c r="D154" i="176"/>
  <c r="D155" i="176"/>
  <c r="D156" i="176"/>
  <c r="D157" i="176"/>
  <c r="D158" i="176"/>
  <c r="D159" i="176"/>
  <c r="D160" i="176"/>
  <c r="D161" i="176"/>
  <c r="D162" i="176"/>
  <c r="D163" i="176"/>
  <c r="D164" i="176"/>
  <c r="D165" i="176"/>
  <c r="D166" i="176"/>
  <c r="D167" i="176"/>
  <c r="D168" i="176"/>
  <c r="D169" i="176"/>
  <c r="D170" i="176"/>
  <c r="D171" i="176"/>
  <c r="D172" i="176"/>
  <c r="D173" i="176"/>
  <c r="D174" i="176"/>
  <c r="D175" i="176"/>
  <c r="D176" i="176"/>
  <c r="D177" i="176"/>
  <c r="D178" i="176"/>
  <c r="D179" i="176"/>
  <c r="D180" i="176"/>
  <c r="D181" i="176"/>
  <c r="D182" i="176"/>
  <c r="D183" i="176"/>
  <c r="D184" i="176"/>
  <c r="D185" i="176"/>
  <c r="D186" i="176"/>
  <c r="D187" i="176"/>
  <c r="D188" i="176"/>
  <c r="D189" i="176"/>
  <c r="D190" i="176"/>
  <c r="D191" i="176"/>
  <c r="D192" i="176"/>
  <c r="D193" i="176"/>
  <c r="D194" i="176"/>
  <c r="D195" i="176"/>
  <c r="D196" i="176"/>
  <c r="D197" i="176"/>
  <c r="D198" i="176"/>
  <c r="D199" i="176"/>
  <c r="D200" i="176"/>
  <c r="D201" i="176"/>
  <c r="D202" i="176"/>
  <c r="D9" i="176"/>
  <c r="W210" i="176"/>
  <c r="S210" i="176"/>
  <c r="Q210" i="176"/>
  <c r="J210" i="176"/>
  <c r="I210" i="176"/>
  <c r="R208" i="176"/>
  <c r="L208" i="176"/>
  <c r="U204" i="176"/>
  <c r="U203" i="176"/>
  <c r="R203" i="176"/>
  <c r="H203" i="176"/>
  <c r="U202" i="176"/>
  <c r="R202" i="176"/>
  <c r="L202" i="176"/>
  <c r="H202" i="176"/>
  <c r="U201" i="176"/>
  <c r="R201" i="176"/>
  <c r="L201" i="176"/>
  <c r="H201" i="176"/>
  <c r="U200" i="176"/>
  <c r="R200" i="176"/>
  <c r="L200" i="176"/>
  <c r="H200" i="176"/>
  <c r="U199" i="176"/>
  <c r="R199" i="176"/>
  <c r="L199" i="176"/>
  <c r="H199" i="176"/>
  <c r="U198" i="176"/>
  <c r="R198" i="176"/>
  <c r="L198" i="176"/>
  <c r="H198" i="176"/>
  <c r="U197" i="176"/>
  <c r="R197" i="176"/>
  <c r="L197" i="176"/>
  <c r="H197" i="176"/>
  <c r="U196" i="176"/>
  <c r="R196" i="176"/>
  <c r="L196" i="176"/>
  <c r="H196" i="176"/>
  <c r="U195" i="176"/>
  <c r="R195" i="176"/>
  <c r="L195" i="176"/>
  <c r="H195" i="176"/>
  <c r="U194" i="176"/>
  <c r="R194" i="176"/>
  <c r="L194" i="176"/>
  <c r="H194" i="176"/>
  <c r="U193" i="176"/>
  <c r="R193" i="176"/>
  <c r="L193" i="176"/>
  <c r="H193" i="176"/>
  <c r="U192" i="176"/>
  <c r="R192" i="176"/>
  <c r="L192" i="176"/>
  <c r="H192" i="176"/>
  <c r="U191" i="176"/>
  <c r="R191" i="176"/>
  <c r="L191" i="176"/>
  <c r="H191" i="176"/>
  <c r="U190" i="176"/>
  <c r="R190" i="176"/>
  <c r="L190" i="176"/>
  <c r="H190" i="176"/>
  <c r="U189" i="176"/>
  <c r="R189" i="176"/>
  <c r="L189" i="176"/>
  <c r="H189" i="176"/>
  <c r="U188" i="176"/>
  <c r="R188" i="176"/>
  <c r="L188" i="176"/>
  <c r="H188" i="176"/>
  <c r="U187" i="176"/>
  <c r="R187" i="176"/>
  <c r="L187" i="176"/>
  <c r="H187" i="176"/>
  <c r="U186" i="176"/>
  <c r="R186" i="176"/>
  <c r="L186" i="176"/>
  <c r="H186" i="176"/>
  <c r="U185" i="176"/>
  <c r="R185" i="176"/>
  <c r="L185" i="176"/>
  <c r="H185" i="176"/>
  <c r="U184" i="176"/>
  <c r="R184" i="176"/>
  <c r="L184" i="176"/>
  <c r="H184" i="176"/>
  <c r="U183" i="176"/>
  <c r="R183" i="176"/>
  <c r="L183" i="176"/>
  <c r="H183" i="176"/>
  <c r="U182" i="176"/>
  <c r="R182" i="176"/>
  <c r="L182" i="176"/>
  <c r="H182" i="176"/>
  <c r="U181" i="176"/>
  <c r="R181" i="176"/>
  <c r="L181" i="176"/>
  <c r="H181" i="176"/>
  <c r="U180" i="176"/>
  <c r="R180" i="176"/>
  <c r="L180" i="176"/>
  <c r="H180" i="176"/>
  <c r="U179" i="176"/>
  <c r="R179" i="176"/>
  <c r="L179" i="176"/>
  <c r="H179" i="176"/>
  <c r="U178" i="176"/>
  <c r="R178" i="176"/>
  <c r="L178" i="176"/>
  <c r="H178" i="176"/>
  <c r="U177" i="176"/>
  <c r="R177" i="176"/>
  <c r="L177" i="176"/>
  <c r="H177" i="176"/>
  <c r="U176" i="176"/>
  <c r="R176" i="176"/>
  <c r="L176" i="176"/>
  <c r="H176" i="176"/>
  <c r="U175" i="176"/>
  <c r="R175" i="176"/>
  <c r="L175" i="176"/>
  <c r="H175" i="176"/>
  <c r="U174" i="176"/>
  <c r="R174" i="176"/>
  <c r="L174" i="176"/>
  <c r="H174" i="176"/>
  <c r="U173" i="176"/>
  <c r="R173" i="176"/>
  <c r="L173" i="176"/>
  <c r="H173" i="176"/>
  <c r="U172" i="176"/>
  <c r="R172" i="176"/>
  <c r="L172" i="176"/>
  <c r="H172" i="176"/>
  <c r="U171" i="176"/>
  <c r="R171" i="176"/>
  <c r="L171" i="176"/>
  <c r="H171" i="176"/>
  <c r="U170" i="176"/>
  <c r="R170" i="176"/>
  <c r="L170" i="176"/>
  <c r="H170" i="176"/>
  <c r="U169" i="176"/>
  <c r="R169" i="176"/>
  <c r="L169" i="176"/>
  <c r="H169" i="176"/>
  <c r="U168" i="176"/>
  <c r="R168" i="176"/>
  <c r="L168" i="176"/>
  <c r="H168" i="176"/>
  <c r="U167" i="176"/>
  <c r="R167" i="176"/>
  <c r="L167" i="176"/>
  <c r="H167" i="176"/>
  <c r="U166" i="176"/>
  <c r="R166" i="176"/>
  <c r="L166" i="176"/>
  <c r="H166" i="176"/>
  <c r="U165" i="176"/>
  <c r="R165" i="176"/>
  <c r="L165" i="176"/>
  <c r="H165" i="176"/>
  <c r="U164" i="176"/>
  <c r="R164" i="176"/>
  <c r="L164" i="176"/>
  <c r="H164" i="176"/>
  <c r="U163" i="176"/>
  <c r="R163" i="176"/>
  <c r="L163" i="176"/>
  <c r="H163" i="176"/>
  <c r="U162" i="176"/>
  <c r="R162" i="176"/>
  <c r="L162" i="176"/>
  <c r="H162" i="176"/>
  <c r="R161" i="176"/>
  <c r="L161" i="176"/>
  <c r="U160" i="176"/>
  <c r="R160" i="176"/>
  <c r="L160" i="176"/>
  <c r="H160" i="176"/>
  <c r="U159" i="176"/>
  <c r="R159" i="176"/>
  <c r="L159" i="176"/>
  <c r="H159" i="176"/>
  <c r="U158" i="176"/>
  <c r="R158" i="176"/>
  <c r="L158" i="176"/>
  <c r="H158" i="176"/>
  <c r="U157" i="176"/>
  <c r="R157" i="176"/>
  <c r="L157" i="176"/>
  <c r="H157" i="176"/>
  <c r="U156" i="176"/>
  <c r="R156" i="176"/>
  <c r="L156" i="176"/>
  <c r="H156" i="176"/>
  <c r="U155" i="176"/>
  <c r="R155" i="176"/>
  <c r="L155" i="176"/>
  <c r="H155" i="176"/>
  <c r="U154" i="176"/>
  <c r="R154" i="176"/>
  <c r="L154" i="176"/>
  <c r="H154" i="176"/>
  <c r="U153" i="176"/>
  <c r="R153" i="176"/>
  <c r="L153" i="176"/>
  <c r="H153" i="176"/>
  <c r="U152" i="176"/>
  <c r="R152" i="176"/>
  <c r="L152" i="176"/>
  <c r="H152" i="176"/>
  <c r="U151" i="176"/>
  <c r="R151" i="176"/>
  <c r="L151" i="176"/>
  <c r="H151" i="176"/>
  <c r="U150" i="176"/>
  <c r="R150" i="176"/>
  <c r="L150" i="176"/>
  <c r="H150" i="176"/>
  <c r="U149" i="176"/>
  <c r="R149" i="176"/>
  <c r="L149" i="176"/>
  <c r="H149" i="176"/>
  <c r="U148" i="176"/>
  <c r="R148" i="176"/>
  <c r="L148" i="176"/>
  <c r="H148" i="176"/>
  <c r="U147" i="176"/>
  <c r="R147" i="176"/>
  <c r="L147" i="176"/>
  <c r="H147" i="176"/>
  <c r="U146" i="176"/>
  <c r="R146" i="176"/>
  <c r="L146" i="176"/>
  <c r="H146" i="176"/>
  <c r="U145" i="176"/>
  <c r="R145" i="176"/>
  <c r="L145" i="176"/>
  <c r="H145" i="176"/>
  <c r="R144" i="176"/>
  <c r="L144" i="176"/>
  <c r="U143" i="176"/>
  <c r="R143" i="176"/>
  <c r="L143" i="176"/>
  <c r="H143" i="176"/>
  <c r="U142" i="176"/>
  <c r="R142" i="176"/>
  <c r="L142" i="176"/>
  <c r="H142" i="176"/>
  <c r="U141" i="176"/>
  <c r="R141" i="176"/>
  <c r="L141" i="176"/>
  <c r="H141" i="176"/>
  <c r="U140" i="176"/>
  <c r="R140" i="176"/>
  <c r="L140" i="176"/>
  <c r="H140" i="176"/>
  <c r="U139" i="176"/>
  <c r="R139" i="176"/>
  <c r="L139" i="176"/>
  <c r="H139" i="176"/>
  <c r="U138" i="176"/>
  <c r="R138" i="176"/>
  <c r="L138" i="176"/>
  <c r="H138" i="176"/>
  <c r="U137" i="176"/>
  <c r="R137" i="176"/>
  <c r="L137" i="176"/>
  <c r="H137" i="176"/>
  <c r="U136" i="176"/>
  <c r="R136" i="176"/>
  <c r="L136" i="176"/>
  <c r="H136" i="176"/>
  <c r="R135" i="176"/>
  <c r="L135" i="176"/>
  <c r="U134" i="176"/>
  <c r="R134" i="176"/>
  <c r="L134" i="176"/>
  <c r="H134" i="176"/>
  <c r="U133" i="176"/>
  <c r="R133" i="176"/>
  <c r="L133" i="176"/>
  <c r="H133" i="176"/>
  <c r="U132" i="176"/>
  <c r="R132" i="176"/>
  <c r="L132" i="176"/>
  <c r="H132" i="176"/>
  <c r="U131" i="176"/>
  <c r="R131" i="176"/>
  <c r="L131" i="176"/>
  <c r="H131" i="176"/>
  <c r="U130" i="176"/>
  <c r="R130" i="176"/>
  <c r="L130" i="176"/>
  <c r="H130" i="176"/>
  <c r="U129" i="176"/>
  <c r="R129" i="176"/>
  <c r="L129" i="176"/>
  <c r="H129" i="176"/>
  <c r="U128" i="176"/>
  <c r="R128" i="176"/>
  <c r="L128" i="176"/>
  <c r="H128" i="176"/>
  <c r="U127" i="176"/>
  <c r="R127" i="176"/>
  <c r="L127" i="176"/>
  <c r="H127" i="176"/>
  <c r="U126" i="176"/>
  <c r="R126" i="176"/>
  <c r="L126" i="176"/>
  <c r="H126" i="176"/>
  <c r="U125" i="176"/>
  <c r="R125" i="176"/>
  <c r="L125" i="176"/>
  <c r="H125" i="176"/>
  <c r="U124" i="176"/>
  <c r="R124" i="176"/>
  <c r="L124" i="176"/>
  <c r="H124" i="176"/>
  <c r="U123" i="176"/>
  <c r="R123" i="176"/>
  <c r="L123" i="176"/>
  <c r="H123" i="176"/>
  <c r="U122" i="176"/>
  <c r="R122" i="176"/>
  <c r="L122" i="176"/>
  <c r="H122" i="176"/>
  <c r="R121" i="176"/>
  <c r="L121" i="176"/>
  <c r="U120" i="176"/>
  <c r="R120" i="176"/>
  <c r="L120" i="176"/>
  <c r="H120" i="176"/>
  <c r="U119" i="176"/>
  <c r="R119" i="176"/>
  <c r="L119" i="176"/>
  <c r="H119" i="176"/>
  <c r="U118" i="176"/>
  <c r="R118" i="176"/>
  <c r="L118" i="176"/>
  <c r="H118" i="176"/>
  <c r="U117" i="176"/>
  <c r="R117" i="176"/>
  <c r="L117" i="176"/>
  <c r="H117" i="176"/>
  <c r="U116" i="176"/>
  <c r="R116" i="176"/>
  <c r="L116" i="176"/>
  <c r="H116" i="176"/>
  <c r="U115" i="176"/>
  <c r="R115" i="176"/>
  <c r="L115" i="176"/>
  <c r="H115" i="176"/>
  <c r="U114" i="176"/>
  <c r="R114" i="176"/>
  <c r="L114" i="176"/>
  <c r="H114" i="176"/>
  <c r="U113" i="176"/>
  <c r="R113" i="176"/>
  <c r="L113" i="176"/>
  <c r="H113" i="176"/>
  <c r="U112" i="176"/>
  <c r="R112" i="176"/>
  <c r="L112" i="176"/>
  <c r="H112" i="176"/>
  <c r="U111" i="176"/>
  <c r="R111" i="176"/>
  <c r="L111" i="176"/>
  <c r="H111" i="176"/>
  <c r="R110" i="176"/>
  <c r="L110" i="176"/>
  <c r="U109" i="176"/>
  <c r="R109" i="176"/>
  <c r="L109" i="176"/>
  <c r="H109" i="176"/>
  <c r="U108" i="176"/>
  <c r="R108" i="176"/>
  <c r="L108" i="176"/>
  <c r="H108" i="176"/>
  <c r="U107" i="176"/>
  <c r="R107" i="176"/>
  <c r="L107" i="176"/>
  <c r="H107" i="176"/>
  <c r="U106" i="176"/>
  <c r="R106" i="176"/>
  <c r="L106" i="176"/>
  <c r="H106" i="176"/>
  <c r="U105" i="176"/>
  <c r="R105" i="176"/>
  <c r="L105" i="176"/>
  <c r="H105" i="176"/>
  <c r="U104" i="176"/>
  <c r="R104" i="176"/>
  <c r="L104" i="176"/>
  <c r="H104" i="176"/>
  <c r="U103" i="176"/>
  <c r="R103" i="176"/>
  <c r="L103" i="176"/>
  <c r="H103" i="176"/>
  <c r="U102" i="176"/>
  <c r="R102" i="176"/>
  <c r="L102" i="176"/>
  <c r="H102" i="176"/>
  <c r="U101" i="176"/>
  <c r="R101" i="176"/>
  <c r="L101" i="176"/>
  <c r="H101" i="176"/>
  <c r="U100" i="176"/>
  <c r="R100" i="176"/>
  <c r="L100" i="176"/>
  <c r="H100" i="176"/>
  <c r="U99" i="176"/>
  <c r="R99" i="176"/>
  <c r="L99" i="176"/>
  <c r="U98" i="176"/>
  <c r="R98" i="176"/>
  <c r="L98" i="176"/>
  <c r="H98" i="176"/>
  <c r="U97" i="176"/>
  <c r="R97" i="176"/>
  <c r="L97" i="176"/>
  <c r="H97" i="176"/>
  <c r="U96" i="176"/>
  <c r="R96" i="176"/>
  <c r="L96" i="176"/>
  <c r="H96" i="176"/>
  <c r="U95" i="176"/>
  <c r="R95" i="176"/>
  <c r="L95" i="176"/>
  <c r="H95" i="176"/>
  <c r="U94" i="176"/>
  <c r="R94" i="176"/>
  <c r="L94" i="176"/>
  <c r="H94" i="176"/>
  <c r="U93" i="176"/>
  <c r="R93" i="176"/>
  <c r="L93" i="176"/>
  <c r="H93" i="176"/>
  <c r="U92" i="176"/>
  <c r="R92" i="176"/>
  <c r="L92" i="176"/>
  <c r="H92" i="176"/>
  <c r="R91" i="176"/>
  <c r="L91" i="176"/>
  <c r="U90" i="176"/>
  <c r="R90" i="176"/>
  <c r="L90" i="176"/>
  <c r="H90" i="176"/>
  <c r="U89" i="176"/>
  <c r="R89" i="176"/>
  <c r="L89" i="176"/>
  <c r="H89" i="176"/>
  <c r="U88" i="176"/>
  <c r="R88" i="176"/>
  <c r="L88" i="176"/>
  <c r="H88" i="176"/>
  <c r="U87" i="176"/>
  <c r="R87" i="176"/>
  <c r="L87" i="176"/>
  <c r="H87" i="176"/>
  <c r="U86" i="176"/>
  <c r="R86" i="176"/>
  <c r="L86" i="176"/>
  <c r="H86" i="176"/>
  <c r="U85" i="176"/>
  <c r="R85" i="176"/>
  <c r="L85" i="176"/>
  <c r="H85" i="176"/>
  <c r="U84" i="176"/>
  <c r="R84" i="176"/>
  <c r="L84" i="176"/>
  <c r="H84" i="176"/>
  <c r="U83" i="176"/>
  <c r="R83" i="176"/>
  <c r="L83" i="176"/>
  <c r="H83" i="176"/>
  <c r="U82" i="176"/>
  <c r="R82" i="176"/>
  <c r="L82" i="176"/>
  <c r="H82" i="176"/>
  <c r="U81" i="176"/>
  <c r="R81" i="176"/>
  <c r="L81" i="176"/>
  <c r="H81" i="176"/>
  <c r="U80" i="176"/>
  <c r="R80" i="176"/>
  <c r="L80" i="176"/>
  <c r="H80" i="176"/>
  <c r="U79" i="176"/>
  <c r="R79" i="176"/>
  <c r="L79" i="176"/>
  <c r="H79" i="176"/>
  <c r="U78" i="176"/>
  <c r="R78" i="176"/>
  <c r="L78" i="176"/>
  <c r="H78" i="176"/>
  <c r="U77" i="176"/>
  <c r="R77" i="176"/>
  <c r="L77" i="176"/>
  <c r="H77" i="176"/>
  <c r="R76" i="176"/>
  <c r="L76" i="176"/>
  <c r="U75" i="176"/>
  <c r="R75" i="176"/>
  <c r="L75" i="176"/>
  <c r="H75" i="176"/>
  <c r="U74" i="176"/>
  <c r="R74" i="176"/>
  <c r="L74" i="176"/>
  <c r="H74" i="176"/>
  <c r="U73" i="176"/>
  <c r="R73" i="176"/>
  <c r="L73" i="176"/>
  <c r="H73" i="176"/>
  <c r="U72" i="176"/>
  <c r="R72" i="176"/>
  <c r="L72" i="176"/>
  <c r="H72" i="176"/>
  <c r="U71" i="176"/>
  <c r="R71" i="176"/>
  <c r="L71" i="176"/>
  <c r="H71" i="176"/>
  <c r="R70" i="176"/>
  <c r="L70" i="176"/>
  <c r="U69" i="176"/>
  <c r="R69" i="176"/>
  <c r="L69" i="176"/>
  <c r="H69" i="176"/>
  <c r="U68" i="176"/>
  <c r="R68" i="176"/>
  <c r="L68" i="176"/>
  <c r="H68" i="176"/>
  <c r="R67" i="176"/>
  <c r="L67" i="176"/>
  <c r="U66" i="176"/>
  <c r="R66" i="176"/>
  <c r="L66" i="176"/>
  <c r="H66" i="176"/>
  <c r="R65" i="176"/>
  <c r="L65" i="176"/>
  <c r="U64" i="176"/>
  <c r="R64" i="176"/>
  <c r="L64" i="176"/>
  <c r="H64" i="176"/>
  <c r="U63" i="176"/>
  <c r="R63" i="176"/>
  <c r="L63" i="176"/>
  <c r="H63" i="176"/>
  <c r="U62" i="176"/>
  <c r="R62" i="176"/>
  <c r="L62" i="176"/>
  <c r="H62" i="176"/>
  <c r="U59" i="176"/>
  <c r="R59" i="176"/>
  <c r="L59" i="176"/>
  <c r="H59" i="176"/>
  <c r="U58" i="176"/>
  <c r="R58" i="176"/>
  <c r="L58" i="176"/>
  <c r="H58" i="176"/>
  <c r="U57" i="176"/>
  <c r="R57" i="176"/>
  <c r="L57" i="176"/>
  <c r="H57" i="176"/>
  <c r="U56" i="176"/>
  <c r="R56" i="176"/>
  <c r="L56" i="176"/>
  <c r="H56" i="176"/>
  <c r="U55" i="176"/>
  <c r="R55" i="176"/>
  <c r="L55" i="176"/>
  <c r="H55" i="176"/>
  <c r="U54" i="176"/>
  <c r="R54" i="176"/>
  <c r="L54" i="176"/>
  <c r="H54" i="176"/>
  <c r="R53" i="176"/>
  <c r="L53" i="176"/>
  <c r="U52" i="176"/>
  <c r="R52" i="176"/>
  <c r="L52" i="176"/>
  <c r="H52" i="176"/>
  <c r="U51" i="176"/>
  <c r="R51" i="176"/>
  <c r="L51" i="176"/>
  <c r="H51" i="176"/>
  <c r="U50" i="176"/>
  <c r="R50" i="176"/>
  <c r="L50" i="176"/>
  <c r="H50" i="176"/>
  <c r="U49" i="176"/>
  <c r="R49" i="176"/>
  <c r="L49" i="176"/>
  <c r="H49" i="176"/>
  <c r="U48" i="176"/>
  <c r="R48" i="176"/>
  <c r="L48" i="176"/>
  <c r="H48" i="176"/>
  <c r="U47" i="176"/>
  <c r="R47" i="176"/>
  <c r="L47" i="176"/>
  <c r="H47" i="176"/>
  <c r="U46" i="176"/>
  <c r="R46" i="176"/>
  <c r="L46" i="176"/>
  <c r="H46" i="176"/>
  <c r="U45" i="176"/>
  <c r="R45" i="176"/>
  <c r="L45" i="176"/>
  <c r="H45" i="176"/>
  <c r="U44" i="176"/>
  <c r="R44" i="176"/>
  <c r="L44" i="176"/>
  <c r="H44" i="176"/>
  <c r="U43" i="176"/>
  <c r="R43" i="176"/>
  <c r="L43" i="176"/>
  <c r="H43" i="176"/>
  <c r="U42" i="176"/>
  <c r="R42" i="176"/>
  <c r="L42" i="176"/>
  <c r="H42" i="176"/>
  <c r="U41" i="176"/>
  <c r="R41" i="176"/>
  <c r="L41" i="176"/>
  <c r="H41" i="176"/>
  <c r="U40" i="176"/>
  <c r="R40" i="176"/>
  <c r="L40" i="176"/>
  <c r="H40" i="176"/>
  <c r="U39" i="176"/>
  <c r="R39" i="176"/>
  <c r="L39" i="176"/>
  <c r="H39" i="176"/>
  <c r="U38" i="176"/>
  <c r="R38" i="176"/>
  <c r="L38" i="176"/>
  <c r="H38" i="176"/>
  <c r="U37" i="176"/>
  <c r="R37" i="176"/>
  <c r="L37" i="176"/>
  <c r="H37" i="176"/>
  <c r="U36" i="176"/>
  <c r="R36" i="176"/>
  <c r="L36" i="176"/>
  <c r="H36" i="176"/>
  <c r="U35" i="176"/>
  <c r="R35" i="176"/>
  <c r="L35" i="176"/>
  <c r="H35" i="176"/>
  <c r="U34" i="176"/>
  <c r="R34" i="176"/>
  <c r="L34" i="176"/>
  <c r="H34" i="176"/>
  <c r="U33" i="176"/>
  <c r="R33" i="176"/>
  <c r="L33" i="176"/>
  <c r="H33" i="176"/>
  <c r="U32" i="176"/>
  <c r="R32" i="176"/>
  <c r="L32" i="176"/>
  <c r="H32" i="176"/>
  <c r="U31" i="176"/>
  <c r="R31" i="176"/>
  <c r="L31" i="176"/>
  <c r="H31" i="176"/>
  <c r="U30" i="176"/>
  <c r="R30" i="176"/>
  <c r="L30" i="176"/>
  <c r="H30" i="176"/>
  <c r="U29" i="176"/>
  <c r="R29" i="176"/>
  <c r="L29" i="176"/>
  <c r="H29" i="176"/>
  <c r="U28" i="176"/>
  <c r="R28" i="176"/>
  <c r="L28" i="176"/>
  <c r="H28" i="176"/>
  <c r="U27" i="176"/>
  <c r="R27" i="176"/>
  <c r="L27" i="176"/>
  <c r="H27" i="176"/>
  <c r="U26" i="176"/>
  <c r="R26" i="176"/>
  <c r="L26" i="176"/>
  <c r="H26" i="176"/>
  <c r="U25" i="176"/>
  <c r="R25" i="176"/>
  <c r="L25" i="176"/>
  <c r="H25" i="176"/>
  <c r="U24" i="176"/>
  <c r="R24" i="176"/>
  <c r="L24" i="176"/>
  <c r="H24" i="176"/>
  <c r="U23" i="176"/>
  <c r="R23" i="176"/>
  <c r="L23" i="176"/>
  <c r="H23" i="176"/>
  <c r="U22" i="176"/>
  <c r="R22" i="176"/>
  <c r="L22" i="176"/>
  <c r="H22" i="176"/>
  <c r="U21" i="176"/>
  <c r="R21" i="176"/>
  <c r="L21" i="176"/>
  <c r="H21" i="176"/>
  <c r="U20" i="176"/>
  <c r="R20" i="176"/>
  <c r="L20" i="176"/>
  <c r="H20" i="176"/>
  <c r="U19" i="176"/>
  <c r="R19" i="176"/>
  <c r="L19" i="176"/>
  <c r="H19" i="176"/>
  <c r="U18" i="176"/>
  <c r="R18" i="176"/>
  <c r="L18" i="176"/>
  <c r="H18" i="176"/>
  <c r="U17" i="176"/>
  <c r="R17" i="176"/>
  <c r="L17" i="176"/>
  <c r="H17" i="176"/>
  <c r="U16" i="176"/>
  <c r="R16" i="176"/>
  <c r="L16" i="176"/>
  <c r="H16" i="176"/>
  <c r="U15" i="176"/>
  <c r="R15" i="176"/>
  <c r="L15" i="176"/>
  <c r="H15" i="176"/>
  <c r="U14" i="176"/>
  <c r="R14" i="176"/>
  <c r="L14" i="176"/>
  <c r="H14" i="176"/>
  <c r="U13" i="176"/>
  <c r="R13" i="176"/>
  <c r="L13" i="176"/>
  <c r="H13" i="176"/>
  <c r="U12" i="176"/>
  <c r="R12" i="176"/>
  <c r="L12" i="176"/>
  <c r="H12" i="176"/>
  <c r="U11" i="176"/>
  <c r="R11" i="176"/>
  <c r="L11" i="176"/>
  <c r="H11" i="176"/>
  <c r="U10" i="176"/>
  <c r="R10" i="176"/>
  <c r="L10" i="176"/>
  <c r="H10" i="176"/>
  <c r="U9" i="176"/>
  <c r="R9" i="176"/>
  <c r="L9" i="176"/>
  <c r="H9" i="176"/>
  <c r="V63" i="176" l="1"/>
  <c r="V207" i="176"/>
  <c r="X207" i="176" s="1"/>
  <c r="V205" i="176"/>
  <c r="X205" i="176" s="1"/>
  <c r="V204" i="176"/>
  <c r="X204" i="176" s="1"/>
  <c r="V206" i="176"/>
  <c r="X206" i="176" s="1"/>
  <c r="V158" i="176"/>
  <c r="X158" i="176" s="1"/>
  <c r="V154" i="176"/>
  <c r="X154" i="176" s="1"/>
  <c r="V150" i="176"/>
  <c r="X150" i="176" s="1"/>
  <c r="V146" i="176"/>
  <c r="X146" i="176" s="1"/>
  <c r="V128" i="176"/>
  <c r="X128" i="176" s="1"/>
  <c r="V112" i="176"/>
  <c r="X112" i="176" s="1"/>
  <c r="V102" i="176"/>
  <c r="X102" i="176" s="1"/>
  <c r="V94" i="176"/>
  <c r="X94" i="176" s="1"/>
  <c r="V86" i="176"/>
  <c r="X86" i="176" s="1"/>
  <c r="V66" i="176"/>
  <c r="X66" i="176" s="1"/>
  <c r="V56" i="176"/>
  <c r="X56" i="176" s="1"/>
  <c r="V48" i="176"/>
  <c r="X48" i="176" s="1"/>
  <c r="V32" i="176"/>
  <c r="X32" i="176" s="1"/>
  <c r="V25" i="176"/>
  <c r="X25" i="176" s="1"/>
  <c r="V191" i="176"/>
  <c r="X191" i="176" s="1"/>
  <c r="V187" i="176"/>
  <c r="X187" i="176" s="1"/>
  <c r="V179" i="176"/>
  <c r="X179" i="176" s="1"/>
  <c r="V167" i="176"/>
  <c r="X167" i="176" s="1"/>
  <c r="V141" i="176"/>
  <c r="X141" i="176" s="1"/>
  <c r="V137" i="176"/>
  <c r="X137" i="176" s="1"/>
  <c r="V119" i="176"/>
  <c r="X119" i="176" s="1"/>
  <c r="V45" i="176"/>
  <c r="X45" i="176" s="1"/>
  <c r="V47" i="176"/>
  <c r="X47" i="176" s="1"/>
  <c r="V14" i="176"/>
  <c r="X14" i="176" s="1"/>
  <c r="V143" i="176"/>
  <c r="X143" i="176" s="1"/>
  <c r="V145" i="176"/>
  <c r="X145" i="176" s="1"/>
  <c r="V153" i="176"/>
  <c r="X153" i="176" s="1"/>
  <c r="V40" i="176"/>
  <c r="X40" i="176" s="1"/>
  <c r="V82" i="176"/>
  <c r="X82" i="176" s="1"/>
  <c r="V98" i="176"/>
  <c r="X98" i="176" s="1"/>
  <c r="V100" i="176"/>
  <c r="X100" i="176" s="1"/>
  <c r="V118" i="176"/>
  <c r="X118" i="176" s="1"/>
  <c r="V126" i="176"/>
  <c r="X126" i="176" s="1"/>
  <c r="X63" i="176"/>
  <c r="V83" i="176"/>
  <c r="X83" i="176" s="1"/>
  <c r="V85" i="176"/>
  <c r="X85" i="176" s="1"/>
  <c r="V117" i="176"/>
  <c r="X117" i="176" s="1"/>
  <c r="V171" i="176"/>
  <c r="X171" i="176" s="1"/>
  <c r="V175" i="176"/>
  <c r="X175" i="176" s="1"/>
  <c r="V177" i="176"/>
  <c r="X177" i="176" s="1"/>
  <c r="V13" i="176"/>
  <c r="X13" i="176" s="1"/>
  <c r="V15" i="176"/>
  <c r="X15" i="176" s="1"/>
  <c r="V99" i="176"/>
  <c r="X99" i="176" s="1"/>
  <c r="V101" i="176"/>
  <c r="X101" i="176" s="1"/>
  <c r="V127" i="176"/>
  <c r="X127" i="176" s="1"/>
  <c r="V163" i="176"/>
  <c r="X163" i="176" s="1"/>
  <c r="V183" i="176"/>
  <c r="X183" i="176" s="1"/>
  <c r="V185" i="176"/>
  <c r="X185" i="176" s="1"/>
  <c r="V193" i="176"/>
  <c r="X193" i="176" s="1"/>
  <c r="V195" i="176"/>
  <c r="X195" i="176" s="1"/>
  <c r="V197" i="176"/>
  <c r="X197" i="176" s="1"/>
  <c r="X210" i="177"/>
  <c r="V124" i="176"/>
  <c r="X124" i="176" s="1"/>
  <c r="V16" i="176"/>
  <c r="X16" i="176" s="1"/>
  <c r="D210" i="176"/>
  <c r="V62" i="176"/>
  <c r="X62" i="176" s="1"/>
  <c r="V64" i="176"/>
  <c r="X64" i="176" s="1"/>
  <c r="V132" i="176"/>
  <c r="X132" i="176" s="1"/>
  <c r="V134" i="176"/>
  <c r="X134" i="176" s="1"/>
  <c r="V136" i="176"/>
  <c r="X136" i="176" s="1"/>
  <c r="V152" i="176"/>
  <c r="X152" i="176" s="1"/>
  <c r="V160" i="176"/>
  <c r="X160" i="176" s="1"/>
  <c r="V162" i="176"/>
  <c r="X162" i="176" s="1"/>
  <c r="V178" i="176"/>
  <c r="X178" i="176" s="1"/>
  <c r="V186" i="176"/>
  <c r="X186" i="176" s="1"/>
  <c r="V194" i="176"/>
  <c r="X194" i="176" s="1"/>
  <c r="V196" i="176"/>
  <c r="X196" i="176" s="1"/>
  <c r="V198" i="176"/>
  <c r="X198" i="176" s="1"/>
  <c r="V170" i="176"/>
  <c r="X170" i="176" s="1"/>
  <c r="V169" i="176"/>
  <c r="X169" i="176" s="1"/>
  <c r="V78" i="176"/>
  <c r="X78" i="176" s="1"/>
  <c r="V31" i="176"/>
  <c r="X31" i="176" s="1"/>
  <c r="V30" i="176"/>
  <c r="X30" i="176" s="1"/>
  <c r="V29" i="176"/>
  <c r="X29" i="176" s="1"/>
  <c r="V17" i="176"/>
  <c r="X17" i="176" s="1"/>
  <c r="V116" i="176"/>
  <c r="X116" i="176" s="1"/>
  <c r="V44" i="176"/>
  <c r="X44" i="176" s="1"/>
  <c r="V28" i="176"/>
  <c r="X28" i="176" s="1"/>
  <c r="V21" i="176"/>
  <c r="X21" i="176" s="1"/>
  <c r="V22" i="176"/>
  <c r="X22" i="176" s="1"/>
  <c r="V23" i="176"/>
  <c r="X23" i="176" s="1"/>
  <c r="V24" i="176"/>
  <c r="X24" i="176" s="1"/>
  <c r="V36" i="176"/>
  <c r="X36" i="176" s="1"/>
  <c r="V37" i="176"/>
  <c r="X37" i="176" s="1"/>
  <c r="V38" i="176"/>
  <c r="X38" i="176" s="1"/>
  <c r="V39" i="176"/>
  <c r="X39" i="176" s="1"/>
  <c r="V52" i="176"/>
  <c r="X52" i="176" s="1"/>
  <c r="V54" i="176"/>
  <c r="X54" i="176" s="1"/>
  <c r="V55" i="176"/>
  <c r="X55" i="176" s="1"/>
  <c r="V72" i="176"/>
  <c r="X72" i="176" s="1"/>
  <c r="V73" i="176"/>
  <c r="X73" i="176" s="1"/>
  <c r="V74" i="176"/>
  <c r="X74" i="176" s="1"/>
  <c r="V75" i="176"/>
  <c r="X75" i="176" s="1"/>
  <c r="V77" i="176"/>
  <c r="X77" i="176" s="1"/>
  <c r="V90" i="176"/>
  <c r="X90" i="176" s="1"/>
  <c r="V92" i="176"/>
  <c r="X92" i="176" s="1"/>
  <c r="V93" i="176"/>
  <c r="X93" i="176" s="1"/>
  <c r="V106" i="176"/>
  <c r="X106" i="176" s="1"/>
  <c r="V107" i="176"/>
  <c r="X107" i="176" s="1"/>
  <c r="V108" i="176"/>
  <c r="X108" i="176" s="1"/>
  <c r="V109" i="176"/>
  <c r="X109" i="176" s="1"/>
  <c r="V111" i="176"/>
  <c r="X111" i="176" s="1"/>
  <c r="V122" i="176"/>
  <c r="X122" i="176" s="1"/>
  <c r="V123" i="176"/>
  <c r="X123" i="176" s="1"/>
  <c r="V130" i="176"/>
  <c r="X130" i="176" s="1"/>
  <c r="V131" i="176"/>
  <c r="X131" i="176" s="1"/>
  <c r="V139" i="176"/>
  <c r="X139" i="176" s="1"/>
  <c r="V140" i="176"/>
  <c r="X140" i="176" s="1"/>
  <c r="V148" i="176"/>
  <c r="X148" i="176" s="1"/>
  <c r="V149" i="176"/>
  <c r="X149" i="176" s="1"/>
  <c r="V156" i="176"/>
  <c r="X156" i="176" s="1"/>
  <c r="V157" i="176"/>
  <c r="X157" i="176" s="1"/>
  <c r="V165" i="176"/>
  <c r="X165" i="176" s="1"/>
  <c r="V166" i="176"/>
  <c r="X166" i="176" s="1"/>
  <c r="V173" i="176"/>
  <c r="X173" i="176" s="1"/>
  <c r="V174" i="176"/>
  <c r="X174" i="176" s="1"/>
  <c r="V181" i="176"/>
  <c r="X181" i="176" s="1"/>
  <c r="V182" i="176"/>
  <c r="X182" i="176" s="1"/>
  <c r="V189" i="176"/>
  <c r="X189" i="176" s="1"/>
  <c r="V190" i="176"/>
  <c r="X190" i="176" s="1"/>
  <c r="V199" i="176"/>
  <c r="X199" i="176" s="1"/>
  <c r="V200" i="176"/>
  <c r="X200" i="176" s="1"/>
  <c r="V84" i="176"/>
  <c r="X84" i="176" s="1"/>
  <c r="V46" i="176"/>
  <c r="X46" i="176" s="1"/>
  <c r="V10" i="176"/>
  <c r="X10" i="176" s="1"/>
  <c r="V11" i="176"/>
  <c r="X11" i="176" s="1"/>
  <c r="V12" i="176"/>
  <c r="X12" i="176" s="1"/>
  <c r="V18" i="176"/>
  <c r="X18" i="176" s="1"/>
  <c r="V19" i="176"/>
  <c r="X19" i="176" s="1"/>
  <c r="V20" i="176"/>
  <c r="X20" i="176" s="1"/>
  <c r="V26" i="176"/>
  <c r="X26" i="176" s="1"/>
  <c r="V27" i="176"/>
  <c r="X27" i="176" s="1"/>
  <c r="V33" i="176"/>
  <c r="X33" i="176" s="1"/>
  <c r="V34" i="176"/>
  <c r="X34" i="176" s="1"/>
  <c r="V35" i="176"/>
  <c r="X35" i="176" s="1"/>
  <c r="V41" i="176"/>
  <c r="X41" i="176" s="1"/>
  <c r="V42" i="176"/>
  <c r="X42" i="176" s="1"/>
  <c r="V43" i="176"/>
  <c r="X43" i="176" s="1"/>
  <c r="V49" i="176"/>
  <c r="X49" i="176" s="1"/>
  <c r="V50" i="176"/>
  <c r="X50" i="176" s="1"/>
  <c r="V51" i="176"/>
  <c r="X51" i="176" s="1"/>
  <c r="V57" i="176"/>
  <c r="X57" i="176" s="1"/>
  <c r="V58" i="176"/>
  <c r="X58" i="176" s="1"/>
  <c r="V59" i="176"/>
  <c r="X59" i="176" s="1"/>
  <c r="V68" i="176"/>
  <c r="X68" i="176" s="1"/>
  <c r="V69" i="176"/>
  <c r="X69" i="176" s="1"/>
  <c r="V71" i="176"/>
  <c r="X71" i="176" s="1"/>
  <c r="V79" i="176"/>
  <c r="X79" i="176" s="1"/>
  <c r="V80" i="176"/>
  <c r="X80" i="176" s="1"/>
  <c r="V81" i="176"/>
  <c r="X81" i="176" s="1"/>
  <c r="V87" i="176"/>
  <c r="X87" i="176" s="1"/>
  <c r="V88" i="176"/>
  <c r="X88" i="176" s="1"/>
  <c r="V89" i="176"/>
  <c r="X89" i="176" s="1"/>
  <c r="V95" i="176"/>
  <c r="X95" i="176" s="1"/>
  <c r="V96" i="176"/>
  <c r="X96" i="176" s="1"/>
  <c r="V97" i="176"/>
  <c r="X97" i="176" s="1"/>
  <c r="V103" i="176"/>
  <c r="X103" i="176" s="1"/>
  <c r="V104" i="176"/>
  <c r="X104" i="176" s="1"/>
  <c r="V105" i="176"/>
  <c r="X105" i="176" s="1"/>
  <c r="V113" i="176"/>
  <c r="X113" i="176" s="1"/>
  <c r="V114" i="176"/>
  <c r="X114" i="176" s="1"/>
  <c r="V115" i="176"/>
  <c r="X115" i="176" s="1"/>
  <c r="V120" i="176"/>
  <c r="X120" i="176" s="1"/>
  <c r="V125" i="176"/>
  <c r="X125" i="176" s="1"/>
  <c r="V129" i="176"/>
  <c r="X129" i="176" s="1"/>
  <c r="V133" i="176"/>
  <c r="X133" i="176" s="1"/>
  <c r="V138" i="176"/>
  <c r="X138" i="176" s="1"/>
  <c r="V142" i="176"/>
  <c r="X142" i="176" s="1"/>
  <c r="V147" i="176"/>
  <c r="X147" i="176" s="1"/>
  <c r="V151" i="176"/>
  <c r="X151" i="176" s="1"/>
  <c r="V155" i="176"/>
  <c r="X155" i="176" s="1"/>
  <c r="V159" i="176"/>
  <c r="X159" i="176" s="1"/>
  <c r="V164" i="176"/>
  <c r="X164" i="176" s="1"/>
  <c r="V168" i="176"/>
  <c r="X168" i="176" s="1"/>
  <c r="V172" i="176"/>
  <c r="X172" i="176" s="1"/>
  <c r="V176" i="176"/>
  <c r="X176" i="176" s="1"/>
  <c r="V180" i="176"/>
  <c r="X180" i="176" s="1"/>
  <c r="V184" i="176"/>
  <c r="X184" i="176" s="1"/>
  <c r="V188" i="176"/>
  <c r="X188" i="176" s="1"/>
  <c r="V192" i="176"/>
  <c r="X192" i="176" s="1"/>
  <c r="V201" i="176"/>
  <c r="X201" i="176" s="1"/>
  <c r="V202" i="176"/>
  <c r="X202" i="176" s="1"/>
  <c r="V203" i="176"/>
  <c r="X203" i="176" s="1"/>
  <c r="R210" i="176"/>
  <c r="V9" i="176"/>
  <c r="X9" i="176" s="1"/>
  <c r="D10" i="175"/>
  <c r="D11" i="175"/>
  <c r="D12" i="175"/>
  <c r="D13" i="175"/>
  <c r="D14" i="175"/>
  <c r="D15" i="175"/>
  <c r="D16" i="175"/>
  <c r="D17" i="175"/>
  <c r="D18" i="175"/>
  <c r="D19" i="175"/>
  <c r="D20" i="175"/>
  <c r="D21" i="175"/>
  <c r="D22" i="175"/>
  <c r="D23" i="175"/>
  <c r="D24" i="175"/>
  <c r="D25" i="175"/>
  <c r="D26" i="175"/>
  <c r="D27" i="175"/>
  <c r="D28" i="175"/>
  <c r="D29" i="175"/>
  <c r="D30" i="175"/>
  <c r="D31" i="175"/>
  <c r="D32" i="175"/>
  <c r="D33" i="175"/>
  <c r="D34" i="175"/>
  <c r="D35" i="175"/>
  <c r="D36" i="175"/>
  <c r="D37" i="175"/>
  <c r="D38" i="175"/>
  <c r="D39" i="175"/>
  <c r="D40" i="175"/>
  <c r="D41" i="175"/>
  <c r="D42" i="175"/>
  <c r="D43" i="175"/>
  <c r="D44" i="175"/>
  <c r="D45" i="175"/>
  <c r="D46" i="175"/>
  <c r="D47" i="175"/>
  <c r="D48" i="175"/>
  <c r="D49" i="175"/>
  <c r="D50" i="175"/>
  <c r="D51" i="175"/>
  <c r="D52" i="175"/>
  <c r="D53" i="175"/>
  <c r="D54" i="175"/>
  <c r="D55" i="175"/>
  <c r="D56" i="175"/>
  <c r="D57" i="175"/>
  <c r="D58" i="175"/>
  <c r="D59" i="175"/>
  <c r="D62" i="175"/>
  <c r="D63" i="175"/>
  <c r="D64" i="175"/>
  <c r="D65" i="175"/>
  <c r="D66" i="175"/>
  <c r="D67" i="175"/>
  <c r="D68" i="175"/>
  <c r="D69" i="175"/>
  <c r="D70" i="175"/>
  <c r="D71" i="175"/>
  <c r="D72" i="175"/>
  <c r="D73" i="175"/>
  <c r="D74" i="175"/>
  <c r="D75" i="175"/>
  <c r="D76" i="175"/>
  <c r="D77" i="175"/>
  <c r="D78" i="175"/>
  <c r="D79" i="175"/>
  <c r="D80" i="175"/>
  <c r="D81" i="175"/>
  <c r="D82" i="175"/>
  <c r="D83" i="175"/>
  <c r="D84" i="175"/>
  <c r="D85" i="175"/>
  <c r="D86" i="175"/>
  <c r="D87" i="175"/>
  <c r="D88" i="175"/>
  <c r="D89" i="175"/>
  <c r="D90" i="175"/>
  <c r="D91" i="175"/>
  <c r="D92" i="175"/>
  <c r="D93" i="175"/>
  <c r="D94" i="175"/>
  <c r="D95" i="175"/>
  <c r="D96" i="175"/>
  <c r="D97" i="175"/>
  <c r="D98" i="175"/>
  <c r="D99" i="175"/>
  <c r="D100" i="175"/>
  <c r="D101" i="175"/>
  <c r="D102" i="175"/>
  <c r="D103" i="175"/>
  <c r="D104" i="175"/>
  <c r="D105" i="175"/>
  <c r="D106" i="175"/>
  <c r="D107" i="175"/>
  <c r="D108" i="175"/>
  <c r="D109" i="175"/>
  <c r="D110" i="175"/>
  <c r="D111" i="175"/>
  <c r="D112" i="175"/>
  <c r="D113" i="175"/>
  <c r="D114" i="175"/>
  <c r="D115" i="175"/>
  <c r="D116" i="175"/>
  <c r="D117" i="175"/>
  <c r="D118" i="175"/>
  <c r="D119" i="175"/>
  <c r="D120" i="175"/>
  <c r="D121" i="175"/>
  <c r="D122" i="175"/>
  <c r="D123" i="175"/>
  <c r="D124" i="175"/>
  <c r="D125" i="175"/>
  <c r="D126" i="175"/>
  <c r="D127" i="175"/>
  <c r="D128" i="175"/>
  <c r="D129" i="175"/>
  <c r="D130" i="175"/>
  <c r="D131" i="175"/>
  <c r="D132" i="175"/>
  <c r="D133" i="175"/>
  <c r="D134" i="175"/>
  <c r="D135" i="175"/>
  <c r="D136" i="175"/>
  <c r="D137" i="175"/>
  <c r="D138" i="175"/>
  <c r="D139" i="175"/>
  <c r="D140" i="175"/>
  <c r="D141" i="175"/>
  <c r="D142" i="175"/>
  <c r="D143" i="175"/>
  <c r="D144" i="175"/>
  <c r="D145" i="175"/>
  <c r="D146" i="175"/>
  <c r="D147" i="175"/>
  <c r="D148" i="175"/>
  <c r="D149" i="175"/>
  <c r="D150" i="175"/>
  <c r="D151" i="175"/>
  <c r="D152" i="175"/>
  <c r="D153" i="175"/>
  <c r="D154" i="175"/>
  <c r="D155" i="175"/>
  <c r="D156" i="175"/>
  <c r="D157" i="175"/>
  <c r="D158" i="175"/>
  <c r="D159" i="175"/>
  <c r="D160" i="175"/>
  <c r="D161" i="175"/>
  <c r="D162" i="175"/>
  <c r="D163" i="175"/>
  <c r="D164" i="175"/>
  <c r="D165" i="175"/>
  <c r="D166" i="175"/>
  <c r="D167" i="175"/>
  <c r="D168" i="175"/>
  <c r="D169" i="175"/>
  <c r="D170" i="175"/>
  <c r="D171" i="175"/>
  <c r="D172" i="175"/>
  <c r="D173" i="175"/>
  <c r="D174" i="175"/>
  <c r="D175" i="175"/>
  <c r="D176" i="175"/>
  <c r="D177" i="175"/>
  <c r="D178" i="175"/>
  <c r="D179" i="175"/>
  <c r="D180" i="175"/>
  <c r="D181" i="175"/>
  <c r="D182" i="175"/>
  <c r="D183" i="175"/>
  <c r="D184" i="175"/>
  <c r="D185" i="175"/>
  <c r="D186" i="175"/>
  <c r="D187" i="175"/>
  <c r="D188" i="175"/>
  <c r="D189" i="175"/>
  <c r="D190" i="175"/>
  <c r="D191" i="175"/>
  <c r="D192" i="175"/>
  <c r="D193" i="175"/>
  <c r="D194" i="175"/>
  <c r="D195" i="175"/>
  <c r="D197" i="175"/>
  <c r="D198" i="175"/>
  <c r="D199" i="175"/>
  <c r="D200" i="175"/>
  <c r="D201" i="175"/>
  <c r="D202" i="175"/>
  <c r="D203" i="175"/>
  <c r="D9" i="175"/>
  <c r="W210" i="175"/>
  <c r="S210" i="175"/>
  <c r="Q210" i="175"/>
  <c r="J210" i="175"/>
  <c r="I210" i="175"/>
  <c r="R208" i="175"/>
  <c r="L208" i="175"/>
  <c r="U204" i="175"/>
  <c r="R204" i="175"/>
  <c r="L204" i="175"/>
  <c r="H204" i="175"/>
  <c r="U203" i="175"/>
  <c r="R203" i="175"/>
  <c r="L203" i="175"/>
  <c r="H203" i="175"/>
  <c r="U202" i="175"/>
  <c r="R202" i="175"/>
  <c r="L202" i="175"/>
  <c r="H202" i="175"/>
  <c r="U201" i="175"/>
  <c r="R201" i="175"/>
  <c r="L201" i="175"/>
  <c r="H201" i="175"/>
  <c r="U200" i="175"/>
  <c r="R200" i="175"/>
  <c r="L200" i="175"/>
  <c r="H200" i="175"/>
  <c r="U199" i="175"/>
  <c r="R199" i="175"/>
  <c r="L199" i="175"/>
  <c r="H199" i="175"/>
  <c r="U198" i="175"/>
  <c r="R198" i="175"/>
  <c r="L198" i="175"/>
  <c r="H198" i="175"/>
  <c r="U197" i="175"/>
  <c r="R197" i="175"/>
  <c r="L197" i="175"/>
  <c r="H197" i="175"/>
  <c r="U196" i="175"/>
  <c r="R196" i="175"/>
  <c r="L196" i="175"/>
  <c r="H196" i="175"/>
  <c r="U195" i="175"/>
  <c r="R195" i="175"/>
  <c r="L195" i="175"/>
  <c r="H195" i="175"/>
  <c r="U194" i="175"/>
  <c r="R194" i="175"/>
  <c r="L194" i="175"/>
  <c r="H194" i="175"/>
  <c r="U193" i="175"/>
  <c r="R193" i="175"/>
  <c r="L193" i="175"/>
  <c r="H193" i="175"/>
  <c r="U192" i="175"/>
  <c r="R192" i="175"/>
  <c r="L192" i="175"/>
  <c r="H192" i="175"/>
  <c r="U191" i="175"/>
  <c r="R191" i="175"/>
  <c r="L191" i="175"/>
  <c r="H191" i="175"/>
  <c r="U190" i="175"/>
  <c r="R190" i="175"/>
  <c r="L190" i="175"/>
  <c r="H190" i="175"/>
  <c r="U189" i="175"/>
  <c r="R189" i="175"/>
  <c r="L189" i="175"/>
  <c r="H189" i="175"/>
  <c r="U188" i="175"/>
  <c r="R188" i="175"/>
  <c r="L188" i="175"/>
  <c r="H188" i="175"/>
  <c r="U187" i="175"/>
  <c r="R187" i="175"/>
  <c r="L187" i="175"/>
  <c r="H187" i="175"/>
  <c r="U186" i="175"/>
  <c r="R186" i="175"/>
  <c r="L186" i="175"/>
  <c r="H186" i="175"/>
  <c r="U185" i="175"/>
  <c r="R185" i="175"/>
  <c r="L185" i="175"/>
  <c r="H185" i="175"/>
  <c r="U184" i="175"/>
  <c r="R184" i="175"/>
  <c r="L184" i="175"/>
  <c r="H184" i="175"/>
  <c r="U183" i="175"/>
  <c r="R183" i="175"/>
  <c r="L183" i="175"/>
  <c r="H183" i="175"/>
  <c r="U182" i="175"/>
  <c r="R182" i="175"/>
  <c r="L182" i="175"/>
  <c r="H182" i="175"/>
  <c r="U181" i="175"/>
  <c r="R181" i="175"/>
  <c r="L181" i="175"/>
  <c r="H181" i="175"/>
  <c r="U180" i="175"/>
  <c r="R180" i="175"/>
  <c r="L180" i="175"/>
  <c r="H180" i="175"/>
  <c r="U179" i="175"/>
  <c r="R179" i="175"/>
  <c r="L179" i="175"/>
  <c r="H179" i="175"/>
  <c r="U178" i="175"/>
  <c r="R178" i="175"/>
  <c r="L178" i="175"/>
  <c r="H178" i="175"/>
  <c r="U177" i="175"/>
  <c r="R177" i="175"/>
  <c r="L177" i="175"/>
  <c r="H177" i="175"/>
  <c r="U176" i="175"/>
  <c r="R176" i="175"/>
  <c r="L176" i="175"/>
  <c r="H176" i="175"/>
  <c r="U175" i="175"/>
  <c r="R175" i="175"/>
  <c r="L175" i="175"/>
  <c r="H175" i="175"/>
  <c r="U174" i="175"/>
  <c r="R174" i="175"/>
  <c r="L174" i="175"/>
  <c r="H174" i="175"/>
  <c r="U173" i="175"/>
  <c r="R173" i="175"/>
  <c r="L173" i="175"/>
  <c r="H173" i="175"/>
  <c r="U172" i="175"/>
  <c r="R172" i="175"/>
  <c r="L172" i="175"/>
  <c r="H172" i="175"/>
  <c r="U171" i="175"/>
  <c r="R171" i="175"/>
  <c r="L171" i="175"/>
  <c r="H171" i="175"/>
  <c r="U170" i="175"/>
  <c r="R170" i="175"/>
  <c r="L170" i="175"/>
  <c r="H170" i="175"/>
  <c r="U169" i="175"/>
  <c r="R169" i="175"/>
  <c r="L169" i="175"/>
  <c r="H169" i="175"/>
  <c r="U168" i="175"/>
  <c r="R168" i="175"/>
  <c r="L168" i="175"/>
  <c r="H168" i="175"/>
  <c r="U167" i="175"/>
  <c r="R167" i="175"/>
  <c r="L167" i="175"/>
  <c r="H167" i="175"/>
  <c r="U166" i="175"/>
  <c r="R166" i="175"/>
  <c r="L166" i="175"/>
  <c r="H166" i="175"/>
  <c r="U165" i="175"/>
  <c r="R165" i="175"/>
  <c r="L165" i="175"/>
  <c r="H165" i="175"/>
  <c r="U164" i="175"/>
  <c r="R164" i="175"/>
  <c r="L164" i="175"/>
  <c r="H164" i="175"/>
  <c r="U163" i="175"/>
  <c r="R163" i="175"/>
  <c r="L163" i="175"/>
  <c r="H163" i="175"/>
  <c r="U162" i="175"/>
  <c r="R162" i="175"/>
  <c r="L162" i="175"/>
  <c r="H162" i="175"/>
  <c r="R161" i="175"/>
  <c r="L161" i="175"/>
  <c r="U160" i="175"/>
  <c r="R160" i="175"/>
  <c r="L160" i="175"/>
  <c r="H160" i="175"/>
  <c r="U159" i="175"/>
  <c r="R159" i="175"/>
  <c r="L159" i="175"/>
  <c r="H159" i="175"/>
  <c r="U158" i="175"/>
  <c r="R158" i="175"/>
  <c r="L158" i="175"/>
  <c r="H158" i="175"/>
  <c r="U157" i="175"/>
  <c r="R157" i="175"/>
  <c r="L157" i="175"/>
  <c r="H157" i="175"/>
  <c r="U156" i="175"/>
  <c r="R156" i="175"/>
  <c r="L156" i="175"/>
  <c r="H156" i="175"/>
  <c r="U155" i="175"/>
  <c r="R155" i="175"/>
  <c r="L155" i="175"/>
  <c r="H155" i="175"/>
  <c r="U154" i="175"/>
  <c r="R154" i="175"/>
  <c r="L154" i="175"/>
  <c r="H154" i="175"/>
  <c r="U153" i="175"/>
  <c r="R153" i="175"/>
  <c r="L153" i="175"/>
  <c r="H153" i="175"/>
  <c r="U152" i="175"/>
  <c r="R152" i="175"/>
  <c r="L152" i="175"/>
  <c r="H152" i="175"/>
  <c r="U151" i="175"/>
  <c r="R151" i="175"/>
  <c r="L151" i="175"/>
  <c r="H151" i="175"/>
  <c r="U150" i="175"/>
  <c r="R150" i="175"/>
  <c r="L150" i="175"/>
  <c r="H150" i="175"/>
  <c r="U149" i="175"/>
  <c r="R149" i="175"/>
  <c r="L149" i="175"/>
  <c r="H149" i="175"/>
  <c r="U148" i="175"/>
  <c r="R148" i="175"/>
  <c r="L148" i="175"/>
  <c r="H148" i="175"/>
  <c r="U147" i="175"/>
  <c r="R147" i="175"/>
  <c r="L147" i="175"/>
  <c r="H147" i="175"/>
  <c r="U146" i="175"/>
  <c r="R146" i="175"/>
  <c r="L146" i="175"/>
  <c r="H146" i="175"/>
  <c r="U145" i="175"/>
  <c r="R145" i="175"/>
  <c r="L145" i="175"/>
  <c r="H145" i="175"/>
  <c r="R144" i="175"/>
  <c r="L144" i="175"/>
  <c r="U143" i="175"/>
  <c r="R143" i="175"/>
  <c r="L143" i="175"/>
  <c r="H143" i="175"/>
  <c r="U142" i="175"/>
  <c r="R142" i="175"/>
  <c r="L142" i="175"/>
  <c r="H142" i="175"/>
  <c r="U141" i="175"/>
  <c r="R141" i="175"/>
  <c r="L141" i="175"/>
  <c r="H141" i="175"/>
  <c r="U140" i="175"/>
  <c r="R140" i="175"/>
  <c r="L140" i="175"/>
  <c r="H140" i="175"/>
  <c r="U139" i="175"/>
  <c r="R139" i="175"/>
  <c r="L139" i="175"/>
  <c r="H139" i="175"/>
  <c r="U138" i="175"/>
  <c r="R138" i="175"/>
  <c r="L138" i="175"/>
  <c r="H138" i="175"/>
  <c r="U137" i="175"/>
  <c r="R137" i="175"/>
  <c r="L137" i="175"/>
  <c r="H137" i="175"/>
  <c r="U136" i="175"/>
  <c r="R136" i="175"/>
  <c r="L136" i="175"/>
  <c r="H136" i="175"/>
  <c r="R135" i="175"/>
  <c r="L135" i="175"/>
  <c r="U134" i="175"/>
  <c r="R134" i="175"/>
  <c r="L134" i="175"/>
  <c r="H134" i="175"/>
  <c r="U133" i="175"/>
  <c r="R133" i="175"/>
  <c r="L133" i="175"/>
  <c r="H133" i="175"/>
  <c r="U132" i="175"/>
  <c r="R132" i="175"/>
  <c r="L132" i="175"/>
  <c r="H132" i="175"/>
  <c r="U131" i="175"/>
  <c r="R131" i="175"/>
  <c r="L131" i="175"/>
  <c r="H131" i="175"/>
  <c r="U130" i="175"/>
  <c r="R130" i="175"/>
  <c r="L130" i="175"/>
  <c r="H130" i="175"/>
  <c r="U129" i="175"/>
  <c r="R129" i="175"/>
  <c r="L129" i="175"/>
  <c r="H129" i="175"/>
  <c r="U128" i="175"/>
  <c r="R128" i="175"/>
  <c r="L128" i="175"/>
  <c r="H128" i="175"/>
  <c r="U127" i="175"/>
  <c r="R127" i="175"/>
  <c r="L127" i="175"/>
  <c r="H127" i="175"/>
  <c r="U126" i="175"/>
  <c r="R126" i="175"/>
  <c r="L126" i="175"/>
  <c r="H126" i="175"/>
  <c r="U125" i="175"/>
  <c r="R125" i="175"/>
  <c r="L125" i="175"/>
  <c r="H125" i="175"/>
  <c r="U124" i="175"/>
  <c r="R124" i="175"/>
  <c r="L124" i="175"/>
  <c r="H124" i="175"/>
  <c r="U123" i="175"/>
  <c r="R123" i="175"/>
  <c r="L123" i="175"/>
  <c r="H123" i="175"/>
  <c r="U122" i="175"/>
  <c r="R122" i="175"/>
  <c r="L122" i="175"/>
  <c r="H122" i="175"/>
  <c r="R121" i="175"/>
  <c r="L121" i="175"/>
  <c r="U120" i="175"/>
  <c r="R120" i="175"/>
  <c r="L120" i="175"/>
  <c r="H120" i="175"/>
  <c r="U119" i="175"/>
  <c r="R119" i="175"/>
  <c r="L119" i="175"/>
  <c r="H119" i="175"/>
  <c r="U118" i="175"/>
  <c r="R118" i="175"/>
  <c r="L118" i="175"/>
  <c r="H118" i="175"/>
  <c r="U117" i="175"/>
  <c r="R117" i="175"/>
  <c r="L117" i="175"/>
  <c r="H117" i="175"/>
  <c r="U116" i="175"/>
  <c r="R116" i="175"/>
  <c r="L116" i="175"/>
  <c r="H116" i="175"/>
  <c r="U115" i="175"/>
  <c r="R115" i="175"/>
  <c r="L115" i="175"/>
  <c r="H115" i="175"/>
  <c r="U114" i="175"/>
  <c r="R114" i="175"/>
  <c r="L114" i="175"/>
  <c r="H114" i="175"/>
  <c r="U113" i="175"/>
  <c r="R113" i="175"/>
  <c r="L113" i="175"/>
  <c r="H113" i="175"/>
  <c r="U112" i="175"/>
  <c r="R112" i="175"/>
  <c r="L112" i="175"/>
  <c r="H112" i="175"/>
  <c r="U111" i="175"/>
  <c r="R111" i="175"/>
  <c r="L111" i="175"/>
  <c r="H111" i="175"/>
  <c r="R110" i="175"/>
  <c r="L110" i="175"/>
  <c r="U109" i="175"/>
  <c r="R109" i="175"/>
  <c r="L109" i="175"/>
  <c r="H109" i="175"/>
  <c r="U108" i="175"/>
  <c r="R108" i="175"/>
  <c r="L108" i="175"/>
  <c r="H108" i="175"/>
  <c r="U107" i="175"/>
  <c r="R107" i="175"/>
  <c r="L107" i="175"/>
  <c r="H107" i="175"/>
  <c r="U106" i="175"/>
  <c r="R106" i="175"/>
  <c r="L106" i="175"/>
  <c r="H106" i="175"/>
  <c r="U105" i="175"/>
  <c r="R105" i="175"/>
  <c r="L105" i="175"/>
  <c r="H105" i="175"/>
  <c r="U104" i="175"/>
  <c r="R104" i="175"/>
  <c r="L104" i="175"/>
  <c r="H104" i="175"/>
  <c r="U103" i="175"/>
  <c r="R103" i="175"/>
  <c r="L103" i="175"/>
  <c r="H103" i="175"/>
  <c r="U102" i="175"/>
  <c r="R102" i="175"/>
  <c r="L102" i="175"/>
  <c r="H102" i="175"/>
  <c r="U101" i="175"/>
  <c r="R101" i="175"/>
  <c r="L101" i="175"/>
  <c r="H101" i="175"/>
  <c r="U100" i="175"/>
  <c r="R100" i="175"/>
  <c r="L100" i="175"/>
  <c r="H100" i="175"/>
  <c r="U99" i="175"/>
  <c r="R99" i="175"/>
  <c r="L99" i="175"/>
  <c r="H99" i="175"/>
  <c r="U98" i="175"/>
  <c r="R98" i="175"/>
  <c r="L98" i="175"/>
  <c r="H98" i="175"/>
  <c r="U97" i="175"/>
  <c r="R97" i="175"/>
  <c r="L97" i="175"/>
  <c r="H97" i="175"/>
  <c r="U96" i="175"/>
  <c r="R96" i="175"/>
  <c r="L96" i="175"/>
  <c r="H96" i="175"/>
  <c r="U95" i="175"/>
  <c r="R95" i="175"/>
  <c r="L95" i="175"/>
  <c r="H95" i="175"/>
  <c r="U94" i="175"/>
  <c r="R94" i="175"/>
  <c r="L94" i="175"/>
  <c r="H94" i="175"/>
  <c r="U93" i="175"/>
  <c r="R93" i="175"/>
  <c r="L93" i="175"/>
  <c r="H93" i="175"/>
  <c r="U92" i="175"/>
  <c r="R92" i="175"/>
  <c r="L92" i="175"/>
  <c r="H92" i="175"/>
  <c r="R91" i="175"/>
  <c r="L91" i="175"/>
  <c r="U90" i="175"/>
  <c r="R90" i="175"/>
  <c r="L90" i="175"/>
  <c r="H90" i="175"/>
  <c r="U89" i="175"/>
  <c r="R89" i="175"/>
  <c r="L89" i="175"/>
  <c r="H89" i="175"/>
  <c r="U88" i="175"/>
  <c r="R88" i="175"/>
  <c r="L88" i="175"/>
  <c r="H88" i="175"/>
  <c r="U87" i="175"/>
  <c r="R87" i="175"/>
  <c r="L87" i="175"/>
  <c r="H87" i="175"/>
  <c r="U86" i="175"/>
  <c r="R86" i="175"/>
  <c r="L86" i="175"/>
  <c r="H86" i="175"/>
  <c r="U85" i="175"/>
  <c r="R85" i="175"/>
  <c r="L85" i="175"/>
  <c r="H85" i="175"/>
  <c r="U84" i="175"/>
  <c r="R84" i="175"/>
  <c r="L84" i="175"/>
  <c r="H84" i="175"/>
  <c r="U83" i="175"/>
  <c r="R83" i="175"/>
  <c r="L83" i="175"/>
  <c r="H83" i="175"/>
  <c r="U82" i="175"/>
  <c r="R82" i="175"/>
  <c r="L82" i="175"/>
  <c r="H82" i="175"/>
  <c r="U81" i="175"/>
  <c r="R81" i="175"/>
  <c r="L81" i="175"/>
  <c r="H81" i="175"/>
  <c r="U80" i="175"/>
  <c r="R80" i="175"/>
  <c r="L80" i="175"/>
  <c r="H80" i="175"/>
  <c r="U79" i="175"/>
  <c r="R79" i="175"/>
  <c r="L79" i="175"/>
  <c r="H79" i="175"/>
  <c r="U78" i="175"/>
  <c r="R78" i="175"/>
  <c r="L78" i="175"/>
  <c r="H78" i="175"/>
  <c r="U77" i="175"/>
  <c r="R77" i="175"/>
  <c r="L77" i="175"/>
  <c r="H77" i="175"/>
  <c r="R76" i="175"/>
  <c r="L76" i="175"/>
  <c r="U75" i="175"/>
  <c r="R75" i="175"/>
  <c r="L75" i="175"/>
  <c r="H75" i="175"/>
  <c r="U74" i="175"/>
  <c r="R74" i="175"/>
  <c r="L74" i="175"/>
  <c r="H74" i="175"/>
  <c r="U73" i="175"/>
  <c r="R73" i="175"/>
  <c r="L73" i="175"/>
  <c r="H73" i="175"/>
  <c r="U72" i="175"/>
  <c r="R72" i="175"/>
  <c r="L72" i="175"/>
  <c r="H72" i="175"/>
  <c r="U71" i="175"/>
  <c r="R71" i="175"/>
  <c r="L71" i="175"/>
  <c r="H71" i="175"/>
  <c r="R70" i="175"/>
  <c r="L70" i="175"/>
  <c r="U69" i="175"/>
  <c r="R69" i="175"/>
  <c r="L69" i="175"/>
  <c r="H69" i="175"/>
  <c r="U68" i="175"/>
  <c r="R68" i="175"/>
  <c r="L68" i="175"/>
  <c r="H68" i="175"/>
  <c r="R67" i="175"/>
  <c r="L67" i="175"/>
  <c r="U66" i="175"/>
  <c r="R66" i="175"/>
  <c r="L66" i="175"/>
  <c r="H66" i="175"/>
  <c r="R65" i="175"/>
  <c r="L65" i="175"/>
  <c r="U64" i="175"/>
  <c r="R64" i="175"/>
  <c r="L64" i="175"/>
  <c r="H64" i="175"/>
  <c r="U63" i="175"/>
  <c r="R63" i="175"/>
  <c r="L63" i="175"/>
  <c r="H63" i="175"/>
  <c r="U62" i="175"/>
  <c r="R62" i="175"/>
  <c r="L62" i="175"/>
  <c r="H62" i="175"/>
  <c r="U59" i="175"/>
  <c r="R59" i="175"/>
  <c r="L59" i="175"/>
  <c r="H59" i="175"/>
  <c r="U58" i="175"/>
  <c r="R58" i="175"/>
  <c r="L58" i="175"/>
  <c r="H58" i="175"/>
  <c r="U57" i="175"/>
  <c r="R57" i="175"/>
  <c r="L57" i="175"/>
  <c r="H57" i="175"/>
  <c r="U56" i="175"/>
  <c r="R56" i="175"/>
  <c r="L56" i="175"/>
  <c r="H56" i="175"/>
  <c r="U55" i="175"/>
  <c r="R55" i="175"/>
  <c r="L55" i="175"/>
  <c r="H55" i="175"/>
  <c r="U54" i="175"/>
  <c r="R54" i="175"/>
  <c r="L54" i="175"/>
  <c r="H54" i="175"/>
  <c r="R53" i="175"/>
  <c r="L53" i="175"/>
  <c r="U52" i="175"/>
  <c r="R52" i="175"/>
  <c r="L52" i="175"/>
  <c r="H52" i="175"/>
  <c r="U51" i="175"/>
  <c r="R51" i="175"/>
  <c r="L51" i="175"/>
  <c r="H51" i="175"/>
  <c r="U50" i="175"/>
  <c r="R50" i="175"/>
  <c r="L50" i="175"/>
  <c r="H50" i="175"/>
  <c r="U49" i="175"/>
  <c r="R49" i="175"/>
  <c r="L49" i="175"/>
  <c r="H49" i="175"/>
  <c r="U48" i="175"/>
  <c r="R48" i="175"/>
  <c r="L48" i="175"/>
  <c r="H48" i="175"/>
  <c r="U47" i="175"/>
  <c r="R47" i="175"/>
  <c r="L47" i="175"/>
  <c r="H47" i="175"/>
  <c r="U46" i="175"/>
  <c r="R46" i="175"/>
  <c r="L46" i="175"/>
  <c r="H46" i="175"/>
  <c r="U45" i="175"/>
  <c r="R45" i="175"/>
  <c r="L45" i="175"/>
  <c r="H45" i="175"/>
  <c r="U44" i="175"/>
  <c r="R44" i="175"/>
  <c r="L44" i="175"/>
  <c r="H44" i="175"/>
  <c r="U43" i="175"/>
  <c r="R43" i="175"/>
  <c r="L43" i="175"/>
  <c r="H43" i="175"/>
  <c r="U42" i="175"/>
  <c r="R42" i="175"/>
  <c r="L42" i="175"/>
  <c r="H42" i="175"/>
  <c r="U41" i="175"/>
  <c r="R41" i="175"/>
  <c r="L41" i="175"/>
  <c r="H41" i="175"/>
  <c r="U40" i="175"/>
  <c r="R40" i="175"/>
  <c r="L40" i="175"/>
  <c r="H40" i="175"/>
  <c r="U39" i="175"/>
  <c r="R39" i="175"/>
  <c r="L39" i="175"/>
  <c r="H39" i="175"/>
  <c r="U38" i="175"/>
  <c r="R38" i="175"/>
  <c r="L38" i="175"/>
  <c r="H38" i="175"/>
  <c r="U37" i="175"/>
  <c r="R37" i="175"/>
  <c r="L37" i="175"/>
  <c r="H37" i="175"/>
  <c r="U36" i="175"/>
  <c r="R36" i="175"/>
  <c r="L36" i="175"/>
  <c r="H36" i="175"/>
  <c r="U35" i="175"/>
  <c r="R35" i="175"/>
  <c r="L35" i="175"/>
  <c r="H35" i="175"/>
  <c r="U34" i="175"/>
  <c r="R34" i="175"/>
  <c r="L34" i="175"/>
  <c r="H34" i="175"/>
  <c r="U33" i="175"/>
  <c r="R33" i="175"/>
  <c r="L33" i="175"/>
  <c r="H33" i="175"/>
  <c r="U32" i="175"/>
  <c r="R32" i="175"/>
  <c r="L32" i="175"/>
  <c r="H32" i="175"/>
  <c r="U31" i="175"/>
  <c r="R31" i="175"/>
  <c r="L31" i="175"/>
  <c r="H31" i="175"/>
  <c r="U30" i="175"/>
  <c r="R30" i="175"/>
  <c r="L30" i="175"/>
  <c r="H30" i="175"/>
  <c r="U29" i="175"/>
  <c r="R29" i="175"/>
  <c r="L29" i="175"/>
  <c r="H29" i="175"/>
  <c r="U28" i="175"/>
  <c r="R28" i="175"/>
  <c r="L28" i="175"/>
  <c r="H28" i="175"/>
  <c r="U27" i="175"/>
  <c r="R27" i="175"/>
  <c r="L27" i="175"/>
  <c r="H27" i="175"/>
  <c r="U26" i="175"/>
  <c r="R26" i="175"/>
  <c r="L26" i="175"/>
  <c r="H26" i="175"/>
  <c r="U25" i="175"/>
  <c r="R25" i="175"/>
  <c r="L25" i="175"/>
  <c r="H25" i="175"/>
  <c r="U24" i="175"/>
  <c r="R24" i="175"/>
  <c r="L24" i="175"/>
  <c r="H24" i="175"/>
  <c r="U23" i="175"/>
  <c r="R23" i="175"/>
  <c r="L23" i="175"/>
  <c r="H23" i="175"/>
  <c r="U22" i="175"/>
  <c r="R22" i="175"/>
  <c r="L22" i="175"/>
  <c r="H22" i="175"/>
  <c r="U21" i="175"/>
  <c r="R21" i="175"/>
  <c r="L21" i="175"/>
  <c r="H21" i="175"/>
  <c r="U20" i="175"/>
  <c r="R20" i="175"/>
  <c r="L20" i="175"/>
  <c r="H20" i="175"/>
  <c r="U19" i="175"/>
  <c r="R19" i="175"/>
  <c r="L19" i="175"/>
  <c r="H19" i="175"/>
  <c r="U18" i="175"/>
  <c r="R18" i="175"/>
  <c r="L18" i="175"/>
  <c r="H18" i="175"/>
  <c r="U17" i="175"/>
  <c r="R17" i="175"/>
  <c r="L17" i="175"/>
  <c r="H17" i="175"/>
  <c r="U16" i="175"/>
  <c r="R16" i="175"/>
  <c r="L16" i="175"/>
  <c r="H16" i="175"/>
  <c r="U15" i="175"/>
  <c r="R15" i="175"/>
  <c r="L15" i="175"/>
  <c r="H15" i="175"/>
  <c r="U14" i="175"/>
  <c r="R14" i="175"/>
  <c r="L14" i="175"/>
  <c r="H14" i="175"/>
  <c r="U13" i="175"/>
  <c r="R13" i="175"/>
  <c r="L13" i="175"/>
  <c r="H13" i="175"/>
  <c r="U12" i="175"/>
  <c r="R12" i="175"/>
  <c r="L12" i="175"/>
  <c r="H12" i="175"/>
  <c r="U11" i="175"/>
  <c r="R11" i="175"/>
  <c r="L11" i="175"/>
  <c r="H11" i="175"/>
  <c r="U10" i="175"/>
  <c r="R10" i="175"/>
  <c r="L10" i="175"/>
  <c r="H10" i="175"/>
  <c r="U9" i="175"/>
  <c r="R9" i="175"/>
  <c r="L9" i="175"/>
  <c r="H9" i="175"/>
  <c r="V63" i="175" l="1"/>
  <c r="X63" i="175" s="1"/>
  <c r="V136" i="175"/>
  <c r="X136" i="175" s="1"/>
  <c r="V148" i="175"/>
  <c r="X148" i="175" s="1"/>
  <c r="V134" i="175"/>
  <c r="X134" i="175" s="1"/>
  <c r="V192" i="175"/>
  <c r="X192" i="175" s="1"/>
  <c r="V156" i="175"/>
  <c r="X156" i="175" s="1"/>
  <c r="V130" i="175"/>
  <c r="X130" i="175" s="1"/>
  <c r="V122" i="175"/>
  <c r="X122" i="175" s="1"/>
  <c r="V116" i="175"/>
  <c r="X116" i="175" s="1"/>
  <c r="V106" i="175"/>
  <c r="X106" i="175" s="1"/>
  <c r="V98" i="175"/>
  <c r="X98" i="175" s="1"/>
  <c r="V82" i="175"/>
  <c r="X82" i="175" s="1"/>
  <c r="V52" i="175"/>
  <c r="X52" i="175" s="1"/>
  <c r="V200" i="175"/>
  <c r="X200" i="175" s="1"/>
  <c r="V167" i="175"/>
  <c r="X167" i="175" s="1"/>
  <c r="V141" i="175"/>
  <c r="X141" i="175" s="1"/>
  <c r="V137" i="175"/>
  <c r="X137" i="175" s="1"/>
  <c r="V202" i="175"/>
  <c r="X202" i="175" s="1"/>
  <c r="V20" i="175"/>
  <c r="X20" i="175" s="1"/>
  <c r="V102" i="175"/>
  <c r="X102" i="175" s="1"/>
  <c r="V104" i="175"/>
  <c r="X104" i="175" s="1"/>
  <c r="V66" i="175"/>
  <c r="X66" i="175" s="1"/>
  <c r="V68" i="175"/>
  <c r="X68" i="175" s="1"/>
  <c r="V48" i="175"/>
  <c r="X48" i="175" s="1"/>
  <c r="V50" i="175"/>
  <c r="X50" i="175" s="1"/>
  <c r="V86" i="175"/>
  <c r="X86" i="175" s="1"/>
  <c r="V88" i="175"/>
  <c r="X88" i="175" s="1"/>
  <c r="V90" i="175"/>
  <c r="X90" i="175" s="1"/>
  <c r="V69" i="175"/>
  <c r="X69" i="175" s="1"/>
  <c r="V71" i="175"/>
  <c r="X71" i="175" s="1"/>
  <c r="V143" i="175"/>
  <c r="X143" i="175" s="1"/>
  <c r="V162" i="175"/>
  <c r="X162" i="175" s="1"/>
  <c r="V105" i="175"/>
  <c r="X105" i="175" s="1"/>
  <c r="V119" i="175"/>
  <c r="X119" i="175" s="1"/>
  <c r="V163" i="175"/>
  <c r="X163" i="175" s="1"/>
  <c r="V178" i="175"/>
  <c r="X178" i="175" s="1"/>
  <c r="V184" i="175"/>
  <c r="X184" i="175" s="1"/>
  <c r="V9" i="175"/>
  <c r="X9" i="175" s="1"/>
  <c r="V89" i="175"/>
  <c r="X89" i="175" s="1"/>
  <c r="V173" i="175"/>
  <c r="X173" i="175" s="1"/>
  <c r="V177" i="175"/>
  <c r="X177" i="175" s="1"/>
  <c r="V179" i="175"/>
  <c r="X179" i="175" s="1"/>
  <c r="V194" i="175"/>
  <c r="X194" i="175" s="1"/>
  <c r="V204" i="175"/>
  <c r="X204" i="175" s="1"/>
  <c r="V195" i="175"/>
  <c r="X195" i="175" s="1"/>
  <c r="X210" i="176"/>
  <c r="V51" i="175"/>
  <c r="X51" i="175" s="1"/>
  <c r="V34" i="175"/>
  <c r="X34" i="175" s="1"/>
  <c r="V146" i="175"/>
  <c r="X146" i="175" s="1"/>
  <c r="V180" i="175"/>
  <c r="X180" i="175" s="1"/>
  <c r="V203" i="175"/>
  <c r="X203" i="175" s="1"/>
  <c r="V174" i="175"/>
  <c r="X174" i="175" s="1"/>
  <c r="V172" i="175"/>
  <c r="X172" i="175" s="1"/>
  <c r="V196" i="175"/>
  <c r="X196" i="175" s="1"/>
  <c r="V170" i="175"/>
  <c r="X170" i="175" s="1"/>
  <c r="V160" i="175"/>
  <c r="X160" i="175" s="1"/>
  <c r="V120" i="175"/>
  <c r="X120" i="175" s="1"/>
  <c r="V72" i="175"/>
  <c r="X72" i="175" s="1"/>
  <c r="V62" i="175"/>
  <c r="X62" i="175" s="1"/>
  <c r="V44" i="175"/>
  <c r="X44" i="175" s="1"/>
  <c r="V36" i="175"/>
  <c r="X36" i="175" s="1"/>
  <c r="V35" i="175"/>
  <c r="X35" i="175" s="1"/>
  <c r="V28" i="175"/>
  <c r="X28" i="175" s="1"/>
  <c r="V16" i="175"/>
  <c r="X16" i="175" s="1"/>
  <c r="V11" i="175"/>
  <c r="X11" i="175" s="1"/>
  <c r="V10" i="175"/>
  <c r="X10" i="175" s="1"/>
  <c r="V32" i="175"/>
  <c r="X32" i="175" s="1"/>
  <c r="V12" i="175"/>
  <c r="X12" i="175" s="1"/>
  <c r="V18" i="175"/>
  <c r="X18" i="175" s="1"/>
  <c r="V19" i="175"/>
  <c r="X19" i="175" s="1"/>
  <c r="V24" i="175"/>
  <c r="X24" i="175" s="1"/>
  <c r="V26" i="175"/>
  <c r="X26" i="175" s="1"/>
  <c r="V27" i="175"/>
  <c r="X27" i="175" s="1"/>
  <c r="V40" i="175"/>
  <c r="X40" i="175" s="1"/>
  <c r="V42" i="175"/>
  <c r="X42" i="175" s="1"/>
  <c r="V43" i="175"/>
  <c r="X43" i="175" s="1"/>
  <c r="V56" i="175"/>
  <c r="X56" i="175" s="1"/>
  <c r="V58" i="175"/>
  <c r="X58" i="175" s="1"/>
  <c r="V59" i="175"/>
  <c r="X59" i="175" s="1"/>
  <c r="V78" i="175"/>
  <c r="X78" i="175" s="1"/>
  <c r="V80" i="175"/>
  <c r="X80" i="175" s="1"/>
  <c r="V81" i="175"/>
  <c r="X81" i="175" s="1"/>
  <c r="V94" i="175"/>
  <c r="X94" i="175" s="1"/>
  <c r="V96" i="175"/>
  <c r="X96" i="175" s="1"/>
  <c r="V97" i="175"/>
  <c r="X97" i="175" s="1"/>
  <c r="V112" i="175"/>
  <c r="X112" i="175" s="1"/>
  <c r="V114" i="175"/>
  <c r="X114" i="175" s="1"/>
  <c r="V115" i="175"/>
  <c r="X115" i="175" s="1"/>
  <c r="V126" i="175"/>
  <c r="X126" i="175" s="1"/>
  <c r="V128" i="175"/>
  <c r="X128" i="175" s="1"/>
  <c r="V139" i="175"/>
  <c r="X139" i="175" s="1"/>
  <c r="V140" i="175"/>
  <c r="X140" i="175" s="1"/>
  <c r="V152" i="175"/>
  <c r="X152" i="175" s="1"/>
  <c r="V154" i="175"/>
  <c r="X154" i="175" s="1"/>
  <c r="V165" i="175"/>
  <c r="X165" i="175" s="1"/>
  <c r="V166" i="175"/>
  <c r="X166" i="175" s="1"/>
  <c r="V186" i="175"/>
  <c r="X186" i="175" s="1"/>
  <c r="V187" i="175"/>
  <c r="X187" i="175" s="1"/>
  <c r="V188" i="175"/>
  <c r="X188" i="175" s="1"/>
  <c r="R210" i="175"/>
  <c r="V14" i="175"/>
  <c r="X14" i="175" s="1"/>
  <c r="V15" i="175"/>
  <c r="X15" i="175" s="1"/>
  <c r="V22" i="175"/>
  <c r="X22" i="175" s="1"/>
  <c r="V23" i="175"/>
  <c r="X23" i="175" s="1"/>
  <c r="V30" i="175"/>
  <c r="X30" i="175" s="1"/>
  <c r="V31" i="175"/>
  <c r="X31" i="175" s="1"/>
  <c r="V38" i="175"/>
  <c r="X38" i="175" s="1"/>
  <c r="V39" i="175"/>
  <c r="X39" i="175" s="1"/>
  <c r="V46" i="175"/>
  <c r="X46" i="175" s="1"/>
  <c r="V47" i="175"/>
  <c r="X47" i="175" s="1"/>
  <c r="V54" i="175"/>
  <c r="X54" i="175" s="1"/>
  <c r="V55" i="175"/>
  <c r="X55" i="175" s="1"/>
  <c r="V64" i="175"/>
  <c r="X64" i="175" s="1"/>
  <c r="V74" i="175"/>
  <c r="X74" i="175" s="1"/>
  <c r="V75" i="175"/>
  <c r="X75" i="175" s="1"/>
  <c r="V77" i="175"/>
  <c r="X77" i="175" s="1"/>
  <c r="V84" i="175"/>
  <c r="X84" i="175" s="1"/>
  <c r="V85" i="175"/>
  <c r="X85" i="175" s="1"/>
  <c r="V92" i="175"/>
  <c r="X92" i="175" s="1"/>
  <c r="V93" i="175"/>
  <c r="X93" i="175" s="1"/>
  <c r="V100" i="175"/>
  <c r="X100" i="175" s="1"/>
  <c r="V101" i="175"/>
  <c r="X101" i="175" s="1"/>
  <c r="V108" i="175"/>
  <c r="X108" i="175" s="1"/>
  <c r="V109" i="175"/>
  <c r="X109" i="175" s="1"/>
  <c r="V111" i="175"/>
  <c r="X111" i="175" s="1"/>
  <c r="V118" i="175"/>
  <c r="X118" i="175" s="1"/>
  <c r="V124" i="175"/>
  <c r="X124" i="175" s="1"/>
  <c r="V132" i="175"/>
  <c r="X132" i="175" s="1"/>
  <c r="V138" i="175"/>
  <c r="X138" i="175" s="1"/>
  <c r="V142" i="175"/>
  <c r="X142" i="175" s="1"/>
  <c r="V150" i="175"/>
  <c r="X150" i="175" s="1"/>
  <c r="V158" i="175"/>
  <c r="X158" i="175" s="1"/>
  <c r="V164" i="175"/>
  <c r="X164" i="175" s="1"/>
  <c r="V168" i="175"/>
  <c r="X168" i="175" s="1"/>
  <c r="V169" i="175"/>
  <c r="X169" i="175" s="1"/>
  <c r="V176" i="175"/>
  <c r="X176" i="175" s="1"/>
  <c r="V182" i="175"/>
  <c r="X182" i="175" s="1"/>
  <c r="V183" i="175"/>
  <c r="X183" i="175" s="1"/>
  <c r="V190" i="175"/>
  <c r="X190" i="175" s="1"/>
  <c r="V191" i="175"/>
  <c r="X191" i="175" s="1"/>
  <c r="V198" i="175"/>
  <c r="X198" i="175" s="1"/>
  <c r="V199" i="175"/>
  <c r="X199" i="175" s="1"/>
  <c r="V159" i="175"/>
  <c r="X159" i="175" s="1"/>
  <c r="V157" i="175"/>
  <c r="X157" i="175" s="1"/>
  <c r="V155" i="175"/>
  <c r="X155" i="175" s="1"/>
  <c r="V153" i="175"/>
  <c r="X153" i="175" s="1"/>
  <c r="V151" i="175"/>
  <c r="X151" i="175" s="1"/>
  <c r="V149" i="175"/>
  <c r="X149" i="175" s="1"/>
  <c r="V147" i="175"/>
  <c r="X147" i="175" s="1"/>
  <c r="V145" i="175"/>
  <c r="X145" i="175" s="1"/>
  <c r="V133" i="175"/>
  <c r="X133" i="175" s="1"/>
  <c r="V131" i="175"/>
  <c r="X131" i="175" s="1"/>
  <c r="V129" i="175"/>
  <c r="X129" i="175" s="1"/>
  <c r="V127" i="175"/>
  <c r="X127" i="175" s="1"/>
  <c r="V125" i="175"/>
  <c r="X125" i="175" s="1"/>
  <c r="V123" i="175"/>
  <c r="X123" i="175" s="1"/>
  <c r="V13" i="175"/>
  <c r="X13" i="175" s="1"/>
  <c r="V17" i="175"/>
  <c r="X17" i="175" s="1"/>
  <c r="V21" i="175"/>
  <c r="X21" i="175" s="1"/>
  <c r="V25" i="175"/>
  <c r="X25" i="175" s="1"/>
  <c r="V29" i="175"/>
  <c r="X29" i="175" s="1"/>
  <c r="V33" i="175"/>
  <c r="X33" i="175" s="1"/>
  <c r="V37" i="175"/>
  <c r="X37" i="175" s="1"/>
  <c r="V41" i="175"/>
  <c r="X41" i="175" s="1"/>
  <c r="V45" i="175"/>
  <c r="X45" i="175" s="1"/>
  <c r="V49" i="175"/>
  <c r="X49" i="175" s="1"/>
  <c r="V57" i="175"/>
  <c r="X57" i="175" s="1"/>
  <c r="V73" i="175"/>
  <c r="X73" i="175" s="1"/>
  <c r="V79" i="175"/>
  <c r="X79" i="175" s="1"/>
  <c r="V83" i="175"/>
  <c r="X83" i="175" s="1"/>
  <c r="V87" i="175"/>
  <c r="X87" i="175" s="1"/>
  <c r="V95" i="175"/>
  <c r="X95" i="175" s="1"/>
  <c r="V99" i="175"/>
  <c r="X99" i="175" s="1"/>
  <c r="V103" i="175"/>
  <c r="X103" i="175" s="1"/>
  <c r="V107" i="175"/>
  <c r="X107" i="175" s="1"/>
  <c r="V113" i="175"/>
  <c r="X113" i="175" s="1"/>
  <c r="V117" i="175"/>
  <c r="X117" i="175" s="1"/>
  <c r="V171" i="175"/>
  <c r="X171" i="175" s="1"/>
  <c r="V175" i="175"/>
  <c r="X175" i="175" s="1"/>
  <c r="V181" i="175"/>
  <c r="X181" i="175" s="1"/>
  <c r="V185" i="175"/>
  <c r="X185" i="175" s="1"/>
  <c r="V189" i="175"/>
  <c r="X189" i="175" s="1"/>
  <c r="V193" i="175"/>
  <c r="X193" i="175" s="1"/>
  <c r="V197" i="175"/>
  <c r="X197" i="175" s="1"/>
  <c r="V201" i="175"/>
  <c r="X201" i="175" s="1"/>
  <c r="D210" i="175"/>
  <c r="D10" i="174"/>
  <c r="D11" i="174"/>
  <c r="D12" i="174"/>
  <c r="D13" i="174"/>
  <c r="D14" i="174"/>
  <c r="D15" i="174"/>
  <c r="D16" i="174"/>
  <c r="D17" i="174"/>
  <c r="D18" i="174"/>
  <c r="D19" i="174"/>
  <c r="D20" i="174"/>
  <c r="D21" i="174"/>
  <c r="D22" i="174"/>
  <c r="D23" i="174"/>
  <c r="D24" i="174"/>
  <c r="D25" i="174"/>
  <c r="D26" i="174"/>
  <c r="D27" i="174"/>
  <c r="D28" i="174"/>
  <c r="D29" i="174"/>
  <c r="D30" i="174"/>
  <c r="D31" i="174"/>
  <c r="D32" i="174"/>
  <c r="D33" i="174"/>
  <c r="D34" i="174"/>
  <c r="D35" i="174"/>
  <c r="D36" i="174"/>
  <c r="D37" i="174"/>
  <c r="D38" i="174"/>
  <c r="D39" i="174"/>
  <c r="D40" i="174"/>
  <c r="D41" i="174"/>
  <c r="D42" i="174"/>
  <c r="D43" i="174"/>
  <c r="D44" i="174"/>
  <c r="D45" i="174"/>
  <c r="D46" i="174"/>
  <c r="D47" i="174"/>
  <c r="D48" i="174"/>
  <c r="D49" i="174"/>
  <c r="D50" i="174"/>
  <c r="D51" i="174"/>
  <c r="D52" i="174"/>
  <c r="D53" i="174"/>
  <c r="D54" i="174"/>
  <c r="D55" i="174"/>
  <c r="D56" i="174"/>
  <c r="D57" i="174"/>
  <c r="D58" i="174"/>
  <c r="D59" i="174"/>
  <c r="D62" i="174"/>
  <c r="D63" i="174"/>
  <c r="D64" i="174"/>
  <c r="D65" i="174"/>
  <c r="D66" i="174"/>
  <c r="D67" i="174"/>
  <c r="D68" i="174"/>
  <c r="D69" i="174"/>
  <c r="D70" i="174"/>
  <c r="D71" i="174"/>
  <c r="D72" i="174"/>
  <c r="D73" i="174"/>
  <c r="D74" i="174"/>
  <c r="D75" i="174"/>
  <c r="D76" i="174"/>
  <c r="D77" i="174"/>
  <c r="D78" i="174"/>
  <c r="D79" i="174"/>
  <c r="D80" i="174"/>
  <c r="D81" i="174"/>
  <c r="D82" i="174"/>
  <c r="D83" i="174"/>
  <c r="D84" i="174"/>
  <c r="D85" i="174"/>
  <c r="D86" i="174"/>
  <c r="D87" i="174"/>
  <c r="D88" i="174"/>
  <c r="D89" i="174"/>
  <c r="D90" i="174"/>
  <c r="D91" i="174"/>
  <c r="D92" i="174"/>
  <c r="D93" i="174"/>
  <c r="D94" i="174"/>
  <c r="D95" i="174"/>
  <c r="D96" i="174"/>
  <c r="D97" i="174"/>
  <c r="D98" i="174"/>
  <c r="D99" i="174"/>
  <c r="D100" i="174"/>
  <c r="D101" i="174"/>
  <c r="D102" i="174"/>
  <c r="D103" i="174"/>
  <c r="D104" i="174"/>
  <c r="D105" i="174"/>
  <c r="D106" i="174"/>
  <c r="D107" i="174"/>
  <c r="D108" i="174"/>
  <c r="D109" i="174"/>
  <c r="D110" i="174"/>
  <c r="D111" i="174"/>
  <c r="D112" i="174"/>
  <c r="D113" i="174"/>
  <c r="D114" i="174"/>
  <c r="D115" i="174"/>
  <c r="D116" i="174"/>
  <c r="D117" i="174"/>
  <c r="D118" i="174"/>
  <c r="D119" i="174"/>
  <c r="D120" i="174"/>
  <c r="D121" i="174"/>
  <c r="D122" i="174"/>
  <c r="D123" i="174"/>
  <c r="D124" i="174"/>
  <c r="D125" i="174"/>
  <c r="D126" i="174"/>
  <c r="D127" i="174"/>
  <c r="D128" i="174"/>
  <c r="D129" i="174"/>
  <c r="D130" i="174"/>
  <c r="D131" i="174"/>
  <c r="D132" i="174"/>
  <c r="D133" i="174"/>
  <c r="D134" i="174"/>
  <c r="D135" i="174"/>
  <c r="D136" i="174"/>
  <c r="D137" i="174"/>
  <c r="D138" i="174"/>
  <c r="D139" i="174"/>
  <c r="D140" i="174"/>
  <c r="D141" i="174"/>
  <c r="D142" i="174"/>
  <c r="D143" i="174"/>
  <c r="D144" i="174"/>
  <c r="D145" i="174"/>
  <c r="D146" i="174"/>
  <c r="D147" i="174"/>
  <c r="D148" i="174"/>
  <c r="D149" i="174"/>
  <c r="D150" i="174"/>
  <c r="D151" i="174"/>
  <c r="D152" i="174"/>
  <c r="D153" i="174"/>
  <c r="D154" i="174"/>
  <c r="D155" i="174"/>
  <c r="D156" i="174"/>
  <c r="D157" i="174"/>
  <c r="D158" i="174"/>
  <c r="D159" i="174"/>
  <c r="D160" i="174"/>
  <c r="D161" i="174"/>
  <c r="D162" i="174"/>
  <c r="D163" i="174"/>
  <c r="D164" i="174"/>
  <c r="D165" i="174"/>
  <c r="D166" i="174"/>
  <c r="D167" i="174"/>
  <c r="D168" i="174"/>
  <c r="D169" i="174"/>
  <c r="D170" i="174"/>
  <c r="D171" i="174"/>
  <c r="D172" i="174"/>
  <c r="D173" i="174"/>
  <c r="D174" i="174"/>
  <c r="D175" i="174"/>
  <c r="D176" i="174"/>
  <c r="D177" i="174"/>
  <c r="D178" i="174"/>
  <c r="D179" i="174"/>
  <c r="D180" i="174"/>
  <c r="D181" i="174"/>
  <c r="D182" i="174"/>
  <c r="D183" i="174"/>
  <c r="D184" i="174"/>
  <c r="D185" i="174"/>
  <c r="D186" i="174"/>
  <c r="D187" i="174"/>
  <c r="D188" i="174"/>
  <c r="D189" i="174"/>
  <c r="D190" i="174"/>
  <c r="D191" i="174"/>
  <c r="D192" i="174"/>
  <c r="D193" i="174"/>
  <c r="D194" i="174"/>
  <c r="D195" i="174"/>
  <c r="D196" i="174"/>
  <c r="D197" i="174"/>
  <c r="D198" i="174"/>
  <c r="D199" i="174"/>
  <c r="D200" i="174"/>
  <c r="D201" i="174"/>
  <c r="D202" i="174"/>
  <c r="D203" i="174"/>
  <c r="D204" i="174"/>
  <c r="D9" i="174"/>
  <c r="W210" i="174"/>
  <c r="S210" i="174"/>
  <c r="Q210" i="174"/>
  <c r="J210" i="174"/>
  <c r="I210" i="174"/>
  <c r="R208" i="174"/>
  <c r="L208" i="174"/>
  <c r="U204" i="174"/>
  <c r="R204" i="174"/>
  <c r="L204" i="174"/>
  <c r="H204" i="174"/>
  <c r="U203" i="174"/>
  <c r="R203" i="174"/>
  <c r="L203" i="174"/>
  <c r="H203" i="174"/>
  <c r="U202" i="174"/>
  <c r="R202" i="174"/>
  <c r="L202" i="174"/>
  <c r="H202" i="174"/>
  <c r="U201" i="174"/>
  <c r="R201" i="174"/>
  <c r="L201" i="174"/>
  <c r="H201" i="174"/>
  <c r="U200" i="174"/>
  <c r="R200" i="174"/>
  <c r="L200" i="174"/>
  <c r="H200" i="174"/>
  <c r="U199" i="174"/>
  <c r="R199" i="174"/>
  <c r="L199" i="174"/>
  <c r="H199" i="174"/>
  <c r="U198" i="174"/>
  <c r="R198" i="174"/>
  <c r="L198" i="174"/>
  <c r="H198" i="174"/>
  <c r="U197" i="174"/>
  <c r="R197" i="174"/>
  <c r="L197" i="174"/>
  <c r="H197" i="174"/>
  <c r="U196" i="174"/>
  <c r="R196" i="174"/>
  <c r="L196" i="174"/>
  <c r="H196" i="174"/>
  <c r="U195" i="174"/>
  <c r="R195" i="174"/>
  <c r="L195" i="174"/>
  <c r="H195" i="174"/>
  <c r="U194" i="174"/>
  <c r="R194" i="174"/>
  <c r="L194" i="174"/>
  <c r="H194" i="174"/>
  <c r="U193" i="174"/>
  <c r="R193" i="174"/>
  <c r="L193" i="174"/>
  <c r="H193" i="174"/>
  <c r="U192" i="174"/>
  <c r="R192" i="174"/>
  <c r="L192" i="174"/>
  <c r="H192" i="174"/>
  <c r="U191" i="174"/>
  <c r="R191" i="174"/>
  <c r="L191" i="174"/>
  <c r="H191" i="174"/>
  <c r="U190" i="174"/>
  <c r="R190" i="174"/>
  <c r="L190" i="174"/>
  <c r="H190" i="174"/>
  <c r="U189" i="174"/>
  <c r="R189" i="174"/>
  <c r="L189" i="174"/>
  <c r="H189" i="174"/>
  <c r="U188" i="174"/>
  <c r="R188" i="174"/>
  <c r="L188" i="174"/>
  <c r="H188" i="174"/>
  <c r="U187" i="174"/>
  <c r="R187" i="174"/>
  <c r="L187" i="174"/>
  <c r="H187" i="174"/>
  <c r="U186" i="174"/>
  <c r="R186" i="174"/>
  <c r="L186" i="174"/>
  <c r="H186" i="174"/>
  <c r="U185" i="174"/>
  <c r="R185" i="174"/>
  <c r="L185" i="174"/>
  <c r="H185" i="174"/>
  <c r="U184" i="174"/>
  <c r="R184" i="174"/>
  <c r="L184" i="174"/>
  <c r="H184" i="174"/>
  <c r="U183" i="174"/>
  <c r="R183" i="174"/>
  <c r="L183" i="174"/>
  <c r="H183" i="174"/>
  <c r="U182" i="174"/>
  <c r="R182" i="174"/>
  <c r="L182" i="174"/>
  <c r="H182" i="174"/>
  <c r="U181" i="174"/>
  <c r="R181" i="174"/>
  <c r="L181" i="174"/>
  <c r="H181" i="174"/>
  <c r="U180" i="174"/>
  <c r="R180" i="174"/>
  <c r="L180" i="174"/>
  <c r="H180" i="174"/>
  <c r="U179" i="174"/>
  <c r="R179" i="174"/>
  <c r="L179" i="174"/>
  <c r="H179" i="174"/>
  <c r="U178" i="174"/>
  <c r="R178" i="174"/>
  <c r="L178" i="174"/>
  <c r="H178" i="174"/>
  <c r="U177" i="174"/>
  <c r="R177" i="174"/>
  <c r="L177" i="174"/>
  <c r="H177" i="174"/>
  <c r="U176" i="174"/>
  <c r="R176" i="174"/>
  <c r="L176" i="174"/>
  <c r="H176" i="174"/>
  <c r="U175" i="174"/>
  <c r="R175" i="174"/>
  <c r="L175" i="174"/>
  <c r="H175" i="174"/>
  <c r="U174" i="174"/>
  <c r="R174" i="174"/>
  <c r="L174" i="174"/>
  <c r="H174" i="174"/>
  <c r="U173" i="174"/>
  <c r="R173" i="174"/>
  <c r="L173" i="174"/>
  <c r="H173" i="174"/>
  <c r="U172" i="174"/>
  <c r="R172" i="174"/>
  <c r="L172" i="174"/>
  <c r="H172" i="174"/>
  <c r="U171" i="174"/>
  <c r="R171" i="174"/>
  <c r="L171" i="174"/>
  <c r="H171" i="174"/>
  <c r="U170" i="174"/>
  <c r="R170" i="174"/>
  <c r="L170" i="174"/>
  <c r="H170" i="174"/>
  <c r="U169" i="174"/>
  <c r="R169" i="174"/>
  <c r="L169" i="174"/>
  <c r="H169" i="174"/>
  <c r="U168" i="174"/>
  <c r="R168" i="174"/>
  <c r="L168" i="174"/>
  <c r="H168" i="174"/>
  <c r="U167" i="174"/>
  <c r="R167" i="174"/>
  <c r="L167" i="174"/>
  <c r="H167" i="174"/>
  <c r="U166" i="174"/>
  <c r="R166" i="174"/>
  <c r="L166" i="174"/>
  <c r="H166" i="174"/>
  <c r="U165" i="174"/>
  <c r="R165" i="174"/>
  <c r="L165" i="174"/>
  <c r="H165" i="174"/>
  <c r="U164" i="174"/>
  <c r="R164" i="174"/>
  <c r="L164" i="174"/>
  <c r="H164" i="174"/>
  <c r="U163" i="174"/>
  <c r="R163" i="174"/>
  <c r="L163" i="174"/>
  <c r="H163" i="174"/>
  <c r="U162" i="174"/>
  <c r="R162" i="174"/>
  <c r="L162" i="174"/>
  <c r="H162" i="174"/>
  <c r="R161" i="174"/>
  <c r="L161" i="174"/>
  <c r="U160" i="174"/>
  <c r="R160" i="174"/>
  <c r="L160" i="174"/>
  <c r="H160" i="174"/>
  <c r="U159" i="174"/>
  <c r="R159" i="174"/>
  <c r="L159" i="174"/>
  <c r="H159" i="174"/>
  <c r="U158" i="174"/>
  <c r="R158" i="174"/>
  <c r="L158" i="174"/>
  <c r="H158" i="174"/>
  <c r="U157" i="174"/>
  <c r="R157" i="174"/>
  <c r="L157" i="174"/>
  <c r="H157" i="174"/>
  <c r="U156" i="174"/>
  <c r="R156" i="174"/>
  <c r="L156" i="174"/>
  <c r="H156" i="174"/>
  <c r="U155" i="174"/>
  <c r="R155" i="174"/>
  <c r="L155" i="174"/>
  <c r="H155" i="174"/>
  <c r="U154" i="174"/>
  <c r="R154" i="174"/>
  <c r="L154" i="174"/>
  <c r="H154" i="174"/>
  <c r="U153" i="174"/>
  <c r="R153" i="174"/>
  <c r="L153" i="174"/>
  <c r="H153" i="174"/>
  <c r="U152" i="174"/>
  <c r="R152" i="174"/>
  <c r="L152" i="174"/>
  <c r="H152" i="174"/>
  <c r="U151" i="174"/>
  <c r="R151" i="174"/>
  <c r="L151" i="174"/>
  <c r="H151" i="174"/>
  <c r="U150" i="174"/>
  <c r="R150" i="174"/>
  <c r="L150" i="174"/>
  <c r="H150" i="174"/>
  <c r="U149" i="174"/>
  <c r="R149" i="174"/>
  <c r="L149" i="174"/>
  <c r="H149" i="174"/>
  <c r="U148" i="174"/>
  <c r="R148" i="174"/>
  <c r="L148" i="174"/>
  <c r="H148" i="174"/>
  <c r="U147" i="174"/>
  <c r="R147" i="174"/>
  <c r="L147" i="174"/>
  <c r="H147" i="174"/>
  <c r="U146" i="174"/>
  <c r="R146" i="174"/>
  <c r="L146" i="174"/>
  <c r="H146" i="174"/>
  <c r="U145" i="174"/>
  <c r="R145" i="174"/>
  <c r="L145" i="174"/>
  <c r="H145" i="174"/>
  <c r="R144" i="174"/>
  <c r="L144" i="174"/>
  <c r="U143" i="174"/>
  <c r="R143" i="174"/>
  <c r="L143" i="174"/>
  <c r="H143" i="174"/>
  <c r="U142" i="174"/>
  <c r="R142" i="174"/>
  <c r="L142" i="174"/>
  <c r="H142" i="174"/>
  <c r="U141" i="174"/>
  <c r="R141" i="174"/>
  <c r="L141" i="174"/>
  <c r="H141" i="174"/>
  <c r="U140" i="174"/>
  <c r="R140" i="174"/>
  <c r="L140" i="174"/>
  <c r="H140" i="174"/>
  <c r="U139" i="174"/>
  <c r="R139" i="174"/>
  <c r="L139" i="174"/>
  <c r="H139" i="174"/>
  <c r="U138" i="174"/>
  <c r="R138" i="174"/>
  <c r="L138" i="174"/>
  <c r="H138" i="174"/>
  <c r="U137" i="174"/>
  <c r="R137" i="174"/>
  <c r="L137" i="174"/>
  <c r="H137" i="174"/>
  <c r="U136" i="174"/>
  <c r="R136" i="174"/>
  <c r="L136" i="174"/>
  <c r="H136" i="174"/>
  <c r="R135" i="174"/>
  <c r="L135" i="174"/>
  <c r="U134" i="174"/>
  <c r="R134" i="174"/>
  <c r="L134" i="174"/>
  <c r="H134" i="174"/>
  <c r="U133" i="174"/>
  <c r="R133" i="174"/>
  <c r="L133" i="174"/>
  <c r="H133" i="174"/>
  <c r="U132" i="174"/>
  <c r="R132" i="174"/>
  <c r="L132" i="174"/>
  <c r="H132" i="174"/>
  <c r="U131" i="174"/>
  <c r="R131" i="174"/>
  <c r="L131" i="174"/>
  <c r="H131" i="174"/>
  <c r="U130" i="174"/>
  <c r="R130" i="174"/>
  <c r="L130" i="174"/>
  <c r="H130" i="174"/>
  <c r="U129" i="174"/>
  <c r="R129" i="174"/>
  <c r="L129" i="174"/>
  <c r="H129" i="174"/>
  <c r="U128" i="174"/>
  <c r="R128" i="174"/>
  <c r="L128" i="174"/>
  <c r="H128" i="174"/>
  <c r="U127" i="174"/>
  <c r="R127" i="174"/>
  <c r="L127" i="174"/>
  <c r="H127" i="174"/>
  <c r="U126" i="174"/>
  <c r="R126" i="174"/>
  <c r="L126" i="174"/>
  <c r="H126" i="174"/>
  <c r="U125" i="174"/>
  <c r="R125" i="174"/>
  <c r="L125" i="174"/>
  <c r="H125" i="174"/>
  <c r="U124" i="174"/>
  <c r="R124" i="174"/>
  <c r="L124" i="174"/>
  <c r="H124" i="174"/>
  <c r="U123" i="174"/>
  <c r="R123" i="174"/>
  <c r="L123" i="174"/>
  <c r="H123" i="174"/>
  <c r="U122" i="174"/>
  <c r="R122" i="174"/>
  <c r="L122" i="174"/>
  <c r="H122" i="174"/>
  <c r="R121" i="174"/>
  <c r="L121" i="174"/>
  <c r="U120" i="174"/>
  <c r="R120" i="174"/>
  <c r="L120" i="174"/>
  <c r="H120" i="174"/>
  <c r="U119" i="174"/>
  <c r="R119" i="174"/>
  <c r="L119" i="174"/>
  <c r="H119" i="174"/>
  <c r="U118" i="174"/>
  <c r="R118" i="174"/>
  <c r="L118" i="174"/>
  <c r="H118" i="174"/>
  <c r="U117" i="174"/>
  <c r="R117" i="174"/>
  <c r="L117" i="174"/>
  <c r="H117" i="174"/>
  <c r="U116" i="174"/>
  <c r="R116" i="174"/>
  <c r="L116" i="174"/>
  <c r="H116" i="174"/>
  <c r="U115" i="174"/>
  <c r="R115" i="174"/>
  <c r="L115" i="174"/>
  <c r="H115" i="174"/>
  <c r="U114" i="174"/>
  <c r="R114" i="174"/>
  <c r="L114" i="174"/>
  <c r="H114" i="174"/>
  <c r="U113" i="174"/>
  <c r="R113" i="174"/>
  <c r="L113" i="174"/>
  <c r="H113" i="174"/>
  <c r="U112" i="174"/>
  <c r="R112" i="174"/>
  <c r="L112" i="174"/>
  <c r="H112" i="174"/>
  <c r="U111" i="174"/>
  <c r="R111" i="174"/>
  <c r="L111" i="174"/>
  <c r="H111" i="174"/>
  <c r="R110" i="174"/>
  <c r="L110" i="174"/>
  <c r="U109" i="174"/>
  <c r="R109" i="174"/>
  <c r="L109" i="174"/>
  <c r="H109" i="174"/>
  <c r="U108" i="174"/>
  <c r="R108" i="174"/>
  <c r="L108" i="174"/>
  <c r="H108" i="174"/>
  <c r="U107" i="174"/>
  <c r="R107" i="174"/>
  <c r="L107" i="174"/>
  <c r="H107" i="174"/>
  <c r="U106" i="174"/>
  <c r="R106" i="174"/>
  <c r="L106" i="174"/>
  <c r="H106" i="174"/>
  <c r="U105" i="174"/>
  <c r="R105" i="174"/>
  <c r="L105" i="174"/>
  <c r="H105" i="174"/>
  <c r="U104" i="174"/>
  <c r="R104" i="174"/>
  <c r="L104" i="174"/>
  <c r="H104" i="174"/>
  <c r="U103" i="174"/>
  <c r="R103" i="174"/>
  <c r="L103" i="174"/>
  <c r="H103" i="174"/>
  <c r="U102" i="174"/>
  <c r="R102" i="174"/>
  <c r="L102" i="174"/>
  <c r="H102" i="174"/>
  <c r="U101" i="174"/>
  <c r="R101" i="174"/>
  <c r="L101" i="174"/>
  <c r="H101" i="174"/>
  <c r="U100" i="174"/>
  <c r="R100" i="174"/>
  <c r="L100" i="174"/>
  <c r="H100" i="174"/>
  <c r="U99" i="174"/>
  <c r="R99" i="174"/>
  <c r="L99" i="174"/>
  <c r="H99" i="174"/>
  <c r="U98" i="174"/>
  <c r="R98" i="174"/>
  <c r="L98" i="174"/>
  <c r="H98" i="174"/>
  <c r="U97" i="174"/>
  <c r="R97" i="174"/>
  <c r="L97" i="174"/>
  <c r="H97" i="174"/>
  <c r="U96" i="174"/>
  <c r="R96" i="174"/>
  <c r="L96" i="174"/>
  <c r="H96" i="174"/>
  <c r="U95" i="174"/>
  <c r="R95" i="174"/>
  <c r="L95" i="174"/>
  <c r="H95" i="174"/>
  <c r="U94" i="174"/>
  <c r="R94" i="174"/>
  <c r="L94" i="174"/>
  <c r="H94" i="174"/>
  <c r="U93" i="174"/>
  <c r="R93" i="174"/>
  <c r="L93" i="174"/>
  <c r="H93" i="174"/>
  <c r="U92" i="174"/>
  <c r="R92" i="174"/>
  <c r="L92" i="174"/>
  <c r="H92" i="174"/>
  <c r="R91" i="174"/>
  <c r="L91" i="174"/>
  <c r="U90" i="174"/>
  <c r="R90" i="174"/>
  <c r="L90" i="174"/>
  <c r="H90" i="174"/>
  <c r="U89" i="174"/>
  <c r="R89" i="174"/>
  <c r="L89" i="174"/>
  <c r="H89" i="174"/>
  <c r="U88" i="174"/>
  <c r="R88" i="174"/>
  <c r="L88" i="174"/>
  <c r="H88" i="174"/>
  <c r="U87" i="174"/>
  <c r="R87" i="174"/>
  <c r="L87" i="174"/>
  <c r="H87" i="174"/>
  <c r="U86" i="174"/>
  <c r="R86" i="174"/>
  <c r="L86" i="174"/>
  <c r="H86" i="174"/>
  <c r="U85" i="174"/>
  <c r="R85" i="174"/>
  <c r="L85" i="174"/>
  <c r="H85" i="174"/>
  <c r="U84" i="174"/>
  <c r="R84" i="174"/>
  <c r="L84" i="174"/>
  <c r="H84" i="174"/>
  <c r="U83" i="174"/>
  <c r="R83" i="174"/>
  <c r="L83" i="174"/>
  <c r="H83" i="174"/>
  <c r="U82" i="174"/>
  <c r="R82" i="174"/>
  <c r="L82" i="174"/>
  <c r="H82" i="174"/>
  <c r="U81" i="174"/>
  <c r="R81" i="174"/>
  <c r="L81" i="174"/>
  <c r="H81" i="174"/>
  <c r="U80" i="174"/>
  <c r="R80" i="174"/>
  <c r="L80" i="174"/>
  <c r="H80" i="174"/>
  <c r="U79" i="174"/>
  <c r="R79" i="174"/>
  <c r="L79" i="174"/>
  <c r="H79" i="174"/>
  <c r="U78" i="174"/>
  <c r="R78" i="174"/>
  <c r="L78" i="174"/>
  <c r="H78" i="174"/>
  <c r="U77" i="174"/>
  <c r="R77" i="174"/>
  <c r="L77" i="174"/>
  <c r="H77" i="174"/>
  <c r="R76" i="174"/>
  <c r="L76" i="174"/>
  <c r="U75" i="174"/>
  <c r="R75" i="174"/>
  <c r="L75" i="174"/>
  <c r="H75" i="174"/>
  <c r="U74" i="174"/>
  <c r="R74" i="174"/>
  <c r="L74" i="174"/>
  <c r="H74" i="174"/>
  <c r="U73" i="174"/>
  <c r="R73" i="174"/>
  <c r="L73" i="174"/>
  <c r="H73" i="174"/>
  <c r="U72" i="174"/>
  <c r="R72" i="174"/>
  <c r="L72" i="174"/>
  <c r="H72" i="174"/>
  <c r="U71" i="174"/>
  <c r="R71" i="174"/>
  <c r="L71" i="174"/>
  <c r="H71" i="174"/>
  <c r="R70" i="174"/>
  <c r="L70" i="174"/>
  <c r="U69" i="174"/>
  <c r="R69" i="174"/>
  <c r="L69" i="174"/>
  <c r="H69" i="174"/>
  <c r="U68" i="174"/>
  <c r="R68" i="174"/>
  <c r="L68" i="174"/>
  <c r="H68" i="174"/>
  <c r="R67" i="174"/>
  <c r="L67" i="174"/>
  <c r="U66" i="174"/>
  <c r="R66" i="174"/>
  <c r="L66" i="174"/>
  <c r="H66" i="174"/>
  <c r="R65" i="174"/>
  <c r="L65" i="174"/>
  <c r="U64" i="174"/>
  <c r="R64" i="174"/>
  <c r="L64" i="174"/>
  <c r="H64" i="174"/>
  <c r="U63" i="174"/>
  <c r="R63" i="174"/>
  <c r="L63" i="174"/>
  <c r="H63" i="174"/>
  <c r="U62" i="174"/>
  <c r="R62" i="174"/>
  <c r="L62" i="174"/>
  <c r="H62" i="174"/>
  <c r="U59" i="174"/>
  <c r="R59" i="174"/>
  <c r="L59" i="174"/>
  <c r="H59" i="174"/>
  <c r="U58" i="174"/>
  <c r="R58" i="174"/>
  <c r="L58" i="174"/>
  <c r="H58" i="174"/>
  <c r="U57" i="174"/>
  <c r="R57" i="174"/>
  <c r="L57" i="174"/>
  <c r="H57" i="174"/>
  <c r="U56" i="174"/>
  <c r="R56" i="174"/>
  <c r="L56" i="174"/>
  <c r="H56" i="174"/>
  <c r="U55" i="174"/>
  <c r="R55" i="174"/>
  <c r="L55" i="174"/>
  <c r="H55" i="174"/>
  <c r="U54" i="174"/>
  <c r="R54" i="174"/>
  <c r="L54" i="174"/>
  <c r="H54" i="174"/>
  <c r="R53" i="174"/>
  <c r="L53" i="174"/>
  <c r="U52" i="174"/>
  <c r="R52" i="174"/>
  <c r="L52" i="174"/>
  <c r="H52" i="174"/>
  <c r="U51" i="174"/>
  <c r="R51" i="174"/>
  <c r="L51" i="174"/>
  <c r="H51" i="174"/>
  <c r="U50" i="174"/>
  <c r="R50" i="174"/>
  <c r="L50" i="174"/>
  <c r="H50" i="174"/>
  <c r="U49" i="174"/>
  <c r="R49" i="174"/>
  <c r="L49" i="174"/>
  <c r="H49" i="174"/>
  <c r="U48" i="174"/>
  <c r="R48" i="174"/>
  <c r="L48" i="174"/>
  <c r="H48" i="174"/>
  <c r="U47" i="174"/>
  <c r="R47" i="174"/>
  <c r="L47" i="174"/>
  <c r="H47" i="174"/>
  <c r="U46" i="174"/>
  <c r="R46" i="174"/>
  <c r="L46" i="174"/>
  <c r="H46" i="174"/>
  <c r="U45" i="174"/>
  <c r="R45" i="174"/>
  <c r="L45" i="174"/>
  <c r="H45" i="174"/>
  <c r="U44" i="174"/>
  <c r="R44" i="174"/>
  <c r="L44" i="174"/>
  <c r="H44" i="174"/>
  <c r="U43" i="174"/>
  <c r="R43" i="174"/>
  <c r="L43" i="174"/>
  <c r="H43" i="174"/>
  <c r="U42" i="174"/>
  <c r="R42" i="174"/>
  <c r="L42" i="174"/>
  <c r="H42" i="174"/>
  <c r="U41" i="174"/>
  <c r="R41" i="174"/>
  <c r="L41" i="174"/>
  <c r="H41" i="174"/>
  <c r="U40" i="174"/>
  <c r="R40" i="174"/>
  <c r="L40" i="174"/>
  <c r="H40" i="174"/>
  <c r="U39" i="174"/>
  <c r="R39" i="174"/>
  <c r="L39" i="174"/>
  <c r="H39" i="174"/>
  <c r="U38" i="174"/>
  <c r="R38" i="174"/>
  <c r="L38" i="174"/>
  <c r="H38" i="174"/>
  <c r="U37" i="174"/>
  <c r="R37" i="174"/>
  <c r="L37" i="174"/>
  <c r="H37" i="174"/>
  <c r="U36" i="174"/>
  <c r="R36" i="174"/>
  <c r="L36" i="174"/>
  <c r="H36" i="174"/>
  <c r="U35" i="174"/>
  <c r="R35" i="174"/>
  <c r="L35" i="174"/>
  <c r="H35" i="174"/>
  <c r="U34" i="174"/>
  <c r="R34" i="174"/>
  <c r="L34" i="174"/>
  <c r="H34" i="174"/>
  <c r="U33" i="174"/>
  <c r="R33" i="174"/>
  <c r="L33" i="174"/>
  <c r="H33" i="174"/>
  <c r="U32" i="174"/>
  <c r="R32" i="174"/>
  <c r="L32" i="174"/>
  <c r="H32" i="174"/>
  <c r="U31" i="174"/>
  <c r="R31" i="174"/>
  <c r="L31" i="174"/>
  <c r="H31" i="174"/>
  <c r="U30" i="174"/>
  <c r="R30" i="174"/>
  <c r="L30" i="174"/>
  <c r="H30" i="174"/>
  <c r="U29" i="174"/>
  <c r="R29" i="174"/>
  <c r="L29" i="174"/>
  <c r="H29" i="174"/>
  <c r="U28" i="174"/>
  <c r="R28" i="174"/>
  <c r="L28" i="174"/>
  <c r="H28" i="174"/>
  <c r="U27" i="174"/>
  <c r="R27" i="174"/>
  <c r="L27" i="174"/>
  <c r="H27" i="174"/>
  <c r="U26" i="174"/>
  <c r="R26" i="174"/>
  <c r="L26" i="174"/>
  <c r="H26" i="174"/>
  <c r="U25" i="174"/>
  <c r="R25" i="174"/>
  <c r="L25" i="174"/>
  <c r="H25" i="174"/>
  <c r="U24" i="174"/>
  <c r="R24" i="174"/>
  <c r="L24" i="174"/>
  <c r="H24" i="174"/>
  <c r="U23" i="174"/>
  <c r="R23" i="174"/>
  <c r="L23" i="174"/>
  <c r="H23" i="174"/>
  <c r="U22" i="174"/>
  <c r="R22" i="174"/>
  <c r="L22" i="174"/>
  <c r="H22" i="174"/>
  <c r="U21" i="174"/>
  <c r="R21" i="174"/>
  <c r="L21" i="174"/>
  <c r="H21" i="174"/>
  <c r="U20" i="174"/>
  <c r="R20" i="174"/>
  <c r="L20" i="174"/>
  <c r="H20" i="174"/>
  <c r="U19" i="174"/>
  <c r="R19" i="174"/>
  <c r="L19" i="174"/>
  <c r="H19" i="174"/>
  <c r="U18" i="174"/>
  <c r="R18" i="174"/>
  <c r="L18" i="174"/>
  <c r="H18" i="174"/>
  <c r="U17" i="174"/>
  <c r="R17" i="174"/>
  <c r="L17" i="174"/>
  <c r="H17" i="174"/>
  <c r="U16" i="174"/>
  <c r="R16" i="174"/>
  <c r="L16" i="174"/>
  <c r="H16" i="174"/>
  <c r="U15" i="174"/>
  <c r="R15" i="174"/>
  <c r="L15" i="174"/>
  <c r="H15" i="174"/>
  <c r="U14" i="174"/>
  <c r="R14" i="174"/>
  <c r="L14" i="174"/>
  <c r="H14" i="174"/>
  <c r="U13" i="174"/>
  <c r="R13" i="174"/>
  <c r="L13" i="174"/>
  <c r="H13" i="174"/>
  <c r="U12" i="174"/>
  <c r="R12" i="174"/>
  <c r="L12" i="174"/>
  <c r="H12" i="174"/>
  <c r="U11" i="174"/>
  <c r="R11" i="174"/>
  <c r="L11" i="174"/>
  <c r="H11" i="174"/>
  <c r="U10" i="174"/>
  <c r="R10" i="174"/>
  <c r="L10" i="174"/>
  <c r="H10" i="174"/>
  <c r="U9" i="174"/>
  <c r="R9" i="174"/>
  <c r="L9" i="174"/>
  <c r="H9" i="174"/>
  <c r="V63" i="174" l="1"/>
  <c r="V130" i="174"/>
  <c r="X130" i="174" s="1"/>
  <c r="V151" i="174"/>
  <c r="X151" i="174" s="1"/>
  <c r="V159" i="174"/>
  <c r="X159" i="174" s="1"/>
  <c r="V175" i="174"/>
  <c r="X175" i="174" s="1"/>
  <c r="V193" i="174"/>
  <c r="X193" i="174" s="1"/>
  <c r="V165" i="174"/>
  <c r="X165" i="174" s="1"/>
  <c r="V189" i="174"/>
  <c r="X189" i="174" s="1"/>
  <c r="V185" i="174"/>
  <c r="X185" i="174" s="1"/>
  <c r="V177" i="174"/>
  <c r="X177" i="174" s="1"/>
  <c r="V169" i="174"/>
  <c r="X169" i="174" s="1"/>
  <c r="V143" i="174"/>
  <c r="X143" i="174" s="1"/>
  <c r="V139" i="174"/>
  <c r="X139" i="174" s="1"/>
  <c r="V156" i="174"/>
  <c r="X156" i="174" s="1"/>
  <c r="V152" i="174"/>
  <c r="X152" i="174" s="1"/>
  <c r="V148" i="174"/>
  <c r="X148" i="174" s="1"/>
  <c r="V126" i="174"/>
  <c r="X126" i="174" s="1"/>
  <c r="V122" i="174"/>
  <c r="X122" i="174" s="1"/>
  <c r="V116" i="174"/>
  <c r="X116" i="174" s="1"/>
  <c r="V106" i="174"/>
  <c r="X106" i="174" s="1"/>
  <c r="V90" i="174"/>
  <c r="X90" i="174" s="1"/>
  <c r="V82" i="174"/>
  <c r="X82" i="174" s="1"/>
  <c r="V72" i="174"/>
  <c r="X72" i="174" s="1"/>
  <c r="V58" i="174"/>
  <c r="X58" i="174" s="1"/>
  <c r="V50" i="174"/>
  <c r="X50" i="174" s="1"/>
  <c r="V42" i="174"/>
  <c r="X42" i="174" s="1"/>
  <c r="V26" i="174"/>
  <c r="X26" i="174" s="1"/>
  <c r="V79" i="174"/>
  <c r="X79" i="174" s="1"/>
  <c r="V81" i="174"/>
  <c r="X81" i="174" s="1"/>
  <c r="V202" i="174"/>
  <c r="X202" i="174" s="1"/>
  <c r="V54" i="174"/>
  <c r="X54" i="174" s="1"/>
  <c r="V94" i="174"/>
  <c r="X94" i="174" s="1"/>
  <c r="V98" i="174"/>
  <c r="X98" i="174" s="1"/>
  <c r="V23" i="174"/>
  <c r="X23" i="174" s="1"/>
  <c r="V25" i="174"/>
  <c r="X25" i="174" s="1"/>
  <c r="V39" i="174"/>
  <c r="X39" i="174" s="1"/>
  <c r="V115" i="174"/>
  <c r="X115" i="174" s="1"/>
  <c r="V80" i="174"/>
  <c r="X80" i="174" s="1"/>
  <c r="V142" i="174"/>
  <c r="X142" i="174" s="1"/>
  <c r="V55" i="174"/>
  <c r="X55" i="174" s="1"/>
  <c r="V95" i="174"/>
  <c r="X95" i="174" s="1"/>
  <c r="V97" i="174"/>
  <c r="X97" i="174" s="1"/>
  <c r="V141" i="174"/>
  <c r="X141" i="174" s="1"/>
  <c r="V167" i="174"/>
  <c r="X167" i="174" s="1"/>
  <c r="V181" i="174"/>
  <c r="X181" i="174" s="1"/>
  <c r="V183" i="174"/>
  <c r="X183" i="174" s="1"/>
  <c r="V198" i="174"/>
  <c r="X198" i="174" s="1"/>
  <c r="V199" i="174"/>
  <c r="X199" i="174" s="1"/>
  <c r="V201" i="174"/>
  <c r="X201" i="174" s="1"/>
  <c r="V203" i="174"/>
  <c r="X203" i="174" s="1"/>
  <c r="V150" i="174"/>
  <c r="X150" i="174" s="1"/>
  <c r="V114" i="174"/>
  <c r="X114" i="174" s="1"/>
  <c r="V134" i="174"/>
  <c r="X134" i="174" s="1"/>
  <c r="V146" i="174"/>
  <c r="X146" i="174" s="1"/>
  <c r="X210" i="175"/>
  <c r="V57" i="174"/>
  <c r="X57" i="174" s="1"/>
  <c r="V40" i="174"/>
  <c r="X40" i="174" s="1"/>
  <c r="V34" i="174"/>
  <c r="X34" i="174" s="1"/>
  <c r="V154" i="174"/>
  <c r="X154" i="174" s="1"/>
  <c r="V173" i="174"/>
  <c r="X173" i="174" s="1"/>
  <c r="V160" i="174"/>
  <c r="X160" i="174" s="1"/>
  <c r="V133" i="174"/>
  <c r="X133" i="174" s="1"/>
  <c r="V125" i="174"/>
  <c r="X125" i="174" s="1"/>
  <c r="V124" i="174"/>
  <c r="X124" i="174" s="1"/>
  <c r="V113" i="174"/>
  <c r="X113" i="174" s="1"/>
  <c r="V112" i="174"/>
  <c r="X112" i="174" s="1"/>
  <c r="V96" i="174"/>
  <c r="X96" i="174" s="1"/>
  <c r="V56" i="174"/>
  <c r="X56" i="174" s="1"/>
  <c r="V41" i="174"/>
  <c r="X41" i="174" s="1"/>
  <c r="V22" i="174"/>
  <c r="X22" i="174" s="1"/>
  <c r="V17" i="174"/>
  <c r="X17" i="174" s="1"/>
  <c r="V158" i="174"/>
  <c r="X158" i="174" s="1"/>
  <c r="D210" i="174"/>
  <c r="V132" i="174"/>
  <c r="X132" i="174" s="1"/>
  <c r="V78" i="174"/>
  <c r="X78" i="174" s="1"/>
  <c r="V38" i="174"/>
  <c r="X38" i="174" s="1"/>
  <c r="V21" i="174"/>
  <c r="X21" i="174" s="1"/>
  <c r="V191" i="174"/>
  <c r="X191" i="174" s="1"/>
  <c r="V13" i="174"/>
  <c r="X13" i="174" s="1"/>
  <c r="V14" i="174"/>
  <c r="X14" i="174" s="1"/>
  <c r="V15" i="174"/>
  <c r="X15" i="174" s="1"/>
  <c r="V16" i="174"/>
  <c r="X16" i="174" s="1"/>
  <c r="V30" i="174"/>
  <c r="X30" i="174" s="1"/>
  <c r="V31" i="174"/>
  <c r="X31" i="174" s="1"/>
  <c r="V32" i="174"/>
  <c r="X32" i="174" s="1"/>
  <c r="V33" i="174"/>
  <c r="X33" i="174" s="1"/>
  <c r="V46" i="174"/>
  <c r="X46" i="174" s="1"/>
  <c r="V47" i="174"/>
  <c r="X47" i="174" s="1"/>
  <c r="V48" i="174"/>
  <c r="X48" i="174" s="1"/>
  <c r="V49" i="174"/>
  <c r="X49" i="174" s="1"/>
  <c r="V64" i="174"/>
  <c r="X64" i="174" s="1"/>
  <c r="V66" i="174"/>
  <c r="X66" i="174" s="1"/>
  <c r="V68" i="174"/>
  <c r="X68" i="174" s="1"/>
  <c r="V69" i="174"/>
  <c r="X69" i="174" s="1"/>
  <c r="V71" i="174"/>
  <c r="X71" i="174" s="1"/>
  <c r="V86" i="174"/>
  <c r="X86" i="174" s="1"/>
  <c r="V87" i="174"/>
  <c r="X87" i="174" s="1"/>
  <c r="V88" i="174"/>
  <c r="X88" i="174" s="1"/>
  <c r="V89" i="174"/>
  <c r="X89" i="174" s="1"/>
  <c r="V102" i="174"/>
  <c r="X102" i="174" s="1"/>
  <c r="V103" i="174"/>
  <c r="X103" i="174" s="1"/>
  <c r="V104" i="174"/>
  <c r="X104" i="174" s="1"/>
  <c r="V105" i="174"/>
  <c r="X105" i="174" s="1"/>
  <c r="V119" i="174"/>
  <c r="X119" i="174" s="1"/>
  <c r="V120" i="174"/>
  <c r="X120" i="174" s="1"/>
  <c r="V128" i="174"/>
  <c r="X128" i="174" s="1"/>
  <c r="V129" i="174"/>
  <c r="X129" i="174" s="1"/>
  <c r="V137" i="174"/>
  <c r="X137" i="174" s="1"/>
  <c r="V138" i="174"/>
  <c r="X138" i="174" s="1"/>
  <c r="V147" i="174"/>
  <c r="X147" i="174" s="1"/>
  <c r="V155" i="174"/>
  <c r="X155" i="174" s="1"/>
  <c r="V10" i="174"/>
  <c r="X10" i="174" s="1"/>
  <c r="V11" i="174"/>
  <c r="X11" i="174" s="1"/>
  <c r="V12" i="174"/>
  <c r="X12" i="174" s="1"/>
  <c r="V18" i="174"/>
  <c r="X18" i="174" s="1"/>
  <c r="V19" i="174"/>
  <c r="X19" i="174" s="1"/>
  <c r="V20" i="174"/>
  <c r="X20" i="174" s="1"/>
  <c r="V27" i="174"/>
  <c r="X27" i="174" s="1"/>
  <c r="V28" i="174"/>
  <c r="X28" i="174" s="1"/>
  <c r="V29" i="174"/>
  <c r="X29" i="174" s="1"/>
  <c r="V35" i="174"/>
  <c r="X35" i="174" s="1"/>
  <c r="V36" i="174"/>
  <c r="X36" i="174" s="1"/>
  <c r="V37" i="174"/>
  <c r="X37" i="174" s="1"/>
  <c r="V43" i="174"/>
  <c r="X43" i="174" s="1"/>
  <c r="V44" i="174"/>
  <c r="X44" i="174" s="1"/>
  <c r="V45" i="174"/>
  <c r="X45" i="174" s="1"/>
  <c r="V51" i="174"/>
  <c r="X51" i="174" s="1"/>
  <c r="V52" i="174"/>
  <c r="X52" i="174" s="1"/>
  <c r="V59" i="174"/>
  <c r="X59" i="174" s="1"/>
  <c r="V62" i="174"/>
  <c r="X62" i="174" s="1"/>
  <c r="X63" i="174"/>
  <c r="V73" i="174"/>
  <c r="X73" i="174" s="1"/>
  <c r="V74" i="174"/>
  <c r="X74" i="174" s="1"/>
  <c r="V75" i="174"/>
  <c r="X75" i="174" s="1"/>
  <c r="V77" i="174"/>
  <c r="X77" i="174" s="1"/>
  <c r="V83" i="174"/>
  <c r="X83" i="174" s="1"/>
  <c r="V84" i="174"/>
  <c r="X84" i="174" s="1"/>
  <c r="V85" i="174"/>
  <c r="X85" i="174" s="1"/>
  <c r="V92" i="174"/>
  <c r="X92" i="174" s="1"/>
  <c r="V93" i="174"/>
  <c r="X93" i="174" s="1"/>
  <c r="V99" i="174"/>
  <c r="X99" i="174" s="1"/>
  <c r="V100" i="174"/>
  <c r="X100" i="174" s="1"/>
  <c r="V101" i="174"/>
  <c r="X101" i="174" s="1"/>
  <c r="V107" i="174"/>
  <c r="X107" i="174" s="1"/>
  <c r="V108" i="174"/>
  <c r="X108" i="174" s="1"/>
  <c r="V109" i="174"/>
  <c r="X109" i="174" s="1"/>
  <c r="V111" i="174"/>
  <c r="X111" i="174" s="1"/>
  <c r="V117" i="174"/>
  <c r="X117" i="174" s="1"/>
  <c r="V118" i="174"/>
  <c r="X118" i="174" s="1"/>
  <c r="V123" i="174"/>
  <c r="X123" i="174" s="1"/>
  <c r="V127" i="174"/>
  <c r="X127" i="174" s="1"/>
  <c r="V131" i="174"/>
  <c r="X131" i="174" s="1"/>
  <c r="V136" i="174"/>
  <c r="X136" i="174" s="1"/>
  <c r="V140" i="174"/>
  <c r="X140" i="174" s="1"/>
  <c r="V145" i="174"/>
  <c r="X145" i="174" s="1"/>
  <c r="V149" i="174"/>
  <c r="X149" i="174" s="1"/>
  <c r="V153" i="174"/>
  <c r="X153" i="174" s="1"/>
  <c r="V157" i="174"/>
  <c r="X157" i="174" s="1"/>
  <c r="V163" i="174"/>
  <c r="X163" i="174" s="1"/>
  <c r="V171" i="174"/>
  <c r="X171" i="174" s="1"/>
  <c r="V179" i="174"/>
  <c r="X179" i="174" s="1"/>
  <c r="V187" i="174"/>
  <c r="X187" i="174" s="1"/>
  <c r="V195" i="174"/>
  <c r="X195" i="174" s="1"/>
  <c r="V197" i="174"/>
  <c r="X197" i="174" s="1"/>
  <c r="V200" i="174"/>
  <c r="X200" i="174" s="1"/>
  <c r="V194" i="174"/>
  <c r="X194" i="174" s="1"/>
  <c r="V204" i="174"/>
  <c r="X204" i="174" s="1"/>
  <c r="V196" i="174"/>
  <c r="X196" i="174" s="1"/>
  <c r="V192" i="174"/>
  <c r="X192" i="174" s="1"/>
  <c r="V190" i="174"/>
  <c r="X190" i="174" s="1"/>
  <c r="V188" i="174"/>
  <c r="X188" i="174" s="1"/>
  <c r="V186" i="174"/>
  <c r="X186" i="174" s="1"/>
  <c r="V184" i="174"/>
  <c r="X184" i="174" s="1"/>
  <c r="V182" i="174"/>
  <c r="X182" i="174" s="1"/>
  <c r="V180" i="174"/>
  <c r="X180" i="174" s="1"/>
  <c r="V178" i="174"/>
  <c r="X178" i="174" s="1"/>
  <c r="V176" i="174"/>
  <c r="X176" i="174" s="1"/>
  <c r="V174" i="174"/>
  <c r="X174" i="174" s="1"/>
  <c r="V172" i="174"/>
  <c r="X172" i="174" s="1"/>
  <c r="V170" i="174"/>
  <c r="X170" i="174" s="1"/>
  <c r="V168" i="174"/>
  <c r="X168" i="174" s="1"/>
  <c r="V166" i="174"/>
  <c r="X166" i="174" s="1"/>
  <c r="V164" i="174"/>
  <c r="X164" i="174" s="1"/>
  <c r="V162" i="174"/>
  <c r="X162" i="174" s="1"/>
  <c r="R210" i="174"/>
  <c r="V9" i="174"/>
  <c r="X9" i="174" s="1"/>
  <c r="V24" i="174"/>
  <c r="X24" i="174" s="1"/>
  <c r="D10" i="173"/>
  <c r="D11" i="173"/>
  <c r="D12" i="173"/>
  <c r="D13" i="173"/>
  <c r="D14" i="173"/>
  <c r="D15" i="173"/>
  <c r="D16" i="173"/>
  <c r="D17" i="173"/>
  <c r="D18" i="173"/>
  <c r="D19" i="173"/>
  <c r="D20" i="173"/>
  <c r="D21" i="173"/>
  <c r="D22" i="173"/>
  <c r="D23" i="173"/>
  <c r="D24" i="173"/>
  <c r="D25" i="173"/>
  <c r="D26" i="173"/>
  <c r="D27" i="173"/>
  <c r="D28" i="173"/>
  <c r="D29" i="173"/>
  <c r="D30" i="173"/>
  <c r="D31" i="173"/>
  <c r="D32" i="173"/>
  <c r="D33" i="173"/>
  <c r="D34" i="173"/>
  <c r="D35" i="173"/>
  <c r="D36" i="173"/>
  <c r="D37" i="173"/>
  <c r="D38" i="173"/>
  <c r="D39" i="173"/>
  <c r="D40" i="173"/>
  <c r="D41" i="173"/>
  <c r="D42" i="173"/>
  <c r="D43" i="173"/>
  <c r="D44" i="173"/>
  <c r="D45" i="173"/>
  <c r="D46" i="173"/>
  <c r="D47" i="173"/>
  <c r="D48" i="173"/>
  <c r="D49" i="173"/>
  <c r="D50" i="173"/>
  <c r="D51" i="173"/>
  <c r="D52" i="173"/>
  <c r="D53" i="173"/>
  <c r="D54" i="173"/>
  <c r="D55" i="173"/>
  <c r="D56" i="173"/>
  <c r="D57" i="173"/>
  <c r="D58" i="173"/>
  <c r="D59" i="173"/>
  <c r="D62" i="173"/>
  <c r="D63" i="173"/>
  <c r="D64" i="173"/>
  <c r="D65" i="173"/>
  <c r="D66" i="173"/>
  <c r="D67" i="173"/>
  <c r="D68" i="173"/>
  <c r="D69" i="173"/>
  <c r="D70" i="173"/>
  <c r="D71" i="173"/>
  <c r="D72" i="173"/>
  <c r="D73" i="173"/>
  <c r="D74" i="173"/>
  <c r="D75" i="173"/>
  <c r="D76" i="173"/>
  <c r="D77" i="173"/>
  <c r="D78" i="173"/>
  <c r="D79" i="173"/>
  <c r="D80" i="173"/>
  <c r="D81" i="173"/>
  <c r="D82" i="173"/>
  <c r="D83" i="173"/>
  <c r="D84" i="173"/>
  <c r="D85" i="173"/>
  <c r="D86" i="173"/>
  <c r="D87" i="173"/>
  <c r="D88" i="173"/>
  <c r="D89" i="173"/>
  <c r="D90" i="173"/>
  <c r="D91" i="173"/>
  <c r="D92" i="173"/>
  <c r="D93" i="173"/>
  <c r="D94" i="173"/>
  <c r="D95" i="173"/>
  <c r="D96" i="173"/>
  <c r="D97" i="173"/>
  <c r="D98" i="173"/>
  <c r="D99" i="173"/>
  <c r="D100" i="173"/>
  <c r="D101" i="173"/>
  <c r="D102" i="173"/>
  <c r="D103" i="173"/>
  <c r="D104" i="173"/>
  <c r="D105" i="173"/>
  <c r="D106" i="173"/>
  <c r="D107" i="173"/>
  <c r="D108" i="173"/>
  <c r="D109" i="173"/>
  <c r="D110" i="173"/>
  <c r="D111" i="173"/>
  <c r="D112" i="173"/>
  <c r="D113" i="173"/>
  <c r="D114" i="173"/>
  <c r="D115" i="173"/>
  <c r="D116" i="173"/>
  <c r="D117" i="173"/>
  <c r="D118" i="173"/>
  <c r="D119" i="173"/>
  <c r="D120" i="173"/>
  <c r="D121" i="173"/>
  <c r="D122" i="173"/>
  <c r="D123" i="173"/>
  <c r="D124" i="173"/>
  <c r="D125" i="173"/>
  <c r="D126" i="173"/>
  <c r="D127" i="173"/>
  <c r="D128" i="173"/>
  <c r="D129" i="173"/>
  <c r="D130" i="173"/>
  <c r="D131" i="173"/>
  <c r="D132" i="173"/>
  <c r="D133" i="173"/>
  <c r="D134" i="173"/>
  <c r="D135" i="173"/>
  <c r="D136" i="173"/>
  <c r="D137" i="173"/>
  <c r="D138" i="173"/>
  <c r="D139" i="173"/>
  <c r="D140" i="173"/>
  <c r="D141" i="173"/>
  <c r="D142" i="173"/>
  <c r="D143" i="173"/>
  <c r="D144" i="173"/>
  <c r="D145" i="173"/>
  <c r="D146" i="173"/>
  <c r="D147" i="173"/>
  <c r="D148" i="173"/>
  <c r="D149" i="173"/>
  <c r="D150" i="173"/>
  <c r="D151" i="173"/>
  <c r="D152" i="173"/>
  <c r="D153" i="173"/>
  <c r="D154" i="173"/>
  <c r="D155" i="173"/>
  <c r="D156" i="173"/>
  <c r="D157" i="173"/>
  <c r="D158" i="173"/>
  <c r="D159" i="173"/>
  <c r="D160" i="173"/>
  <c r="D161" i="173"/>
  <c r="D162" i="173"/>
  <c r="D163" i="173"/>
  <c r="D164" i="173"/>
  <c r="D165" i="173"/>
  <c r="D166" i="173"/>
  <c r="D167" i="173"/>
  <c r="D168" i="173"/>
  <c r="D169" i="173"/>
  <c r="D170" i="173"/>
  <c r="D171" i="173"/>
  <c r="D172" i="173"/>
  <c r="D173" i="173"/>
  <c r="D174" i="173"/>
  <c r="D175" i="173"/>
  <c r="D176" i="173"/>
  <c r="D177" i="173"/>
  <c r="D178" i="173"/>
  <c r="D179" i="173"/>
  <c r="D180" i="173"/>
  <c r="D181" i="173"/>
  <c r="D182" i="173"/>
  <c r="D183" i="173"/>
  <c r="D184" i="173"/>
  <c r="D185" i="173"/>
  <c r="D186" i="173"/>
  <c r="D187" i="173"/>
  <c r="D188" i="173"/>
  <c r="D189" i="173"/>
  <c r="D190" i="173"/>
  <c r="D191" i="173"/>
  <c r="D192" i="173"/>
  <c r="D193" i="173"/>
  <c r="D194" i="173"/>
  <c r="D195" i="173"/>
  <c r="D196" i="173"/>
  <c r="D197" i="173"/>
  <c r="D198" i="173"/>
  <c r="D199" i="173"/>
  <c r="D200" i="173"/>
  <c r="D201" i="173"/>
  <c r="D202" i="173"/>
  <c r="D203" i="173"/>
  <c r="D204" i="173"/>
  <c r="D9" i="173"/>
  <c r="W210" i="173"/>
  <c r="S210" i="173"/>
  <c r="Q210" i="173"/>
  <c r="J210" i="173"/>
  <c r="I210" i="173"/>
  <c r="R208" i="173"/>
  <c r="L208" i="173"/>
  <c r="U204" i="173"/>
  <c r="R204" i="173"/>
  <c r="H204" i="173"/>
  <c r="U203" i="173"/>
  <c r="R203" i="173"/>
  <c r="H203" i="173"/>
  <c r="U202" i="173"/>
  <c r="R202" i="173"/>
  <c r="H202" i="173"/>
  <c r="U201" i="173"/>
  <c r="R201" i="173"/>
  <c r="H201" i="173"/>
  <c r="U200" i="173"/>
  <c r="R200" i="173"/>
  <c r="H200" i="173"/>
  <c r="U199" i="173"/>
  <c r="R199" i="173"/>
  <c r="H199" i="173"/>
  <c r="U198" i="173"/>
  <c r="R198" i="173"/>
  <c r="H198" i="173"/>
  <c r="U197" i="173"/>
  <c r="R197" i="173"/>
  <c r="H197" i="173"/>
  <c r="U196" i="173"/>
  <c r="R196" i="173"/>
  <c r="H196" i="173"/>
  <c r="U195" i="173"/>
  <c r="R195" i="173"/>
  <c r="H195" i="173"/>
  <c r="U194" i="173"/>
  <c r="R194" i="173"/>
  <c r="H194" i="173"/>
  <c r="U193" i="173"/>
  <c r="R193" i="173"/>
  <c r="H193" i="173"/>
  <c r="U192" i="173"/>
  <c r="R192" i="173"/>
  <c r="H192" i="173"/>
  <c r="U191" i="173"/>
  <c r="R191" i="173"/>
  <c r="H191" i="173"/>
  <c r="U190" i="173"/>
  <c r="R190" i="173"/>
  <c r="H190" i="173"/>
  <c r="U189" i="173"/>
  <c r="R189" i="173"/>
  <c r="H189" i="173"/>
  <c r="U188" i="173"/>
  <c r="R188" i="173"/>
  <c r="H188" i="173"/>
  <c r="U187" i="173"/>
  <c r="R187" i="173"/>
  <c r="H187" i="173"/>
  <c r="U186" i="173"/>
  <c r="R186" i="173"/>
  <c r="H186" i="173"/>
  <c r="U185" i="173"/>
  <c r="R185" i="173"/>
  <c r="H185" i="173"/>
  <c r="U184" i="173"/>
  <c r="R184" i="173"/>
  <c r="H184" i="173"/>
  <c r="U183" i="173"/>
  <c r="R183" i="173"/>
  <c r="H183" i="173"/>
  <c r="U182" i="173"/>
  <c r="R182" i="173"/>
  <c r="H182" i="173"/>
  <c r="U181" i="173"/>
  <c r="R181" i="173"/>
  <c r="H181" i="173"/>
  <c r="U180" i="173"/>
  <c r="R180" i="173"/>
  <c r="H180" i="173"/>
  <c r="U179" i="173"/>
  <c r="R179" i="173"/>
  <c r="H179" i="173"/>
  <c r="U178" i="173"/>
  <c r="R178" i="173"/>
  <c r="H178" i="173"/>
  <c r="U177" i="173"/>
  <c r="R177" i="173"/>
  <c r="H177" i="173"/>
  <c r="U176" i="173"/>
  <c r="R176" i="173"/>
  <c r="H176" i="173"/>
  <c r="U175" i="173"/>
  <c r="R175" i="173"/>
  <c r="H175" i="173"/>
  <c r="U174" i="173"/>
  <c r="R174" i="173"/>
  <c r="H174" i="173"/>
  <c r="U173" i="173"/>
  <c r="R173" i="173"/>
  <c r="H173" i="173"/>
  <c r="U172" i="173"/>
  <c r="R172" i="173"/>
  <c r="H172" i="173"/>
  <c r="U171" i="173"/>
  <c r="R171" i="173"/>
  <c r="H171" i="173"/>
  <c r="U170" i="173"/>
  <c r="R170" i="173"/>
  <c r="H170" i="173"/>
  <c r="U169" i="173"/>
  <c r="R169" i="173"/>
  <c r="H169" i="173"/>
  <c r="U168" i="173"/>
  <c r="R168" i="173"/>
  <c r="H168" i="173"/>
  <c r="U167" i="173"/>
  <c r="R167" i="173"/>
  <c r="H167" i="173"/>
  <c r="U166" i="173"/>
  <c r="R166" i="173"/>
  <c r="H166" i="173"/>
  <c r="U165" i="173"/>
  <c r="R165" i="173"/>
  <c r="H165" i="173"/>
  <c r="U164" i="173"/>
  <c r="R164" i="173"/>
  <c r="H164" i="173"/>
  <c r="U163" i="173"/>
  <c r="R163" i="173"/>
  <c r="H163" i="173"/>
  <c r="U162" i="173"/>
  <c r="R162" i="173"/>
  <c r="H162" i="173"/>
  <c r="R161" i="173"/>
  <c r="U160" i="173"/>
  <c r="R160" i="173"/>
  <c r="H160" i="173"/>
  <c r="U159" i="173"/>
  <c r="R159" i="173"/>
  <c r="H159" i="173"/>
  <c r="U158" i="173"/>
  <c r="R158" i="173"/>
  <c r="H158" i="173"/>
  <c r="U157" i="173"/>
  <c r="R157" i="173"/>
  <c r="H157" i="173"/>
  <c r="U156" i="173"/>
  <c r="R156" i="173"/>
  <c r="H156" i="173"/>
  <c r="U155" i="173"/>
  <c r="R155" i="173"/>
  <c r="H155" i="173"/>
  <c r="U154" i="173"/>
  <c r="R154" i="173"/>
  <c r="H154" i="173"/>
  <c r="U153" i="173"/>
  <c r="R153" i="173"/>
  <c r="H153" i="173"/>
  <c r="U152" i="173"/>
  <c r="R152" i="173"/>
  <c r="H152" i="173"/>
  <c r="U151" i="173"/>
  <c r="R151" i="173"/>
  <c r="H151" i="173"/>
  <c r="U150" i="173"/>
  <c r="R150" i="173"/>
  <c r="H150" i="173"/>
  <c r="U149" i="173"/>
  <c r="R149" i="173"/>
  <c r="H149" i="173"/>
  <c r="U148" i="173"/>
  <c r="R148" i="173"/>
  <c r="H148" i="173"/>
  <c r="U147" i="173"/>
  <c r="R147" i="173"/>
  <c r="H147" i="173"/>
  <c r="U146" i="173"/>
  <c r="R146" i="173"/>
  <c r="H146" i="173"/>
  <c r="U145" i="173"/>
  <c r="R145" i="173"/>
  <c r="H145" i="173"/>
  <c r="R144" i="173"/>
  <c r="U143" i="173"/>
  <c r="R143" i="173"/>
  <c r="H143" i="173"/>
  <c r="U142" i="173"/>
  <c r="R142" i="173"/>
  <c r="H142" i="173"/>
  <c r="U141" i="173"/>
  <c r="R141" i="173"/>
  <c r="H141" i="173"/>
  <c r="U140" i="173"/>
  <c r="R140" i="173"/>
  <c r="H140" i="173"/>
  <c r="U139" i="173"/>
  <c r="R139" i="173"/>
  <c r="H139" i="173"/>
  <c r="U138" i="173"/>
  <c r="R138" i="173"/>
  <c r="H138" i="173"/>
  <c r="U137" i="173"/>
  <c r="R137" i="173"/>
  <c r="H137" i="173"/>
  <c r="U136" i="173"/>
  <c r="R136" i="173"/>
  <c r="H136" i="173"/>
  <c r="R135" i="173"/>
  <c r="U134" i="173"/>
  <c r="R134" i="173"/>
  <c r="H134" i="173"/>
  <c r="U133" i="173"/>
  <c r="R133" i="173"/>
  <c r="H133" i="173"/>
  <c r="U132" i="173"/>
  <c r="R132" i="173"/>
  <c r="H132" i="173"/>
  <c r="U131" i="173"/>
  <c r="R131" i="173"/>
  <c r="H131" i="173"/>
  <c r="U130" i="173"/>
  <c r="R130" i="173"/>
  <c r="H130" i="173"/>
  <c r="U129" i="173"/>
  <c r="R129" i="173"/>
  <c r="H129" i="173"/>
  <c r="U128" i="173"/>
  <c r="R128" i="173"/>
  <c r="H128" i="173"/>
  <c r="U127" i="173"/>
  <c r="R127" i="173"/>
  <c r="H127" i="173"/>
  <c r="U126" i="173"/>
  <c r="R126" i="173"/>
  <c r="H126" i="173"/>
  <c r="U125" i="173"/>
  <c r="R125" i="173"/>
  <c r="H125" i="173"/>
  <c r="U124" i="173"/>
  <c r="R124" i="173"/>
  <c r="H124" i="173"/>
  <c r="U123" i="173"/>
  <c r="R123" i="173"/>
  <c r="H123" i="173"/>
  <c r="U122" i="173"/>
  <c r="R122" i="173"/>
  <c r="H122" i="173"/>
  <c r="R121" i="173"/>
  <c r="U120" i="173"/>
  <c r="R120" i="173"/>
  <c r="H120" i="173"/>
  <c r="U119" i="173"/>
  <c r="R119" i="173"/>
  <c r="H119" i="173"/>
  <c r="U118" i="173"/>
  <c r="R118" i="173"/>
  <c r="H118" i="173"/>
  <c r="U117" i="173"/>
  <c r="R117" i="173"/>
  <c r="H117" i="173"/>
  <c r="U116" i="173"/>
  <c r="R116" i="173"/>
  <c r="H116" i="173"/>
  <c r="U115" i="173"/>
  <c r="R115" i="173"/>
  <c r="H115" i="173"/>
  <c r="U114" i="173"/>
  <c r="R114" i="173"/>
  <c r="H114" i="173"/>
  <c r="U113" i="173"/>
  <c r="R113" i="173"/>
  <c r="H113" i="173"/>
  <c r="U112" i="173"/>
  <c r="R112" i="173"/>
  <c r="H112" i="173"/>
  <c r="U111" i="173"/>
  <c r="R111" i="173"/>
  <c r="H111" i="173"/>
  <c r="R110" i="173"/>
  <c r="U109" i="173"/>
  <c r="R109" i="173"/>
  <c r="H109" i="173"/>
  <c r="U108" i="173"/>
  <c r="R108" i="173"/>
  <c r="H108" i="173"/>
  <c r="U107" i="173"/>
  <c r="R107" i="173"/>
  <c r="H107" i="173"/>
  <c r="U106" i="173"/>
  <c r="R106" i="173"/>
  <c r="H106" i="173"/>
  <c r="U105" i="173"/>
  <c r="R105" i="173"/>
  <c r="H105" i="173"/>
  <c r="U104" i="173"/>
  <c r="R104" i="173"/>
  <c r="H104" i="173"/>
  <c r="U103" i="173"/>
  <c r="R103" i="173"/>
  <c r="H103" i="173"/>
  <c r="U102" i="173"/>
  <c r="R102" i="173"/>
  <c r="H102" i="173"/>
  <c r="U101" i="173"/>
  <c r="R101" i="173"/>
  <c r="H101" i="173"/>
  <c r="U100" i="173"/>
  <c r="R100" i="173"/>
  <c r="H100" i="173"/>
  <c r="U99" i="173"/>
  <c r="R99" i="173"/>
  <c r="H99" i="173"/>
  <c r="U98" i="173"/>
  <c r="R98" i="173"/>
  <c r="H98" i="173"/>
  <c r="U97" i="173"/>
  <c r="R97" i="173"/>
  <c r="H97" i="173"/>
  <c r="U96" i="173"/>
  <c r="R96" i="173"/>
  <c r="H96" i="173"/>
  <c r="U95" i="173"/>
  <c r="R95" i="173"/>
  <c r="H95" i="173"/>
  <c r="U94" i="173"/>
  <c r="R94" i="173"/>
  <c r="H94" i="173"/>
  <c r="U93" i="173"/>
  <c r="R93" i="173"/>
  <c r="H93" i="173"/>
  <c r="U92" i="173"/>
  <c r="R92" i="173"/>
  <c r="H92" i="173"/>
  <c r="R91" i="173"/>
  <c r="U90" i="173"/>
  <c r="R90" i="173"/>
  <c r="H90" i="173"/>
  <c r="U89" i="173"/>
  <c r="R89" i="173"/>
  <c r="H89" i="173"/>
  <c r="U88" i="173"/>
  <c r="R88" i="173"/>
  <c r="H88" i="173"/>
  <c r="U87" i="173"/>
  <c r="R87" i="173"/>
  <c r="H87" i="173"/>
  <c r="U86" i="173"/>
  <c r="R86" i="173"/>
  <c r="H86" i="173"/>
  <c r="U85" i="173"/>
  <c r="R85" i="173"/>
  <c r="H85" i="173"/>
  <c r="U84" i="173"/>
  <c r="R84" i="173"/>
  <c r="H84" i="173"/>
  <c r="U83" i="173"/>
  <c r="R83" i="173"/>
  <c r="H83" i="173"/>
  <c r="U82" i="173"/>
  <c r="R82" i="173"/>
  <c r="H82" i="173"/>
  <c r="U81" i="173"/>
  <c r="R81" i="173"/>
  <c r="H81" i="173"/>
  <c r="U80" i="173"/>
  <c r="R80" i="173"/>
  <c r="H80" i="173"/>
  <c r="U79" i="173"/>
  <c r="R79" i="173"/>
  <c r="H79" i="173"/>
  <c r="U78" i="173"/>
  <c r="R78" i="173"/>
  <c r="H78" i="173"/>
  <c r="U77" i="173"/>
  <c r="R77" i="173"/>
  <c r="H77" i="173"/>
  <c r="R76" i="173"/>
  <c r="U75" i="173"/>
  <c r="R75" i="173"/>
  <c r="H75" i="173"/>
  <c r="U74" i="173"/>
  <c r="R74" i="173"/>
  <c r="H74" i="173"/>
  <c r="U73" i="173"/>
  <c r="R73" i="173"/>
  <c r="H73" i="173"/>
  <c r="U72" i="173"/>
  <c r="R72" i="173"/>
  <c r="H72" i="173"/>
  <c r="U71" i="173"/>
  <c r="R71" i="173"/>
  <c r="H71" i="173"/>
  <c r="R70" i="173"/>
  <c r="U69" i="173"/>
  <c r="R69" i="173"/>
  <c r="H69" i="173"/>
  <c r="U68" i="173"/>
  <c r="R68" i="173"/>
  <c r="H68" i="173"/>
  <c r="R67" i="173"/>
  <c r="U66" i="173"/>
  <c r="R66" i="173"/>
  <c r="H66" i="173"/>
  <c r="R65" i="173"/>
  <c r="U64" i="173"/>
  <c r="R64" i="173"/>
  <c r="H64" i="173"/>
  <c r="U63" i="173"/>
  <c r="R63" i="173"/>
  <c r="H63" i="173"/>
  <c r="U62" i="173"/>
  <c r="R62" i="173"/>
  <c r="H62" i="173"/>
  <c r="U59" i="173"/>
  <c r="R59" i="173"/>
  <c r="H59" i="173"/>
  <c r="U58" i="173"/>
  <c r="R58" i="173"/>
  <c r="H58" i="173"/>
  <c r="U57" i="173"/>
  <c r="R57" i="173"/>
  <c r="H57" i="173"/>
  <c r="U56" i="173"/>
  <c r="R56" i="173"/>
  <c r="H56" i="173"/>
  <c r="U55" i="173"/>
  <c r="R55" i="173"/>
  <c r="H55" i="173"/>
  <c r="U54" i="173"/>
  <c r="R54" i="173"/>
  <c r="H54" i="173"/>
  <c r="R53" i="173"/>
  <c r="U52" i="173"/>
  <c r="R52" i="173"/>
  <c r="H52" i="173"/>
  <c r="U51" i="173"/>
  <c r="R51" i="173"/>
  <c r="H51" i="173"/>
  <c r="U50" i="173"/>
  <c r="R50" i="173"/>
  <c r="H50" i="173"/>
  <c r="U49" i="173"/>
  <c r="R49" i="173"/>
  <c r="H49" i="173"/>
  <c r="U48" i="173"/>
  <c r="R48" i="173"/>
  <c r="H48" i="173"/>
  <c r="U47" i="173"/>
  <c r="R47" i="173"/>
  <c r="H47" i="173"/>
  <c r="U46" i="173"/>
  <c r="R46" i="173"/>
  <c r="H46" i="173"/>
  <c r="U45" i="173"/>
  <c r="R45" i="173"/>
  <c r="H45" i="173"/>
  <c r="U44" i="173"/>
  <c r="R44" i="173"/>
  <c r="H44" i="173"/>
  <c r="U43" i="173"/>
  <c r="R43" i="173"/>
  <c r="H43" i="173"/>
  <c r="U42" i="173"/>
  <c r="R42" i="173"/>
  <c r="H42" i="173"/>
  <c r="U41" i="173"/>
  <c r="R41" i="173"/>
  <c r="H41" i="173"/>
  <c r="U40" i="173"/>
  <c r="R40" i="173"/>
  <c r="H40" i="173"/>
  <c r="U39" i="173"/>
  <c r="R39" i="173"/>
  <c r="H39" i="173"/>
  <c r="U38" i="173"/>
  <c r="R38" i="173"/>
  <c r="H38" i="173"/>
  <c r="U37" i="173"/>
  <c r="R37" i="173"/>
  <c r="H37" i="173"/>
  <c r="U36" i="173"/>
  <c r="R36" i="173"/>
  <c r="H36" i="173"/>
  <c r="U35" i="173"/>
  <c r="R35" i="173"/>
  <c r="H35" i="173"/>
  <c r="U34" i="173"/>
  <c r="R34" i="173"/>
  <c r="H34" i="173"/>
  <c r="U33" i="173"/>
  <c r="R33" i="173"/>
  <c r="H33" i="173"/>
  <c r="U32" i="173"/>
  <c r="R32" i="173"/>
  <c r="H32" i="173"/>
  <c r="U31" i="173"/>
  <c r="R31" i="173"/>
  <c r="H31" i="173"/>
  <c r="U30" i="173"/>
  <c r="R30" i="173"/>
  <c r="H30" i="173"/>
  <c r="U29" i="173"/>
  <c r="R29" i="173"/>
  <c r="H29" i="173"/>
  <c r="U28" i="173"/>
  <c r="R28" i="173"/>
  <c r="H28" i="173"/>
  <c r="U27" i="173"/>
  <c r="R27" i="173"/>
  <c r="H27" i="173"/>
  <c r="U26" i="173"/>
  <c r="R26" i="173"/>
  <c r="H26" i="173"/>
  <c r="U25" i="173"/>
  <c r="R25" i="173"/>
  <c r="H25" i="173"/>
  <c r="U24" i="173"/>
  <c r="R24" i="173"/>
  <c r="H24" i="173"/>
  <c r="U23" i="173"/>
  <c r="R23" i="173"/>
  <c r="H23" i="173"/>
  <c r="U22" i="173"/>
  <c r="R22" i="173"/>
  <c r="H22" i="173"/>
  <c r="U21" i="173"/>
  <c r="R21" i="173"/>
  <c r="H21" i="173"/>
  <c r="U20" i="173"/>
  <c r="R20" i="173"/>
  <c r="H20" i="173"/>
  <c r="U19" i="173"/>
  <c r="R19" i="173"/>
  <c r="H19" i="173"/>
  <c r="U18" i="173"/>
  <c r="R18" i="173"/>
  <c r="H18" i="173"/>
  <c r="U17" i="173"/>
  <c r="R17" i="173"/>
  <c r="H17" i="173"/>
  <c r="U16" i="173"/>
  <c r="R16" i="173"/>
  <c r="H16" i="173"/>
  <c r="U15" i="173"/>
  <c r="R15" i="173"/>
  <c r="H15" i="173"/>
  <c r="U14" i="173"/>
  <c r="R14" i="173"/>
  <c r="H14" i="173"/>
  <c r="U13" i="173"/>
  <c r="R13" i="173"/>
  <c r="H13" i="173"/>
  <c r="U12" i="173"/>
  <c r="R12" i="173"/>
  <c r="H12" i="173"/>
  <c r="U11" i="173"/>
  <c r="R11" i="173"/>
  <c r="H11" i="173"/>
  <c r="U10" i="173"/>
  <c r="R10" i="173"/>
  <c r="H10" i="173"/>
  <c r="U9" i="173"/>
  <c r="R9" i="173"/>
  <c r="H9" i="173"/>
  <c r="D10" i="172"/>
  <c r="D11" i="172"/>
  <c r="D12" i="172"/>
  <c r="D13" i="172"/>
  <c r="D14" i="172"/>
  <c r="D15" i="172"/>
  <c r="D16" i="172"/>
  <c r="D17" i="172"/>
  <c r="D18" i="172"/>
  <c r="D19" i="172"/>
  <c r="D20" i="172"/>
  <c r="D21" i="172"/>
  <c r="D22" i="172"/>
  <c r="D23" i="172"/>
  <c r="D24" i="172"/>
  <c r="D25" i="172"/>
  <c r="D26" i="172"/>
  <c r="D27" i="172"/>
  <c r="D28" i="172"/>
  <c r="D29" i="172"/>
  <c r="D30" i="172"/>
  <c r="D31" i="172"/>
  <c r="D32" i="172"/>
  <c r="D33" i="172"/>
  <c r="D34" i="172"/>
  <c r="D35" i="172"/>
  <c r="D36" i="172"/>
  <c r="D37" i="172"/>
  <c r="D38" i="172"/>
  <c r="D39" i="172"/>
  <c r="D40" i="172"/>
  <c r="D41" i="172"/>
  <c r="D42" i="172"/>
  <c r="D43" i="172"/>
  <c r="D44" i="172"/>
  <c r="D45" i="172"/>
  <c r="D46" i="172"/>
  <c r="D47" i="172"/>
  <c r="D48" i="172"/>
  <c r="D49" i="172"/>
  <c r="D50" i="172"/>
  <c r="D51" i="172"/>
  <c r="D52" i="172"/>
  <c r="D53" i="172"/>
  <c r="D54" i="172"/>
  <c r="D55" i="172"/>
  <c r="D56" i="172"/>
  <c r="D57" i="172"/>
  <c r="D58" i="172"/>
  <c r="D59" i="172"/>
  <c r="D62" i="172"/>
  <c r="D63" i="172"/>
  <c r="D64" i="172"/>
  <c r="D65" i="172"/>
  <c r="D66" i="172"/>
  <c r="D67" i="172"/>
  <c r="D68" i="172"/>
  <c r="D69" i="172"/>
  <c r="D70" i="172"/>
  <c r="D71" i="172"/>
  <c r="D72" i="172"/>
  <c r="D73" i="172"/>
  <c r="D74" i="172"/>
  <c r="D75" i="172"/>
  <c r="D76" i="172"/>
  <c r="D77" i="172"/>
  <c r="D78" i="172"/>
  <c r="D79" i="172"/>
  <c r="D80" i="172"/>
  <c r="D81" i="172"/>
  <c r="D82" i="172"/>
  <c r="D83" i="172"/>
  <c r="D84" i="172"/>
  <c r="D85" i="172"/>
  <c r="D86" i="172"/>
  <c r="D87" i="172"/>
  <c r="D88" i="172"/>
  <c r="D89" i="172"/>
  <c r="D90" i="172"/>
  <c r="D91" i="172"/>
  <c r="D92" i="172"/>
  <c r="D93" i="172"/>
  <c r="D94" i="172"/>
  <c r="D95" i="172"/>
  <c r="D96" i="172"/>
  <c r="D97" i="172"/>
  <c r="D98" i="172"/>
  <c r="D99" i="172"/>
  <c r="D100" i="172"/>
  <c r="D101" i="172"/>
  <c r="D102" i="172"/>
  <c r="D103" i="172"/>
  <c r="D104" i="172"/>
  <c r="D105" i="172"/>
  <c r="D106" i="172"/>
  <c r="D107" i="172"/>
  <c r="D108" i="172"/>
  <c r="D109" i="172"/>
  <c r="D110" i="172"/>
  <c r="D111" i="172"/>
  <c r="D112" i="172"/>
  <c r="D113" i="172"/>
  <c r="D114" i="172"/>
  <c r="D115" i="172"/>
  <c r="D116" i="172"/>
  <c r="D117" i="172"/>
  <c r="D118" i="172"/>
  <c r="D119" i="172"/>
  <c r="D120" i="172"/>
  <c r="D121" i="172"/>
  <c r="D122" i="172"/>
  <c r="D123" i="172"/>
  <c r="D124" i="172"/>
  <c r="D125" i="172"/>
  <c r="D126" i="172"/>
  <c r="D127" i="172"/>
  <c r="D128" i="172"/>
  <c r="D129" i="172"/>
  <c r="D130" i="172"/>
  <c r="D131" i="172"/>
  <c r="D132" i="172"/>
  <c r="D133" i="172"/>
  <c r="D134" i="172"/>
  <c r="D135" i="172"/>
  <c r="D136" i="172"/>
  <c r="D137" i="172"/>
  <c r="D138" i="172"/>
  <c r="D139" i="172"/>
  <c r="D140" i="172"/>
  <c r="D141" i="172"/>
  <c r="D142" i="172"/>
  <c r="D143" i="172"/>
  <c r="D144" i="172"/>
  <c r="D145" i="172"/>
  <c r="D146" i="172"/>
  <c r="D147" i="172"/>
  <c r="D148" i="172"/>
  <c r="D149" i="172"/>
  <c r="D150" i="172"/>
  <c r="D151" i="172"/>
  <c r="D152" i="172"/>
  <c r="D153" i="172"/>
  <c r="D154" i="172"/>
  <c r="D155" i="172"/>
  <c r="D156" i="172"/>
  <c r="D157" i="172"/>
  <c r="D158" i="172"/>
  <c r="D159" i="172"/>
  <c r="D160" i="172"/>
  <c r="D161" i="172"/>
  <c r="D162" i="172"/>
  <c r="D163" i="172"/>
  <c r="D164" i="172"/>
  <c r="D165" i="172"/>
  <c r="D166" i="172"/>
  <c r="D167" i="172"/>
  <c r="D168" i="172"/>
  <c r="D169" i="172"/>
  <c r="D170" i="172"/>
  <c r="D171" i="172"/>
  <c r="D172" i="172"/>
  <c r="D173" i="172"/>
  <c r="D174" i="172"/>
  <c r="D175" i="172"/>
  <c r="D176" i="172"/>
  <c r="D177" i="172"/>
  <c r="D178" i="172"/>
  <c r="D179" i="172"/>
  <c r="D180" i="172"/>
  <c r="D181" i="172"/>
  <c r="D182" i="172"/>
  <c r="D183" i="172"/>
  <c r="D184" i="172"/>
  <c r="D185" i="172"/>
  <c r="D186" i="172"/>
  <c r="D187" i="172"/>
  <c r="D188" i="172"/>
  <c r="D189" i="172"/>
  <c r="D190" i="172"/>
  <c r="D191" i="172"/>
  <c r="D192" i="172"/>
  <c r="D193" i="172"/>
  <c r="D194" i="172"/>
  <c r="D195" i="172"/>
  <c r="D196" i="172"/>
  <c r="D197" i="172"/>
  <c r="D198" i="172"/>
  <c r="D199" i="172"/>
  <c r="D200" i="172"/>
  <c r="D201" i="172"/>
  <c r="D202" i="172"/>
  <c r="D203" i="172"/>
  <c r="D204" i="172"/>
  <c r="D9" i="172"/>
  <c r="W210" i="172"/>
  <c r="S210" i="172"/>
  <c r="Q210" i="172"/>
  <c r="J210" i="172"/>
  <c r="I210" i="172"/>
  <c r="R208" i="172"/>
  <c r="L208" i="172"/>
  <c r="U204" i="172"/>
  <c r="R204" i="172"/>
  <c r="L204" i="172"/>
  <c r="H204" i="172"/>
  <c r="U203" i="172"/>
  <c r="R203" i="172"/>
  <c r="L203" i="172"/>
  <c r="H203" i="172"/>
  <c r="U202" i="172"/>
  <c r="R202" i="172"/>
  <c r="L202" i="172"/>
  <c r="H202" i="172"/>
  <c r="U201" i="172"/>
  <c r="R201" i="172"/>
  <c r="L201" i="172"/>
  <c r="H201" i="172"/>
  <c r="U200" i="172"/>
  <c r="R200" i="172"/>
  <c r="L200" i="172"/>
  <c r="H200" i="172"/>
  <c r="U199" i="172"/>
  <c r="R199" i="172"/>
  <c r="L199" i="172"/>
  <c r="H199" i="172"/>
  <c r="U198" i="172"/>
  <c r="R198" i="172"/>
  <c r="L198" i="172"/>
  <c r="H198" i="172"/>
  <c r="U197" i="172"/>
  <c r="R197" i="172"/>
  <c r="L197" i="172"/>
  <c r="H197" i="172"/>
  <c r="U196" i="172"/>
  <c r="R196" i="172"/>
  <c r="L196" i="172"/>
  <c r="H196" i="172"/>
  <c r="U195" i="172"/>
  <c r="R195" i="172"/>
  <c r="L195" i="172"/>
  <c r="H195" i="172"/>
  <c r="U194" i="172"/>
  <c r="R194" i="172"/>
  <c r="L194" i="172"/>
  <c r="H194" i="172"/>
  <c r="U193" i="172"/>
  <c r="R193" i="172"/>
  <c r="L193" i="172"/>
  <c r="H193" i="172"/>
  <c r="U192" i="172"/>
  <c r="R192" i="172"/>
  <c r="L192" i="172"/>
  <c r="H192" i="172"/>
  <c r="U191" i="172"/>
  <c r="R191" i="172"/>
  <c r="L191" i="172"/>
  <c r="H191" i="172"/>
  <c r="U190" i="172"/>
  <c r="R190" i="172"/>
  <c r="L190" i="172"/>
  <c r="H190" i="172"/>
  <c r="U189" i="172"/>
  <c r="R189" i="172"/>
  <c r="L189" i="172"/>
  <c r="H189" i="172"/>
  <c r="U188" i="172"/>
  <c r="R188" i="172"/>
  <c r="L188" i="172"/>
  <c r="H188" i="172"/>
  <c r="U187" i="172"/>
  <c r="R187" i="172"/>
  <c r="L187" i="172"/>
  <c r="H187" i="172"/>
  <c r="U186" i="172"/>
  <c r="R186" i="172"/>
  <c r="L186" i="172"/>
  <c r="H186" i="172"/>
  <c r="U185" i="172"/>
  <c r="R185" i="172"/>
  <c r="L185" i="172"/>
  <c r="H185" i="172"/>
  <c r="U184" i="172"/>
  <c r="R184" i="172"/>
  <c r="L184" i="172"/>
  <c r="H184" i="172"/>
  <c r="U183" i="172"/>
  <c r="R183" i="172"/>
  <c r="L183" i="172"/>
  <c r="H183" i="172"/>
  <c r="U182" i="172"/>
  <c r="R182" i="172"/>
  <c r="L182" i="172"/>
  <c r="H182" i="172"/>
  <c r="U181" i="172"/>
  <c r="R181" i="172"/>
  <c r="L181" i="172"/>
  <c r="H181" i="172"/>
  <c r="U180" i="172"/>
  <c r="R180" i="172"/>
  <c r="L180" i="172"/>
  <c r="H180" i="172"/>
  <c r="U179" i="172"/>
  <c r="R179" i="172"/>
  <c r="L179" i="172"/>
  <c r="H179" i="172"/>
  <c r="U178" i="172"/>
  <c r="R178" i="172"/>
  <c r="L178" i="172"/>
  <c r="H178" i="172"/>
  <c r="U177" i="172"/>
  <c r="R177" i="172"/>
  <c r="L177" i="172"/>
  <c r="H177" i="172"/>
  <c r="U176" i="172"/>
  <c r="R176" i="172"/>
  <c r="L176" i="172"/>
  <c r="H176" i="172"/>
  <c r="U175" i="172"/>
  <c r="R175" i="172"/>
  <c r="L175" i="172"/>
  <c r="H175" i="172"/>
  <c r="U174" i="172"/>
  <c r="R174" i="172"/>
  <c r="L174" i="172"/>
  <c r="H174" i="172"/>
  <c r="U173" i="172"/>
  <c r="R173" i="172"/>
  <c r="L173" i="172"/>
  <c r="H173" i="172"/>
  <c r="U172" i="172"/>
  <c r="R172" i="172"/>
  <c r="L172" i="172"/>
  <c r="H172" i="172"/>
  <c r="U171" i="172"/>
  <c r="R171" i="172"/>
  <c r="L171" i="172"/>
  <c r="H171" i="172"/>
  <c r="U170" i="172"/>
  <c r="R170" i="172"/>
  <c r="L170" i="172"/>
  <c r="H170" i="172"/>
  <c r="U169" i="172"/>
  <c r="R169" i="172"/>
  <c r="L169" i="172"/>
  <c r="H169" i="172"/>
  <c r="U168" i="172"/>
  <c r="R168" i="172"/>
  <c r="L168" i="172"/>
  <c r="H168" i="172"/>
  <c r="U167" i="172"/>
  <c r="R167" i="172"/>
  <c r="L167" i="172"/>
  <c r="H167" i="172"/>
  <c r="U166" i="172"/>
  <c r="R166" i="172"/>
  <c r="L166" i="172"/>
  <c r="H166" i="172"/>
  <c r="U165" i="172"/>
  <c r="R165" i="172"/>
  <c r="L165" i="172"/>
  <c r="H165" i="172"/>
  <c r="U164" i="172"/>
  <c r="R164" i="172"/>
  <c r="L164" i="172"/>
  <c r="H164" i="172"/>
  <c r="U163" i="172"/>
  <c r="R163" i="172"/>
  <c r="L163" i="172"/>
  <c r="H163" i="172"/>
  <c r="U162" i="172"/>
  <c r="R162" i="172"/>
  <c r="L162" i="172"/>
  <c r="H162" i="172"/>
  <c r="R161" i="172"/>
  <c r="L161" i="172"/>
  <c r="U160" i="172"/>
  <c r="R160" i="172"/>
  <c r="L160" i="172"/>
  <c r="H160" i="172"/>
  <c r="U159" i="172"/>
  <c r="R159" i="172"/>
  <c r="L159" i="172"/>
  <c r="H159" i="172"/>
  <c r="U158" i="172"/>
  <c r="R158" i="172"/>
  <c r="L158" i="172"/>
  <c r="H158" i="172"/>
  <c r="U157" i="172"/>
  <c r="R157" i="172"/>
  <c r="L157" i="172"/>
  <c r="H157" i="172"/>
  <c r="U156" i="172"/>
  <c r="R156" i="172"/>
  <c r="L156" i="172"/>
  <c r="H156" i="172"/>
  <c r="U155" i="172"/>
  <c r="R155" i="172"/>
  <c r="L155" i="172"/>
  <c r="H155" i="172"/>
  <c r="U154" i="172"/>
  <c r="R154" i="172"/>
  <c r="L154" i="172"/>
  <c r="H154" i="172"/>
  <c r="U153" i="172"/>
  <c r="R153" i="172"/>
  <c r="L153" i="172"/>
  <c r="H153" i="172"/>
  <c r="U152" i="172"/>
  <c r="R152" i="172"/>
  <c r="L152" i="172"/>
  <c r="H152" i="172"/>
  <c r="U151" i="172"/>
  <c r="R151" i="172"/>
  <c r="L151" i="172"/>
  <c r="H151" i="172"/>
  <c r="U150" i="172"/>
  <c r="R150" i="172"/>
  <c r="L150" i="172"/>
  <c r="H150" i="172"/>
  <c r="U149" i="172"/>
  <c r="R149" i="172"/>
  <c r="L149" i="172"/>
  <c r="H149" i="172"/>
  <c r="U148" i="172"/>
  <c r="R148" i="172"/>
  <c r="L148" i="172"/>
  <c r="H148" i="172"/>
  <c r="U147" i="172"/>
  <c r="R147" i="172"/>
  <c r="L147" i="172"/>
  <c r="H147" i="172"/>
  <c r="U146" i="172"/>
  <c r="R146" i="172"/>
  <c r="L146" i="172"/>
  <c r="H146" i="172"/>
  <c r="U145" i="172"/>
  <c r="R145" i="172"/>
  <c r="L145" i="172"/>
  <c r="H145" i="172"/>
  <c r="R144" i="172"/>
  <c r="L144" i="172"/>
  <c r="U143" i="172"/>
  <c r="R143" i="172"/>
  <c r="L143" i="172"/>
  <c r="H143" i="172"/>
  <c r="U142" i="172"/>
  <c r="R142" i="172"/>
  <c r="L142" i="172"/>
  <c r="H142" i="172"/>
  <c r="U141" i="172"/>
  <c r="R141" i="172"/>
  <c r="L141" i="172"/>
  <c r="H141" i="172"/>
  <c r="U140" i="172"/>
  <c r="R140" i="172"/>
  <c r="L140" i="172"/>
  <c r="H140" i="172"/>
  <c r="U139" i="172"/>
  <c r="R139" i="172"/>
  <c r="L139" i="172"/>
  <c r="H139" i="172"/>
  <c r="U138" i="172"/>
  <c r="R138" i="172"/>
  <c r="L138" i="172"/>
  <c r="H138" i="172"/>
  <c r="U137" i="172"/>
  <c r="R137" i="172"/>
  <c r="L137" i="172"/>
  <c r="H137" i="172"/>
  <c r="U136" i="172"/>
  <c r="R136" i="172"/>
  <c r="L136" i="172"/>
  <c r="H136" i="172"/>
  <c r="R135" i="172"/>
  <c r="L135" i="172"/>
  <c r="U134" i="172"/>
  <c r="R134" i="172"/>
  <c r="L134" i="172"/>
  <c r="H134" i="172"/>
  <c r="U133" i="172"/>
  <c r="R133" i="172"/>
  <c r="L133" i="172"/>
  <c r="H133" i="172"/>
  <c r="U132" i="172"/>
  <c r="R132" i="172"/>
  <c r="L132" i="172"/>
  <c r="H132" i="172"/>
  <c r="U131" i="172"/>
  <c r="R131" i="172"/>
  <c r="L131" i="172"/>
  <c r="H131" i="172"/>
  <c r="U130" i="172"/>
  <c r="R130" i="172"/>
  <c r="L130" i="172"/>
  <c r="H130" i="172"/>
  <c r="U129" i="172"/>
  <c r="R129" i="172"/>
  <c r="L129" i="172"/>
  <c r="H129" i="172"/>
  <c r="U128" i="172"/>
  <c r="R128" i="172"/>
  <c r="L128" i="172"/>
  <c r="H128" i="172"/>
  <c r="U127" i="172"/>
  <c r="R127" i="172"/>
  <c r="L127" i="172"/>
  <c r="H127" i="172"/>
  <c r="U126" i="172"/>
  <c r="R126" i="172"/>
  <c r="L126" i="172"/>
  <c r="H126" i="172"/>
  <c r="U125" i="172"/>
  <c r="R125" i="172"/>
  <c r="L125" i="172"/>
  <c r="H125" i="172"/>
  <c r="U124" i="172"/>
  <c r="R124" i="172"/>
  <c r="L124" i="172"/>
  <c r="H124" i="172"/>
  <c r="U123" i="172"/>
  <c r="R123" i="172"/>
  <c r="L123" i="172"/>
  <c r="H123" i="172"/>
  <c r="U122" i="172"/>
  <c r="R122" i="172"/>
  <c r="L122" i="172"/>
  <c r="H122" i="172"/>
  <c r="R121" i="172"/>
  <c r="L121" i="172"/>
  <c r="U120" i="172"/>
  <c r="R120" i="172"/>
  <c r="L120" i="172"/>
  <c r="H120" i="172"/>
  <c r="U119" i="172"/>
  <c r="R119" i="172"/>
  <c r="L119" i="172"/>
  <c r="H119" i="172"/>
  <c r="U118" i="172"/>
  <c r="R118" i="172"/>
  <c r="L118" i="172"/>
  <c r="H118" i="172"/>
  <c r="U117" i="172"/>
  <c r="R117" i="172"/>
  <c r="L117" i="172"/>
  <c r="H117" i="172"/>
  <c r="U116" i="172"/>
  <c r="R116" i="172"/>
  <c r="L116" i="172"/>
  <c r="H116" i="172"/>
  <c r="U115" i="172"/>
  <c r="R115" i="172"/>
  <c r="L115" i="172"/>
  <c r="H115" i="172"/>
  <c r="U114" i="172"/>
  <c r="R114" i="172"/>
  <c r="L114" i="172"/>
  <c r="H114" i="172"/>
  <c r="U113" i="172"/>
  <c r="R113" i="172"/>
  <c r="L113" i="172"/>
  <c r="H113" i="172"/>
  <c r="U112" i="172"/>
  <c r="R112" i="172"/>
  <c r="L112" i="172"/>
  <c r="H112" i="172"/>
  <c r="U111" i="172"/>
  <c r="R111" i="172"/>
  <c r="L111" i="172"/>
  <c r="H111" i="172"/>
  <c r="R110" i="172"/>
  <c r="L110" i="172"/>
  <c r="U109" i="172"/>
  <c r="R109" i="172"/>
  <c r="L109" i="172"/>
  <c r="H109" i="172"/>
  <c r="U108" i="172"/>
  <c r="R108" i="172"/>
  <c r="L108" i="172"/>
  <c r="H108" i="172"/>
  <c r="U107" i="172"/>
  <c r="R107" i="172"/>
  <c r="L107" i="172"/>
  <c r="H107" i="172"/>
  <c r="U106" i="172"/>
  <c r="R106" i="172"/>
  <c r="L106" i="172"/>
  <c r="H106" i="172"/>
  <c r="U105" i="172"/>
  <c r="R105" i="172"/>
  <c r="L105" i="172"/>
  <c r="H105" i="172"/>
  <c r="U104" i="172"/>
  <c r="R104" i="172"/>
  <c r="L104" i="172"/>
  <c r="H104" i="172"/>
  <c r="U103" i="172"/>
  <c r="R103" i="172"/>
  <c r="L103" i="172"/>
  <c r="H103" i="172"/>
  <c r="U102" i="172"/>
  <c r="R102" i="172"/>
  <c r="L102" i="172"/>
  <c r="H102" i="172"/>
  <c r="U101" i="172"/>
  <c r="R101" i="172"/>
  <c r="L101" i="172"/>
  <c r="H101" i="172"/>
  <c r="U100" i="172"/>
  <c r="R100" i="172"/>
  <c r="L100" i="172"/>
  <c r="H100" i="172"/>
  <c r="U99" i="172"/>
  <c r="R99" i="172"/>
  <c r="L99" i="172"/>
  <c r="H99" i="172"/>
  <c r="U98" i="172"/>
  <c r="R98" i="172"/>
  <c r="L98" i="172"/>
  <c r="H98" i="172"/>
  <c r="U97" i="172"/>
  <c r="R97" i="172"/>
  <c r="L97" i="172"/>
  <c r="H97" i="172"/>
  <c r="U96" i="172"/>
  <c r="R96" i="172"/>
  <c r="L96" i="172"/>
  <c r="H96" i="172"/>
  <c r="R95" i="172"/>
  <c r="L95" i="172"/>
  <c r="H95" i="172"/>
  <c r="U94" i="172"/>
  <c r="R94" i="172"/>
  <c r="L94" i="172"/>
  <c r="H94" i="172"/>
  <c r="U93" i="172"/>
  <c r="R93" i="172"/>
  <c r="L93" i="172"/>
  <c r="H93" i="172"/>
  <c r="U92" i="172"/>
  <c r="R92" i="172"/>
  <c r="L92" i="172"/>
  <c r="H92" i="172"/>
  <c r="R91" i="172"/>
  <c r="L91" i="172"/>
  <c r="U90" i="172"/>
  <c r="R90" i="172"/>
  <c r="L90" i="172"/>
  <c r="H90" i="172"/>
  <c r="U89" i="172"/>
  <c r="R89" i="172"/>
  <c r="L89" i="172"/>
  <c r="H89" i="172"/>
  <c r="U88" i="172"/>
  <c r="R88" i="172"/>
  <c r="L88" i="172"/>
  <c r="H88" i="172"/>
  <c r="U87" i="172"/>
  <c r="R87" i="172"/>
  <c r="L87" i="172"/>
  <c r="H87" i="172"/>
  <c r="U86" i="172"/>
  <c r="R86" i="172"/>
  <c r="L86" i="172"/>
  <c r="H86" i="172"/>
  <c r="U85" i="172"/>
  <c r="R85" i="172"/>
  <c r="L85" i="172"/>
  <c r="H85" i="172"/>
  <c r="U84" i="172"/>
  <c r="R84" i="172"/>
  <c r="L84" i="172"/>
  <c r="H84" i="172"/>
  <c r="U83" i="172"/>
  <c r="R83" i="172"/>
  <c r="L83" i="172"/>
  <c r="H83" i="172"/>
  <c r="U82" i="172"/>
  <c r="R82" i="172"/>
  <c r="L82" i="172"/>
  <c r="H82" i="172"/>
  <c r="U81" i="172"/>
  <c r="R81" i="172"/>
  <c r="L81" i="172"/>
  <c r="H81" i="172"/>
  <c r="U80" i="172"/>
  <c r="R80" i="172"/>
  <c r="L80" i="172"/>
  <c r="H80" i="172"/>
  <c r="U79" i="172"/>
  <c r="R79" i="172"/>
  <c r="L79" i="172"/>
  <c r="H79" i="172"/>
  <c r="U78" i="172"/>
  <c r="R78" i="172"/>
  <c r="L78" i="172"/>
  <c r="H78" i="172"/>
  <c r="U77" i="172"/>
  <c r="R77" i="172"/>
  <c r="L77" i="172"/>
  <c r="H77" i="172"/>
  <c r="R76" i="172"/>
  <c r="L76" i="172"/>
  <c r="U75" i="172"/>
  <c r="R75" i="172"/>
  <c r="L75" i="172"/>
  <c r="H75" i="172"/>
  <c r="U74" i="172"/>
  <c r="R74" i="172"/>
  <c r="L74" i="172"/>
  <c r="H74" i="172"/>
  <c r="U73" i="172"/>
  <c r="R73" i="172"/>
  <c r="L73" i="172"/>
  <c r="H73" i="172"/>
  <c r="U72" i="172"/>
  <c r="R72" i="172"/>
  <c r="L72" i="172"/>
  <c r="H72" i="172"/>
  <c r="U71" i="172"/>
  <c r="R71" i="172"/>
  <c r="L71" i="172"/>
  <c r="H71" i="172"/>
  <c r="R70" i="172"/>
  <c r="L70" i="172"/>
  <c r="U69" i="172"/>
  <c r="R69" i="172"/>
  <c r="L69" i="172"/>
  <c r="H69" i="172"/>
  <c r="U68" i="172"/>
  <c r="R68" i="172"/>
  <c r="L68" i="172"/>
  <c r="H68" i="172"/>
  <c r="R67" i="172"/>
  <c r="L67" i="172"/>
  <c r="U66" i="172"/>
  <c r="R66" i="172"/>
  <c r="L66" i="172"/>
  <c r="H66" i="172"/>
  <c r="R65" i="172"/>
  <c r="L65" i="172"/>
  <c r="U64" i="172"/>
  <c r="R64" i="172"/>
  <c r="L64" i="172"/>
  <c r="H64" i="172"/>
  <c r="U63" i="172"/>
  <c r="R63" i="172"/>
  <c r="L63" i="172"/>
  <c r="H63" i="172"/>
  <c r="U62" i="172"/>
  <c r="R62" i="172"/>
  <c r="H62" i="172"/>
  <c r="U59" i="172"/>
  <c r="R59" i="172"/>
  <c r="L59" i="172"/>
  <c r="H59" i="172"/>
  <c r="U58" i="172"/>
  <c r="R58" i="172"/>
  <c r="L58" i="172"/>
  <c r="H58" i="172"/>
  <c r="U57" i="172"/>
  <c r="R57" i="172"/>
  <c r="L57" i="172"/>
  <c r="H57" i="172"/>
  <c r="U56" i="172"/>
  <c r="R56" i="172"/>
  <c r="L56" i="172"/>
  <c r="H56" i="172"/>
  <c r="U55" i="172"/>
  <c r="R55" i="172"/>
  <c r="L55" i="172"/>
  <c r="H55" i="172"/>
  <c r="U54" i="172"/>
  <c r="R54" i="172"/>
  <c r="L54" i="172"/>
  <c r="H54" i="172"/>
  <c r="R53" i="172"/>
  <c r="L53" i="172"/>
  <c r="U52" i="172"/>
  <c r="R52" i="172"/>
  <c r="L52" i="172"/>
  <c r="H52" i="172"/>
  <c r="U51" i="172"/>
  <c r="R51" i="172"/>
  <c r="L51" i="172"/>
  <c r="H51" i="172"/>
  <c r="U50" i="172"/>
  <c r="R50" i="172"/>
  <c r="L50" i="172"/>
  <c r="H50" i="172"/>
  <c r="U49" i="172"/>
  <c r="R49" i="172"/>
  <c r="L49" i="172"/>
  <c r="H49" i="172"/>
  <c r="U48" i="172"/>
  <c r="R48" i="172"/>
  <c r="L48" i="172"/>
  <c r="H48" i="172"/>
  <c r="U47" i="172"/>
  <c r="R47" i="172"/>
  <c r="L47" i="172"/>
  <c r="H47" i="172"/>
  <c r="U46" i="172"/>
  <c r="R46" i="172"/>
  <c r="L46" i="172"/>
  <c r="H46" i="172"/>
  <c r="U45" i="172"/>
  <c r="R45" i="172"/>
  <c r="L45" i="172"/>
  <c r="H45" i="172"/>
  <c r="U44" i="172"/>
  <c r="R44" i="172"/>
  <c r="L44" i="172"/>
  <c r="H44" i="172"/>
  <c r="U43" i="172"/>
  <c r="R43" i="172"/>
  <c r="L43" i="172"/>
  <c r="H43" i="172"/>
  <c r="U42" i="172"/>
  <c r="R42" i="172"/>
  <c r="L42" i="172"/>
  <c r="H42" i="172"/>
  <c r="U41" i="172"/>
  <c r="R41" i="172"/>
  <c r="L41" i="172"/>
  <c r="H41" i="172"/>
  <c r="U40" i="172"/>
  <c r="R40" i="172"/>
  <c r="L40" i="172"/>
  <c r="H40" i="172"/>
  <c r="U39" i="172"/>
  <c r="R39" i="172"/>
  <c r="L39" i="172"/>
  <c r="H39" i="172"/>
  <c r="U38" i="172"/>
  <c r="R38" i="172"/>
  <c r="L38" i="172"/>
  <c r="H38" i="172"/>
  <c r="U37" i="172"/>
  <c r="R37" i="172"/>
  <c r="L37" i="172"/>
  <c r="H37" i="172"/>
  <c r="U36" i="172"/>
  <c r="R36" i="172"/>
  <c r="L36" i="172"/>
  <c r="H36" i="172"/>
  <c r="U35" i="172"/>
  <c r="R35" i="172"/>
  <c r="L35" i="172"/>
  <c r="H35" i="172"/>
  <c r="U34" i="172"/>
  <c r="R34" i="172"/>
  <c r="L34" i="172"/>
  <c r="H34" i="172"/>
  <c r="U33" i="172"/>
  <c r="R33" i="172"/>
  <c r="L33" i="172"/>
  <c r="H33" i="172"/>
  <c r="U32" i="172"/>
  <c r="R32" i="172"/>
  <c r="L32" i="172"/>
  <c r="H32" i="172"/>
  <c r="U31" i="172"/>
  <c r="R31" i="172"/>
  <c r="L31" i="172"/>
  <c r="H31" i="172"/>
  <c r="U30" i="172"/>
  <c r="R30" i="172"/>
  <c r="L30" i="172"/>
  <c r="H30" i="172"/>
  <c r="U29" i="172"/>
  <c r="R29" i="172"/>
  <c r="L29" i="172"/>
  <c r="H29" i="172"/>
  <c r="U28" i="172"/>
  <c r="R28" i="172"/>
  <c r="L28" i="172"/>
  <c r="H28" i="172"/>
  <c r="U27" i="172"/>
  <c r="R27" i="172"/>
  <c r="L27" i="172"/>
  <c r="H27" i="172"/>
  <c r="U26" i="172"/>
  <c r="R26" i="172"/>
  <c r="L26" i="172"/>
  <c r="H26" i="172"/>
  <c r="U25" i="172"/>
  <c r="R25" i="172"/>
  <c r="L25" i="172"/>
  <c r="H25" i="172"/>
  <c r="U24" i="172"/>
  <c r="R24" i="172"/>
  <c r="L24" i="172"/>
  <c r="H24" i="172"/>
  <c r="U23" i="172"/>
  <c r="R23" i="172"/>
  <c r="L23" i="172"/>
  <c r="H23" i="172"/>
  <c r="U22" i="172"/>
  <c r="R22" i="172"/>
  <c r="L22" i="172"/>
  <c r="H22" i="172"/>
  <c r="U21" i="172"/>
  <c r="R21" i="172"/>
  <c r="L21" i="172"/>
  <c r="H21" i="172"/>
  <c r="U20" i="172"/>
  <c r="R20" i="172"/>
  <c r="L20" i="172"/>
  <c r="H20" i="172"/>
  <c r="U19" i="172"/>
  <c r="R19" i="172"/>
  <c r="L19" i="172"/>
  <c r="H19" i="172"/>
  <c r="U18" i="172"/>
  <c r="R18" i="172"/>
  <c r="L18" i="172"/>
  <c r="H18" i="172"/>
  <c r="U17" i="172"/>
  <c r="R17" i="172"/>
  <c r="L17" i="172"/>
  <c r="H17" i="172"/>
  <c r="U16" i="172"/>
  <c r="R16" i="172"/>
  <c r="L16" i="172"/>
  <c r="H16" i="172"/>
  <c r="U15" i="172"/>
  <c r="R15" i="172"/>
  <c r="L15" i="172"/>
  <c r="H15" i="172"/>
  <c r="U14" i="172"/>
  <c r="R14" i="172"/>
  <c r="L14" i="172"/>
  <c r="H14" i="172"/>
  <c r="U13" i="172"/>
  <c r="R13" i="172"/>
  <c r="L13" i="172"/>
  <c r="H13" i="172"/>
  <c r="U12" i="172"/>
  <c r="R12" i="172"/>
  <c r="L12" i="172"/>
  <c r="H12" i="172"/>
  <c r="U11" i="172"/>
  <c r="R11" i="172"/>
  <c r="L11" i="172"/>
  <c r="H11" i="172"/>
  <c r="U10" i="172"/>
  <c r="R10" i="172"/>
  <c r="L10" i="172"/>
  <c r="H10" i="172"/>
  <c r="U9" i="172"/>
  <c r="R9" i="172"/>
  <c r="L9" i="172"/>
  <c r="H9" i="172"/>
  <c r="V63" i="173" l="1"/>
  <c r="X63" i="173" s="1"/>
  <c r="V63" i="172"/>
  <c r="R210" i="172"/>
  <c r="V100" i="172"/>
  <c r="X100" i="172" s="1"/>
  <c r="V94" i="173"/>
  <c r="X94" i="173" s="1"/>
  <c r="V99" i="173"/>
  <c r="X99" i="173" s="1"/>
  <c r="V101" i="173"/>
  <c r="X101" i="173" s="1"/>
  <c r="V183" i="173"/>
  <c r="X183" i="173" s="1"/>
  <c r="V191" i="173"/>
  <c r="X191" i="173" s="1"/>
  <c r="V187" i="173"/>
  <c r="X187" i="173" s="1"/>
  <c r="V175" i="173"/>
  <c r="X175" i="173" s="1"/>
  <c r="V167" i="173"/>
  <c r="X167" i="173" s="1"/>
  <c r="V157" i="173"/>
  <c r="X157" i="173" s="1"/>
  <c r="V149" i="173"/>
  <c r="X149" i="173" s="1"/>
  <c r="V141" i="173"/>
  <c r="X141" i="173" s="1"/>
  <c r="V123" i="173"/>
  <c r="X123" i="173" s="1"/>
  <c r="V200" i="173"/>
  <c r="X200" i="173" s="1"/>
  <c r="V196" i="173"/>
  <c r="X196" i="173" s="1"/>
  <c r="V102" i="173"/>
  <c r="X102" i="173" s="1"/>
  <c r="V86" i="173"/>
  <c r="X86" i="173" s="1"/>
  <c r="V66" i="173"/>
  <c r="X66" i="173" s="1"/>
  <c r="V48" i="173"/>
  <c r="X48" i="173" s="1"/>
  <c r="V202" i="173"/>
  <c r="X202" i="173" s="1"/>
  <c r="V123" i="172"/>
  <c r="X123" i="172" s="1"/>
  <c r="V140" i="172"/>
  <c r="X140" i="172" s="1"/>
  <c r="V98" i="172"/>
  <c r="X98" i="172" s="1"/>
  <c r="V143" i="172"/>
  <c r="X143" i="172" s="1"/>
  <c r="V145" i="172"/>
  <c r="X145" i="172" s="1"/>
  <c r="V152" i="172"/>
  <c r="X152" i="172" s="1"/>
  <c r="V198" i="172"/>
  <c r="X198" i="172" s="1"/>
  <c r="V192" i="172"/>
  <c r="X192" i="172" s="1"/>
  <c r="V182" i="172"/>
  <c r="X182" i="172" s="1"/>
  <c r="V178" i="172"/>
  <c r="X178" i="172" s="1"/>
  <c r="V174" i="172"/>
  <c r="X174" i="172" s="1"/>
  <c r="V166" i="172"/>
  <c r="X166" i="172" s="1"/>
  <c r="V136" i="172"/>
  <c r="X136" i="172" s="1"/>
  <c r="V118" i="172"/>
  <c r="X118" i="172" s="1"/>
  <c r="V92" i="172"/>
  <c r="X92" i="172" s="1"/>
  <c r="V64" i="172"/>
  <c r="X64" i="172" s="1"/>
  <c r="V30" i="172"/>
  <c r="X30" i="172" s="1"/>
  <c r="V157" i="172"/>
  <c r="X157" i="172" s="1"/>
  <c r="V153" i="172"/>
  <c r="X153" i="172" s="1"/>
  <c r="V149" i="172"/>
  <c r="X149" i="172" s="1"/>
  <c r="V127" i="172"/>
  <c r="X127" i="172" s="1"/>
  <c r="V200" i="172"/>
  <c r="X200" i="172" s="1"/>
  <c r="V15" i="173"/>
  <c r="X15" i="173" s="1"/>
  <c r="V14" i="172"/>
  <c r="X14" i="172" s="1"/>
  <c r="V25" i="173"/>
  <c r="X25" i="173" s="1"/>
  <c r="V31" i="173"/>
  <c r="X31" i="173" s="1"/>
  <c r="V45" i="173"/>
  <c r="X45" i="173" s="1"/>
  <c r="V83" i="173"/>
  <c r="X83" i="173" s="1"/>
  <c r="V85" i="173"/>
  <c r="X85" i="173" s="1"/>
  <c r="V43" i="172"/>
  <c r="X43" i="172" s="1"/>
  <c r="V45" i="172"/>
  <c r="X45" i="172" s="1"/>
  <c r="V59" i="172"/>
  <c r="X59" i="172" s="1"/>
  <c r="X63" i="172"/>
  <c r="V97" i="172"/>
  <c r="X97" i="172" s="1"/>
  <c r="V99" i="172"/>
  <c r="X99" i="172" s="1"/>
  <c r="V131" i="172"/>
  <c r="X131" i="172" s="1"/>
  <c r="V42" i="172"/>
  <c r="X42" i="172" s="1"/>
  <c r="V44" i="172"/>
  <c r="X44" i="172" s="1"/>
  <c r="V46" i="172"/>
  <c r="X46" i="172" s="1"/>
  <c r="V54" i="172"/>
  <c r="X54" i="172" s="1"/>
  <c r="V58" i="172"/>
  <c r="X58" i="172" s="1"/>
  <c r="V62" i="172"/>
  <c r="X62" i="172" s="1"/>
  <c r="V64" i="173"/>
  <c r="X64" i="173" s="1"/>
  <c r="V112" i="173"/>
  <c r="X112" i="173" s="1"/>
  <c r="V131" i="173"/>
  <c r="X131" i="173" s="1"/>
  <c r="V137" i="173"/>
  <c r="X137" i="173" s="1"/>
  <c r="V139" i="173"/>
  <c r="X139" i="173" s="1"/>
  <c r="V26" i="172"/>
  <c r="X26" i="172" s="1"/>
  <c r="V80" i="172"/>
  <c r="X80" i="172" s="1"/>
  <c r="V82" i="172"/>
  <c r="X82" i="172" s="1"/>
  <c r="V116" i="172"/>
  <c r="X116" i="172" s="1"/>
  <c r="V126" i="172"/>
  <c r="X126" i="172" s="1"/>
  <c r="V134" i="172"/>
  <c r="X134" i="172" s="1"/>
  <c r="V142" i="172"/>
  <c r="X142" i="172" s="1"/>
  <c r="V14" i="173"/>
  <c r="X14" i="173" s="1"/>
  <c r="V16" i="173"/>
  <c r="X16" i="173" s="1"/>
  <c r="V30" i="173"/>
  <c r="X30" i="173" s="1"/>
  <c r="V40" i="173"/>
  <c r="X40" i="173" s="1"/>
  <c r="V78" i="173"/>
  <c r="X78" i="173" s="1"/>
  <c r="V82" i="173"/>
  <c r="X82" i="173" s="1"/>
  <c r="V84" i="173"/>
  <c r="X84" i="173" s="1"/>
  <c r="V98" i="173"/>
  <c r="X98" i="173" s="1"/>
  <c r="V100" i="173"/>
  <c r="X100" i="173" s="1"/>
  <c r="V154" i="173"/>
  <c r="X154" i="173" s="1"/>
  <c r="V156" i="173"/>
  <c r="X156" i="173" s="1"/>
  <c r="V159" i="172"/>
  <c r="X159" i="172" s="1"/>
  <c r="V185" i="172"/>
  <c r="X185" i="172" s="1"/>
  <c r="V189" i="172"/>
  <c r="X189" i="172" s="1"/>
  <c r="V202" i="172"/>
  <c r="X202" i="172" s="1"/>
  <c r="V160" i="172"/>
  <c r="X160" i="172" s="1"/>
  <c r="V162" i="172"/>
  <c r="X162" i="172" s="1"/>
  <c r="V188" i="172"/>
  <c r="X188" i="172" s="1"/>
  <c r="V190" i="172"/>
  <c r="X190" i="172" s="1"/>
  <c r="V153" i="173"/>
  <c r="X153" i="173" s="1"/>
  <c r="V155" i="173"/>
  <c r="X155" i="173" s="1"/>
  <c r="V151" i="172"/>
  <c r="X151" i="172" s="1"/>
  <c r="V118" i="173"/>
  <c r="X118" i="173" s="1"/>
  <c r="V120" i="173"/>
  <c r="X120" i="173" s="1"/>
  <c r="V122" i="173"/>
  <c r="X122" i="173" s="1"/>
  <c r="V138" i="173"/>
  <c r="X138" i="173" s="1"/>
  <c r="V140" i="173"/>
  <c r="X140" i="173" s="1"/>
  <c r="V172" i="173"/>
  <c r="X172" i="173" s="1"/>
  <c r="V174" i="173"/>
  <c r="X174" i="173" s="1"/>
  <c r="V27" i="172"/>
  <c r="X27" i="172" s="1"/>
  <c r="V29" i="172"/>
  <c r="X29" i="172" s="1"/>
  <c r="V81" i="172"/>
  <c r="X81" i="172" s="1"/>
  <c r="V83" i="172"/>
  <c r="X83" i="172" s="1"/>
  <c r="V117" i="172"/>
  <c r="X117" i="172" s="1"/>
  <c r="V169" i="172"/>
  <c r="X169" i="172" s="1"/>
  <c r="V177" i="172"/>
  <c r="X177" i="172" s="1"/>
  <c r="V119" i="173"/>
  <c r="X119" i="173" s="1"/>
  <c r="V173" i="173"/>
  <c r="X173" i="173" s="1"/>
  <c r="V201" i="173"/>
  <c r="X201" i="173" s="1"/>
  <c r="D210" i="173"/>
  <c r="V170" i="172"/>
  <c r="X170" i="172" s="1"/>
  <c r="V188" i="173"/>
  <c r="X188" i="173" s="1"/>
  <c r="V190" i="173"/>
  <c r="X190" i="173" s="1"/>
  <c r="V199" i="172"/>
  <c r="X199" i="172" s="1"/>
  <c r="V201" i="172"/>
  <c r="X201" i="172" s="1"/>
  <c r="X210" i="174"/>
  <c r="V171" i="173"/>
  <c r="X171" i="173" s="1"/>
  <c r="V47" i="173"/>
  <c r="X47" i="173" s="1"/>
  <c r="V29" i="173"/>
  <c r="X29" i="173" s="1"/>
  <c r="V189" i="173"/>
  <c r="X189" i="173" s="1"/>
  <c r="V56" i="173"/>
  <c r="X56" i="173" s="1"/>
  <c r="V46" i="173"/>
  <c r="X46" i="173" s="1"/>
  <c r="V32" i="173"/>
  <c r="X32" i="173" s="1"/>
  <c r="V17" i="173"/>
  <c r="X17" i="173" s="1"/>
  <c r="V13" i="173"/>
  <c r="X13" i="173" s="1"/>
  <c r="V116" i="173"/>
  <c r="X116" i="173" s="1"/>
  <c r="V62" i="173"/>
  <c r="X62" i="173" s="1"/>
  <c r="V44" i="173"/>
  <c r="X44" i="173" s="1"/>
  <c r="V28" i="173"/>
  <c r="X28" i="173" s="1"/>
  <c r="V21" i="173"/>
  <c r="X21" i="173" s="1"/>
  <c r="V22" i="173"/>
  <c r="X22" i="173" s="1"/>
  <c r="V23" i="173"/>
  <c r="X23" i="173" s="1"/>
  <c r="V24" i="173"/>
  <c r="X24" i="173" s="1"/>
  <c r="V36" i="173"/>
  <c r="X36" i="173" s="1"/>
  <c r="V37" i="173"/>
  <c r="X37" i="173" s="1"/>
  <c r="V38" i="173"/>
  <c r="X38" i="173" s="1"/>
  <c r="V39" i="173"/>
  <c r="X39" i="173" s="1"/>
  <c r="V52" i="173"/>
  <c r="X52" i="173" s="1"/>
  <c r="V54" i="173"/>
  <c r="X54" i="173" s="1"/>
  <c r="V55" i="173"/>
  <c r="X55" i="173" s="1"/>
  <c r="V72" i="173"/>
  <c r="X72" i="173" s="1"/>
  <c r="V73" i="173"/>
  <c r="X73" i="173" s="1"/>
  <c r="V74" i="173"/>
  <c r="X74" i="173" s="1"/>
  <c r="V75" i="173"/>
  <c r="X75" i="173" s="1"/>
  <c r="V77" i="173"/>
  <c r="X77" i="173" s="1"/>
  <c r="V90" i="173"/>
  <c r="X90" i="173" s="1"/>
  <c r="V92" i="173"/>
  <c r="X92" i="173" s="1"/>
  <c r="V93" i="173"/>
  <c r="X93" i="173" s="1"/>
  <c r="V106" i="173"/>
  <c r="X106" i="173" s="1"/>
  <c r="V107" i="173"/>
  <c r="X107" i="173" s="1"/>
  <c r="V108" i="173"/>
  <c r="X108" i="173" s="1"/>
  <c r="V109" i="173"/>
  <c r="X109" i="173" s="1"/>
  <c r="V111" i="173"/>
  <c r="X111" i="173" s="1"/>
  <c r="V127" i="173"/>
  <c r="X127" i="173" s="1"/>
  <c r="V128" i="173"/>
  <c r="X128" i="173" s="1"/>
  <c r="V129" i="173"/>
  <c r="X129" i="173" s="1"/>
  <c r="V130" i="173"/>
  <c r="X130" i="173" s="1"/>
  <c r="V145" i="173"/>
  <c r="X145" i="173" s="1"/>
  <c r="V146" i="173"/>
  <c r="X146" i="173" s="1"/>
  <c r="V147" i="173"/>
  <c r="X147" i="173" s="1"/>
  <c r="V148" i="173"/>
  <c r="X148" i="173" s="1"/>
  <c r="V163" i="173"/>
  <c r="X163" i="173" s="1"/>
  <c r="V164" i="173"/>
  <c r="X164" i="173" s="1"/>
  <c r="V165" i="173"/>
  <c r="X165" i="173" s="1"/>
  <c r="V166" i="173"/>
  <c r="X166" i="173" s="1"/>
  <c r="V179" i="173"/>
  <c r="X179" i="173" s="1"/>
  <c r="V180" i="173"/>
  <c r="X180" i="173" s="1"/>
  <c r="V181" i="173"/>
  <c r="X181" i="173" s="1"/>
  <c r="V182" i="173"/>
  <c r="X182" i="173" s="1"/>
  <c r="V194" i="173"/>
  <c r="X194" i="173" s="1"/>
  <c r="V195" i="173"/>
  <c r="X195" i="173" s="1"/>
  <c r="V203" i="173"/>
  <c r="X203" i="173" s="1"/>
  <c r="V10" i="173"/>
  <c r="X10" i="173" s="1"/>
  <c r="V11" i="173"/>
  <c r="X11" i="173" s="1"/>
  <c r="V12" i="173"/>
  <c r="X12" i="173" s="1"/>
  <c r="V18" i="173"/>
  <c r="X18" i="173" s="1"/>
  <c r="V19" i="173"/>
  <c r="X19" i="173" s="1"/>
  <c r="V20" i="173"/>
  <c r="X20" i="173" s="1"/>
  <c r="V26" i="173"/>
  <c r="X26" i="173" s="1"/>
  <c r="V27" i="173"/>
  <c r="X27" i="173" s="1"/>
  <c r="V33" i="173"/>
  <c r="X33" i="173" s="1"/>
  <c r="V34" i="173"/>
  <c r="X34" i="173" s="1"/>
  <c r="V35" i="173"/>
  <c r="X35" i="173" s="1"/>
  <c r="V41" i="173"/>
  <c r="X41" i="173" s="1"/>
  <c r="V42" i="173"/>
  <c r="X42" i="173" s="1"/>
  <c r="V43" i="173"/>
  <c r="X43" i="173" s="1"/>
  <c r="V49" i="173"/>
  <c r="X49" i="173" s="1"/>
  <c r="V50" i="173"/>
  <c r="X50" i="173" s="1"/>
  <c r="V51" i="173"/>
  <c r="X51" i="173" s="1"/>
  <c r="V57" i="173"/>
  <c r="X57" i="173" s="1"/>
  <c r="V58" i="173"/>
  <c r="X58" i="173" s="1"/>
  <c r="V59" i="173"/>
  <c r="X59" i="173" s="1"/>
  <c r="V68" i="173"/>
  <c r="X68" i="173" s="1"/>
  <c r="V69" i="173"/>
  <c r="X69" i="173" s="1"/>
  <c r="V71" i="173"/>
  <c r="X71" i="173" s="1"/>
  <c r="V79" i="173"/>
  <c r="X79" i="173" s="1"/>
  <c r="V80" i="173"/>
  <c r="X80" i="173" s="1"/>
  <c r="V81" i="173"/>
  <c r="X81" i="173" s="1"/>
  <c r="V87" i="173"/>
  <c r="X87" i="173" s="1"/>
  <c r="V88" i="173"/>
  <c r="X88" i="173" s="1"/>
  <c r="V89" i="173"/>
  <c r="X89" i="173" s="1"/>
  <c r="V95" i="173"/>
  <c r="X95" i="173" s="1"/>
  <c r="V96" i="173"/>
  <c r="X96" i="173" s="1"/>
  <c r="V97" i="173"/>
  <c r="X97" i="173" s="1"/>
  <c r="V103" i="173"/>
  <c r="X103" i="173" s="1"/>
  <c r="V104" i="173"/>
  <c r="X104" i="173" s="1"/>
  <c r="V105" i="173"/>
  <c r="X105" i="173" s="1"/>
  <c r="V113" i="173"/>
  <c r="X113" i="173" s="1"/>
  <c r="V114" i="173"/>
  <c r="X114" i="173" s="1"/>
  <c r="V115" i="173"/>
  <c r="X115" i="173" s="1"/>
  <c r="V124" i="173"/>
  <c r="X124" i="173" s="1"/>
  <c r="V125" i="173"/>
  <c r="X125" i="173" s="1"/>
  <c r="V126" i="173"/>
  <c r="X126" i="173" s="1"/>
  <c r="V132" i="173"/>
  <c r="X132" i="173" s="1"/>
  <c r="V133" i="173"/>
  <c r="X133" i="173" s="1"/>
  <c r="V134" i="173"/>
  <c r="X134" i="173" s="1"/>
  <c r="V136" i="173"/>
  <c r="X136" i="173" s="1"/>
  <c r="V142" i="173"/>
  <c r="X142" i="173" s="1"/>
  <c r="V143" i="173"/>
  <c r="X143" i="173" s="1"/>
  <c r="V150" i="173"/>
  <c r="X150" i="173" s="1"/>
  <c r="V151" i="173"/>
  <c r="X151" i="173" s="1"/>
  <c r="V152" i="173"/>
  <c r="X152" i="173" s="1"/>
  <c r="V158" i="173"/>
  <c r="X158" i="173" s="1"/>
  <c r="V159" i="173"/>
  <c r="X159" i="173" s="1"/>
  <c r="V160" i="173"/>
  <c r="X160" i="173" s="1"/>
  <c r="V162" i="173"/>
  <c r="X162" i="173" s="1"/>
  <c r="V168" i="173"/>
  <c r="X168" i="173" s="1"/>
  <c r="V169" i="173"/>
  <c r="X169" i="173" s="1"/>
  <c r="V170" i="173"/>
  <c r="X170" i="173" s="1"/>
  <c r="V176" i="173"/>
  <c r="X176" i="173" s="1"/>
  <c r="V177" i="173"/>
  <c r="X177" i="173" s="1"/>
  <c r="V178" i="173"/>
  <c r="X178" i="173" s="1"/>
  <c r="V184" i="173"/>
  <c r="X184" i="173" s="1"/>
  <c r="V185" i="173"/>
  <c r="X185" i="173" s="1"/>
  <c r="V186" i="173"/>
  <c r="X186" i="173" s="1"/>
  <c r="V192" i="173"/>
  <c r="X192" i="173" s="1"/>
  <c r="V193" i="173"/>
  <c r="X193" i="173" s="1"/>
  <c r="V197" i="173"/>
  <c r="X197" i="173" s="1"/>
  <c r="V198" i="173"/>
  <c r="X198" i="173" s="1"/>
  <c r="V199" i="173"/>
  <c r="X199" i="173" s="1"/>
  <c r="V204" i="173"/>
  <c r="X204" i="173" s="1"/>
  <c r="R210" i="173"/>
  <c r="V9" i="173"/>
  <c r="X9" i="173" s="1"/>
  <c r="V117" i="173"/>
  <c r="X117" i="173" s="1"/>
  <c r="V186" i="172"/>
  <c r="X186" i="172" s="1"/>
  <c r="V184" i="172"/>
  <c r="X184" i="172" s="1"/>
  <c r="V176" i="172"/>
  <c r="X176" i="172" s="1"/>
  <c r="V168" i="172"/>
  <c r="X168" i="172" s="1"/>
  <c r="V38" i="172"/>
  <c r="X38" i="172" s="1"/>
  <c r="V125" i="172"/>
  <c r="X125" i="172" s="1"/>
  <c r="V115" i="172"/>
  <c r="X115" i="172" s="1"/>
  <c r="V108" i="172"/>
  <c r="X108" i="172" s="1"/>
  <c r="V74" i="172"/>
  <c r="X74" i="172" s="1"/>
  <c r="V84" i="172"/>
  <c r="X84" i="172" s="1"/>
  <c r="V28" i="172"/>
  <c r="X28" i="172" s="1"/>
  <c r="V22" i="172"/>
  <c r="X22" i="172" s="1"/>
  <c r="V10" i="172"/>
  <c r="X10" i="172" s="1"/>
  <c r="V133" i="172"/>
  <c r="X133" i="172" s="1"/>
  <c r="V114" i="172"/>
  <c r="X114" i="172" s="1"/>
  <c r="V96" i="172"/>
  <c r="X96" i="172" s="1"/>
  <c r="V11" i="172"/>
  <c r="X11" i="172" s="1"/>
  <c r="V12" i="172"/>
  <c r="X12" i="172" s="1"/>
  <c r="V13" i="172"/>
  <c r="X13" i="172" s="1"/>
  <c r="V18" i="172"/>
  <c r="X18" i="172" s="1"/>
  <c r="V19" i="172"/>
  <c r="X19" i="172" s="1"/>
  <c r="V20" i="172"/>
  <c r="X20" i="172" s="1"/>
  <c r="V21" i="172"/>
  <c r="X21" i="172" s="1"/>
  <c r="V34" i="172"/>
  <c r="X34" i="172" s="1"/>
  <c r="V35" i="172"/>
  <c r="X35" i="172" s="1"/>
  <c r="V36" i="172"/>
  <c r="X36" i="172" s="1"/>
  <c r="V37" i="172"/>
  <c r="X37" i="172" s="1"/>
  <c r="V50" i="172"/>
  <c r="X50" i="172" s="1"/>
  <c r="V51" i="172"/>
  <c r="X51" i="172" s="1"/>
  <c r="V52" i="172"/>
  <c r="X52" i="172" s="1"/>
  <c r="V68" i="172"/>
  <c r="X68" i="172" s="1"/>
  <c r="V69" i="172"/>
  <c r="X69" i="172" s="1"/>
  <c r="V71" i="172"/>
  <c r="X71" i="172" s="1"/>
  <c r="V72" i="172"/>
  <c r="X72" i="172" s="1"/>
  <c r="V88" i="172"/>
  <c r="X88" i="172" s="1"/>
  <c r="V89" i="172"/>
  <c r="X89" i="172" s="1"/>
  <c r="V90" i="172"/>
  <c r="X90" i="172" s="1"/>
  <c r="V104" i="172"/>
  <c r="X104" i="172" s="1"/>
  <c r="V105" i="172"/>
  <c r="X105" i="172" s="1"/>
  <c r="V106" i="172"/>
  <c r="X106" i="172" s="1"/>
  <c r="V107" i="172"/>
  <c r="X107" i="172" s="1"/>
  <c r="V120" i="172"/>
  <c r="X120" i="172" s="1"/>
  <c r="V122" i="172"/>
  <c r="X122" i="172" s="1"/>
  <c r="V129" i="172"/>
  <c r="X129" i="172" s="1"/>
  <c r="V130" i="172"/>
  <c r="X130" i="172" s="1"/>
  <c r="V138" i="172"/>
  <c r="X138" i="172" s="1"/>
  <c r="V139" i="172"/>
  <c r="X139" i="172" s="1"/>
  <c r="V147" i="172"/>
  <c r="X147" i="172" s="1"/>
  <c r="V148" i="172"/>
  <c r="X148" i="172" s="1"/>
  <c r="V155" i="172"/>
  <c r="X155" i="172" s="1"/>
  <c r="V156" i="172"/>
  <c r="X156" i="172" s="1"/>
  <c r="V164" i="172"/>
  <c r="X164" i="172" s="1"/>
  <c r="V165" i="172"/>
  <c r="X165" i="172" s="1"/>
  <c r="V172" i="172"/>
  <c r="X172" i="172" s="1"/>
  <c r="V173" i="172"/>
  <c r="X173" i="172" s="1"/>
  <c r="V180" i="172"/>
  <c r="X180" i="172" s="1"/>
  <c r="V181" i="172"/>
  <c r="X181" i="172" s="1"/>
  <c r="V193" i="172"/>
  <c r="X193" i="172" s="1"/>
  <c r="V194" i="172"/>
  <c r="X194" i="172" s="1"/>
  <c r="V73" i="172"/>
  <c r="X73" i="172" s="1"/>
  <c r="V9" i="172"/>
  <c r="X9" i="172" s="1"/>
  <c r="V15" i="172"/>
  <c r="X15" i="172" s="1"/>
  <c r="V16" i="172"/>
  <c r="X16" i="172" s="1"/>
  <c r="V17" i="172"/>
  <c r="X17" i="172" s="1"/>
  <c r="V23" i="172"/>
  <c r="X23" i="172" s="1"/>
  <c r="V24" i="172"/>
  <c r="X24" i="172" s="1"/>
  <c r="V25" i="172"/>
  <c r="X25" i="172" s="1"/>
  <c r="V31" i="172"/>
  <c r="X31" i="172" s="1"/>
  <c r="V32" i="172"/>
  <c r="X32" i="172" s="1"/>
  <c r="V33" i="172"/>
  <c r="X33" i="172" s="1"/>
  <c r="V39" i="172"/>
  <c r="X39" i="172" s="1"/>
  <c r="V40" i="172"/>
  <c r="X40" i="172" s="1"/>
  <c r="V41" i="172"/>
  <c r="X41" i="172" s="1"/>
  <c r="V47" i="172"/>
  <c r="X47" i="172" s="1"/>
  <c r="V48" i="172"/>
  <c r="X48" i="172" s="1"/>
  <c r="V49" i="172"/>
  <c r="X49" i="172" s="1"/>
  <c r="V55" i="172"/>
  <c r="X55" i="172" s="1"/>
  <c r="V56" i="172"/>
  <c r="X56" i="172" s="1"/>
  <c r="V57" i="172"/>
  <c r="X57" i="172" s="1"/>
  <c r="V66" i="172"/>
  <c r="X66" i="172" s="1"/>
  <c r="V75" i="172"/>
  <c r="X75" i="172" s="1"/>
  <c r="V77" i="172"/>
  <c r="X77" i="172" s="1"/>
  <c r="V78" i="172"/>
  <c r="X78" i="172" s="1"/>
  <c r="V79" i="172"/>
  <c r="X79" i="172" s="1"/>
  <c r="V85" i="172"/>
  <c r="X85" i="172" s="1"/>
  <c r="V86" i="172"/>
  <c r="X86" i="172" s="1"/>
  <c r="V87" i="172"/>
  <c r="X87" i="172" s="1"/>
  <c r="V93" i="172"/>
  <c r="X93" i="172" s="1"/>
  <c r="V94" i="172"/>
  <c r="X94" i="172" s="1"/>
  <c r="V95" i="172"/>
  <c r="X95" i="172" s="1"/>
  <c r="V101" i="172"/>
  <c r="X101" i="172" s="1"/>
  <c r="V102" i="172"/>
  <c r="X102" i="172" s="1"/>
  <c r="V103" i="172"/>
  <c r="X103" i="172" s="1"/>
  <c r="V109" i="172"/>
  <c r="X109" i="172" s="1"/>
  <c r="V111" i="172"/>
  <c r="X111" i="172" s="1"/>
  <c r="V112" i="172"/>
  <c r="X112" i="172" s="1"/>
  <c r="V113" i="172"/>
  <c r="X113" i="172" s="1"/>
  <c r="V119" i="172"/>
  <c r="X119" i="172" s="1"/>
  <c r="V124" i="172"/>
  <c r="X124" i="172" s="1"/>
  <c r="V128" i="172"/>
  <c r="X128" i="172" s="1"/>
  <c r="V132" i="172"/>
  <c r="X132" i="172" s="1"/>
  <c r="V137" i="172"/>
  <c r="X137" i="172" s="1"/>
  <c r="V141" i="172"/>
  <c r="X141" i="172" s="1"/>
  <c r="V146" i="172"/>
  <c r="X146" i="172" s="1"/>
  <c r="V150" i="172"/>
  <c r="X150" i="172" s="1"/>
  <c r="V154" i="172"/>
  <c r="X154" i="172" s="1"/>
  <c r="V158" i="172"/>
  <c r="X158" i="172" s="1"/>
  <c r="V163" i="172"/>
  <c r="X163" i="172" s="1"/>
  <c r="V167" i="172"/>
  <c r="X167" i="172" s="1"/>
  <c r="V171" i="172"/>
  <c r="X171" i="172" s="1"/>
  <c r="V175" i="172"/>
  <c r="X175" i="172" s="1"/>
  <c r="V179" i="172"/>
  <c r="X179" i="172" s="1"/>
  <c r="V183" i="172"/>
  <c r="X183" i="172" s="1"/>
  <c r="V187" i="172"/>
  <c r="X187" i="172" s="1"/>
  <c r="V191" i="172"/>
  <c r="X191" i="172" s="1"/>
  <c r="V195" i="172"/>
  <c r="X195" i="172" s="1"/>
  <c r="V196" i="172"/>
  <c r="X196" i="172" s="1"/>
  <c r="V197" i="172"/>
  <c r="X197" i="172" s="1"/>
  <c r="V203" i="172"/>
  <c r="X203" i="172" s="1"/>
  <c r="V204" i="172"/>
  <c r="X204" i="172" s="1"/>
  <c r="D210" i="172"/>
  <c r="D73" i="171"/>
  <c r="D10" i="171"/>
  <c r="D11" i="171"/>
  <c r="D12" i="171"/>
  <c r="D13" i="171"/>
  <c r="D14" i="171"/>
  <c r="D15" i="171"/>
  <c r="D16" i="171"/>
  <c r="D17" i="171"/>
  <c r="D18" i="171"/>
  <c r="D19" i="171"/>
  <c r="D20" i="171"/>
  <c r="D21" i="171"/>
  <c r="D22" i="171"/>
  <c r="D23" i="171"/>
  <c r="D24" i="171"/>
  <c r="D25" i="171"/>
  <c r="D26" i="171"/>
  <c r="D27" i="171"/>
  <c r="D28" i="171"/>
  <c r="D29" i="171"/>
  <c r="D30" i="171"/>
  <c r="D31" i="171"/>
  <c r="D32" i="171"/>
  <c r="D33" i="171"/>
  <c r="D34" i="171"/>
  <c r="D35" i="171"/>
  <c r="D36" i="171"/>
  <c r="D37" i="171"/>
  <c r="D38" i="171"/>
  <c r="D39" i="171"/>
  <c r="D40" i="171"/>
  <c r="D41" i="171"/>
  <c r="D42" i="171"/>
  <c r="D43" i="171"/>
  <c r="D44" i="171"/>
  <c r="D45" i="171"/>
  <c r="D46" i="171"/>
  <c r="D47" i="171"/>
  <c r="D48" i="171"/>
  <c r="D49" i="171"/>
  <c r="D50" i="171"/>
  <c r="D51" i="171"/>
  <c r="D52" i="171"/>
  <c r="D53" i="171"/>
  <c r="D54" i="171"/>
  <c r="D55" i="171"/>
  <c r="D56" i="171"/>
  <c r="D57" i="171"/>
  <c r="D58" i="171"/>
  <c r="D59" i="171"/>
  <c r="D63" i="171"/>
  <c r="D64" i="171"/>
  <c r="D65" i="171"/>
  <c r="D66" i="171"/>
  <c r="D67" i="171"/>
  <c r="D68" i="171"/>
  <c r="D69" i="171"/>
  <c r="D70" i="171"/>
  <c r="D71" i="171"/>
  <c r="D72" i="171"/>
  <c r="D74" i="171"/>
  <c r="D75" i="171"/>
  <c r="D76" i="171"/>
  <c r="D77" i="171"/>
  <c r="D78" i="171"/>
  <c r="D79" i="171"/>
  <c r="D80" i="171"/>
  <c r="D81" i="171"/>
  <c r="D82" i="171"/>
  <c r="D83" i="171"/>
  <c r="D84" i="171"/>
  <c r="D85" i="171"/>
  <c r="D86" i="171"/>
  <c r="D87" i="171"/>
  <c r="D88" i="171"/>
  <c r="D89" i="171"/>
  <c r="D90" i="171"/>
  <c r="D91" i="171"/>
  <c r="D92" i="171"/>
  <c r="D93" i="171"/>
  <c r="D94" i="171"/>
  <c r="D95" i="171"/>
  <c r="D96" i="171"/>
  <c r="D97" i="171"/>
  <c r="D98" i="171"/>
  <c r="D99" i="171"/>
  <c r="D100" i="171"/>
  <c r="D101" i="171"/>
  <c r="D102" i="171"/>
  <c r="D103" i="171"/>
  <c r="D104" i="171"/>
  <c r="D105" i="171"/>
  <c r="D106" i="171"/>
  <c r="D107" i="171"/>
  <c r="D108" i="171"/>
  <c r="D109" i="171"/>
  <c r="D110" i="171"/>
  <c r="D111" i="171"/>
  <c r="D112" i="171"/>
  <c r="D113" i="171"/>
  <c r="D114" i="171"/>
  <c r="D115" i="171"/>
  <c r="D116" i="171"/>
  <c r="D117" i="171"/>
  <c r="D118" i="171"/>
  <c r="D119" i="171"/>
  <c r="D120" i="171"/>
  <c r="D121" i="171"/>
  <c r="D122" i="171"/>
  <c r="D123" i="171"/>
  <c r="D124" i="171"/>
  <c r="D125" i="171"/>
  <c r="D126" i="171"/>
  <c r="D127" i="171"/>
  <c r="D128" i="171"/>
  <c r="D129" i="171"/>
  <c r="D130" i="171"/>
  <c r="D131" i="171"/>
  <c r="D132" i="171"/>
  <c r="D133" i="171"/>
  <c r="D134" i="171"/>
  <c r="D135" i="171"/>
  <c r="D136" i="171"/>
  <c r="D137" i="171"/>
  <c r="D138" i="171"/>
  <c r="D139" i="171"/>
  <c r="D140" i="171"/>
  <c r="D141" i="171"/>
  <c r="D142" i="171"/>
  <c r="D143" i="171"/>
  <c r="D144" i="171"/>
  <c r="D145" i="171"/>
  <c r="D146" i="171"/>
  <c r="D147" i="171"/>
  <c r="D148" i="171"/>
  <c r="D149" i="171"/>
  <c r="D150" i="171"/>
  <c r="D151" i="171"/>
  <c r="D152" i="171"/>
  <c r="D153" i="171"/>
  <c r="D154" i="171"/>
  <c r="D155" i="171"/>
  <c r="D156" i="171"/>
  <c r="D157" i="171"/>
  <c r="D158" i="171"/>
  <c r="D159" i="171"/>
  <c r="D160" i="171"/>
  <c r="D161" i="171"/>
  <c r="D162" i="171"/>
  <c r="D163" i="171"/>
  <c r="D164" i="171"/>
  <c r="D165" i="171"/>
  <c r="D166" i="171"/>
  <c r="D167" i="171"/>
  <c r="D168" i="171"/>
  <c r="D169" i="171"/>
  <c r="D170" i="171"/>
  <c r="D171" i="171"/>
  <c r="D172" i="171"/>
  <c r="D173" i="171"/>
  <c r="D174" i="171"/>
  <c r="D175" i="171"/>
  <c r="D176" i="171"/>
  <c r="D177" i="171"/>
  <c r="D178" i="171"/>
  <c r="D179" i="171"/>
  <c r="D180" i="171"/>
  <c r="D181" i="171"/>
  <c r="D182" i="171"/>
  <c r="D183" i="171"/>
  <c r="D184" i="171"/>
  <c r="D185" i="171"/>
  <c r="D186" i="171"/>
  <c r="D187" i="171"/>
  <c r="D188" i="171"/>
  <c r="D189" i="171"/>
  <c r="D190" i="171"/>
  <c r="D191" i="171"/>
  <c r="D192" i="171"/>
  <c r="D193" i="171"/>
  <c r="D194" i="171"/>
  <c r="D195" i="171"/>
  <c r="D196" i="171"/>
  <c r="D197" i="171"/>
  <c r="D198" i="171"/>
  <c r="D199" i="171"/>
  <c r="D200" i="171"/>
  <c r="D201" i="171"/>
  <c r="D202" i="171"/>
  <c r="D203" i="171"/>
  <c r="D204" i="171"/>
  <c r="D9" i="171"/>
  <c r="W210" i="171"/>
  <c r="S210" i="171"/>
  <c r="Q210" i="171"/>
  <c r="J210" i="171"/>
  <c r="I210" i="171"/>
  <c r="R208" i="171"/>
  <c r="L208" i="171"/>
  <c r="U204" i="171"/>
  <c r="R204" i="171"/>
  <c r="L204" i="171"/>
  <c r="H204" i="171"/>
  <c r="U203" i="171"/>
  <c r="R203" i="171"/>
  <c r="L203" i="171"/>
  <c r="H203" i="171"/>
  <c r="U202" i="171"/>
  <c r="R202" i="171"/>
  <c r="L202" i="171"/>
  <c r="H202" i="171"/>
  <c r="U201" i="171"/>
  <c r="R201" i="171"/>
  <c r="L201" i="171"/>
  <c r="H201" i="171"/>
  <c r="U200" i="171"/>
  <c r="R200" i="171"/>
  <c r="L200" i="171"/>
  <c r="H200" i="171"/>
  <c r="U199" i="171"/>
  <c r="R199" i="171"/>
  <c r="L199" i="171"/>
  <c r="H199" i="171"/>
  <c r="U198" i="171"/>
  <c r="R198" i="171"/>
  <c r="L198" i="171"/>
  <c r="H198" i="171"/>
  <c r="U197" i="171"/>
  <c r="R197" i="171"/>
  <c r="L197" i="171"/>
  <c r="H197" i="171"/>
  <c r="U196" i="171"/>
  <c r="R196" i="171"/>
  <c r="L196" i="171"/>
  <c r="H196" i="171"/>
  <c r="U195" i="171"/>
  <c r="R195" i="171"/>
  <c r="L195" i="171"/>
  <c r="H195" i="171"/>
  <c r="U194" i="171"/>
  <c r="R194" i="171"/>
  <c r="L194" i="171"/>
  <c r="H194" i="171"/>
  <c r="U193" i="171"/>
  <c r="R193" i="171"/>
  <c r="L193" i="171"/>
  <c r="H193" i="171"/>
  <c r="U192" i="171"/>
  <c r="R192" i="171"/>
  <c r="L192" i="171"/>
  <c r="H192" i="171"/>
  <c r="U191" i="171"/>
  <c r="R191" i="171"/>
  <c r="L191" i="171"/>
  <c r="H191" i="171"/>
  <c r="U190" i="171"/>
  <c r="R190" i="171"/>
  <c r="L190" i="171"/>
  <c r="H190" i="171"/>
  <c r="U189" i="171"/>
  <c r="R189" i="171"/>
  <c r="L189" i="171"/>
  <c r="H189" i="171"/>
  <c r="U188" i="171"/>
  <c r="R188" i="171"/>
  <c r="L188" i="171"/>
  <c r="H188" i="171"/>
  <c r="U187" i="171"/>
  <c r="R187" i="171"/>
  <c r="L187" i="171"/>
  <c r="H187" i="171"/>
  <c r="U186" i="171"/>
  <c r="R186" i="171"/>
  <c r="L186" i="171"/>
  <c r="H186" i="171"/>
  <c r="U185" i="171"/>
  <c r="R185" i="171"/>
  <c r="L185" i="171"/>
  <c r="H185" i="171"/>
  <c r="U184" i="171"/>
  <c r="R184" i="171"/>
  <c r="L184" i="171"/>
  <c r="H184" i="171"/>
  <c r="U183" i="171"/>
  <c r="R183" i="171"/>
  <c r="L183" i="171"/>
  <c r="H183" i="171"/>
  <c r="U182" i="171"/>
  <c r="R182" i="171"/>
  <c r="L182" i="171"/>
  <c r="H182" i="171"/>
  <c r="U181" i="171"/>
  <c r="R181" i="171"/>
  <c r="L181" i="171"/>
  <c r="H181" i="171"/>
  <c r="U180" i="171"/>
  <c r="R180" i="171"/>
  <c r="L180" i="171"/>
  <c r="H180" i="171"/>
  <c r="U179" i="171"/>
  <c r="R179" i="171"/>
  <c r="L179" i="171"/>
  <c r="H179" i="171"/>
  <c r="U178" i="171"/>
  <c r="R178" i="171"/>
  <c r="L178" i="171"/>
  <c r="H178" i="171"/>
  <c r="U177" i="171"/>
  <c r="R177" i="171"/>
  <c r="L177" i="171"/>
  <c r="H177" i="171"/>
  <c r="U176" i="171"/>
  <c r="R176" i="171"/>
  <c r="L176" i="171"/>
  <c r="H176" i="171"/>
  <c r="U175" i="171"/>
  <c r="R175" i="171"/>
  <c r="L175" i="171"/>
  <c r="H175" i="171"/>
  <c r="U174" i="171"/>
  <c r="R174" i="171"/>
  <c r="L174" i="171"/>
  <c r="H174" i="171"/>
  <c r="U173" i="171"/>
  <c r="R173" i="171"/>
  <c r="L173" i="171"/>
  <c r="H173" i="171"/>
  <c r="U172" i="171"/>
  <c r="R172" i="171"/>
  <c r="L172" i="171"/>
  <c r="H172" i="171"/>
  <c r="U171" i="171"/>
  <c r="R171" i="171"/>
  <c r="L171" i="171"/>
  <c r="H171" i="171"/>
  <c r="U170" i="171"/>
  <c r="R170" i="171"/>
  <c r="L170" i="171"/>
  <c r="H170" i="171"/>
  <c r="U169" i="171"/>
  <c r="R169" i="171"/>
  <c r="L169" i="171"/>
  <c r="H169" i="171"/>
  <c r="U168" i="171"/>
  <c r="R168" i="171"/>
  <c r="L168" i="171"/>
  <c r="H168" i="171"/>
  <c r="U167" i="171"/>
  <c r="R167" i="171"/>
  <c r="L167" i="171"/>
  <c r="H167" i="171"/>
  <c r="U166" i="171"/>
  <c r="R166" i="171"/>
  <c r="L166" i="171"/>
  <c r="H166" i="171"/>
  <c r="U165" i="171"/>
  <c r="R165" i="171"/>
  <c r="L165" i="171"/>
  <c r="H165" i="171"/>
  <c r="U164" i="171"/>
  <c r="R164" i="171"/>
  <c r="L164" i="171"/>
  <c r="H164" i="171"/>
  <c r="U163" i="171"/>
  <c r="R163" i="171"/>
  <c r="L163" i="171"/>
  <c r="H163" i="171"/>
  <c r="U162" i="171"/>
  <c r="R162" i="171"/>
  <c r="L162" i="171"/>
  <c r="H162" i="171"/>
  <c r="R161" i="171"/>
  <c r="L161" i="171"/>
  <c r="U160" i="171"/>
  <c r="R160" i="171"/>
  <c r="L160" i="171"/>
  <c r="H160" i="171"/>
  <c r="U159" i="171"/>
  <c r="R159" i="171"/>
  <c r="L159" i="171"/>
  <c r="H159" i="171"/>
  <c r="U158" i="171"/>
  <c r="R158" i="171"/>
  <c r="L158" i="171"/>
  <c r="H158" i="171"/>
  <c r="U157" i="171"/>
  <c r="R157" i="171"/>
  <c r="L157" i="171"/>
  <c r="H157" i="171"/>
  <c r="U156" i="171"/>
  <c r="R156" i="171"/>
  <c r="L156" i="171"/>
  <c r="H156" i="171"/>
  <c r="U155" i="171"/>
  <c r="R155" i="171"/>
  <c r="L155" i="171"/>
  <c r="H155" i="171"/>
  <c r="U154" i="171"/>
  <c r="R154" i="171"/>
  <c r="L154" i="171"/>
  <c r="H154" i="171"/>
  <c r="U153" i="171"/>
  <c r="R153" i="171"/>
  <c r="L153" i="171"/>
  <c r="H153" i="171"/>
  <c r="U152" i="171"/>
  <c r="R152" i="171"/>
  <c r="L152" i="171"/>
  <c r="H152" i="171"/>
  <c r="U151" i="171"/>
  <c r="R151" i="171"/>
  <c r="L151" i="171"/>
  <c r="H151" i="171"/>
  <c r="U150" i="171"/>
  <c r="R150" i="171"/>
  <c r="L150" i="171"/>
  <c r="H150" i="171"/>
  <c r="U149" i="171"/>
  <c r="R149" i="171"/>
  <c r="L149" i="171"/>
  <c r="H149" i="171"/>
  <c r="U148" i="171"/>
  <c r="R148" i="171"/>
  <c r="L148" i="171"/>
  <c r="H148" i="171"/>
  <c r="U147" i="171"/>
  <c r="R147" i="171"/>
  <c r="L147" i="171"/>
  <c r="H147" i="171"/>
  <c r="U146" i="171"/>
  <c r="R146" i="171"/>
  <c r="L146" i="171"/>
  <c r="H146" i="171"/>
  <c r="U145" i="171"/>
  <c r="R145" i="171"/>
  <c r="L145" i="171"/>
  <c r="H145" i="171"/>
  <c r="R144" i="171"/>
  <c r="L144" i="171"/>
  <c r="U143" i="171"/>
  <c r="R143" i="171"/>
  <c r="L143" i="171"/>
  <c r="H143" i="171"/>
  <c r="U142" i="171"/>
  <c r="R142" i="171"/>
  <c r="L142" i="171"/>
  <c r="H142" i="171"/>
  <c r="U141" i="171"/>
  <c r="R141" i="171"/>
  <c r="L141" i="171"/>
  <c r="H141" i="171"/>
  <c r="U140" i="171"/>
  <c r="R140" i="171"/>
  <c r="L140" i="171"/>
  <c r="H140" i="171"/>
  <c r="U139" i="171"/>
  <c r="R139" i="171"/>
  <c r="L139" i="171"/>
  <c r="H139" i="171"/>
  <c r="U138" i="171"/>
  <c r="R138" i="171"/>
  <c r="L138" i="171"/>
  <c r="H138" i="171"/>
  <c r="U137" i="171"/>
  <c r="R137" i="171"/>
  <c r="L137" i="171"/>
  <c r="H137" i="171"/>
  <c r="U136" i="171"/>
  <c r="R136" i="171"/>
  <c r="L136" i="171"/>
  <c r="H136" i="171"/>
  <c r="R135" i="171"/>
  <c r="L135" i="171"/>
  <c r="U134" i="171"/>
  <c r="R134" i="171"/>
  <c r="L134" i="171"/>
  <c r="H134" i="171"/>
  <c r="U133" i="171"/>
  <c r="R133" i="171"/>
  <c r="L133" i="171"/>
  <c r="H133" i="171"/>
  <c r="U132" i="171"/>
  <c r="R132" i="171"/>
  <c r="L132" i="171"/>
  <c r="H132" i="171"/>
  <c r="U131" i="171"/>
  <c r="R131" i="171"/>
  <c r="L131" i="171"/>
  <c r="H131" i="171"/>
  <c r="U130" i="171"/>
  <c r="R130" i="171"/>
  <c r="L130" i="171"/>
  <c r="H130" i="171"/>
  <c r="U129" i="171"/>
  <c r="R129" i="171"/>
  <c r="L129" i="171"/>
  <c r="H129" i="171"/>
  <c r="U128" i="171"/>
  <c r="R128" i="171"/>
  <c r="L128" i="171"/>
  <c r="H128" i="171"/>
  <c r="U127" i="171"/>
  <c r="R127" i="171"/>
  <c r="L127" i="171"/>
  <c r="H127" i="171"/>
  <c r="U126" i="171"/>
  <c r="R126" i="171"/>
  <c r="L126" i="171"/>
  <c r="H126" i="171"/>
  <c r="U125" i="171"/>
  <c r="R125" i="171"/>
  <c r="L125" i="171"/>
  <c r="H125" i="171"/>
  <c r="U124" i="171"/>
  <c r="R124" i="171"/>
  <c r="L124" i="171"/>
  <c r="H124" i="171"/>
  <c r="U123" i="171"/>
  <c r="R123" i="171"/>
  <c r="L123" i="171"/>
  <c r="H123" i="171"/>
  <c r="U122" i="171"/>
  <c r="R122" i="171"/>
  <c r="L122" i="171"/>
  <c r="H122" i="171"/>
  <c r="R121" i="171"/>
  <c r="L121" i="171"/>
  <c r="U120" i="171"/>
  <c r="R120" i="171"/>
  <c r="L120" i="171"/>
  <c r="H120" i="171"/>
  <c r="U119" i="171"/>
  <c r="R119" i="171"/>
  <c r="L119" i="171"/>
  <c r="H119" i="171"/>
  <c r="U118" i="171"/>
  <c r="R118" i="171"/>
  <c r="L118" i="171"/>
  <c r="H118" i="171"/>
  <c r="U117" i="171"/>
  <c r="R117" i="171"/>
  <c r="L117" i="171"/>
  <c r="H117" i="171"/>
  <c r="U116" i="171"/>
  <c r="R116" i="171"/>
  <c r="L116" i="171"/>
  <c r="H116" i="171"/>
  <c r="U115" i="171"/>
  <c r="R115" i="171"/>
  <c r="L115" i="171"/>
  <c r="H115" i="171"/>
  <c r="U114" i="171"/>
  <c r="R114" i="171"/>
  <c r="L114" i="171"/>
  <c r="H114" i="171"/>
  <c r="U113" i="171"/>
  <c r="R113" i="171"/>
  <c r="L113" i="171"/>
  <c r="H113" i="171"/>
  <c r="U112" i="171"/>
  <c r="R112" i="171"/>
  <c r="L112" i="171"/>
  <c r="H112" i="171"/>
  <c r="U111" i="171"/>
  <c r="R111" i="171"/>
  <c r="L111" i="171"/>
  <c r="H111" i="171"/>
  <c r="R110" i="171"/>
  <c r="L110" i="171"/>
  <c r="U109" i="171"/>
  <c r="R109" i="171"/>
  <c r="L109" i="171"/>
  <c r="H109" i="171"/>
  <c r="U108" i="171"/>
  <c r="R108" i="171"/>
  <c r="L108" i="171"/>
  <c r="H108" i="171"/>
  <c r="U107" i="171"/>
  <c r="R107" i="171"/>
  <c r="L107" i="171"/>
  <c r="H107" i="171"/>
  <c r="U106" i="171"/>
  <c r="R106" i="171"/>
  <c r="L106" i="171"/>
  <c r="H106" i="171"/>
  <c r="U105" i="171"/>
  <c r="R105" i="171"/>
  <c r="L105" i="171"/>
  <c r="H105" i="171"/>
  <c r="U104" i="171"/>
  <c r="R104" i="171"/>
  <c r="L104" i="171"/>
  <c r="H104" i="171"/>
  <c r="U103" i="171"/>
  <c r="R103" i="171"/>
  <c r="L103" i="171"/>
  <c r="H103" i="171"/>
  <c r="U102" i="171"/>
  <c r="R102" i="171"/>
  <c r="L102" i="171"/>
  <c r="H102" i="171"/>
  <c r="U101" i="171"/>
  <c r="R101" i="171"/>
  <c r="L101" i="171"/>
  <c r="H101" i="171"/>
  <c r="U100" i="171"/>
  <c r="R100" i="171"/>
  <c r="L100" i="171"/>
  <c r="H100" i="171"/>
  <c r="U99" i="171"/>
  <c r="R99" i="171"/>
  <c r="L99" i="171"/>
  <c r="H99" i="171"/>
  <c r="U98" i="171"/>
  <c r="R98" i="171"/>
  <c r="L98" i="171"/>
  <c r="H98" i="171"/>
  <c r="U97" i="171"/>
  <c r="R97" i="171"/>
  <c r="L97" i="171"/>
  <c r="H97" i="171"/>
  <c r="U96" i="171"/>
  <c r="R96" i="171"/>
  <c r="L96" i="171"/>
  <c r="H96" i="171"/>
  <c r="U95" i="171"/>
  <c r="R95" i="171"/>
  <c r="L95" i="171"/>
  <c r="H95" i="171"/>
  <c r="U94" i="171"/>
  <c r="R94" i="171"/>
  <c r="L94" i="171"/>
  <c r="H94" i="171"/>
  <c r="U93" i="171"/>
  <c r="R93" i="171"/>
  <c r="L93" i="171"/>
  <c r="H93" i="171"/>
  <c r="U92" i="171"/>
  <c r="R92" i="171"/>
  <c r="L92" i="171"/>
  <c r="H92" i="171"/>
  <c r="R91" i="171"/>
  <c r="L91" i="171"/>
  <c r="U90" i="171"/>
  <c r="R90" i="171"/>
  <c r="L90" i="171"/>
  <c r="H90" i="171"/>
  <c r="U89" i="171"/>
  <c r="R89" i="171"/>
  <c r="L89" i="171"/>
  <c r="H89" i="171"/>
  <c r="U88" i="171"/>
  <c r="R88" i="171"/>
  <c r="L88" i="171"/>
  <c r="H88" i="171"/>
  <c r="U87" i="171"/>
  <c r="R87" i="171"/>
  <c r="L87" i="171"/>
  <c r="H87" i="171"/>
  <c r="U86" i="171"/>
  <c r="R86" i="171"/>
  <c r="L86" i="171"/>
  <c r="H86" i="171"/>
  <c r="U85" i="171"/>
  <c r="R85" i="171"/>
  <c r="L85" i="171"/>
  <c r="H85" i="171"/>
  <c r="U84" i="171"/>
  <c r="R84" i="171"/>
  <c r="L84" i="171"/>
  <c r="H84" i="171"/>
  <c r="U83" i="171"/>
  <c r="R83" i="171"/>
  <c r="L83" i="171"/>
  <c r="H83" i="171"/>
  <c r="U82" i="171"/>
  <c r="R82" i="171"/>
  <c r="L82" i="171"/>
  <c r="H82" i="171"/>
  <c r="U81" i="171"/>
  <c r="R81" i="171"/>
  <c r="L81" i="171"/>
  <c r="H81" i="171"/>
  <c r="U80" i="171"/>
  <c r="R80" i="171"/>
  <c r="L80" i="171"/>
  <c r="H80" i="171"/>
  <c r="U79" i="171"/>
  <c r="R79" i="171"/>
  <c r="L79" i="171"/>
  <c r="H79" i="171"/>
  <c r="U78" i="171"/>
  <c r="R78" i="171"/>
  <c r="L78" i="171"/>
  <c r="H78" i="171"/>
  <c r="U77" i="171"/>
  <c r="R77" i="171"/>
  <c r="L77" i="171"/>
  <c r="H77" i="171"/>
  <c r="R76" i="171"/>
  <c r="L76" i="171"/>
  <c r="U75" i="171"/>
  <c r="R75" i="171"/>
  <c r="L75" i="171"/>
  <c r="H75" i="171"/>
  <c r="U74" i="171"/>
  <c r="R74" i="171"/>
  <c r="L74" i="171"/>
  <c r="H74" i="171"/>
  <c r="U73" i="171"/>
  <c r="R73" i="171"/>
  <c r="L73" i="171"/>
  <c r="H73" i="171"/>
  <c r="U72" i="171"/>
  <c r="R72" i="171"/>
  <c r="L72" i="171"/>
  <c r="H72" i="171"/>
  <c r="U71" i="171"/>
  <c r="R71" i="171"/>
  <c r="L71" i="171"/>
  <c r="H71" i="171"/>
  <c r="R70" i="171"/>
  <c r="L70" i="171"/>
  <c r="U69" i="171"/>
  <c r="R69" i="171"/>
  <c r="L69" i="171"/>
  <c r="H69" i="171"/>
  <c r="U68" i="171"/>
  <c r="R68" i="171"/>
  <c r="L68" i="171"/>
  <c r="H68" i="171"/>
  <c r="R67" i="171"/>
  <c r="L67" i="171"/>
  <c r="U66" i="171"/>
  <c r="R66" i="171"/>
  <c r="L66" i="171"/>
  <c r="H66" i="171"/>
  <c r="R65" i="171"/>
  <c r="L65" i="171"/>
  <c r="U64" i="171"/>
  <c r="R64" i="171"/>
  <c r="L64" i="171"/>
  <c r="H64" i="171"/>
  <c r="U63" i="171"/>
  <c r="R63" i="171"/>
  <c r="L63" i="171"/>
  <c r="H63" i="171"/>
  <c r="U62" i="171"/>
  <c r="R62" i="171"/>
  <c r="L62" i="171"/>
  <c r="H62" i="171"/>
  <c r="U59" i="171"/>
  <c r="R59" i="171"/>
  <c r="L59" i="171"/>
  <c r="H59" i="171"/>
  <c r="U58" i="171"/>
  <c r="R58" i="171"/>
  <c r="L58" i="171"/>
  <c r="H58" i="171"/>
  <c r="U57" i="171"/>
  <c r="R57" i="171"/>
  <c r="L57" i="171"/>
  <c r="H57" i="171"/>
  <c r="U56" i="171"/>
  <c r="R56" i="171"/>
  <c r="L56" i="171"/>
  <c r="H56" i="171"/>
  <c r="U55" i="171"/>
  <c r="R55" i="171"/>
  <c r="L55" i="171"/>
  <c r="H55" i="171"/>
  <c r="U54" i="171"/>
  <c r="R54" i="171"/>
  <c r="L54" i="171"/>
  <c r="H54" i="171"/>
  <c r="R53" i="171"/>
  <c r="L53" i="171"/>
  <c r="U52" i="171"/>
  <c r="R52" i="171"/>
  <c r="L52" i="171"/>
  <c r="H52" i="171"/>
  <c r="U51" i="171"/>
  <c r="R51" i="171"/>
  <c r="L51" i="171"/>
  <c r="H51" i="171"/>
  <c r="U50" i="171"/>
  <c r="R50" i="171"/>
  <c r="L50" i="171"/>
  <c r="H50" i="171"/>
  <c r="U49" i="171"/>
  <c r="R49" i="171"/>
  <c r="L49" i="171"/>
  <c r="H49" i="171"/>
  <c r="U48" i="171"/>
  <c r="R48" i="171"/>
  <c r="L48" i="171"/>
  <c r="H48" i="171"/>
  <c r="U47" i="171"/>
  <c r="R47" i="171"/>
  <c r="L47" i="171"/>
  <c r="H47" i="171"/>
  <c r="U46" i="171"/>
  <c r="R46" i="171"/>
  <c r="L46" i="171"/>
  <c r="H46" i="171"/>
  <c r="U45" i="171"/>
  <c r="R45" i="171"/>
  <c r="L45" i="171"/>
  <c r="H45" i="171"/>
  <c r="U44" i="171"/>
  <c r="R44" i="171"/>
  <c r="L44" i="171"/>
  <c r="H44" i="171"/>
  <c r="U43" i="171"/>
  <c r="R43" i="171"/>
  <c r="L43" i="171"/>
  <c r="H43" i="171"/>
  <c r="U42" i="171"/>
  <c r="R42" i="171"/>
  <c r="L42" i="171"/>
  <c r="H42" i="171"/>
  <c r="U41" i="171"/>
  <c r="R41" i="171"/>
  <c r="L41" i="171"/>
  <c r="H41" i="171"/>
  <c r="U40" i="171"/>
  <c r="R40" i="171"/>
  <c r="L40" i="171"/>
  <c r="H40" i="171"/>
  <c r="U39" i="171"/>
  <c r="R39" i="171"/>
  <c r="L39" i="171"/>
  <c r="H39" i="171"/>
  <c r="U38" i="171"/>
  <c r="R38" i="171"/>
  <c r="L38" i="171"/>
  <c r="H38" i="171"/>
  <c r="U37" i="171"/>
  <c r="R37" i="171"/>
  <c r="L37" i="171"/>
  <c r="H37" i="171"/>
  <c r="U36" i="171"/>
  <c r="R36" i="171"/>
  <c r="L36" i="171"/>
  <c r="H36" i="171"/>
  <c r="U35" i="171"/>
  <c r="R35" i="171"/>
  <c r="L35" i="171"/>
  <c r="H35" i="171"/>
  <c r="U34" i="171"/>
  <c r="R34" i="171"/>
  <c r="L34" i="171"/>
  <c r="H34" i="171"/>
  <c r="U33" i="171"/>
  <c r="R33" i="171"/>
  <c r="L33" i="171"/>
  <c r="H33" i="171"/>
  <c r="U32" i="171"/>
  <c r="R32" i="171"/>
  <c r="L32" i="171"/>
  <c r="H32" i="171"/>
  <c r="U31" i="171"/>
  <c r="R31" i="171"/>
  <c r="L31" i="171"/>
  <c r="H31" i="171"/>
  <c r="U30" i="171"/>
  <c r="R30" i="171"/>
  <c r="L30" i="171"/>
  <c r="H30" i="171"/>
  <c r="U29" i="171"/>
  <c r="R29" i="171"/>
  <c r="L29" i="171"/>
  <c r="H29" i="171"/>
  <c r="U28" i="171"/>
  <c r="R28" i="171"/>
  <c r="L28" i="171"/>
  <c r="H28" i="171"/>
  <c r="U27" i="171"/>
  <c r="R27" i="171"/>
  <c r="L27" i="171"/>
  <c r="H27" i="171"/>
  <c r="U26" i="171"/>
  <c r="R26" i="171"/>
  <c r="L26" i="171"/>
  <c r="H26" i="171"/>
  <c r="U25" i="171"/>
  <c r="R25" i="171"/>
  <c r="L25" i="171"/>
  <c r="H25" i="171"/>
  <c r="U24" i="171"/>
  <c r="R24" i="171"/>
  <c r="L24" i="171"/>
  <c r="H24" i="171"/>
  <c r="U23" i="171"/>
  <c r="R23" i="171"/>
  <c r="L23" i="171"/>
  <c r="H23" i="171"/>
  <c r="U22" i="171"/>
  <c r="R22" i="171"/>
  <c r="L22" i="171"/>
  <c r="H22" i="171"/>
  <c r="U21" i="171"/>
  <c r="R21" i="171"/>
  <c r="L21" i="171"/>
  <c r="H21" i="171"/>
  <c r="U20" i="171"/>
  <c r="R20" i="171"/>
  <c r="L20" i="171"/>
  <c r="H20" i="171"/>
  <c r="U19" i="171"/>
  <c r="R19" i="171"/>
  <c r="L19" i="171"/>
  <c r="H19" i="171"/>
  <c r="U18" i="171"/>
  <c r="R18" i="171"/>
  <c r="L18" i="171"/>
  <c r="H18" i="171"/>
  <c r="U17" i="171"/>
  <c r="R17" i="171"/>
  <c r="L17" i="171"/>
  <c r="H17" i="171"/>
  <c r="U16" i="171"/>
  <c r="R16" i="171"/>
  <c r="L16" i="171"/>
  <c r="H16" i="171"/>
  <c r="U15" i="171"/>
  <c r="R15" i="171"/>
  <c r="L15" i="171"/>
  <c r="H15" i="171"/>
  <c r="U14" i="171"/>
  <c r="R14" i="171"/>
  <c r="L14" i="171"/>
  <c r="H14" i="171"/>
  <c r="U13" i="171"/>
  <c r="R13" i="171"/>
  <c r="L13" i="171"/>
  <c r="H13" i="171"/>
  <c r="U12" i="171"/>
  <c r="R12" i="171"/>
  <c r="L12" i="171"/>
  <c r="H12" i="171"/>
  <c r="U11" i="171"/>
  <c r="R11" i="171"/>
  <c r="L11" i="171"/>
  <c r="H11" i="171"/>
  <c r="U10" i="171"/>
  <c r="R10" i="171"/>
  <c r="L10" i="171"/>
  <c r="H10" i="171"/>
  <c r="U9" i="171"/>
  <c r="R9" i="171"/>
  <c r="L9" i="171"/>
  <c r="H9" i="171"/>
  <c r="V63" i="171" l="1"/>
  <c r="V198" i="171"/>
  <c r="X198" i="171" s="1"/>
  <c r="V160" i="171"/>
  <c r="X160" i="171" s="1"/>
  <c r="V156" i="171"/>
  <c r="X156" i="171" s="1"/>
  <c r="V152" i="171"/>
  <c r="X152" i="171" s="1"/>
  <c r="V148" i="171"/>
  <c r="X148" i="171" s="1"/>
  <c r="V134" i="171"/>
  <c r="X134" i="171" s="1"/>
  <c r="V126" i="171"/>
  <c r="X126" i="171" s="1"/>
  <c r="V122" i="171"/>
  <c r="X122" i="171" s="1"/>
  <c r="V116" i="171"/>
  <c r="X116" i="171" s="1"/>
  <c r="V98" i="171"/>
  <c r="X98" i="171" s="1"/>
  <c r="V82" i="171"/>
  <c r="X82" i="171" s="1"/>
  <c r="V19" i="171"/>
  <c r="X19" i="171" s="1"/>
  <c r="V193" i="171"/>
  <c r="X193" i="171" s="1"/>
  <c r="V189" i="171"/>
  <c r="X189" i="171" s="1"/>
  <c r="V181" i="171"/>
  <c r="X181" i="171" s="1"/>
  <c r="V177" i="171"/>
  <c r="X177" i="171" s="1"/>
  <c r="V169" i="171"/>
  <c r="X169" i="171" s="1"/>
  <c r="V165" i="171"/>
  <c r="X165" i="171" s="1"/>
  <c r="V143" i="171"/>
  <c r="X143" i="171" s="1"/>
  <c r="V139" i="171"/>
  <c r="X139" i="171" s="1"/>
  <c r="V52" i="171"/>
  <c r="X52" i="171" s="1"/>
  <c r="V202" i="171"/>
  <c r="X202" i="171" s="1"/>
  <c r="V128" i="171"/>
  <c r="X128" i="171" s="1"/>
  <c r="V130" i="171"/>
  <c r="X130" i="171" s="1"/>
  <c r="V86" i="171"/>
  <c r="X86" i="171" s="1"/>
  <c r="V88" i="171"/>
  <c r="X88" i="171" s="1"/>
  <c r="V90" i="171"/>
  <c r="X90" i="171" s="1"/>
  <c r="V28" i="171"/>
  <c r="X28" i="171" s="1"/>
  <c r="V34" i="171"/>
  <c r="X34" i="171" s="1"/>
  <c r="V36" i="171"/>
  <c r="X36" i="171" s="1"/>
  <c r="V44" i="171"/>
  <c r="X44" i="171" s="1"/>
  <c r="V48" i="171"/>
  <c r="X48" i="171" s="1"/>
  <c r="V50" i="171"/>
  <c r="X50" i="171" s="1"/>
  <c r="V103" i="171"/>
  <c r="X103" i="171" s="1"/>
  <c r="V105" i="171"/>
  <c r="X105" i="171" s="1"/>
  <c r="V129" i="171"/>
  <c r="X129" i="171" s="1"/>
  <c r="V66" i="171"/>
  <c r="X66" i="171" s="1"/>
  <c r="V68" i="171"/>
  <c r="X68" i="171" s="1"/>
  <c r="V87" i="171"/>
  <c r="X87" i="171" s="1"/>
  <c r="V89" i="171"/>
  <c r="X89" i="171" s="1"/>
  <c r="V137" i="171"/>
  <c r="X137" i="171" s="1"/>
  <c r="V155" i="171"/>
  <c r="X155" i="171" s="1"/>
  <c r="V173" i="171"/>
  <c r="X173" i="171" s="1"/>
  <c r="V33" i="171"/>
  <c r="X33" i="171" s="1"/>
  <c r="V120" i="171"/>
  <c r="X120" i="171" s="1"/>
  <c r="V204" i="171"/>
  <c r="X204" i="171" s="1"/>
  <c r="V195" i="171"/>
  <c r="X195" i="171" s="1"/>
  <c r="V197" i="171"/>
  <c r="X197" i="171" s="1"/>
  <c r="V69" i="171"/>
  <c r="X69" i="171" s="1"/>
  <c r="V71" i="171"/>
  <c r="X71" i="171" s="1"/>
  <c r="V102" i="171"/>
  <c r="X102" i="171" s="1"/>
  <c r="V104" i="171"/>
  <c r="X104" i="171" s="1"/>
  <c r="V106" i="171"/>
  <c r="X106" i="171" s="1"/>
  <c r="V138" i="171"/>
  <c r="X138" i="171" s="1"/>
  <c r="V146" i="171"/>
  <c r="X146" i="171" s="1"/>
  <c r="V154" i="171"/>
  <c r="X154" i="171" s="1"/>
  <c r="V188" i="171"/>
  <c r="X188" i="171" s="1"/>
  <c r="V196" i="171"/>
  <c r="X196" i="171" s="1"/>
  <c r="V185" i="171"/>
  <c r="X185" i="171" s="1"/>
  <c r="V187" i="171"/>
  <c r="X187" i="171" s="1"/>
  <c r="D210" i="171"/>
  <c r="V201" i="171"/>
  <c r="X201" i="171" s="1"/>
  <c r="V203" i="171"/>
  <c r="X203" i="171" s="1"/>
  <c r="X210" i="173"/>
  <c r="X210" i="172"/>
  <c r="V51" i="171"/>
  <c r="X51" i="171" s="1"/>
  <c r="V49" i="171"/>
  <c r="X49" i="171" s="1"/>
  <c r="V35" i="171"/>
  <c r="X35" i="171" s="1"/>
  <c r="V147" i="171"/>
  <c r="X147" i="171" s="1"/>
  <c r="V180" i="171"/>
  <c r="X180" i="171" s="1"/>
  <c r="V179" i="171"/>
  <c r="X179" i="171" s="1"/>
  <c r="V171" i="171"/>
  <c r="X171" i="171" s="1"/>
  <c r="V172" i="171"/>
  <c r="X172" i="171" s="1"/>
  <c r="V164" i="171"/>
  <c r="X164" i="171" s="1"/>
  <c r="V163" i="171"/>
  <c r="X163" i="171" s="1"/>
  <c r="V72" i="171"/>
  <c r="X72" i="171" s="1"/>
  <c r="V62" i="171"/>
  <c r="X62" i="171" s="1"/>
  <c r="V18" i="171"/>
  <c r="X18" i="171" s="1"/>
  <c r="V17" i="171"/>
  <c r="X17" i="171" s="1"/>
  <c r="V16" i="171"/>
  <c r="X16" i="171" s="1"/>
  <c r="V10" i="171"/>
  <c r="X10" i="171" s="1"/>
  <c r="V119" i="171"/>
  <c r="X119" i="171" s="1"/>
  <c r="V32" i="171"/>
  <c r="X32" i="171" s="1"/>
  <c r="V15" i="171"/>
  <c r="X15" i="171" s="1"/>
  <c r="V11" i="171"/>
  <c r="X11" i="171" s="1"/>
  <c r="V23" i="171"/>
  <c r="X23" i="171" s="1"/>
  <c r="V25" i="171"/>
  <c r="X25" i="171" s="1"/>
  <c r="V26" i="171"/>
  <c r="X26" i="171" s="1"/>
  <c r="V27" i="171"/>
  <c r="X27" i="171" s="1"/>
  <c r="V40" i="171"/>
  <c r="X40" i="171" s="1"/>
  <c r="V41" i="171"/>
  <c r="X41" i="171" s="1"/>
  <c r="V42" i="171"/>
  <c r="X42" i="171" s="1"/>
  <c r="V43" i="171"/>
  <c r="X43" i="171" s="1"/>
  <c r="V56" i="171"/>
  <c r="X56" i="171" s="1"/>
  <c r="V57" i="171"/>
  <c r="X57" i="171" s="1"/>
  <c r="V58" i="171"/>
  <c r="X58" i="171" s="1"/>
  <c r="V59" i="171"/>
  <c r="X59" i="171" s="1"/>
  <c r="V78" i="171"/>
  <c r="X78" i="171" s="1"/>
  <c r="V79" i="171"/>
  <c r="X79" i="171" s="1"/>
  <c r="V80" i="171"/>
  <c r="X80" i="171" s="1"/>
  <c r="V81" i="171"/>
  <c r="X81" i="171" s="1"/>
  <c r="V94" i="171"/>
  <c r="X94" i="171" s="1"/>
  <c r="V95" i="171"/>
  <c r="X95" i="171" s="1"/>
  <c r="V96" i="171"/>
  <c r="X96" i="171" s="1"/>
  <c r="V97" i="171"/>
  <c r="X97" i="171" s="1"/>
  <c r="V112" i="171"/>
  <c r="X112" i="171" s="1"/>
  <c r="V113" i="171"/>
  <c r="X113" i="171" s="1"/>
  <c r="V114" i="171"/>
  <c r="X114" i="171" s="1"/>
  <c r="V115" i="171"/>
  <c r="X115" i="171" s="1"/>
  <c r="V124" i="171"/>
  <c r="X124" i="171" s="1"/>
  <c r="V125" i="171"/>
  <c r="X125" i="171" s="1"/>
  <c r="V132" i="171"/>
  <c r="X132" i="171" s="1"/>
  <c r="V133" i="171"/>
  <c r="X133" i="171" s="1"/>
  <c r="V141" i="171"/>
  <c r="X141" i="171" s="1"/>
  <c r="V142" i="171"/>
  <c r="X142" i="171" s="1"/>
  <c r="V150" i="171"/>
  <c r="X150" i="171" s="1"/>
  <c r="V151" i="171"/>
  <c r="X151" i="171" s="1"/>
  <c r="V158" i="171"/>
  <c r="X158" i="171" s="1"/>
  <c r="V159" i="171"/>
  <c r="X159" i="171" s="1"/>
  <c r="V167" i="171"/>
  <c r="X167" i="171" s="1"/>
  <c r="V168" i="171"/>
  <c r="X168" i="171" s="1"/>
  <c r="V175" i="171"/>
  <c r="X175" i="171" s="1"/>
  <c r="V176" i="171"/>
  <c r="X176" i="171" s="1"/>
  <c r="V183" i="171"/>
  <c r="X183" i="171" s="1"/>
  <c r="V184" i="171"/>
  <c r="X184" i="171" s="1"/>
  <c r="V191" i="171"/>
  <c r="X191" i="171" s="1"/>
  <c r="V192" i="171"/>
  <c r="X192" i="171" s="1"/>
  <c r="V12" i="171"/>
  <c r="X12" i="171" s="1"/>
  <c r="V13" i="171"/>
  <c r="X13" i="171" s="1"/>
  <c r="V14" i="171"/>
  <c r="X14" i="171" s="1"/>
  <c r="V20" i="171"/>
  <c r="X20" i="171" s="1"/>
  <c r="V21" i="171"/>
  <c r="X21" i="171" s="1"/>
  <c r="V22" i="171"/>
  <c r="X22" i="171" s="1"/>
  <c r="V29" i="171"/>
  <c r="X29" i="171" s="1"/>
  <c r="V30" i="171"/>
  <c r="X30" i="171" s="1"/>
  <c r="V31" i="171"/>
  <c r="X31" i="171" s="1"/>
  <c r="V37" i="171"/>
  <c r="X37" i="171" s="1"/>
  <c r="V38" i="171"/>
  <c r="X38" i="171" s="1"/>
  <c r="V39" i="171"/>
  <c r="X39" i="171" s="1"/>
  <c r="V45" i="171"/>
  <c r="X45" i="171" s="1"/>
  <c r="V46" i="171"/>
  <c r="X46" i="171" s="1"/>
  <c r="V47" i="171"/>
  <c r="X47" i="171" s="1"/>
  <c r="V54" i="171"/>
  <c r="X54" i="171" s="1"/>
  <c r="V55" i="171"/>
  <c r="X55" i="171" s="1"/>
  <c r="X63" i="171"/>
  <c r="V64" i="171"/>
  <c r="X64" i="171" s="1"/>
  <c r="V73" i="171"/>
  <c r="X73" i="171" s="1"/>
  <c r="V74" i="171"/>
  <c r="X74" i="171" s="1"/>
  <c r="V75" i="171"/>
  <c r="X75" i="171" s="1"/>
  <c r="V77" i="171"/>
  <c r="X77" i="171" s="1"/>
  <c r="V83" i="171"/>
  <c r="X83" i="171" s="1"/>
  <c r="V84" i="171"/>
  <c r="X84" i="171" s="1"/>
  <c r="V85" i="171"/>
  <c r="X85" i="171" s="1"/>
  <c r="V92" i="171"/>
  <c r="X92" i="171" s="1"/>
  <c r="V93" i="171"/>
  <c r="X93" i="171" s="1"/>
  <c r="V99" i="171"/>
  <c r="X99" i="171" s="1"/>
  <c r="V100" i="171"/>
  <c r="X100" i="171" s="1"/>
  <c r="V101" i="171"/>
  <c r="X101" i="171" s="1"/>
  <c r="V107" i="171"/>
  <c r="X107" i="171" s="1"/>
  <c r="V108" i="171"/>
  <c r="X108" i="171" s="1"/>
  <c r="V109" i="171"/>
  <c r="X109" i="171" s="1"/>
  <c r="V111" i="171"/>
  <c r="X111" i="171" s="1"/>
  <c r="V117" i="171"/>
  <c r="X117" i="171" s="1"/>
  <c r="V118" i="171"/>
  <c r="X118" i="171" s="1"/>
  <c r="V123" i="171"/>
  <c r="X123" i="171" s="1"/>
  <c r="V127" i="171"/>
  <c r="X127" i="171" s="1"/>
  <c r="V131" i="171"/>
  <c r="X131" i="171" s="1"/>
  <c r="V136" i="171"/>
  <c r="X136" i="171" s="1"/>
  <c r="V140" i="171"/>
  <c r="X140" i="171" s="1"/>
  <c r="V145" i="171"/>
  <c r="X145" i="171" s="1"/>
  <c r="V149" i="171"/>
  <c r="X149" i="171" s="1"/>
  <c r="V153" i="171"/>
  <c r="X153" i="171" s="1"/>
  <c r="V157" i="171"/>
  <c r="X157" i="171" s="1"/>
  <c r="V162" i="171"/>
  <c r="X162" i="171" s="1"/>
  <c r="V166" i="171"/>
  <c r="X166" i="171" s="1"/>
  <c r="V170" i="171"/>
  <c r="X170" i="171" s="1"/>
  <c r="V174" i="171"/>
  <c r="X174" i="171" s="1"/>
  <c r="V178" i="171"/>
  <c r="X178" i="171" s="1"/>
  <c r="V182" i="171"/>
  <c r="X182" i="171" s="1"/>
  <c r="V186" i="171"/>
  <c r="X186" i="171" s="1"/>
  <c r="V190" i="171"/>
  <c r="X190" i="171" s="1"/>
  <c r="V194" i="171"/>
  <c r="X194" i="171" s="1"/>
  <c r="V199" i="171"/>
  <c r="X199" i="171" s="1"/>
  <c r="V200" i="171"/>
  <c r="X200" i="171" s="1"/>
  <c r="R210" i="171"/>
  <c r="V9" i="171"/>
  <c r="X9" i="171" s="1"/>
  <c r="V24" i="171"/>
  <c r="X24" i="171" s="1"/>
  <c r="M64" i="43"/>
  <c r="M65" i="43"/>
  <c r="M66" i="43"/>
  <c r="M67" i="43"/>
  <c r="M68" i="43"/>
  <c r="M69" i="43"/>
  <c r="M70" i="43"/>
  <c r="M71" i="43"/>
  <c r="M72" i="43"/>
  <c r="M73" i="43"/>
  <c r="M74" i="43"/>
  <c r="M75" i="43"/>
  <c r="M76" i="43"/>
  <c r="M77" i="43"/>
  <c r="M78" i="43"/>
  <c r="M79" i="43"/>
  <c r="M80" i="43"/>
  <c r="M81" i="43"/>
  <c r="M82" i="43"/>
  <c r="M83" i="43"/>
  <c r="M84" i="43"/>
  <c r="M85" i="43"/>
  <c r="M86" i="43"/>
  <c r="M87" i="43"/>
  <c r="M88" i="43"/>
  <c r="M89" i="43"/>
  <c r="M90" i="43"/>
  <c r="M91" i="43"/>
  <c r="M92" i="43"/>
  <c r="M93" i="43"/>
  <c r="M94" i="43"/>
  <c r="M95" i="43"/>
  <c r="M96" i="43"/>
  <c r="M97" i="43"/>
  <c r="M98" i="43"/>
  <c r="M99" i="43"/>
  <c r="M100" i="43"/>
  <c r="M101" i="43"/>
  <c r="M102" i="43"/>
  <c r="M103" i="43"/>
  <c r="M104" i="43"/>
  <c r="M105" i="43"/>
  <c r="M106" i="43"/>
  <c r="M107" i="43"/>
  <c r="M108" i="43"/>
  <c r="M109" i="43"/>
  <c r="M110" i="43"/>
  <c r="M111" i="43"/>
  <c r="M112" i="43"/>
  <c r="M113" i="43"/>
  <c r="M114" i="43"/>
  <c r="M115" i="43"/>
  <c r="M116" i="43"/>
  <c r="M117" i="43"/>
  <c r="M118" i="43"/>
  <c r="M119" i="43"/>
  <c r="M120" i="43"/>
  <c r="M121" i="43"/>
  <c r="M122" i="43"/>
  <c r="M123" i="43"/>
  <c r="M124" i="43"/>
  <c r="M125" i="43"/>
  <c r="M126" i="43"/>
  <c r="M127" i="43"/>
  <c r="M128" i="43"/>
  <c r="M129" i="43"/>
  <c r="M130" i="43"/>
  <c r="M131" i="43"/>
  <c r="M132" i="43"/>
  <c r="M133" i="43"/>
  <c r="M134" i="43"/>
  <c r="M135" i="43"/>
  <c r="M136" i="43"/>
  <c r="M137" i="43"/>
  <c r="M138" i="43"/>
  <c r="M139" i="43"/>
  <c r="M140" i="43"/>
  <c r="M141" i="43"/>
  <c r="M63" i="43"/>
  <c r="M9" i="43"/>
  <c r="M10" i="43"/>
  <c r="M11" i="43"/>
  <c r="M12" i="43"/>
  <c r="M13" i="43"/>
  <c r="M14" i="43"/>
  <c r="M15" i="43"/>
  <c r="M16" i="43"/>
  <c r="M17" i="43"/>
  <c r="M18" i="43"/>
  <c r="M19" i="43"/>
  <c r="M20" i="43"/>
  <c r="M21" i="43"/>
  <c r="M22" i="43"/>
  <c r="M23" i="43"/>
  <c r="M24" i="43"/>
  <c r="M25" i="43"/>
  <c r="M26" i="43"/>
  <c r="M27" i="43"/>
  <c r="M28" i="43"/>
  <c r="M29" i="43"/>
  <c r="M30" i="43"/>
  <c r="M31" i="43"/>
  <c r="M32" i="43"/>
  <c r="M33" i="43"/>
  <c r="M34" i="43"/>
  <c r="M35" i="43"/>
  <c r="M36" i="43"/>
  <c r="M37" i="43"/>
  <c r="M38" i="43"/>
  <c r="M39" i="43"/>
  <c r="M40" i="43"/>
  <c r="M41" i="43"/>
  <c r="M42" i="43"/>
  <c r="M43" i="43"/>
  <c r="M44" i="43"/>
  <c r="M45" i="43"/>
  <c r="M46" i="43"/>
  <c r="M47" i="43"/>
  <c r="M48" i="43"/>
  <c r="M49" i="43"/>
  <c r="M50" i="43"/>
  <c r="M51" i="43"/>
  <c r="M52" i="43"/>
  <c r="M53" i="43"/>
  <c r="M54" i="43"/>
  <c r="M55" i="43"/>
  <c r="M56" i="43"/>
  <c r="M57" i="43"/>
  <c r="M58" i="43"/>
  <c r="M59" i="43"/>
  <c r="M60" i="43"/>
  <c r="M61" i="43"/>
  <c r="L64" i="43"/>
  <c r="L65" i="43"/>
  <c r="L66" i="43"/>
  <c r="L67" i="43"/>
  <c r="L68" i="43"/>
  <c r="L69" i="43"/>
  <c r="L70" i="43"/>
  <c r="L71" i="43"/>
  <c r="L72" i="43"/>
  <c r="L73" i="43"/>
  <c r="L74" i="43"/>
  <c r="L75" i="43"/>
  <c r="L76" i="43"/>
  <c r="L77" i="43"/>
  <c r="L78" i="43"/>
  <c r="L79" i="43"/>
  <c r="L80" i="43"/>
  <c r="L81" i="43"/>
  <c r="L82" i="43"/>
  <c r="L83" i="43"/>
  <c r="L84" i="43"/>
  <c r="L85" i="43"/>
  <c r="L86" i="43"/>
  <c r="L87" i="43"/>
  <c r="L88" i="43"/>
  <c r="L89" i="43"/>
  <c r="L90" i="43"/>
  <c r="L91" i="43"/>
  <c r="L92" i="43"/>
  <c r="L93" i="43"/>
  <c r="L94" i="43"/>
  <c r="L95" i="43"/>
  <c r="L96" i="43"/>
  <c r="L97" i="43"/>
  <c r="L98" i="43"/>
  <c r="L99" i="43"/>
  <c r="L100" i="43"/>
  <c r="L101" i="43"/>
  <c r="L102" i="43"/>
  <c r="L103" i="43"/>
  <c r="L104" i="43"/>
  <c r="L105" i="43"/>
  <c r="L106" i="43"/>
  <c r="L107" i="43"/>
  <c r="L108" i="43"/>
  <c r="L109" i="43"/>
  <c r="L110" i="43"/>
  <c r="L111" i="43"/>
  <c r="L112" i="43"/>
  <c r="L113" i="43"/>
  <c r="L114" i="43"/>
  <c r="L115" i="43"/>
  <c r="L116" i="43"/>
  <c r="L117" i="43"/>
  <c r="L118" i="43"/>
  <c r="L119" i="43"/>
  <c r="L120" i="43"/>
  <c r="L121" i="43"/>
  <c r="L122" i="43"/>
  <c r="L123" i="43"/>
  <c r="L124" i="43"/>
  <c r="L125" i="43"/>
  <c r="L126" i="43"/>
  <c r="L127" i="43"/>
  <c r="L128" i="43"/>
  <c r="L129" i="43"/>
  <c r="L130" i="43"/>
  <c r="L131" i="43"/>
  <c r="L132" i="43"/>
  <c r="L133" i="43"/>
  <c r="L134" i="43"/>
  <c r="L135" i="43"/>
  <c r="L136" i="43"/>
  <c r="L137" i="43"/>
  <c r="L138" i="43"/>
  <c r="L139" i="43"/>
  <c r="L140" i="43"/>
  <c r="L141" i="43"/>
  <c r="L63" i="43"/>
  <c r="L9" i="43"/>
  <c r="L10" i="43"/>
  <c r="L11" i="43"/>
  <c r="L12" i="43"/>
  <c r="L13" i="43"/>
  <c r="L14" i="43"/>
  <c r="L15" i="43"/>
  <c r="L16" i="43"/>
  <c r="L17" i="43"/>
  <c r="L18" i="43"/>
  <c r="L19" i="43"/>
  <c r="L20" i="43"/>
  <c r="L21" i="43"/>
  <c r="L22" i="43"/>
  <c r="L23" i="43"/>
  <c r="L24" i="43"/>
  <c r="L25" i="43"/>
  <c r="L26" i="43"/>
  <c r="L27" i="43"/>
  <c r="L28" i="43"/>
  <c r="L29" i="43"/>
  <c r="L30" i="43"/>
  <c r="L31" i="43"/>
  <c r="L32" i="43"/>
  <c r="L33" i="43"/>
  <c r="L34" i="43"/>
  <c r="L35" i="43"/>
  <c r="L36" i="43"/>
  <c r="L37" i="43"/>
  <c r="L38" i="43"/>
  <c r="L39" i="43"/>
  <c r="L40" i="43"/>
  <c r="L41" i="43"/>
  <c r="L42" i="43"/>
  <c r="L43" i="43"/>
  <c r="L44" i="43"/>
  <c r="L45" i="43"/>
  <c r="L46" i="43"/>
  <c r="L47" i="43"/>
  <c r="L48" i="43"/>
  <c r="L49" i="43"/>
  <c r="L50" i="43"/>
  <c r="L51" i="43"/>
  <c r="L52" i="43"/>
  <c r="L53" i="43"/>
  <c r="L54" i="43"/>
  <c r="L55" i="43"/>
  <c r="L56" i="43"/>
  <c r="L57" i="43"/>
  <c r="L58" i="43"/>
  <c r="L59" i="43"/>
  <c r="L60" i="43"/>
  <c r="L61" i="43"/>
  <c r="K64" i="43"/>
  <c r="K65" i="43"/>
  <c r="K66" i="43"/>
  <c r="K67" i="43"/>
  <c r="K68" i="43"/>
  <c r="K69" i="43"/>
  <c r="K70" i="43"/>
  <c r="K71" i="43"/>
  <c r="K72" i="43"/>
  <c r="K73" i="43"/>
  <c r="K74" i="43"/>
  <c r="K75" i="43"/>
  <c r="K76" i="43"/>
  <c r="K77" i="43"/>
  <c r="K78" i="43"/>
  <c r="K79" i="43"/>
  <c r="K80" i="43"/>
  <c r="K81" i="43"/>
  <c r="K82" i="43"/>
  <c r="K83" i="43"/>
  <c r="K84" i="43"/>
  <c r="K85" i="43"/>
  <c r="K86" i="43"/>
  <c r="K87" i="43"/>
  <c r="K88" i="43"/>
  <c r="K89" i="43"/>
  <c r="K90" i="43"/>
  <c r="K91" i="43"/>
  <c r="K92" i="43"/>
  <c r="K93" i="43"/>
  <c r="K94" i="43"/>
  <c r="K95" i="43"/>
  <c r="K96" i="43"/>
  <c r="K97" i="43"/>
  <c r="K98" i="43"/>
  <c r="K99" i="43"/>
  <c r="K100" i="43"/>
  <c r="K101" i="43"/>
  <c r="K102" i="43"/>
  <c r="K103" i="43"/>
  <c r="K104" i="43"/>
  <c r="K105" i="43"/>
  <c r="K106" i="43"/>
  <c r="K107" i="43"/>
  <c r="K108" i="43"/>
  <c r="K109" i="43"/>
  <c r="K110" i="43"/>
  <c r="K111" i="43"/>
  <c r="K112" i="43"/>
  <c r="K113" i="43"/>
  <c r="K114" i="43"/>
  <c r="K115" i="43"/>
  <c r="K116" i="43"/>
  <c r="K117" i="43"/>
  <c r="K118" i="43"/>
  <c r="K119" i="43"/>
  <c r="K120" i="43"/>
  <c r="K121" i="43"/>
  <c r="K122" i="43"/>
  <c r="K123" i="43"/>
  <c r="K124" i="43"/>
  <c r="K125" i="43"/>
  <c r="K126" i="43"/>
  <c r="K127" i="43"/>
  <c r="K128" i="43"/>
  <c r="K129" i="43"/>
  <c r="K130" i="43"/>
  <c r="K131" i="43"/>
  <c r="K132" i="43"/>
  <c r="K133" i="43"/>
  <c r="K134" i="43"/>
  <c r="K135" i="43"/>
  <c r="K136" i="43"/>
  <c r="K137" i="43"/>
  <c r="K138" i="43"/>
  <c r="K139" i="43"/>
  <c r="K140" i="43"/>
  <c r="K141" i="43"/>
  <c r="K63" i="43"/>
  <c r="K9" i="43"/>
  <c r="K10" i="43"/>
  <c r="K11" i="43"/>
  <c r="K12" i="43"/>
  <c r="K13" i="43"/>
  <c r="K14" i="43"/>
  <c r="K15" i="43"/>
  <c r="K16" i="43"/>
  <c r="K17" i="43"/>
  <c r="K18" i="43"/>
  <c r="K19" i="43"/>
  <c r="K20" i="43"/>
  <c r="K21" i="43"/>
  <c r="K22" i="43"/>
  <c r="K23" i="43"/>
  <c r="K24" i="43"/>
  <c r="K25" i="43"/>
  <c r="K26" i="43"/>
  <c r="K27" i="43"/>
  <c r="K28" i="43"/>
  <c r="K29" i="43"/>
  <c r="K30" i="43"/>
  <c r="K31" i="43"/>
  <c r="K32" i="43"/>
  <c r="K33" i="43"/>
  <c r="K34" i="43"/>
  <c r="K35" i="43"/>
  <c r="K36" i="43"/>
  <c r="K37" i="43"/>
  <c r="K38" i="43"/>
  <c r="K39" i="43"/>
  <c r="K40" i="43"/>
  <c r="K41" i="43"/>
  <c r="K42" i="43"/>
  <c r="K43" i="43"/>
  <c r="K44" i="43"/>
  <c r="K45" i="43"/>
  <c r="K46" i="43"/>
  <c r="K47" i="43"/>
  <c r="K48" i="43"/>
  <c r="K49" i="43"/>
  <c r="K50" i="43"/>
  <c r="K51" i="43"/>
  <c r="K52" i="43"/>
  <c r="K53" i="43"/>
  <c r="K54" i="43"/>
  <c r="K55" i="43"/>
  <c r="K56" i="43"/>
  <c r="K57" i="43"/>
  <c r="K58" i="43"/>
  <c r="K59" i="43"/>
  <c r="K60" i="43"/>
  <c r="K61" i="43"/>
  <c r="J64" i="43"/>
  <c r="J65" i="43"/>
  <c r="J66" i="43"/>
  <c r="J67" i="43"/>
  <c r="J68" i="43"/>
  <c r="J69" i="43"/>
  <c r="J70" i="43"/>
  <c r="J71" i="43"/>
  <c r="J72" i="43"/>
  <c r="J73" i="43"/>
  <c r="J74" i="43"/>
  <c r="J75" i="43"/>
  <c r="J76" i="43"/>
  <c r="J77" i="43"/>
  <c r="J78" i="43"/>
  <c r="J79" i="43"/>
  <c r="J80" i="43"/>
  <c r="J81" i="43"/>
  <c r="J82" i="43"/>
  <c r="J83" i="43"/>
  <c r="J84" i="43"/>
  <c r="J85" i="43"/>
  <c r="J86" i="43"/>
  <c r="J87" i="43"/>
  <c r="J88" i="43"/>
  <c r="J89" i="43"/>
  <c r="J90" i="43"/>
  <c r="J91" i="43"/>
  <c r="J92" i="43"/>
  <c r="J93" i="43"/>
  <c r="J94" i="43"/>
  <c r="J95" i="43"/>
  <c r="J96" i="43"/>
  <c r="J97" i="43"/>
  <c r="J98" i="43"/>
  <c r="J99" i="43"/>
  <c r="J100" i="43"/>
  <c r="J101" i="43"/>
  <c r="J102" i="43"/>
  <c r="J103" i="43"/>
  <c r="J104" i="43"/>
  <c r="J105" i="43"/>
  <c r="J106" i="43"/>
  <c r="J107" i="43"/>
  <c r="J108" i="43"/>
  <c r="J109" i="43"/>
  <c r="J110" i="43"/>
  <c r="J111" i="43"/>
  <c r="J112" i="43"/>
  <c r="J113" i="43"/>
  <c r="J114" i="43"/>
  <c r="J115" i="43"/>
  <c r="J116" i="43"/>
  <c r="J117" i="43"/>
  <c r="J118" i="43"/>
  <c r="J119" i="43"/>
  <c r="J120" i="43"/>
  <c r="J121" i="43"/>
  <c r="J122" i="43"/>
  <c r="J123" i="43"/>
  <c r="J124" i="43"/>
  <c r="J125" i="43"/>
  <c r="J126" i="43"/>
  <c r="J127" i="43"/>
  <c r="J128" i="43"/>
  <c r="J129" i="43"/>
  <c r="J130" i="43"/>
  <c r="J131" i="43"/>
  <c r="J132" i="43"/>
  <c r="J133" i="43"/>
  <c r="J134" i="43"/>
  <c r="J135" i="43"/>
  <c r="J136" i="43"/>
  <c r="J137" i="43"/>
  <c r="J138" i="43"/>
  <c r="J139" i="43"/>
  <c r="J140" i="43"/>
  <c r="J141" i="43"/>
  <c r="J63" i="43"/>
  <c r="J9" i="43"/>
  <c r="J10" i="43"/>
  <c r="J11" i="43"/>
  <c r="J12" i="43"/>
  <c r="J13" i="43"/>
  <c r="J14" i="43"/>
  <c r="J15" i="43"/>
  <c r="J16" i="43"/>
  <c r="J17" i="43"/>
  <c r="J18" i="43"/>
  <c r="J19" i="43"/>
  <c r="J20" i="43"/>
  <c r="J21" i="43"/>
  <c r="J22" i="43"/>
  <c r="J23" i="43"/>
  <c r="J24" i="43"/>
  <c r="J25" i="43"/>
  <c r="J26" i="43"/>
  <c r="J27" i="43"/>
  <c r="J28" i="43"/>
  <c r="J29" i="43"/>
  <c r="J30" i="43"/>
  <c r="J31" i="43"/>
  <c r="J32" i="43"/>
  <c r="J33" i="43"/>
  <c r="J34" i="43"/>
  <c r="J35" i="43"/>
  <c r="J36" i="43"/>
  <c r="J37" i="43"/>
  <c r="J38" i="43"/>
  <c r="J39" i="43"/>
  <c r="J40" i="43"/>
  <c r="J41" i="43"/>
  <c r="J42" i="43"/>
  <c r="J43" i="43"/>
  <c r="J44" i="43"/>
  <c r="J45" i="43"/>
  <c r="J46" i="43"/>
  <c r="J47" i="43"/>
  <c r="J48" i="43"/>
  <c r="J49" i="43"/>
  <c r="J50" i="43"/>
  <c r="J51" i="43"/>
  <c r="J52" i="43"/>
  <c r="J53" i="43"/>
  <c r="J54" i="43"/>
  <c r="J55" i="43"/>
  <c r="J56" i="43"/>
  <c r="J57" i="43"/>
  <c r="J58" i="43"/>
  <c r="J59" i="43"/>
  <c r="J60" i="43"/>
  <c r="J61" i="43"/>
  <c r="I64" i="43"/>
  <c r="I65" i="43"/>
  <c r="I66" i="43"/>
  <c r="I67" i="43"/>
  <c r="I68" i="43"/>
  <c r="I69" i="43"/>
  <c r="I70" i="43"/>
  <c r="I71" i="43"/>
  <c r="I72" i="43"/>
  <c r="I73" i="43"/>
  <c r="I74" i="43"/>
  <c r="I75" i="43"/>
  <c r="I76" i="43"/>
  <c r="I77" i="43"/>
  <c r="I78" i="43"/>
  <c r="I79" i="43"/>
  <c r="I80" i="43"/>
  <c r="I81" i="43"/>
  <c r="I82" i="43"/>
  <c r="I83" i="43"/>
  <c r="I84" i="43"/>
  <c r="I85" i="43"/>
  <c r="I86" i="43"/>
  <c r="I87" i="43"/>
  <c r="I88" i="43"/>
  <c r="I89" i="43"/>
  <c r="I90" i="43"/>
  <c r="I91" i="43"/>
  <c r="I92" i="43"/>
  <c r="I93" i="43"/>
  <c r="I94" i="43"/>
  <c r="I95" i="43"/>
  <c r="I96" i="43"/>
  <c r="I97" i="43"/>
  <c r="I98" i="43"/>
  <c r="I99" i="43"/>
  <c r="I100" i="43"/>
  <c r="I101" i="43"/>
  <c r="I102" i="43"/>
  <c r="I103" i="43"/>
  <c r="I104" i="43"/>
  <c r="I105" i="43"/>
  <c r="I106" i="43"/>
  <c r="I107" i="43"/>
  <c r="I108" i="43"/>
  <c r="I109" i="43"/>
  <c r="I110" i="43"/>
  <c r="I111" i="43"/>
  <c r="I112" i="43"/>
  <c r="I113" i="43"/>
  <c r="I114" i="43"/>
  <c r="I115" i="43"/>
  <c r="I116" i="43"/>
  <c r="I117" i="43"/>
  <c r="I118" i="43"/>
  <c r="I119" i="43"/>
  <c r="I120" i="43"/>
  <c r="I121" i="43"/>
  <c r="I122" i="43"/>
  <c r="I123" i="43"/>
  <c r="I124" i="43"/>
  <c r="I125" i="43"/>
  <c r="I126" i="43"/>
  <c r="I127" i="43"/>
  <c r="I128" i="43"/>
  <c r="I129" i="43"/>
  <c r="I130" i="43"/>
  <c r="I131" i="43"/>
  <c r="I132" i="43"/>
  <c r="I133" i="43"/>
  <c r="I134" i="43"/>
  <c r="I135" i="43"/>
  <c r="I136" i="43"/>
  <c r="I137" i="43"/>
  <c r="I138" i="43"/>
  <c r="I139" i="43"/>
  <c r="I140" i="43"/>
  <c r="I141" i="43"/>
  <c r="I63" i="43"/>
  <c r="I9" i="43"/>
  <c r="I10" i="43"/>
  <c r="I11" i="43"/>
  <c r="I12" i="43"/>
  <c r="I13" i="43"/>
  <c r="I14" i="43"/>
  <c r="I15" i="43"/>
  <c r="I16" i="43"/>
  <c r="I17" i="43"/>
  <c r="I18" i="43"/>
  <c r="I19" i="43"/>
  <c r="I20" i="43"/>
  <c r="I21" i="43"/>
  <c r="I22" i="43"/>
  <c r="I23" i="43"/>
  <c r="I24" i="43"/>
  <c r="I25" i="43"/>
  <c r="I26" i="43"/>
  <c r="I27" i="43"/>
  <c r="I28" i="43"/>
  <c r="I29" i="43"/>
  <c r="I30" i="43"/>
  <c r="I31" i="43"/>
  <c r="I32" i="43"/>
  <c r="I33" i="43"/>
  <c r="I34" i="43"/>
  <c r="I35" i="43"/>
  <c r="I36" i="43"/>
  <c r="I37" i="43"/>
  <c r="I38" i="43"/>
  <c r="I39" i="43"/>
  <c r="I40" i="43"/>
  <c r="I41" i="43"/>
  <c r="I42" i="43"/>
  <c r="I43" i="43"/>
  <c r="I44" i="43"/>
  <c r="I45" i="43"/>
  <c r="I46" i="43"/>
  <c r="I47" i="43"/>
  <c r="I48" i="43"/>
  <c r="I49" i="43"/>
  <c r="I50" i="43"/>
  <c r="I51" i="43"/>
  <c r="I52" i="43"/>
  <c r="I53" i="43"/>
  <c r="I54" i="43"/>
  <c r="I55" i="43"/>
  <c r="I56" i="43"/>
  <c r="I57" i="43"/>
  <c r="I58" i="43"/>
  <c r="I59" i="43"/>
  <c r="I60" i="43"/>
  <c r="I61" i="43"/>
  <c r="H64" i="43"/>
  <c r="H65" i="43"/>
  <c r="H66" i="43"/>
  <c r="H67" i="43"/>
  <c r="H68" i="43"/>
  <c r="H69" i="43"/>
  <c r="H70" i="43"/>
  <c r="H71" i="43"/>
  <c r="H72" i="43"/>
  <c r="H73" i="43"/>
  <c r="H74" i="43"/>
  <c r="H75" i="43"/>
  <c r="H76" i="43"/>
  <c r="H77" i="43"/>
  <c r="H78" i="43"/>
  <c r="H79" i="43"/>
  <c r="H80" i="43"/>
  <c r="H81" i="43"/>
  <c r="H82" i="43"/>
  <c r="H83" i="43"/>
  <c r="H84" i="43"/>
  <c r="H85" i="43"/>
  <c r="H86" i="43"/>
  <c r="H87" i="43"/>
  <c r="H88" i="43"/>
  <c r="H89" i="43"/>
  <c r="H90" i="43"/>
  <c r="H91" i="43"/>
  <c r="H92" i="43"/>
  <c r="H93" i="43"/>
  <c r="H94" i="43"/>
  <c r="H95" i="43"/>
  <c r="H96" i="43"/>
  <c r="H97" i="43"/>
  <c r="H98" i="43"/>
  <c r="H99" i="43"/>
  <c r="H100" i="43"/>
  <c r="H101" i="43"/>
  <c r="H102" i="43"/>
  <c r="H103" i="43"/>
  <c r="H104" i="43"/>
  <c r="H105" i="43"/>
  <c r="H106" i="43"/>
  <c r="H107" i="43"/>
  <c r="H108" i="43"/>
  <c r="H109" i="43"/>
  <c r="H110" i="43"/>
  <c r="H111" i="43"/>
  <c r="H112" i="43"/>
  <c r="H113" i="43"/>
  <c r="H114" i="43"/>
  <c r="H115" i="43"/>
  <c r="H116" i="43"/>
  <c r="H117" i="43"/>
  <c r="H118" i="43"/>
  <c r="H119" i="43"/>
  <c r="H120" i="43"/>
  <c r="H121" i="43"/>
  <c r="H122" i="43"/>
  <c r="H123" i="43"/>
  <c r="H124" i="43"/>
  <c r="H125" i="43"/>
  <c r="H126" i="43"/>
  <c r="H127" i="43"/>
  <c r="H128" i="43"/>
  <c r="H129" i="43"/>
  <c r="H130" i="43"/>
  <c r="H131" i="43"/>
  <c r="H132" i="43"/>
  <c r="H133" i="43"/>
  <c r="H134" i="43"/>
  <c r="H135" i="43"/>
  <c r="H136" i="43"/>
  <c r="H137" i="43"/>
  <c r="H138" i="43"/>
  <c r="H139" i="43"/>
  <c r="H140" i="43"/>
  <c r="H141" i="43"/>
  <c r="H63" i="43"/>
  <c r="H9" i="43"/>
  <c r="H10" i="43"/>
  <c r="H11" i="43"/>
  <c r="H12" i="43"/>
  <c r="H13" i="43"/>
  <c r="H14" i="43"/>
  <c r="H15" i="43"/>
  <c r="H16" i="43"/>
  <c r="H17" i="43"/>
  <c r="H18" i="43"/>
  <c r="H19" i="43"/>
  <c r="H20" i="43"/>
  <c r="H21" i="43"/>
  <c r="H22" i="43"/>
  <c r="H23" i="43"/>
  <c r="H24" i="43"/>
  <c r="H25" i="43"/>
  <c r="H26" i="43"/>
  <c r="H27" i="43"/>
  <c r="H28" i="43"/>
  <c r="H29" i="43"/>
  <c r="H30" i="43"/>
  <c r="H31" i="43"/>
  <c r="H32" i="43"/>
  <c r="H33" i="43"/>
  <c r="H34" i="43"/>
  <c r="H35" i="43"/>
  <c r="H36" i="43"/>
  <c r="H37" i="43"/>
  <c r="H38" i="43"/>
  <c r="H39" i="43"/>
  <c r="H40" i="43"/>
  <c r="H41" i="43"/>
  <c r="H42" i="43"/>
  <c r="H43" i="43"/>
  <c r="H44" i="43"/>
  <c r="H45" i="43"/>
  <c r="H46" i="43"/>
  <c r="H47" i="43"/>
  <c r="H48" i="43"/>
  <c r="H49" i="43"/>
  <c r="H50" i="43"/>
  <c r="H51" i="43"/>
  <c r="H52" i="43"/>
  <c r="H53" i="43"/>
  <c r="H54" i="43"/>
  <c r="H55" i="43"/>
  <c r="H56" i="43"/>
  <c r="H57" i="43"/>
  <c r="H58" i="43"/>
  <c r="H59" i="43"/>
  <c r="H60" i="43"/>
  <c r="H61" i="43"/>
  <c r="G64" i="43"/>
  <c r="G65" i="43"/>
  <c r="G66" i="43"/>
  <c r="G67" i="43"/>
  <c r="G68" i="43"/>
  <c r="G69" i="43"/>
  <c r="G70" i="43"/>
  <c r="G71" i="43"/>
  <c r="G72" i="43"/>
  <c r="G73" i="43"/>
  <c r="G74" i="43"/>
  <c r="G75" i="43"/>
  <c r="G76" i="43"/>
  <c r="G77" i="43"/>
  <c r="G78" i="43"/>
  <c r="G79" i="43"/>
  <c r="G80" i="43"/>
  <c r="G81" i="43"/>
  <c r="G82" i="43"/>
  <c r="G83" i="43"/>
  <c r="G84" i="43"/>
  <c r="G85" i="43"/>
  <c r="G86" i="43"/>
  <c r="G87" i="43"/>
  <c r="G88" i="43"/>
  <c r="G89" i="43"/>
  <c r="G90" i="43"/>
  <c r="G91" i="43"/>
  <c r="G92" i="43"/>
  <c r="G93" i="43"/>
  <c r="G94" i="43"/>
  <c r="G95" i="43"/>
  <c r="G96" i="43"/>
  <c r="G97" i="43"/>
  <c r="G98" i="43"/>
  <c r="G99" i="43"/>
  <c r="G100" i="43"/>
  <c r="G101" i="43"/>
  <c r="G102" i="43"/>
  <c r="G103" i="43"/>
  <c r="G104" i="43"/>
  <c r="G105" i="43"/>
  <c r="G106" i="43"/>
  <c r="G107" i="43"/>
  <c r="G108" i="43"/>
  <c r="G109" i="43"/>
  <c r="G110" i="43"/>
  <c r="G111" i="43"/>
  <c r="G112" i="43"/>
  <c r="G113" i="43"/>
  <c r="G114" i="43"/>
  <c r="G115" i="43"/>
  <c r="G116" i="43"/>
  <c r="G117" i="43"/>
  <c r="G118" i="43"/>
  <c r="G119" i="43"/>
  <c r="G120" i="43"/>
  <c r="G121" i="43"/>
  <c r="G122" i="43"/>
  <c r="G123" i="43"/>
  <c r="G124" i="43"/>
  <c r="G125" i="43"/>
  <c r="G126" i="43"/>
  <c r="G127" i="43"/>
  <c r="G128" i="43"/>
  <c r="G129" i="43"/>
  <c r="G130" i="43"/>
  <c r="G131" i="43"/>
  <c r="G132" i="43"/>
  <c r="G133" i="43"/>
  <c r="G134" i="43"/>
  <c r="G135" i="43"/>
  <c r="G136" i="43"/>
  <c r="G137" i="43"/>
  <c r="G138" i="43"/>
  <c r="G139" i="43"/>
  <c r="G140" i="43"/>
  <c r="G141" i="43"/>
  <c r="G63" i="43"/>
  <c r="G9" i="43"/>
  <c r="G10" i="43"/>
  <c r="G11" i="43"/>
  <c r="G12" i="43"/>
  <c r="G13" i="43"/>
  <c r="G14" i="43"/>
  <c r="G15" i="43"/>
  <c r="G16" i="43"/>
  <c r="G17" i="43"/>
  <c r="G18" i="43"/>
  <c r="G19" i="43"/>
  <c r="G20" i="43"/>
  <c r="G21" i="43"/>
  <c r="G22" i="43"/>
  <c r="G23" i="43"/>
  <c r="G24" i="43"/>
  <c r="G25" i="43"/>
  <c r="G26" i="43"/>
  <c r="G27" i="43"/>
  <c r="G28" i="43"/>
  <c r="G29" i="43"/>
  <c r="G30" i="43"/>
  <c r="G31" i="43"/>
  <c r="G32" i="43"/>
  <c r="G33" i="43"/>
  <c r="G34" i="43"/>
  <c r="G35" i="43"/>
  <c r="G36" i="43"/>
  <c r="G37" i="43"/>
  <c r="G38" i="43"/>
  <c r="G39" i="43"/>
  <c r="G40" i="43"/>
  <c r="G41" i="43"/>
  <c r="G42" i="43"/>
  <c r="G43" i="43"/>
  <c r="G44" i="43"/>
  <c r="G45" i="43"/>
  <c r="G46" i="43"/>
  <c r="G47" i="43"/>
  <c r="G48" i="43"/>
  <c r="G49" i="43"/>
  <c r="G50" i="43"/>
  <c r="G51" i="43"/>
  <c r="G52" i="43"/>
  <c r="G53" i="43"/>
  <c r="G54" i="43"/>
  <c r="G55" i="43"/>
  <c r="G56" i="43"/>
  <c r="G57" i="43"/>
  <c r="G58" i="43"/>
  <c r="G59" i="43"/>
  <c r="G60" i="43"/>
  <c r="G61" i="43"/>
  <c r="F64" i="43"/>
  <c r="F65" i="43"/>
  <c r="F66" i="43"/>
  <c r="F67" i="43"/>
  <c r="F68" i="43"/>
  <c r="F69" i="43"/>
  <c r="F70" i="43"/>
  <c r="F71" i="43"/>
  <c r="F72" i="43"/>
  <c r="F73" i="43"/>
  <c r="F74" i="43"/>
  <c r="F75" i="43"/>
  <c r="F76" i="43"/>
  <c r="F77" i="43"/>
  <c r="F78" i="43"/>
  <c r="F79" i="43"/>
  <c r="F80" i="43"/>
  <c r="F81" i="43"/>
  <c r="F82" i="43"/>
  <c r="F83" i="43"/>
  <c r="F84" i="43"/>
  <c r="F85" i="43"/>
  <c r="F86" i="43"/>
  <c r="F87" i="43"/>
  <c r="F88" i="43"/>
  <c r="F89" i="43"/>
  <c r="F90" i="43"/>
  <c r="F91" i="43"/>
  <c r="F92" i="43"/>
  <c r="F93" i="43"/>
  <c r="F94" i="43"/>
  <c r="F95" i="43"/>
  <c r="F96" i="43"/>
  <c r="F97" i="43"/>
  <c r="F98" i="43"/>
  <c r="F99" i="43"/>
  <c r="F100" i="43"/>
  <c r="F101" i="43"/>
  <c r="F102" i="43"/>
  <c r="F103" i="43"/>
  <c r="F104" i="43"/>
  <c r="F105" i="43"/>
  <c r="F106" i="43"/>
  <c r="F107" i="43"/>
  <c r="F108" i="43"/>
  <c r="F109" i="43"/>
  <c r="F110" i="43"/>
  <c r="F111" i="43"/>
  <c r="F112" i="43"/>
  <c r="F113" i="43"/>
  <c r="F114" i="43"/>
  <c r="F115" i="43"/>
  <c r="F116" i="43"/>
  <c r="F117" i="43"/>
  <c r="F118" i="43"/>
  <c r="F119" i="43"/>
  <c r="F120" i="43"/>
  <c r="F121" i="43"/>
  <c r="F122" i="43"/>
  <c r="F123" i="43"/>
  <c r="F124" i="43"/>
  <c r="F125" i="43"/>
  <c r="F126" i="43"/>
  <c r="F127" i="43"/>
  <c r="F128" i="43"/>
  <c r="F129" i="43"/>
  <c r="F130" i="43"/>
  <c r="F131" i="43"/>
  <c r="F132" i="43"/>
  <c r="F133" i="43"/>
  <c r="F134" i="43"/>
  <c r="F135" i="43"/>
  <c r="F136" i="43"/>
  <c r="F137" i="43"/>
  <c r="F138" i="43"/>
  <c r="F139" i="43"/>
  <c r="F140" i="43"/>
  <c r="F141" i="43"/>
  <c r="F63" i="43"/>
  <c r="F9" i="43"/>
  <c r="F10" i="43"/>
  <c r="F11" i="43"/>
  <c r="F12" i="43"/>
  <c r="F13" i="43"/>
  <c r="F14" i="43"/>
  <c r="F15" i="43"/>
  <c r="F16" i="43"/>
  <c r="F17" i="43"/>
  <c r="F18" i="43"/>
  <c r="F19" i="43"/>
  <c r="F20" i="43"/>
  <c r="F21" i="43"/>
  <c r="F22" i="43"/>
  <c r="F23" i="43"/>
  <c r="F24" i="43"/>
  <c r="F25" i="43"/>
  <c r="F26" i="43"/>
  <c r="F27" i="43"/>
  <c r="F28" i="43"/>
  <c r="F29" i="43"/>
  <c r="F30" i="43"/>
  <c r="F31" i="43"/>
  <c r="F32" i="43"/>
  <c r="F33" i="43"/>
  <c r="F34" i="43"/>
  <c r="F35" i="43"/>
  <c r="F36" i="43"/>
  <c r="F37" i="43"/>
  <c r="F38" i="43"/>
  <c r="F39" i="43"/>
  <c r="F40" i="43"/>
  <c r="F41" i="43"/>
  <c r="F42" i="43"/>
  <c r="F43" i="43"/>
  <c r="F44" i="43"/>
  <c r="F45" i="43"/>
  <c r="F46" i="43"/>
  <c r="F47" i="43"/>
  <c r="F48" i="43"/>
  <c r="F49" i="43"/>
  <c r="F50" i="43"/>
  <c r="F51" i="43"/>
  <c r="F52" i="43"/>
  <c r="F53" i="43"/>
  <c r="F54" i="43"/>
  <c r="F55" i="43"/>
  <c r="F56" i="43"/>
  <c r="F57" i="43"/>
  <c r="F58" i="43"/>
  <c r="F59" i="43"/>
  <c r="F60" i="43"/>
  <c r="F61" i="43"/>
  <c r="E64" i="43"/>
  <c r="E65" i="43"/>
  <c r="E66" i="43"/>
  <c r="E67" i="43"/>
  <c r="E68" i="43"/>
  <c r="E69" i="43"/>
  <c r="E70" i="43"/>
  <c r="E71" i="43"/>
  <c r="E72" i="43"/>
  <c r="E73" i="43"/>
  <c r="E74" i="43"/>
  <c r="E75" i="43"/>
  <c r="E76" i="43"/>
  <c r="E77" i="43"/>
  <c r="E78" i="43"/>
  <c r="E79" i="43"/>
  <c r="E80" i="43"/>
  <c r="E81" i="43"/>
  <c r="E82" i="43"/>
  <c r="E83" i="43"/>
  <c r="E84" i="43"/>
  <c r="E85" i="43"/>
  <c r="E86" i="43"/>
  <c r="E87" i="43"/>
  <c r="E88" i="43"/>
  <c r="E89" i="43"/>
  <c r="E90" i="43"/>
  <c r="E91" i="43"/>
  <c r="E92" i="43"/>
  <c r="E93" i="43"/>
  <c r="E94" i="43"/>
  <c r="E95" i="43"/>
  <c r="E96" i="43"/>
  <c r="E97" i="43"/>
  <c r="E98" i="43"/>
  <c r="E99" i="43"/>
  <c r="E100" i="43"/>
  <c r="E101" i="43"/>
  <c r="E102" i="43"/>
  <c r="E103" i="43"/>
  <c r="E104" i="43"/>
  <c r="E105" i="43"/>
  <c r="E106" i="43"/>
  <c r="E107" i="43"/>
  <c r="E108" i="43"/>
  <c r="E109" i="43"/>
  <c r="E110" i="43"/>
  <c r="E111" i="43"/>
  <c r="E112" i="43"/>
  <c r="E113" i="43"/>
  <c r="E114" i="43"/>
  <c r="E115" i="43"/>
  <c r="E116" i="43"/>
  <c r="E117" i="43"/>
  <c r="E118" i="43"/>
  <c r="E119" i="43"/>
  <c r="E120" i="43"/>
  <c r="E121" i="43"/>
  <c r="E122" i="43"/>
  <c r="E123" i="43"/>
  <c r="E124" i="43"/>
  <c r="E125" i="43"/>
  <c r="E126" i="43"/>
  <c r="E127" i="43"/>
  <c r="E128" i="43"/>
  <c r="E129" i="43"/>
  <c r="E130" i="43"/>
  <c r="E131" i="43"/>
  <c r="E132" i="43"/>
  <c r="E133" i="43"/>
  <c r="E134" i="43"/>
  <c r="E135" i="43"/>
  <c r="E136" i="43"/>
  <c r="E137" i="43"/>
  <c r="E138" i="43"/>
  <c r="E139" i="43"/>
  <c r="E140" i="43"/>
  <c r="E141" i="43"/>
  <c r="E63" i="43"/>
  <c r="E9" i="43"/>
  <c r="E10" i="43"/>
  <c r="E11" i="43"/>
  <c r="E12" i="43"/>
  <c r="E13" i="43"/>
  <c r="E14" i="43"/>
  <c r="E15" i="43"/>
  <c r="E16" i="43"/>
  <c r="E17" i="43"/>
  <c r="E18" i="43"/>
  <c r="E19" i="43"/>
  <c r="E20" i="43"/>
  <c r="E21" i="43"/>
  <c r="E22" i="43"/>
  <c r="E23" i="43"/>
  <c r="E24" i="43"/>
  <c r="E25" i="43"/>
  <c r="E26" i="43"/>
  <c r="E27" i="43"/>
  <c r="E28" i="43"/>
  <c r="E29" i="43"/>
  <c r="E30" i="43"/>
  <c r="E31" i="43"/>
  <c r="E32" i="43"/>
  <c r="E33" i="43"/>
  <c r="E34" i="43"/>
  <c r="E35" i="43"/>
  <c r="E36" i="43"/>
  <c r="E37" i="43"/>
  <c r="E38" i="43"/>
  <c r="E39" i="43"/>
  <c r="E40" i="43"/>
  <c r="E41" i="43"/>
  <c r="E42" i="43"/>
  <c r="E43" i="43"/>
  <c r="E44" i="43"/>
  <c r="E45" i="43"/>
  <c r="E46" i="43"/>
  <c r="E47" i="43"/>
  <c r="E48" i="43"/>
  <c r="E49" i="43"/>
  <c r="E50" i="43"/>
  <c r="E51" i="43"/>
  <c r="E52" i="43"/>
  <c r="E53" i="43"/>
  <c r="E54" i="43"/>
  <c r="E55" i="43"/>
  <c r="E56" i="43"/>
  <c r="E57" i="43"/>
  <c r="E58" i="43"/>
  <c r="E59" i="43"/>
  <c r="E60" i="43"/>
  <c r="E61" i="43"/>
  <c r="D64" i="43"/>
  <c r="D65" i="43"/>
  <c r="D66" i="43"/>
  <c r="D67" i="43"/>
  <c r="D68" i="43"/>
  <c r="D69" i="43"/>
  <c r="D70" i="43"/>
  <c r="D71" i="43"/>
  <c r="D72" i="43"/>
  <c r="D73" i="43"/>
  <c r="D74" i="43"/>
  <c r="D75" i="43"/>
  <c r="D76" i="43"/>
  <c r="D77" i="43"/>
  <c r="D78" i="43"/>
  <c r="D79" i="43"/>
  <c r="D80" i="43"/>
  <c r="D81" i="43"/>
  <c r="D82" i="43"/>
  <c r="D83" i="43"/>
  <c r="D84" i="43"/>
  <c r="D85" i="43"/>
  <c r="D86" i="43"/>
  <c r="D87" i="43"/>
  <c r="D88" i="43"/>
  <c r="D89" i="43"/>
  <c r="D90" i="43"/>
  <c r="D91" i="43"/>
  <c r="D92" i="43"/>
  <c r="D93" i="43"/>
  <c r="D94" i="43"/>
  <c r="D95" i="43"/>
  <c r="D96" i="43"/>
  <c r="D97" i="43"/>
  <c r="D98" i="43"/>
  <c r="D99" i="43"/>
  <c r="D100" i="43"/>
  <c r="D101" i="43"/>
  <c r="D102" i="43"/>
  <c r="D103" i="43"/>
  <c r="D104" i="43"/>
  <c r="D105" i="43"/>
  <c r="D106" i="43"/>
  <c r="D107" i="43"/>
  <c r="D108" i="43"/>
  <c r="D109" i="43"/>
  <c r="D110" i="43"/>
  <c r="D111" i="43"/>
  <c r="D112" i="43"/>
  <c r="D113" i="43"/>
  <c r="D114" i="43"/>
  <c r="D115" i="43"/>
  <c r="D116" i="43"/>
  <c r="D117" i="43"/>
  <c r="D118" i="43"/>
  <c r="D119" i="43"/>
  <c r="D120" i="43"/>
  <c r="D121" i="43"/>
  <c r="D122" i="43"/>
  <c r="D123" i="43"/>
  <c r="D124" i="43"/>
  <c r="D125" i="43"/>
  <c r="D126" i="43"/>
  <c r="D127" i="43"/>
  <c r="D128" i="43"/>
  <c r="D129" i="43"/>
  <c r="D130" i="43"/>
  <c r="D131" i="43"/>
  <c r="D132" i="43"/>
  <c r="D133" i="43"/>
  <c r="D134" i="43"/>
  <c r="D135" i="43"/>
  <c r="D136" i="43"/>
  <c r="D137" i="43"/>
  <c r="D138" i="43"/>
  <c r="D139" i="43"/>
  <c r="D140" i="43"/>
  <c r="D63" i="43"/>
  <c r="D9" i="43"/>
  <c r="D10" i="43"/>
  <c r="D11" i="43"/>
  <c r="D12" i="43"/>
  <c r="D13" i="43"/>
  <c r="D14" i="43"/>
  <c r="D15" i="43"/>
  <c r="D16" i="43"/>
  <c r="D17" i="43"/>
  <c r="D18" i="43"/>
  <c r="D19" i="43"/>
  <c r="D20" i="43"/>
  <c r="D21" i="43"/>
  <c r="D22" i="43"/>
  <c r="D23" i="43"/>
  <c r="D24" i="43"/>
  <c r="D25" i="43"/>
  <c r="D26" i="43"/>
  <c r="D27" i="43"/>
  <c r="D28" i="43"/>
  <c r="D29" i="43"/>
  <c r="D30" i="43"/>
  <c r="D31" i="43"/>
  <c r="D32" i="43"/>
  <c r="D33" i="43"/>
  <c r="D34" i="43"/>
  <c r="D35" i="43"/>
  <c r="D36" i="43"/>
  <c r="D37" i="43"/>
  <c r="D38" i="43"/>
  <c r="D39" i="43"/>
  <c r="D40" i="43"/>
  <c r="D41" i="43"/>
  <c r="D42" i="43"/>
  <c r="D43" i="43"/>
  <c r="D44" i="43"/>
  <c r="D45" i="43"/>
  <c r="D46" i="43"/>
  <c r="D47" i="43"/>
  <c r="D48" i="43"/>
  <c r="D49" i="43"/>
  <c r="D50" i="43"/>
  <c r="D51" i="43"/>
  <c r="D52" i="43"/>
  <c r="D53" i="43"/>
  <c r="D54" i="43"/>
  <c r="D55" i="43"/>
  <c r="D56" i="43"/>
  <c r="D57" i="43"/>
  <c r="D58" i="43"/>
  <c r="D59" i="43"/>
  <c r="D60" i="43"/>
  <c r="D61" i="43"/>
  <c r="L8" i="43"/>
  <c r="K8" i="43"/>
  <c r="J8" i="43"/>
  <c r="I8" i="43"/>
  <c r="H8" i="43"/>
  <c r="G8" i="43"/>
  <c r="F8" i="43"/>
  <c r="E8" i="43"/>
  <c r="M8" i="43"/>
  <c r="D8" i="43"/>
  <c r="I62" i="43" l="1"/>
  <c r="K62" i="43"/>
  <c r="M62" i="43"/>
  <c r="F62" i="43"/>
  <c r="H62" i="43"/>
  <c r="J62" i="43"/>
  <c r="L62" i="43"/>
  <c r="D62" i="43"/>
  <c r="E62" i="43"/>
  <c r="G62" i="43"/>
  <c r="X210" i="171"/>
  <c r="D10" i="170"/>
  <c r="D11" i="170"/>
  <c r="D12" i="170"/>
  <c r="D13" i="170"/>
  <c r="D14" i="170"/>
  <c r="D15" i="170"/>
  <c r="D16" i="170"/>
  <c r="D17" i="170"/>
  <c r="D18" i="170"/>
  <c r="D19" i="170"/>
  <c r="D20" i="170"/>
  <c r="D21" i="170"/>
  <c r="D22" i="170"/>
  <c r="D23" i="170"/>
  <c r="D24" i="170"/>
  <c r="D25" i="170"/>
  <c r="D26" i="170"/>
  <c r="D27" i="170"/>
  <c r="D28" i="170"/>
  <c r="D29" i="170"/>
  <c r="D30" i="170"/>
  <c r="D31" i="170"/>
  <c r="D32" i="170"/>
  <c r="D33" i="170"/>
  <c r="D34" i="170"/>
  <c r="D35" i="170"/>
  <c r="D36" i="170"/>
  <c r="D37" i="170"/>
  <c r="D38" i="170"/>
  <c r="D39" i="170"/>
  <c r="D40" i="170"/>
  <c r="D41" i="170"/>
  <c r="D42" i="170"/>
  <c r="D43" i="170"/>
  <c r="D44" i="170"/>
  <c r="D45" i="170"/>
  <c r="D46" i="170"/>
  <c r="D47" i="170"/>
  <c r="D48" i="170"/>
  <c r="D49" i="170"/>
  <c r="D50" i="170"/>
  <c r="D51" i="170"/>
  <c r="D52" i="170"/>
  <c r="D53" i="170"/>
  <c r="D54" i="170"/>
  <c r="D55" i="170"/>
  <c r="D56" i="170"/>
  <c r="D57" i="170"/>
  <c r="D58" i="170"/>
  <c r="D59" i="170"/>
  <c r="D62" i="170"/>
  <c r="D63" i="170"/>
  <c r="D64" i="170"/>
  <c r="D65" i="170"/>
  <c r="D66" i="170"/>
  <c r="D67" i="170"/>
  <c r="D68" i="170"/>
  <c r="D69" i="170"/>
  <c r="D70" i="170"/>
  <c r="D71" i="170"/>
  <c r="D72" i="170"/>
  <c r="D73" i="170"/>
  <c r="D74" i="170"/>
  <c r="D75" i="170"/>
  <c r="D76" i="170"/>
  <c r="D77" i="170"/>
  <c r="D78" i="170"/>
  <c r="D79" i="170"/>
  <c r="D80" i="170"/>
  <c r="D81" i="170"/>
  <c r="D82" i="170"/>
  <c r="D83" i="170"/>
  <c r="D84" i="170"/>
  <c r="D85" i="170"/>
  <c r="D86" i="170"/>
  <c r="D87" i="170"/>
  <c r="D88" i="170"/>
  <c r="D89" i="170"/>
  <c r="D90" i="170"/>
  <c r="D91" i="170"/>
  <c r="D92" i="170"/>
  <c r="D93" i="170"/>
  <c r="D94" i="170"/>
  <c r="D95" i="170"/>
  <c r="D96" i="170"/>
  <c r="D97" i="170"/>
  <c r="D98" i="170"/>
  <c r="D99" i="170"/>
  <c r="D100" i="170"/>
  <c r="D101" i="170"/>
  <c r="D102" i="170"/>
  <c r="D103" i="170"/>
  <c r="D104" i="170"/>
  <c r="D105" i="170"/>
  <c r="D106" i="170"/>
  <c r="D107" i="170"/>
  <c r="D108" i="170"/>
  <c r="D109" i="170"/>
  <c r="D110" i="170"/>
  <c r="D111" i="170"/>
  <c r="D112" i="170"/>
  <c r="D113" i="170"/>
  <c r="D114" i="170"/>
  <c r="D115" i="170"/>
  <c r="D116" i="170"/>
  <c r="D117" i="170"/>
  <c r="D118" i="170"/>
  <c r="D119" i="170"/>
  <c r="D120" i="170"/>
  <c r="D121" i="170"/>
  <c r="D122" i="170"/>
  <c r="D123" i="170"/>
  <c r="D124" i="170"/>
  <c r="D125" i="170"/>
  <c r="D126" i="170"/>
  <c r="D127" i="170"/>
  <c r="D128" i="170"/>
  <c r="D129" i="170"/>
  <c r="D130" i="170"/>
  <c r="D131" i="170"/>
  <c r="D132" i="170"/>
  <c r="D133" i="170"/>
  <c r="D134" i="170"/>
  <c r="D135" i="170"/>
  <c r="D136" i="170"/>
  <c r="D137" i="170"/>
  <c r="D138" i="170"/>
  <c r="D139" i="170"/>
  <c r="D140" i="170"/>
  <c r="D141" i="170"/>
  <c r="D142" i="170"/>
  <c r="D143" i="170"/>
  <c r="D144" i="170"/>
  <c r="D145" i="170"/>
  <c r="D146" i="170"/>
  <c r="D147" i="170"/>
  <c r="D148" i="170"/>
  <c r="D149" i="170"/>
  <c r="D150" i="170"/>
  <c r="D151" i="170"/>
  <c r="D152" i="170"/>
  <c r="D153" i="170"/>
  <c r="D154" i="170"/>
  <c r="D155" i="170"/>
  <c r="D156" i="170"/>
  <c r="D157" i="170"/>
  <c r="D158" i="170"/>
  <c r="D159" i="170"/>
  <c r="D160" i="170"/>
  <c r="D161" i="170"/>
  <c r="D162" i="170"/>
  <c r="D163" i="170"/>
  <c r="D164" i="170"/>
  <c r="D165" i="170"/>
  <c r="D166" i="170"/>
  <c r="D167" i="170"/>
  <c r="D168" i="170"/>
  <c r="D169" i="170"/>
  <c r="D170" i="170"/>
  <c r="D171" i="170"/>
  <c r="D172" i="170"/>
  <c r="D173" i="170"/>
  <c r="D174" i="170"/>
  <c r="D175" i="170"/>
  <c r="D176" i="170"/>
  <c r="D177" i="170"/>
  <c r="D178" i="170"/>
  <c r="D179" i="170"/>
  <c r="D180" i="170"/>
  <c r="D181" i="170"/>
  <c r="D182" i="170"/>
  <c r="D183" i="170"/>
  <c r="D184" i="170"/>
  <c r="D185" i="170"/>
  <c r="D186" i="170"/>
  <c r="D187" i="170"/>
  <c r="D188" i="170"/>
  <c r="D189" i="170"/>
  <c r="D190" i="170"/>
  <c r="D191" i="170"/>
  <c r="D192" i="170"/>
  <c r="D193" i="170"/>
  <c r="D194" i="170"/>
  <c r="D195" i="170"/>
  <c r="D196" i="170"/>
  <c r="D197" i="170"/>
  <c r="D198" i="170"/>
  <c r="D199" i="170"/>
  <c r="D200" i="170"/>
  <c r="D201" i="170"/>
  <c r="D202" i="170"/>
  <c r="D203" i="170"/>
  <c r="D204" i="170"/>
  <c r="D9" i="170"/>
  <c r="D9" i="169"/>
  <c r="W210" i="170"/>
  <c r="S210" i="170"/>
  <c r="Q210" i="170"/>
  <c r="J210" i="170"/>
  <c r="I210" i="170"/>
  <c r="R208" i="170"/>
  <c r="L208" i="170"/>
  <c r="U204" i="170"/>
  <c r="R204" i="170"/>
  <c r="L204" i="170"/>
  <c r="H204" i="170"/>
  <c r="U203" i="170"/>
  <c r="R203" i="170"/>
  <c r="L203" i="170"/>
  <c r="H203" i="170"/>
  <c r="U202" i="170"/>
  <c r="R202" i="170"/>
  <c r="L202" i="170"/>
  <c r="H202" i="170"/>
  <c r="U201" i="170"/>
  <c r="R201" i="170"/>
  <c r="L201" i="170"/>
  <c r="H201" i="170"/>
  <c r="U200" i="170"/>
  <c r="R200" i="170"/>
  <c r="L200" i="170"/>
  <c r="H200" i="170"/>
  <c r="U199" i="170"/>
  <c r="R199" i="170"/>
  <c r="L199" i="170"/>
  <c r="H199" i="170"/>
  <c r="U198" i="170"/>
  <c r="R198" i="170"/>
  <c r="L198" i="170"/>
  <c r="H198" i="170"/>
  <c r="U197" i="170"/>
  <c r="R197" i="170"/>
  <c r="L197" i="170"/>
  <c r="H197" i="170"/>
  <c r="U196" i="170"/>
  <c r="R196" i="170"/>
  <c r="L196" i="170"/>
  <c r="H196" i="170"/>
  <c r="U195" i="170"/>
  <c r="R195" i="170"/>
  <c r="L195" i="170"/>
  <c r="H195" i="170"/>
  <c r="U194" i="170"/>
  <c r="R194" i="170"/>
  <c r="L194" i="170"/>
  <c r="H194" i="170"/>
  <c r="U193" i="170"/>
  <c r="R193" i="170"/>
  <c r="L193" i="170"/>
  <c r="H193" i="170"/>
  <c r="U192" i="170"/>
  <c r="R192" i="170"/>
  <c r="L192" i="170"/>
  <c r="H192" i="170"/>
  <c r="U191" i="170"/>
  <c r="R191" i="170"/>
  <c r="L191" i="170"/>
  <c r="H191" i="170"/>
  <c r="U190" i="170"/>
  <c r="R190" i="170"/>
  <c r="L190" i="170"/>
  <c r="H190" i="170"/>
  <c r="U189" i="170"/>
  <c r="R189" i="170"/>
  <c r="L189" i="170"/>
  <c r="H189" i="170"/>
  <c r="U188" i="170"/>
  <c r="R188" i="170"/>
  <c r="L188" i="170"/>
  <c r="H188" i="170"/>
  <c r="U187" i="170"/>
  <c r="R187" i="170"/>
  <c r="L187" i="170"/>
  <c r="H187" i="170"/>
  <c r="U186" i="170"/>
  <c r="R186" i="170"/>
  <c r="L186" i="170"/>
  <c r="H186" i="170"/>
  <c r="U185" i="170"/>
  <c r="R185" i="170"/>
  <c r="L185" i="170"/>
  <c r="H185" i="170"/>
  <c r="U184" i="170"/>
  <c r="R184" i="170"/>
  <c r="L184" i="170"/>
  <c r="H184" i="170"/>
  <c r="U183" i="170"/>
  <c r="R183" i="170"/>
  <c r="L183" i="170"/>
  <c r="H183" i="170"/>
  <c r="U182" i="170"/>
  <c r="R182" i="170"/>
  <c r="L182" i="170"/>
  <c r="H182" i="170"/>
  <c r="U181" i="170"/>
  <c r="R181" i="170"/>
  <c r="L181" i="170"/>
  <c r="H181" i="170"/>
  <c r="U180" i="170"/>
  <c r="R180" i="170"/>
  <c r="L180" i="170"/>
  <c r="H180" i="170"/>
  <c r="U179" i="170"/>
  <c r="R179" i="170"/>
  <c r="L179" i="170"/>
  <c r="H179" i="170"/>
  <c r="U178" i="170"/>
  <c r="R178" i="170"/>
  <c r="L178" i="170"/>
  <c r="H178" i="170"/>
  <c r="U177" i="170"/>
  <c r="R177" i="170"/>
  <c r="L177" i="170"/>
  <c r="H177" i="170"/>
  <c r="U176" i="170"/>
  <c r="R176" i="170"/>
  <c r="L176" i="170"/>
  <c r="H176" i="170"/>
  <c r="U175" i="170"/>
  <c r="R175" i="170"/>
  <c r="L175" i="170"/>
  <c r="H175" i="170"/>
  <c r="U174" i="170"/>
  <c r="R174" i="170"/>
  <c r="L174" i="170"/>
  <c r="H174" i="170"/>
  <c r="U173" i="170"/>
  <c r="R173" i="170"/>
  <c r="L173" i="170"/>
  <c r="H173" i="170"/>
  <c r="U172" i="170"/>
  <c r="R172" i="170"/>
  <c r="L172" i="170"/>
  <c r="H172" i="170"/>
  <c r="U171" i="170"/>
  <c r="R171" i="170"/>
  <c r="L171" i="170"/>
  <c r="H171" i="170"/>
  <c r="U170" i="170"/>
  <c r="R170" i="170"/>
  <c r="L170" i="170"/>
  <c r="H170" i="170"/>
  <c r="U169" i="170"/>
  <c r="R169" i="170"/>
  <c r="L169" i="170"/>
  <c r="H169" i="170"/>
  <c r="U168" i="170"/>
  <c r="R168" i="170"/>
  <c r="L168" i="170"/>
  <c r="H168" i="170"/>
  <c r="U167" i="170"/>
  <c r="R167" i="170"/>
  <c r="L167" i="170"/>
  <c r="H167" i="170"/>
  <c r="U166" i="170"/>
  <c r="R166" i="170"/>
  <c r="L166" i="170"/>
  <c r="H166" i="170"/>
  <c r="U165" i="170"/>
  <c r="R165" i="170"/>
  <c r="L165" i="170"/>
  <c r="H165" i="170"/>
  <c r="U164" i="170"/>
  <c r="R164" i="170"/>
  <c r="L164" i="170"/>
  <c r="H164" i="170"/>
  <c r="U163" i="170"/>
  <c r="R163" i="170"/>
  <c r="L163" i="170"/>
  <c r="H163" i="170"/>
  <c r="U162" i="170"/>
  <c r="R162" i="170"/>
  <c r="L162" i="170"/>
  <c r="H162" i="170"/>
  <c r="R161" i="170"/>
  <c r="L161" i="170"/>
  <c r="U160" i="170"/>
  <c r="R160" i="170"/>
  <c r="L160" i="170"/>
  <c r="H160" i="170"/>
  <c r="U159" i="170"/>
  <c r="R159" i="170"/>
  <c r="L159" i="170"/>
  <c r="H159" i="170"/>
  <c r="U158" i="170"/>
  <c r="R158" i="170"/>
  <c r="L158" i="170"/>
  <c r="H158" i="170"/>
  <c r="U157" i="170"/>
  <c r="R157" i="170"/>
  <c r="L157" i="170"/>
  <c r="H157" i="170"/>
  <c r="U156" i="170"/>
  <c r="R156" i="170"/>
  <c r="L156" i="170"/>
  <c r="H156" i="170"/>
  <c r="U155" i="170"/>
  <c r="R155" i="170"/>
  <c r="L155" i="170"/>
  <c r="H155" i="170"/>
  <c r="U154" i="170"/>
  <c r="R154" i="170"/>
  <c r="L154" i="170"/>
  <c r="H154" i="170"/>
  <c r="U153" i="170"/>
  <c r="R153" i="170"/>
  <c r="L153" i="170"/>
  <c r="H153" i="170"/>
  <c r="U152" i="170"/>
  <c r="R152" i="170"/>
  <c r="L152" i="170"/>
  <c r="H152" i="170"/>
  <c r="U151" i="170"/>
  <c r="R151" i="170"/>
  <c r="L151" i="170"/>
  <c r="H151" i="170"/>
  <c r="U150" i="170"/>
  <c r="R150" i="170"/>
  <c r="L150" i="170"/>
  <c r="H150" i="170"/>
  <c r="U149" i="170"/>
  <c r="R149" i="170"/>
  <c r="L149" i="170"/>
  <c r="H149" i="170"/>
  <c r="U148" i="170"/>
  <c r="R148" i="170"/>
  <c r="L148" i="170"/>
  <c r="H148" i="170"/>
  <c r="U147" i="170"/>
  <c r="R147" i="170"/>
  <c r="L147" i="170"/>
  <c r="H147" i="170"/>
  <c r="U146" i="170"/>
  <c r="R146" i="170"/>
  <c r="L146" i="170"/>
  <c r="H146" i="170"/>
  <c r="U145" i="170"/>
  <c r="R145" i="170"/>
  <c r="L145" i="170"/>
  <c r="H145" i="170"/>
  <c r="R144" i="170"/>
  <c r="L144" i="170"/>
  <c r="U143" i="170"/>
  <c r="R143" i="170"/>
  <c r="L143" i="170"/>
  <c r="H143" i="170"/>
  <c r="U142" i="170"/>
  <c r="R142" i="170"/>
  <c r="L142" i="170"/>
  <c r="H142" i="170"/>
  <c r="U141" i="170"/>
  <c r="R141" i="170"/>
  <c r="L141" i="170"/>
  <c r="H141" i="170"/>
  <c r="U140" i="170"/>
  <c r="R140" i="170"/>
  <c r="L140" i="170"/>
  <c r="H140" i="170"/>
  <c r="U139" i="170"/>
  <c r="R139" i="170"/>
  <c r="L139" i="170"/>
  <c r="H139" i="170"/>
  <c r="U138" i="170"/>
  <c r="R138" i="170"/>
  <c r="L138" i="170"/>
  <c r="H138" i="170"/>
  <c r="U137" i="170"/>
  <c r="R137" i="170"/>
  <c r="L137" i="170"/>
  <c r="H137" i="170"/>
  <c r="U136" i="170"/>
  <c r="R136" i="170"/>
  <c r="L136" i="170"/>
  <c r="H136" i="170"/>
  <c r="R135" i="170"/>
  <c r="L135" i="170"/>
  <c r="U134" i="170"/>
  <c r="R134" i="170"/>
  <c r="L134" i="170"/>
  <c r="H134" i="170"/>
  <c r="U133" i="170"/>
  <c r="R133" i="170"/>
  <c r="L133" i="170"/>
  <c r="H133" i="170"/>
  <c r="U132" i="170"/>
  <c r="R132" i="170"/>
  <c r="L132" i="170"/>
  <c r="H132" i="170"/>
  <c r="U131" i="170"/>
  <c r="R131" i="170"/>
  <c r="L131" i="170"/>
  <c r="H131" i="170"/>
  <c r="U130" i="170"/>
  <c r="R130" i="170"/>
  <c r="L130" i="170"/>
  <c r="H130" i="170"/>
  <c r="U129" i="170"/>
  <c r="R129" i="170"/>
  <c r="L129" i="170"/>
  <c r="H129" i="170"/>
  <c r="U128" i="170"/>
  <c r="R128" i="170"/>
  <c r="L128" i="170"/>
  <c r="H128" i="170"/>
  <c r="U127" i="170"/>
  <c r="R127" i="170"/>
  <c r="L127" i="170"/>
  <c r="H127" i="170"/>
  <c r="U126" i="170"/>
  <c r="R126" i="170"/>
  <c r="L126" i="170"/>
  <c r="H126" i="170"/>
  <c r="U125" i="170"/>
  <c r="R125" i="170"/>
  <c r="L125" i="170"/>
  <c r="H125" i="170"/>
  <c r="U124" i="170"/>
  <c r="R124" i="170"/>
  <c r="L124" i="170"/>
  <c r="H124" i="170"/>
  <c r="U123" i="170"/>
  <c r="R123" i="170"/>
  <c r="L123" i="170"/>
  <c r="H123" i="170"/>
  <c r="U122" i="170"/>
  <c r="R122" i="170"/>
  <c r="L122" i="170"/>
  <c r="H122" i="170"/>
  <c r="R121" i="170"/>
  <c r="L121" i="170"/>
  <c r="U120" i="170"/>
  <c r="R120" i="170"/>
  <c r="L120" i="170"/>
  <c r="H120" i="170"/>
  <c r="U119" i="170"/>
  <c r="R119" i="170"/>
  <c r="L119" i="170"/>
  <c r="H119" i="170"/>
  <c r="U118" i="170"/>
  <c r="R118" i="170"/>
  <c r="L118" i="170"/>
  <c r="H118" i="170"/>
  <c r="U117" i="170"/>
  <c r="R117" i="170"/>
  <c r="L117" i="170"/>
  <c r="H117" i="170"/>
  <c r="U116" i="170"/>
  <c r="R116" i="170"/>
  <c r="L116" i="170"/>
  <c r="H116" i="170"/>
  <c r="U115" i="170"/>
  <c r="R115" i="170"/>
  <c r="L115" i="170"/>
  <c r="H115" i="170"/>
  <c r="U114" i="170"/>
  <c r="R114" i="170"/>
  <c r="L114" i="170"/>
  <c r="H114" i="170"/>
  <c r="U113" i="170"/>
  <c r="R113" i="170"/>
  <c r="L113" i="170"/>
  <c r="H113" i="170"/>
  <c r="U112" i="170"/>
  <c r="R112" i="170"/>
  <c r="L112" i="170"/>
  <c r="H112" i="170"/>
  <c r="U111" i="170"/>
  <c r="R111" i="170"/>
  <c r="L111" i="170"/>
  <c r="H111" i="170"/>
  <c r="R110" i="170"/>
  <c r="L110" i="170"/>
  <c r="U109" i="170"/>
  <c r="R109" i="170"/>
  <c r="L109" i="170"/>
  <c r="H109" i="170"/>
  <c r="U108" i="170"/>
  <c r="R108" i="170"/>
  <c r="L108" i="170"/>
  <c r="H108" i="170"/>
  <c r="U107" i="170"/>
  <c r="R107" i="170"/>
  <c r="L107" i="170"/>
  <c r="H107" i="170"/>
  <c r="U106" i="170"/>
  <c r="R106" i="170"/>
  <c r="L106" i="170"/>
  <c r="H106" i="170"/>
  <c r="U105" i="170"/>
  <c r="R105" i="170"/>
  <c r="L105" i="170"/>
  <c r="H105" i="170"/>
  <c r="U104" i="170"/>
  <c r="R104" i="170"/>
  <c r="L104" i="170"/>
  <c r="H104" i="170"/>
  <c r="U103" i="170"/>
  <c r="R103" i="170"/>
  <c r="L103" i="170"/>
  <c r="H103" i="170"/>
  <c r="U102" i="170"/>
  <c r="R102" i="170"/>
  <c r="L102" i="170"/>
  <c r="H102" i="170"/>
  <c r="U101" i="170"/>
  <c r="R101" i="170"/>
  <c r="L101" i="170"/>
  <c r="H101" i="170"/>
  <c r="U100" i="170"/>
  <c r="R100" i="170"/>
  <c r="L100" i="170"/>
  <c r="H100" i="170"/>
  <c r="U99" i="170"/>
  <c r="R99" i="170"/>
  <c r="L99" i="170"/>
  <c r="H99" i="170"/>
  <c r="U98" i="170"/>
  <c r="R98" i="170"/>
  <c r="L98" i="170"/>
  <c r="H98" i="170"/>
  <c r="U97" i="170"/>
  <c r="R97" i="170"/>
  <c r="L97" i="170"/>
  <c r="H97" i="170"/>
  <c r="U96" i="170"/>
  <c r="R96" i="170"/>
  <c r="L96" i="170"/>
  <c r="H96" i="170"/>
  <c r="U95" i="170"/>
  <c r="R95" i="170"/>
  <c r="L95" i="170"/>
  <c r="H95" i="170"/>
  <c r="U94" i="170"/>
  <c r="R94" i="170"/>
  <c r="L94" i="170"/>
  <c r="H94" i="170"/>
  <c r="U93" i="170"/>
  <c r="R93" i="170"/>
  <c r="L93" i="170"/>
  <c r="H93" i="170"/>
  <c r="U92" i="170"/>
  <c r="R92" i="170"/>
  <c r="L92" i="170"/>
  <c r="H92" i="170"/>
  <c r="R91" i="170"/>
  <c r="L91" i="170"/>
  <c r="U90" i="170"/>
  <c r="R90" i="170"/>
  <c r="L90" i="170"/>
  <c r="H90" i="170"/>
  <c r="U89" i="170"/>
  <c r="R89" i="170"/>
  <c r="L89" i="170"/>
  <c r="H89" i="170"/>
  <c r="U88" i="170"/>
  <c r="R88" i="170"/>
  <c r="L88" i="170"/>
  <c r="H88" i="170"/>
  <c r="U87" i="170"/>
  <c r="R87" i="170"/>
  <c r="L87" i="170"/>
  <c r="H87" i="170"/>
  <c r="U86" i="170"/>
  <c r="R86" i="170"/>
  <c r="L86" i="170"/>
  <c r="H86" i="170"/>
  <c r="U85" i="170"/>
  <c r="R85" i="170"/>
  <c r="L85" i="170"/>
  <c r="H85" i="170"/>
  <c r="U84" i="170"/>
  <c r="R84" i="170"/>
  <c r="L84" i="170"/>
  <c r="H84" i="170"/>
  <c r="U83" i="170"/>
  <c r="R83" i="170"/>
  <c r="L83" i="170"/>
  <c r="H83" i="170"/>
  <c r="U82" i="170"/>
  <c r="R82" i="170"/>
  <c r="L82" i="170"/>
  <c r="H82" i="170"/>
  <c r="U81" i="170"/>
  <c r="R81" i="170"/>
  <c r="L81" i="170"/>
  <c r="H81" i="170"/>
  <c r="U80" i="170"/>
  <c r="R80" i="170"/>
  <c r="L80" i="170"/>
  <c r="H80" i="170"/>
  <c r="U79" i="170"/>
  <c r="R79" i="170"/>
  <c r="L79" i="170"/>
  <c r="H79" i="170"/>
  <c r="U78" i="170"/>
  <c r="R78" i="170"/>
  <c r="L78" i="170"/>
  <c r="H78" i="170"/>
  <c r="U77" i="170"/>
  <c r="R77" i="170"/>
  <c r="L77" i="170"/>
  <c r="H77" i="170"/>
  <c r="R76" i="170"/>
  <c r="L76" i="170"/>
  <c r="U75" i="170"/>
  <c r="R75" i="170"/>
  <c r="L75" i="170"/>
  <c r="H75" i="170"/>
  <c r="U74" i="170"/>
  <c r="R74" i="170"/>
  <c r="L74" i="170"/>
  <c r="H74" i="170"/>
  <c r="U73" i="170"/>
  <c r="R73" i="170"/>
  <c r="L73" i="170"/>
  <c r="H73" i="170"/>
  <c r="U72" i="170"/>
  <c r="R72" i="170"/>
  <c r="L72" i="170"/>
  <c r="H72" i="170"/>
  <c r="U71" i="170"/>
  <c r="R71" i="170"/>
  <c r="L71" i="170"/>
  <c r="H71" i="170"/>
  <c r="R70" i="170"/>
  <c r="L70" i="170"/>
  <c r="U69" i="170"/>
  <c r="R69" i="170"/>
  <c r="L69" i="170"/>
  <c r="H69" i="170"/>
  <c r="U68" i="170"/>
  <c r="R68" i="170"/>
  <c r="L68" i="170"/>
  <c r="H68" i="170"/>
  <c r="R67" i="170"/>
  <c r="L67" i="170"/>
  <c r="U66" i="170"/>
  <c r="R66" i="170"/>
  <c r="L66" i="170"/>
  <c r="H66" i="170"/>
  <c r="R65" i="170"/>
  <c r="L65" i="170"/>
  <c r="U64" i="170"/>
  <c r="R64" i="170"/>
  <c r="L64" i="170"/>
  <c r="H64" i="170"/>
  <c r="U63" i="170"/>
  <c r="R63" i="170"/>
  <c r="L63" i="170"/>
  <c r="H63" i="170"/>
  <c r="H62" i="170"/>
  <c r="V62" i="170" s="1"/>
  <c r="U59" i="170"/>
  <c r="R59" i="170"/>
  <c r="L59" i="170"/>
  <c r="H59" i="170"/>
  <c r="U58" i="170"/>
  <c r="R58" i="170"/>
  <c r="L58" i="170"/>
  <c r="H58" i="170"/>
  <c r="U57" i="170"/>
  <c r="R57" i="170"/>
  <c r="L57" i="170"/>
  <c r="H57" i="170"/>
  <c r="U56" i="170"/>
  <c r="R56" i="170"/>
  <c r="L56" i="170"/>
  <c r="H56" i="170"/>
  <c r="U55" i="170"/>
  <c r="R55" i="170"/>
  <c r="L55" i="170"/>
  <c r="H55" i="170"/>
  <c r="U54" i="170"/>
  <c r="R54" i="170"/>
  <c r="L54" i="170"/>
  <c r="H54" i="170"/>
  <c r="R53" i="170"/>
  <c r="L53" i="170"/>
  <c r="U52" i="170"/>
  <c r="R52" i="170"/>
  <c r="L52" i="170"/>
  <c r="H52" i="170"/>
  <c r="U51" i="170"/>
  <c r="R51" i="170"/>
  <c r="L51" i="170"/>
  <c r="H51" i="170"/>
  <c r="U50" i="170"/>
  <c r="R50" i="170"/>
  <c r="L50" i="170"/>
  <c r="H50" i="170"/>
  <c r="U49" i="170"/>
  <c r="R49" i="170"/>
  <c r="L49" i="170"/>
  <c r="H49" i="170"/>
  <c r="U48" i="170"/>
  <c r="R48" i="170"/>
  <c r="L48" i="170"/>
  <c r="H48" i="170"/>
  <c r="U47" i="170"/>
  <c r="R47" i="170"/>
  <c r="L47" i="170"/>
  <c r="H47" i="170"/>
  <c r="U46" i="170"/>
  <c r="R46" i="170"/>
  <c r="L46" i="170"/>
  <c r="H46" i="170"/>
  <c r="U45" i="170"/>
  <c r="R45" i="170"/>
  <c r="L45" i="170"/>
  <c r="H45" i="170"/>
  <c r="U44" i="170"/>
  <c r="R44" i="170"/>
  <c r="L44" i="170"/>
  <c r="H44" i="170"/>
  <c r="U43" i="170"/>
  <c r="R43" i="170"/>
  <c r="L43" i="170"/>
  <c r="H43" i="170"/>
  <c r="U42" i="170"/>
  <c r="R42" i="170"/>
  <c r="L42" i="170"/>
  <c r="H42" i="170"/>
  <c r="U41" i="170"/>
  <c r="R41" i="170"/>
  <c r="L41" i="170"/>
  <c r="H41" i="170"/>
  <c r="U40" i="170"/>
  <c r="R40" i="170"/>
  <c r="L40" i="170"/>
  <c r="H40" i="170"/>
  <c r="U39" i="170"/>
  <c r="R39" i="170"/>
  <c r="L39" i="170"/>
  <c r="H39" i="170"/>
  <c r="U38" i="170"/>
  <c r="R38" i="170"/>
  <c r="L38" i="170"/>
  <c r="H38" i="170"/>
  <c r="U37" i="170"/>
  <c r="R37" i="170"/>
  <c r="L37" i="170"/>
  <c r="H37" i="170"/>
  <c r="U36" i="170"/>
  <c r="R36" i="170"/>
  <c r="L36" i="170"/>
  <c r="H36" i="170"/>
  <c r="U35" i="170"/>
  <c r="R35" i="170"/>
  <c r="L35" i="170"/>
  <c r="H35" i="170"/>
  <c r="U34" i="170"/>
  <c r="R34" i="170"/>
  <c r="L34" i="170"/>
  <c r="H34" i="170"/>
  <c r="U33" i="170"/>
  <c r="R33" i="170"/>
  <c r="L33" i="170"/>
  <c r="H33" i="170"/>
  <c r="U32" i="170"/>
  <c r="R32" i="170"/>
  <c r="L32" i="170"/>
  <c r="H32" i="170"/>
  <c r="U31" i="170"/>
  <c r="R31" i="170"/>
  <c r="L31" i="170"/>
  <c r="H31" i="170"/>
  <c r="U30" i="170"/>
  <c r="R30" i="170"/>
  <c r="L30" i="170"/>
  <c r="H30" i="170"/>
  <c r="U29" i="170"/>
  <c r="L29" i="170"/>
  <c r="H29" i="170"/>
  <c r="U28" i="170"/>
  <c r="R28" i="170"/>
  <c r="L28" i="170"/>
  <c r="H28" i="170"/>
  <c r="U27" i="170"/>
  <c r="R27" i="170"/>
  <c r="L27" i="170"/>
  <c r="H27" i="170"/>
  <c r="U26" i="170"/>
  <c r="R26" i="170"/>
  <c r="L26" i="170"/>
  <c r="H26" i="170"/>
  <c r="U25" i="170"/>
  <c r="R25" i="170"/>
  <c r="L25" i="170"/>
  <c r="H25" i="170"/>
  <c r="U24" i="170"/>
  <c r="R24" i="170"/>
  <c r="L24" i="170"/>
  <c r="H24" i="170"/>
  <c r="U23" i="170"/>
  <c r="R23" i="170"/>
  <c r="L23" i="170"/>
  <c r="H23" i="170"/>
  <c r="U22" i="170"/>
  <c r="R22" i="170"/>
  <c r="L22" i="170"/>
  <c r="H22" i="170"/>
  <c r="U21" i="170"/>
  <c r="R21" i="170"/>
  <c r="L21" i="170"/>
  <c r="H21" i="170"/>
  <c r="U20" i="170"/>
  <c r="R20" i="170"/>
  <c r="L20" i="170"/>
  <c r="H20" i="170"/>
  <c r="U19" i="170"/>
  <c r="R19" i="170"/>
  <c r="L19" i="170"/>
  <c r="H19" i="170"/>
  <c r="U18" i="170"/>
  <c r="R18" i="170"/>
  <c r="L18" i="170"/>
  <c r="H18" i="170"/>
  <c r="U17" i="170"/>
  <c r="R17" i="170"/>
  <c r="L17" i="170"/>
  <c r="H17" i="170"/>
  <c r="U16" i="170"/>
  <c r="R16" i="170"/>
  <c r="L16" i="170"/>
  <c r="H16" i="170"/>
  <c r="U15" i="170"/>
  <c r="R15" i="170"/>
  <c r="L15" i="170"/>
  <c r="H15" i="170"/>
  <c r="U14" i="170"/>
  <c r="R14" i="170"/>
  <c r="L14" i="170"/>
  <c r="H14" i="170"/>
  <c r="U13" i="170"/>
  <c r="R13" i="170"/>
  <c r="L13" i="170"/>
  <c r="H13" i="170"/>
  <c r="U12" i="170"/>
  <c r="R12" i="170"/>
  <c r="L12" i="170"/>
  <c r="H12" i="170"/>
  <c r="U11" i="170"/>
  <c r="R11" i="170"/>
  <c r="L11" i="170"/>
  <c r="H11" i="170"/>
  <c r="U10" i="170"/>
  <c r="R10" i="170"/>
  <c r="L10" i="170"/>
  <c r="H10" i="170"/>
  <c r="U9" i="170"/>
  <c r="R9" i="170"/>
  <c r="L9" i="170"/>
  <c r="H9" i="170"/>
  <c r="V63" i="170" l="1"/>
  <c r="R210" i="170"/>
  <c r="V191" i="170"/>
  <c r="X191" i="170" s="1"/>
  <c r="V196" i="170"/>
  <c r="X196" i="170" s="1"/>
  <c r="V198" i="170"/>
  <c r="X198" i="170" s="1"/>
  <c r="V194" i="170"/>
  <c r="X194" i="170" s="1"/>
  <c r="V156" i="170"/>
  <c r="X156" i="170" s="1"/>
  <c r="V148" i="170"/>
  <c r="X148" i="170" s="1"/>
  <c r="V130" i="170"/>
  <c r="X130" i="170" s="1"/>
  <c r="V122" i="170"/>
  <c r="X122" i="170" s="1"/>
  <c r="V106" i="170"/>
  <c r="X106" i="170" s="1"/>
  <c r="V98" i="170"/>
  <c r="X98" i="170" s="1"/>
  <c r="V82" i="170"/>
  <c r="X82" i="170" s="1"/>
  <c r="V72" i="170"/>
  <c r="X72" i="170" s="1"/>
  <c r="V52" i="170"/>
  <c r="X52" i="170" s="1"/>
  <c r="V44" i="170"/>
  <c r="X44" i="170" s="1"/>
  <c r="V187" i="170"/>
  <c r="X187" i="170" s="1"/>
  <c r="V167" i="170"/>
  <c r="X167" i="170" s="1"/>
  <c r="V141" i="170"/>
  <c r="X141" i="170" s="1"/>
  <c r="V137" i="170"/>
  <c r="X137" i="170" s="1"/>
  <c r="V19" i="170"/>
  <c r="X19" i="170" s="1"/>
  <c r="V69" i="170"/>
  <c r="X69" i="170" s="1"/>
  <c r="V105" i="170"/>
  <c r="X105" i="170" s="1"/>
  <c r="V119" i="170"/>
  <c r="X119" i="170" s="1"/>
  <c r="V143" i="170"/>
  <c r="X143" i="170" s="1"/>
  <c r="V163" i="170"/>
  <c r="X163" i="170" s="1"/>
  <c r="V48" i="170"/>
  <c r="X48" i="170" s="1"/>
  <c r="V50" i="170"/>
  <c r="X50" i="170" s="1"/>
  <c r="V102" i="170"/>
  <c r="X102" i="170" s="1"/>
  <c r="V104" i="170"/>
  <c r="X104" i="170" s="1"/>
  <c r="V178" i="170"/>
  <c r="X178" i="170" s="1"/>
  <c r="V171" i="170"/>
  <c r="X171" i="170" s="1"/>
  <c r="V175" i="170"/>
  <c r="X175" i="170" s="1"/>
  <c r="V177" i="170"/>
  <c r="X177" i="170" s="1"/>
  <c r="V179" i="170"/>
  <c r="X179" i="170" s="1"/>
  <c r="V183" i="170"/>
  <c r="X183" i="170" s="1"/>
  <c r="V197" i="170"/>
  <c r="X197" i="170" s="1"/>
  <c r="V66" i="170"/>
  <c r="X66" i="170" s="1"/>
  <c r="V68" i="170"/>
  <c r="X68" i="170" s="1"/>
  <c r="V86" i="170"/>
  <c r="X86" i="170" s="1"/>
  <c r="V90" i="170"/>
  <c r="X90" i="170" s="1"/>
  <c r="V134" i="170"/>
  <c r="X134" i="170" s="1"/>
  <c r="V136" i="170"/>
  <c r="X136" i="170" s="1"/>
  <c r="V146" i="170"/>
  <c r="X146" i="170" s="1"/>
  <c r="V162" i="170"/>
  <c r="X162" i="170" s="1"/>
  <c r="AI62" i="43"/>
  <c r="AK145" i="43" s="1"/>
  <c r="V204" i="170"/>
  <c r="X204" i="170" s="1"/>
  <c r="V51" i="170"/>
  <c r="X51" i="170" s="1"/>
  <c r="V186" i="170"/>
  <c r="X186" i="170" s="1"/>
  <c r="V185" i="170"/>
  <c r="X185" i="170" s="1"/>
  <c r="V170" i="170"/>
  <c r="X170" i="170" s="1"/>
  <c r="V169" i="170"/>
  <c r="X169" i="170" s="1"/>
  <c r="V160" i="170"/>
  <c r="X160" i="170" s="1"/>
  <c r="V120" i="170"/>
  <c r="X120" i="170" s="1"/>
  <c r="V116" i="170"/>
  <c r="X116" i="170" s="1"/>
  <c r="V71" i="170"/>
  <c r="X71" i="170" s="1"/>
  <c r="V88" i="170"/>
  <c r="X88" i="170" s="1"/>
  <c r="V89" i="170"/>
  <c r="X89" i="170" s="1"/>
  <c r="V35" i="170"/>
  <c r="X35" i="170" s="1"/>
  <c r="V34" i="170"/>
  <c r="X34" i="170" s="1"/>
  <c r="V28" i="170"/>
  <c r="X28" i="170" s="1"/>
  <c r="V20" i="170"/>
  <c r="X20" i="170" s="1"/>
  <c r="V18" i="170"/>
  <c r="X18" i="170" s="1"/>
  <c r="V12" i="170"/>
  <c r="X12" i="170" s="1"/>
  <c r="X62" i="170"/>
  <c r="V36" i="170"/>
  <c r="X36" i="170" s="1"/>
  <c r="V32" i="170"/>
  <c r="X32" i="170" s="1"/>
  <c r="V16" i="170"/>
  <c r="X16" i="170" s="1"/>
  <c r="V9" i="170"/>
  <c r="X9" i="170" s="1"/>
  <c r="V10" i="170"/>
  <c r="X10" i="170" s="1"/>
  <c r="V11" i="170"/>
  <c r="X11" i="170" s="1"/>
  <c r="V24" i="170"/>
  <c r="X24" i="170" s="1"/>
  <c r="V26" i="170"/>
  <c r="X26" i="170" s="1"/>
  <c r="V27" i="170"/>
  <c r="X27" i="170" s="1"/>
  <c r="V40" i="170"/>
  <c r="X40" i="170" s="1"/>
  <c r="V42" i="170"/>
  <c r="X42" i="170" s="1"/>
  <c r="V43" i="170"/>
  <c r="X43" i="170" s="1"/>
  <c r="V56" i="170"/>
  <c r="X56" i="170" s="1"/>
  <c r="V58" i="170"/>
  <c r="X58" i="170" s="1"/>
  <c r="V59" i="170"/>
  <c r="X59" i="170" s="1"/>
  <c r="V78" i="170"/>
  <c r="X78" i="170" s="1"/>
  <c r="V80" i="170"/>
  <c r="X80" i="170" s="1"/>
  <c r="V81" i="170"/>
  <c r="X81" i="170" s="1"/>
  <c r="V94" i="170"/>
  <c r="X94" i="170" s="1"/>
  <c r="V96" i="170"/>
  <c r="X96" i="170" s="1"/>
  <c r="V97" i="170"/>
  <c r="X97" i="170" s="1"/>
  <c r="V112" i="170"/>
  <c r="X112" i="170" s="1"/>
  <c r="V114" i="170"/>
  <c r="X114" i="170" s="1"/>
  <c r="V115" i="170"/>
  <c r="X115" i="170" s="1"/>
  <c r="V126" i="170"/>
  <c r="X126" i="170" s="1"/>
  <c r="V128" i="170"/>
  <c r="X128" i="170" s="1"/>
  <c r="V139" i="170"/>
  <c r="X139" i="170" s="1"/>
  <c r="V140" i="170"/>
  <c r="X140" i="170" s="1"/>
  <c r="V152" i="170"/>
  <c r="X152" i="170" s="1"/>
  <c r="V154" i="170"/>
  <c r="X154" i="170" s="1"/>
  <c r="V165" i="170"/>
  <c r="X165" i="170" s="1"/>
  <c r="V166" i="170"/>
  <c r="X166" i="170" s="1"/>
  <c r="V173" i="170"/>
  <c r="X173" i="170" s="1"/>
  <c r="V174" i="170"/>
  <c r="X174" i="170" s="1"/>
  <c r="V181" i="170"/>
  <c r="X181" i="170" s="1"/>
  <c r="V182" i="170"/>
  <c r="X182" i="170" s="1"/>
  <c r="V189" i="170"/>
  <c r="X189" i="170" s="1"/>
  <c r="V190" i="170"/>
  <c r="X190" i="170" s="1"/>
  <c r="V202" i="170"/>
  <c r="X202" i="170" s="1"/>
  <c r="V14" i="170"/>
  <c r="X14" i="170" s="1"/>
  <c r="V15" i="170"/>
  <c r="X15" i="170" s="1"/>
  <c r="V22" i="170"/>
  <c r="X22" i="170" s="1"/>
  <c r="V23" i="170"/>
  <c r="X23" i="170" s="1"/>
  <c r="V30" i="170"/>
  <c r="X30" i="170" s="1"/>
  <c r="V31" i="170"/>
  <c r="X31" i="170" s="1"/>
  <c r="V38" i="170"/>
  <c r="X38" i="170" s="1"/>
  <c r="V39" i="170"/>
  <c r="X39" i="170" s="1"/>
  <c r="V46" i="170"/>
  <c r="X46" i="170" s="1"/>
  <c r="V47" i="170"/>
  <c r="X47" i="170" s="1"/>
  <c r="V54" i="170"/>
  <c r="X54" i="170" s="1"/>
  <c r="V55" i="170"/>
  <c r="X55" i="170" s="1"/>
  <c r="V64" i="170"/>
  <c r="X64" i="170" s="1"/>
  <c r="V74" i="170"/>
  <c r="X74" i="170" s="1"/>
  <c r="V75" i="170"/>
  <c r="X75" i="170" s="1"/>
  <c r="V77" i="170"/>
  <c r="X77" i="170" s="1"/>
  <c r="V84" i="170"/>
  <c r="X84" i="170" s="1"/>
  <c r="V85" i="170"/>
  <c r="X85" i="170" s="1"/>
  <c r="V92" i="170"/>
  <c r="X92" i="170" s="1"/>
  <c r="V93" i="170"/>
  <c r="X93" i="170" s="1"/>
  <c r="V100" i="170"/>
  <c r="X100" i="170" s="1"/>
  <c r="V101" i="170"/>
  <c r="X101" i="170" s="1"/>
  <c r="V108" i="170"/>
  <c r="X108" i="170" s="1"/>
  <c r="V109" i="170"/>
  <c r="X109" i="170" s="1"/>
  <c r="V111" i="170"/>
  <c r="X111" i="170" s="1"/>
  <c r="V118" i="170"/>
  <c r="X118" i="170" s="1"/>
  <c r="V124" i="170"/>
  <c r="X124" i="170" s="1"/>
  <c r="V132" i="170"/>
  <c r="X132" i="170" s="1"/>
  <c r="V138" i="170"/>
  <c r="X138" i="170" s="1"/>
  <c r="V142" i="170"/>
  <c r="X142" i="170" s="1"/>
  <c r="V150" i="170"/>
  <c r="X150" i="170" s="1"/>
  <c r="V158" i="170"/>
  <c r="X158" i="170" s="1"/>
  <c r="V164" i="170"/>
  <c r="X164" i="170" s="1"/>
  <c r="V168" i="170"/>
  <c r="X168" i="170" s="1"/>
  <c r="V172" i="170"/>
  <c r="X172" i="170" s="1"/>
  <c r="V176" i="170"/>
  <c r="X176" i="170" s="1"/>
  <c r="V180" i="170"/>
  <c r="X180" i="170" s="1"/>
  <c r="V184" i="170"/>
  <c r="X184" i="170" s="1"/>
  <c r="V188" i="170"/>
  <c r="X188" i="170" s="1"/>
  <c r="V192" i="170"/>
  <c r="X192" i="170" s="1"/>
  <c r="V193" i="170"/>
  <c r="X193" i="170" s="1"/>
  <c r="V200" i="170"/>
  <c r="X200" i="170" s="1"/>
  <c r="V201" i="170"/>
  <c r="X201" i="170" s="1"/>
  <c r="V159" i="170"/>
  <c r="X159" i="170" s="1"/>
  <c r="V157" i="170"/>
  <c r="X157" i="170" s="1"/>
  <c r="V155" i="170"/>
  <c r="X155" i="170" s="1"/>
  <c r="V153" i="170"/>
  <c r="X153" i="170" s="1"/>
  <c r="V151" i="170"/>
  <c r="X151" i="170" s="1"/>
  <c r="V149" i="170"/>
  <c r="X149" i="170" s="1"/>
  <c r="V147" i="170"/>
  <c r="X147" i="170" s="1"/>
  <c r="V145" i="170"/>
  <c r="X145" i="170" s="1"/>
  <c r="V133" i="170"/>
  <c r="X133" i="170" s="1"/>
  <c r="V131" i="170"/>
  <c r="X131" i="170" s="1"/>
  <c r="V129" i="170"/>
  <c r="X129" i="170" s="1"/>
  <c r="V127" i="170"/>
  <c r="X127" i="170" s="1"/>
  <c r="V125" i="170"/>
  <c r="X125" i="170" s="1"/>
  <c r="V123" i="170"/>
  <c r="X123" i="170" s="1"/>
  <c r="V13" i="170"/>
  <c r="X13" i="170" s="1"/>
  <c r="V17" i="170"/>
  <c r="X17" i="170" s="1"/>
  <c r="V21" i="170"/>
  <c r="X21" i="170" s="1"/>
  <c r="V25" i="170"/>
  <c r="X25" i="170" s="1"/>
  <c r="V29" i="170"/>
  <c r="X29" i="170" s="1"/>
  <c r="V33" i="170"/>
  <c r="X33" i="170" s="1"/>
  <c r="V37" i="170"/>
  <c r="X37" i="170" s="1"/>
  <c r="V41" i="170"/>
  <c r="X41" i="170" s="1"/>
  <c r="V45" i="170"/>
  <c r="X45" i="170" s="1"/>
  <c r="V49" i="170"/>
  <c r="X49" i="170" s="1"/>
  <c r="V57" i="170"/>
  <c r="X57" i="170" s="1"/>
  <c r="X63" i="170"/>
  <c r="V73" i="170"/>
  <c r="X73" i="170" s="1"/>
  <c r="V79" i="170"/>
  <c r="X79" i="170" s="1"/>
  <c r="V83" i="170"/>
  <c r="X83" i="170" s="1"/>
  <c r="V87" i="170"/>
  <c r="X87" i="170" s="1"/>
  <c r="V95" i="170"/>
  <c r="X95" i="170" s="1"/>
  <c r="V99" i="170"/>
  <c r="X99" i="170" s="1"/>
  <c r="V103" i="170"/>
  <c r="X103" i="170" s="1"/>
  <c r="V107" i="170"/>
  <c r="X107" i="170" s="1"/>
  <c r="V113" i="170"/>
  <c r="X113" i="170" s="1"/>
  <c r="V117" i="170"/>
  <c r="X117" i="170" s="1"/>
  <c r="V195" i="170"/>
  <c r="X195" i="170" s="1"/>
  <c r="V199" i="170"/>
  <c r="X199" i="170" s="1"/>
  <c r="V203" i="170"/>
  <c r="X203" i="170" s="1"/>
  <c r="D210" i="170"/>
  <c r="H156" i="169"/>
  <c r="X210" i="170" l="1"/>
  <c r="D10" i="169"/>
  <c r="D11" i="169"/>
  <c r="D12" i="169"/>
  <c r="D13" i="169"/>
  <c r="D14" i="169"/>
  <c r="D15" i="169"/>
  <c r="D16" i="169"/>
  <c r="D17" i="169"/>
  <c r="D18" i="169"/>
  <c r="D19" i="169"/>
  <c r="D20" i="169"/>
  <c r="D21" i="169"/>
  <c r="D22" i="169"/>
  <c r="D23" i="169"/>
  <c r="D24" i="169"/>
  <c r="D25" i="169"/>
  <c r="D26" i="169"/>
  <c r="D27" i="169"/>
  <c r="D28" i="169"/>
  <c r="D29" i="169"/>
  <c r="D30" i="169"/>
  <c r="D31" i="169"/>
  <c r="D32" i="169"/>
  <c r="D33" i="169"/>
  <c r="D34" i="169"/>
  <c r="D35" i="169"/>
  <c r="D36" i="169"/>
  <c r="D37" i="169"/>
  <c r="D38" i="169"/>
  <c r="D39" i="169"/>
  <c r="D40" i="169"/>
  <c r="D41" i="169"/>
  <c r="D42" i="169"/>
  <c r="D43" i="169"/>
  <c r="D44" i="169"/>
  <c r="D45" i="169"/>
  <c r="D46" i="169"/>
  <c r="D47" i="169"/>
  <c r="D48" i="169"/>
  <c r="D49" i="169"/>
  <c r="D50" i="169"/>
  <c r="D51" i="169"/>
  <c r="D52" i="169"/>
  <c r="D53" i="169"/>
  <c r="D54" i="169"/>
  <c r="D55" i="169"/>
  <c r="D56" i="169"/>
  <c r="D57" i="169"/>
  <c r="D58" i="169"/>
  <c r="D59" i="169"/>
  <c r="D62" i="169"/>
  <c r="D63" i="169"/>
  <c r="D64" i="169"/>
  <c r="D65" i="169"/>
  <c r="D66" i="169"/>
  <c r="D67" i="169"/>
  <c r="D68" i="169"/>
  <c r="D69" i="169"/>
  <c r="D70" i="169"/>
  <c r="D71" i="169"/>
  <c r="D72" i="169"/>
  <c r="D73" i="169"/>
  <c r="D74" i="169"/>
  <c r="D75" i="169"/>
  <c r="D76" i="169"/>
  <c r="D77" i="169"/>
  <c r="D78" i="169"/>
  <c r="D79" i="169"/>
  <c r="D80" i="169"/>
  <c r="D81" i="169"/>
  <c r="D82" i="169"/>
  <c r="D83" i="169"/>
  <c r="D84" i="169"/>
  <c r="D85" i="169"/>
  <c r="D86" i="169"/>
  <c r="D87" i="169"/>
  <c r="D88" i="169"/>
  <c r="D89" i="169"/>
  <c r="D90" i="169"/>
  <c r="D91" i="169"/>
  <c r="D92" i="169"/>
  <c r="D93" i="169"/>
  <c r="D94" i="169"/>
  <c r="D95" i="169"/>
  <c r="D96" i="169"/>
  <c r="D97" i="169"/>
  <c r="D98" i="169"/>
  <c r="D99" i="169"/>
  <c r="D100" i="169"/>
  <c r="D101" i="169"/>
  <c r="D102" i="169"/>
  <c r="D103" i="169"/>
  <c r="D104" i="169"/>
  <c r="D105" i="169"/>
  <c r="D106" i="169"/>
  <c r="D107" i="169"/>
  <c r="D108" i="169"/>
  <c r="D109" i="169"/>
  <c r="D110" i="169"/>
  <c r="D111" i="169"/>
  <c r="D112" i="169"/>
  <c r="D113" i="169"/>
  <c r="D114" i="169"/>
  <c r="D115" i="169"/>
  <c r="D116" i="169"/>
  <c r="D117" i="169"/>
  <c r="D118" i="169"/>
  <c r="D119" i="169"/>
  <c r="D120" i="169"/>
  <c r="D121" i="169"/>
  <c r="D122" i="169"/>
  <c r="D123" i="169"/>
  <c r="D124" i="169"/>
  <c r="D125" i="169"/>
  <c r="D126" i="169"/>
  <c r="D127" i="169"/>
  <c r="D128" i="169"/>
  <c r="D129" i="169"/>
  <c r="D130" i="169"/>
  <c r="D131" i="169"/>
  <c r="D132" i="169"/>
  <c r="D133" i="169"/>
  <c r="D134" i="169"/>
  <c r="D135" i="169"/>
  <c r="D136" i="169"/>
  <c r="D137" i="169"/>
  <c r="D138" i="169"/>
  <c r="D139" i="169"/>
  <c r="D140" i="169"/>
  <c r="D141" i="169"/>
  <c r="D142" i="169"/>
  <c r="D143" i="169"/>
  <c r="D144" i="169"/>
  <c r="D145" i="169"/>
  <c r="D146" i="169"/>
  <c r="D147" i="169"/>
  <c r="D148" i="169"/>
  <c r="D149" i="169"/>
  <c r="D150" i="169"/>
  <c r="D151" i="169"/>
  <c r="D152" i="169"/>
  <c r="D153" i="169"/>
  <c r="D154" i="169"/>
  <c r="D155" i="169"/>
  <c r="D156" i="169"/>
  <c r="D157" i="169"/>
  <c r="D158" i="169"/>
  <c r="D159" i="169"/>
  <c r="D160" i="169"/>
  <c r="D161" i="169"/>
  <c r="D162" i="169"/>
  <c r="D163" i="169"/>
  <c r="D164" i="169"/>
  <c r="D165" i="169"/>
  <c r="D166" i="169"/>
  <c r="D167" i="169"/>
  <c r="D168" i="169"/>
  <c r="D169" i="169"/>
  <c r="D170" i="169"/>
  <c r="D171" i="169"/>
  <c r="D172" i="169"/>
  <c r="D173" i="169"/>
  <c r="D174" i="169"/>
  <c r="D175" i="169"/>
  <c r="D176" i="169"/>
  <c r="D177" i="169"/>
  <c r="D178" i="169"/>
  <c r="D179" i="169"/>
  <c r="D180" i="169"/>
  <c r="D181" i="169"/>
  <c r="D182" i="169"/>
  <c r="D183" i="169"/>
  <c r="D184" i="169"/>
  <c r="D185" i="169"/>
  <c r="D186" i="169"/>
  <c r="D187" i="169"/>
  <c r="D188" i="169"/>
  <c r="D189" i="169"/>
  <c r="D190" i="169"/>
  <c r="D191" i="169"/>
  <c r="D192" i="169"/>
  <c r="D193" i="169"/>
  <c r="D194" i="169"/>
  <c r="D195" i="169"/>
  <c r="D196" i="169"/>
  <c r="D197" i="169"/>
  <c r="D198" i="169"/>
  <c r="D199" i="169"/>
  <c r="D200" i="169"/>
  <c r="D201" i="169"/>
  <c r="D202" i="169"/>
  <c r="D203" i="169"/>
  <c r="W210" i="169"/>
  <c r="S210" i="169"/>
  <c r="Q210" i="169"/>
  <c r="J210" i="169"/>
  <c r="I210" i="169"/>
  <c r="R208" i="169"/>
  <c r="L208" i="169"/>
  <c r="U204" i="169"/>
  <c r="R204" i="169"/>
  <c r="L204" i="169"/>
  <c r="H204" i="169"/>
  <c r="U203" i="169"/>
  <c r="R203" i="169"/>
  <c r="L203" i="169"/>
  <c r="H203" i="169"/>
  <c r="U202" i="169"/>
  <c r="R202" i="169"/>
  <c r="L202" i="169"/>
  <c r="H202" i="169"/>
  <c r="U201" i="169"/>
  <c r="R201" i="169"/>
  <c r="L201" i="169"/>
  <c r="H201" i="169"/>
  <c r="U200" i="169"/>
  <c r="R200" i="169"/>
  <c r="L200" i="169"/>
  <c r="H200" i="169"/>
  <c r="U199" i="169"/>
  <c r="R199" i="169"/>
  <c r="L199" i="169"/>
  <c r="H199" i="169"/>
  <c r="U198" i="169"/>
  <c r="R198" i="169"/>
  <c r="L198" i="169"/>
  <c r="H198" i="169"/>
  <c r="U197" i="169"/>
  <c r="R197" i="169"/>
  <c r="L197" i="169"/>
  <c r="H197" i="169"/>
  <c r="U196" i="169"/>
  <c r="R196" i="169"/>
  <c r="L196" i="169"/>
  <c r="H196" i="169"/>
  <c r="U195" i="169"/>
  <c r="R195" i="169"/>
  <c r="L195" i="169"/>
  <c r="H195" i="169"/>
  <c r="U194" i="169"/>
  <c r="R194" i="169"/>
  <c r="L194" i="169"/>
  <c r="H194" i="169"/>
  <c r="U193" i="169"/>
  <c r="R193" i="169"/>
  <c r="L193" i="169"/>
  <c r="H193" i="169"/>
  <c r="U192" i="169"/>
  <c r="R192" i="169"/>
  <c r="L192" i="169"/>
  <c r="H192" i="169"/>
  <c r="U191" i="169"/>
  <c r="R191" i="169"/>
  <c r="L191" i="169"/>
  <c r="H191" i="169"/>
  <c r="U190" i="169"/>
  <c r="R190" i="169"/>
  <c r="L190" i="169"/>
  <c r="H190" i="169"/>
  <c r="U189" i="169"/>
  <c r="R189" i="169"/>
  <c r="L189" i="169"/>
  <c r="H189" i="169"/>
  <c r="U188" i="169"/>
  <c r="R188" i="169"/>
  <c r="L188" i="169"/>
  <c r="H188" i="169"/>
  <c r="U187" i="169"/>
  <c r="R187" i="169"/>
  <c r="L187" i="169"/>
  <c r="H187" i="169"/>
  <c r="U186" i="169"/>
  <c r="R186" i="169"/>
  <c r="L186" i="169"/>
  <c r="H186" i="169"/>
  <c r="U185" i="169"/>
  <c r="R185" i="169"/>
  <c r="L185" i="169"/>
  <c r="H185" i="169"/>
  <c r="U184" i="169"/>
  <c r="R184" i="169"/>
  <c r="L184" i="169"/>
  <c r="H184" i="169"/>
  <c r="U183" i="169"/>
  <c r="R183" i="169"/>
  <c r="L183" i="169"/>
  <c r="H183" i="169"/>
  <c r="U182" i="169"/>
  <c r="R182" i="169"/>
  <c r="L182" i="169"/>
  <c r="H182" i="169"/>
  <c r="U181" i="169"/>
  <c r="R181" i="169"/>
  <c r="L181" i="169"/>
  <c r="H181" i="169"/>
  <c r="U180" i="169"/>
  <c r="R180" i="169"/>
  <c r="L180" i="169"/>
  <c r="H180" i="169"/>
  <c r="U179" i="169"/>
  <c r="R179" i="169"/>
  <c r="L179" i="169"/>
  <c r="H179" i="169"/>
  <c r="U178" i="169"/>
  <c r="R178" i="169"/>
  <c r="L178" i="169"/>
  <c r="H178" i="169"/>
  <c r="U177" i="169"/>
  <c r="R177" i="169"/>
  <c r="L177" i="169"/>
  <c r="H177" i="169"/>
  <c r="U176" i="169"/>
  <c r="R176" i="169"/>
  <c r="L176" i="169"/>
  <c r="H176" i="169"/>
  <c r="U175" i="169"/>
  <c r="R175" i="169"/>
  <c r="L175" i="169"/>
  <c r="H175" i="169"/>
  <c r="U174" i="169"/>
  <c r="R174" i="169"/>
  <c r="L174" i="169"/>
  <c r="H174" i="169"/>
  <c r="U173" i="169"/>
  <c r="R173" i="169"/>
  <c r="L173" i="169"/>
  <c r="H173" i="169"/>
  <c r="U172" i="169"/>
  <c r="R172" i="169"/>
  <c r="L172" i="169"/>
  <c r="H172" i="169"/>
  <c r="U171" i="169"/>
  <c r="R171" i="169"/>
  <c r="L171" i="169"/>
  <c r="H171" i="169"/>
  <c r="U170" i="169"/>
  <c r="R170" i="169"/>
  <c r="L170" i="169"/>
  <c r="H170" i="169"/>
  <c r="U169" i="169"/>
  <c r="R169" i="169"/>
  <c r="L169" i="169"/>
  <c r="H169" i="169"/>
  <c r="U168" i="169"/>
  <c r="R168" i="169"/>
  <c r="L168" i="169"/>
  <c r="H168" i="169"/>
  <c r="U167" i="169"/>
  <c r="R167" i="169"/>
  <c r="L167" i="169"/>
  <c r="H167" i="169"/>
  <c r="U166" i="169"/>
  <c r="R166" i="169"/>
  <c r="L166" i="169"/>
  <c r="H166" i="169"/>
  <c r="U165" i="169"/>
  <c r="R165" i="169"/>
  <c r="L165" i="169"/>
  <c r="H165" i="169"/>
  <c r="U164" i="169"/>
  <c r="R164" i="169"/>
  <c r="L164" i="169"/>
  <c r="H164" i="169"/>
  <c r="U163" i="169"/>
  <c r="R163" i="169"/>
  <c r="L163" i="169"/>
  <c r="H163" i="169"/>
  <c r="U162" i="169"/>
  <c r="R162" i="169"/>
  <c r="L162" i="169"/>
  <c r="H162" i="169"/>
  <c r="R161" i="169"/>
  <c r="L161" i="169"/>
  <c r="U160" i="169"/>
  <c r="R160" i="169"/>
  <c r="L160" i="169"/>
  <c r="H160" i="169"/>
  <c r="U159" i="169"/>
  <c r="R159" i="169"/>
  <c r="L159" i="169"/>
  <c r="H159" i="169"/>
  <c r="U158" i="169"/>
  <c r="R158" i="169"/>
  <c r="L158" i="169"/>
  <c r="H158" i="169"/>
  <c r="U157" i="169"/>
  <c r="R157" i="169"/>
  <c r="L157" i="169"/>
  <c r="H157" i="169"/>
  <c r="U156" i="169"/>
  <c r="R156" i="169"/>
  <c r="L156" i="169"/>
  <c r="U155" i="169"/>
  <c r="R155" i="169"/>
  <c r="L155" i="169"/>
  <c r="H155" i="169"/>
  <c r="U154" i="169"/>
  <c r="R154" i="169"/>
  <c r="L154" i="169"/>
  <c r="H154" i="169"/>
  <c r="U153" i="169"/>
  <c r="R153" i="169"/>
  <c r="L153" i="169"/>
  <c r="H153" i="169"/>
  <c r="U152" i="169"/>
  <c r="R152" i="169"/>
  <c r="L152" i="169"/>
  <c r="H152" i="169"/>
  <c r="U151" i="169"/>
  <c r="R151" i="169"/>
  <c r="L151" i="169"/>
  <c r="H151" i="169"/>
  <c r="U150" i="169"/>
  <c r="R150" i="169"/>
  <c r="L150" i="169"/>
  <c r="H150" i="169"/>
  <c r="U149" i="169"/>
  <c r="R149" i="169"/>
  <c r="L149" i="169"/>
  <c r="H149" i="169"/>
  <c r="U148" i="169"/>
  <c r="R148" i="169"/>
  <c r="L148" i="169"/>
  <c r="H148" i="169"/>
  <c r="U147" i="169"/>
  <c r="R147" i="169"/>
  <c r="L147" i="169"/>
  <c r="H147" i="169"/>
  <c r="U146" i="169"/>
  <c r="R146" i="169"/>
  <c r="L146" i="169"/>
  <c r="H146" i="169"/>
  <c r="U145" i="169"/>
  <c r="R145" i="169"/>
  <c r="L145" i="169"/>
  <c r="H145" i="169"/>
  <c r="R144" i="169"/>
  <c r="L144" i="169"/>
  <c r="U143" i="169"/>
  <c r="R143" i="169"/>
  <c r="L143" i="169"/>
  <c r="H143" i="169"/>
  <c r="U142" i="169"/>
  <c r="R142" i="169"/>
  <c r="L142" i="169"/>
  <c r="H142" i="169"/>
  <c r="U141" i="169"/>
  <c r="R141" i="169"/>
  <c r="L141" i="169"/>
  <c r="H141" i="169"/>
  <c r="U140" i="169"/>
  <c r="R140" i="169"/>
  <c r="L140" i="169"/>
  <c r="H140" i="169"/>
  <c r="U139" i="169"/>
  <c r="R139" i="169"/>
  <c r="L139" i="169"/>
  <c r="H139" i="169"/>
  <c r="U138" i="169"/>
  <c r="R138" i="169"/>
  <c r="L138" i="169"/>
  <c r="H138" i="169"/>
  <c r="U137" i="169"/>
  <c r="R137" i="169"/>
  <c r="L137" i="169"/>
  <c r="H137" i="169"/>
  <c r="U136" i="169"/>
  <c r="R136" i="169"/>
  <c r="L136" i="169"/>
  <c r="H136" i="169"/>
  <c r="R135" i="169"/>
  <c r="L135" i="169"/>
  <c r="U134" i="169"/>
  <c r="R134" i="169"/>
  <c r="L134" i="169"/>
  <c r="H134" i="169"/>
  <c r="U133" i="169"/>
  <c r="R133" i="169"/>
  <c r="L133" i="169"/>
  <c r="H133" i="169"/>
  <c r="U132" i="169"/>
  <c r="R132" i="169"/>
  <c r="L132" i="169"/>
  <c r="H132" i="169"/>
  <c r="U131" i="169"/>
  <c r="R131" i="169"/>
  <c r="L131" i="169"/>
  <c r="H131" i="169"/>
  <c r="U130" i="169"/>
  <c r="R130" i="169"/>
  <c r="L130" i="169"/>
  <c r="H130" i="169"/>
  <c r="U129" i="169"/>
  <c r="R129" i="169"/>
  <c r="L129" i="169"/>
  <c r="H129" i="169"/>
  <c r="U128" i="169"/>
  <c r="R128" i="169"/>
  <c r="L128" i="169"/>
  <c r="H128" i="169"/>
  <c r="U127" i="169"/>
  <c r="R127" i="169"/>
  <c r="L127" i="169"/>
  <c r="H127" i="169"/>
  <c r="U126" i="169"/>
  <c r="R126" i="169"/>
  <c r="L126" i="169"/>
  <c r="H126" i="169"/>
  <c r="U125" i="169"/>
  <c r="R125" i="169"/>
  <c r="L125" i="169"/>
  <c r="H125" i="169"/>
  <c r="U124" i="169"/>
  <c r="R124" i="169"/>
  <c r="L124" i="169"/>
  <c r="H124" i="169"/>
  <c r="U123" i="169"/>
  <c r="R123" i="169"/>
  <c r="L123" i="169"/>
  <c r="H123" i="169"/>
  <c r="U122" i="169"/>
  <c r="R122" i="169"/>
  <c r="L122" i="169"/>
  <c r="H122" i="169"/>
  <c r="R121" i="169"/>
  <c r="L121" i="169"/>
  <c r="U120" i="169"/>
  <c r="R120" i="169"/>
  <c r="L120" i="169"/>
  <c r="H120" i="169"/>
  <c r="U119" i="169"/>
  <c r="R119" i="169"/>
  <c r="L119" i="169"/>
  <c r="H119" i="169"/>
  <c r="U118" i="169"/>
  <c r="R118" i="169"/>
  <c r="L118" i="169"/>
  <c r="H118" i="169"/>
  <c r="U117" i="169"/>
  <c r="R117" i="169"/>
  <c r="L117" i="169"/>
  <c r="H117" i="169"/>
  <c r="U116" i="169"/>
  <c r="R116" i="169"/>
  <c r="L116" i="169"/>
  <c r="H116" i="169"/>
  <c r="U115" i="169"/>
  <c r="R115" i="169"/>
  <c r="L115" i="169"/>
  <c r="H115" i="169"/>
  <c r="U114" i="169"/>
  <c r="R114" i="169"/>
  <c r="L114" i="169"/>
  <c r="H114" i="169"/>
  <c r="U113" i="169"/>
  <c r="R113" i="169"/>
  <c r="L113" i="169"/>
  <c r="H113" i="169"/>
  <c r="U112" i="169"/>
  <c r="R112" i="169"/>
  <c r="L112" i="169"/>
  <c r="H112" i="169"/>
  <c r="U111" i="169"/>
  <c r="R111" i="169"/>
  <c r="L111" i="169"/>
  <c r="H111" i="169"/>
  <c r="R110" i="169"/>
  <c r="L110" i="169"/>
  <c r="U109" i="169"/>
  <c r="R109" i="169"/>
  <c r="L109" i="169"/>
  <c r="H109" i="169"/>
  <c r="U108" i="169"/>
  <c r="R108" i="169"/>
  <c r="L108" i="169"/>
  <c r="H108" i="169"/>
  <c r="U107" i="169"/>
  <c r="R107" i="169"/>
  <c r="L107" i="169"/>
  <c r="H107" i="169"/>
  <c r="U106" i="169"/>
  <c r="R106" i="169"/>
  <c r="L106" i="169"/>
  <c r="H106" i="169"/>
  <c r="U105" i="169"/>
  <c r="R105" i="169"/>
  <c r="L105" i="169"/>
  <c r="H105" i="169"/>
  <c r="U104" i="169"/>
  <c r="R104" i="169"/>
  <c r="L104" i="169"/>
  <c r="H104" i="169"/>
  <c r="U103" i="169"/>
  <c r="R103" i="169"/>
  <c r="L103" i="169"/>
  <c r="H103" i="169"/>
  <c r="U102" i="169"/>
  <c r="R102" i="169"/>
  <c r="L102" i="169"/>
  <c r="H102" i="169"/>
  <c r="U101" i="169"/>
  <c r="R101" i="169"/>
  <c r="L101" i="169"/>
  <c r="H101" i="169"/>
  <c r="U100" i="169"/>
  <c r="R100" i="169"/>
  <c r="L100" i="169"/>
  <c r="H100" i="169"/>
  <c r="U99" i="169"/>
  <c r="R99" i="169"/>
  <c r="L99" i="169"/>
  <c r="H99" i="169"/>
  <c r="U98" i="169"/>
  <c r="R98" i="169"/>
  <c r="L98" i="169"/>
  <c r="H98" i="169"/>
  <c r="U97" i="169"/>
  <c r="R97" i="169"/>
  <c r="L97" i="169"/>
  <c r="H97" i="169"/>
  <c r="U96" i="169"/>
  <c r="R96" i="169"/>
  <c r="L96" i="169"/>
  <c r="H96" i="169"/>
  <c r="U95" i="169"/>
  <c r="R95" i="169"/>
  <c r="L95" i="169"/>
  <c r="H95" i="169"/>
  <c r="U94" i="169"/>
  <c r="R94" i="169"/>
  <c r="L94" i="169"/>
  <c r="H94" i="169"/>
  <c r="U93" i="169"/>
  <c r="R93" i="169"/>
  <c r="L93" i="169"/>
  <c r="H93" i="169"/>
  <c r="U92" i="169"/>
  <c r="R92" i="169"/>
  <c r="L92" i="169"/>
  <c r="H92" i="169"/>
  <c r="R91" i="169"/>
  <c r="L91" i="169"/>
  <c r="U90" i="169"/>
  <c r="R90" i="169"/>
  <c r="L90" i="169"/>
  <c r="H90" i="169"/>
  <c r="U89" i="169"/>
  <c r="R89" i="169"/>
  <c r="L89" i="169"/>
  <c r="H89" i="169"/>
  <c r="U88" i="169"/>
  <c r="R88" i="169"/>
  <c r="L88" i="169"/>
  <c r="H88" i="169"/>
  <c r="U87" i="169"/>
  <c r="R87" i="169"/>
  <c r="L87" i="169"/>
  <c r="H87" i="169"/>
  <c r="U86" i="169"/>
  <c r="R86" i="169"/>
  <c r="L86" i="169"/>
  <c r="H86" i="169"/>
  <c r="U85" i="169"/>
  <c r="R85" i="169"/>
  <c r="L85" i="169"/>
  <c r="H85" i="169"/>
  <c r="U84" i="169"/>
  <c r="R84" i="169"/>
  <c r="L84" i="169"/>
  <c r="U83" i="169"/>
  <c r="R83" i="169"/>
  <c r="L83" i="169"/>
  <c r="H83" i="169"/>
  <c r="U82" i="169"/>
  <c r="R82" i="169"/>
  <c r="L82" i="169"/>
  <c r="H82" i="169"/>
  <c r="U81" i="169"/>
  <c r="R81" i="169"/>
  <c r="L81" i="169"/>
  <c r="H81" i="169"/>
  <c r="U80" i="169"/>
  <c r="R80" i="169"/>
  <c r="L80" i="169"/>
  <c r="H80" i="169"/>
  <c r="U79" i="169"/>
  <c r="R79" i="169"/>
  <c r="L79" i="169"/>
  <c r="H79" i="169"/>
  <c r="U78" i="169"/>
  <c r="R78" i="169"/>
  <c r="L78" i="169"/>
  <c r="H78" i="169"/>
  <c r="U77" i="169"/>
  <c r="R77" i="169"/>
  <c r="L77" i="169"/>
  <c r="H77" i="169"/>
  <c r="R76" i="169"/>
  <c r="L76" i="169"/>
  <c r="U75" i="169"/>
  <c r="R75" i="169"/>
  <c r="L75" i="169"/>
  <c r="H75" i="169"/>
  <c r="U74" i="169"/>
  <c r="R74" i="169"/>
  <c r="L74" i="169"/>
  <c r="H74" i="169"/>
  <c r="U73" i="169"/>
  <c r="R73" i="169"/>
  <c r="L73" i="169"/>
  <c r="H73" i="169"/>
  <c r="U72" i="169"/>
  <c r="R72" i="169"/>
  <c r="L72" i="169"/>
  <c r="H72" i="169"/>
  <c r="U71" i="169"/>
  <c r="R71" i="169"/>
  <c r="L71" i="169"/>
  <c r="H71" i="169"/>
  <c r="R70" i="169"/>
  <c r="L70" i="169"/>
  <c r="U69" i="169"/>
  <c r="R69" i="169"/>
  <c r="L69" i="169"/>
  <c r="H69" i="169"/>
  <c r="U68" i="169"/>
  <c r="R68" i="169"/>
  <c r="L68" i="169"/>
  <c r="H68" i="169"/>
  <c r="R67" i="169"/>
  <c r="L67" i="169"/>
  <c r="U66" i="169"/>
  <c r="R66" i="169"/>
  <c r="L66" i="169"/>
  <c r="H66" i="169"/>
  <c r="R65" i="169"/>
  <c r="L65" i="169"/>
  <c r="U64" i="169"/>
  <c r="R64" i="169"/>
  <c r="L64" i="169"/>
  <c r="H64" i="169"/>
  <c r="R63" i="169"/>
  <c r="L63" i="169"/>
  <c r="H63" i="169"/>
  <c r="U59" i="169"/>
  <c r="R59" i="169"/>
  <c r="L59" i="169"/>
  <c r="H59" i="169"/>
  <c r="U58" i="169"/>
  <c r="R58" i="169"/>
  <c r="L58" i="169"/>
  <c r="H58" i="169"/>
  <c r="U57" i="169"/>
  <c r="R57" i="169"/>
  <c r="L57" i="169"/>
  <c r="H57" i="169"/>
  <c r="U56" i="169"/>
  <c r="R56" i="169"/>
  <c r="L56" i="169"/>
  <c r="H56" i="169"/>
  <c r="U55" i="169"/>
  <c r="R55" i="169"/>
  <c r="L55" i="169"/>
  <c r="H55" i="169"/>
  <c r="U54" i="169"/>
  <c r="R54" i="169"/>
  <c r="L54" i="169"/>
  <c r="H54" i="169"/>
  <c r="R53" i="169"/>
  <c r="L53" i="169"/>
  <c r="U52" i="169"/>
  <c r="R52" i="169"/>
  <c r="L52" i="169"/>
  <c r="H52" i="169"/>
  <c r="U51" i="169"/>
  <c r="R51" i="169"/>
  <c r="L51" i="169"/>
  <c r="H51" i="169"/>
  <c r="U50" i="169"/>
  <c r="R50" i="169"/>
  <c r="L50" i="169"/>
  <c r="H50" i="169"/>
  <c r="U49" i="169"/>
  <c r="R49" i="169"/>
  <c r="L49" i="169"/>
  <c r="H49" i="169"/>
  <c r="U48" i="169"/>
  <c r="R48" i="169"/>
  <c r="L48" i="169"/>
  <c r="H48" i="169"/>
  <c r="U47" i="169"/>
  <c r="R47" i="169"/>
  <c r="L47" i="169"/>
  <c r="H47" i="169"/>
  <c r="U46" i="169"/>
  <c r="R46" i="169"/>
  <c r="L46" i="169"/>
  <c r="H46" i="169"/>
  <c r="U45" i="169"/>
  <c r="R45" i="169"/>
  <c r="L45" i="169"/>
  <c r="H45" i="169"/>
  <c r="U44" i="169"/>
  <c r="R44" i="169"/>
  <c r="L44" i="169"/>
  <c r="H44" i="169"/>
  <c r="U43" i="169"/>
  <c r="R43" i="169"/>
  <c r="L43" i="169"/>
  <c r="H43" i="169"/>
  <c r="U42" i="169"/>
  <c r="R42" i="169"/>
  <c r="L42" i="169"/>
  <c r="H42" i="169"/>
  <c r="U41" i="169"/>
  <c r="R41" i="169"/>
  <c r="L41" i="169"/>
  <c r="H41" i="169"/>
  <c r="U40" i="169"/>
  <c r="R40" i="169"/>
  <c r="L40" i="169"/>
  <c r="H40" i="169"/>
  <c r="U39" i="169"/>
  <c r="R39" i="169"/>
  <c r="L39" i="169"/>
  <c r="H39" i="169"/>
  <c r="U38" i="169"/>
  <c r="R38" i="169"/>
  <c r="L38" i="169"/>
  <c r="H38" i="169"/>
  <c r="U37" i="169"/>
  <c r="R37" i="169"/>
  <c r="L37" i="169"/>
  <c r="H37" i="169"/>
  <c r="U36" i="169"/>
  <c r="R36" i="169"/>
  <c r="L36" i="169"/>
  <c r="U35" i="169"/>
  <c r="R35" i="169"/>
  <c r="L35" i="169"/>
  <c r="H35" i="169"/>
  <c r="U34" i="169"/>
  <c r="R34" i="169"/>
  <c r="L34" i="169"/>
  <c r="H34" i="169"/>
  <c r="U33" i="169"/>
  <c r="R33" i="169"/>
  <c r="L33" i="169"/>
  <c r="H33" i="169"/>
  <c r="U32" i="169"/>
  <c r="R32" i="169"/>
  <c r="L32" i="169"/>
  <c r="H32" i="169"/>
  <c r="U31" i="169"/>
  <c r="R31" i="169"/>
  <c r="L31" i="169"/>
  <c r="H31" i="169"/>
  <c r="U30" i="169"/>
  <c r="R30" i="169"/>
  <c r="L30" i="169"/>
  <c r="H30" i="169"/>
  <c r="U29" i="169"/>
  <c r="R29" i="169"/>
  <c r="L29" i="169"/>
  <c r="H29" i="169"/>
  <c r="U28" i="169"/>
  <c r="R28" i="169"/>
  <c r="L28" i="169"/>
  <c r="H28" i="169"/>
  <c r="U27" i="169"/>
  <c r="R27" i="169"/>
  <c r="L27" i="169"/>
  <c r="H27" i="169"/>
  <c r="U26" i="169"/>
  <c r="R26" i="169"/>
  <c r="L26" i="169"/>
  <c r="H26" i="169"/>
  <c r="U25" i="169"/>
  <c r="R25" i="169"/>
  <c r="L25" i="169"/>
  <c r="H25" i="169"/>
  <c r="U24" i="169"/>
  <c r="R24" i="169"/>
  <c r="L24" i="169"/>
  <c r="H24" i="169"/>
  <c r="U23" i="169"/>
  <c r="R23" i="169"/>
  <c r="L23" i="169"/>
  <c r="H23" i="169"/>
  <c r="U22" i="169"/>
  <c r="R22" i="169"/>
  <c r="L22" i="169"/>
  <c r="H22" i="169"/>
  <c r="U21" i="169"/>
  <c r="R21" i="169"/>
  <c r="L21" i="169"/>
  <c r="H21" i="169"/>
  <c r="U20" i="169"/>
  <c r="R20" i="169"/>
  <c r="L20" i="169"/>
  <c r="H20" i="169"/>
  <c r="U19" i="169"/>
  <c r="R19" i="169"/>
  <c r="L19" i="169"/>
  <c r="H19" i="169"/>
  <c r="U18" i="169"/>
  <c r="R18" i="169"/>
  <c r="L18" i="169"/>
  <c r="H18" i="169"/>
  <c r="U17" i="169"/>
  <c r="R17" i="169"/>
  <c r="L17" i="169"/>
  <c r="H17" i="169"/>
  <c r="U16" i="169"/>
  <c r="R16" i="169"/>
  <c r="L16" i="169"/>
  <c r="H16" i="169"/>
  <c r="U15" i="169"/>
  <c r="R15" i="169"/>
  <c r="L15" i="169"/>
  <c r="H15" i="169"/>
  <c r="U14" i="169"/>
  <c r="R14" i="169"/>
  <c r="L14" i="169"/>
  <c r="H14" i="169"/>
  <c r="U13" i="169"/>
  <c r="R13" i="169"/>
  <c r="L13" i="169"/>
  <c r="H13" i="169"/>
  <c r="U12" i="169"/>
  <c r="R12" i="169"/>
  <c r="L12" i="169"/>
  <c r="H12" i="169"/>
  <c r="U11" i="169"/>
  <c r="R11" i="169"/>
  <c r="L11" i="169"/>
  <c r="H11" i="169"/>
  <c r="U10" i="169"/>
  <c r="R10" i="169"/>
  <c r="L10" i="169"/>
  <c r="H10" i="169"/>
  <c r="U9" i="169"/>
  <c r="R9" i="169"/>
  <c r="L9" i="169"/>
  <c r="H9" i="169"/>
  <c r="D10" i="168"/>
  <c r="D11" i="168"/>
  <c r="D12" i="168"/>
  <c r="D14" i="168"/>
  <c r="D15" i="168"/>
  <c r="D16" i="168"/>
  <c r="D17" i="168"/>
  <c r="D18" i="168"/>
  <c r="D19" i="168"/>
  <c r="D20" i="168"/>
  <c r="D21" i="168"/>
  <c r="D22" i="168"/>
  <c r="D24" i="168"/>
  <c r="D25" i="168"/>
  <c r="D26" i="168"/>
  <c r="D27" i="168"/>
  <c r="D28" i="168"/>
  <c r="D29" i="168"/>
  <c r="D30" i="168"/>
  <c r="D31" i="168"/>
  <c r="D32" i="168"/>
  <c r="D33" i="168"/>
  <c r="D34" i="168"/>
  <c r="D35" i="168"/>
  <c r="D36" i="168"/>
  <c r="D37" i="168"/>
  <c r="D38" i="168"/>
  <c r="D39" i="168"/>
  <c r="D40" i="168"/>
  <c r="D41" i="168"/>
  <c r="D42" i="168"/>
  <c r="D43" i="168"/>
  <c r="D44" i="168"/>
  <c r="D45" i="168"/>
  <c r="D46" i="168"/>
  <c r="D47" i="168"/>
  <c r="D48" i="168"/>
  <c r="D49" i="168"/>
  <c r="D50" i="168"/>
  <c r="D51" i="168"/>
  <c r="D52" i="168"/>
  <c r="D53" i="168"/>
  <c r="D54" i="168"/>
  <c r="D55" i="168"/>
  <c r="D56" i="168"/>
  <c r="D57" i="168"/>
  <c r="D58" i="168"/>
  <c r="D59" i="168"/>
  <c r="D62" i="168"/>
  <c r="D63" i="168"/>
  <c r="D64" i="168"/>
  <c r="D65" i="168"/>
  <c r="D66" i="168"/>
  <c r="D67" i="168"/>
  <c r="D68" i="168"/>
  <c r="D69" i="168"/>
  <c r="D70" i="168"/>
  <c r="D71" i="168"/>
  <c r="D72" i="168"/>
  <c r="D73" i="168"/>
  <c r="D74" i="168"/>
  <c r="D75" i="168"/>
  <c r="D76" i="168"/>
  <c r="D77" i="168"/>
  <c r="D78" i="168"/>
  <c r="D79" i="168"/>
  <c r="D80" i="168"/>
  <c r="D81" i="168"/>
  <c r="D82" i="168"/>
  <c r="D83" i="168"/>
  <c r="D84" i="168"/>
  <c r="D85" i="168"/>
  <c r="D86" i="168"/>
  <c r="D87" i="168"/>
  <c r="D88" i="168"/>
  <c r="D89" i="168"/>
  <c r="D90" i="168"/>
  <c r="D91" i="168"/>
  <c r="D92" i="168"/>
  <c r="D93" i="168"/>
  <c r="D94" i="168"/>
  <c r="D95" i="168"/>
  <c r="D96" i="168"/>
  <c r="D97" i="168"/>
  <c r="D98" i="168"/>
  <c r="D99" i="168"/>
  <c r="D100" i="168"/>
  <c r="D101" i="168"/>
  <c r="D102" i="168"/>
  <c r="D103" i="168"/>
  <c r="D104" i="168"/>
  <c r="D105" i="168"/>
  <c r="D106" i="168"/>
  <c r="D107" i="168"/>
  <c r="D108" i="168"/>
  <c r="D109" i="168"/>
  <c r="D110" i="168"/>
  <c r="D111" i="168"/>
  <c r="D112" i="168"/>
  <c r="D113" i="168"/>
  <c r="D114" i="168"/>
  <c r="D115" i="168"/>
  <c r="D116" i="168"/>
  <c r="D117" i="168"/>
  <c r="D118" i="168"/>
  <c r="D119" i="168"/>
  <c r="D120" i="168"/>
  <c r="D121" i="168"/>
  <c r="D122" i="168"/>
  <c r="D123" i="168"/>
  <c r="D125" i="168"/>
  <c r="D126" i="168"/>
  <c r="D127" i="168"/>
  <c r="D128" i="168"/>
  <c r="D129" i="168"/>
  <c r="D130" i="168"/>
  <c r="D131" i="168"/>
  <c r="D132" i="168"/>
  <c r="D133" i="168"/>
  <c r="D134" i="168"/>
  <c r="D135" i="168"/>
  <c r="D136" i="168"/>
  <c r="D137" i="168"/>
  <c r="D138" i="168"/>
  <c r="D139" i="168"/>
  <c r="D140" i="168"/>
  <c r="D141" i="168"/>
  <c r="D142" i="168"/>
  <c r="D143" i="168"/>
  <c r="D144" i="168"/>
  <c r="D145" i="168"/>
  <c r="D148" i="168"/>
  <c r="D149" i="168"/>
  <c r="D150" i="168"/>
  <c r="D151" i="168"/>
  <c r="D152" i="168"/>
  <c r="D153" i="168"/>
  <c r="D154" i="168"/>
  <c r="D155" i="168"/>
  <c r="D156" i="168"/>
  <c r="D157" i="168"/>
  <c r="D158" i="168"/>
  <c r="D159" i="168"/>
  <c r="D160" i="168"/>
  <c r="D161" i="168"/>
  <c r="D162" i="168"/>
  <c r="D163" i="168"/>
  <c r="D164" i="168"/>
  <c r="D165" i="168"/>
  <c r="D166" i="168"/>
  <c r="D167" i="168"/>
  <c r="D168" i="168"/>
  <c r="D169" i="168"/>
  <c r="D170" i="168"/>
  <c r="D171" i="168"/>
  <c r="D172" i="168"/>
  <c r="D173" i="168"/>
  <c r="D174" i="168"/>
  <c r="D175" i="168"/>
  <c r="D176" i="168"/>
  <c r="D177" i="168"/>
  <c r="D178" i="168"/>
  <c r="D179" i="168"/>
  <c r="D180" i="168"/>
  <c r="D181" i="168"/>
  <c r="D182" i="168"/>
  <c r="D183" i="168"/>
  <c r="D184" i="168"/>
  <c r="D185" i="168"/>
  <c r="D186" i="168"/>
  <c r="D187" i="168"/>
  <c r="D188" i="168"/>
  <c r="D189" i="168"/>
  <c r="D190" i="168"/>
  <c r="D191" i="168"/>
  <c r="D192" i="168"/>
  <c r="D193" i="168"/>
  <c r="D194" i="168"/>
  <c r="D195" i="168"/>
  <c r="D196" i="168"/>
  <c r="D197" i="168"/>
  <c r="D198" i="168"/>
  <c r="D199" i="168"/>
  <c r="D200" i="168"/>
  <c r="D201" i="168"/>
  <c r="D202" i="168"/>
  <c r="D203" i="168"/>
  <c r="D204" i="168"/>
  <c r="D9" i="168"/>
  <c r="W210" i="168"/>
  <c r="S210" i="168"/>
  <c r="Q210" i="168"/>
  <c r="J210" i="168"/>
  <c r="I210" i="168"/>
  <c r="R208" i="168"/>
  <c r="L208" i="168"/>
  <c r="U204" i="168"/>
  <c r="R204" i="168"/>
  <c r="L204" i="168"/>
  <c r="U203" i="168"/>
  <c r="R203" i="168"/>
  <c r="L203" i="168"/>
  <c r="U202" i="168"/>
  <c r="R202" i="168"/>
  <c r="L202" i="168"/>
  <c r="H202" i="168"/>
  <c r="U201" i="168"/>
  <c r="R201" i="168"/>
  <c r="L201" i="168"/>
  <c r="H201" i="168"/>
  <c r="U200" i="168"/>
  <c r="R200" i="168"/>
  <c r="L200" i="168"/>
  <c r="H200" i="168"/>
  <c r="U199" i="168"/>
  <c r="R199" i="168"/>
  <c r="L199" i="168"/>
  <c r="H199" i="168"/>
  <c r="U198" i="168"/>
  <c r="R198" i="168"/>
  <c r="L198" i="168"/>
  <c r="H198" i="168"/>
  <c r="U197" i="168"/>
  <c r="R197" i="168"/>
  <c r="L197" i="168"/>
  <c r="H197" i="168"/>
  <c r="U196" i="168"/>
  <c r="R196" i="168"/>
  <c r="L196" i="168"/>
  <c r="H196" i="168"/>
  <c r="U195" i="168"/>
  <c r="R195" i="168"/>
  <c r="L195" i="168"/>
  <c r="H195" i="168"/>
  <c r="U194" i="168"/>
  <c r="R194" i="168"/>
  <c r="L194" i="168"/>
  <c r="H194" i="168"/>
  <c r="U193" i="168"/>
  <c r="R193" i="168"/>
  <c r="L193" i="168"/>
  <c r="H193" i="168"/>
  <c r="U192" i="168"/>
  <c r="R192" i="168"/>
  <c r="L192" i="168"/>
  <c r="H192" i="168"/>
  <c r="U191" i="168"/>
  <c r="R191" i="168"/>
  <c r="L191" i="168"/>
  <c r="H191" i="168"/>
  <c r="U190" i="168"/>
  <c r="R190" i="168"/>
  <c r="L190" i="168"/>
  <c r="H190" i="168"/>
  <c r="U189" i="168"/>
  <c r="R189" i="168"/>
  <c r="L189" i="168"/>
  <c r="H189" i="168"/>
  <c r="U188" i="168"/>
  <c r="R188" i="168"/>
  <c r="L188" i="168"/>
  <c r="H188" i="168"/>
  <c r="U187" i="168"/>
  <c r="R187" i="168"/>
  <c r="L187" i="168"/>
  <c r="H187" i="168"/>
  <c r="U186" i="168"/>
  <c r="R186" i="168"/>
  <c r="L186" i="168"/>
  <c r="H186" i="168"/>
  <c r="U185" i="168"/>
  <c r="R185" i="168"/>
  <c r="L185" i="168"/>
  <c r="H185" i="168"/>
  <c r="U184" i="168"/>
  <c r="R184" i="168"/>
  <c r="L184" i="168"/>
  <c r="H184" i="168"/>
  <c r="U183" i="168"/>
  <c r="R183" i="168"/>
  <c r="L183" i="168"/>
  <c r="H183" i="168"/>
  <c r="U182" i="168"/>
  <c r="R182" i="168"/>
  <c r="L182" i="168"/>
  <c r="H182" i="168"/>
  <c r="U181" i="168"/>
  <c r="R181" i="168"/>
  <c r="L181" i="168"/>
  <c r="H181" i="168"/>
  <c r="U180" i="168"/>
  <c r="R180" i="168"/>
  <c r="L180" i="168"/>
  <c r="H180" i="168"/>
  <c r="U179" i="168"/>
  <c r="R179" i="168"/>
  <c r="L179" i="168"/>
  <c r="H179" i="168"/>
  <c r="U178" i="168"/>
  <c r="R178" i="168"/>
  <c r="L178" i="168"/>
  <c r="H178" i="168"/>
  <c r="U177" i="168"/>
  <c r="R177" i="168"/>
  <c r="L177" i="168"/>
  <c r="H177" i="168"/>
  <c r="U176" i="168"/>
  <c r="R176" i="168"/>
  <c r="L176" i="168"/>
  <c r="H176" i="168"/>
  <c r="U175" i="168"/>
  <c r="R175" i="168"/>
  <c r="L175" i="168"/>
  <c r="H175" i="168"/>
  <c r="U174" i="168"/>
  <c r="R174" i="168"/>
  <c r="L174" i="168"/>
  <c r="H174" i="168"/>
  <c r="U173" i="168"/>
  <c r="R173" i="168"/>
  <c r="L173" i="168"/>
  <c r="H173" i="168"/>
  <c r="U172" i="168"/>
  <c r="R172" i="168"/>
  <c r="L172" i="168"/>
  <c r="H172" i="168"/>
  <c r="U171" i="168"/>
  <c r="R171" i="168"/>
  <c r="L171" i="168"/>
  <c r="H171" i="168"/>
  <c r="U170" i="168"/>
  <c r="R170" i="168"/>
  <c r="L170" i="168"/>
  <c r="H170" i="168"/>
  <c r="U169" i="168"/>
  <c r="R169" i="168"/>
  <c r="L169" i="168"/>
  <c r="H169" i="168"/>
  <c r="U168" i="168"/>
  <c r="R168" i="168"/>
  <c r="L168" i="168"/>
  <c r="H168" i="168"/>
  <c r="U167" i="168"/>
  <c r="R167" i="168"/>
  <c r="L167" i="168"/>
  <c r="H167" i="168"/>
  <c r="U166" i="168"/>
  <c r="R166" i="168"/>
  <c r="L166" i="168"/>
  <c r="H166" i="168"/>
  <c r="U165" i="168"/>
  <c r="R165" i="168"/>
  <c r="L165" i="168"/>
  <c r="H165" i="168"/>
  <c r="U164" i="168"/>
  <c r="R164" i="168"/>
  <c r="L164" i="168"/>
  <c r="H164" i="168"/>
  <c r="U163" i="168"/>
  <c r="R163" i="168"/>
  <c r="L163" i="168"/>
  <c r="H163" i="168"/>
  <c r="U162" i="168"/>
  <c r="R162" i="168"/>
  <c r="L162" i="168"/>
  <c r="H162" i="168"/>
  <c r="R161" i="168"/>
  <c r="L161" i="168"/>
  <c r="U160" i="168"/>
  <c r="R160" i="168"/>
  <c r="L160" i="168"/>
  <c r="H160" i="168"/>
  <c r="U159" i="168"/>
  <c r="R159" i="168"/>
  <c r="L159" i="168"/>
  <c r="H159" i="168"/>
  <c r="U158" i="168"/>
  <c r="R158" i="168"/>
  <c r="L158" i="168"/>
  <c r="H158" i="168"/>
  <c r="U157" i="168"/>
  <c r="R157" i="168"/>
  <c r="L157" i="168"/>
  <c r="H157" i="168"/>
  <c r="U156" i="168"/>
  <c r="R156" i="168"/>
  <c r="L156" i="168"/>
  <c r="H156" i="168"/>
  <c r="U155" i="168"/>
  <c r="R155" i="168"/>
  <c r="L155" i="168"/>
  <c r="H155" i="168"/>
  <c r="U154" i="168"/>
  <c r="R154" i="168"/>
  <c r="L154" i="168"/>
  <c r="H154" i="168"/>
  <c r="U153" i="168"/>
  <c r="R153" i="168"/>
  <c r="L153" i="168"/>
  <c r="H153" i="168"/>
  <c r="U152" i="168"/>
  <c r="R152" i="168"/>
  <c r="L152" i="168"/>
  <c r="H152" i="168"/>
  <c r="U151" i="168"/>
  <c r="R151" i="168"/>
  <c r="L151" i="168"/>
  <c r="H151" i="168"/>
  <c r="U150" i="168"/>
  <c r="R150" i="168"/>
  <c r="L150" i="168"/>
  <c r="H150" i="168"/>
  <c r="U149" i="168"/>
  <c r="R149" i="168"/>
  <c r="L149" i="168"/>
  <c r="H149" i="168"/>
  <c r="U148" i="168"/>
  <c r="R148" i="168"/>
  <c r="L148" i="168"/>
  <c r="H148" i="168"/>
  <c r="U147" i="168"/>
  <c r="R147" i="168"/>
  <c r="L147" i="168"/>
  <c r="H147" i="168"/>
  <c r="U146" i="168"/>
  <c r="R146" i="168"/>
  <c r="L146" i="168"/>
  <c r="H146" i="168"/>
  <c r="U145" i="168"/>
  <c r="R145" i="168"/>
  <c r="L145" i="168"/>
  <c r="H145" i="168"/>
  <c r="R144" i="168"/>
  <c r="L144" i="168"/>
  <c r="U143" i="168"/>
  <c r="R143" i="168"/>
  <c r="L143" i="168"/>
  <c r="H143" i="168"/>
  <c r="U142" i="168"/>
  <c r="R142" i="168"/>
  <c r="L142" i="168"/>
  <c r="H142" i="168"/>
  <c r="U141" i="168"/>
  <c r="R141" i="168"/>
  <c r="L141" i="168"/>
  <c r="H141" i="168"/>
  <c r="U140" i="168"/>
  <c r="R140" i="168"/>
  <c r="L140" i="168"/>
  <c r="H140" i="168"/>
  <c r="U139" i="168"/>
  <c r="R139" i="168"/>
  <c r="L139" i="168"/>
  <c r="H139" i="168"/>
  <c r="U138" i="168"/>
  <c r="R138" i="168"/>
  <c r="L138" i="168"/>
  <c r="H138" i="168"/>
  <c r="U137" i="168"/>
  <c r="R137" i="168"/>
  <c r="L137" i="168"/>
  <c r="H137" i="168"/>
  <c r="U136" i="168"/>
  <c r="R136" i="168"/>
  <c r="L136" i="168"/>
  <c r="H136" i="168"/>
  <c r="R135" i="168"/>
  <c r="L135" i="168"/>
  <c r="U134" i="168"/>
  <c r="R134" i="168"/>
  <c r="L134" i="168"/>
  <c r="H134" i="168"/>
  <c r="U133" i="168"/>
  <c r="R133" i="168"/>
  <c r="L133" i="168"/>
  <c r="H133" i="168"/>
  <c r="U132" i="168"/>
  <c r="R132" i="168"/>
  <c r="L132" i="168"/>
  <c r="H132" i="168"/>
  <c r="R131" i="168"/>
  <c r="L131" i="168"/>
  <c r="H131" i="168"/>
  <c r="U130" i="168"/>
  <c r="R130" i="168"/>
  <c r="L130" i="168"/>
  <c r="H130" i="168"/>
  <c r="U129" i="168"/>
  <c r="R129" i="168"/>
  <c r="L129" i="168"/>
  <c r="H129" i="168"/>
  <c r="U128" i="168"/>
  <c r="R128" i="168"/>
  <c r="L128" i="168"/>
  <c r="H128" i="168"/>
  <c r="U127" i="168"/>
  <c r="R127" i="168"/>
  <c r="L127" i="168"/>
  <c r="H127" i="168"/>
  <c r="U126" i="168"/>
  <c r="R126" i="168"/>
  <c r="L126" i="168"/>
  <c r="H126" i="168"/>
  <c r="U125" i="168"/>
  <c r="R125" i="168"/>
  <c r="L125" i="168"/>
  <c r="H125" i="168"/>
  <c r="R124" i="168"/>
  <c r="L124" i="168"/>
  <c r="H124" i="168"/>
  <c r="U123" i="168"/>
  <c r="R123" i="168"/>
  <c r="L123" i="168"/>
  <c r="H123" i="168"/>
  <c r="U122" i="168"/>
  <c r="R122" i="168"/>
  <c r="L122" i="168"/>
  <c r="H122" i="168"/>
  <c r="R121" i="168"/>
  <c r="L121" i="168"/>
  <c r="U120" i="168"/>
  <c r="R120" i="168"/>
  <c r="L120" i="168"/>
  <c r="H120" i="168"/>
  <c r="U119" i="168"/>
  <c r="R119" i="168"/>
  <c r="L119" i="168"/>
  <c r="H119" i="168"/>
  <c r="U118" i="168"/>
  <c r="R118" i="168"/>
  <c r="L118" i="168"/>
  <c r="H118" i="168"/>
  <c r="U117" i="168"/>
  <c r="R117" i="168"/>
  <c r="L117" i="168"/>
  <c r="H117" i="168"/>
  <c r="U116" i="168"/>
  <c r="R116" i="168"/>
  <c r="L116" i="168"/>
  <c r="H116" i="168"/>
  <c r="U115" i="168"/>
  <c r="R115" i="168"/>
  <c r="L115" i="168"/>
  <c r="H115" i="168"/>
  <c r="U114" i="168"/>
  <c r="R114" i="168"/>
  <c r="L114" i="168"/>
  <c r="H114" i="168"/>
  <c r="U113" i="168"/>
  <c r="R113" i="168"/>
  <c r="L113" i="168"/>
  <c r="H113" i="168"/>
  <c r="U112" i="168"/>
  <c r="R112" i="168"/>
  <c r="L112" i="168"/>
  <c r="H112" i="168"/>
  <c r="U111" i="168"/>
  <c r="R111" i="168"/>
  <c r="L111" i="168"/>
  <c r="H111" i="168"/>
  <c r="R110" i="168"/>
  <c r="L110" i="168"/>
  <c r="U109" i="168"/>
  <c r="R109" i="168"/>
  <c r="L109" i="168"/>
  <c r="H109" i="168"/>
  <c r="U108" i="168"/>
  <c r="R108" i="168"/>
  <c r="L108" i="168"/>
  <c r="H108" i="168"/>
  <c r="U107" i="168"/>
  <c r="R107" i="168"/>
  <c r="L107" i="168"/>
  <c r="H107" i="168"/>
  <c r="U106" i="168"/>
  <c r="R106" i="168"/>
  <c r="L106" i="168"/>
  <c r="H106" i="168"/>
  <c r="U105" i="168"/>
  <c r="R105" i="168"/>
  <c r="L105" i="168"/>
  <c r="H105" i="168"/>
  <c r="U104" i="168"/>
  <c r="R104" i="168"/>
  <c r="L104" i="168"/>
  <c r="H104" i="168"/>
  <c r="U103" i="168"/>
  <c r="R103" i="168"/>
  <c r="L103" i="168"/>
  <c r="H103" i="168"/>
  <c r="U102" i="168"/>
  <c r="R102" i="168"/>
  <c r="L102" i="168"/>
  <c r="H102" i="168"/>
  <c r="U101" i="168"/>
  <c r="R101" i="168"/>
  <c r="L101" i="168"/>
  <c r="H101" i="168"/>
  <c r="U100" i="168"/>
  <c r="R100" i="168"/>
  <c r="L100" i="168"/>
  <c r="H100" i="168"/>
  <c r="U99" i="168"/>
  <c r="R99" i="168"/>
  <c r="L99" i="168"/>
  <c r="H99" i="168"/>
  <c r="U98" i="168"/>
  <c r="R98" i="168"/>
  <c r="L98" i="168"/>
  <c r="H98" i="168"/>
  <c r="U97" i="168"/>
  <c r="R97" i="168"/>
  <c r="L97" i="168"/>
  <c r="H97" i="168"/>
  <c r="U96" i="168"/>
  <c r="R96" i="168"/>
  <c r="L96" i="168"/>
  <c r="H96" i="168"/>
  <c r="U95" i="168"/>
  <c r="R95" i="168"/>
  <c r="L95" i="168"/>
  <c r="H95" i="168"/>
  <c r="U94" i="168"/>
  <c r="R94" i="168"/>
  <c r="L94" i="168"/>
  <c r="H94" i="168"/>
  <c r="U93" i="168"/>
  <c r="R93" i="168"/>
  <c r="L93" i="168"/>
  <c r="H93" i="168"/>
  <c r="U92" i="168"/>
  <c r="R92" i="168"/>
  <c r="L92" i="168"/>
  <c r="H92" i="168"/>
  <c r="R91" i="168"/>
  <c r="L91" i="168"/>
  <c r="U90" i="168"/>
  <c r="R90" i="168"/>
  <c r="L90" i="168"/>
  <c r="H90" i="168"/>
  <c r="U89" i="168"/>
  <c r="R89" i="168"/>
  <c r="L89" i="168"/>
  <c r="H89" i="168"/>
  <c r="U88" i="168"/>
  <c r="R88" i="168"/>
  <c r="L88" i="168"/>
  <c r="H88" i="168"/>
  <c r="U87" i="168"/>
  <c r="R87" i="168"/>
  <c r="L87" i="168"/>
  <c r="H87" i="168"/>
  <c r="U86" i="168"/>
  <c r="R86" i="168"/>
  <c r="L86" i="168"/>
  <c r="H86" i="168"/>
  <c r="U85" i="168"/>
  <c r="R85" i="168"/>
  <c r="L85" i="168"/>
  <c r="H85" i="168"/>
  <c r="U84" i="168"/>
  <c r="R84" i="168"/>
  <c r="L84" i="168"/>
  <c r="H84" i="168"/>
  <c r="U83" i="168"/>
  <c r="R83" i="168"/>
  <c r="L83" i="168"/>
  <c r="H83" i="168"/>
  <c r="U82" i="168"/>
  <c r="R82" i="168"/>
  <c r="L82" i="168"/>
  <c r="H82" i="168"/>
  <c r="U81" i="168"/>
  <c r="R81" i="168"/>
  <c r="L81" i="168"/>
  <c r="H81" i="168"/>
  <c r="U80" i="168"/>
  <c r="R80" i="168"/>
  <c r="L80" i="168"/>
  <c r="H80" i="168"/>
  <c r="U79" i="168"/>
  <c r="R79" i="168"/>
  <c r="L79" i="168"/>
  <c r="H79" i="168"/>
  <c r="U78" i="168"/>
  <c r="R78" i="168"/>
  <c r="L78" i="168"/>
  <c r="H78" i="168"/>
  <c r="U77" i="168"/>
  <c r="R77" i="168"/>
  <c r="L77" i="168"/>
  <c r="H77" i="168"/>
  <c r="R76" i="168"/>
  <c r="L76" i="168"/>
  <c r="U75" i="168"/>
  <c r="R75" i="168"/>
  <c r="L75" i="168"/>
  <c r="H75" i="168"/>
  <c r="U74" i="168"/>
  <c r="R74" i="168"/>
  <c r="L74" i="168"/>
  <c r="H74" i="168"/>
  <c r="U73" i="168"/>
  <c r="R73" i="168"/>
  <c r="L73" i="168"/>
  <c r="H73" i="168"/>
  <c r="U72" i="168"/>
  <c r="R72" i="168"/>
  <c r="L72" i="168"/>
  <c r="H72" i="168"/>
  <c r="U71" i="168"/>
  <c r="R71" i="168"/>
  <c r="L71" i="168"/>
  <c r="H71" i="168"/>
  <c r="R70" i="168"/>
  <c r="L70" i="168"/>
  <c r="U69" i="168"/>
  <c r="R69" i="168"/>
  <c r="L69" i="168"/>
  <c r="H69" i="168"/>
  <c r="U68" i="168"/>
  <c r="R68" i="168"/>
  <c r="L68" i="168"/>
  <c r="H68" i="168"/>
  <c r="R67" i="168"/>
  <c r="L67" i="168"/>
  <c r="U66" i="168"/>
  <c r="R66" i="168"/>
  <c r="L66" i="168"/>
  <c r="H66" i="168"/>
  <c r="R65" i="168"/>
  <c r="L65" i="168"/>
  <c r="U64" i="168"/>
  <c r="R64" i="168"/>
  <c r="L64" i="168"/>
  <c r="H64" i="168"/>
  <c r="U63" i="168"/>
  <c r="R63" i="168"/>
  <c r="L63" i="168"/>
  <c r="U62" i="168"/>
  <c r="L62" i="168"/>
  <c r="H62" i="168"/>
  <c r="U59" i="168"/>
  <c r="R59" i="168"/>
  <c r="L59" i="168"/>
  <c r="H59" i="168"/>
  <c r="U58" i="168"/>
  <c r="R58" i="168"/>
  <c r="L58" i="168"/>
  <c r="H58" i="168"/>
  <c r="U57" i="168"/>
  <c r="R57" i="168"/>
  <c r="L57" i="168"/>
  <c r="H57" i="168"/>
  <c r="U56" i="168"/>
  <c r="R56" i="168"/>
  <c r="L56" i="168"/>
  <c r="H56" i="168"/>
  <c r="U55" i="168"/>
  <c r="R55" i="168"/>
  <c r="L55" i="168"/>
  <c r="H55" i="168"/>
  <c r="U54" i="168"/>
  <c r="R54" i="168"/>
  <c r="L54" i="168"/>
  <c r="H54" i="168"/>
  <c r="R53" i="168"/>
  <c r="L53" i="168"/>
  <c r="U52" i="168"/>
  <c r="R52" i="168"/>
  <c r="L52" i="168"/>
  <c r="H52" i="168"/>
  <c r="U51" i="168"/>
  <c r="R51" i="168"/>
  <c r="L51" i="168"/>
  <c r="H51" i="168"/>
  <c r="U50" i="168"/>
  <c r="R50" i="168"/>
  <c r="L50" i="168"/>
  <c r="H50" i="168"/>
  <c r="U49" i="168"/>
  <c r="R49" i="168"/>
  <c r="L49" i="168"/>
  <c r="H49" i="168"/>
  <c r="U48" i="168"/>
  <c r="R48" i="168"/>
  <c r="L48" i="168"/>
  <c r="H48" i="168"/>
  <c r="U47" i="168"/>
  <c r="R47" i="168"/>
  <c r="L47" i="168"/>
  <c r="H47" i="168"/>
  <c r="U46" i="168"/>
  <c r="R46" i="168"/>
  <c r="L46" i="168"/>
  <c r="H46" i="168"/>
  <c r="U45" i="168"/>
  <c r="R45" i="168"/>
  <c r="L45" i="168"/>
  <c r="H45" i="168"/>
  <c r="U44" i="168"/>
  <c r="R44" i="168"/>
  <c r="L44" i="168"/>
  <c r="H44" i="168"/>
  <c r="U43" i="168"/>
  <c r="R43" i="168"/>
  <c r="L43" i="168"/>
  <c r="H43" i="168"/>
  <c r="U42" i="168"/>
  <c r="R42" i="168"/>
  <c r="L42" i="168"/>
  <c r="H42" i="168"/>
  <c r="U41" i="168"/>
  <c r="R41" i="168"/>
  <c r="L41" i="168"/>
  <c r="H41" i="168"/>
  <c r="U40" i="168"/>
  <c r="R40" i="168"/>
  <c r="L40" i="168"/>
  <c r="H40" i="168"/>
  <c r="U39" i="168"/>
  <c r="R39" i="168"/>
  <c r="L39" i="168"/>
  <c r="H39" i="168"/>
  <c r="U38" i="168"/>
  <c r="R38" i="168"/>
  <c r="L38" i="168"/>
  <c r="H38" i="168"/>
  <c r="U37" i="168"/>
  <c r="R37" i="168"/>
  <c r="L37" i="168"/>
  <c r="H37" i="168"/>
  <c r="U36" i="168"/>
  <c r="L36" i="168"/>
  <c r="H36" i="168"/>
  <c r="U35" i="168"/>
  <c r="R35" i="168"/>
  <c r="L35" i="168"/>
  <c r="H35" i="168"/>
  <c r="U34" i="168"/>
  <c r="R34" i="168"/>
  <c r="L34" i="168"/>
  <c r="H34" i="168"/>
  <c r="U33" i="168"/>
  <c r="R33" i="168"/>
  <c r="L33" i="168"/>
  <c r="H33" i="168"/>
  <c r="U32" i="168"/>
  <c r="R32" i="168"/>
  <c r="L32" i="168"/>
  <c r="H32" i="168"/>
  <c r="U31" i="168"/>
  <c r="R31" i="168"/>
  <c r="L31" i="168"/>
  <c r="H31" i="168"/>
  <c r="U30" i="168"/>
  <c r="R30" i="168"/>
  <c r="L30" i="168"/>
  <c r="H30" i="168"/>
  <c r="U29" i="168"/>
  <c r="R29" i="168"/>
  <c r="L29" i="168"/>
  <c r="H29" i="168"/>
  <c r="U28" i="168"/>
  <c r="R28" i="168"/>
  <c r="L28" i="168"/>
  <c r="H28" i="168"/>
  <c r="U27" i="168"/>
  <c r="R27" i="168"/>
  <c r="L27" i="168"/>
  <c r="H27" i="168"/>
  <c r="U26" i="168"/>
  <c r="R26" i="168"/>
  <c r="L26" i="168"/>
  <c r="H26" i="168"/>
  <c r="U25" i="168"/>
  <c r="R25" i="168"/>
  <c r="L25" i="168"/>
  <c r="H25" i="168"/>
  <c r="U24" i="168"/>
  <c r="R24" i="168"/>
  <c r="L24" i="168"/>
  <c r="H24" i="168"/>
  <c r="U23" i="168"/>
  <c r="R23" i="168"/>
  <c r="L23" i="168"/>
  <c r="H23" i="168"/>
  <c r="U22" i="168"/>
  <c r="R22" i="168"/>
  <c r="L22" i="168"/>
  <c r="H22" i="168"/>
  <c r="U21" i="168"/>
  <c r="R21" i="168"/>
  <c r="L21" i="168"/>
  <c r="H21" i="168"/>
  <c r="U20" i="168"/>
  <c r="R20" i="168"/>
  <c r="L20" i="168"/>
  <c r="H20" i="168"/>
  <c r="U19" i="168"/>
  <c r="R19" i="168"/>
  <c r="L19" i="168"/>
  <c r="H19" i="168"/>
  <c r="U18" i="168"/>
  <c r="R18" i="168"/>
  <c r="L18" i="168"/>
  <c r="H18" i="168"/>
  <c r="U17" i="168"/>
  <c r="R17" i="168"/>
  <c r="L17" i="168"/>
  <c r="H17" i="168"/>
  <c r="U16" i="168"/>
  <c r="R16" i="168"/>
  <c r="L16" i="168"/>
  <c r="H16" i="168"/>
  <c r="U15" i="168"/>
  <c r="R15" i="168"/>
  <c r="L15" i="168"/>
  <c r="H15" i="168"/>
  <c r="U14" i="168"/>
  <c r="R14" i="168"/>
  <c r="L14" i="168"/>
  <c r="H14" i="168"/>
  <c r="U13" i="168"/>
  <c r="R13" i="168"/>
  <c r="L13" i="168"/>
  <c r="H13" i="168"/>
  <c r="U12" i="168"/>
  <c r="R12" i="168"/>
  <c r="L12" i="168"/>
  <c r="H12" i="168"/>
  <c r="U11" i="168"/>
  <c r="R11" i="168"/>
  <c r="L11" i="168"/>
  <c r="H11" i="168"/>
  <c r="U10" i="168"/>
  <c r="R10" i="168"/>
  <c r="L10" i="168"/>
  <c r="H10" i="168"/>
  <c r="U9" i="168"/>
  <c r="R9" i="168"/>
  <c r="L9" i="168"/>
  <c r="H9" i="168"/>
  <c r="V164" i="169" l="1"/>
  <c r="X164" i="169" s="1"/>
  <c r="V63" i="168"/>
  <c r="X63" i="168" s="1"/>
  <c r="V63" i="169"/>
  <c r="X63" i="169" s="1"/>
  <c r="V84" i="169"/>
  <c r="X84" i="169" s="1"/>
  <c r="V101" i="169"/>
  <c r="X101" i="169" s="1"/>
  <c r="V85" i="169"/>
  <c r="X85" i="169" s="1"/>
  <c r="V37" i="168"/>
  <c r="X37" i="168" s="1"/>
  <c r="V21" i="168"/>
  <c r="X21" i="168" s="1"/>
  <c r="V148" i="168"/>
  <c r="X148" i="168" s="1"/>
  <c r="V156" i="168"/>
  <c r="X156" i="168" s="1"/>
  <c r="V158" i="168"/>
  <c r="X158" i="168" s="1"/>
  <c r="V141" i="168"/>
  <c r="X141" i="168" s="1"/>
  <c r="V137" i="168"/>
  <c r="X137" i="168" s="1"/>
  <c r="V146" i="168"/>
  <c r="X146" i="168" s="1"/>
  <c r="V197" i="168"/>
  <c r="X197" i="168" s="1"/>
  <c r="V193" i="168"/>
  <c r="X193" i="168" s="1"/>
  <c r="V181" i="168"/>
  <c r="X181" i="168" s="1"/>
  <c r="V177" i="168"/>
  <c r="X177" i="168" s="1"/>
  <c r="V99" i="168"/>
  <c r="X99" i="168" s="1"/>
  <c r="V140" i="168"/>
  <c r="X140" i="168" s="1"/>
  <c r="V27" i="169"/>
  <c r="X27" i="169" s="1"/>
  <c r="V23" i="169"/>
  <c r="X23" i="169" s="1"/>
  <c r="V13" i="169"/>
  <c r="X13" i="169" s="1"/>
  <c r="V19" i="169"/>
  <c r="X19" i="169" s="1"/>
  <c r="V171" i="169"/>
  <c r="X171" i="169" s="1"/>
  <c r="V192" i="169"/>
  <c r="X192" i="169" s="1"/>
  <c r="V149" i="169"/>
  <c r="X149" i="169" s="1"/>
  <c r="V180" i="169"/>
  <c r="X180" i="169" s="1"/>
  <c r="V184" i="169"/>
  <c r="X184" i="169" s="1"/>
  <c r="V204" i="169"/>
  <c r="X204" i="169" s="1"/>
  <c r="V202" i="169"/>
  <c r="X202" i="169" s="1"/>
  <c r="V200" i="169"/>
  <c r="X200" i="169" s="1"/>
  <c r="V198" i="169"/>
  <c r="X198" i="169" s="1"/>
  <c r="V196" i="169"/>
  <c r="X196" i="169" s="1"/>
  <c r="V188" i="169"/>
  <c r="X188" i="169" s="1"/>
  <c r="V178" i="169"/>
  <c r="X178" i="169" s="1"/>
  <c r="V166" i="169"/>
  <c r="X166" i="169" s="1"/>
  <c r="V160" i="169"/>
  <c r="X160" i="169" s="1"/>
  <c r="V158" i="169"/>
  <c r="X158" i="169" s="1"/>
  <c r="V154" i="169"/>
  <c r="X154" i="169" s="1"/>
  <c r="V152" i="169"/>
  <c r="X152" i="169" s="1"/>
  <c r="V150" i="169"/>
  <c r="X150" i="169" s="1"/>
  <c r="V148" i="169"/>
  <c r="X148" i="169" s="1"/>
  <c r="V146" i="169"/>
  <c r="X146" i="169" s="1"/>
  <c r="V142" i="169"/>
  <c r="X142" i="169" s="1"/>
  <c r="V138" i="169"/>
  <c r="X138" i="169" s="1"/>
  <c r="V136" i="169"/>
  <c r="X136" i="169" s="1"/>
  <c r="V134" i="169"/>
  <c r="X134" i="169" s="1"/>
  <c r="V130" i="169"/>
  <c r="X130" i="169" s="1"/>
  <c r="V126" i="169"/>
  <c r="X126" i="169" s="1"/>
  <c r="V124" i="169"/>
  <c r="X124" i="169" s="1"/>
  <c r="V122" i="169"/>
  <c r="X122" i="169" s="1"/>
  <c r="V120" i="169"/>
  <c r="X120" i="169" s="1"/>
  <c r="V114" i="169"/>
  <c r="X114" i="169" s="1"/>
  <c r="V112" i="169"/>
  <c r="X112" i="169" s="1"/>
  <c r="V104" i="169"/>
  <c r="X104" i="169" s="1"/>
  <c r="V102" i="169"/>
  <c r="X102" i="169" s="1"/>
  <c r="V100" i="169"/>
  <c r="X100" i="169" s="1"/>
  <c r="V94" i="169"/>
  <c r="X94" i="169" s="1"/>
  <c r="V92" i="169"/>
  <c r="X92" i="169" s="1"/>
  <c r="V86" i="169"/>
  <c r="X86" i="169" s="1"/>
  <c r="V82" i="169"/>
  <c r="X82" i="169" s="1"/>
  <c r="V72" i="169"/>
  <c r="X72" i="169" s="1"/>
  <c r="V68" i="169"/>
  <c r="X68" i="169" s="1"/>
  <c r="V66" i="169"/>
  <c r="X66" i="169" s="1"/>
  <c r="V64" i="169"/>
  <c r="X64" i="169" s="1"/>
  <c r="V58" i="169"/>
  <c r="X58" i="169" s="1"/>
  <c r="V52" i="169"/>
  <c r="X52" i="169" s="1"/>
  <c r="V50" i="169"/>
  <c r="X50" i="169" s="1"/>
  <c r="V42" i="169"/>
  <c r="X42" i="169" s="1"/>
  <c r="V26" i="169"/>
  <c r="X26" i="169" s="1"/>
  <c r="V193" i="169"/>
  <c r="X193" i="169" s="1"/>
  <c r="V187" i="169"/>
  <c r="X187" i="169" s="1"/>
  <c r="V181" i="169"/>
  <c r="X181" i="169" s="1"/>
  <c r="V179" i="169"/>
  <c r="X179" i="169" s="1"/>
  <c r="V177" i="169"/>
  <c r="X177" i="169" s="1"/>
  <c r="V167" i="169"/>
  <c r="X167" i="169" s="1"/>
  <c r="V165" i="169"/>
  <c r="X165" i="169" s="1"/>
  <c r="V159" i="169"/>
  <c r="X159" i="169" s="1"/>
  <c r="V157" i="169"/>
  <c r="X157" i="169" s="1"/>
  <c r="V155" i="169"/>
  <c r="X155" i="169" s="1"/>
  <c r="V153" i="169"/>
  <c r="X153" i="169" s="1"/>
  <c r="V151" i="169"/>
  <c r="X151" i="169" s="1"/>
  <c r="V147" i="169"/>
  <c r="X147" i="169" s="1"/>
  <c r="V145" i="169"/>
  <c r="X145" i="169" s="1"/>
  <c r="V143" i="169"/>
  <c r="X143" i="169" s="1"/>
  <c r="V141" i="169"/>
  <c r="X141" i="169" s="1"/>
  <c r="V137" i="169"/>
  <c r="X137" i="169" s="1"/>
  <c r="V127" i="169"/>
  <c r="X127" i="169" s="1"/>
  <c r="V123" i="169"/>
  <c r="X123" i="169" s="1"/>
  <c r="V119" i="169"/>
  <c r="X119" i="169" s="1"/>
  <c r="V117" i="169"/>
  <c r="X117" i="169" s="1"/>
  <c r="V115" i="169"/>
  <c r="X115" i="169" s="1"/>
  <c r="V105" i="169"/>
  <c r="X105" i="169" s="1"/>
  <c r="V103" i="169"/>
  <c r="X103" i="169" s="1"/>
  <c r="V99" i="169"/>
  <c r="X99" i="169" s="1"/>
  <c r="V97" i="169"/>
  <c r="X97" i="169" s="1"/>
  <c r="V95" i="169"/>
  <c r="X95" i="169" s="1"/>
  <c r="V93" i="169"/>
  <c r="X93" i="169" s="1"/>
  <c r="V87" i="169"/>
  <c r="X87" i="169" s="1"/>
  <c r="V81" i="169"/>
  <c r="X81" i="169" s="1"/>
  <c r="V79" i="169"/>
  <c r="X79" i="169" s="1"/>
  <c r="V69" i="169"/>
  <c r="X69" i="169" s="1"/>
  <c r="V59" i="169"/>
  <c r="X59" i="169" s="1"/>
  <c r="V45" i="169"/>
  <c r="X45" i="169" s="1"/>
  <c r="V39" i="169"/>
  <c r="X39" i="169" s="1"/>
  <c r="V194" i="169"/>
  <c r="X194" i="169" s="1"/>
  <c r="V190" i="169"/>
  <c r="X190" i="169" s="1"/>
  <c r="V169" i="169"/>
  <c r="X169" i="169" s="1"/>
  <c r="V162" i="169"/>
  <c r="X162" i="169" s="1"/>
  <c r="V132" i="169"/>
  <c r="X132" i="169" s="1"/>
  <c r="V131" i="169"/>
  <c r="X131" i="169" s="1"/>
  <c r="V125" i="169"/>
  <c r="X125" i="169" s="1"/>
  <c r="V116" i="169"/>
  <c r="X116" i="169" s="1"/>
  <c r="V106" i="169"/>
  <c r="X106" i="169" s="1"/>
  <c r="V107" i="169"/>
  <c r="X107" i="169" s="1"/>
  <c r="V96" i="169"/>
  <c r="X96" i="169" s="1"/>
  <c r="V74" i="169"/>
  <c r="X74" i="169" s="1"/>
  <c r="V73" i="169"/>
  <c r="X73" i="169" s="1"/>
  <c r="V56" i="169"/>
  <c r="X56" i="169" s="1"/>
  <c r="V55" i="169"/>
  <c r="X55" i="169" s="1"/>
  <c r="V54" i="169"/>
  <c r="X54" i="169" s="1"/>
  <c r="V49" i="169"/>
  <c r="X49" i="169" s="1"/>
  <c r="V48" i="169"/>
  <c r="X48" i="169" s="1"/>
  <c r="V44" i="169"/>
  <c r="X44" i="169" s="1"/>
  <c r="V43" i="169"/>
  <c r="X43" i="169" s="1"/>
  <c r="V36" i="169"/>
  <c r="X36" i="169" s="1"/>
  <c r="V30" i="169"/>
  <c r="X30" i="169" s="1"/>
  <c r="V15" i="169"/>
  <c r="X15" i="169" s="1"/>
  <c r="V55" i="168"/>
  <c r="X55" i="168" s="1"/>
  <c r="V45" i="168"/>
  <c r="X45" i="168" s="1"/>
  <c r="V189" i="168"/>
  <c r="X189" i="168" s="1"/>
  <c r="V154" i="168"/>
  <c r="X154" i="168" s="1"/>
  <c r="V150" i="168"/>
  <c r="X150" i="168" s="1"/>
  <c r="V132" i="168"/>
  <c r="X132" i="168" s="1"/>
  <c r="V128" i="168"/>
  <c r="X128" i="168" s="1"/>
  <c r="V124" i="168"/>
  <c r="X124" i="168" s="1"/>
  <c r="V119" i="168"/>
  <c r="X119" i="168" s="1"/>
  <c r="V111" i="168"/>
  <c r="X111" i="168" s="1"/>
  <c r="V85" i="168"/>
  <c r="X85" i="168" s="1"/>
  <c r="V69" i="168"/>
  <c r="X69" i="168" s="1"/>
  <c r="V13" i="168"/>
  <c r="X13" i="168" s="1"/>
  <c r="V109" i="169"/>
  <c r="X109" i="169" s="1"/>
  <c r="V111" i="169"/>
  <c r="X111" i="169" s="1"/>
  <c r="V139" i="169"/>
  <c r="X139" i="169" s="1"/>
  <c r="V41" i="169"/>
  <c r="X41" i="169" s="1"/>
  <c r="V77" i="168"/>
  <c r="X77" i="168" s="1"/>
  <c r="V21" i="169"/>
  <c r="X21" i="169" s="1"/>
  <c r="V33" i="169"/>
  <c r="X33" i="169" s="1"/>
  <c r="V37" i="169"/>
  <c r="X37" i="169" s="1"/>
  <c r="V51" i="169"/>
  <c r="X51" i="169" s="1"/>
  <c r="V75" i="169"/>
  <c r="X75" i="169" s="1"/>
  <c r="V83" i="169"/>
  <c r="X83" i="169" s="1"/>
  <c r="V133" i="169"/>
  <c r="X133" i="169" s="1"/>
  <c r="V163" i="169"/>
  <c r="X163" i="169" s="1"/>
  <c r="V202" i="168"/>
  <c r="X202" i="168" s="1"/>
  <c r="V82" i="168"/>
  <c r="X82" i="168" s="1"/>
  <c r="V84" i="168"/>
  <c r="X84" i="168" s="1"/>
  <c r="V122" i="168"/>
  <c r="X122" i="168" s="1"/>
  <c r="V27" i="168"/>
  <c r="X27" i="168" s="1"/>
  <c r="V43" i="168"/>
  <c r="X43" i="168" s="1"/>
  <c r="V59" i="168"/>
  <c r="X59" i="168" s="1"/>
  <c r="V101" i="168"/>
  <c r="X101" i="168" s="1"/>
  <c r="V107" i="168"/>
  <c r="X107" i="168" s="1"/>
  <c r="V109" i="168"/>
  <c r="X109" i="168" s="1"/>
  <c r="V149" i="168"/>
  <c r="X149" i="168" s="1"/>
  <c r="V100" i="168"/>
  <c r="X100" i="168" s="1"/>
  <c r="V102" i="168"/>
  <c r="X102" i="168" s="1"/>
  <c r="V130" i="168"/>
  <c r="X130" i="168" s="1"/>
  <c r="V81" i="168"/>
  <c r="X81" i="168" s="1"/>
  <c r="V83" i="168"/>
  <c r="X83" i="168" s="1"/>
  <c r="V123" i="168"/>
  <c r="X123" i="168" s="1"/>
  <c r="V103" i="168"/>
  <c r="X103" i="168" s="1"/>
  <c r="V131" i="168"/>
  <c r="X131" i="168" s="1"/>
  <c r="V139" i="168"/>
  <c r="X139" i="168" s="1"/>
  <c r="V157" i="168"/>
  <c r="X157" i="168" s="1"/>
  <c r="V168" i="169"/>
  <c r="X168" i="169" s="1"/>
  <c r="X170" i="169"/>
  <c r="V182" i="168"/>
  <c r="X182" i="168" s="1"/>
  <c r="V163" i="168"/>
  <c r="X163" i="168" s="1"/>
  <c r="V165" i="168"/>
  <c r="X165" i="168" s="1"/>
  <c r="V169" i="168"/>
  <c r="X169" i="168" s="1"/>
  <c r="V173" i="168"/>
  <c r="X173" i="168" s="1"/>
  <c r="V175" i="168"/>
  <c r="X175" i="168" s="1"/>
  <c r="V185" i="168"/>
  <c r="X185" i="168" s="1"/>
  <c r="V200" i="168"/>
  <c r="X200" i="168" s="1"/>
  <c r="V12" i="168"/>
  <c r="X12" i="168" s="1"/>
  <c r="V26" i="168"/>
  <c r="X26" i="168" s="1"/>
  <c r="V42" i="168"/>
  <c r="X42" i="168" s="1"/>
  <c r="V64" i="168"/>
  <c r="X64" i="168" s="1"/>
  <c r="V66" i="168"/>
  <c r="X66" i="168" s="1"/>
  <c r="V68" i="168"/>
  <c r="X68" i="168" s="1"/>
  <c r="V166" i="168"/>
  <c r="X166" i="168" s="1"/>
  <c r="V174" i="168"/>
  <c r="X174" i="168" s="1"/>
  <c r="V190" i="168"/>
  <c r="X190" i="168" s="1"/>
  <c r="D210" i="168"/>
  <c r="V10" i="169"/>
  <c r="X10" i="169" s="1"/>
  <c r="V78" i="169"/>
  <c r="X78" i="169" s="1"/>
  <c r="V108" i="169"/>
  <c r="X108" i="169" s="1"/>
  <c r="V140" i="169"/>
  <c r="X140" i="169" s="1"/>
  <c r="V156" i="169"/>
  <c r="X156" i="169" s="1"/>
  <c r="V172" i="169"/>
  <c r="X172" i="169" s="1"/>
  <c r="V174" i="169"/>
  <c r="X174" i="169" s="1"/>
  <c r="V176" i="169"/>
  <c r="X176" i="169" s="1"/>
  <c r="V191" i="168"/>
  <c r="X191" i="168" s="1"/>
  <c r="V201" i="168"/>
  <c r="X201" i="168" s="1"/>
  <c r="V203" i="168"/>
  <c r="X203" i="168" s="1"/>
  <c r="V173" i="169"/>
  <c r="X173" i="169" s="1"/>
  <c r="V175" i="169"/>
  <c r="X175" i="169" s="1"/>
  <c r="V183" i="169"/>
  <c r="X183" i="169" s="1"/>
  <c r="V71" i="169"/>
  <c r="X71" i="169" s="1"/>
  <c r="V195" i="169"/>
  <c r="X195" i="169" s="1"/>
  <c r="V40" i="169"/>
  <c r="X40" i="169" s="1"/>
  <c r="V35" i="169"/>
  <c r="X35" i="169" s="1"/>
  <c r="V34" i="169"/>
  <c r="X34" i="169" s="1"/>
  <c r="V18" i="169"/>
  <c r="X18" i="169" s="1"/>
  <c r="V17" i="169"/>
  <c r="X17" i="169" s="1"/>
  <c r="V16" i="169"/>
  <c r="X16" i="169" s="1"/>
  <c r="V11" i="169"/>
  <c r="X11" i="169" s="1"/>
  <c r="V189" i="169"/>
  <c r="X189" i="169" s="1"/>
  <c r="V186" i="169"/>
  <c r="X186" i="169" s="1"/>
  <c r="V185" i="169"/>
  <c r="X185" i="169" s="1"/>
  <c r="V182" i="169"/>
  <c r="X182" i="169" s="1"/>
  <c r="V129" i="169"/>
  <c r="X129" i="169" s="1"/>
  <c r="V128" i="169"/>
  <c r="X128" i="169" s="1"/>
  <c r="V113" i="169"/>
  <c r="X113" i="169" s="1"/>
  <c r="V98" i="169"/>
  <c r="X98" i="169" s="1"/>
  <c r="V62" i="169"/>
  <c r="X62" i="169" s="1"/>
  <c r="V57" i="169"/>
  <c r="X57" i="169" s="1"/>
  <c r="V90" i="169"/>
  <c r="X90" i="169" s="1"/>
  <c r="V88" i="169"/>
  <c r="X88" i="169" s="1"/>
  <c r="V89" i="169"/>
  <c r="X89" i="169" s="1"/>
  <c r="V80" i="169"/>
  <c r="X80" i="169" s="1"/>
  <c r="V77" i="169"/>
  <c r="X77" i="169" s="1"/>
  <c r="V47" i="169"/>
  <c r="X47" i="169" s="1"/>
  <c r="V38" i="169"/>
  <c r="X38" i="169" s="1"/>
  <c r="V32" i="169"/>
  <c r="X32" i="169" s="1"/>
  <c r="V31" i="169"/>
  <c r="X31" i="169" s="1"/>
  <c r="V29" i="169"/>
  <c r="X29" i="169" s="1"/>
  <c r="V28" i="169"/>
  <c r="X28" i="169" s="1"/>
  <c r="V22" i="169"/>
  <c r="X22" i="169" s="1"/>
  <c r="V20" i="169"/>
  <c r="X20" i="169" s="1"/>
  <c r="V14" i="169"/>
  <c r="X14" i="169" s="1"/>
  <c r="V46" i="169"/>
  <c r="X46" i="169" s="1"/>
  <c r="V25" i="169"/>
  <c r="X25" i="169" s="1"/>
  <c r="V12" i="169"/>
  <c r="X12" i="169" s="1"/>
  <c r="V183" i="168"/>
  <c r="X183" i="168" s="1"/>
  <c r="V62" i="168"/>
  <c r="X62" i="168" s="1"/>
  <c r="V29" i="168"/>
  <c r="X29" i="168" s="1"/>
  <c r="V28" i="168"/>
  <c r="X28" i="168" s="1"/>
  <c r="V11" i="168"/>
  <c r="X11" i="168" s="1"/>
  <c r="V10" i="168"/>
  <c r="X10" i="168" s="1"/>
  <c r="V108" i="168"/>
  <c r="X108" i="168" s="1"/>
  <c r="V44" i="168"/>
  <c r="X44" i="168" s="1"/>
  <c r="V199" i="169"/>
  <c r="X199" i="169" s="1"/>
  <c r="D210" i="169"/>
  <c r="V191" i="169"/>
  <c r="X191" i="169" s="1"/>
  <c r="V197" i="169"/>
  <c r="X197" i="169" s="1"/>
  <c r="V41" i="168"/>
  <c r="X41" i="168" s="1"/>
  <c r="V201" i="169"/>
  <c r="X201" i="169" s="1"/>
  <c r="V25" i="168"/>
  <c r="X25" i="168" s="1"/>
  <c r="V203" i="169"/>
  <c r="X203" i="169" s="1"/>
  <c r="R210" i="169"/>
  <c r="V9" i="169"/>
  <c r="X9" i="169" s="1"/>
  <c r="V24" i="169"/>
  <c r="X24" i="169" s="1"/>
  <c r="V118" i="169"/>
  <c r="X118" i="169" s="1"/>
  <c r="V17" i="168"/>
  <c r="X17" i="168" s="1"/>
  <c r="V18" i="168"/>
  <c r="X18" i="168" s="1"/>
  <c r="V19" i="168"/>
  <c r="X19" i="168" s="1"/>
  <c r="V20" i="168"/>
  <c r="X20" i="168" s="1"/>
  <c r="V33" i="168"/>
  <c r="X33" i="168" s="1"/>
  <c r="V34" i="168"/>
  <c r="X34" i="168" s="1"/>
  <c r="V35" i="168"/>
  <c r="X35" i="168" s="1"/>
  <c r="V36" i="168"/>
  <c r="X36" i="168" s="1"/>
  <c r="V49" i="168"/>
  <c r="X49" i="168" s="1"/>
  <c r="V50" i="168"/>
  <c r="X50" i="168" s="1"/>
  <c r="V51" i="168"/>
  <c r="X51" i="168" s="1"/>
  <c r="V52" i="168"/>
  <c r="X52" i="168" s="1"/>
  <c r="V54" i="168"/>
  <c r="X54" i="168" s="1"/>
  <c r="V73" i="168"/>
  <c r="X73" i="168" s="1"/>
  <c r="V74" i="168"/>
  <c r="X74" i="168" s="1"/>
  <c r="V75" i="168"/>
  <c r="X75" i="168" s="1"/>
  <c r="V89" i="168"/>
  <c r="X89" i="168" s="1"/>
  <c r="V90" i="168"/>
  <c r="X90" i="168" s="1"/>
  <c r="V92" i="168"/>
  <c r="X92" i="168" s="1"/>
  <c r="V93" i="168"/>
  <c r="X93" i="168" s="1"/>
  <c r="V94" i="168"/>
  <c r="X94" i="168" s="1"/>
  <c r="V115" i="168"/>
  <c r="X115" i="168" s="1"/>
  <c r="V116" i="168"/>
  <c r="X116" i="168" s="1"/>
  <c r="V117" i="168"/>
  <c r="X117" i="168" s="1"/>
  <c r="V126" i="168"/>
  <c r="X126" i="168" s="1"/>
  <c r="V127" i="168"/>
  <c r="X127" i="168" s="1"/>
  <c r="V134" i="168"/>
  <c r="X134" i="168" s="1"/>
  <c r="V136" i="168"/>
  <c r="X136" i="168" s="1"/>
  <c r="V143" i="168"/>
  <c r="X143" i="168" s="1"/>
  <c r="V145" i="168"/>
  <c r="X145" i="168" s="1"/>
  <c r="V152" i="168"/>
  <c r="X152" i="168" s="1"/>
  <c r="V153" i="168"/>
  <c r="X153" i="168" s="1"/>
  <c r="V160" i="168"/>
  <c r="X160" i="168" s="1"/>
  <c r="V162" i="168"/>
  <c r="X162" i="168" s="1"/>
  <c r="V170" i="168"/>
  <c r="X170" i="168" s="1"/>
  <c r="V171" i="168"/>
  <c r="X171" i="168" s="1"/>
  <c r="V178" i="168"/>
  <c r="X178" i="168" s="1"/>
  <c r="V179" i="168"/>
  <c r="X179" i="168" s="1"/>
  <c r="V186" i="168"/>
  <c r="X186" i="168" s="1"/>
  <c r="V187" i="168"/>
  <c r="X187" i="168" s="1"/>
  <c r="V194" i="168"/>
  <c r="X194" i="168" s="1"/>
  <c r="V195" i="168"/>
  <c r="X195" i="168" s="1"/>
  <c r="V95" i="168"/>
  <c r="X95" i="168" s="1"/>
  <c r="V167" i="168"/>
  <c r="X167" i="168" s="1"/>
  <c r="V198" i="168"/>
  <c r="X198" i="168" s="1"/>
  <c r="V199" i="168"/>
  <c r="X199" i="168" s="1"/>
  <c r="V14" i="168"/>
  <c r="X14" i="168" s="1"/>
  <c r="V15" i="168"/>
  <c r="X15" i="168" s="1"/>
  <c r="V16" i="168"/>
  <c r="X16" i="168" s="1"/>
  <c r="V22" i="168"/>
  <c r="X22" i="168" s="1"/>
  <c r="V23" i="168"/>
  <c r="X23" i="168" s="1"/>
  <c r="V24" i="168"/>
  <c r="X24" i="168" s="1"/>
  <c r="V30" i="168"/>
  <c r="X30" i="168" s="1"/>
  <c r="V31" i="168"/>
  <c r="X31" i="168" s="1"/>
  <c r="V32" i="168"/>
  <c r="X32" i="168" s="1"/>
  <c r="V38" i="168"/>
  <c r="X38" i="168" s="1"/>
  <c r="V39" i="168"/>
  <c r="X39" i="168" s="1"/>
  <c r="V40" i="168"/>
  <c r="X40" i="168" s="1"/>
  <c r="V46" i="168"/>
  <c r="X46" i="168" s="1"/>
  <c r="V47" i="168"/>
  <c r="X47" i="168" s="1"/>
  <c r="V48" i="168"/>
  <c r="X48" i="168" s="1"/>
  <c r="V56" i="168"/>
  <c r="X56" i="168" s="1"/>
  <c r="V57" i="168"/>
  <c r="X57" i="168" s="1"/>
  <c r="V58" i="168"/>
  <c r="X58" i="168" s="1"/>
  <c r="V71" i="168"/>
  <c r="X71" i="168" s="1"/>
  <c r="V72" i="168"/>
  <c r="X72" i="168" s="1"/>
  <c r="V78" i="168"/>
  <c r="X78" i="168" s="1"/>
  <c r="V79" i="168"/>
  <c r="X79" i="168" s="1"/>
  <c r="V80" i="168"/>
  <c r="X80" i="168" s="1"/>
  <c r="V86" i="168"/>
  <c r="X86" i="168" s="1"/>
  <c r="V87" i="168"/>
  <c r="X87" i="168" s="1"/>
  <c r="V88" i="168"/>
  <c r="X88" i="168" s="1"/>
  <c r="V96" i="168"/>
  <c r="X96" i="168" s="1"/>
  <c r="V97" i="168"/>
  <c r="X97" i="168" s="1"/>
  <c r="V98" i="168"/>
  <c r="X98" i="168" s="1"/>
  <c r="V104" i="168"/>
  <c r="X104" i="168" s="1"/>
  <c r="V105" i="168"/>
  <c r="X105" i="168" s="1"/>
  <c r="V106" i="168"/>
  <c r="X106" i="168" s="1"/>
  <c r="V112" i="168"/>
  <c r="X112" i="168" s="1"/>
  <c r="V113" i="168"/>
  <c r="X113" i="168" s="1"/>
  <c r="V114" i="168"/>
  <c r="X114" i="168" s="1"/>
  <c r="V120" i="168"/>
  <c r="X120" i="168" s="1"/>
  <c r="V125" i="168"/>
  <c r="X125" i="168" s="1"/>
  <c r="V129" i="168"/>
  <c r="X129" i="168" s="1"/>
  <c r="V133" i="168"/>
  <c r="X133" i="168" s="1"/>
  <c r="V138" i="168"/>
  <c r="X138" i="168" s="1"/>
  <c r="V142" i="168"/>
  <c r="X142" i="168" s="1"/>
  <c r="V147" i="168"/>
  <c r="X147" i="168" s="1"/>
  <c r="V151" i="168"/>
  <c r="X151" i="168" s="1"/>
  <c r="V155" i="168"/>
  <c r="X155" i="168" s="1"/>
  <c r="V159" i="168"/>
  <c r="X159" i="168" s="1"/>
  <c r="V164" i="168"/>
  <c r="X164" i="168" s="1"/>
  <c r="V168" i="168"/>
  <c r="X168" i="168" s="1"/>
  <c r="V172" i="168"/>
  <c r="X172" i="168" s="1"/>
  <c r="V176" i="168"/>
  <c r="X176" i="168" s="1"/>
  <c r="V180" i="168"/>
  <c r="X180" i="168" s="1"/>
  <c r="V184" i="168"/>
  <c r="X184" i="168" s="1"/>
  <c r="V188" i="168"/>
  <c r="X188" i="168" s="1"/>
  <c r="V192" i="168"/>
  <c r="X192" i="168" s="1"/>
  <c r="V196" i="168"/>
  <c r="X196" i="168" s="1"/>
  <c r="V204" i="168"/>
  <c r="X204" i="168" s="1"/>
  <c r="R210" i="168"/>
  <c r="V9" i="168"/>
  <c r="X9" i="168" s="1"/>
  <c r="V118" i="168"/>
  <c r="X118" i="168" s="1"/>
  <c r="D10" i="167"/>
  <c r="D11" i="167"/>
  <c r="D12" i="167"/>
  <c r="D13" i="167"/>
  <c r="D14" i="167"/>
  <c r="D15" i="167"/>
  <c r="D16" i="167"/>
  <c r="D17" i="167"/>
  <c r="D18" i="167"/>
  <c r="D19" i="167"/>
  <c r="D20" i="167"/>
  <c r="D21" i="167"/>
  <c r="D22" i="167"/>
  <c r="D23" i="167"/>
  <c r="D24" i="167"/>
  <c r="D25" i="167"/>
  <c r="D26" i="167"/>
  <c r="D27" i="167"/>
  <c r="D28" i="167"/>
  <c r="D29" i="167"/>
  <c r="D30" i="167"/>
  <c r="D31" i="167"/>
  <c r="D32" i="167"/>
  <c r="D33" i="167"/>
  <c r="D34" i="167"/>
  <c r="D35" i="167"/>
  <c r="D36" i="167"/>
  <c r="D37" i="167"/>
  <c r="D38" i="167"/>
  <c r="D39" i="167"/>
  <c r="D40" i="167"/>
  <c r="D41" i="167"/>
  <c r="D42" i="167"/>
  <c r="D43" i="167"/>
  <c r="D44" i="167"/>
  <c r="D45" i="167"/>
  <c r="D46" i="167"/>
  <c r="D47" i="167"/>
  <c r="D48" i="167"/>
  <c r="D49" i="167"/>
  <c r="D50" i="167"/>
  <c r="D51" i="167"/>
  <c r="D52" i="167"/>
  <c r="D53" i="167"/>
  <c r="D54" i="167"/>
  <c r="D55" i="167"/>
  <c r="D56" i="167"/>
  <c r="D57" i="167"/>
  <c r="D58" i="167"/>
  <c r="D59" i="167"/>
  <c r="D62" i="167"/>
  <c r="D63" i="167"/>
  <c r="D64" i="167"/>
  <c r="D65" i="167"/>
  <c r="D66" i="167"/>
  <c r="D67" i="167"/>
  <c r="D68" i="167"/>
  <c r="D69" i="167"/>
  <c r="D70" i="167"/>
  <c r="D71" i="167"/>
  <c r="D72" i="167"/>
  <c r="D73" i="167"/>
  <c r="D74" i="167"/>
  <c r="D75" i="167"/>
  <c r="D76" i="167"/>
  <c r="D77" i="167"/>
  <c r="D78" i="167"/>
  <c r="D79" i="167"/>
  <c r="D80" i="167"/>
  <c r="D81" i="167"/>
  <c r="D82" i="167"/>
  <c r="D83" i="167"/>
  <c r="D84" i="167"/>
  <c r="D85" i="167"/>
  <c r="D86" i="167"/>
  <c r="D87" i="167"/>
  <c r="D88" i="167"/>
  <c r="D89" i="167"/>
  <c r="D90" i="167"/>
  <c r="D91" i="167"/>
  <c r="D92" i="167"/>
  <c r="D93" i="167"/>
  <c r="D94" i="167"/>
  <c r="D95" i="167"/>
  <c r="D96" i="167"/>
  <c r="D97" i="167"/>
  <c r="D98" i="167"/>
  <c r="D99" i="167"/>
  <c r="D100" i="167"/>
  <c r="D102" i="167"/>
  <c r="D103" i="167"/>
  <c r="D104" i="167"/>
  <c r="D105" i="167"/>
  <c r="D106" i="167"/>
  <c r="D107" i="167"/>
  <c r="D108" i="167"/>
  <c r="D109" i="167"/>
  <c r="D110" i="167"/>
  <c r="D111" i="167"/>
  <c r="D112" i="167"/>
  <c r="D113" i="167"/>
  <c r="D114" i="167"/>
  <c r="D115" i="167"/>
  <c r="D116" i="167"/>
  <c r="D117" i="167"/>
  <c r="D118" i="167"/>
  <c r="D119" i="167"/>
  <c r="D120" i="167"/>
  <c r="D121" i="167"/>
  <c r="D122" i="167"/>
  <c r="D123" i="167"/>
  <c r="D124" i="167"/>
  <c r="D125" i="167"/>
  <c r="D126" i="167"/>
  <c r="D127" i="167"/>
  <c r="D128" i="167"/>
  <c r="D129" i="167"/>
  <c r="D130" i="167"/>
  <c r="D131" i="167"/>
  <c r="D132" i="167"/>
  <c r="D133" i="167"/>
  <c r="D134" i="167"/>
  <c r="D135" i="167"/>
  <c r="D136" i="167"/>
  <c r="D137" i="167"/>
  <c r="D138" i="167"/>
  <c r="D139" i="167"/>
  <c r="D140" i="167"/>
  <c r="D141" i="167"/>
  <c r="D142" i="167"/>
  <c r="D143" i="167"/>
  <c r="D144" i="167"/>
  <c r="D145" i="167"/>
  <c r="D146" i="167"/>
  <c r="D147" i="167"/>
  <c r="D148" i="167"/>
  <c r="D149" i="167"/>
  <c r="D150" i="167"/>
  <c r="D151" i="167"/>
  <c r="D152" i="167"/>
  <c r="D153" i="167"/>
  <c r="D154" i="167"/>
  <c r="D155" i="167"/>
  <c r="D156" i="167"/>
  <c r="D157" i="167"/>
  <c r="D158" i="167"/>
  <c r="D159" i="167"/>
  <c r="D160" i="167"/>
  <c r="D161" i="167"/>
  <c r="D162" i="167"/>
  <c r="D163" i="167"/>
  <c r="D164" i="167"/>
  <c r="D165" i="167"/>
  <c r="D166" i="167"/>
  <c r="D167" i="167"/>
  <c r="D168" i="167"/>
  <c r="D169" i="167"/>
  <c r="D170" i="167"/>
  <c r="D171" i="167"/>
  <c r="D172" i="167"/>
  <c r="D173" i="167"/>
  <c r="D174" i="167"/>
  <c r="D175" i="167"/>
  <c r="D176" i="167"/>
  <c r="D177" i="167"/>
  <c r="D178" i="167"/>
  <c r="D179" i="167"/>
  <c r="D180" i="167"/>
  <c r="D181" i="167"/>
  <c r="D182" i="167"/>
  <c r="D183" i="167"/>
  <c r="D184" i="167"/>
  <c r="D185" i="167"/>
  <c r="D186" i="167"/>
  <c r="D187" i="167"/>
  <c r="D188" i="167"/>
  <c r="D189" i="167"/>
  <c r="D190" i="167"/>
  <c r="D191" i="167"/>
  <c r="D192" i="167"/>
  <c r="D193" i="167"/>
  <c r="D194" i="167"/>
  <c r="D195" i="167"/>
  <c r="D196" i="167"/>
  <c r="D197" i="167"/>
  <c r="D198" i="167"/>
  <c r="D199" i="167"/>
  <c r="D200" i="167"/>
  <c r="D201" i="167"/>
  <c r="D202" i="167"/>
  <c r="D203" i="167"/>
  <c r="D9" i="167"/>
  <c r="W210" i="167"/>
  <c r="S210" i="167"/>
  <c r="Q210" i="167"/>
  <c r="J210" i="167"/>
  <c r="I210" i="167"/>
  <c r="R208" i="167"/>
  <c r="L208" i="167"/>
  <c r="U204" i="167"/>
  <c r="R204" i="167"/>
  <c r="L204" i="167"/>
  <c r="H204" i="167"/>
  <c r="U203" i="167"/>
  <c r="R203" i="167"/>
  <c r="L203" i="167"/>
  <c r="H203" i="167"/>
  <c r="U202" i="167"/>
  <c r="R202" i="167"/>
  <c r="L202" i="167"/>
  <c r="H202" i="167"/>
  <c r="U201" i="167"/>
  <c r="R201" i="167"/>
  <c r="L201" i="167"/>
  <c r="H201" i="167"/>
  <c r="U200" i="167"/>
  <c r="R200" i="167"/>
  <c r="L200" i="167"/>
  <c r="H200" i="167"/>
  <c r="U199" i="167"/>
  <c r="R199" i="167"/>
  <c r="L199" i="167"/>
  <c r="H199" i="167"/>
  <c r="U198" i="167"/>
  <c r="R198" i="167"/>
  <c r="L198" i="167"/>
  <c r="H198" i="167"/>
  <c r="U197" i="167"/>
  <c r="R197" i="167"/>
  <c r="L197" i="167"/>
  <c r="H197" i="167"/>
  <c r="U196" i="167"/>
  <c r="R196" i="167"/>
  <c r="L196" i="167"/>
  <c r="H196" i="167"/>
  <c r="U195" i="167"/>
  <c r="R195" i="167"/>
  <c r="L195" i="167"/>
  <c r="H195" i="167"/>
  <c r="U194" i="167"/>
  <c r="R194" i="167"/>
  <c r="L194" i="167"/>
  <c r="H194" i="167"/>
  <c r="U193" i="167"/>
  <c r="R193" i="167"/>
  <c r="L193" i="167"/>
  <c r="H193" i="167"/>
  <c r="U192" i="167"/>
  <c r="R192" i="167"/>
  <c r="L192" i="167"/>
  <c r="H192" i="167"/>
  <c r="U191" i="167"/>
  <c r="R191" i="167"/>
  <c r="L191" i="167"/>
  <c r="H191" i="167"/>
  <c r="U190" i="167"/>
  <c r="R190" i="167"/>
  <c r="L190" i="167"/>
  <c r="H190" i="167"/>
  <c r="U189" i="167"/>
  <c r="R189" i="167"/>
  <c r="L189" i="167"/>
  <c r="H189" i="167"/>
  <c r="U188" i="167"/>
  <c r="R188" i="167"/>
  <c r="L188" i="167"/>
  <c r="H188" i="167"/>
  <c r="U187" i="167"/>
  <c r="R187" i="167"/>
  <c r="L187" i="167"/>
  <c r="H187" i="167"/>
  <c r="U186" i="167"/>
  <c r="R186" i="167"/>
  <c r="L186" i="167"/>
  <c r="H186" i="167"/>
  <c r="U185" i="167"/>
  <c r="R185" i="167"/>
  <c r="L185" i="167"/>
  <c r="H185" i="167"/>
  <c r="U184" i="167"/>
  <c r="R184" i="167"/>
  <c r="L184" i="167"/>
  <c r="H184" i="167"/>
  <c r="U183" i="167"/>
  <c r="R183" i="167"/>
  <c r="L183" i="167"/>
  <c r="H183" i="167"/>
  <c r="U182" i="167"/>
  <c r="R182" i="167"/>
  <c r="L182" i="167"/>
  <c r="H182" i="167"/>
  <c r="U181" i="167"/>
  <c r="R181" i="167"/>
  <c r="L181" i="167"/>
  <c r="H181" i="167"/>
  <c r="U180" i="167"/>
  <c r="R180" i="167"/>
  <c r="L180" i="167"/>
  <c r="H180" i="167"/>
  <c r="U179" i="167"/>
  <c r="R179" i="167"/>
  <c r="L179" i="167"/>
  <c r="H179" i="167"/>
  <c r="U178" i="167"/>
  <c r="R178" i="167"/>
  <c r="L178" i="167"/>
  <c r="H178" i="167"/>
  <c r="U177" i="167"/>
  <c r="R177" i="167"/>
  <c r="L177" i="167"/>
  <c r="H177" i="167"/>
  <c r="U176" i="167"/>
  <c r="R176" i="167"/>
  <c r="L176" i="167"/>
  <c r="H176" i="167"/>
  <c r="U175" i="167"/>
  <c r="R175" i="167"/>
  <c r="L175" i="167"/>
  <c r="H175" i="167"/>
  <c r="U174" i="167"/>
  <c r="R174" i="167"/>
  <c r="L174" i="167"/>
  <c r="H174" i="167"/>
  <c r="U173" i="167"/>
  <c r="R173" i="167"/>
  <c r="L173" i="167"/>
  <c r="H173" i="167"/>
  <c r="U172" i="167"/>
  <c r="R172" i="167"/>
  <c r="L172" i="167"/>
  <c r="H172" i="167"/>
  <c r="U171" i="167"/>
  <c r="R171" i="167"/>
  <c r="L171" i="167"/>
  <c r="H171" i="167"/>
  <c r="U170" i="167"/>
  <c r="R170" i="167"/>
  <c r="L170" i="167"/>
  <c r="H170" i="167"/>
  <c r="U169" i="167"/>
  <c r="R169" i="167"/>
  <c r="L169" i="167"/>
  <c r="H169" i="167"/>
  <c r="U168" i="167"/>
  <c r="R168" i="167"/>
  <c r="L168" i="167"/>
  <c r="H168" i="167"/>
  <c r="U167" i="167"/>
  <c r="R167" i="167"/>
  <c r="L167" i="167"/>
  <c r="H167" i="167"/>
  <c r="U166" i="167"/>
  <c r="R166" i="167"/>
  <c r="L166" i="167"/>
  <c r="H166" i="167"/>
  <c r="U165" i="167"/>
  <c r="R165" i="167"/>
  <c r="L165" i="167"/>
  <c r="H165" i="167"/>
  <c r="U164" i="167"/>
  <c r="R164" i="167"/>
  <c r="L164" i="167"/>
  <c r="H164" i="167"/>
  <c r="U163" i="167"/>
  <c r="R163" i="167"/>
  <c r="L163" i="167"/>
  <c r="H163" i="167"/>
  <c r="U162" i="167"/>
  <c r="R162" i="167"/>
  <c r="L162" i="167"/>
  <c r="H162" i="167"/>
  <c r="R161" i="167"/>
  <c r="L161" i="167"/>
  <c r="U160" i="167"/>
  <c r="R160" i="167"/>
  <c r="L160" i="167"/>
  <c r="H160" i="167"/>
  <c r="U159" i="167"/>
  <c r="R159" i="167"/>
  <c r="L159" i="167"/>
  <c r="H159" i="167"/>
  <c r="U158" i="167"/>
  <c r="R158" i="167"/>
  <c r="L158" i="167"/>
  <c r="H158" i="167"/>
  <c r="U157" i="167"/>
  <c r="R157" i="167"/>
  <c r="L157" i="167"/>
  <c r="H157" i="167"/>
  <c r="U156" i="167"/>
  <c r="R156" i="167"/>
  <c r="L156" i="167"/>
  <c r="H156" i="167"/>
  <c r="U155" i="167"/>
  <c r="R155" i="167"/>
  <c r="L155" i="167"/>
  <c r="H155" i="167"/>
  <c r="U154" i="167"/>
  <c r="R154" i="167"/>
  <c r="L154" i="167"/>
  <c r="H154" i="167"/>
  <c r="U153" i="167"/>
  <c r="R153" i="167"/>
  <c r="L153" i="167"/>
  <c r="H153" i="167"/>
  <c r="U152" i="167"/>
  <c r="R152" i="167"/>
  <c r="L152" i="167"/>
  <c r="H152" i="167"/>
  <c r="U151" i="167"/>
  <c r="R151" i="167"/>
  <c r="L151" i="167"/>
  <c r="H151" i="167"/>
  <c r="U150" i="167"/>
  <c r="R150" i="167"/>
  <c r="L150" i="167"/>
  <c r="H150" i="167"/>
  <c r="U149" i="167"/>
  <c r="R149" i="167"/>
  <c r="L149" i="167"/>
  <c r="H149" i="167"/>
  <c r="U148" i="167"/>
  <c r="R148" i="167"/>
  <c r="L148" i="167"/>
  <c r="H148" i="167"/>
  <c r="U147" i="167"/>
  <c r="R147" i="167"/>
  <c r="L147" i="167"/>
  <c r="H147" i="167"/>
  <c r="U146" i="167"/>
  <c r="R146" i="167"/>
  <c r="L146" i="167"/>
  <c r="H146" i="167"/>
  <c r="U145" i="167"/>
  <c r="R145" i="167"/>
  <c r="L145" i="167"/>
  <c r="H145" i="167"/>
  <c r="R144" i="167"/>
  <c r="L144" i="167"/>
  <c r="U143" i="167"/>
  <c r="R143" i="167"/>
  <c r="L143" i="167"/>
  <c r="H143" i="167"/>
  <c r="U142" i="167"/>
  <c r="R142" i="167"/>
  <c r="L142" i="167"/>
  <c r="H142" i="167"/>
  <c r="U141" i="167"/>
  <c r="R141" i="167"/>
  <c r="L141" i="167"/>
  <c r="H141" i="167"/>
  <c r="U140" i="167"/>
  <c r="R140" i="167"/>
  <c r="L140" i="167"/>
  <c r="H140" i="167"/>
  <c r="U139" i="167"/>
  <c r="R139" i="167"/>
  <c r="L139" i="167"/>
  <c r="H139" i="167"/>
  <c r="U138" i="167"/>
  <c r="R138" i="167"/>
  <c r="L138" i="167"/>
  <c r="H138" i="167"/>
  <c r="U137" i="167"/>
  <c r="R137" i="167"/>
  <c r="L137" i="167"/>
  <c r="H137" i="167"/>
  <c r="U136" i="167"/>
  <c r="R136" i="167"/>
  <c r="L136" i="167"/>
  <c r="H136" i="167"/>
  <c r="R135" i="167"/>
  <c r="L135" i="167"/>
  <c r="U134" i="167"/>
  <c r="R134" i="167"/>
  <c r="L134" i="167"/>
  <c r="H134" i="167"/>
  <c r="U133" i="167"/>
  <c r="R133" i="167"/>
  <c r="L133" i="167"/>
  <c r="H133" i="167"/>
  <c r="U132" i="167"/>
  <c r="R132" i="167"/>
  <c r="L132" i="167"/>
  <c r="H132" i="167"/>
  <c r="U131" i="167"/>
  <c r="R131" i="167"/>
  <c r="L131" i="167"/>
  <c r="H131" i="167"/>
  <c r="U130" i="167"/>
  <c r="R130" i="167"/>
  <c r="L130" i="167"/>
  <c r="H130" i="167"/>
  <c r="U129" i="167"/>
  <c r="R129" i="167"/>
  <c r="L129" i="167"/>
  <c r="H129" i="167"/>
  <c r="U128" i="167"/>
  <c r="R128" i="167"/>
  <c r="L128" i="167"/>
  <c r="H128" i="167"/>
  <c r="U127" i="167"/>
  <c r="R127" i="167"/>
  <c r="L127" i="167"/>
  <c r="H127" i="167"/>
  <c r="U126" i="167"/>
  <c r="R126" i="167"/>
  <c r="L126" i="167"/>
  <c r="H126" i="167"/>
  <c r="U125" i="167"/>
  <c r="R125" i="167"/>
  <c r="L125" i="167"/>
  <c r="H125" i="167"/>
  <c r="U124" i="167"/>
  <c r="R124" i="167"/>
  <c r="L124" i="167"/>
  <c r="H124" i="167"/>
  <c r="U123" i="167"/>
  <c r="R123" i="167"/>
  <c r="L123" i="167"/>
  <c r="H123" i="167"/>
  <c r="U122" i="167"/>
  <c r="R122" i="167"/>
  <c r="L122" i="167"/>
  <c r="H122" i="167"/>
  <c r="R121" i="167"/>
  <c r="L121" i="167"/>
  <c r="U120" i="167"/>
  <c r="R120" i="167"/>
  <c r="L120" i="167"/>
  <c r="H120" i="167"/>
  <c r="U119" i="167"/>
  <c r="R119" i="167"/>
  <c r="L119" i="167"/>
  <c r="H119" i="167"/>
  <c r="U118" i="167"/>
  <c r="R118" i="167"/>
  <c r="L118" i="167"/>
  <c r="H118" i="167"/>
  <c r="U117" i="167"/>
  <c r="R117" i="167"/>
  <c r="L117" i="167"/>
  <c r="H117" i="167"/>
  <c r="U116" i="167"/>
  <c r="R116" i="167"/>
  <c r="L116" i="167"/>
  <c r="H116" i="167"/>
  <c r="U115" i="167"/>
  <c r="R115" i="167"/>
  <c r="L115" i="167"/>
  <c r="H115" i="167"/>
  <c r="U114" i="167"/>
  <c r="R114" i="167"/>
  <c r="L114" i="167"/>
  <c r="H114" i="167"/>
  <c r="U113" i="167"/>
  <c r="R113" i="167"/>
  <c r="L113" i="167"/>
  <c r="H113" i="167"/>
  <c r="U112" i="167"/>
  <c r="R112" i="167"/>
  <c r="L112" i="167"/>
  <c r="H112" i="167"/>
  <c r="U111" i="167"/>
  <c r="R111" i="167"/>
  <c r="L111" i="167"/>
  <c r="H111" i="167"/>
  <c r="R110" i="167"/>
  <c r="L110" i="167"/>
  <c r="U109" i="167"/>
  <c r="R109" i="167"/>
  <c r="L109" i="167"/>
  <c r="H109" i="167"/>
  <c r="U108" i="167"/>
  <c r="R108" i="167"/>
  <c r="L108" i="167"/>
  <c r="H108" i="167"/>
  <c r="U107" i="167"/>
  <c r="R107" i="167"/>
  <c r="L107" i="167"/>
  <c r="H107" i="167"/>
  <c r="U106" i="167"/>
  <c r="R106" i="167"/>
  <c r="L106" i="167"/>
  <c r="H106" i="167"/>
  <c r="U105" i="167"/>
  <c r="R105" i="167"/>
  <c r="L105" i="167"/>
  <c r="H105" i="167"/>
  <c r="U104" i="167"/>
  <c r="R104" i="167"/>
  <c r="L104" i="167"/>
  <c r="H104" i="167"/>
  <c r="U103" i="167"/>
  <c r="R103" i="167"/>
  <c r="L103" i="167"/>
  <c r="H103" i="167"/>
  <c r="U102" i="167"/>
  <c r="R102" i="167"/>
  <c r="L102" i="167"/>
  <c r="H102" i="167"/>
  <c r="U101" i="167"/>
  <c r="R101" i="167"/>
  <c r="L101" i="167"/>
  <c r="H101" i="167"/>
  <c r="U100" i="167"/>
  <c r="R100" i="167"/>
  <c r="L100" i="167"/>
  <c r="H100" i="167"/>
  <c r="U99" i="167"/>
  <c r="R99" i="167"/>
  <c r="L99" i="167"/>
  <c r="H99" i="167"/>
  <c r="U98" i="167"/>
  <c r="R98" i="167"/>
  <c r="L98" i="167"/>
  <c r="H98" i="167"/>
  <c r="U97" i="167"/>
  <c r="R97" i="167"/>
  <c r="L97" i="167"/>
  <c r="H97" i="167"/>
  <c r="U96" i="167"/>
  <c r="R96" i="167"/>
  <c r="L96" i="167"/>
  <c r="H96" i="167"/>
  <c r="U95" i="167"/>
  <c r="R95" i="167"/>
  <c r="L95" i="167"/>
  <c r="H95" i="167"/>
  <c r="U94" i="167"/>
  <c r="R94" i="167"/>
  <c r="L94" i="167"/>
  <c r="H94" i="167"/>
  <c r="U93" i="167"/>
  <c r="R93" i="167"/>
  <c r="L93" i="167"/>
  <c r="H93" i="167"/>
  <c r="U92" i="167"/>
  <c r="R92" i="167"/>
  <c r="L92" i="167"/>
  <c r="H92" i="167"/>
  <c r="R91" i="167"/>
  <c r="L91" i="167"/>
  <c r="U90" i="167"/>
  <c r="R90" i="167"/>
  <c r="L90" i="167"/>
  <c r="H90" i="167"/>
  <c r="U89" i="167"/>
  <c r="R89" i="167"/>
  <c r="L89" i="167"/>
  <c r="H89" i="167"/>
  <c r="U88" i="167"/>
  <c r="R88" i="167"/>
  <c r="L88" i="167"/>
  <c r="H88" i="167"/>
  <c r="U87" i="167"/>
  <c r="R87" i="167"/>
  <c r="L87" i="167"/>
  <c r="H87" i="167"/>
  <c r="U86" i="167"/>
  <c r="R86" i="167"/>
  <c r="L86" i="167"/>
  <c r="H86" i="167"/>
  <c r="U85" i="167"/>
  <c r="R85" i="167"/>
  <c r="L85" i="167"/>
  <c r="H85" i="167"/>
  <c r="U84" i="167"/>
  <c r="R84" i="167"/>
  <c r="L84" i="167"/>
  <c r="H84" i="167"/>
  <c r="U83" i="167"/>
  <c r="R83" i="167"/>
  <c r="L83" i="167"/>
  <c r="H83" i="167"/>
  <c r="U82" i="167"/>
  <c r="R82" i="167"/>
  <c r="L82" i="167"/>
  <c r="H82" i="167"/>
  <c r="U81" i="167"/>
  <c r="R81" i="167"/>
  <c r="L81" i="167"/>
  <c r="H81" i="167"/>
  <c r="U80" i="167"/>
  <c r="R80" i="167"/>
  <c r="L80" i="167"/>
  <c r="H80" i="167"/>
  <c r="U79" i="167"/>
  <c r="R79" i="167"/>
  <c r="L79" i="167"/>
  <c r="H79" i="167"/>
  <c r="U78" i="167"/>
  <c r="R78" i="167"/>
  <c r="L78" i="167"/>
  <c r="H78" i="167"/>
  <c r="U77" i="167"/>
  <c r="R77" i="167"/>
  <c r="L77" i="167"/>
  <c r="H77" i="167"/>
  <c r="R76" i="167"/>
  <c r="L76" i="167"/>
  <c r="U75" i="167"/>
  <c r="R75" i="167"/>
  <c r="L75" i="167"/>
  <c r="H75" i="167"/>
  <c r="U74" i="167"/>
  <c r="R74" i="167"/>
  <c r="L74" i="167"/>
  <c r="H74" i="167"/>
  <c r="U73" i="167"/>
  <c r="R73" i="167"/>
  <c r="L73" i="167"/>
  <c r="H73" i="167"/>
  <c r="U72" i="167"/>
  <c r="R72" i="167"/>
  <c r="L72" i="167"/>
  <c r="H72" i="167"/>
  <c r="U71" i="167"/>
  <c r="R71" i="167"/>
  <c r="L71" i="167"/>
  <c r="H71" i="167"/>
  <c r="R70" i="167"/>
  <c r="L70" i="167"/>
  <c r="U69" i="167"/>
  <c r="R69" i="167"/>
  <c r="L69" i="167"/>
  <c r="H69" i="167"/>
  <c r="U68" i="167"/>
  <c r="R68" i="167"/>
  <c r="L68" i="167"/>
  <c r="H68" i="167"/>
  <c r="R67" i="167"/>
  <c r="L67" i="167"/>
  <c r="U66" i="167"/>
  <c r="R66" i="167"/>
  <c r="L66" i="167"/>
  <c r="H66" i="167"/>
  <c r="R65" i="167"/>
  <c r="L65" i="167"/>
  <c r="U64" i="167"/>
  <c r="R64" i="167"/>
  <c r="L64" i="167"/>
  <c r="H64" i="167"/>
  <c r="U63" i="167"/>
  <c r="R63" i="167"/>
  <c r="L63" i="167"/>
  <c r="H63" i="167"/>
  <c r="R62" i="167"/>
  <c r="L62" i="167"/>
  <c r="H62" i="167"/>
  <c r="U59" i="167"/>
  <c r="R59" i="167"/>
  <c r="L59" i="167"/>
  <c r="H59" i="167"/>
  <c r="U58" i="167"/>
  <c r="R58" i="167"/>
  <c r="L58" i="167"/>
  <c r="H58" i="167"/>
  <c r="U57" i="167"/>
  <c r="R57" i="167"/>
  <c r="L57" i="167"/>
  <c r="H57" i="167"/>
  <c r="U56" i="167"/>
  <c r="R56" i="167"/>
  <c r="L56" i="167"/>
  <c r="H56" i="167"/>
  <c r="U55" i="167"/>
  <c r="R55" i="167"/>
  <c r="L55" i="167"/>
  <c r="H55" i="167"/>
  <c r="U54" i="167"/>
  <c r="R54" i="167"/>
  <c r="L54" i="167"/>
  <c r="H54" i="167"/>
  <c r="R53" i="167"/>
  <c r="L53" i="167"/>
  <c r="U52" i="167"/>
  <c r="R52" i="167"/>
  <c r="L52" i="167"/>
  <c r="H52" i="167"/>
  <c r="U51" i="167"/>
  <c r="R51" i="167"/>
  <c r="L51" i="167"/>
  <c r="H51" i="167"/>
  <c r="U50" i="167"/>
  <c r="R50" i="167"/>
  <c r="L50" i="167"/>
  <c r="H50" i="167"/>
  <c r="U49" i="167"/>
  <c r="R49" i="167"/>
  <c r="L49" i="167"/>
  <c r="H49" i="167"/>
  <c r="U48" i="167"/>
  <c r="R48" i="167"/>
  <c r="L48" i="167"/>
  <c r="H48" i="167"/>
  <c r="U47" i="167"/>
  <c r="R47" i="167"/>
  <c r="L47" i="167"/>
  <c r="H47" i="167"/>
  <c r="U46" i="167"/>
  <c r="R46" i="167"/>
  <c r="L46" i="167"/>
  <c r="H46" i="167"/>
  <c r="U45" i="167"/>
  <c r="R45" i="167"/>
  <c r="L45" i="167"/>
  <c r="H45" i="167"/>
  <c r="U44" i="167"/>
  <c r="R44" i="167"/>
  <c r="L44" i="167"/>
  <c r="H44" i="167"/>
  <c r="U43" i="167"/>
  <c r="R43" i="167"/>
  <c r="L43" i="167"/>
  <c r="H43" i="167"/>
  <c r="U42" i="167"/>
  <c r="R42" i="167"/>
  <c r="L42" i="167"/>
  <c r="H42" i="167"/>
  <c r="U41" i="167"/>
  <c r="R41" i="167"/>
  <c r="L41" i="167"/>
  <c r="H41" i="167"/>
  <c r="U40" i="167"/>
  <c r="R40" i="167"/>
  <c r="L40" i="167"/>
  <c r="H40" i="167"/>
  <c r="U39" i="167"/>
  <c r="R39" i="167"/>
  <c r="L39" i="167"/>
  <c r="H39" i="167"/>
  <c r="U38" i="167"/>
  <c r="R38" i="167"/>
  <c r="L38" i="167"/>
  <c r="H38" i="167"/>
  <c r="U37" i="167"/>
  <c r="R37" i="167"/>
  <c r="L37" i="167"/>
  <c r="H37" i="167"/>
  <c r="U36" i="167"/>
  <c r="R36" i="167"/>
  <c r="L36" i="167"/>
  <c r="H36" i="167"/>
  <c r="U35" i="167"/>
  <c r="R35" i="167"/>
  <c r="L35" i="167"/>
  <c r="H35" i="167"/>
  <c r="U34" i="167"/>
  <c r="R34" i="167"/>
  <c r="L34" i="167"/>
  <c r="H34" i="167"/>
  <c r="U33" i="167"/>
  <c r="R33" i="167"/>
  <c r="L33" i="167"/>
  <c r="H33" i="167"/>
  <c r="U32" i="167"/>
  <c r="R32" i="167"/>
  <c r="L32" i="167"/>
  <c r="H32" i="167"/>
  <c r="U31" i="167"/>
  <c r="R31" i="167"/>
  <c r="L31" i="167"/>
  <c r="H31" i="167"/>
  <c r="U30" i="167"/>
  <c r="R30" i="167"/>
  <c r="L30" i="167"/>
  <c r="H30" i="167"/>
  <c r="U29" i="167"/>
  <c r="R29" i="167"/>
  <c r="L29" i="167"/>
  <c r="H29" i="167"/>
  <c r="U28" i="167"/>
  <c r="R28" i="167"/>
  <c r="L28" i="167"/>
  <c r="H28" i="167"/>
  <c r="U27" i="167"/>
  <c r="R27" i="167"/>
  <c r="L27" i="167"/>
  <c r="H27" i="167"/>
  <c r="U26" i="167"/>
  <c r="R26" i="167"/>
  <c r="L26" i="167"/>
  <c r="H26" i="167"/>
  <c r="U25" i="167"/>
  <c r="R25" i="167"/>
  <c r="L25" i="167"/>
  <c r="H25" i="167"/>
  <c r="U24" i="167"/>
  <c r="R24" i="167"/>
  <c r="L24" i="167"/>
  <c r="H24" i="167"/>
  <c r="U23" i="167"/>
  <c r="R23" i="167"/>
  <c r="L23" i="167"/>
  <c r="H23" i="167"/>
  <c r="U22" i="167"/>
  <c r="R22" i="167"/>
  <c r="L22" i="167"/>
  <c r="H22" i="167"/>
  <c r="U21" i="167"/>
  <c r="R21" i="167"/>
  <c r="L21" i="167"/>
  <c r="H21" i="167"/>
  <c r="U20" i="167"/>
  <c r="R20" i="167"/>
  <c r="L20" i="167"/>
  <c r="H20" i="167"/>
  <c r="U19" i="167"/>
  <c r="R19" i="167"/>
  <c r="L19" i="167"/>
  <c r="H19" i="167"/>
  <c r="U18" i="167"/>
  <c r="R18" i="167"/>
  <c r="L18" i="167"/>
  <c r="H18" i="167"/>
  <c r="U17" i="167"/>
  <c r="R17" i="167"/>
  <c r="L17" i="167"/>
  <c r="H17" i="167"/>
  <c r="U16" i="167"/>
  <c r="R16" i="167"/>
  <c r="L16" i="167"/>
  <c r="H16" i="167"/>
  <c r="U15" i="167"/>
  <c r="R15" i="167"/>
  <c r="L15" i="167"/>
  <c r="H15" i="167"/>
  <c r="U14" i="167"/>
  <c r="R14" i="167"/>
  <c r="L14" i="167"/>
  <c r="H14" i="167"/>
  <c r="U13" i="167"/>
  <c r="R13" i="167"/>
  <c r="L13" i="167"/>
  <c r="H13" i="167"/>
  <c r="U12" i="167"/>
  <c r="R12" i="167"/>
  <c r="L12" i="167"/>
  <c r="H12" i="167"/>
  <c r="U11" i="167"/>
  <c r="R11" i="167"/>
  <c r="L11" i="167"/>
  <c r="H11" i="167"/>
  <c r="U10" i="167"/>
  <c r="R10" i="167"/>
  <c r="L10" i="167"/>
  <c r="H10" i="167"/>
  <c r="U9" i="167"/>
  <c r="R9" i="167"/>
  <c r="L9" i="167"/>
  <c r="H9" i="167"/>
  <c r="R210" i="167" l="1"/>
  <c r="V63" i="167"/>
  <c r="V28" i="167"/>
  <c r="X28" i="167" s="1"/>
  <c r="V52" i="167"/>
  <c r="X52" i="167" s="1"/>
  <c r="V54" i="167"/>
  <c r="X54" i="167" s="1"/>
  <c r="V195" i="167"/>
  <c r="X195" i="167" s="1"/>
  <c r="V197" i="167"/>
  <c r="X197" i="167" s="1"/>
  <c r="V193" i="167"/>
  <c r="X193" i="167" s="1"/>
  <c r="V189" i="167"/>
  <c r="X189" i="167" s="1"/>
  <c r="V181" i="167"/>
  <c r="X181" i="167" s="1"/>
  <c r="V165" i="167"/>
  <c r="X165" i="167" s="1"/>
  <c r="V155" i="167"/>
  <c r="X155" i="167" s="1"/>
  <c r="V147" i="167"/>
  <c r="X147" i="167" s="1"/>
  <c r="V139" i="167"/>
  <c r="X139" i="167" s="1"/>
  <c r="V129" i="167"/>
  <c r="X129" i="167" s="1"/>
  <c r="V119" i="167"/>
  <c r="X119" i="167" s="1"/>
  <c r="V111" i="167"/>
  <c r="X111" i="167" s="1"/>
  <c r="V103" i="167"/>
  <c r="X103" i="167" s="1"/>
  <c r="V50" i="167"/>
  <c r="X50" i="167" s="1"/>
  <c r="V74" i="167"/>
  <c r="X74" i="167" s="1"/>
  <c r="V64" i="167"/>
  <c r="X64" i="167" s="1"/>
  <c r="V26" i="167"/>
  <c r="X26" i="167" s="1"/>
  <c r="V202" i="167"/>
  <c r="X202" i="167" s="1"/>
  <c r="V69" i="167"/>
  <c r="X69" i="167" s="1"/>
  <c r="V73" i="167"/>
  <c r="X73" i="167" s="1"/>
  <c r="V93" i="167"/>
  <c r="X93" i="167" s="1"/>
  <c r="V95" i="167"/>
  <c r="X95" i="167" s="1"/>
  <c r="V11" i="167"/>
  <c r="X11" i="167" s="1"/>
  <c r="V13" i="167"/>
  <c r="X13" i="167" s="1"/>
  <c r="V27" i="167"/>
  <c r="X27" i="167" s="1"/>
  <c r="V126" i="167"/>
  <c r="X126" i="167" s="1"/>
  <c r="V160" i="167"/>
  <c r="X160" i="167" s="1"/>
  <c r="V173" i="167"/>
  <c r="X173" i="167" s="1"/>
  <c r="V177" i="167"/>
  <c r="X177" i="167" s="1"/>
  <c r="V179" i="167"/>
  <c r="X179" i="167" s="1"/>
  <c r="V68" i="167"/>
  <c r="X68" i="167" s="1"/>
  <c r="V72" i="167"/>
  <c r="X72" i="167" s="1"/>
  <c r="V108" i="167"/>
  <c r="X108" i="167" s="1"/>
  <c r="V146" i="167"/>
  <c r="X146" i="167" s="1"/>
  <c r="V127" i="167"/>
  <c r="X127" i="167" s="1"/>
  <c r="V143" i="167"/>
  <c r="X143" i="167" s="1"/>
  <c r="V145" i="167"/>
  <c r="X145" i="167" s="1"/>
  <c r="V159" i="167"/>
  <c r="X159" i="167" s="1"/>
  <c r="V201" i="167"/>
  <c r="X201" i="167" s="1"/>
  <c r="V203" i="167"/>
  <c r="X203" i="167" s="1"/>
  <c r="V204" i="167"/>
  <c r="X204" i="167" s="1"/>
  <c r="V84" i="167"/>
  <c r="X84" i="167" s="1"/>
  <c r="V90" i="167"/>
  <c r="X90" i="167" s="1"/>
  <c r="V92" i="167"/>
  <c r="X92" i="167" s="1"/>
  <c r="V94" i="167"/>
  <c r="X94" i="167" s="1"/>
  <c r="V178" i="167"/>
  <c r="X178" i="167" s="1"/>
  <c r="V180" i="167"/>
  <c r="X180" i="167" s="1"/>
  <c r="V194" i="167"/>
  <c r="X194" i="167" s="1"/>
  <c r="V196" i="167"/>
  <c r="X196" i="167" s="1"/>
  <c r="X210" i="169"/>
  <c r="X210" i="168"/>
  <c r="V46" i="167"/>
  <c r="X46" i="167" s="1"/>
  <c r="V34" i="167"/>
  <c r="X34" i="167" s="1"/>
  <c r="V29" i="167"/>
  <c r="X29" i="167" s="1"/>
  <c r="V18" i="167"/>
  <c r="X18" i="167" s="1"/>
  <c r="V164" i="167"/>
  <c r="X164" i="167" s="1"/>
  <c r="V163" i="167"/>
  <c r="X163" i="167" s="1"/>
  <c r="V162" i="167"/>
  <c r="X162" i="167" s="1"/>
  <c r="V128" i="167"/>
  <c r="X128" i="167" s="1"/>
  <c r="V125" i="167"/>
  <c r="X125" i="167" s="1"/>
  <c r="V109" i="167"/>
  <c r="X109" i="167" s="1"/>
  <c r="V71" i="167"/>
  <c r="X71" i="167" s="1"/>
  <c r="V51" i="167"/>
  <c r="X51" i="167" s="1"/>
  <c r="V12" i="167"/>
  <c r="X12" i="167" s="1"/>
  <c r="V10" i="167"/>
  <c r="X10" i="167" s="1"/>
  <c r="V107" i="167"/>
  <c r="X107" i="167" s="1"/>
  <c r="V89" i="167"/>
  <c r="X89" i="167" s="1"/>
  <c r="V38" i="167"/>
  <c r="X38" i="167" s="1"/>
  <c r="V30" i="167"/>
  <c r="X30" i="167" s="1"/>
  <c r="V14" i="167"/>
  <c r="X14" i="167" s="1"/>
  <c r="V19" i="167"/>
  <c r="X19" i="167" s="1"/>
  <c r="V20" i="167"/>
  <c r="X20" i="167" s="1"/>
  <c r="V21" i="167"/>
  <c r="X21" i="167" s="1"/>
  <c r="V22" i="167"/>
  <c r="X22" i="167" s="1"/>
  <c r="V35" i="167"/>
  <c r="X35" i="167" s="1"/>
  <c r="V36" i="167"/>
  <c r="X36" i="167" s="1"/>
  <c r="V37" i="167"/>
  <c r="X37" i="167" s="1"/>
  <c r="V42" i="167"/>
  <c r="X42" i="167" s="1"/>
  <c r="V43" i="167"/>
  <c r="X43" i="167" s="1"/>
  <c r="V44" i="167"/>
  <c r="X44" i="167" s="1"/>
  <c r="V45" i="167"/>
  <c r="X45" i="167" s="1"/>
  <c r="V58" i="167"/>
  <c r="X58" i="167" s="1"/>
  <c r="V59" i="167"/>
  <c r="X59" i="167" s="1"/>
  <c r="V62" i="167"/>
  <c r="X62" i="167" s="1"/>
  <c r="X63" i="167"/>
  <c r="V80" i="167"/>
  <c r="X80" i="167" s="1"/>
  <c r="V82" i="167"/>
  <c r="X82" i="167" s="1"/>
  <c r="V83" i="167"/>
  <c r="X83" i="167" s="1"/>
  <c r="V99" i="167"/>
  <c r="X99" i="167" s="1"/>
  <c r="V100" i="167"/>
  <c r="X100" i="167" s="1"/>
  <c r="V101" i="167"/>
  <c r="X101" i="167" s="1"/>
  <c r="V102" i="167"/>
  <c r="X102" i="167" s="1"/>
  <c r="V115" i="167"/>
  <c r="X115" i="167" s="1"/>
  <c r="V116" i="167"/>
  <c r="X116" i="167" s="1"/>
  <c r="V117" i="167"/>
  <c r="X117" i="167" s="1"/>
  <c r="V118" i="167"/>
  <c r="X118" i="167" s="1"/>
  <c r="V133" i="167"/>
  <c r="X133" i="167" s="1"/>
  <c r="V134" i="167"/>
  <c r="X134" i="167" s="1"/>
  <c r="V136" i="167"/>
  <c r="X136" i="167" s="1"/>
  <c r="V137" i="167"/>
  <c r="X137" i="167" s="1"/>
  <c r="V138" i="167"/>
  <c r="X138" i="167" s="1"/>
  <c r="V151" i="167"/>
  <c r="X151" i="167" s="1"/>
  <c r="V152" i="167"/>
  <c r="X152" i="167" s="1"/>
  <c r="V153" i="167"/>
  <c r="X153" i="167" s="1"/>
  <c r="V154" i="167"/>
  <c r="X154" i="167" s="1"/>
  <c r="V169" i="167"/>
  <c r="X169" i="167" s="1"/>
  <c r="V170" i="167"/>
  <c r="X170" i="167" s="1"/>
  <c r="V171" i="167"/>
  <c r="X171" i="167" s="1"/>
  <c r="V172" i="167"/>
  <c r="X172" i="167" s="1"/>
  <c r="V185" i="167"/>
  <c r="X185" i="167" s="1"/>
  <c r="V186" i="167"/>
  <c r="X186" i="167" s="1"/>
  <c r="V187" i="167"/>
  <c r="X187" i="167" s="1"/>
  <c r="V188" i="167"/>
  <c r="X188" i="167" s="1"/>
  <c r="V200" i="167"/>
  <c r="X200" i="167" s="1"/>
  <c r="V81" i="167"/>
  <c r="X81" i="167" s="1"/>
  <c r="V9" i="167"/>
  <c r="X9" i="167" s="1"/>
  <c r="V15" i="167"/>
  <c r="X15" i="167" s="1"/>
  <c r="V16" i="167"/>
  <c r="X16" i="167" s="1"/>
  <c r="V17" i="167"/>
  <c r="X17" i="167" s="1"/>
  <c r="V23" i="167"/>
  <c r="X23" i="167" s="1"/>
  <c r="V24" i="167"/>
  <c r="X24" i="167" s="1"/>
  <c r="V25" i="167"/>
  <c r="X25" i="167" s="1"/>
  <c r="V31" i="167"/>
  <c r="X31" i="167" s="1"/>
  <c r="V32" i="167"/>
  <c r="X32" i="167" s="1"/>
  <c r="V33" i="167"/>
  <c r="X33" i="167" s="1"/>
  <c r="V39" i="167"/>
  <c r="X39" i="167" s="1"/>
  <c r="V40" i="167"/>
  <c r="X40" i="167" s="1"/>
  <c r="V41" i="167"/>
  <c r="X41" i="167" s="1"/>
  <c r="V47" i="167"/>
  <c r="X47" i="167" s="1"/>
  <c r="V48" i="167"/>
  <c r="X48" i="167" s="1"/>
  <c r="V49" i="167"/>
  <c r="X49" i="167" s="1"/>
  <c r="V55" i="167"/>
  <c r="X55" i="167" s="1"/>
  <c r="V56" i="167"/>
  <c r="X56" i="167" s="1"/>
  <c r="V57" i="167"/>
  <c r="X57" i="167" s="1"/>
  <c r="V66" i="167"/>
  <c r="X66" i="167" s="1"/>
  <c r="V75" i="167"/>
  <c r="X75" i="167" s="1"/>
  <c r="V77" i="167"/>
  <c r="X77" i="167" s="1"/>
  <c r="V78" i="167"/>
  <c r="X78" i="167" s="1"/>
  <c r="V79" i="167"/>
  <c r="X79" i="167" s="1"/>
  <c r="V86" i="167"/>
  <c r="X86" i="167" s="1"/>
  <c r="V87" i="167"/>
  <c r="X87" i="167" s="1"/>
  <c r="V88" i="167"/>
  <c r="X88" i="167" s="1"/>
  <c r="V96" i="167"/>
  <c r="X96" i="167" s="1"/>
  <c r="V97" i="167"/>
  <c r="X97" i="167" s="1"/>
  <c r="V98" i="167"/>
  <c r="X98" i="167" s="1"/>
  <c r="V104" i="167"/>
  <c r="X104" i="167" s="1"/>
  <c r="V105" i="167"/>
  <c r="X105" i="167" s="1"/>
  <c r="V106" i="167"/>
  <c r="X106" i="167" s="1"/>
  <c r="V112" i="167"/>
  <c r="X112" i="167" s="1"/>
  <c r="V113" i="167"/>
  <c r="X113" i="167" s="1"/>
  <c r="V114" i="167"/>
  <c r="X114" i="167" s="1"/>
  <c r="V120" i="167"/>
  <c r="X120" i="167" s="1"/>
  <c r="V122" i="167"/>
  <c r="X122" i="167" s="1"/>
  <c r="V123" i="167"/>
  <c r="X123" i="167" s="1"/>
  <c r="V124" i="167"/>
  <c r="X124" i="167" s="1"/>
  <c r="V130" i="167"/>
  <c r="X130" i="167" s="1"/>
  <c r="V131" i="167"/>
  <c r="X131" i="167" s="1"/>
  <c r="V132" i="167"/>
  <c r="X132" i="167" s="1"/>
  <c r="V140" i="167"/>
  <c r="X140" i="167" s="1"/>
  <c r="V141" i="167"/>
  <c r="X141" i="167" s="1"/>
  <c r="V142" i="167"/>
  <c r="X142" i="167" s="1"/>
  <c r="V148" i="167"/>
  <c r="X148" i="167" s="1"/>
  <c r="V149" i="167"/>
  <c r="X149" i="167" s="1"/>
  <c r="V150" i="167"/>
  <c r="X150" i="167" s="1"/>
  <c r="V156" i="167"/>
  <c r="X156" i="167" s="1"/>
  <c r="V157" i="167"/>
  <c r="X157" i="167" s="1"/>
  <c r="V158" i="167"/>
  <c r="X158" i="167" s="1"/>
  <c r="V166" i="167"/>
  <c r="X166" i="167" s="1"/>
  <c r="V167" i="167"/>
  <c r="X167" i="167" s="1"/>
  <c r="V168" i="167"/>
  <c r="X168" i="167" s="1"/>
  <c r="V174" i="167"/>
  <c r="X174" i="167" s="1"/>
  <c r="V175" i="167"/>
  <c r="X175" i="167" s="1"/>
  <c r="V176" i="167"/>
  <c r="X176" i="167" s="1"/>
  <c r="V182" i="167"/>
  <c r="X182" i="167" s="1"/>
  <c r="V183" i="167"/>
  <c r="X183" i="167" s="1"/>
  <c r="V184" i="167"/>
  <c r="X184" i="167" s="1"/>
  <c r="V190" i="167"/>
  <c r="X190" i="167" s="1"/>
  <c r="V191" i="167"/>
  <c r="X191" i="167" s="1"/>
  <c r="V192" i="167"/>
  <c r="X192" i="167" s="1"/>
  <c r="V198" i="167"/>
  <c r="X198" i="167" s="1"/>
  <c r="V199" i="167"/>
  <c r="X199" i="167" s="1"/>
  <c r="D210" i="167"/>
  <c r="V85" i="167"/>
  <c r="X85" i="167" s="1"/>
  <c r="D10" i="166"/>
  <c r="D11" i="166"/>
  <c r="D12" i="166"/>
  <c r="D13" i="166"/>
  <c r="D14" i="166"/>
  <c r="D15" i="166"/>
  <c r="D16" i="166"/>
  <c r="D17" i="166"/>
  <c r="D18" i="166"/>
  <c r="D19" i="166"/>
  <c r="D20" i="166"/>
  <c r="D21" i="166"/>
  <c r="D22" i="166"/>
  <c r="D23" i="166"/>
  <c r="D24" i="166"/>
  <c r="D25" i="166"/>
  <c r="D26" i="166"/>
  <c r="D27" i="166"/>
  <c r="D28" i="166"/>
  <c r="D29" i="166"/>
  <c r="D30" i="166"/>
  <c r="D31" i="166"/>
  <c r="D32" i="166"/>
  <c r="D33" i="166"/>
  <c r="D34" i="166"/>
  <c r="D35" i="166"/>
  <c r="D36" i="166"/>
  <c r="D37" i="166"/>
  <c r="D38" i="166"/>
  <c r="D39" i="166"/>
  <c r="D40" i="166"/>
  <c r="D41" i="166"/>
  <c r="D42" i="166"/>
  <c r="D43" i="166"/>
  <c r="D44" i="166"/>
  <c r="D45" i="166"/>
  <c r="D46" i="166"/>
  <c r="D47" i="166"/>
  <c r="D48" i="166"/>
  <c r="D49" i="166"/>
  <c r="D50" i="166"/>
  <c r="D51" i="166"/>
  <c r="D52" i="166"/>
  <c r="D53" i="166"/>
  <c r="D54" i="166"/>
  <c r="D55" i="166"/>
  <c r="D56" i="166"/>
  <c r="D57" i="166"/>
  <c r="D58" i="166"/>
  <c r="D59" i="166"/>
  <c r="D63" i="166"/>
  <c r="D64" i="166"/>
  <c r="D65" i="166"/>
  <c r="D66" i="166"/>
  <c r="D67" i="166"/>
  <c r="D68" i="166"/>
  <c r="D69" i="166"/>
  <c r="D70" i="166"/>
  <c r="D71" i="166"/>
  <c r="D72" i="166"/>
  <c r="D73" i="166"/>
  <c r="D74" i="166"/>
  <c r="D75" i="166"/>
  <c r="D76" i="166"/>
  <c r="D77" i="166"/>
  <c r="D78" i="166"/>
  <c r="D79" i="166"/>
  <c r="D80" i="166"/>
  <c r="D81" i="166"/>
  <c r="D82" i="166"/>
  <c r="D83" i="166"/>
  <c r="D84" i="166"/>
  <c r="D85" i="166"/>
  <c r="D86" i="166"/>
  <c r="D87" i="166"/>
  <c r="D88" i="166"/>
  <c r="D89" i="166"/>
  <c r="D90" i="166"/>
  <c r="D91" i="166"/>
  <c r="D92" i="166"/>
  <c r="D93" i="166"/>
  <c r="D94" i="166"/>
  <c r="D95" i="166"/>
  <c r="D96" i="166"/>
  <c r="D97" i="166"/>
  <c r="D98" i="166"/>
  <c r="D99" i="166"/>
  <c r="D100" i="166"/>
  <c r="D101" i="166"/>
  <c r="D102" i="166"/>
  <c r="D103" i="166"/>
  <c r="D104" i="166"/>
  <c r="D105" i="166"/>
  <c r="D106" i="166"/>
  <c r="D107" i="166"/>
  <c r="D108" i="166"/>
  <c r="D109" i="166"/>
  <c r="D110" i="166"/>
  <c r="D111" i="166"/>
  <c r="D112" i="166"/>
  <c r="D113" i="166"/>
  <c r="D114" i="166"/>
  <c r="D115" i="166"/>
  <c r="D116" i="166"/>
  <c r="D117" i="166"/>
  <c r="D118" i="166"/>
  <c r="D119" i="166"/>
  <c r="D120" i="166"/>
  <c r="D121" i="166"/>
  <c r="D122" i="166"/>
  <c r="D123" i="166"/>
  <c r="D124" i="166"/>
  <c r="D125" i="166"/>
  <c r="D126" i="166"/>
  <c r="D127" i="166"/>
  <c r="D128" i="166"/>
  <c r="D129" i="166"/>
  <c r="D130" i="166"/>
  <c r="D131" i="166"/>
  <c r="D132" i="166"/>
  <c r="D133" i="166"/>
  <c r="D134" i="166"/>
  <c r="D135" i="166"/>
  <c r="D136" i="166"/>
  <c r="D137" i="166"/>
  <c r="D138" i="166"/>
  <c r="D139" i="166"/>
  <c r="D140" i="166"/>
  <c r="D141" i="166"/>
  <c r="D142" i="166"/>
  <c r="D143" i="166"/>
  <c r="D144" i="166"/>
  <c r="D145" i="166"/>
  <c r="D146" i="166"/>
  <c r="D147" i="166"/>
  <c r="D148" i="166"/>
  <c r="D149" i="166"/>
  <c r="D150" i="166"/>
  <c r="D151" i="166"/>
  <c r="D152" i="166"/>
  <c r="D153" i="166"/>
  <c r="D154" i="166"/>
  <c r="D155" i="166"/>
  <c r="D156" i="166"/>
  <c r="D157" i="166"/>
  <c r="D158" i="166"/>
  <c r="D159" i="166"/>
  <c r="D160" i="166"/>
  <c r="D161" i="166"/>
  <c r="D162" i="166"/>
  <c r="D163" i="166"/>
  <c r="D164" i="166"/>
  <c r="D165" i="166"/>
  <c r="D166" i="166"/>
  <c r="D167" i="166"/>
  <c r="D168" i="166"/>
  <c r="D169" i="166"/>
  <c r="D170" i="166"/>
  <c r="D171" i="166"/>
  <c r="D172" i="166"/>
  <c r="D173" i="166"/>
  <c r="D174" i="166"/>
  <c r="D175" i="166"/>
  <c r="D176" i="166"/>
  <c r="D177" i="166"/>
  <c r="D178" i="166"/>
  <c r="D179" i="166"/>
  <c r="D180" i="166"/>
  <c r="D181" i="166"/>
  <c r="D182" i="166"/>
  <c r="D183" i="166"/>
  <c r="D184" i="166"/>
  <c r="D185" i="166"/>
  <c r="D186" i="166"/>
  <c r="D187" i="166"/>
  <c r="D188" i="166"/>
  <c r="D189" i="166"/>
  <c r="D190" i="166"/>
  <c r="D191" i="166"/>
  <c r="D192" i="166"/>
  <c r="D193" i="166"/>
  <c r="D194" i="166"/>
  <c r="D195" i="166"/>
  <c r="D196" i="166"/>
  <c r="D197" i="166"/>
  <c r="D198" i="166"/>
  <c r="D199" i="166"/>
  <c r="D200" i="166"/>
  <c r="D201" i="166"/>
  <c r="D202" i="166"/>
  <c r="D203" i="166"/>
  <c r="D9" i="166"/>
  <c r="W210" i="166"/>
  <c r="S210" i="166"/>
  <c r="Q210" i="166"/>
  <c r="J210" i="166"/>
  <c r="I210" i="166"/>
  <c r="R208" i="166"/>
  <c r="L208" i="166"/>
  <c r="U204" i="166"/>
  <c r="R204" i="166"/>
  <c r="L204" i="166"/>
  <c r="H204" i="166"/>
  <c r="U203" i="166"/>
  <c r="R203" i="166"/>
  <c r="L203" i="166"/>
  <c r="H203" i="166"/>
  <c r="U202" i="166"/>
  <c r="R202" i="166"/>
  <c r="L202" i="166"/>
  <c r="H202" i="166"/>
  <c r="U201" i="166"/>
  <c r="R201" i="166"/>
  <c r="L201" i="166"/>
  <c r="H201" i="166"/>
  <c r="U200" i="166"/>
  <c r="R200" i="166"/>
  <c r="L200" i="166"/>
  <c r="H200" i="166"/>
  <c r="U199" i="166"/>
  <c r="R199" i="166"/>
  <c r="L199" i="166"/>
  <c r="H199" i="166"/>
  <c r="U198" i="166"/>
  <c r="R198" i="166"/>
  <c r="L198" i="166"/>
  <c r="H198" i="166"/>
  <c r="U197" i="166"/>
  <c r="R197" i="166"/>
  <c r="L197" i="166"/>
  <c r="H197" i="166"/>
  <c r="U196" i="166"/>
  <c r="R196" i="166"/>
  <c r="L196" i="166"/>
  <c r="H196" i="166"/>
  <c r="U195" i="166"/>
  <c r="R195" i="166"/>
  <c r="L195" i="166"/>
  <c r="H195" i="166"/>
  <c r="U194" i="166"/>
  <c r="R194" i="166"/>
  <c r="L194" i="166"/>
  <c r="H194" i="166"/>
  <c r="U193" i="166"/>
  <c r="R193" i="166"/>
  <c r="L193" i="166"/>
  <c r="H193" i="166"/>
  <c r="U192" i="166"/>
  <c r="R192" i="166"/>
  <c r="L192" i="166"/>
  <c r="H192" i="166"/>
  <c r="U191" i="166"/>
  <c r="R191" i="166"/>
  <c r="L191" i="166"/>
  <c r="H191" i="166"/>
  <c r="U190" i="166"/>
  <c r="R190" i="166"/>
  <c r="L190" i="166"/>
  <c r="H190" i="166"/>
  <c r="U189" i="166"/>
  <c r="R189" i="166"/>
  <c r="L189" i="166"/>
  <c r="H189" i="166"/>
  <c r="U188" i="166"/>
  <c r="R188" i="166"/>
  <c r="L188" i="166"/>
  <c r="H188" i="166"/>
  <c r="U187" i="166"/>
  <c r="R187" i="166"/>
  <c r="L187" i="166"/>
  <c r="H187" i="166"/>
  <c r="U186" i="166"/>
  <c r="R186" i="166"/>
  <c r="L186" i="166"/>
  <c r="H186" i="166"/>
  <c r="U185" i="166"/>
  <c r="R185" i="166"/>
  <c r="L185" i="166"/>
  <c r="H185" i="166"/>
  <c r="U184" i="166"/>
  <c r="R184" i="166"/>
  <c r="L184" i="166"/>
  <c r="H184" i="166"/>
  <c r="U183" i="166"/>
  <c r="R183" i="166"/>
  <c r="L183" i="166"/>
  <c r="H183" i="166"/>
  <c r="U182" i="166"/>
  <c r="R182" i="166"/>
  <c r="L182" i="166"/>
  <c r="H182" i="166"/>
  <c r="U181" i="166"/>
  <c r="R181" i="166"/>
  <c r="L181" i="166"/>
  <c r="H181" i="166"/>
  <c r="U180" i="166"/>
  <c r="R180" i="166"/>
  <c r="L180" i="166"/>
  <c r="H180" i="166"/>
  <c r="U179" i="166"/>
  <c r="R179" i="166"/>
  <c r="L179" i="166"/>
  <c r="H179" i="166"/>
  <c r="U178" i="166"/>
  <c r="R178" i="166"/>
  <c r="L178" i="166"/>
  <c r="H178" i="166"/>
  <c r="U177" i="166"/>
  <c r="R177" i="166"/>
  <c r="L177" i="166"/>
  <c r="H177" i="166"/>
  <c r="U176" i="166"/>
  <c r="R176" i="166"/>
  <c r="L176" i="166"/>
  <c r="H176" i="166"/>
  <c r="U175" i="166"/>
  <c r="R175" i="166"/>
  <c r="L175" i="166"/>
  <c r="H175" i="166"/>
  <c r="U174" i="166"/>
  <c r="R174" i="166"/>
  <c r="L174" i="166"/>
  <c r="H174" i="166"/>
  <c r="U173" i="166"/>
  <c r="R173" i="166"/>
  <c r="L173" i="166"/>
  <c r="H173" i="166"/>
  <c r="U172" i="166"/>
  <c r="R172" i="166"/>
  <c r="L172" i="166"/>
  <c r="H172" i="166"/>
  <c r="U171" i="166"/>
  <c r="R171" i="166"/>
  <c r="L171" i="166"/>
  <c r="H171" i="166"/>
  <c r="U170" i="166"/>
  <c r="R170" i="166"/>
  <c r="L170" i="166"/>
  <c r="H170" i="166"/>
  <c r="U169" i="166"/>
  <c r="R169" i="166"/>
  <c r="L169" i="166"/>
  <c r="H169" i="166"/>
  <c r="U168" i="166"/>
  <c r="R168" i="166"/>
  <c r="L168" i="166"/>
  <c r="H168" i="166"/>
  <c r="U167" i="166"/>
  <c r="R167" i="166"/>
  <c r="L167" i="166"/>
  <c r="H167" i="166"/>
  <c r="U166" i="166"/>
  <c r="R166" i="166"/>
  <c r="L166" i="166"/>
  <c r="H166" i="166"/>
  <c r="U165" i="166"/>
  <c r="R165" i="166"/>
  <c r="L165" i="166"/>
  <c r="H165" i="166"/>
  <c r="U164" i="166"/>
  <c r="R164" i="166"/>
  <c r="L164" i="166"/>
  <c r="H164" i="166"/>
  <c r="U163" i="166"/>
  <c r="R163" i="166"/>
  <c r="L163" i="166"/>
  <c r="H163" i="166"/>
  <c r="U162" i="166"/>
  <c r="R162" i="166"/>
  <c r="L162" i="166"/>
  <c r="H162" i="166"/>
  <c r="R161" i="166"/>
  <c r="L161" i="166"/>
  <c r="U160" i="166"/>
  <c r="R160" i="166"/>
  <c r="L160" i="166"/>
  <c r="H160" i="166"/>
  <c r="U159" i="166"/>
  <c r="R159" i="166"/>
  <c r="L159" i="166"/>
  <c r="H159" i="166"/>
  <c r="U158" i="166"/>
  <c r="R158" i="166"/>
  <c r="L158" i="166"/>
  <c r="H158" i="166"/>
  <c r="U157" i="166"/>
  <c r="R157" i="166"/>
  <c r="L157" i="166"/>
  <c r="H157" i="166"/>
  <c r="U156" i="166"/>
  <c r="R156" i="166"/>
  <c r="L156" i="166"/>
  <c r="H156" i="166"/>
  <c r="U155" i="166"/>
  <c r="R155" i="166"/>
  <c r="L155" i="166"/>
  <c r="H155" i="166"/>
  <c r="U154" i="166"/>
  <c r="R154" i="166"/>
  <c r="L154" i="166"/>
  <c r="H154" i="166"/>
  <c r="U153" i="166"/>
  <c r="R153" i="166"/>
  <c r="L153" i="166"/>
  <c r="H153" i="166"/>
  <c r="U152" i="166"/>
  <c r="R152" i="166"/>
  <c r="L152" i="166"/>
  <c r="H152" i="166"/>
  <c r="U151" i="166"/>
  <c r="R151" i="166"/>
  <c r="L151" i="166"/>
  <c r="H151" i="166"/>
  <c r="U150" i="166"/>
  <c r="R150" i="166"/>
  <c r="L150" i="166"/>
  <c r="H150" i="166"/>
  <c r="U149" i="166"/>
  <c r="R149" i="166"/>
  <c r="L149" i="166"/>
  <c r="H149" i="166"/>
  <c r="U148" i="166"/>
  <c r="R148" i="166"/>
  <c r="L148" i="166"/>
  <c r="H148" i="166"/>
  <c r="U147" i="166"/>
  <c r="R147" i="166"/>
  <c r="L147" i="166"/>
  <c r="H147" i="166"/>
  <c r="U146" i="166"/>
  <c r="R146" i="166"/>
  <c r="L146" i="166"/>
  <c r="H146" i="166"/>
  <c r="U145" i="166"/>
  <c r="R145" i="166"/>
  <c r="L145" i="166"/>
  <c r="H145" i="166"/>
  <c r="R144" i="166"/>
  <c r="L144" i="166"/>
  <c r="U143" i="166"/>
  <c r="R143" i="166"/>
  <c r="L143" i="166"/>
  <c r="H143" i="166"/>
  <c r="U142" i="166"/>
  <c r="R142" i="166"/>
  <c r="L142" i="166"/>
  <c r="H142" i="166"/>
  <c r="U141" i="166"/>
  <c r="R141" i="166"/>
  <c r="L141" i="166"/>
  <c r="H141" i="166"/>
  <c r="U140" i="166"/>
  <c r="R140" i="166"/>
  <c r="L140" i="166"/>
  <c r="H140" i="166"/>
  <c r="U139" i="166"/>
  <c r="R139" i="166"/>
  <c r="L139" i="166"/>
  <c r="H139" i="166"/>
  <c r="U138" i="166"/>
  <c r="R138" i="166"/>
  <c r="L138" i="166"/>
  <c r="H138" i="166"/>
  <c r="U137" i="166"/>
  <c r="R137" i="166"/>
  <c r="L137" i="166"/>
  <c r="H137" i="166"/>
  <c r="U136" i="166"/>
  <c r="R136" i="166"/>
  <c r="L136" i="166"/>
  <c r="H136" i="166"/>
  <c r="R135" i="166"/>
  <c r="L135" i="166"/>
  <c r="U134" i="166"/>
  <c r="R134" i="166"/>
  <c r="L134" i="166"/>
  <c r="H134" i="166"/>
  <c r="U133" i="166"/>
  <c r="R133" i="166"/>
  <c r="L133" i="166"/>
  <c r="H133" i="166"/>
  <c r="U132" i="166"/>
  <c r="R132" i="166"/>
  <c r="L132" i="166"/>
  <c r="H132" i="166"/>
  <c r="U131" i="166"/>
  <c r="R131" i="166"/>
  <c r="L131" i="166"/>
  <c r="H131" i="166"/>
  <c r="U130" i="166"/>
  <c r="R130" i="166"/>
  <c r="L130" i="166"/>
  <c r="H130" i="166"/>
  <c r="U129" i="166"/>
  <c r="R129" i="166"/>
  <c r="L129" i="166"/>
  <c r="H129" i="166"/>
  <c r="U128" i="166"/>
  <c r="R128" i="166"/>
  <c r="L128" i="166"/>
  <c r="H128" i="166"/>
  <c r="U127" i="166"/>
  <c r="R127" i="166"/>
  <c r="L127" i="166"/>
  <c r="H127" i="166"/>
  <c r="U126" i="166"/>
  <c r="R126" i="166"/>
  <c r="L126" i="166"/>
  <c r="H126" i="166"/>
  <c r="U125" i="166"/>
  <c r="R125" i="166"/>
  <c r="L125" i="166"/>
  <c r="H125" i="166"/>
  <c r="U124" i="166"/>
  <c r="R124" i="166"/>
  <c r="L124" i="166"/>
  <c r="H124" i="166"/>
  <c r="U123" i="166"/>
  <c r="R123" i="166"/>
  <c r="L123" i="166"/>
  <c r="H123" i="166"/>
  <c r="U122" i="166"/>
  <c r="R122" i="166"/>
  <c r="L122" i="166"/>
  <c r="H122" i="166"/>
  <c r="R121" i="166"/>
  <c r="L121" i="166"/>
  <c r="U120" i="166"/>
  <c r="R120" i="166"/>
  <c r="L120" i="166"/>
  <c r="H120" i="166"/>
  <c r="U119" i="166"/>
  <c r="R119" i="166"/>
  <c r="L119" i="166"/>
  <c r="H119" i="166"/>
  <c r="U118" i="166"/>
  <c r="R118" i="166"/>
  <c r="L118" i="166"/>
  <c r="H118" i="166"/>
  <c r="U117" i="166"/>
  <c r="R117" i="166"/>
  <c r="L117" i="166"/>
  <c r="H117" i="166"/>
  <c r="U116" i="166"/>
  <c r="R116" i="166"/>
  <c r="L116" i="166"/>
  <c r="H116" i="166"/>
  <c r="U115" i="166"/>
  <c r="R115" i="166"/>
  <c r="L115" i="166"/>
  <c r="H115" i="166"/>
  <c r="U114" i="166"/>
  <c r="R114" i="166"/>
  <c r="L114" i="166"/>
  <c r="H114" i="166"/>
  <c r="U113" i="166"/>
  <c r="R113" i="166"/>
  <c r="L113" i="166"/>
  <c r="H113" i="166"/>
  <c r="U112" i="166"/>
  <c r="R112" i="166"/>
  <c r="L112" i="166"/>
  <c r="H112" i="166"/>
  <c r="U111" i="166"/>
  <c r="R111" i="166"/>
  <c r="L111" i="166"/>
  <c r="H111" i="166"/>
  <c r="R110" i="166"/>
  <c r="L110" i="166"/>
  <c r="U109" i="166"/>
  <c r="R109" i="166"/>
  <c r="L109" i="166"/>
  <c r="H109" i="166"/>
  <c r="U108" i="166"/>
  <c r="R108" i="166"/>
  <c r="L108" i="166"/>
  <c r="H108" i="166"/>
  <c r="U107" i="166"/>
  <c r="R107" i="166"/>
  <c r="L107" i="166"/>
  <c r="H107" i="166"/>
  <c r="U106" i="166"/>
  <c r="R106" i="166"/>
  <c r="L106" i="166"/>
  <c r="H106" i="166"/>
  <c r="U105" i="166"/>
  <c r="R105" i="166"/>
  <c r="L105" i="166"/>
  <c r="H105" i="166"/>
  <c r="U104" i="166"/>
  <c r="R104" i="166"/>
  <c r="L104" i="166"/>
  <c r="H104" i="166"/>
  <c r="U103" i="166"/>
  <c r="R103" i="166"/>
  <c r="L103" i="166"/>
  <c r="H103" i="166"/>
  <c r="U102" i="166"/>
  <c r="R102" i="166"/>
  <c r="L102" i="166"/>
  <c r="H102" i="166"/>
  <c r="U101" i="166"/>
  <c r="R101" i="166"/>
  <c r="L101" i="166"/>
  <c r="H101" i="166"/>
  <c r="U100" i="166"/>
  <c r="R100" i="166"/>
  <c r="L100" i="166"/>
  <c r="H100" i="166"/>
  <c r="U99" i="166"/>
  <c r="R99" i="166"/>
  <c r="L99" i="166"/>
  <c r="H99" i="166"/>
  <c r="U98" i="166"/>
  <c r="R98" i="166"/>
  <c r="L98" i="166"/>
  <c r="H98" i="166"/>
  <c r="U97" i="166"/>
  <c r="R97" i="166"/>
  <c r="L97" i="166"/>
  <c r="H97" i="166"/>
  <c r="U96" i="166"/>
  <c r="R96" i="166"/>
  <c r="L96" i="166"/>
  <c r="H96" i="166"/>
  <c r="U95" i="166"/>
  <c r="R95" i="166"/>
  <c r="L95" i="166"/>
  <c r="H95" i="166"/>
  <c r="U94" i="166"/>
  <c r="R94" i="166"/>
  <c r="L94" i="166"/>
  <c r="H94" i="166"/>
  <c r="U93" i="166"/>
  <c r="R93" i="166"/>
  <c r="L93" i="166"/>
  <c r="H93" i="166"/>
  <c r="U92" i="166"/>
  <c r="R92" i="166"/>
  <c r="L92" i="166"/>
  <c r="H92" i="166"/>
  <c r="R91" i="166"/>
  <c r="L91" i="166"/>
  <c r="U90" i="166"/>
  <c r="R90" i="166"/>
  <c r="L90" i="166"/>
  <c r="H90" i="166"/>
  <c r="U89" i="166"/>
  <c r="R89" i="166"/>
  <c r="L89" i="166"/>
  <c r="H89" i="166"/>
  <c r="U88" i="166"/>
  <c r="R88" i="166"/>
  <c r="L88" i="166"/>
  <c r="H88" i="166"/>
  <c r="U87" i="166"/>
  <c r="R87" i="166"/>
  <c r="L87" i="166"/>
  <c r="H87" i="166"/>
  <c r="U86" i="166"/>
  <c r="R86" i="166"/>
  <c r="L86" i="166"/>
  <c r="H86" i="166"/>
  <c r="U85" i="166"/>
  <c r="R85" i="166"/>
  <c r="L85" i="166"/>
  <c r="H85" i="166"/>
  <c r="U84" i="166"/>
  <c r="R84" i="166"/>
  <c r="L84" i="166"/>
  <c r="H84" i="166"/>
  <c r="U83" i="166"/>
  <c r="R83" i="166"/>
  <c r="L83" i="166"/>
  <c r="H83" i="166"/>
  <c r="U82" i="166"/>
  <c r="R82" i="166"/>
  <c r="L82" i="166"/>
  <c r="H82" i="166"/>
  <c r="U81" i="166"/>
  <c r="R81" i="166"/>
  <c r="L81" i="166"/>
  <c r="H81" i="166"/>
  <c r="U80" i="166"/>
  <c r="R80" i="166"/>
  <c r="L80" i="166"/>
  <c r="H80" i="166"/>
  <c r="U79" i="166"/>
  <c r="R79" i="166"/>
  <c r="L79" i="166"/>
  <c r="H79" i="166"/>
  <c r="U78" i="166"/>
  <c r="R78" i="166"/>
  <c r="L78" i="166"/>
  <c r="H78" i="166"/>
  <c r="U77" i="166"/>
  <c r="R77" i="166"/>
  <c r="L77" i="166"/>
  <c r="H77" i="166"/>
  <c r="R76" i="166"/>
  <c r="L76" i="166"/>
  <c r="U75" i="166"/>
  <c r="R75" i="166"/>
  <c r="L75" i="166"/>
  <c r="H75" i="166"/>
  <c r="U74" i="166"/>
  <c r="R74" i="166"/>
  <c r="L74" i="166"/>
  <c r="H74" i="166"/>
  <c r="U73" i="166"/>
  <c r="R73" i="166"/>
  <c r="L73" i="166"/>
  <c r="H73" i="166"/>
  <c r="U72" i="166"/>
  <c r="R72" i="166"/>
  <c r="L72" i="166"/>
  <c r="H72" i="166"/>
  <c r="U71" i="166"/>
  <c r="R71" i="166"/>
  <c r="L71" i="166"/>
  <c r="H71" i="166"/>
  <c r="R70" i="166"/>
  <c r="L70" i="166"/>
  <c r="U69" i="166"/>
  <c r="R69" i="166"/>
  <c r="L69" i="166"/>
  <c r="H69" i="166"/>
  <c r="U68" i="166"/>
  <c r="R68" i="166"/>
  <c r="L68" i="166"/>
  <c r="H68" i="166"/>
  <c r="R67" i="166"/>
  <c r="L67" i="166"/>
  <c r="U66" i="166"/>
  <c r="R66" i="166"/>
  <c r="L66" i="166"/>
  <c r="R65" i="166"/>
  <c r="L65" i="166"/>
  <c r="U64" i="166"/>
  <c r="R64" i="166"/>
  <c r="L64" i="166"/>
  <c r="H64" i="166"/>
  <c r="U63" i="166"/>
  <c r="R63" i="166"/>
  <c r="L63" i="166"/>
  <c r="H63" i="166"/>
  <c r="U62" i="166"/>
  <c r="U59" i="166"/>
  <c r="R59" i="166"/>
  <c r="L59" i="166"/>
  <c r="H59" i="166"/>
  <c r="U58" i="166"/>
  <c r="R58" i="166"/>
  <c r="L58" i="166"/>
  <c r="H58" i="166"/>
  <c r="U57" i="166"/>
  <c r="R57" i="166"/>
  <c r="L57" i="166"/>
  <c r="H57" i="166"/>
  <c r="U56" i="166"/>
  <c r="R56" i="166"/>
  <c r="L56" i="166"/>
  <c r="H56" i="166"/>
  <c r="U55" i="166"/>
  <c r="R55" i="166"/>
  <c r="L55" i="166"/>
  <c r="H55" i="166"/>
  <c r="U54" i="166"/>
  <c r="R54" i="166"/>
  <c r="L54" i="166"/>
  <c r="H54" i="166"/>
  <c r="R53" i="166"/>
  <c r="L53" i="166"/>
  <c r="U52" i="166"/>
  <c r="R52" i="166"/>
  <c r="L52" i="166"/>
  <c r="H52" i="166"/>
  <c r="U51" i="166"/>
  <c r="R51" i="166"/>
  <c r="L51" i="166"/>
  <c r="H51" i="166"/>
  <c r="U50" i="166"/>
  <c r="R50" i="166"/>
  <c r="L50" i="166"/>
  <c r="H50" i="166"/>
  <c r="U49" i="166"/>
  <c r="R49" i="166"/>
  <c r="L49" i="166"/>
  <c r="H49" i="166"/>
  <c r="U48" i="166"/>
  <c r="R48" i="166"/>
  <c r="L48" i="166"/>
  <c r="H48" i="166"/>
  <c r="U47" i="166"/>
  <c r="R47" i="166"/>
  <c r="L47" i="166"/>
  <c r="H47" i="166"/>
  <c r="U46" i="166"/>
  <c r="R46" i="166"/>
  <c r="L46" i="166"/>
  <c r="H46" i="166"/>
  <c r="U45" i="166"/>
  <c r="R45" i="166"/>
  <c r="L45" i="166"/>
  <c r="H45" i="166"/>
  <c r="U44" i="166"/>
  <c r="R44" i="166"/>
  <c r="L44" i="166"/>
  <c r="H44" i="166"/>
  <c r="U43" i="166"/>
  <c r="R43" i="166"/>
  <c r="L43" i="166"/>
  <c r="H43" i="166"/>
  <c r="U42" i="166"/>
  <c r="R42" i="166"/>
  <c r="L42" i="166"/>
  <c r="H42" i="166"/>
  <c r="U41" i="166"/>
  <c r="R41" i="166"/>
  <c r="L41" i="166"/>
  <c r="H41" i="166"/>
  <c r="U40" i="166"/>
  <c r="R40" i="166"/>
  <c r="L40" i="166"/>
  <c r="H40" i="166"/>
  <c r="U39" i="166"/>
  <c r="R39" i="166"/>
  <c r="L39" i="166"/>
  <c r="H39" i="166"/>
  <c r="U38" i="166"/>
  <c r="R38" i="166"/>
  <c r="L38" i="166"/>
  <c r="H38" i="166"/>
  <c r="U37" i="166"/>
  <c r="R37" i="166"/>
  <c r="L37" i="166"/>
  <c r="H37" i="166"/>
  <c r="U36" i="166"/>
  <c r="R36" i="166"/>
  <c r="L36" i="166"/>
  <c r="H36" i="166"/>
  <c r="U35" i="166"/>
  <c r="R35" i="166"/>
  <c r="L35" i="166"/>
  <c r="H35" i="166"/>
  <c r="U34" i="166"/>
  <c r="R34" i="166"/>
  <c r="L34" i="166"/>
  <c r="H34" i="166"/>
  <c r="U33" i="166"/>
  <c r="R33" i="166"/>
  <c r="L33" i="166"/>
  <c r="H33" i="166"/>
  <c r="U32" i="166"/>
  <c r="R32" i="166"/>
  <c r="L32" i="166"/>
  <c r="H32" i="166"/>
  <c r="U31" i="166"/>
  <c r="R31" i="166"/>
  <c r="L31" i="166"/>
  <c r="H31" i="166"/>
  <c r="U30" i="166"/>
  <c r="R30" i="166"/>
  <c r="L30" i="166"/>
  <c r="H30" i="166"/>
  <c r="U29" i="166"/>
  <c r="R29" i="166"/>
  <c r="L29" i="166"/>
  <c r="H29" i="166"/>
  <c r="U28" i="166"/>
  <c r="R28" i="166"/>
  <c r="L28" i="166"/>
  <c r="H28" i="166"/>
  <c r="U27" i="166"/>
  <c r="R27" i="166"/>
  <c r="L27" i="166"/>
  <c r="H27" i="166"/>
  <c r="U26" i="166"/>
  <c r="R26" i="166"/>
  <c r="L26" i="166"/>
  <c r="H26" i="166"/>
  <c r="U25" i="166"/>
  <c r="R25" i="166"/>
  <c r="L25" i="166"/>
  <c r="H25" i="166"/>
  <c r="U24" i="166"/>
  <c r="R24" i="166"/>
  <c r="L24" i="166"/>
  <c r="H24" i="166"/>
  <c r="U23" i="166"/>
  <c r="R23" i="166"/>
  <c r="L23" i="166"/>
  <c r="H23" i="166"/>
  <c r="U22" i="166"/>
  <c r="R22" i="166"/>
  <c r="L22" i="166"/>
  <c r="H22" i="166"/>
  <c r="U21" i="166"/>
  <c r="R21" i="166"/>
  <c r="L21" i="166"/>
  <c r="H21" i="166"/>
  <c r="U20" i="166"/>
  <c r="R20" i="166"/>
  <c r="L20" i="166"/>
  <c r="H20" i="166"/>
  <c r="U19" i="166"/>
  <c r="R19" i="166"/>
  <c r="L19" i="166"/>
  <c r="H19" i="166"/>
  <c r="U18" i="166"/>
  <c r="R18" i="166"/>
  <c r="L18" i="166"/>
  <c r="H18" i="166"/>
  <c r="U17" i="166"/>
  <c r="R17" i="166"/>
  <c r="L17" i="166"/>
  <c r="H17" i="166"/>
  <c r="U16" i="166"/>
  <c r="R16" i="166"/>
  <c r="L16" i="166"/>
  <c r="H16" i="166"/>
  <c r="U15" i="166"/>
  <c r="R15" i="166"/>
  <c r="L15" i="166"/>
  <c r="H15" i="166"/>
  <c r="U14" i="166"/>
  <c r="R14" i="166"/>
  <c r="L14" i="166"/>
  <c r="H14" i="166"/>
  <c r="U13" i="166"/>
  <c r="R13" i="166"/>
  <c r="L13" i="166"/>
  <c r="H13" i="166"/>
  <c r="U12" i="166"/>
  <c r="R12" i="166"/>
  <c r="L12" i="166"/>
  <c r="H12" i="166"/>
  <c r="U11" i="166"/>
  <c r="R11" i="166"/>
  <c r="L11" i="166"/>
  <c r="H11" i="166"/>
  <c r="U10" i="166"/>
  <c r="R10" i="166"/>
  <c r="L10" i="166"/>
  <c r="H10" i="166"/>
  <c r="U9" i="166"/>
  <c r="R9" i="166"/>
  <c r="L9" i="166"/>
  <c r="H9" i="166"/>
  <c r="V63" i="166" l="1"/>
  <c r="X63" i="166" s="1"/>
  <c r="V204" i="166"/>
  <c r="V81" i="166"/>
  <c r="X81" i="166" s="1"/>
  <c r="V93" i="166"/>
  <c r="X93" i="166" s="1"/>
  <c r="V157" i="166"/>
  <c r="X157" i="166" s="1"/>
  <c r="V186" i="166"/>
  <c r="X186" i="166" s="1"/>
  <c r="V190" i="166"/>
  <c r="X190" i="166" s="1"/>
  <c r="V153" i="166"/>
  <c r="X153" i="166" s="1"/>
  <c r="V149" i="166"/>
  <c r="X149" i="166" s="1"/>
  <c r="V145" i="166"/>
  <c r="X145" i="166" s="1"/>
  <c r="V127" i="166"/>
  <c r="X127" i="166" s="1"/>
  <c r="V123" i="166"/>
  <c r="X123" i="166" s="1"/>
  <c r="V117" i="166"/>
  <c r="X117" i="166" s="1"/>
  <c r="V101" i="166"/>
  <c r="X101" i="166" s="1"/>
  <c r="V69" i="166"/>
  <c r="X69" i="166" s="1"/>
  <c r="V79" i="166"/>
  <c r="X79" i="166" s="1"/>
  <c r="V200" i="166"/>
  <c r="X200" i="166" s="1"/>
  <c r="V194" i="166"/>
  <c r="X194" i="166" s="1"/>
  <c r="V182" i="166"/>
  <c r="X182" i="166" s="1"/>
  <c r="V178" i="166"/>
  <c r="X178" i="166" s="1"/>
  <c r="V174" i="166"/>
  <c r="X174" i="166" s="1"/>
  <c r="V170" i="166"/>
  <c r="X170" i="166" s="1"/>
  <c r="V166" i="166"/>
  <c r="X166" i="166" s="1"/>
  <c r="V162" i="166"/>
  <c r="X162" i="166" s="1"/>
  <c r="V140" i="166"/>
  <c r="X140" i="166" s="1"/>
  <c r="V136" i="166"/>
  <c r="X136" i="166" s="1"/>
  <c r="V52" i="166"/>
  <c r="X52" i="166" s="1"/>
  <c r="V48" i="166"/>
  <c r="X48" i="166" s="1"/>
  <c r="V202" i="166"/>
  <c r="X202" i="166" s="1"/>
  <c r="V125" i="166"/>
  <c r="X125" i="166" s="1"/>
  <c r="V109" i="166"/>
  <c r="X109" i="166" s="1"/>
  <c r="V115" i="166"/>
  <c r="X115" i="166" s="1"/>
  <c r="V66" i="166"/>
  <c r="X66" i="166" s="1"/>
  <c r="V68" i="166"/>
  <c r="X68" i="166" s="1"/>
  <c r="V82" i="166"/>
  <c r="X82" i="166" s="1"/>
  <c r="V20" i="166"/>
  <c r="X20" i="166" s="1"/>
  <c r="V36" i="166"/>
  <c r="X36" i="166" s="1"/>
  <c r="V152" i="166"/>
  <c r="X152" i="166" s="1"/>
  <c r="V126" i="166"/>
  <c r="X126" i="166" s="1"/>
  <c r="V98" i="166"/>
  <c r="X98" i="166" s="1"/>
  <c r="V100" i="166"/>
  <c r="X100" i="166" s="1"/>
  <c r="V114" i="166"/>
  <c r="X114" i="166" s="1"/>
  <c r="V134" i="166"/>
  <c r="X134" i="166" s="1"/>
  <c r="V142" i="166"/>
  <c r="X142" i="166" s="1"/>
  <c r="V158" i="166"/>
  <c r="X158" i="166" s="1"/>
  <c r="V160" i="166"/>
  <c r="X160" i="166" s="1"/>
  <c r="V176" i="166"/>
  <c r="X176" i="166" s="1"/>
  <c r="D210" i="166"/>
  <c r="V13" i="166"/>
  <c r="X13" i="166" s="1"/>
  <c r="V21" i="166"/>
  <c r="X21" i="166" s="1"/>
  <c r="V23" i="166"/>
  <c r="X23" i="166" s="1"/>
  <c r="V39" i="166"/>
  <c r="X39" i="166" s="1"/>
  <c r="V57" i="166"/>
  <c r="X57" i="166" s="1"/>
  <c r="V97" i="166"/>
  <c r="X97" i="166" s="1"/>
  <c r="V99" i="166"/>
  <c r="X99" i="166" s="1"/>
  <c r="V131" i="166"/>
  <c r="X131" i="166" s="1"/>
  <c r="V143" i="166"/>
  <c r="X143" i="166" s="1"/>
  <c r="V151" i="166"/>
  <c r="X151" i="166" s="1"/>
  <c r="V159" i="166"/>
  <c r="X159" i="166" s="1"/>
  <c r="V167" i="166"/>
  <c r="X167" i="166" s="1"/>
  <c r="V175" i="166"/>
  <c r="X175" i="166" s="1"/>
  <c r="V183" i="166"/>
  <c r="X183" i="166" s="1"/>
  <c r="V191" i="166"/>
  <c r="X191" i="166" s="1"/>
  <c r="V201" i="166"/>
  <c r="X201" i="166" s="1"/>
  <c r="X210" i="167"/>
  <c r="V192" i="166"/>
  <c r="X192" i="166" s="1"/>
  <c r="V184" i="166"/>
  <c r="X184" i="166" s="1"/>
  <c r="V168" i="166"/>
  <c r="X168" i="166" s="1"/>
  <c r="V56" i="166"/>
  <c r="X56" i="166" s="1"/>
  <c r="V47" i="166"/>
  <c r="X47" i="166" s="1"/>
  <c r="V28" i="166"/>
  <c r="X28" i="166" s="1"/>
  <c r="V22" i="166"/>
  <c r="X22" i="166" s="1"/>
  <c r="V14" i="166"/>
  <c r="X14" i="166" s="1"/>
  <c r="V12" i="166"/>
  <c r="X12" i="166" s="1"/>
  <c r="V11" i="166"/>
  <c r="X11" i="166" s="1"/>
  <c r="V116" i="166"/>
  <c r="X116" i="166" s="1"/>
  <c r="V75" i="166"/>
  <c r="X75" i="166" s="1"/>
  <c r="V83" i="166"/>
  <c r="X83" i="166" s="1"/>
  <c r="V80" i="166"/>
  <c r="X80" i="166" s="1"/>
  <c r="V44" i="166"/>
  <c r="X44" i="166" s="1"/>
  <c r="V40" i="166"/>
  <c r="X40" i="166" s="1"/>
  <c r="V32" i="166"/>
  <c r="X32" i="166" s="1"/>
  <c r="V31" i="166"/>
  <c r="X31" i="166" s="1"/>
  <c r="V19" i="166"/>
  <c r="X19" i="166" s="1"/>
  <c r="V133" i="166"/>
  <c r="X133" i="166" s="1"/>
  <c r="V113" i="166"/>
  <c r="X113" i="166" s="1"/>
  <c r="V55" i="166"/>
  <c r="X55" i="166" s="1"/>
  <c r="V46" i="166"/>
  <c r="X46" i="166" s="1"/>
  <c r="V38" i="166"/>
  <c r="X38" i="166" s="1"/>
  <c r="V30" i="166"/>
  <c r="X30" i="166" s="1"/>
  <c r="V15" i="166"/>
  <c r="X15" i="166" s="1"/>
  <c r="V26" i="166"/>
  <c r="X26" i="166" s="1"/>
  <c r="V27" i="166"/>
  <c r="X27" i="166" s="1"/>
  <c r="V34" i="166"/>
  <c r="X34" i="166" s="1"/>
  <c r="V35" i="166"/>
  <c r="X35" i="166" s="1"/>
  <c r="V42" i="166"/>
  <c r="X42" i="166" s="1"/>
  <c r="V43" i="166"/>
  <c r="X43" i="166" s="1"/>
  <c r="V50" i="166"/>
  <c r="X50" i="166" s="1"/>
  <c r="V51" i="166"/>
  <c r="X51" i="166" s="1"/>
  <c r="V59" i="166"/>
  <c r="X59" i="166" s="1"/>
  <c r="V62" i="166"/>
  <c r="X62" i="166" s="1"/>
  <c r="V72" i="166"/>
  <c r="X72" i="166" s="1"/>
  <c r="V73" i="166"/>
  <c r="X73" i="166" s="1"/>
  <c r="V74" i="166"/>
  <c r="X74" i="166" s="1"/>
  <c r="V87" i="166"/>
  <c r="X87" i="166" s="1"/>
  <c r="V88" i="166"/>
  <c r="X88" i="166" s="1"/>
  <c r="V89" i="166"/>
  <c r="X89" i="166" s="1"/>
  <c r="V90" i="166"/>
  <c r="X90" i="166" s="1"/>
  <c r="V92" i="166"/>
  <c r="X92" i="166" s="1"/>
  <c r="V105" i="166"/>
  <c r="X105" i="166" s="1"/>
  <c r="V106" i="166"/>
  <c r="X106" i="166" s="1"/>
  <c r="V107" i="166"/>
  <c r="X107" i="166" s="1"/>
  <c r="V108" i="166"/>
  <c r="X108" i="166" s="1"/>
  <c r="V120" i="166"/>
  <c r="X120" i="166" s="1"/>
  <c r="V122" i="166"/>
  <c r="X122" i="166" s="1"/>
  <c r="V129" i="166"/>
  <c r="X129" i="166" s="1"/>
  <c r="V130" i="166"/>
  <c r="X130" i="166" s="1"/>
  <c r="V138" i="166"/>
  <c r="X138" i="166" s="1"/>
  <c r="V139" i="166"/>
  <c r="X139" i="166" s="1"/>
  <c r="V147" i="166"/>
  <c r="X147" i="166" s="1"/>
  <c r="V148" i="166"/>
  <c r="X148" i="166" s="1"/>
  <c r="V155" i="166"/>
  <c r="X155" i="166" s="1"/>
  <c r="V156" i="166"/>
  <c r="X156" i="166" s="1"/>
  <c r="V163" i="166"/>
  <c r="X163" i="166" s="1"/>
  <c r="V164" i="166"/>
  <c r="X164" i="166" s="1"/>
  <c r="V171" i="166"/>
  <c r="X171" i="166" s="1"/>
  <c r="V172" i="166"/>
  <c r="X172" i="166" s="1"/>
  <c r="V179" i="166"/>
  <c r="X179" i="166" s="1"/>
  <c r="V180" i="166"/>
  <c r="X180" i="166" s="1"/>
  <c r="V187" i="166"/>
  <c r="X187" i="166" s="1"/>
  <c r="V188" i="166"/>
  <c r="X188" i="166" s="1"/>
  <c r="V195" i="166"/>
  <c r="X195" i="166" s="1"/>
  <c r="V196" i="166"/>
  <c r="X196" i="166" s="1"/>
  <c r="V165" i="166"/>
  <c r="X165" i="166" s="1"/>
  <c r="V169" i="166"/>
  <c r="X169" i="166" s="1"/>
  <c r="V173" i="166"/>
  <c r="X173" i="166" s="1"/>
  <c r="V177" i="166"/>
  <c r="X177" i="166" s="1"/>
  <c r="V181" i="166"/>
  <c r="X181" i="166" s="1"/>
  <c r="V185" i="166"/>
  <c r="X185" i="166" s="1"/>
  <c r="V189" i="166"/>
  <c r="X189" i="166" s="1"/>
  <c r="V193" i="166"/>
  <c r="X193" i="166" s="1"/>
  <c r="V197" i="166"/>
  <c r="X197" i="166" s="1"/>
  <c r="V198" i="166"/>
  <c r="X198" i="166" s="1"/>
  <c r="V199" i="166"/>
  <c r="X199" i="166" s="1"/>
  <c r="V10" i="166"/>
  <c r="X10" i="166" s="1"/>
  <c r="V16" i="166"/>
  <c r="X16" i="166" s="1"/>
  <c r="V17" i="166"/>
  <c r="X17" i="166" s="1"/>
  <c r="V18" i="166"/>
  <c r="X18" i="166" s="1"/>
  <c r="V25" i="166"/>
  <c r="X25" i="166" s="1"/>
  <c r="V29" i="166"/>
  <c r="X29" i="166" s="1"/>
  <c r="V33" i="166"/>
  <c r="X33" i="166" s="1"/>
  <c r="V37" i="166"/>
  <c r="X37" i="166" s="1"/>
  <c r="V41" i="166"/>
  <c r="X41" i="166" s="1"/>
  <c r="V45" i="166"/>
  <c r="X45" i="166" s="1"/>
  <c r="V49" i="166"/>
  <c r="X49" i="166" s="1"/>
  <c r="V54" i="166"/>
  <c r="X54" i="166" s="1"/>
  <c r="V58" i="166"/>
  <c r="X58" i="166" s="1"/>
  <c r="V64" i="166"/>
  <c r="X64" i="166" s="1"/>
  <c r="V71" i="166"/>
  <c r="X71" i="166" s="1"/>
  <c r="V77" i="166"/>
  <c r="X77" i="166" s="1"/>
  <c r="V78" i="166"/>
  <c r="X78" i="166" s="1"/>
  <c r="V84" i="166"/>
  <c r="X84" i="166" s="1"/>
  <c r="V85" i="166"/>
  <c r="X85" i="166" s="1"/>
  <c r="V86" i="166"/>
  <c r="X86" i="166" s="1"/>
  <c r="V94" i="166"/>
  <c r="X94" i="166" s="1"/>
  <c r="V95" i="166"/>
  <c r="X95" i="166" s="1"/>
  <c r="V96" i="166"/>
  <c r="X96" i="166" s="1"/>
  <c r="V102" i="166"/>
  <c r="X102" i="166" s="1"/>
  <c r="V103" i="166"/>
  <c r="X103" i="166" s="1"/>
  <c r="V104" i="166"/>
  <c r="X104" i="166" s="1"/>
  <c r="V111" i="166"/>
  <c r="X111" i="166" s="1"/>
  <c r="V112" i="166"/>
  <c r="X112" i="166" s="1"/>
  <c r="V119" i="166"/>
  <c r="X119" i="166" s="1"/>
  <c r="V124" i="166"/>
  <c r="X124" i="166" s="1"/>
  <c r="V128" i="166"/>
  <c r="X128" i="166" s="1"/>
  <c r="V132" i="166"/>
  <c r="X132" i="166" s="1"/>
  <c r="V137" i="166"/>
  <c r="X137" i="166" s="1"/>
  <c r="V141" i="166"/>
  <c r="X141" i="166" s="1"/>
  <c r="V146" i="166"/>
  <c r="X146" i="166" s="1"/>
  <c r="V150" i="166"/>
  <c r="X150" i="166" s="1"/>
  <c r="V154" i="166"/>
  <c r="X154" i="166" s="1"/>
  <c r="V203" i="166"/>
  <c r="X203" i="166" s="1"/>
  <c r="X204" i="166"/>
  <c r="R210" i="166"/>
  <c r="V9" i="166"/>
  <c r="X9" i="166" s="1"/>
  <c r="V24" i="166"/>
  <c r="X24" i="166" s="1"/>
  <c r="V118" i="166"/>
  <c r="X118" i="166" s="1"/>
  <c r="X210" i="166" l="1"/>
  <c r="D10" i="164" l="1"/>
  <c r="D11" i="164"/>
  <c r="D12" i="164"/>
  <c r="D13" i="164"/>
  <c r="D14" i="164"/>
  <c r="D15" i="164"/>
  <c r="D16" i="164"/>
  <c r="D17" i="164"/>
  <c r="D18" i="164"/>
  <c r="D19" i="164"/>
  <c r="D20" i="164"/>
  <c r="D21" i="164"/>
  <c r="D22" i="164"/>
  <c r="D23" i="164"/>
  <c r="D24" i="164"/>
  <c r="D25" i="164"/>
  <c r="D26" i="164"/>
  <c r="D27" i="164"/>
  <c r="D28" i="164"/>
  <c r="D29" i="164"/>
  <c r="D30" i="164"/>
  <c r="D31" i="164"/>
  <c r="D32" i="164"/>
  <c r="D33" i="164"/>
  <c r="D34" i="164"/>
  <c r="D35" i="164"/>
  <c r="D36" i="164"/>
  <c r="D37" i="164"/>
  <c r="D38" i="164"/>
  <c r="D39" i="164"/>
  <c r="D40" i="164"/>
  <c r="D41" i="164"/>
  <c r="D42" i="164"/>
  <c r="D43" i="164"/>
  <c r="D44" i="164"/>
  <c r="D45" i="164"/>
  <c r="D46" i="164"/>
  <c r="D47" i="164"/>
  <c r="D48" i="164"/>
  <c r="D49" i="164"/>
  <c r="D50" i="164"/>
  <c r="D51" i="164"/>
  <c r="D52" i="164"/>
  <c r="D53" i="164"/>
  <c r="D54" i="164"/>
  <c r="D55" i="164"/>
  <c r="D56" i="164"/>
  <c r="D57" i="164"/>
  <c r="D58" i="164"/>
  <c r="D59" i="164"/>
  <c r="D62" i="164"/>
  <c r="D63" i="164"/>
  <c r="D64" i="164"/>
  <c r="D65" i="164"/>
  <c r="D66" i="164"/>
  <c r="D67" i="164"/>
  <c r="D68" i="164"/>
  <c r="D69" i="164"/>
  <c r="D70" i="164"/>
  <c r="D71" i="164"/>
  <c r="D72" i="164"/>
  <c r="D73" i="164"/>
  <c r="D74" i="164"/>
  <c r="D75" i="164"/>
  <c r="D76" i="164"/>
  <c r="D77" i="164"/>
  <c r="D78" i="164"/>
  <c r="D79" i="164"/>
  <c r="D80" i="164"/>
  <c r="D81" i="164"/>
  <c r="D82" i="164"/>
  <c r="D83" i="164"/>
  <c r="D84" i="164"/>
  <c r="D85" i="164"/>
  <c r="D86" i="164"/>
  <c r="D87" i="164"/>
  <c r="D88" i="164"/>
  <c r="D89" i="164"/>
  <c r="D90" i="164"/>
  <c r="D91" i="164"/>
  <c r="D92" i="164"/>
  <c r="D93" i="164"/>
  <c r="D94" i="164"/>
  <c r="D95" i="164"/>
  <c r="D96" i="164"/>
  <c r="D97" i="164"/>
  <c r="D98" i="164"/>
  <c r="D99" i="164"/>
  <c r="D100" i="164"/>
  <c r="D101" i="164"/>
  <c r="D102" i="164"/>
  <c r="D103" i="164"/>
  <c r="D104" i="164"/>
  <c r="D105" i="164"/>
  <c r="D106" i="164"/>
  <c r="D107" i="164"/>
  <c r="D108" i="164"/>
  <c r="D109" i="164"/>
  <c r="D110" i="164"/>
  <c r="D111" i="164"/>
  <c r="D112" i="164"/>
  <c r="D113" i="164"/>
  <c r="D114" i="164"/>
  <c r="D115" i="164"/>
  <c r="D116" i="164"/>
  <c r="D117" i="164"/>
  <c r="D118" i="164"/>
  <c r="D119" i="164"/>
  <c r="D120" i="164"/>
  <c r="D121" i="164"/>
  <c r="D122" i="164"/>
  <c r="D123" i="164"/>
  <c r="D124" i="164"/>
  <c r="D125" i="164"/>
  <c r="D126" i="164"/>
  <c r="D127" i="164"/>
  <c r="D128" i="164"/>
  <c r="D129" i="164"/>
  <c r="D130" i="164"/>
  <c r="D131" i="164"/>
  <c r="D132" i="164"/>
  <c r="D133" i="164"/>
  <c r="D134" i="164"/>
  <c r="D135" i="164"/>
  <c r="D136" i="164"/>
  <c r="D137" i="164"/>
  <c r="D138" i="164"/>
  <c r="D139" i="164"/>
  <c r="D140" i="164"/>
  <c r="D141" i="164"/>
  <c r="D142" i="164"/>
  <c r="D143" i="164"/>
  <c r="D144" i="164"/>
  <c r="D145" i="164"/>
  <c r="D146" i="164"/>
  <c r="D147" i="164"/>
  <c r="D148" i="164"/>
  <c r="D149" i="164"/>
  <c r="D150" i="164"/>
  <c r="D151" i="164"/>
  <c r="D152" i="164"/>
  <c r="D153" i="164"/>
  <c r="D154" i="164"/>
  <c r="D155" i="164"/>
  <c r="D156" i="164"/>
  <c r="D157" i="164"/>
  <c r="D158" i="164"/>
  <c r="D159" i="164"/>
  <c r="D160" i="164"/>
  <c r="D161" i="164"/>
  <c r="D162" i="164"/>
  <c r="D163" i="164"/>
  <c r="D164" i="164"/>
  <c r="D165" i="164"/>
  <c r="D166" i="164"/>
  <c r="D167" i="164"/>
  <c r="D168" i="164"/>
  <c r="D169" i="164"/>
  <c r="D170" i="164"/>
  <c r="D171" i="164"/>
  <c r="D172" i="164"/>
  <c r="D173" i="164"/>
  <c r="D174" i="164"/>
  <c r="D175" i="164"/>
  <c r="D176" i="164"/>
  <c r="D177" i="164"/>
  <c r="D178" i="164"/>
  <c r="D179" i="164"/>
  <c r="D180" i="164"/>
  <c r="D181" i="164"/>
  <c r="D182" i="164"/>
  <c r="D183" i="164"/>
  <c r="D184" i="164"/>
  <c r="D185" i="164"/>
  <c r="D186" i="164"/>
  <c r="D187" i="164"/>
  <c r="D188" i="164"/>
  <c r="D189" i="164"/>
  <c r="D190" i="164"/>
  <c r="D191" i="164"/>
  <c r="D192" i="164"/>
  <c r="D193" i="164"/>
  <c r="D194" i="164"/>
  <c r="D195" i="164"/>
  <c r="D196" i="164"/>
  <c r="D197" i="164"/>
  <c r="D198" i="164"/>
  <c r="D199" i="164"/>
  <c r="D200" i="164"/>
  <c r="D201" i="164"/>
  <c r="D202" i="164"/>
  <c r="D203" i="164"/>
  <c r="D204" i="164"/>
  <c r="D9" i="164"/>
  <c r="W210" i="164"/>
  <c r="S210" i="164"/>
  <c r="Q210" i="164"/>
  <c r="J210" i="164"/>
  <c r="I210" i="164"/>
  <c r="R208" i="164"/>
  <c r="L208" i="164"/>
  <c r="U204" i="164"/>
  <c r="R204" i="164"/>
  <c r="L204" i="164"/>
  <c r="H204" i="164"/>
  <c r="U203" i="164"/>
  <c r="R203" i="164"/>
  <c r="L203" i="164"/>
  <c r="H203" i="164"/>
  <c r="U202" i="164"/>
  <c r="R202" i="164"/>
  <c r="L202" i="164"/>
  <c r="H202" i="164"/>
  <c r="U201" i="164"/>
  <c r="R201" i="164"/>
  <c r="L201" i="164"/>
  <c r="H201" i="164"/>
  <c r="U200" i="164"/>
  <c r="R200" i="164"/>
  <c r="L200" i="164"/>
  <c r="H200" i="164"/>
  <c r="U199" i="164"/>
  <c r="R199" i="164"/>
  <c r="L199" i="164"/>
  <c r="H199" i="164"/>
  <c r="U198" i="164"/>
  <c r="R198" i="164"/>
  <c r="L198" i="164"/>
  <c r="H198" i="164"/>
  <c r="U197" i="164"/>
  <c r="R197" i="164"/>
  <c r="L197" i="164"/>
  <c r="H197" i="164"/>
  <c r="U196" i="164"/>
  <c r="R196" i="164"/>
  <c r="L196" i="164"/>
  <c r="H196" i="164"/>
  <c r="U195" i="164"/>
  <c r="R195" i="164"/>
  <c r="L195" i="164"/>
  <c r="H195" i="164"/>
  <c r="U194" i="164"/>
  <c r="R194" i="164"/>
  <c r="L194" i="164"/>
  <c r="H194" i="164"/>
  <c r="U193" i="164"/>
  <c r="R193" i="164"/>
  <c r="L193" i="164"/>
  <c r="H193" i="164"/>
  <c r="U192" i="164"/>
  <c r="R192" i="164"/>
  <c r="L192" i="164"/>
  <c r="H192" i="164"/>
  <c r="U191" i="164"/>
  <c r="R191" i="164"/>
  <c r="L191" i="164"/>
  <c r="H191" i="164"/>
  <c r="U190" i="164"/>
  <c r="R190" i="164"/>
  <c r="L190" i="164"/>
  <c r="H190" i="164"/>
  <c r="U189" i="164"/>
  <c r="R189" i="164"/>
  <c r="L189" i="164"/>
  <c r="H189" i="164"/>
  <c r="U188" i="164"/>
  <c r="R188" i="164"/>
  <c r="L188" i="164"/>
  <c r="H188" i="164"/>
  <c r="U187" i="164"/>
  <c r="R187" i="164"/>
  <c r="L187" i="164"/>
  <c r="H187" i="164"/>
  <c r="U186" i="164"/>
  <c r="R186" i="164"/>
  <c r="L186" i="164"/>
  <c r="H186" i="164"/>
  <c r="U185" i="164"/>
  <c r="R185" i="164"/>
  <c r="L185" i="164"/>
  <c r="H185" i="164"/>
  <c r="U184" i="164"/>
  <c r="R184" i="164"/>
  <c r="L184" i="164"/>
  <c r="H184" i="164"/>
  <c r="U183" i="164"/>
  <c r="R183" i="164"/>
  <c r="L183" i="164"/>
  <c r="H183" i="164"/>
  <c r="U182" i="164"/>
  <c r="R182" i="164"/>
  <c r="L182" i="164"/>
  <c r="H182" i="164"/>
  <c r="U181" i="164"/>
  <c r="R181" i="164"/>
  <c r="L181" i="164"/>
  <c r="H181" i="164"/>
  <c r="U180" i="164"/>
  <c r="R180" i="164"/>
  <c r="L180" i="164"/>
  <c r="H180" i="164"/>
  <c r="U179" i="164"/>
  <c r="R179" i="164"/>
  <c r="L179" i="164"/>
  <c r="H179" i="164"/>
  <c r="U178" i="164"/>
  <c r="R178" i="164"/>
  <c r="L178" i="164"/>
  <c r="H178" i="164"/>
  <c r="U177" i="164"/>
  <c r="R177" i="164"/>
  <c r="L177" i="164"/>
  <c r="H177" i="164"/>
  <c r="U176" i="164"/>
  <c r="R176" i="164"/>
  <c r="L176" i="164"/>
  <c r="H176" i="164"/>
  <c r="U175" i="164"/>
  <c r="R175" i="164"/>
  <c r="L175" i="164"/>
  <c r="H175" i="164"/>
  <c r="U174" i="164"/>
  <c r="R174" i="164"/>
  <c r="L174" i="164"/>
  <c r="H174" i="164"/>
  <c r="U173" i="164"/>
  <c r="R173" i="164"/>
  <c r="L173" i="164"/>
  <c r="H173" i="164"/>
  <c r="U172" i="164"/>
  <c r="R172" i="164"/>
  <c r="L172" i="164"/>
  <c r="H172" i="164"/>
  <c r="U171" i="164"/>
  <c r="R171" i="164"/>
  <c r="L171" i="164"/>
  <c r="H171" i="164"/>
  <c r="U170" i="164"/>
  <c r="R170" i="164"/>
  <c r="L170" i="164"/>
  <c r="H170" i="164"/>
  <c r="U169" i="164"/>
  <c r="R169" i="164"/>
  <c r="L169" i="164"/>
  <c r="H169" i="164"/>
  <c r="U168" i="164"/>
  <c r="R168" i="164"/>
  <c r="L168" i="164"/>
  <c r="H168" i="164"/>
  <c r="U167" i="164"/>
  <c r="R167" i="164"/>
  <c r="L167" i="164"/>
  <c r="H167" i="164"/>
  <c r="U166" i="164"/>
  <c r="R166" i="164"/>
  <c r="L166" i="164"/>
  <c r="H166" i="164"/>
  <c r="U165" i="164"/>
  <c r="R165" i="164"/>
  <c r="L165" i="164"/>
  <c r="H165" i="164"/>
  <c r="U164" i="164"/>
  <c r="R164" i="164"/>
  <c r="L164" i="164"/>
  <c r="H164" i="164"/>
  <c r="U163" i="164"/>
  <c r="R163" i="164"/>
  <c r="L163" i="164"/>
  <c r="H163" i="164"/>
  <c r="U162" i="164"/>
  <c r="R162" i="164"/>
  <c r="L162" i="164"/>
  <c r="H162" i="164"/>
  <c r="R161" i="164"/>
  <c r="L161" i="164"/>
  <c r="U160" i="164"/>
  <c r="R160" i="164"/>
  <c r="L160" i="164"/>
  <c r="H160" i="164"/>
  <c r="U159" i="164"/>
  <c r="R159" i="164"/>
  <c r="L159" i="164"/>
  <c r="H159" i="164"/>
  <c r="U158" i="164"/>
  <c r="R158" i="164"/>
  <c r="L158" i="164"/>
  <c r="H158" i="164"/>
  <c r="U157" i="164"/>
  <c r="R157" i="164"/>
  <c r="L157" i="164"/>
  <c r="H157" i="164"/>
  <c r="U156" i="164"/>
  <c r="R156" i="164"/>
  <c r="L156" i="164"/>
  <c r="H156" i="164"/>
  <c r="U155" i="164"/>
  <c r="R155" i="164"/>
  <c r="L155" i="164"/>
  <c r="H155" i="164"/>
  <c r="U154" i="164"/>
  <c r="R154" i="164"/>
  <c r="L154" i="164"/>
  <c r="H154" i="164"/>
  <c r="U153" i="164"/>
  <c r="R153" i="164"/>
  <c r="L153" i="164"/>
  <c r="H153" i="164"/>
  <c r="U152" i="164"/>
  <c r="R152" i="164"/>
  <c r="L152" i="164"/>
  <c r="H152" i="164"/>
  <c r="U151" i="164"/>
  <c r="R151" i="164"/>
  <c r="L151" i="164"/>
  <c r="H151" i="164"/>
  <c r="U150" i="164"/>
  <c r="R150" i="164"/>
  <c r="L150" i="164"/>
  <c r="H150" i="164"/>
  <c r="U149" i="164"/>
  <c r="R149" i="164"/>
  <c r="L149" i="164"/>
  <c r="H149" i="164"/>
  <c r="U148" i="164"/>
  <c r="R148" i="164"/>
  <c r="L148" i="164"/>
  <c r="H148" i="164"/>
  <c r="U147" i="164"/>
  <c r="R147" i="164"/>
  <c r="L147" i="164"/>
  <c r="H147" i="164"/>
  <c r="U146" i="164"/>
  <c r="R146" i="164"/>
  <c r="L146" i="164"/>
  <c r="H146" i="164"/>
  <c r="U145" i="164"/>
  <c r="R145" i="164"/>
  <c r="L145" i="164"/>
  <c r="H145" i="164"/>
  <c r="R144" i="164"/>
  <c r="L144" i="164"/>
  <c r="U143" i="164"/>
  <c r="R143" i="164"/>
  <c r="L143" i="164"/>
  <c r="H143" i="164"/>
  <c r="U142" i="164"/>
  <c r="R142" i="164"/>
  <c r="L142" i="164"/>
  <c r="H142" i="164"/>
  <c r="U141" i="164"/>
  <c r="R141" i="164"/>
  <c r="L141" i="164"/>
  <c r="H141" i="164"/>
  <c r="U140" i="164"/>
  <c r="R140" i="164"/>
  <c r="L140" i="164"/>
  <c r="H140" i="164"/>
  <c r="U139" i="164"/>
  <c r="R139" i="164"/>
  <c r="L139" i="164"/>
  <c r="H139" i="164"/>
  <c r="U138" i="164"/>
  <c r="R138" i="164"/>
  <c r="L138" i="164"/>
  <c r="H138" i="164"/>
  <c r="U137" i="164"/>
  <c r="R137" i="164"/>
  <c r="L137" i="164"/>
  <c r="H137" i="164"/>
  <c r="U136" i="164"/>
  <c r="R136" i="164"/>
  <c r="L136" i="164"/>
  <c r="H136" i="164"/>
  <c r="R135" i="164"/>
  <c r="L135" i="164"/>
  <c r="U134" i="164"/>
  <c r="R134" i="164"/>
  <c r="L134" i="164"/>
  <c r="H134" i="164"/>
  <c r="U133" i="164"/>
  <c r="R133" i="164"/>
  <c r="L133" i="164"/>
  <c r="H133" i="164"/>
  <c r="U132" i="164"/>
  <c r="R132" i="164"/>
  <c r="L132" i="164"/>
  <c r="H132" i="164"/>
  <c r="U131" i="164"/>
  <c r="R131" i="164"/>
  <c r="L131" i="164"/>
  <c r="H131" i="164"/>
  <c r="U130" i="164"/>
  <c r="R130" i="164"/>
  <c r="L130" i="164"/>
  <c r="H130" i="164"/>
  <c r="U129" i="164"/>
  <c r="R129" i="164"/>
  <c r="L129" i="164"/>
  <c r="H129" i="164"/>
  <c r="U128" i="164"/>
  <c r="R128" i="164"/>
  <c r="L128" i="164"/>
  <c r="H128" i="164"/>
  <c r="U127" i="164"/>
  <c r="R127" i="164"/>
  <c r="L127" i="164"/>
  <c r="H127" i="164"/>
  <c r="U126" i="164"/>
  <c r="R126" i="164"/>
  <c r="L126" i="164"/>
  <c r="H126" i="164"/>
  <c r="U125" i="164"/>
  <c r="R125" i="164"/>
  <c r="L125" i="164"/>
  <c r="H125" i="164"/>
  <c r="U124" i="164"/>
  <c r="R124" i="164"/>
  <c r="L124" i="164"/>
  <c r="H124" i="164"/>
  <c r="U123" i="164"/>
  <c r="R123" i="164"/>
  <c r="L123" i="164"/>
  <c r="H123" i="164"/>
  <c r="U122" i="164"/>
  <c r="R122" i="164"/>
  <c r="L122" i="164"/>
  <c r="H122" i="164"/>
  <c r="R121" i="164"/>
  <c r="L121" i="164"/>
  <c r="U120" i="164"/>
  <c r="R120" i="164"/>
  <c r="L120" i="164"/>
  <c r="H120" i="164"/>
  <c r="U119" i="164"/>
  <c r="R119" i="164"/>
  <c r="L119" i="164"/>
  <c r="H119" i="164"/>
  <c r="U118" i="164"/>
  <c r="R118" i="164"/>
  <c r="L118" i="164"/>
  <c r="H118" i="164"/>
  <c r="U117" i="164"/>
  <c r="R117" i="164"/>
  <c r="L117" i="164"/>
  <c r="H117" i="164"/>
  <c r="U116" i="164"/>
  <c r="R116" i="164"/>
  <c r="L116" i="164"/>
  <c r="H116" i="164"/>
  <c r="U115" i="164"/>
  <c r="R115" i="164"/>
  <c r="L115" i="164"/>
  <c r="H115" i="164"/>
  <c r="U114" i="164"/>
  <c r="R114" i="164"/>
  <c r="L114" i="164"/>
  <c r="H114" i="164"/>
  <c r="U113" i="164"/>
  <c r="R113" i="164"/>
  <c r="L113" i="164"/>
  <c r="H113" i="164"/>
  <c r="U112" i="164"/>
  <c r="R112" i="164"/>
  <c r="L112" i="164"/>
  <c r="H112" i="164"/>
  <c r="U111" i="164"/>
  <c r="R111" i="164"/>
  <c r="L111" i="164"/>
  <c r="H111" i="164"/>
  <c r="R110" i="164"/>
  <c r="L110" i="164"/>
  <c r="U109" i="164"/>
  <c r="R109" i="164"/>
  <c r="L109" i="164"/>
  <c r="H109" i="164"/>
  <c r="U108" i="164"/>
  <c r="R108" i="164"/>
  <c r="L108" i="164"/>
  <c r="H108" i="164"/>
  <c r="U107" i="164"/>
  <c r="R107" i="164"/>
  <c r="L107" i="164"/>
  <c r="H107" i="164"/>
  <c r="U106" i="164"/>
  <c r="R106" i="164"/>
  <c r="L106" i="164"/>
  <c r="H106" i="164"/>
  <c r="U105" i="164"/>
  <c r="R105" i="164"/>
  <c r="L105" i="164"/>
  <c r="H105" i="164"/>
  <c r="U104" i="164"/>
  <c r="R104" i="164"/>
  <c r="L104" i="164"/>
  <c r="H104" i="164"/>
  <c r="U103" i="164"/>
  <c r="R103" i="164"/>
  <c r="L103" i="164"/>
  <c r="H103" i="164"/>
  <c r="U102" i="164"/>
  <c r="R102" i="164"/>
  <c r="L102" i="164"/>
  <c r="H102" i="164"/>
  <c r="U101" i="164"/>
  <c r="R101" i="164"/>
  <c r="L101" i="164"/>
  <c r="H101" i="164"/>
  <c r="U100" i="164"/>
  <c r="R100" i="164"/>
  <c r="L100" i="164"/>
  <c r="H100" i="164"/>
  <c r="U99" i="164"/>
  <c r="R99" i="164"/>
  <c r="L99" i="164"/>
  <c r="H99" i="164"/>
  <c r="U98" i="164"/>
  <c r="R98" i="164"/>
  <c r="L98" i="164"/>
  <c r="H98" i="164"/>
  <c r="U97" i="164"/>
  <c r="R97" i="164"/>
  <c r="L97" i="164"/>
  <c r="H97" i="164"/>
  <c r="U96" i="164"/>
  <c r="R96" i="164"/>
  <c r="L96" i="164"/>
  <c r="H96" i="164"/>
  <c r="U95" i="164"/>
  <c r="R95" i="164"/>
  <c r="L95" i="164"/>
  <c r="H95" i="164"/>
  <c r="U94" i="164"/>
  <c r="R94" i="164"/>
  <c r="L94" i="164"/>
  <c r="H94" i="164"/>
  <c r="U93" i="164"/>
  <c r="R93" i="164"/>
  <c r="L93" i="164"/>
  <c r="H93" i="164"/>
  <c r="U92" i="164"/>
  <c r="R92" i="164"/>
  <c r="L92" i="164"/>
  <c r="H92" i="164"/>
  <c r="R91" i="164"/>
  <c r="L91" i="164"/>
  <c r="U90" i="164"/>
  <c r="R90" i="164"/>
  <c r="L90" i="164"/>
  <c r="H90" i="164"/>
  <c r="U89" i="164"/>
  <c r="R89" i="164"/>
  <c r="L89" i="164"/>
  <c r="H89" i="164"/>
  <c r="U88" i="164"/>
  <c r="R88" i="164"/>
  <c r="L88" i="164"/>
  <c r="H88" i="164"/>
  <c r="U87" i="164"/>
  <c r="R87" i="164"/>
  <c r="L87" i="164"/>
  <c r="H87" i="164"/>
  <c r="U86" i="164"/>
  <c r="R86" i="164"/>
  <c r="L86" i="164"/>
  <c r="H86" i="164"/>
  <c r="U85" i="164"/>
  <c r="R85" i="164"/>
  <c r="L85" i="164"/>
  <c r="H85" i="164"/>
  <c r="U84" i="164"/>
  <c r="R84" i="164"/>
  <c r="L84" i="164"/>
  <c r="H84" i="164"/>
  <c r="U83" i="164"/>
  <c r="R83" i="164"/>
  <c r="L83" i="164"/>
  <c r="H83" i="164"/>
  <c r="U82" i="164"/>
  <c r="R82" i="164"/>
  <c r="L82" i="164"/>
  <c r="H82" i="164"/>
  <c r="U81" i="164"/>
  <c r="R81" i="164"/>
  <c r="L81" i="164"/>
  <c r="H81" i="164"/>
  <c r="U80" i="164"/>
  <c r="R80" i="164"/>
  <c r="L80" i="164"/>
  <c r="H80" i="164"/>
  <c r="U79" i="164"/>
  <c r="R79" i="164"/>
  <c r="L79" i="164"/>
  <c r="H79" i="164"/>
  <c r="U78" i="164"/>
  <c r="R78" i="164"/>
  <c r="L78" i="164"/>
  <c r="H78" i="164"/>
  <c r="U77" i="164"/>
  <c r="R77" i="164"/>
  <c r="L77" i="164"/>
  <c r="H77" i="164"/>
  <c r="R76" i="164"/>
  <c r="L76" i="164"/>
  <c r="U75" i="164"/>
  <c r="R75" i="164"/>
  <c r="L75" i="164"/>
  <c r="H75" i="164"/>
  <c r="U74" i="164"/>
  <c r="R74" i="164"/>
  <c r="L74" i="164"/>
  <c r="H74" i="164"/>
  <c r="U73" i="164"/>
  <c r="R73" i="164"/>
  <c r="L73" i="164"/>
  <c r="H73" i="164"/>
  <c r="U72" i="164"/>
  <c r="R72" i="164"/>
  <c r="L72" i="164"/>
  <c r="H72" i="164"/>
  <c r="U71" i="164"/>
  <c r="R71" i="164"/>
  <c r="L71" i="164"/>
  <c r="H71" i="164"/>
  <c r="R70" i="164"/>
  <c r="L70" i="164"/>
  <c r="U69" i="164"/>
  <c r="R69" i="164"/>
  <c r="L69" i="164"/>
  <c r="H69" i="164"/>
  <c r="U68" i="164"/>
  <c r="R68" i="164"/>
  <c r="L68" i="164"/>
  <c r="H68" i="164"/>
  <c r="R67" i="164"/>
  <c r="L67" i="164"/>
  <c r="U66" i="164"/>
  <c r="R66" i="164"/>
  <c r="L66" i="164"/>
  <c r="H66" i="164"/>
  <c r="R65" i="164"/>
  <c r="L65" i="164"/>
  <c r="U64" i="164"/>
  <c r="R64" i="164"/>
  <c r="L64" i="164"/>
  <c r="H64" i="164"/>
  <c r="U63" i="164"/>
  <c r="R63" i="164"/>
  <c r="L63" i="164"/>
  <c r="H63" i="164"/>
  <c r="R62" i="164"/>
  <c r="L62" i="164"/>
  <c r="H62" i="164"/>
  <c r="U59" i="164"/>
  <c r="R59" i="164"/>
  <c r="L59" i="164"/>
  <c r="H59" i="164"/>
  <c r="U58" i="164"/>
  <c r="R58" i="164"/>
  <c r="L58" i="164"/>
  <c r="H58" i="164"/>
  <c r="U57" i="164"/>
  <c r="R57" i="164"/>
  <c r="L57" i="164"/>
  <c r="H57" i="164"/>
  <c r="U56" i="164"/>
  <c r="R56" i="164"/>
  <c r="L56" i="164"/>
  <c r="H56" i="164"/>
  <c r="U55" i="164"/>
  <c r="R55" i="164"/>
  <c r="L55" i="164"/>
  <c r="H55" i="164"/>
  <c r="U54" i="164"/>
  <c r="R54" i="164"/>
  <c r="L54" i="164"/>
  <c r="H54" i="164"/>
  <c r="R53" i="164"/>
  <c r="L53" i="164"/>
  <c r="U52" i="164"/>
  <c r="R52" i="164"/>
  <c r="L52" i="164"/>
  <c r="H52" i="164"/>
  <c r="U51" i="164"/>
  <c r="R51" i="164"/>
  <c r="L51" i="164"/>
  <c r="H51" i="164"/>
  <c r="U50" i="164"/>
  <c r="R50" i="164"/>
  <c r="L50" i="164"/>
  <c r="H50" i="164"/>
  <c r="U49" i="164"/>
  <c r="R49" i="164"/>
  <c r="L49" i="164"/>
  <c r="H49" i="164"/>
  <c r="U48" i="164"/>
  <c r="R48" i="164"/>
  <c r="L48" i="164"/>
  <c r="H48" i="164"/>
  <c r="U47" i="164"/>
  <c r="R47" i="164"/>
  <c r="L47" i="164"/>
  <c r="H47" i="164"/>
  <c r="U46" i="164"/>
  <c r="R46" i="164"/>
  <c r="L46" i="164"/>
  <c r="H46" i="164"/>
  <c r="U45" i="164"/>
  <c r="R45" i="164"/>
  <c r="L45" i="164"/>
  <c r="H45" i="164"/>
  <c r="U44" i="164"/>
  <c r="R44" i="164"/>
  <c r="L44" i="164"/>
  <c r="H44" i="164"/>
  <c r="U43" i="164"/>
  <c r="R43" i="164"/>
  <c r="L43" i="164"/>
  <c r="H43" i="164"/>
  <c r="U42" i="164"/>
  <c r="R42" i="164"/>
  <c r="L42" i="164"/>
  <c r="H42" i="164"/>
  <c r="U41" i="164"/>
  <c r="R41" i="164"/>
  <c r="L41" i="164"/>
  <c r="H41" i="164"/>
  <c r="U40" i="164"/>
  <c r="R40" i="164"/>
  <c r="L40" i="164"/>
  <c r="H40" i="164"/>
  <c r="U39" i="164"/>
  <c r="R39" i="164"/>
  <c r="L39" i="164"/>
  <c r="H39" i="164"/>
  <c r="U38" i="164"/>
  <c r="R38" i="164"/>
  <c r="L38" i="164"/>
  <c r="H38" i="164"/>
  <c r="U37" i="164"/>
  <c r="R37" i="164"/>
  <c r="L37" i="164"/>
  <c r="H37" i="164"/>
  <c r="U36" i="164"/>
  <c r="R36" i="164"/>
  <c r="L36" i="164"/>
  <c r="H36" i="164"/>
  <c r="U35" i="164"/>
  <c r="R35" i="164"/>
  <c r="L35" i="164"/>
  <c r="H35" i="164"/>
  <c r="U34" i="164"/>
  <c r="R34" i="164"/>
  <c r="L34" i="164"/>
  <c r="H34" i="164"/>
  <c r="U33" i="164"/>
  <c r="R33" i="164"/>
  <c r="L33" i="164"/>
  <c r="H33" i="164"/>
  <c r="U32" i="164"/>
  <c r="R32" i="164"/>
  <c r="L32" i="164"/>
  <c r="H32" i="164"/>
  <c r="U31" i="164"/>
  <c r="R31" i="164"/>
  <c r="L31" i="164"/>
  <c r="H31" i="164"/>
  <c r="U30" i="164"/>
  <c r="R30" i="164"/>
  <c r="L30" i="164"/>
  <c r="H30" i="164"/>
  <c r="U29" i="164"/>
  <c r="R29" i="164"/>
  <c r="L29" i="164"/>
  <c r="H29" i="164"/>
  <c r="U28" i="164"/>
  <c r="R28" i="164"/>
  <c r="L28" i="164"/>
  <c r="H28" i="164"/>
  <c r="U27" i="164"/>
  <c r="R27" i="164"/>
  <c r="L27" i="164"/>
  <c r="H27" i="164"/>
  <c r="U26" i="164"/>
  <c r="R26" i="164"/>
  <c r="L26" i="164"/>
  <c r="H26" i="164"/>
  <c r="U25" i="164"/>
  <c r="R25" i="164"/>
  <c r="L25" i="164"/>
  <c r="H25" i="164"/>
  <c r="U24" i="164"/>
  <c r="R24" i="164"/>
  <c r="L24" i="164"/>
  <c r="H24" i="164"/>
  <c r="U23" i="164"/>
  <c r="R23" i="164"/>
  <c r="L23" i="164"/>
  <c r="H23" i="164"/>
  <c r="U22" i="164"/>
  <c r="R22" i="164"/>
  <c r="L22" i="164"/>
  <c r="H22" i="164"/>
  <c r="U21" i="164"/>
  <c r="R21" i="164"/>
  <c r="L21" i="164"/>
  <c r="H21" i="164"/>
  <c r="U20" i="164"/>
  <c r="R20" i="164"/>
  <c r="L20" i="164"/>
  <c r="H20" i="164"/>
  <c r="U19" i="164"/>
  <c r="R19" i="164"/>
  <c r="L19" i="164"/>
  <c r="H19" i="164"/>
  <c r="U18" i="164"/>
  <c r="R18" i="164"/>
  <c r="L18" i="164"/>
  <c r="H18" i="164"/>
  <c r="U17" i="164"/>
  <c r="R17" i="164"/>
  <c r="L17" i="164"/>
  <c r="H17" i="164"/>
  <c r="U16" i="164"/>
  <c r="R16" i="164"/>
  <c r="L16" i="164"/>
  <c r="H16" i="164"/>
  <c r="U15" i="164"/>
  <c r="R15" i="164"/>
  <c r="L15" i="164"/>
  <c r="H15" i="164"/>
  <c r="U14" i="164"/>
  <c r="R14" i="164"/>
  <c r="L14" i="164"/>
  <c r="H14" i="164"/>
  <c r="U13" i="164"/>
  <c r="R13" i="164"/>
  <c r="L13" i="164"/>
  <c r="H13" i="164"/>
  <c r="U12" i="164"/>
  <c r="R12" i="164"/>
  <c r="L12" i="164"/>
  <c r="H12" i="164"/>
  <c r="U11" i="164"/>
  <c r="R11" i="164"/>
  <c r="L11" i="164"/>
  <c r="H11" i="164"/>
  <c r="U10" i="164"/>
  <c r="R10" i="164"/>
  <c r="L10" i="164"/>
  <c r="H10" i="164"/>
  <c r="U9" i="164"/>
  <c r="R9" i="164"/>
  <c r="L9" i="164"/>
  <c r="H9" i="164"/>
  <c r="V63" i="164" l="1"/>
  <c r="V96" i="164"/>
  <c r="X96" i="164" s="1"/>
  <c r="V10" i="164"/>
  <c r="X10" i="164" s="1"/>
  <c r="V16" i="164"/>
  <c r="X16" i="164" s="1"/>
  <c r="V24" i="164"/>
  <c r="X24" i="164" s="1"/>
  <c r="V26" i="164"/>
  <c r="X26" i="164" s="1"/>
  <c r="V80" i="164"/>
  <c r="X80" i="164" s="1"/>
  <c r="V82" i="164"/>
  <c r="X82" i="164" s="1"/>
  <c r="V117" i="164"/>
  <c r="X117" i="164" s="1"/>
  <c r="V109" i="164"/>
  <c r="X109" i="164" s="1"/>
  <c r="V101" i="164"/>
  <c r="X101" i="164" s="1"/>
  <c r="V93" i="164"/>
  <c r="X93" i="164" s="1"/>
  <c r="V83" i="164"/>
  <c r="X83" i="164" s="1"/>
  <c r="V57" i="164"/>
  <c r="X57" i="164" s="1"/>
  <c r="V198" i="164"/>
  <c r="X198" i="164" s="1"/>
  <c r="V190" i="164"/>
  <c r="X190" i="164" s="1"/>
  <c r="V178" i="164"/>
  <c r="X178" i="164" s="1"/>
  <c r="V170" i="164"/>
  <c r="X170" i="164" s="1"/>
  <c r="V158" i="164"/>
  <c r="X158" i="164" s="1"/>
  <c r="V152" i="164"/>
  <c r="X152" i="164" s="1"/>
  <c r="V146" i="164"/>
  <c r="X146" i="164" s="1"/>
  <c r="V136" i="164"/>
  <c r="X136" i="164" s="1"/>
  <c r="V128" i="164"/>
  <c r="X128" i="164" s="1"/>
  <c r="V133" i="164"/>
  <c r="X133" i="164" s="1"/>
  <c r="V98" i="164"/>
  <c r="X98" i="164" s="1"/>
  <c r="V100" i="164"/>
  <c r="X100" i="164" s="1"/>
  <c r="V114" i="164"/>
  <c r="X114" i="164" s="1"/>
  <c r="V134" i="164"/>
  <c r="X134" i="164" s="1"/>
  <c r="V202" i="164"/>
  <c r="X202" i="164" s="1"/>
  <c r="V200" i="164"/>
  <c r="X200" i="164" s="1"/>
  <c r="V73" i="164"/>
  <c r="X73" i="164" s="1"/>
  <c r="V115" i="164"/>
  <c r="X115" i="164" s="1"/>
  <c r="V149" i="164"/>
  <c r="X149" i="164" s="1"/>
  <c r="V151" i="164"/>
  <c r="X151" i="164" s="1"/>
  <c r="V148" i="164"/>
  <c r="X148" i="164" s="1"/>
  <c r="V150" i="164"/>
  <c r="X150" i="164" s="1"/>
  <c r="V165" i="164"/>
  <c r="X165" i="164" s="1"/>
  <c r="V79" i="164"/>
  <c r="X79" i="164" s="1"/>
  <c r="V81" i="164"/>
  <c r="X81" i="164" s="1"/>
  <c r="V166" i="164"/>
  <c r="X166" i="164" s="1"/>
  <c r="V9" i="164"/>
  <c r="X9" i="164" s="1"/>
  <c r="V97" i="164"/>
  <c r="X97" i="164" s="1"/>
  <c r="V99" i="164"/>
  <c r="X99" i="164" s="1"/>
  <c r="V25" i="164"/>
  <c r="X25" i="164" s="1"/>
  <c r="V27" i="164"/>
  <c r="X27" i="164" s="1"/>
  <c r="V199" i="164"/>
  <c r="X199" i="164" s="1"/>
  <c r="V182" i="164"/>
  <c r="X182" i="164" s="1"/>
  <c r="V181" i="164"/>
  <c r="X181" i="164" s="1"/>
  <c r="V180" i="164"/>
  <c r="X180" i="164" s="1"/>
  <c r="V179" i="164"/>
  <c r="X179" i="164" s="1"/>
  <c r="V164" i="164"/>
  <c r="X164" i="164" s="1"/>
  <c r="V163" i="164"/>
  <c r="X163" i="164" s="1"/>
  <c r="V162" i="164"/>
  <c r="X162" i="164" s="1"/>
  <c r="V116" i="164"/>
  <c r="X116" i="164" s="1"/>
  <c r="V74" i="164"/>
  <c r="X74" i="164" s="1"/>
  <c r="V72" i="164"/>
  <c r="X72" i="164" s="1"/>
  <c r="V71" i="164"/>
  <c r="X71" i="164" s="1"/>
  <c r="V11" i="164"/>
  <c r="X11" i="164" s="1"/>
  <c r="V132" i="164"/>
  <c r="X132" i="164" s="1"/>
  <c r="V113" i="164"/>
  <c r="X113" i="164" s="1"/>
  <c r="V75" i="164"/>
  <c r="X75" i="164" s="1"/>
  <c r="V28" i="164"/>
  <c r="X28" i="164" s="1"/>
  <c r="V12" i="164"/>
  <c r="X12" i="164" s="1"/>
  <c r="V17" i="164"/>
  <c r="X17" i="164" s="1"/>
  <c r="V18" i="164"/>
  <c r="X18" i="164" s="1"/>
  <c r="V19" i="164"/>
  <c r="X19" i="164" s="1"/>
  <c r="V20" i="164"/>
  <c r="X20" i="164" s="1"/>
  <c r="V58" i="164"/>
  <c r="X58" i="164" s="1"/>
  <c r="V59" i="164"/>
  <c r="X59" i="164" s="1"/>
  <c r="V62" i="164"/>
  <c r="X62" i="164" s="1"/>
  <c r="X63" i="164"/>
  <c r="V87" i="164"/>
  <c r="X87" i="164" s="1"/>
  <c r="V88" i="164"/>
  <c r="X88" i="164" s="1"/>
  <c r="V89" i="164"/>
  <c r="X89" i="164" s="1"/>
  <c r="V90" i="164"/>
  <c r="X90" i="164" s="1"/>
  <c r="V92" i="164"/>
  <c r="X92" i="164" s="1"/>
  <c r="V105" i="164"/>
  <c r="X105" i="164" s="1"/>
  <c r="V106" i="164"/>
  <c r="X106" i="164" s="1"/>
  <c r="V107" i="164"/>
  <c r="X107" i="164" s="1"/>
  <c r="V108" i="164"/>
  <c r="X108" i="164" s="1"/>
  <c r="V124" i="164"/>
  <c r="X124" i="164" s="1"/>
  <c r="V125" i="164"/>
  <c r="X125" i="164" s="1"/>
  <c r="V126" i="164"/>
  <c r="X126" i="164" s="1"/>
  <c r="V127" i="164"/>
  <c r="X127" i="164" s="1"/>
  <c r="V140" i="164"/>
  <c r="X140" i="164" s="1"/>
  <c r="V141" i="164"/>
  <c r="X141" i="164" s="1"/>
  <c r="V142" i="164"/>
  <c r="X142" i="164" s="1"/>
  <c r="V143" i="164"/>
  <c r="X143" i="164" s="1"/>
  <c r="V145" i="164"/>
  <c r="X145" i="164" s="1"/>
  <c r="V156" i="164"/>
  <c r="X156" i="164" s="1"/>
  <c r="V157" i="164"/>
  <c r="X157" i="164" s="1"/>
  <c r="V171" i="164"/>
  <c r="X171" i="164" s="1"/>
  <c r="V172" i="164"/>
  <c r="X172" i="164" s="1"/>
  <c r="V173" i="164"/>
  <c r="X173" i="164" s="1"/>
  <c r="V174" i="164"/>
  <c r="X174" i="164" s="1"/>
  <c r="V191" i="164"/>
  <c r="X191" i="164" s="1"/>
  <c r="V192" i="164"/>
  <c r="X192" i="164" s="1"/>
  <c r="V194" i="164"/>
  <c r="X194" i="164" s="1"/>
  <c r="R210" i="164"/>
  <c r="V13" i="164"/>
  <c r="X13" i="164" s="1"/>
  <c r="V14" i="164"/>
  <c r="X14" i="164" s="1"/>
  <c r="V15" i="164"/>
  <c r="X15" i="164" s="1"/>
  <c r="V21" i="164"/>
  <c r="X21" i="164" s="1"/>
  <c r="V22" i="164"/>
  <c r="X22" i="164" s="1"/>
  <c r="V23" i="164"/>
  <c r="X23" i="164" s="1"/>
  <c r="V30" i="164"/>
  <c r="X30" i="164" s="1"/>
  <c r="V31" i="164"/>
  <c r="X31" i="164" s="1"/>
  <c r="V32" i="164"/>
  <c r="X32" i="164" s="1"/>
  <c r="V33" i="164"/>
  <c r="X33" i="164" s="1"/>
  <c r="V34" i="164"/>
  <c r="X34" i="164" s="1"/>
  <c r="V35" i="164"/>
  <c r="X35" i="164" s="1"/>
  <c r="V36" i="164"/>
  <c r="X36" i="164" s="1"/>
  <c r="V37" i="164"/>
  <c r="X37" i="164" s="1"/>
  <c r="V38" i="164"/>
  <c r="X38" i="164" s="1"/>
  <c r="V39" i="164"/>
  <c r="X39" i="164" s="1"/>
  <c r="V40" i="164"/>
  <c r="X40" i="164" s="1"/>
  <c r="V41" i="164"/>
  <c r="X41" i="164" s="1"/>
  <c r="V42" i="164"/>
  <c r="X42" i="164" s="1"/>
  <c r="V43" i="164"/>
  <c r="X43" i="164" s="1"/>
  <c r="V44" i="164"/>
  <c r="X44" i="164" s="1"/>
  <c r="V45" i="164"/>
  <c r="X45" i="164" s="1"/>
  <c r="V46" i="164"/>
  <c r="X46" i="164" s="1"/>
  <c r="V47" i="164"/>
  <c r="X47" i="164" s="1"/>
  <c r="V48" i="164"/>
  <c r="X48" i="164" s="1"/>
  <c r="V49" i="164"/>
  <c r="X49" i="164" s="1"/>
  <c r="V50" i="164"/>
  <c r="X50" i="164" s="1"/>
  <c r="V51" i="164"/>
  <c r="X51" i="164" s="1"/>
  <c r="V52" i="164"/>
  <c r="X52" i="164" s="1"/>
  <c r="V54" i="164"/>
  <c r="X54" i="164" s="1"/>
  <c r="V55" i="164"/>
  <c r="X55" i="164" s="1"/>
  <c r="V56" i="164"/>
  <c r="X56" i="164" s="1"/>
  <c r="V64" i="164"/>
  <c r="X64" i="164" s="1"/>
  <c r="V66" i="164"/>
  <c r="X66" i="164" s="1"/>
  <c r="V68" i="164"/>
  <c r="X68" i="164" s="1"/>
  <c r="V69" i="164"/>
  <c r="X69" i="164" s="1"/>
  <c r="V77" i="164"/>
  <c r="X77" i="164" s="1"/>
  <c r="V78" i="164"/>
  <c r="X78" i="164" s="1"/>
  <c r="V84" i="164"/>
  <c r="X84" i="164" s="1"/>
  <c r="V85" i="164"/>
  <c r="X85" i="164" s="1"/>
  <c r="V86" i="164"/>
  <c r="X86" i="164" s="1"/>
  <c r="V94" i="164"/>
  <c r="X94" i="164" s="1"/>
  <c r="V95" i="164"/>
  <c r="X95" i="164" s="1"/>
  <c r="V102" i="164"/>
  <c r="X102" i="164" s="1"/>
  <c r="V103" i="164"/>
  <c r="X103" i="164" s="1"/>
  <c r="V104" i="164"/>
  <c r="X104" i="164" s="1"/>
  <c r="V111" i="164"/>
  <c r="X111" i="164" s="1"/>
  <c r="V112" i="164"/>
  <c r="X112" i="164" s="1"/>
  <c r="V119" i="164"/>
  <c r="X119" i="164" s="1"/>
  <c r="V120" i="164"/>
  <c r="X120" i="164" s="1"/>
  <c r="V122" i="164"/>
  <c r="X122" i="164" s="1"/>
  <c r="V123" i="164"/>
  <c r="X123" i="164" s="1"/>
  <c r="V129" i="164"/>
  <c r="X129" i="164" s="1"/>
  <c r="V130" i="164"/>
  <c r="X130" i="164" s="1"/>
  <c r="V131" i="164"/>
  <c r="X131" i="164" s="1"/>
  <c r="V137" i="164"/>
  <c r="X137" i="164" s="1"/>
  <c r="V138" i="164"/>
  <c r="X138" i="164" s="1"/>
  <c r="V139" i="164"/>
  <c r="X139" i="164" s="1"/>
  <c r="V147" i="164"/>
  <c r="X147" i="164" s="1"/>
  <c r="V153" i="164"/>
  <c r="X153" i="164" s="1"/>
  <c r="V154" i="164"/>
  <c r="X154" i="164" s="1"/>
  <c r="V155" i="164"/>
  <c r="X155" i="164" s="1"/>
  <c r="V159" i="164"/>
  <c r="X159" i="164" s="1"/>
  <c r="V160" i="164"/>
  <c r="X160" i="164" s="1"/>
  <c r="V167" i="164"/>
  <c r="X167" i="164" s="1"/>
  <c r="V168" i="164"/>
  <c r="X168" i="164" s="1"/>
  <c r="V169" i="164"/>
  <c r="X169" i="164" s="1"/>
  <c r="V175" i="164"/>
  <c r="X175" i="164" s="1"/>
  <c r="V176" i="164"/>
  <c r="X176" i="164" s="1"/>
  <c r="V177" i="164"/>
  <c r="X177" i="164" s="1"/>
  <c r="V183" i="164"/>
  <c r="X183" i="164" s="1"/>
  <c r="V184" i="164"/>
  <c r="X184" i="164" s="1"/>
  <c r="V185" i="164"/>
  <c r="X185" i="164" s="1"/>
  <c r="V186" i="164"/>
  <c r="X186" i="164" s="1"/>
  <c r="V187" i="164"/>
  <c r="X187" i="164" s="1"/>
  <c r="V188" i="164"/>
  <c r="X188" i="164" s="1"/>
  <c r="V195" i="164"/>
  <c r="X195" i="164" s="1"/>
  <c r="V196" i="164"/>
  <c r="X196" i="164" s="1"/>
  <c r="V203" i="164"/>
  <c r="X203" i="164" s="1"/>
  <c r="V204" i="164"/>
  <c r="X204" i="164" s="1"/>
  <c r="V189" i="164"/>
  <c r="X189" i="164" s="1"/>
  <c r="V193" i="164"/>
  <c r="X193" i="164" s="1"/>
  <c r="V197" i="164"/>
  <c r="X197" i="164" s="1"/>
  <c r="V201" i="164"/>
  <c r="X201" i="164" s="1"/>
  <c r="D210" i="164"/>
  <c r="V29" i="164"/>
  <c r="X29" i="164" s="1"/>
  <c r="V118" i="164"/>
  <c r="X118" i="164" s="1"/>
  <c r="D10" i="163"/>
  <c r="D11" i="163"/>
  <c r="D12" i="163"/>
  <c r="D13" i="163"/>
  <c r="D14" i="163"/>
  <c r="D15" i="163"/>
  <c r="D16" i="163"/>
  <c r="D17" i="163"/>
  <c r="D18" i="163"/>
  <c r="D19" i="163"/>
  <c r="D20" i="163"/>
  <c r="D21" i="163"/>
  <c r="D22" i="163"/>
  <c r="D23" i="163"/>
  <c r="D24" i="163"/>
  <c r="D25" i="163"/>
  <c r="D26" i="163"/>
  <c r="D27" i="163"/>
  <c r="D28" i="163"/>
  <c r="D29" i="163"/>
  <c r="D30" i="163"/>
  <c r="D31" i="163"/>
  <c r="D32" i="163"/>
  <c r="D33" i="163"/>
  <c r="D34" i="163"/>
  <c r="D35" i="163"/>
  <c r="D36" i="163"/>
  <c r="D37" i="163"/>
  <c r="D38" i="163"/>
  <c r="D39" i="163"/>
  <c r="D40" i="163"/>
  <c r="D41" i="163"/>
  <c r="D42" i="163"/>
  <c r="D43" i="163"/>
  <c r="D44" i="163"/>
  <c r="D45" i="163"/>
  <c r="D46" i="163"/>
  <c r="D47" i="163"/>
  <c r="D48" i="163"/>
  <c r="D49" i="163"/>
  <c r="D50" i="163"/>
  <c r="D51" i="163"/>
  <c r="D52" i="163"/>
  <c r="D53" i="163"/>
  <c r="D54" i="163"/>
  <c r="D55" i="163"/>
  <c r="D56" i="163"/>
  <c r="D57" i="163"/>
  <c r="D58" i="163"/>
  <c r="D59" i="163"/>
  <c r="D62" i="163"/>
  <c r="D63" i="163"/>
  <c r="D64" i="163"/>
  <c r="D65" i="163"/>
  <c r="D66" i="163"/>
  <c r="D67" i="163"/>
  <c r="D68" i="163"/>
  <c r="D69" i="163"/>
  <c r="D70" i="163"/>
  <c r="D71" i="163"/>
  <c r="D72" i="163"/>
  <c r="D73" i="163"/>
  <c r="D74" i="163"/>
  <c r="D75" i="163"/>
  <c r="D76" i="163"/>
  <c r="D77" i="163"/>
  <c r="D78" i="163"/>
  <c r="D79" i="163"/>
  <c r="D80" i="163"/>
  <c r="D81" i="163"/>
  <c r="D82" i="163"/>
  <c r="D83" i="163"/>
  <c r="D84" i="163"/>
  <c r="D85" i="163"/>
  <c r="D86" i="163"/>
  <c r="D87" i="163"/>
  <c r="D88" i="163"/>
  <c r="D89" i="163"/>
  <c r="D90" i="163"/>
  <c r="D91" i="163"/>
  <c r="D92" i="163"/>
  <c r="D93" i="163"/>
  <c r="D94" i="163"/>
  <c r="D95" i="163"/>
  <c r="D96" i="163"/>
  <c r="D97" i="163"/>
  <c r="D98" i="163"/>
  <c r="D99" i="163"/>
  <c r="D100" i="163"/>
  <c r="D101" i="163"/>
  <c r="D102" i="163"/>
  <c r="D103" i="163"/>
  <c r="D104" i="163"/>
  <c r="D105" i="163"/>
  <c r="D106" i="163"/>
  <c r="D107" i="163"/>
  <c r="D108" i="163"/>
  <c r="D109" i="163"/>
  <c r="D110" i="163"/>
  <c r="D111" i="163"/>
  <c r="D112" i="163"/>
  <c r="D113" i="163"/>
  <c r="D114" i="163"/>
  <c r="D115" i="163"/>
  <c r="D116" i="163"/>
  <c r="D117" i="163"/>
  <c r="D118" i="163"/>
  <c r="D119" i="163"/>
  <c r="D120" i="163"/>
  <c r="D121" i="163"/>
  <c r="D122" i="163"/>
  <c r="D123" i="163"/>
  <c r="D124" i="163"/>
  <c r="D125" i="163"/>
  <c r="D126" i="163"/>
  <c r="D127" i="163"/>
  <c r="D128" i="163"/>
  <c r="D129" i="163"/>
  <c r="D130" i="163"/>
  <c r="D131" i="163"/>
  <c r="D132" i="163"/>
  <c r="D133" i="163"/>
  <c r="D134" i="163"/>
  <c r="D135" i="163"/>
  <c r="D136" i="163"/>
  <c r="D137" i="163"/>
  <c r="D138" i="163"/>
  <c r="D139" i="163"/>
  <c r="D140" i="163"/>
  <c r="D141" i="163"/>
  <c r="D142" i="163"/>
  <c r="D143" i="163"/>
  <c r="D144" i="163"/>
  <c r="D145" i="163"/>
  <c r="D146" i="163"/>
  <c r="D147" i="163"/>
  <c r="D148" i="163"/>
  <c r="D149" i="163"/>
  <c r="D150" i="163"/>
  <c r="D151" i="163"/>
  <c r="D152" i="163"/>
  <c r="D153" i="163"/>
  <c r="D154" i="163"/>
  <c r="D155" i="163"/>
  <c r="D156" i="163"/>
  <c r="D157" i="163"/>
  <c r="D158" i="163"/>
  <c r="D159" i="163"/>
  <c r="D160" i="163"/>
  <c r="D161" i="163"/>
  <c r="D162" i="163"/>
  <c r="D163" i="163"/>
  <c r="D164" i="163"/>
  <c r="D165" i="163"/>
  <c r="D166" i="163"/>
  <c r="D167" i="163"/>
  <c r="D168" i="163"/>
  <c r="D169" i="163"/>
  <c r="D170" i="163"/>
  <c r="D171" i="163"/>
  <c r="D172" i="163"/>
  <c r="D173" i="163"/>
  <c r="D174" i="163"/>
  <c r="D175" i="163"/>
  <c r="D176" i="163"/>
  <c r="D177" i="163"/>
  <c r="D178" i="163"/>
  <c r="D179" i="163"/>
  <c r="D180" i="163"/>
  <c r="D181" i="163"/>
  <c r="D182" i="163"/>
  <c r="D183" i="163"/>
  <c r="D184" i="163"/>
  <c r="D185" i="163"/>
  <c r="D186" i="163"/>
  <c r="D187" i="163"/>
  <c r="D188" i="163"/>
  <c r="D189" i="163"/>
  <c r="D190" i="163"/>
  <c r="D191" i="163"/>
  <c r="D192" i="163"/>
  <c r="D193" i="163"/>
  <c r="D194" i="163"/>
  <c r="D195" i="163"/>
  <c r="D196" i="163"/>
  <c r="D197" i="163"/>
  <c r="D198" i="163"/>
  <c r="D199" i="163"/>
  <c r="D200" i="163"/>
  <c r="D201" i="163"/>
  <c r="D202" i="163"/>
  <c r="D203" i="163"/>
  <c r="D204" i="163"/>
  <c r="D9" i="163"/>
  <c r="W210" i="163"/>
  <c r="S210" i="163"/>
  <c r="Q210" i="163"/>
  <c r="J210" i="163"/>
  <c r="I210" i="163"/>
  <c r="R208" i="163"/>
  <c r="L208" i="163"/>
  <c r="U204" i="163"/>
  <c r="R204" i="163"/>
  <c r="L204" i="163"/>
  <c r="H204" i="163"/>
  <c r="U203" i="163"/>
  <c r="R203" i="163"/>
  <c r="L203" i="163"/>
  <c r="H203" i="163"/>
  <c r="U202" i="163"/>
  <c r="R202" i="163"/>
  <c r="L202" i="163"/>
  <c r="H202" i="163"/>
  <c r="U201" i="163"/>
  <c r="R201" i="163"/>
  <c r="L201" i="163"/>
  <c r="H201" i="163"/>
  <c r="U200" i="163"/>
  <c r="R200" i="163"/>
  <c r="L200" i="163"/>
  <c r="H200" i="163"/>
  <c r="U199" i="163"/>
  <c r="R199" i="163"/>
  <c r="L199" i="163"/>
  <c r="H199" i="163"/>
  <c r="U198" i="163"/>
  <c r="R198" i="163"/>
  <c r="L198" i="163"/>
  <c r="H198" i="163"/>
  <c r="U197" i="163"/>
  <c r="R197" i="163"/>
  <c r="L197" i="163"/>
  <c r="H197" i="163"/>
  <c r="U196" i="163"/>
  <c r="R196" i="163"/>
  <c r="L196" i="163"/>
  <c r="H196" i="163"/>
  <c r="U195" i="163"/>
  <c r="R195" i="163"/>
  <c r="L195" i="163"/>
  <c r="H195" i="163"/>
  <c r="U194" i="163"/>
  <c r="R194" i="163"/>
  <c r="L194" i="163"/>
  <c r="H194" i="163"/>
  <c r="U193" i="163"/>
  <c r="R193" i="163"/>
  <c r="L193" i="163"/>
  <c r="H193" i="163"/>
  <c r="U192" i="163"/>
  <c r="R192" i="163"/>
  <c r="L192" i="163"/>
  <c r="H192" i="163"/>
  <c r="U191" i="163"/>
  <c r="R191" i="163"/>
  <c r="L191" i="163"/>
  <c r="H191" i="163"/>
  <c r="U190" i="163"/>
  <c r="R190" i="163"/>
  <c r="L190" i="163"/>
  <c r="H190" i="163"/>
  <c r="U189" i="163"/>
  <c r="R189" i="163"/>
  <c r="L189" i="163"/>
  <c r="H189" i="163"/>
  <c r="U188" i="163"/>
  <c r="R188" i="163"/>
  <c r="L188" i="163"/>
  <c r="H188" i="163"/>
  <c r="U187" i="163"/>
  <c r="R187" i="163"/>
  <c r="L187" i="163"/>
  <c r="H187" i="163"/>
  <c r="U186" i="163"/>
  <c r="R186" i="163"/>
  <c r="L186" i="163"/>
  <c r="H186" i="163"/>
  <c r="U185" i="163"/>
  <c r="R185" i="163"/>
  <c r="L185" i="163"/>
  <c r="H185" i="163"/>
  <c r="U184" i="163"/>
  <c r="R184" i="163"/>
  <c r="L184" i="163"/>
  <c r="H184" i="163"/>
  <c r="U183" i="163"/>
  <c r="R183" i="163"/>
  <c r="L183" i="163"/>
  <c r="H183" i="163"/>
  <c r="U182" i="163"/>
  <c r="R182" i="163"/>
  <c r="L182" i="163"/>
  <c r="H182" i="163"/>
  <c r="U181" i="163"/>
  <c r="R181" i="163"/>
  <c r="L181" i="163"/>
  <c r="H181" i="163"/>
  <c r="U180" i="163"/>
  <c r="R180" i="163"/>
  <c r="L180" i="163"/>
  <c r="H180" i="163"/>
  <c r="U179" i="163"/>
  <c r="R179" i="163"/>
  <c r="L179" i="163"/>
  <c r="H179" i="163"/>
  <c r="U178" i="163"/>
  <c r="R178" i="163"/>
  <c r="L178" i="163"/>
  <c r="H178" i="163"/>
  <c r="U177" i="163"/>
  <c r="R177" i="163"/>
  <c r="L177" i="163"/>
  <c r="H177" i="163"/>
  <c r="U176" i="163"/>
  <c r="R176" i="163"/>
  <c r="L176" i="163"/>
  <c r="H176" i="163"/>
  <c r="U175" i="163"/>
  <c r="R175" i="163"/>
  <c r="L175" i="163"/>
  <c r="H175" i="163"/>
  <c r="U174" i="163"/>
  <c r="R174" i="163"/>
  <c r="L174" i="163"/>
  <c r="H174" i="163"/>
  <c r="U173" i="163"/>
  <c r="R173" i="163"/>
  <c r="L173" i="163"/>
  <c r="H173" i="163"/>
  <c r="U172" i="163"/>
  <c r="R172" i="163"/>
  <c r="L172" i="163"/>
  <c r="H172" i="163"/>
  <c r="U171" i="163"/>
  <c r="R171" i="163"/>
  <c r="L171" i="163"/>
  <c r="H171" i="163"/>
  <c r="U170" i="163"/>
  <c r="R170" i="163"/>
  <c r="L170" i="163"/>
  <c r="H170" i="163"/>
  <c r="U169" i="163"/>
  <c r="R169" i="163"/>
  <c r="L169" i="163"/>
  <c r="H169" i="163"/>
  <c r="U168" i="163"/>
  <c r="R168" i="163"/>
  <c r="L168" i="163"/>
  <c r="H168" i="163"/>
  <c r="U167" i="163"/>
  <c r="R167" i="163"/>
  <c r="L167" i="163"/>
  <c r="H167" i="163"/>
  <c r="U166" i="163"/>
  <c r="R166" i="163"/>
  <c r="L166" i="163"/>
  <c r="H166" i="163"/>
  <c r="U165" i="163"/>
  <c r="R165" i="163"/>
  <c r="L165" i="163"/>
  <c r="H165" i="163"/>
  <c r="U164" i="163"/>
  <c r="R164" i="163"/>
  <c r="L164" i="163"/>
  <c r="H164" i="163"/>
  <c r="U163" i="163"/>
  <c r="R163" i="163"/>
  <c r="L163" i="163"/>
  <c r="H163" i="163"/>
  <c r="U162" i="163"/>
  <c r="R162" i="163"/>
  <c r="L162" i="163"/>
  <c r="H162" i="163"/>
  <c r="R161" i="163"/>
  <c r="L161" i="163"/>
  <c r="U160" i="163"/>
  <c r="R160" i="163"/>
  <c r="L160" i="163"/>
  <c r="H160" i="163"/>
  <c r="U159" i="163"/>
  <c r="R159" i="163"/>
  <c r="L159" i="163"/>
  <c r="H159" i="163"/>
  <c r="U158" i="163"/>
  <c r="R158" i="163"/>
  <c r="L158" i="163"/>
  <c r="H158" i="163"/>
  <c r="U157" i="163"/>
  <c r="R157" i="163"/>
  <c r="L157" i="163"/>
  <c r="H157" i="163"/>
  <c r="U156" i="163"/>
  <c r="R156" i="163"/>
  <c r="L156" i="163"/>
  <c r="H156" i="163"/>
  <c r="U155" i="163"/>
  <c r="R155" i="163"/>
  <c r="L155" i="163"/>
  <c r="H155" i="163"/>
  <c r="U154" i="163"/>
  <c r="R154" i="163"/>
  <c r="L154" i="163"/>
  <c r="H154" i="163"/>
  <c r="U153" i="163"/>
  <c r="R153" i="163"/>
  <c r="L153" i="163"/>
  <c r="H153" i="163"/>
  <c r="U152" i="163"/>
  <c r="R152" i="163"/>
  <c r="L152" i="163"/>
  <c r="H152" i="163"/>
  <c r="U151" i="163"/>
  <c r="R151" i="163"/>
  <c r="L151" i="163"/>
  <c r="H151" i="163"/>
  <c r="U150" i="163"/>
  <c r="R150" i="163"/>
  <c r="L150" i="163"/>
  <c r="H150" i="163"/>
  <c r="U149" i="163"/>
  <c r="R149" i="163"/>
  <c r="L149" i="163"/>
  <c r="H149" i="163"/>
  <c r="U148" i="163"/>
  <c r="R148" i="163"/>
  <c r="L148" i="163"/>
  <c r="H148" i="163"/>
  <c r="U147" i="163"/>
  <c r="R147" i="163"/>
  <c r="L147" i="163"/>
  <c r="H147" i="163"/>
  <c r="U146" i="163"/>
  <c r="R146" i="163"/>
  <c r="L146" i="163"/>
  <c r="H146" i="163"/>
  <c r="U145" i="163"/>
  <c r="R145" i="163"/>
  <c r="L145" i="163"/>
  <c r="H145" i="163"/>
  <c r="R144" i="163"/>
  <c r="L144" i="163"/>
  <c r="U143" i="163"/>
  <c r="R143" i="163"/>
  <c r="L143" i="163"/>
  <c r="H143" i="163"/>
  <c r="U142" i="163"/>
  <c r="R142" i="163"/>
  <c r="L142" i="163"/>
  <c r="H142" i="163"/>
  <c r="U141" i="163"/>
  <c r="R141" i="163"/>
  <c r="L141" i="163"/>
  <c r="H141" i="163"/>
  <c r="U140" i="163"/>
  <c r="R140" i="163"/>
  <c r="L140" i="163"/>
  <c r="H140" i="163"/>
  <c r="U139" i="163"/>
  <c r="R139" i="163"/>
  <c r="L139" i="163"/>
  <c r="H139" i="163"/>
  <c r="U138" i="163"/>
  <c r="R138" i="163"/>
  <c r="L138" i="163"/>
  <c r="H138" i="163"/>
  <c r="U137" i="163"/>
  <c r="R137" i="163"/>
  <c r="L137" i="163"/>
  <c r="H137" i="163"/>
  <c r="U136" i="163"/>
  <c r="R136" i="163"/>
  <c r="L136" i="163"/>
  <c r="H136" i="163"/>
  <c r="R135" i="163"/>
  <c r="L135" i="163"/>
  <c r="U134" i="163"/>
  <c r="R134" i="163"/>
  <c r="L134" i="163"/>
  <c r="H134" i="163"/>
  <c r="U133" i="163"/>
  <c r="R133" i="163"/>
  <c r="L133" i="163"/>
  <c r="H133" i="163"/>
  <c r="U132" i="163"/>
  <c r="R132" i="163"/>
  <c r="L132" i="163"/>
  <c r="H132" i="163"/>
  <c r="U131" i="163"/>
  <c r="R131" i="163"/>
  <c r="L131" i="163"/>
  <c r="H131" i="163"/>
  <c r="U130" i="163"/>
  <c r="R130" i="163"/>
  <c r="L130" i="163"/>
  <c r="H130" i="163"/>
  <c r="U129" i="163"/>
  <c r="R129" i="163"/>
  <c r="L129" i="163"/>
  <c r="H129" i="163"/>
  <c r="U128" i="163"/>
  <c r="R128" i="163"/>
  <c r="L128" i="163"/>
  <c r="H128" i="163"/>
  <c r="U127" i="163"/>
  <c r="R127" i="163"/>
  <c r="L127" i="163"/>
  <c r="H127" i="163"/>
  <c r="U126" i="163"/>
  <c r="R126" i="163"/>
  <c r="L126" i="163"/>
  <c r="H126" i="163"/>
  <c r="U125" i="163"/>
  <c r="R125" i="163"/>
  <c r="L125" i="163"/>
  <c r="H125" i="163"/>
  <c r="U124" i="163"/>
  <c r="R124" i="163"/>
  <c r="L124" i="163"/>
  <c r="H124" i="163"/>
  <c r="U123" i="163"/>
  <c r="R123" i="163"/>
  <c r="L123" i="163"/>
  <c r="H123" i="163"/>
  <c r="U122" i="163"/>
  <c r="R122" i="163"/>
  <c r="L122" i="163"/>
  <c r="H122" i="163"/>
  <c r="R121" i="163"/>
  <c r="L121" i="163"/>
  <c r="U120" i="163"/>
  <c r="R120" i="163"/>
  <c r="L120" i="163"/>
  <c r="H120" i="163"/>
  <c r="U119" i="163"/>
  <c r="R119" i="163"/>
  <c r="L119" i="163"/>
  <c r="H119" i="163"/>
  <c r="U118" i="163"/>
  <c r="R118" i="163"/>
  <c r="L118" i="163"/>
  <c r="H118" i="163"/>
  <c r="U117" i="163"/>
  <c r="R117" i="163"/>
  <c r="L117" i="163"/>
  <c r="H117" i="163"/>
  <c r="U116" i="163"/>
  <c r="R116" i="163"/>
  <c r="L116" i="163"/>
  <c r="H116" i="163"/>
  <c r="U115" i="163"/>
  <c r="R115" i="163"/>
  <c r="L115" i="163"/>
  <c r="H115" i="163"/>
  <c r="U114" i="163"/>
  <c r="R114" i="163"/>
  <c r="L114" i="163"/>
  <c r="H114" i="163"/>
  <c r="U113" i="163"/>
  <c r="R113" i="163"/>
  <c r="L113" i="163"/>
  <c r="H113" i="163"/>
  <c r="U112" i="163"/>
  <c r="R112" i="163"/>
  <c r="L112" i="163"/>
  <c r="H112" i="163"/>
  <c r="U111" i="163"/>
  <c r="R111" i="163"/>
  <c r="L111" i="163"/>
  <c r="H111" i="163"/>
  <c r="R110" i="163"/>
  <c r="L110" i="163"/>
  <c r="U109" i="163"/>
  <c r="R109" i="163"/>
  <c r="L109" i="163"/>
  <c r="H109" i="163"/>
  <c r="U108" i="163"/>
  <c r="R108" i="163"/>
  <c r="L108" i="163"/>
  <c r="H108" i="163"/>
  <c r="U107" i="163"/>
  <c r="R107" i="163"/>
  <c r="L107" i="163"/>
  <c r="H107" i="163"/>
  <c r="U106" i="163"/>
  <c r="R106" i="163"/>
  <c r="L106" i="163"/>
  <c r="H106" i="163"/>
  <c r="U105" i="163"/>
  <c r="R105" i="163"/>
  <c r="L105" i="163"/>
  <c r="H105" i="163"/>
  <c r="U104" i="163"/>
  <c r="R104" i="163"/>
  <c r="L104" i="163"/>
  <c r="H104" i="163"/>
  <c r="U103" i="163"/>
  <c r="R103" i="163"/>
  <c r="L103" i="163"/>
  <c r="H103" i="163"/>
  <c r="U102" i="163"/>
  <c r="R102" i="163"/>
  <c r="L102" i="163"/>
  <c r="H102" i="163"/>
  <c r="U101" i="163"/>
  <c r="R101" i="163"/>
  <c r="L101" i="163"/>
  <c r="H101" i="163"/>
  <c r="U100" i="163"/>
  <c r="R100" i="163"/>
  <c r="L100" i="163"/>
  <c r="H100" i="163"/>
  <c r="U99" i="163"/>
  <c r="R99" i="163"/>
  <c r="L99" i="163"/>
  <c r="H99" i="163"/>
  <c r="U98" i="163"/>
  <c r="R98" i="163"/>
  <c r="L98" i="163"/>
  <c r="H98" i="163"/>
  <c r="U97" i="163"/>
  <c r="R97" i="163"/>
  <c r="L97" i="163"/>
  <c r="H97" i="163"/>
  <c r="U96" i="163"/>
  <c r="R96" i="163"/>
  <c r="L96" i="163"/>
  <c r="H96" i="163"/>
  <c r="U95" i="163"/>
  <c r="R95" i="163"/>
  <c r="L95" i="163"/>
  <c r="H95" i="163"/>
  <c r="U94" i="163"/>
  <c r="R94" i="163"/>
  <c r="L94" i="163"/>
  <c r="H94" i="163"/>
  <c r="U93" i="163"/>
  <c r="R93" i="163"/>
  <c r="L93" i="163"/>
  <c r="H93" i="163"/>
  <c r="U92" i="163"/>
  <c r="R92" i="163"/>
  <c r="L92" i="163"/>
  <c r="H92" i="163"/>
  <c r="R91" i="163"/>
  <c r="L91" i="163"/>
  <c r="U90" i="163"/>
  <c r="R90" i="163"/>
  <c r="L90" i="163"/>
  <c r="H90" i="163"/>
  <c r="U89" i="163"/>
  <c r="R89" i="163"/>
  <c r="L89" i="163"/>
  <c r="H89" i="163"/>
  <c r="U88" i="163"/>
  <c r="R88" i="163"/>
  <c r="L88" i="163"/>
  <c r="H88" i="163"/>
  <c r="U87" i="163"/>
  <c r="R87" i="163"/>
  <c r="L87" i="163"/>
  <c r="H87" i="163"/>
  <c r="U86" i="163"/>
  <c r="R86" i="163"/>
  <c r="L86" i="163"/>
  <c r="H86" i="163"/>
  <c r="U85" i="163"/>
  <c r="R85" i="163"/>
  <c r="L85" i="163"/>
  <c r="H85" i="163"/>
  <c r="U84" i="163"/>
  <c r="R84" i="163"/>
  <c r="L84" i="163"/>
  <c r="H84" i="163"/>
  <c r="U83" i="163"/>
  <c r="R83" i="163"/>
  <c r="L83" i="163"/>
  <c r="H83" i="163"/>
  <c r="U82" i="163"/>
  <c r="R82" i="163"/>
  <c r="L82" i="163"/>
  <c r="H82" i="163"/>
  <c r="U81" i="163"/>
  <c r="R81" i="163"/>
  <c r="L81" i="163"/>
  <c r="H81" i="163"/>
  <c r="U80" i="163"/>
  <c r="R80" i="163"/>
  <c r="L80" i="163"/>
  <c r="H80" i="163"/>
  <c r="U79" i="163"/>
  <c r="R79" i="163"/>
  <c r="L79" i="163"/>
  <c r="H79" i="163"/>
  <c r="U78" i="163"/>
  <c r="R78" i="163"/>
  <c r="L78" i="163"/>
  <c r="H78" i="163"/>
  <c r="U77" i="163"/>
  <c r="R77" i="163"/>
  <c r="L77" i="163"/>
  <c r="H77" i="163"/>
  <c r="R76" i="163"/>
  <c r="L76" i="163"/>
  <c r="U75" i="163"/>
  <c r="R75" i="163"/>
  <c r="L75" i="163"/>
  <c r="H75" i="163"/>
  <c r="U74" i="163"/>
  <c r="R74" i="163"/>
  <c r="L74" i="163"/>
  <c r="H74" i="163"/>
  <c r="U73" i="163"/>
  <c r="R73" i="163"/>
  <c r="L73" i="163"/>
  <c r="H73" i="163"/>
  <c r="U72" i="163"/>
  <c r="R72" i="163"/>
  <c r="L72" i="163"/>
  <c r="H72" i="163"/>
  <c r="U71" i="163"/>
  <c r="R71" i="163"/>
  <c r="L71" i="163"/>
  <c r="H71" i="163"/>
  <c r="R70" i="163"/>
  <c r="L70" i="163"/>
  <c r="U69" i="163"/>
  <c r="R69" i="163"/>
  <c r="L69" i="163"/>
  <c r="H69" i="163"/>
  <c r="U68" i="163"/>
  <c r="R68" i="163"/>
  <c r="L68" i="163"/>
  <c r="H68" i="163"/>
  <c r="R67" i="163"/>
  <c r="L67" i="163"/>
  <c r="U66" i="163"/>
  <c r="R66" i="163"/>
  <c r="L66" i="163"/>
  <c r="H66" i="163"/>
  <c r="R65" i="163"/>
  <c r="L65" i="163"/>
  <c r="U64" i="163"/>
  <c r="R64" i="163"/>
  <c r="L64" i="163"/>
  <c r="H64" i="163"/>
  <c r="U63" i="163"/>
  <c r="V63" i="163" s="1"/>
  <c r="R63" i="163"/>
  <c r="L63" i="163"/>
  <c r="H63" i="163"/>
  <c r="U62" i="163"/>
  <c r="R62" i="163"/>
  <c r="L62" i="163"/>
  <c r="H62" i="163"/>
  <c r="U59" i="163"/>
  <c r="R59" i="163"/>
  <c r="L59" i="163"/>
  <c r="H59" i="163"/>
  <c r="U58" i="163"/>
  <c r="R58" i="163"/>
  <c r="L58" i="163"/>
  <c r="H58" i="163"/>
  <c r="U57" i="163"/>
  <c r="R57" i="163"/>
  <c r="L57" i="163"/>
  <c r="H57" i="163"/>
  <c r="U56" i="163"/>
  <c r="R56" i="163"/>
  <c r="L56" i="163"/>
  <c r="H56" i="163"/>
  <c r="U55" i="163"/>
  <c r="R55" i="163"/>
  <c r="L55" i="163"/>
  <c r="H55" i="163"/>
  <c r="U54" i="163"/>
  <c r="R54" i="163"/>
  <c r="L54" i="163"/>
  <c r="H54" i="163"/>
  <c r="R53" i="163"/>
  <c r="L53" i="163"/>
  <c r="U52" i="163"/>
  <c r="R52" i="163"/>
  <c r="L52" i="163"/>
  <c r="H52" i="163"/>
  <c r="U51" i="163"/>
  <c r="R51" i="163"/>
  <c r="L51" i="163"/>
  <c r="H51" i="163"/>
  <c r="U50" i="163"/>
  <c r="R50" i="163"/>
  <c r="L50" i="163"/>
  <c r="H50" i="163"/>
  <c r="U49" i="163"/>
  <c r="R49" i="163"/>
  <c r="L49" i="163"/>
  <c r="H49" i="163"/>
  <c r="U48" i="163"/>
  <c r="R48" i="163"/>
  <c r="L48" i="163"/>
  <c r="H48" i="163"/>
  <c r="U47" i="163"/>
  <c r="R47" i="163"/>
  <c r="L47" i="163"/>
  <c r="H47" i="163"/>
  <c r="U46" i="163"/>
  <c r="R46" i="163"/>
  <c r="L46" i="163"/>
  <c r="H46" i="163"/>
  <c r="U45" i="163"/>
  <c r="R45" i="163"/>
  <c r="L45" i="163"/>
  <c r="H45" i="163"/>
  <c r="U44" i="163"/>
  <c r="R44" i="163"/>
  <c r="L44" i="163"/>
  <c r="H44" i="163"/>
  <c r="U43" i="163"/>
  <c r="R43" i="163"/>
  <c r="L43" i="163"/>
  <c r="H43" i="163"/>
  <c r="U42" i="163"/>
  <c r="R42" i="163"/>
  <c r="L42" i="163"/>
  <c r="H42" i="163"/>
  <c r="U41" i="163"/>
  <c r="R41" i="163"/>
  <c r="L41" i="163"/>
  <c r="H41" i="163"/>
  <c r="U40" i="163"/>
  <c r="R40" i="163"/>
  <c r="L40" i="163"/>
  <c r="H40" i="163"/>
  <c r="U39" i="163"/>
  <c r="R39" i="163"/>
  <c r="L39" i="163"/>
  <c r="H39" i="163"/>
  <c r="U38" i="163"/>
  <c r="R38" i="163"/>
  <c r="L38" i="163"/>
  <c r="H38" i="163"/>
  <c r="U37" i="163"/>
  <c r="R37" i="163"/>
  <c r="L37" i="163"/>
  <c r="H37" i="163"/>
  <c r="U36" i="163"/>
  <c r="R36" i="163"/>
  <c r="L36" i="163"/>
  <c r="H36" i="163"/>
  <c r="U35" i="163"/>
  <c r="R35" i="163"/>
  <c r="L35" i="163"/>
  <c r="H35" i="163"/>
  <c r="U34" i="163"/>
  <c r="R34" i="163"/>
  <c r="L34" i="163"/>
  <c r="H34" i="163"/>
  <c r="U33" i="163"/>
  <c r="R33" i="163"/>
  <c r="L33" i="163"/>
  <c r="H33" i="163"/>
  <c r="U32" i="163"/>
  <c r="R32" i="163"/>
  <c r="L32" i="163"/>
  <c r="H32" i="163"/>
  <c r="U31" i="163"/>
  <c r="R31" i="163"/>
  <c r="L31" i="163"/>
  <c r="H31" i="163"/>
  <c r="U30" i="163"/>
  <c r="R30" i="163"/>
  <c r="L30" i="163"/>
  <c r="H30" i="163"/>
  <c r="U29" i="163"/>
  <c r="R29" i="163"/>
  <c r="L29" i="163"/>
  <c r="H29" i="163"/>
  <c r="U28" i="163"/>
  <c r="R28" i="163"/>
  <c r="L28" i="163"/>
  <c r="H28" i="163"/>
  <c r="U27" i="163"/>
  <c r="R27" i="163"/>
  <c r="L27" i="163"/>
  <c r="H27" i="163"/>
  <c r="U26" i="163"/>
  <c r="R26" i="163"/>
  <c r="L26" i="163"/>
  <c r="H26" i="163"/>
  <c r="U25" i="163"/>
  <c r="R25" i="163"/>
  <c r="L25" i="163"/>
  <c r="H25" i="163"/>
  <c r="U24" i="163"/>
  <c r="R24" i="163"/>
  <c r="L24" i="163"/>
  <c r="H24" i="163"/>
  <c r="U23" i="163"/>
  <c r="R23" i="163"/>
  <c r="L23" i="163"/>
  <c r="H23" i="163"/>
  <c r="U22" i="163"/>
  <c r="R22" i="163"/>
  <c r="L22" i="163"/>
  <c r="H22" i="163"/>
  <c r="U21" i="163"/>
  <c r="R21" i="163"/>
  <c r="L21" i="163"/>
  <c r="H21" i="163"/>
  <c r="U20" i="163"/>
  <c r="R20" i="163"/>
  <c r="L20" i="163"/>
  <c r="H20" i="163"/>
  <c r="U19" i="163"/>
  <c r="R19" i="163"/>
  <c r="L19" i="163"/>
  <c r="H19" i="163"/>
  <c r="U18" i="163"/>
  <c r="R18" i="163"/>
  <c r="L18" i="163"/>
  <c r="H18" i="163"/>
  <c r="U17" i="163"/>
  <c r="R17" i="163"/>
  <c r="L17" i="163"/>
  <c r="H17" i="163"/>
  <c r="U16" i="163"/>
  <c r="R16" i="163"/>
  <c r="L16" i="163"/>
  <c r="H16" i="163"/>
  <c r="U15" i="163"/>
  <c r="R15" i="163"/>
  <c r="L15" i="163"/>
  <c r="H15" i="163"/>
  <c r="U14" i="163"/>
  <c r="R14" i="163"/>
  <c r="L14" i="163"/>
  <c r="H14" i="163"/>
  <c r="U13" i="163"/>
  <c r="R13" i="163"/>
  <c r="L13" i="163"/>
  <c r="H13" i="163"/>
  <c r="U12" i="163"/>
  <c r="R12" i="163"/>
  <c r="L12" i="163"/>
  <c r="H12" i="163"/>
  <c r="U11" i="163"/>
  <c r="R11" i="163"/>
  <c r="L11" i="163"/>
  <c r="H11" i="163"/>
  <c r="U10" i="163"/>
  <c r="R10" i="163"/>
  <c r="L10" i="163"/>
  <c r="H10" i="163"/>
  <c r="U9" i="163"/>
  <c r="R9" i="163"/>
  <c r="L9" i="163"/>
  <c r="H9" i="163"/>
  <c r="R210" i="163" l="1"/>
  <c r="V79" i="163"/>
  <c r="X79" i="163" s="1"/>
  <c r="V100" i="163"/>
  <c r="X100" i="163" s="1"/>
  <c r="V113" i="163"/>
  <c r="X113" i="163" s="1"/>
  <c r="V115" i="163"/>
  <c r="X115" i="163" s="1"/>
  <c r="V134" i="163"/>
  <c r="X134" i="163" s="1"/>
  <c r="V143" i="163"/>
  <c r="X143" i="163" s="1"/>
  <c r="V83" i="163"/>
  <c r="X83" i="163" s="1"/>
  <c r="V10" i="163"/>
  <c r="X10" i="163" s="1"/>
  <c r="V22" i="163"/>
  <c r="X22" i="163" s="1"/>
  <c r="V24" i="163"/>
  <c r="X24" i="163" s="1"/>
  <c r="V40" i="163"/>
  <c r="X40" i="163" s="1"/>
  <c r="V156" i="163"/>
  <c r="X156" i="163" s="1"/>
  <c r="V159" i="163"/>
  <c r="X159" i="163" s="1"/>
  <c r="V189" i="163"/>
  <c r="X189" i="163" s="1"/>
  <c r="V141" i="163"/>
  <c r="X141" i="163" s="1"/>
  <c r="V193" i="163"/>
  <c r="X193" i="163" s="1"/>
  <c r="V185" i="163"/>
  <c r="X185" i="163" s="1"/>
  <c r="V181" i="163"/>
  <c r="X181" i="163" s="1"/>
  <c r="V177" i="163"/>
  <c r="X177" i="163" s="1"/>
  <c r="V169" i="163"/>
  <c r="X169" i="163" s="1"/>
  <c r="V165" i="163"/>
  <c r="X165" i="163" s="1"/>
  <c r="V139" i="163"/>
  <c r="X139" i="163" s="1"/>
  <c r="V87" i="163"/>
  <c r="X87" i="163" s="1"/>
  <c r="V69" i="163"/>
  <c r="X69" i="163" s="1"/>
  <c r="V57" i="163"/>
  <c r="X57" i="163" s="1"/>
  <c r="V202" i="163"/>
  <c r="X202" i="163" s="1"/>
  <c r="V198" i="163"/>
  <c r="X198" i="163" s="1"/>
  <c r="V160" i="163"/>
  <c r="X160" i="163" s="1"/>
  <c r="V152" i="163"/>
  <c r="X152" i="163" s="1"/>
  <c r="V148" i="163"/>
  <c r="X148" i="163" s="1"/>
  <c r="V130" i="163"/>
  <c r="X130" i="163" s="1"/>
  <c r="V126" i="163"/>
  <c r="X126" i="163" s="1"/>
  <c r="V122" i="163"/>
  <c r="X122" i="163" s="1"/>
  <c r="V104" i="163"/>
  <c r="X104" i="163" s="1"/>
  <c r="V96" i="163"/>
  <c r="X96" i="163" s="1"/>
  <c r="V92" i="163"/>
  <c r="X92" i="163" s="1"/>
  <c r="V74" i="163"/>
  <c r="X74" i="163" s="1"/>
  <c r="V52" i="163"/>
  <c r="X52" i="163" s="1"/>
  <c r="V48" i="163"/>
  <c r="X48" i="163" s="1"/>
  <c r="V23" i="163"/>
  <c r="X23" i="163" s="1"/>
  <c r="V25" i="163"/>
  <c r="X25" i="163" s="1"/>
  <c r="V31" i="163"/>
  <c r="X31" i="163" s="1"/>
  <c r="V39" i="163"/>
  <c r="X39" i="163" s="1"/>
  <c r="X63" i="163"/>
  <c r="V86" i="163"/>
  <c r="X86" i="163" s="1"/>
  <c r="V108" i="163"/>
  <c r="X108" i="163" s="1"/>
  <c r="V112" i="163"/>
  <c r="X112" i="163" s="1"/>
  <c r="V114" i="163"/>
  <c r="X114" i="163" s="1"/>
  <c r="V133" i="163"/>
  <c r="X133" i="163" s="1"/>
  <c r="V149" i="163"/>
  <c r="X149" i="163" s="1"/>
  <c r="V151" i="163"/>
  <c r="X151" i="163" s="1"/>
  <c r="V168" i="163"/>
  <c r="X168" i="163" s="1"/>
  <c r="V184" i="163"/>
  <c r="X184" i="163" s="1"/>
  <c r="V167" i="163"/>
  <c r="X167" i="163" s="1"/>
  <c r="V26" i="163"/>
  <c r="X26" i="163" s="1"/>
  <c r="V32" i="163"/>
  <c r="X32" i="163" s="1"/>
  <c r="V44" i="163"/>
  <c r="X44" i="163" s="1"/>
  <c r="V66" i="163"/>
  <c r="X66" i="163" s="1"/>
  <c r="V68" i="163"/>
  <c r="X68" i="163" s="1"/>
  <c r="V94" i="163"/>
  <c r="X94" i="163" s="1"/>
  <c r="V102" i="163"/>
  <c r="X102" i="163" s="1"/>
  <c r="V142" i="163"/>
  <c r="X142" i="163" s="1"/>
  <c r="V150" i="163"/>
  <c r="X150" i="163" s="1"/>
  <c r="V158" i="163"/>
  <c r="X158" i="163" s="1"/>
  <c r="V176" i="163"/>
  <c r="X176" i="163" s="1"/>
  <c r="V192" i="163"/>
  <c r="X192" i="163" s="1"/>
  <c r="V9" i="163"/>
  <c r="X9" i="163" s="1"/>
  <c r="V47" i="163"/>
  <c r="X47" i="163" s="1"/>
  <c r="V103" i="163"/>
  <c r="X103" i="163" s="1"/>
  <c r="V173" i="163"/>
  <c r="X173" i="163" s="1"/>
  <c r="V175" i="163"/>
  <c r="X175" i="163" s="1"/>
  <c r="V191" i="163"/>
  <c r="X191" i="163" s="1"/>
  <c r="V203" i="163"/>
  <c r="X203" i="163" s="1"/>
  <c r="X210" i="164"/>
  <c r="V183" i="163"/>
  <c r="X183" i="163" s="1"/>
  <c r="V95" i="163"/>
  <c r="X95" i="163" s="1"/>
  <c r="V56" i="163"/>
  <c r="X56" i="163" s="1"/>
  <c r="V85" i="163"/>
  <c r="X85" i="163" s="1"/>
  <c r="V78" i="163"/>
  <c r="X78" i="163" s="1"/>
  <c r="V36" i="163"/>
  <c r="X36" i="163" s="1"/>
  <c r="V125" i="163"/>
  <c r="X125" i="163" s="1"/>
  <c r="V132" i="163"/>
  <c r="X132" i="163" s="1"/>
  <c r="V124" i="163"/>
  <c r="X124" i="163" s="1"/>
  <c r="V111" i="163"/>
  <c r="X111" i="163" s="1"/>
  <c r="V77" i="163"/>
  <c r="X77" i="163" s="1"/>
  <c r="V55" i="163"/>
  <c r="X55" i="163" s="1"/>
  <c r="V46" i="163"/>
  <c r="X46" i="163" s="1"/>
  <c r="V38" i="163"/>
  <c r="X38" i="163" s="1"/>
  <c r="V30" i="163"/>
  <c r="X30" i="163" s="1"/>
  <c r="V14" i="163"/>
  <c r="X14" i="163" s="1"/>
  <c r="V15" i="163"/>
  <c r="X15" i="163" s="1"/>
  <c r="V16" i="163"/>
  <c r="X16" i="163" s="1"/>
  <c r="V17" i="163"/>
  <c r="X17" i="163" s="1"/>
  <c r="V34" i="163"/>
  <c r="X34" i="163" s="1"/>
  <c r="V35" i="163"/>
  <c r="X35" i="163" s="1"/>
  <c r="V42" i="163"/>
  <c r="X42" i="163" s="1"/>
  <c r="V43" i="163"/>
  <c r="X43" i="163" s="1"/>
  <c r="V50" i="163"/>
  <c r="X50" i="163" s="1"/>
  <c r="V51" i="163"/>
  <c r="X51" i="163" s="1"/>
  <c r="V59" i="163"/>
  <c r="X59" i="163" s="1"/>
  <c r="V62" i="163"/>
  <c r="X62" i="163" s="1"/>
  <c r="V72" i="163"/>
  <c r="X72" i="163" s="1"/>
  <c r="V73" i="163"/>
  <c r="X73" i="163" s="1"/>
  <c r="V81" i="163"/>
  <c r="X81" i="163" s="1"/>
  <c r="V82" i="163"/>
  <c r="X82" i="163" s="1"/>
  <c r="V89" i="163"/>
  <c r="X89" i="163" s="1"/>
  <c r="V90" i="163"/>
  <c r="X90" i="163" s="1"/>
  <c r="V98" i="163"/>
  <c r="X98" i="163" s="1"/>
  <c r="V99" i="163"/>
  <c r="X99" i="163" s="1"/>
  <c r="V106" i="163"/>
  <c r="X106" i="163" s="1"/>
  <c r="V107" i="163"/>
  <c r="X107" i="163" s="1"/>
  <c r="V119" i="163"/>
  <c r="X119" i="163" s="1"/>
  <c r="V120" i="163"/>
  <c r="X120" i="163" s="1"/>
  <c r="V128" i="163"/>
  <c r="X128" i="163" s="1"/>
  <c r="V129" i="163"/>
  <c r="X129" i="163" s="1"/>
  <c r="V137" i="163"/>
  <c r="X137" i="163" s="1"/>
  <c r="V138" i="163"/>
  <c r="X138" i="163" s="1"/>
  <c r="V146" i="163"/>
  <c r="X146" i="163" s="1"/>
  <c r="V147" i="163"/>
  <c r="X147" i="163" s="1"/>
  <c r="V154" i="163"/>
  <c r="X154" i="163" s="1"/>
  <c r="V155" i="163"/>
  <c r="X155" i="163" s="1"/>
  <c r="V163" i="163"/>
  <c r="X163" i="163" s="1"/>
  <c r="V164" i="163"/>
  <c r="X164" i="163" s="1"/>
  <c r="V171" i="163"/>
  <c r="X171" i="163" s="1"/>
  <c r="V172" i="163"/>
  <c r="X172" i="163" s="1"/>
  <c r="V179" i="163"/>
  <c r="X179" i="163" s="1"/>
  <c r="V180" i="163"/>
  <c r="X180" i="163" s="1"/>
  <c r="V187" i="163"/>
  <c r="X187" i="163" s="1"/>
  <c r="V188" i="163"/>
  <c r="X188" i="163" s="1"/>
  <c r="V195" i="163"/>
  <c r="X195" i="163" s="1"/>
  <c r="V196" i="163"/>
  <c r="X196" i="163" s="1"/>
  <c r="V197" i="163"/>
  <c r="X197" i="163" s="1"/>
  <c r="V204" i="163"/>
  <c r="X204" i="163" s="1"/>
  <c r="V18" i="163"/>
  <c r="X18" i="163" s="1"/>
  <c r="V153" i="163"/>
  <c r="X153" i="163" s="1"/>
  <c r="V157" i="163"/>
  <c r="X157" i="163" s="1"/>
  <c r="V162" i="163"/>
  <c r="X162" i="163" s="1"/>
  <c r="V166" i="163"/>
  <c r="X166" i="163" s="1"/>
  <c r="V170" i="163"/>
  <c r="X170" i="163" s="1"/>
  <c r="V174" i="163"/>
  <c r="X174" i="163" s="1"/>
  <c r="V178" i="163"/>
  <c r="X178" i="163" s="1"/>
  <c r="V182" i="163"/>
  <c r="X182" i="163" s="1"/>
  <c r="V186" i="163"/>
  <c r="X186" i="163" s="1"/>
  <c r="V190" i="163"/>
  <c r="X190" i="163" s="1"/>
  <c r="V194" i="163"/>
  <c r="X194" i="163" s="1"/>
  <c r="V199" i="163"/>
  <c r="X199" i="163" s="1"/>
  <c r="V200" i="163"/>
  <c r="X200" i="163" s="1"/>
  <c r="V201" i="163"/>
  <c r="X201" i="163" s="1"/>
  <c r="V11" i="163"/>
  <c r="X11" i="163" s="1"/>
  <c r="V12" i="163"/>
  <c r="X12" i="163" s="1"/>
  <c r="V13" i="163"/>
  <c r="X13" i="163" s="1"/>
  <c r="V19" i="163"/>
  <c r="X19" i="163" s="1"/>
  <c r="V20" i="163"/>
  <c r="X20" i="163" s="1"/>
  <c r="V21" i="163"/>
  <c r="X21" i="163" s="1"/>
  <c r="V27" i="163"/>
  <c r="X27" i="163" s="1"/>
  <c r="V28" i="163"/>
  <c r="X28" i="163" s="1"/>
  <c r="V29" i="163"/>
  <c r="X29" i="163" s="1"/>
  <c r="V33" i="163"/>
  <c r="X33" i="163" s="1"/>
  <c r="V37" i="163"/>
  <c r="X37" i="163" s="1"/>
  <c r="V41" i="163"/>
  <c r="X41" i="163" s="1"/>
  <c r="V45" i="163"/>
  <c r="X45" i="163" s="1"/>
  <c r="V49" i="163"/>
  <c r="X49" i="163" s="1"/>
  <c r="V54" i="163"/>
  <c r="X54" i="163" s="1"/>
  <c r="V58" i="163"/>
  <c r="X58" i="163" s="1"/>
  <c r="V64" i="163"/>
  <c r="X64" i="163" s="1"/>
  <c r="V71" i="163"/>
  <c r="X71" i="163" s="1"/>
  <c r="V75" i="163"/>
  <c r="X75" i="163" s="1"/>
  <c r="V80" i="163"/>
  <c r="X80" i="163" s="1"/>
  <c r="V84" i="163"/>
  <c r="X84" i="163" s="1"/>
  <c r="V88" i="163"/>
  <c r="X88" i="163" s="1"/>
  <c r="V93" i="163"/>
  <c r="X93" i="163" s="1"/>
  <c r="V97" i="163"/>
  <c r="X97" i="163" s="1"/>
  <c r="V101" i="163"/>
  <c r="X101" i="163" s="1"/>
  <c r="V105" i="163"/>
  <c r="X105" i="163" s="1"/>
  <c r="V109" i="163"/>
  <c r="X109" i="163" s="1"/>
  <c r="V116" i="163"/>
  <c r="X116" i="163" s="1"/>
  <c r="V117" i="163"/>
  <c r="X117" i="163" s="1"/>
  <c r="V123" i="163"/>
  <c r="X123" i="163" s="1"/>
  <c r="V127" i="163"/>
  <c r="X127" i="163" s="1"/>
  <c r="V131" i="163"/>
  <c r="X131" i="163" s="1"/>
  <c r="V136" i="163"/>
  <c r="X136" i="163" s="1"/>
  <c r="V140" i="163"/>
  <c r="X140" i="163" s="1"/>
  <c r="V145" i="163"/>
  <c r="X145" i="163" s="1"/>
  <c r="D210" i="163"/>
  <c r="V118" i="163"/>
  <c r="X118" i="163" s="1"/>
  <c r="D10" i="162"/>
  <c r="D11" i="162"/>
  <c r="D12" i="162"/>
  <c r="D13" i="162"/>
  <c r="D14" i="162"/>
  <c r="D15" i="162"/>
  <c r="D16" i="162"/>
  <c r="D17" i="162"/>
  <c r="D18" i="162"/>
  <c r="D19" i="162"/>
  <c r="D20" i="162"/>
  <c r="D21" i="162"/>
  <c r="D22" i="162"/>
  <c r="D23" i="162"/>
  <c r="D24" i="162"/>
  <c r="D25" i="162"/>
  <c r="D26" i="162"/>
  <c r="D27" i="162"/>
  <c r="D28" i="162"/>
  <c r="D29" i="162"/>
  <c r="D30" i="162"/>
  <c r="D31" i="162"/>
  <c r="D32" i="162"/>
  <c r="D33" i="162"/>
  <c r="D34" i="162"/>
  <c r="D35" i="162"/>
  <c r="D36" i="162"/>
  <c r="D37" i="162"/>
  <c r="D38" i="162"/>
  <c r="D39" i="162"/>
  <c r="D40" i="162"/>
  <c r="D41" i="162"/>
  <c r="D42" i="162"/>
  <c r="D43" i="162"/>
  <c r="D44" i="162"/>
  <c r="D45" i="162"/>
  <c r="D46" i="162"/>
  <c r="D47" i="162"/>
  <c r="D48" i="162"/>
  <c r="D49" i="162"/>
  <c r="D50" i="162"/>
  <c r="D51" i="162"/>
  <c r="D52" i="162"/>
  <c r="D53" i="162"/>
  <c r="D54" i="162"/>
  <c r="D55" i="162"/>
  <c r="D56" i="162"/>
  <c r="D57" i="162"/>
  <c r="D58" i="162"/>
  <c r="D59" i="162"/>
  <c r="D62" i="162"/>
  <c r="D63" i="162"/>
  <c r="D64" i="162"/>
  <c r="D65" i="162"/>
  <c r="D66" i="162"/>
  <c r="D67" i="162"/>
  <c r="D68" i="162"/>
  <c r="D69" i="162"/>
  <c r="D70" i="162"/>
  <c r="D71" i="162"/>
  <c r="D72" i="162"/>
  <c r="D73" i="162"/>
  <c r="D74" i="162"/>
  <c r="D75" i="162"/>
  <c r="D76" i="162"/>
  <c r="D77" i="162"/>
  <c r="D78" i="162"/>
  <c r="D79" i="162"/>
  <c r="D80" i="162"/>
  <c r="D81" i="162"/>
  <c r="D82" i="162"/>
  <c r="D83" i="162"/>
  <c r="D84" i="162"/>
  <c r="D85" i="162"/>
  <c r="D86" i="162"/>
  <c r="D87" i="162"/>
  <c r="D88" i="162"/>
  <c r="D89" i="162"/>
  <c r="D90" i="162"/>
  <c r="D91" i="162"/>
  <c r="D92" i="162"/>
  <c r="D93" i="162"/>
  <c r="D94" i="162"/>
  <c r="D95" i="162"/>
  <c r="D96" i="162"/>
  <c r="D97" i="162"/>
  <c r="D98" i="162"/>
  <c r="D99" i="162"/>
  <c r="D100" i="162"/>
  <c r="D101" i="162"/>
  <c r="D102" i="162"/>
  <c r="D103" i="162"/>
  <c r="D104" i="162"/>
  <c r="D105" i="162"/>
  <c r="D106" i="162"/>
  <c r="D107" i="162"/>
  <c r="D108" i="162"/>
  <c r="D109" i="162"/>
  <c r="D110" i="162"/>
  <c r="D111" i="162"/>
  <c r="D112" i="162"/>
  <c r="D113" i="162"/>
  <c r="D114" i="162"/>
  <c r="D115" i="162"/>
  <c r="D116" i="162"/>
  <c r="D117" i="162"/>
  <c r="D118" i="162"/>
  <c r="D119" i="162"/>
  <c r="D120" i="162"/>
  <c r="D121" i="162"/>
  <c r="D122" i="162"/>
  <c r="D123" i="162"/>
  <c r="D124" i="162"/>
  <c r="D125" i="162"/>
  <c r="D126" i="162"/>
  <c r="D127" i="162"/>
  <c r="D128" i="162"/>
  <c r="D129" i="162"/>
  <c r="D130" i="162"/>
  <c r="D131" i="162"/>
  <c r="D132" i="162"/>
  <c r="D133" i="162"/>
  <c r="D134" i="162"/>
  <c r="D135" i="162"/>
  <c r="D136" i="162"/>
  <c r="D137" i="162"/>
  <c r="D138" i="162"/>
  <c r="D139" i="162"/>
  <c r="D140" i="162"/>
  <c r="D141" i="162"/>
  <c r="D142" i="162"/>
  <c r="D143" i="162"/>
  <c r="D144" i="162"/>
  <c r="D145" i="162"/>
  <c r="D146" i="162"/>
  <c r="D147" i="162"/>
  <c r="D148" i="162"/>
  <c r="D149" i="162"/>
  <c r="D150" i="162"/>
  <c r="D151" i="162"/>
  <c r="D152" i="162"/>
  <c r="D153" i="162"/>
  <c r="D154" i="162"/>
  <c r="D155" i="162"/>
  <c r="D156" i="162"/>
  <c r="D157" i="162"/>
  <c r="D158" i="162"/>
  <c r="D159" i="162"/>
  <c r="D160" i="162"/>
  <c r="D161" i="162"/>
  <c r="D162" i="162"/>
  <c r="D163" i="162"/>
  <c r="D164" i="162"/>
  <c r="D165" i="162"/>
  <c r="D166" i="162"/>
  <c r="D167" i="162"/>
  <c r="D168" i="162"/>
  <c r="D169" i="162"/>
  <c r="D170" i="162"/>
  <c r="D171" i="162"/>
  <c r="D172" i="162"/>
  <c r="D173" i="162"/>
  <c r="D174" i="162"/>
  <c r="D175" i="162"/>
  <c r="D176" i="162"/>
  <c r="D177" i="162"/>
  <c r="D178" i="162"/>
  <c r="D179" i="162"/>
  <c r="D180" i="162"/>
  <c r="D181" i="162"/>
  <c r="D182" i="162"/>
  <c r="D183" i="162"/>
  <c r="D184" i="162"/>
  <c r="D185" i="162"/>
  <c r="D186" i="162"/>
  <c r="D187" i="162"/>
  <c r="D188" i="162"/>
  <c r="D189" i="162"/>
  <c r="D190" i="162"/>
  <c r="D191" i="162"/>
  <c r="D192" i="162"/>
  <c r="D193" i="162"/>
  <c r="D194" i="162"/>
  <c r="D195" i="162"/>
  <c r="D196" i="162"/>
  <c r="D197" i="162"/>
  <c r="D198" i="162"/>
  <c r="D199" i="162"/>
  <c r="D200" i="162"/>
  <c r="D201" i="162"/>
  <c r="D202" i="162"/>
  <c r="D203" i="162"/>
  <c r="D204" i="162"/>
  <c r="D9" i="162"/>
  <c r="W210" i="162"/>
  <c r="S210" i="162"/>
  <c r="Q210" i="162"/>
  <c r="J210" i="162"/>
  <c r="I210" i="162"/>
  <c r="R208" i="162"/>
  <c r="L208" i="162"/>
  <c r="U204" i="162"/>
  <c r="R204" i="162"/>
  <c r="L204" i="162"/>
  <c r="H204" i="162"/>
  <c r="U203" i="162"/>
  <c r="R203" i="162"/>
  <c r="L203" i="162"/>
  <c r="H203" i="162"/>
  <c r="U202" i="162"/>
  <c r="R202" i="162"/>
  <c r="L202" i="162"/>
  <c r="H202" i="162"/>
  <c r="U201" i="162"/>
  <c r="R201" i="162"/>
  <c r="L201" i="162"/>
  <c r="H201" i="162"/>
  <c r="U200" i="162"/>
  <c r="R200" i="162"/>
  <c r="L200" i="162"/>
  <c r="H200" i="162"/>
  <c r="U199" i="162"/>
  <c r="R199" i="162"/>
  <c r="L199" i="162"/>
  <c r="H199" i="162"/>
  <c r="U198" i="162"/>
  <c r="R198" i="162"/>
  <c r="L198" i="162"/>
  <c r="H198" i="162"/>
  <c r="U197" i="162"/>
  <c r="R197" i="162"/>
  <c r="L197" i="162"/>
  <c r="H197" i="162"/>
  <c r="U196" i="162"/>
  <c r="R196" i="162"/>
  <c r="L196" i="162"/>
  <c r="H196" i="162"/>
  <c r="U195" i="162"/>
  <c r="R195" i="162"/>
  <c r="L195" i="162"/>
  <c r="H195" i="162"/>
  <c r="U194" i="162"/>
  <c r="R194" i="162"/>
  <c r="L194" i="162"/>
  <c r="H194" i="162"/>
  <c r="U193" i="162"/>
  <c r="R193" i="162"/>
  <c r="L193" i="162"/>
  <c r="H193" i="162"/>
  <c r="U192" i="162"/>
  <c r="R192" i="162"/>
  <c r="L192" i="162"/>
  <c r="H192" i="162"/>
  <c r="U191" i="162"/>
  <c r="R191" i="162"/>
  <c r="L191" i="162"/>
  <c r="H191" i="162"/>
  <c r="U190" i="162"/>
  <c r="R190" i="162"/>
  <c r="L190" i="162"/>
  <c r="H190" i="162"/>
  <c r="U189" i="162"/>
  <c r="R189" i="162"/>
  <c r="L189" i="162"/>
  <c r="H189" i="162"/>
  <c r="U188" i="162"/>
  <c r="R188" i="162"/>
  <c r="L188" i="162"/>
  <c r="H188" i="162"/>
  <c r="U187" i="162"/>
  <c r="R187" i="162"/>
  <c r="L187" i="162"/>
  <c r="H187" i="162"/>
  <c r="U186" i="162"/>
  <c r="R186" i="162"/>
  <c r="L186" i="162"/>
  <c r="H186" i="162"/>
  <c r="U185" i="162"/>
  <c r="R185" i="162"/>
  <c r="L185" i="162"/>
  <c r="H185" i="162"/>
  <c r="U184" i="162"/>
  <c r="R184" i="162"/>
  <c r="L184" i="162"/>
  <c r="H184" i="162"/>
  <c r="U183" i="162"/>
  <c r="R183" i="162"/>
  <c r="L183" i="162"/>
  <c r="H183" i="162"/>
  <c r="U182" i="162"/>
  <c r="R182" i="162"/>
  <c r="L182" i="162"/>
  <c r="H182" i="162"/>
  <c r="U181" i="162"/>
  <c r="R181" i="162"/>
  <c r="L181" i="162"/>
  <c r="H181" i="162"/>
  <c r="U180" i="162"/>
  <c r="R180" i="162"/>
  <c r="L180" i="162"/>
  <c r="H180" i="162"/>
  <c r="U179" i="162"/>
  <c r="R179" i="162"/>
  <c r="L179" i="162"/>
  <c r="H179" i="162"/>
  <c r="U178" i="162"/>
  <c r="R178" i="162"/>
  <c r="L178" i="162"/>
  <c r="H178" i="162"/>
  <c r="U177" i="162"/>
  <c r="R177" i="162"/>
  <c r="L177" i="162"/>
  <c r="H177" i="162"/>
  <c r="U176" i="162"/>
  <c r="R176" i="162"/>
  <c r="L176" i="162"/>
  <c r="H176" i="162"/>
  <c r="U175" i="162"/>
  <c r="R175" i="162"/>
  <c r="L175" i="162"/>
  <c r="H175" i="162"/>
  <c r="U174" i="162"/>
  <c r="R174" i="162"/>
  <c r="L174" i="162"/>
  <c r="H174" i="162"/>
  <c r="U173" i="162"/>
  <c r="R173" i="162"/>
  <c r="L173" i="162"/>
  <c r="H173" i="162"/>
  <c r="U172" i="162"/>
  <c r="R172" i="162"/>
  <c r="L172" i="162"/>
  <c r="H172" i="162"/>
  <c r="U171" i="162"/>
  <c r="R171" i="162"/>
  <c r="L171" i="162"/>
  <c r="H171" i="162"/>
  <c r="U170" i="162"/>
  <c r="R170" i="162"/>
  <c r="L170" i="162"/>
  <c r="H170" i="162"/>
  <c r="U169" i="162"/>
  <c r="R169" i="162"/>
  <c r="L169" i="162"/>
  <c r="H169" i="162"/>
  <c r="U168" i="162"/>
  <c r="R168" i="162"/>
  <c r="L168" i="162"/>
  <c r="H168" i="162"/>
  <c r="U167" i="162"/>
  <c r="R167" i="162"/>
  <c r="L167" i="162"/>
  <c r="H167" i="162"/>
  <c r="U166" i="162"/>
  <c r="R166" i="162"/>
  <c r="L166" i="162"/>
  <c r="H166" i="162"/>
  <c r="U165" i="162"/>
  <c r="R165" i="162"/>
  <c r="L165" i="162"/>
  <c r="H165" i="162"/>
  <c r="U164" i="162"/>
  <c r="R164" i="162"/>
  <c r="L164" i="162"/>
  <c r="H164" i="162"/>
  <c r="U163" i="162"/>
  <c r="R163" i="162"/>
  <c r="L163" i="162"/>
  <c r="H163" i="162"/>
  <c r="U162" i="162"/>
  <c r="R162" i="162"/>
  <c r="L162" i="162"/>
  <c r="H162" i="162"/>
  <c r="R161" i="162"/>
  <c r="L161" i="162"/>
  <c r="U160" i="162"/>
  <c r="R160" i="162"/>
  <c r="L160" i="162"/>
  <c r="H160" i="162"/>
  <c r="U159" i="162"/>
  <c r="R159" i="162"/>
  <c r="L159" i="162"/>
  <c r="H159" i="162"/>
  <c r="U158" i="162"/>
  <c r="R158" i="162"/>
  <c r="L158" i="162"/>
  <c r="H158" i="162"/>
  <c r="U157" i="162"/>
  <c r="R157" i="162"/>
  <c r="L157" i="162"/>
  <c r="H157" i="162"/>
  <c r="U156" i="162"/>
  <c r="R156" i="162"/>
  <c r="L156" i="162"/>
  <c r="H156" i="162"/>
  <c r="U155" i="162"/>
  <c r="R155" i="162"/>
  <c r="L155" i="162"/>
  <c r="H155" i="162"/>
  <c r="U154" i="162"/>
  <c r="R154" i="162"/>
  <c r="L154" i="162"/>
  <c r="H154" i="162"/>
  <c r="U153" i="162"/>
  <c r="R153" i="162"/>
  <c r="L153" i="162"/>
  <c r="H153" i="162"/>
  <c r="U152" i="162"/>
  <c r="R152" i="162"/>
  <c r="L152" i="162"/>
  <c r="H152" i="162"/>
  <c r="U151" i="162"/>
  <c r="R151" i="162"/>
  <c r="L151" i="162"/>
  <c r="H151" i="162"/>
  <c r="U150" i="162"/>
  <c r="R150" i="162"/>
  <c r="L150" i="162"/>
  <c r="H150" i="162"/>
  <c r="U149" i="162"/>
  <c r="R149" i="162"/>
  <c r="L149" i="162"/>
  <c r="H149" i="162"/>
  <c r="U148" i="162"/>
  <c r="R148" i="162"/>
  <c r="L148" i="162"/>
  <c r="H148" i="162"/>
  <c r="U147" i="162"/>
  <c r="R147" i="162"/>
  <c r="L147" i="162"/>
  <c r="H147" i="162"/>
  <c r="U146" i="162"/>
  <c r="R146" i="162"/>
  <c r="L146" i="162"/>
  <c r="H146" i="162"/>
  <c r="U145" i="162"/>
  <c r="R145" i="162"/>
  <c r="L145" i="162"/>
  <c r="H145" i="162"/>
  <c r="R144" i="162"/>
  <c r="L144" i="162"/>
  <c r="U143" i="162"/>
  <c r="R143" i="162"/>
  <c r="L143" i="162"/>
  <c r="H143" i="162"/>
  <c r="U142" i="162"/>
  <c r="R142" i="162"/>
  <c r="L142" i="162"/>
  <c r="H142" i="162"/>
  <c r="U141" i="162"/>
  <c r="R141" i="162"/>
  <c r="L141" i="162"/>
  <c r="H141" i="162"/>
  <c r="U140" i="162"/>
  <c r="R140" i="162"/>
  <c r="L140" i="162"/>
  <c r="H140" i="162"/>
  <c r="U139" i="162"/>
  <c r="R139" i="162"/>
  <c r="L139" i="162"/>
  <c r="H139" i="162"/>
  <c r="U138" i="162"/>
  <c r="R138" i="162"/>
  <c r="L138" i="162"/>
  <c r="H138" i="162"/>
  <c r="U137" i="162"/>
  <c r="R137" i="162"/>
  <c r="L137" i="162"/>
  <c r="H137" i="162"/>
  <c r="U136" i="162"/>
  <c r="R136" i="162"/>
  <c r="L136" i="162"/>
  <c r="H136" i="162"/>
  <c r="R135" i="162"/>
  <c r="L135" i="162"/>
  <c r="U134" i="162"/>
  <c r="R134" i="162"/>
  <c r="L134" i="162"/>
  <c r="H134" i="162"/>
  <c r="U133" i="162"/>
  <c r="R133" i="162"/>
  <c r="L133" i="162"/>
  <c r="H133" i="162"/>
  <c r="U132" i="162"/>
  <c r="R132" i="162"/>
  <c r="L132" i="162"/>
  <c r="H132" i="162"/>
  <c r="U131" i="162"/>
  <c r="R131" i="162"/>
  <c r="L131" i="162"/>
  <c r="U130" i="162"/>
  <c r="R130" i="162"/>
  <c r="L130" i="162"/>
  <c r="H130" i="162"/>
  <c r="U129" i="162"/>
  <c r="R129" i="162"/>
  <c r="L129" i="162"/>
  <c r="H129" i="162"/>
  <c r="U128" i="162"/>
  <c r="R128" i="162"/>
  <c r="L128" i="162"/>
  <c r="H128" i="162"/>
  <c r="U127" i="162"/>
  <c r="R127" i="162"/>
  <c r="L127" i="162"/>
  <c r="H127" i="162"/>
  <c r="U126" i="162"/>
  <c r="R126" i="162"/>
  <c r="L126" i="162"/>
  <c r="H126" i="162"/>
  <c r="U125" i="162"/>
  <c r="R125" i="162"/>
  <c r="L125" i="162"/>
  <c r="H125" i="162"/>
  <c r="U124" i="162"/>
  <c r="R124" i="162"/>
  <c r="L124" i="162"/>
  <c r="H124" i="162"/>
  <c r="U123" i="162"/>
  <c r="R123" i="162"/>
  <c r="L123" i="162"/>
  <c r="H123" i="162"/>
  <c r="U122" i="162"/>
  <c r="R122" i="162"/>
  <c r="L122" i="162"/>
  <c r="H122" i="162"/>
  <c r="R121" i="162"/>
  <c r="L121" i="162"/>
  <c r="U120" i="162"/>
  <c r="R120" i="162"/>
  <c r="L120" i="162"/>
  <c r="H120" i="162"/>
  <c r="U119" i="162"/>
  <c r="R119" i="162"/>
  <c r="L119" i="162"/>
  <c r="H119" i="162"/>
  <c r="U118" i="162"/>
  <c r="R118" i="162"/>
  <c r="L118" i="162"/>
  <c r="H118" i="162"/>
  <c r="U117" i="162"/>
  <c r="R117" i="162"/>
  <c r="L117" i="162"/>
  <c r="H117" i="162"/>
  <c r="U116" i="162"/>
  <c r="R116" i="162"/>
  <c r="L116" i="162"/>
  <c r="H116" i="162"/>
  <c r="U115" i="162"/>
  <c r="R115" i="162"/>
  <c r="L115" i="162"/>
  <c r="H115" i="162"/>
  <c r="U114" i="162"/>
  <c r="R114" i="162"/>
  <c r="L114" i="162"/>
  <c r="H114" i="162"/>
  <c r="U113" i="162"/>
  <c r="R113" i="162"/>
  <c r="L113" i="162"/>
  <c r="H113" i="162"/>
  <c r="U112" i="162"/>
  <c r="R112" i="162"/>
  <c r="L112" i="162"/>
  <c r="H112" i="162"/>
  <c r="U111" i="162"/>
  <c r="R111" i="162"/>
  <c r="L111" i="162"/>
  <c r="H111" i="162"/>
  <c r="R110" i="162"/>
  <c r="L110" i="162"/>
  <c r="U109" i="162"/>
  <c r="R109" i="162"/>
  <c r="L109" i="162"/>
  <c r="H109" i="162"/>
  <c r="U108" i="162"/>
  <c r="R108" i="162"/>
  <c r="L108" i="162"/>
  <c r="H108" i="162"/>
  <c r="U107" i="162"/>
  <c r="R107" i="162"/>
  <c r="L107" i="162"/>
  <c r="H107" i="162"/>
  <c r="U106" i="162"/>
  <c r="R106" i="162"/>
  <c r="L106" i="162"/>
  <c r="H106" i="162"/>
  <c r="U105" i="162"/>
  <c r="R105" i="162"/>
  <c r="L105" i="162"/>
  <c r="H105" i="162"/>
  <c r="U104" i="162"/>
  <c r="R104" i="162"/>
  <c r="L104" i="162"/>
  <c r="H104" i="162"/>
  <c r="U103" i="162"/>
  <c r="R103" i="162"/>
  <c r="L103" i="162"/>
  <c r="H103" i="162"/>
  <c r="U102" i="162"/>
  <c r="R102" i="162"/>
  <c r="L102" i="162"/>
  <c r="H102" i="162"/>
  <c r="U101" i="162"/>
  <c r="R101" i="162"/>
  <c r="L101" i="162"/>
  <c r="H101" i="162"/>
  <c r="U100" i="162"/>
  <c r="R100" i="162"/>
  <c r="L100" i="162"/>
  <c r="H100" i="162"/>
  <c r="U99" i="162"/>
  <c r="R99" i="162"/>
  <c r="L99" i="162"/>
  <c r="H99" i="162"/>
  <c r="U98" i="162"/>
  <c r="R98" i="162"/>
  <c r="L98" i="162"/>
  <c r="H98" i="162"/>
  <c r="U97" i="162"/>
  <c r="R97" i="162"/>
  <c r="L97" i="162"/>
  <c r="H97" i="162"/>
  <c r="U96" i="162"/>
  <c r="R96" i="162"/>
  <c r="L96" i="162"/>
  <c r="H96" i="162"/>
  <c r="U95" i="162"/>
  <c r="R95" i="162"/>
  <c r="L95" i="162"/>
  <c r="H95" i="162"/>
  <c r="U94" i="162"/>
  <c r="R94" i="162"/>
  <c r="L94" i="162"/>
  <c r="H94" i="162"/>
  <c r="U93" i="162"/>
  <c r="R93" i="162"/>
  <c r="L93" i="162"/>
  <c r="H93" i="162"/>
  <c r="U92" i="162"/>
  <c r="R92" i="162"/>
  <c r="L92" i="162"/>
  <c r="H92" i="162"/>
  <c r="R91" i="162"/>
  <c r="L91" i="162"/>
  <c r="U90" i="162"/>
  <c r="R90" i="162"/>
  <c r="L90" i="162"/>
  <c r="H90" i="162"/>
  <c r="U89" i="162"/>
  <c r="R89" i="162"/>
  <c r="L89" i="162"/>
  <c r="H89" i="162"/>
  <c r="U88" i="162"/>
  <c r="R88" i="162"/>
  <c r="L88" i="162"/>
  <c r="H88" i="162"/>
  <c r="U87" i="162"/>
  <c r="R87" i="162"/>
  <c r="L87" i="162"/>
  <c r="H87" i="162"/>
  <c r="U86" i="162"/>
  <c r="R86" i="162"/>
  <c r="L86" i="162"/>
  <c r="H86" i="162"/>
  <c r="U85" i="162"/>
  <c r="R85" i="162"/>
  <c r="L85" i="162"/>
  <c r="H85" i="162"/>
  <c r="U84" i="162"/>
  <c r="R84" i="162"/>
  <c r="L84" i="162"/>
  <c r="H84" i="162"/>
  <c r="U83" i="162"/>
  <c r="R83" i="162"/>
  <c r="L83" i="162"/>
  <c r="H83" i="162"/>
  <c r="U82" i="162"/>
  <c r="R82" i="162"/>
  <c r="L82" i="162"/>
  <c r="H82" i="162"/>
  <c r="U81" i="162"/>
  <c r="R81" i="162"/>
  <c r="L81" i="162"/>
  <c r="H81" i="162"/>
  <c r="U80" i="162"/>
  <c r="R80" i="162"/>
  <c r="L80" i="162"/>
  <c r="H80" i="162"/>
  <c r="U79" i="162"/>
  <c r="R79" i="162"/>
  <c r="L79" i="162"/>
  <c r="H79" i="162"/>
  <c r="U78" i="162"/>
  <c r="R78" i="162"/>
  <c r="L78" i="162"/>
  <c r="H78" i="162"/>
  <c r="U77" i="162"/>
  <c r="R77" i="162"/>
  <c r="L77" i="162"/>
  <c r="H77" i="162"/>
  <c r="R76" i="162"/>
  <c r="L76" i="162"/>
  <c r="U75" i="162"/>
  <c r="R75" i="162"/>
  <c r="L75" i="162"/>
  <c r="H75" i="162"/>
  <c r="U74" i="162"/>
  <c r="R74" i="162"/>
  <c r="L74" i="162"/>
  <c r="H74" i="162"/>
  <c r="U73" i="162"/>
  <c r="R73" i="162"/>
  <c r="L73" i="162"/>
  <c r="H73" i="162"/>
  <c r="U72" i="162"/>
  <c r="R72" i="162"/>
  <c r="L72" i="162"/>
  <c r="H72" i="162"/>
  <c r="U71" i="162"/>
  <c r="R71" i="162"/>
  <c r="L71" i="162"/>
  <c r="H71" i="162"/>
  <c r="R70" i="162"/>
  <c r="L70" i="162"/>
  <c r="U69" i="162"/>
  <c r="R69" i="162"/>
  <c r="L69" i="162"/>
  <c r="H69" i="162"/>
  <c r="U68" i="162"/>
  <c r="R68" i="162"/>
  <c r="L68" i="162"/>
  <c r="H68" i="162"/>
  <c r="R67" i="162"/>
  <c r="L67" i="162"/>
  <c r="U66" i="162"/>
  <c r="R66" i="162"/>
  <c r="L66" i="162"/>
  <c r="H66" i="162"/>
  <c r="R65" i="162"/>
  <c r="L65" i="162"/>
  <c r="U64" i="162"/>
  <c r="R64" i="162"/>
  <c r="L64" i="162"/>
  <c r="H64" i="162"/>
  <c r="U63" i="162"/>
  <c r="R63" i="162"/>
  <c r="L63" i="162"/>
  <c r="H63" i="162"/>
  <c r="U62" i="162"/>
  <c r="H62" i="162"/>
  <c r="U59" i="162"/>
  <c r="R59" i="162"/>
  <c r="L59" i="162"/>
  <c r="H59" i="162"/>
  <c r="U58" i="162"/>
  <c r="R58" i="162"/>
  <c r="L58" i="162"/>
  <c r="H58" i="162"/>
  <c r="U57" i="162"/>
  <c r="R57" i="162"/>
  <c r="L57" i="162"/>
  <c r="H57" i="162"/>
  <c r="U56" i="162"/>
  <c r="R56" i="162"/>
  <c r="L56" i="162"/>
  <c r="H56" i="162"/>
  <c r="U55" i="162"/>
  <c r="R55" i="162"/>
  <c r="L55" i="162"/>
  <c r="H55" i="162"/>
  <c r="U54" i="162"/>
  <c r="R54" i="162"/>
  <c r="L54" i="162"/>
  <c r="H54" i="162"/>
  <c r="R53" i="162"/>
  <c r="L53" i="162"/>
  <c r="U52" i="162"/>
  <c r="R52" i="162"/>
  <c r="L52" i="162"/>
  <c r="H52" i="162"/>
  <c r="U51" i="162"/>
  <c r="R51" i="162"/>
  <c r="L51" i="162"/>
  <c r="H51" i="162"/>
  <c r="U50" i="162"/>
  <c r="R50" i="162"/>
  <c r="L50" i="162"/>
  <c r="H50" i="162"/>
  <c r="U49" i="162"/>
  <c r="R49" i="162"/>
  <c r="L49" i="162"/>
  <c r="H49" i="162"/>
  <c r="U48" i="162"/>
  <c r="R48" i="162"/>
  <c r="L48" i="162"/>
  <c r="H48" i="162"/>
  <c r="U47" i="162"/>
  <c r="R47" i="162"/>
  <c r="L47" i="162"/>
  <c r="H47" i="162"/>
  <c r="U46" i="162"/>
  <c r="R46" i="162"/>
  <c r="L46" i="162"/>
  <c r="H46" i="162"/>
  <c r="U45" i="162"/>
  <c r="R45" i="162"/>
  <c r="L45" i="162"/>
  <c r="H45" i="162"/>
  <c r="U44" i="162"/>
  <c r="R44" i="162"/>
  <c r="L44" i="162"/>
  <c r="H44" i="162"/>
  <c r="U43" i="162"/>
  <c r="R43" i="162"/>
  <c r="L43" i="162"/>
  <c r="H43" i="162"/>
  <c r="U42" i="162"/>
  <c r="R42" i="162"/>
  <c r="L42" i="162"/>
  <c r="H42" i="162"/>
  <c r="U41" i="162"/>
  <c r="R41" i="162"/>
  <c r="L41" i="162"/>
  <c r="H41" i="162"/>
  <c r="U40" i="162"/>
  <c r="R40" i="162"/>
  <c r="L40" i="162"/>
  <c r="H40" i="162"/>
  <c r="U39" i="162"/>
  <c r="R39" i="162"/>
  <c r="L39" i="162"/>
  <c r="H39" i="162"/>
  <c r="U38" i="162"/>
  <c r="R38" i="162"/>
  <c r="L38" i="162"/>
  <c r="H38" i="162"/>
  <c r="U37" i="162"/>
  <c r="R37" i="162"/>
  <c r="L37" i="162"/>
  <c r="H37" i="162"/>
  <c r="U36" i="162"/>
  <c r="R36" i="162"/>
  <c r="L36" i="162"/>
  <c r="H36" i="162"/>
  <c r="U35" i="162"/>
  <c r="R35" i="162"/>
  <c r="L35" i="162"/>
  <c r="H35" i="162"/>
  <c r="U34" i="162"/>
  <c r="R34" i="162"/>
  <c r="L34" i="162"/>
  <c r="H34" i="162"/>
  <c r="U33" i="162"/>
  <c r="R33" i="162"/>
  <c r="L33" i="162"/>
  <c r="H33" i="162"/>
  <c r="U32" i="162"/>
  <c r="R32" i="162"/>
  <c r="L32" i="162"/>
  <c r="H32" i="162"/>
  <c r="U31" i="162"/>
  <c r="R31" i="162"/>
  <c r="L31" i="162"/>
  <c r="H31" i="162"/>
  <c r="U30" i="162"/>
  <c r="R30" i="162"/>
  <c r="L30" i="162"/>
  <c r="H30" i="162"/>
  <c r="U29" i="162"/>
  <c r="R29" i="162"/>
  <c r="L29" i="162"/>
  <c r="H29" i="162"/>
  <c r="U28" i="162"/>
  <c r="R28" i="162"/>
  <c r="L28" i="162"/>
  <c r="H28" i="162"/>
  <c r="U27" i="162"/>
  <c r="R27" i="162"/>
  <c r="L27" i="162"/>
  <c r="H27" i="162"/>
  <c r="U26" i="162"/>
  <c r="R26" i="162"/>
  <c r="L26" i="162"/>
  <c r="H26" i="162"/>
  <c r="U25" i="162"/>
  <c r="R25" i="162"/>
  <c r="L25" i="162"/>
  <c r="H25" i="162"/>
  <c r="U24" i="162"/>
  <c r="R24" i="162"/>
  <c r="L24" i="162"/>
  <c r="H24" i="162"/>
  <c r="U23" i="162"/>
  <c r="R23" i="162"/>
  <c r="L23" i="162"/>
  <c r="H23" i="162"/>
  <c r="U22" i="162"/>
  <c r="R22" i="162"/>
  <c r="L22" i="162"/>
  <c r="H22" i="162"/>
  <c r="U21" i="162"/>
  <c r="R21" i="162"/>
  <c r="L21" i="162"/>
  <c r="H21" i="162"/>
  <c r="U20" i="162"/>
  <c r="R20" i="162"/>
  <c r="L20" i="162"/>
  <c r="H20" i="162"/>
  <c r="U19" i="162"/>
  <c r="R19" i="162"/>
  <c r="L19" i="162"/>
  <c r="H19" i="162"/>
  <c r="U18" i="162"/>
  <c r="R18" i="162"/>
  <c r="L18" i="162"/>
  <c r="H18" i="162"/>
  <c r="U17" i="162"/>
  <c r="R17" i="162"/>
  <c r="L17" i="162"/>
  <c r="H17" i="162"/>
  <c r="U16" i="162"/>
  <c r="R16" i="162"/>
  <c r="L16" i="162"/>
  <c r="H16" i="162"/>
  <c r="U15" i="162"/>
  <c r="R15" i="162"/>
  <c r="L15" i="162"/>
  <c r="H15" i="162"/>
  <c r="U14" i="162"/>
  <c r="R14" i="162"/>
  <c r="L14" i="162"/>
  <c r="H14" i="162"/>
  <c r="U13" i="162"/>
  <c r="R13" i="162"/>
  <c r="L13" i="162"/>
  <c r="H13" i="162"/>
  <c r="U12" i="162"/>
  <c r="R12" i="162"/>
  <c r="L12" i="162"/>
  <c r="H12" i="162"/>
  <c r="U11" i="162"/>
  <c r="R11" i="162"/>
  <c r="L11" i="162"/>
  <c r="H11" i="162"/>
  <c r="U10" i="162"/>
  <c r="R10" i="162"/>
  <c r="L10" i="162"/>
  <c r="H10" i="162"/>
  <c r="U9" i="162"/>
  <c r="R9" i="162"/>
  <c r="L9" i="162"/>
  <c r="H9" i="162"/>
  <c r="V63" i="162" l="1"/>
  <c r="V46" i="162"/>
  <c r="X46" i="162" s="1"/>
  <c r="V187" i="162"/>
  <c r="X187" i="162" s="1"/>
  <c r="V199" i="162"/>
  <c r="X199" i="162" s="1"/>
  <c r="V191" i="162"/>
  <c r="X191" i="162" s="1"/>
  <c r="V167" i="162"/>
  <c r="X167" i="162" s="1"/>
  <c r="V155" i="162"/>
  <c r="X155" i="162" s="1"/>
  <c r="V147" i="162"/>
  <c r="X147" i="162" s="1"/>
  <c r="V133" i="162"/>
  <c r="X133" i="162" s="1"/>
  <c r="V75" i="162"/>
  <c r="X75" i="162" s="1"/>
  <c r="X63" i="162"/>
  <c r="V43" i="162"/>
  <c r="X43" i="162" s="1"/>
  <c r="V27" i="162"/>
  <c r="X27" i="162" s="1"/>
  <c r="V19" i="162"/>
  <c r="X19" i="162" s="1"/>
  <c r="V45" i="162"/>
  <c r="X45" i="162" s="1"/>
  <c r="V89" i="162"/>
  <c r="X89" i="162" s="1"/>
  <c r="V113" i="162"/>
  <c r="X113" i="162" s="1"/>
  <c r="V125" i="162"/>
  <c r="X125" i="162" s="1"/>
  <c r="V134" i="162"/>
  <c r="X134" i="162" s="1"/>
  <c r="V136" i="162"/>
  <c r="X136" i="162" s="1"/>
  <c r="V138" i="162"/>
  <c r="X138" i="162" s="1"/>
  <c r="V202" i="162"/>
  <c r="X202" i="162" s="1"/>
  <c r="V204" i="162"/>
  <c r="X204" i="162" s="1"/>
  <c r="D210" i="162"/>
  <c r="V64" i="162"/>
  <c r="X64" i="162" s="1"/>
  <c r="V66" i="162"/>
  <c r="X66" i="162" s="1"/>
  <c r="V68" i="162"/>
  <c r="X68" i="162" s="1"/>
  <c r="V90" i="162"/>
  <c r="X90" i="162" s="1"/>
  <c r="V92" i="162"/>
  <c r="X92" i="162" s="1"/>
  <c r="V94" i="162"/>
  <c r="X94" i="162" s="1"/>
  <c r="V96" i="162"/>
  <c r="X96" i="162" s="1"/>
  <c r="V98" i="162"/>
  <c r="X98" i="162" s="1"/>
  <c r="V100" i="162"/>
  <c r="X100" i="162" s="1"/>
  <c r="V102" i="162"/>
  <c r="X102" i="162" s="1"/>
  <c r="V104" i="162"/>
  <c r="X104" i="162" s="1"/>
  <c r="V106" i="162"/>
  <c r="X106" i="162" s="1"/>
  <c r="V108" i="162"/>
  <c r="X108" i="162" s="1"/>
  <c r="V112" i="162"/>
  <c r="X112" i="162" s="1"/>
  <c r="V114" i="162"/>
  <c r="X114" i="162" s="1"/>
  <c r="V116" i="162"/>
  <c r="X116" i="162" s="1"/>
  <c r="V156" i="162"/>
  <c r="X156" i="162" s="1"/>
  <c r="V158" i="162"/>
  <c r="X158" i="162" s="1"/>
  <c r="V188" i="162"/>
  <c r="X188" i="162" s="1"/>
  <c r="V69" i="162"/>
  <c r="X69" i="162" s="1"/>
  <c r="V137" i="162"/>
  <c r="X137" i="162" s="1"/>
  <c r="V141" i="162"/>
  <c r="X141" i="162" s="1"/>
  <c r="V157" i="162"/>
  <c r="X157" i="162" s="1"/>
  <c r="V159" i="162"/>
  <c r="X159" i="162" s="1"/>
  <c r="X210" i="163"/>
  <c r="V183" i="162"/>
  <c r="X183" i="162" s="1"/>
  <c r="V51" i="162"/>
  <c r="X51" i="162" s="1"/>
  <c r="V44" i="162"/>
  <c r="X44" i="162" s="1"/>
  <c r="V190" i="162"/>
  <c r="X190" i="162" s="1"/>
  <c r="V186" i="162"/>
  <c r="X186" i="162" s="1"/>
  <c r="V184" i="162"/>
  <c r="X184" i="162" s="1"/>
  <c r="V140" i="162"/>
  <c r="X140" i="162" s="1"/>
  <c r="V35" i="162"/>
  <c r="X35" i="162" s="1"/>
  <c r="V30" i="162"/>
  <c r="X30" i="162" s="1"/>
  <c r="V29" i="162"/>
  <c r="X29" i="162" s="1"/>
  <c r="V28" i="162"/>
  <c r="X28" i="162" s="1"/>
  <c r="V14" i="162"/>
  <c r="X14" i="162" s="1"/>
  <c r="V13" i="162"/>
  <c r="X13" i="162" s="1"/>
  <c r="V12" i="162"/>
  <c r="X12" i="162" s="1"/>
  <c r="V11" i="162"/>
  <c r="X11" i="162" s="1"/>
  <c r="V117" i="162"/>
  <c r="X117" i="162" s="1"/>
  <c r="V71" i="162"/>
  <c r="X71" i="162" s="1"/>
  <c r="V47" i="162"/>
  <c r="X47" i="162" s="1"/>
  <c r="V31" i="162"/>
  <c r="X31" i="162" s="1"/>
  <c r="V15" i="162"/>
  <c r="X15" i="162" s="1"/>
  <c r="V20" i="162"/>
  <c r="X20" i="162" s="1"/>
  <c r="V21" i="162"/>
  <c r="X21" i="162" s="1"/>
  <c r="V22" i="162"/>
  <c r="X22" i="162" s="1"/>
  <c r="V23" i="162"/>
  <c r="X23" i="162" s="1"/>
  <c r="V36" i="162"/>
  <c r="X36" i="162" s="1"/>
  <c r="V37" i="162"/>
  <c r="X37" i="162" s="1"/>
  <c r="V38" i="162"/>
  <c r="X38" i="162" s="1"/>
  <c r="V39" i="162"/>
  <c r="X39" i="162" s="1"/>
  <c r="V52" i="162"/>
  <c r="X52" i="162" s="1"/>
  <c r="V54" i="162"/>
  <c r="X54" i="162" s="1"/>
  <c r="V55" i="162"/>
  <c r="X55" i="162" s="1"/>
  <c r="V56" i="162"/>
  <c r="X56" i="162" s="1"/>
  <c r="V57" i="162"/>
  <c r="X57" i="162" s="1"/>
  <c r="V77" i="162"/>
  <c r="X77" i="162" s="1"/>
  <c r="V78" i="162"/>
  <c r="X78" i="162" s="1"/>
  <c r="V80" i="162"/>
  <c r="X80" i="162" s="1"/>
  <c r="V81" i="162"/>
  <c r="X81" i="162" s="1"/>
  <c r="V126" i="162"/>
  <c r="X126" i="162" s="1"/>
  <c r="V127" i="162"/>
  <c r="X127" i="162" s="1"/>
  <c r="V128" i="162"/>
  <c r="X128" i="162" s="1"/>
  <c r="V129" i="162"/>
  <c r="X129" i="162" s="1"/>
  <c r="V148" i="162"/>
  <c r="X148" i="162" s="1"/>
  <c r="V149" i="162"/>
  <c r="X149" i="162" s="1"/>
  <c r="V150" i="162"/>
  <c r="X150" i="162" s="1"/>
  <c r="V151" i="162"/>
  <c r="X151" i="162" s="1"/>
  <c r="V168" i="162"/>
  <c r="X168" i="162" s="1"/>
  <c r="V170" i="162"/>
  <c r="X170" i="162" s="1"/>
  <c r="V171" i="162"/>
  <c r="X171" i="162" s="1"/>
  <c r="V172" i="162"/>
  <c r="X172" i="162" s="1"/>
  <c r="V174" i="162"/>
  <c r="X174" i="162" s="1"/>
  <c r="V175" i="162"/>
  <c r="X175" i="162" s="1"/>
  <c r="V200" i="162"/>
  <c r="X200" i="162" s="1"/>
  <c r="V10" i="162"/>
  <c r="X10" i="162" s="1"/>
  <c r="V16" i="162"/>
  <c r="X16" i="162" s="1"/>
  <c r="V17" i="162"/>
  <c r="X17" i="162" s="1"/>
  <c r="V18" i="162"/>
  <c r="X18" i="162" s="1"/>
  <c r="V24" i="162"/>
  <c r="X24" i="162" s="1"/>
  <c r="V25" i="162"/>
  <c r="X25" i="162" s="1"/>
  <c r="V26" i="162"/>
  <c r="X26" i="162" s="1"/>
  <c r="V32" i="162"/>
  <c r="X32" i="162" s="1"/>
  <c r="V33" i="162"/>
  <c r="X33" i="162" s="1"/>
  <c r="V34" i="162"/>
  <c r="X34" i="162" s="1"/>
  <c r="V40" i="162"/>
  <c r="X40" i="162" s="1"/>
  <c r="V41" i="162"/>
  <c r="X41" i="162" s="1"/>
  <c r="V42" i="162"/>
  <c r="X42" i="162" s="1"/>
  <c r="V48" i="162"/>
  <c r="X48" i="162" s="1"/>
  <c r="V49" i="162"/>
  <c r="X49" i="162" s="1"/>
  <c r="V50" i="162"/>
  <c r="X50" i="162" s="1"/>
  <c r="V58" i="162"/>
  <c r="X58" i="162" s="1"/>
  <c r="V59" i="162"/>
  <c r="X59" i="162" s="1"/>
  <c r="V62" i="162"/>
  <c r="X62" i="162" s="1"/>
  <c r="V72" i="162"/>
  <c r="X72" i="162" s="1"/>
  <c r="V73" i="162"/>
  <c r="X73" i="162" s="1"/>
  <c r="V74" i="162"/>
  <c r="X74" i="162" s="1"/>
  <c r="V82" i="162"/>
  <c r="X82" i="162" s="1"/>
  <c r="V84" i="162"/>
  <c r="X84" i="162" s="1"/>
  <c r="V85" i="162"/>
  <c r="X85" i="162" s="1"/>
  <c r="V86" i="162"/>
  <c r="X86" i="162" s="1"/>
  <c r="V88" i="162"/>
  <c r="X88" i="162" s="1"/>
  <c r="V118" i="162"/>
  <c r="X118" i="162" s="1"/>
  <c r="V120" i="162"/>
  <c r="X120" i="162" s="1"/>
  <c r="V122" i="162"/>
  <c r="X122" i="162" s="1"/>
  <c r="V123" i="162"/>
  <c r="X123" i="162" s="1"/>
  <c r="V124" i="162"/>
  <c r="X124" i="162" s="1"/>
  <c r="V130" i="162"/>
  <c r="X130" i="162" s="1"/>
  <c r="V131" i="162"/>
  <c r="X131" i="162" s="1"/>
  <c r="V132" i="162"/>
  <c r="X132" i="162" s="1"/>
  <c r="V142" i="162"/>
  <c r="X142" i="162" s="1"/>
  <c r="V145" i="162"/>
  <c r="X145" i="162" s="1"/>
  <c r="V146" i="162"/>
  <c r="X146" i="162" s="1"/>
  <c r="V152" i="162"/>
  <c r="X152" i="162" s="1"/>
  <c r="V153" i="162"/>
  <c r="X153" i="162" s="1"/>
  <c r="V154" i="162"/>
  <c r="X154" i="162" s="1"/>
  <c r="V160" i="162"/>
  <c r="X160" i="162" s="1"/>
  <c r="V162" i="162"/>
  <c r="X162" i="162" s="1"/>
  <c r="V163" i="162"/>
  <c r="X163" i="162" s="1"/>
  <c r="V164" i="162"/>
  <c r="X164" i="162" s="1"/>
  <c r="V166" i="162"/>
  <c r="X166" i="162" s="1"/>
  <c r="V176" i="162"/>
  <c r="X176" i="162" s="1"/>
  <c r="V178" i="162"/>
  <c r="X178" i="162" s="1"/>
  <c r="V179" i="162"/>
  <c r="X179" i="162" s="1"/>
  <c r="V180" i="162"/>
  <c r="X180" i="162" s="1"/>
  <c r="V182" i="162"/>
  <c r="X182" i="162" s="1"/>
  <c r="V192" i="162"/>
  <c r="X192" i="162" s="1"/>
  <c r="V194" i="162"/>
  <c r="X194" i="162" s="1"/>
  <c r="V195" i="162"/>
  <c r="X195" i="162" s="1"/>
  <c r="V196" i="162"/>
  <c r="X196" i="162" s="1"/>
  <c r="V198" i="162"/>
  <c r="X198" i="162" s="1"/>
  <c r="V203" i="162"/>
  <c r="X203" i="162" s="1"/>
  <c r="V201" i="162"/>
  <c r="X201" i="162" s="1"/>
  <c r="V193" i="162"/>
  <c r="X193" i="162" s="1"/>
  <c r="V185" i="162"/>
  <c r="X185" i="162" s="1"/>
  <c r="V177" i="162"/>
  <c r="X177" i="162" s="1"/>
  <c r="V169" i="162"/>
  <c r="X169" i="162" s="1"/>
  <c r="V143" i="162"/>
  <c r="X143" i="162" s="1"/>
  <c r="V119" i="162"/>
  <c r="X119" i="162" s="1"/>
  <c r="V111" i="162"/>
  <c r="X111" i="162" s="1"/>
  <c r="V109" i="162"/>
  <c r="X109" i="162" s="1"/>
  <c r="V107" i="162"/>
  <c r="X107" i="162" s="1"/>
  <c r="V105" i="162"/>
  <c r="X105" i="162" s="1"/>
  <c r="V103" i="162"/>
  <c r="X103" i="162" s="1"/>
  <c r="V101" i="162"/>
  <c r="X101" i="162" s="1"/>
  <c r="V99" i="162"/>
  <c r="X99" i="162" s="1"/>
  <c r="V97" i="162"/>
  <c r="X97" i="162" s="1"/>
  <c r="V95" i="162"/>
  <c r="X95" i="162" s="1"/>
  <c r="V93" i="162"/>
  <c r="X93" i="162" s="1"/>
  <c r="V83" i="162"/>
  <c r="X83" i="162" s="1"/>
  <c r="V197" i="162"/>
  <c r="X197" i="162" s="1"/>
  <c r="V189" i="162"/>
  <c r="X189" i="162" s="1"/>
  <c r="V181" i="162"/>
  <c r="X181" i="162" s="1"/>
  <c r="V173" i="162"/>
  <c r="X173" i="162" s="1"/>
  <c r="V165" i="162"/>
  <c r="X165" i="162" s="1"/>
  <c r="V139" i="162"/>
  <c r="X139" i="162" s="1"/>
  <c r="V115" i="162"/>
  <c r="X115" i="162" s="1"/>
  <c r="V87" i="162"/>
  <c r="X87" i="162" s="1"/>
  <c r="V79" i="162"/>
  <c r="X79" i="162" s="1"/>
  <c r="R210" i="162"/>
  <c r="V9" i="162"/>
  <c r="X9" i="162" s="1"/>
  <c r="D10" i="161"/>
  <c r="D11" i="161"/>
  <c r="D12" i="161"/>
  <c r="D13" i="161"/>
  <c r="D14" i="161"/>
  <c r="D15" i="161"/>
  <c r="D16" i="161"/>
  <c r="D17" i="161"/>
  <c r="D18" i="161"/>
  <c r="D19" i="161"/>
  <c r="D20" i="161"/>
  <c r="D21" i="161"/>
  <c r="D22" i="161"/>
  <c r="D23" i="161"/>
  <c r="D24" i="161"/>
  <c r="D25" i="161"/>
  <c r="D26" i="161"/>
  <c r="D27" i="161"/>
  <c r="D28" i="161"/>
  <c r="D29" i="161"/>
  <c r="D30" i="161"/>
  <c r="D31" i="161"/>
  <c r="D32" i="161"/>
  <c r="D33" i="161"/>
  <c r="D34" i="161"/>
  <c r="D35" i="161"/>
  <c r="D36" i="161"/>
  <c r="D37" i="161"/>
  <c r="D38" i="161"/>
  <c r="D39" i="161"/>
  <c r="D40" i="161"/>
  <c r="D41" i="161"/>
  <c r="D42" i="161"/>
  <c r="D43" i="161"/>
  <c r="D44" i="161"/>
  <c r="D45" i="161"/>
  <c r="D46" i="161"/>
  <c r="D47" i="161"/>
  <c r="D48" i="161"/>
  <c r="D49" i="161"/>
  <c r="D50" i="161"/>
  <c r="D51" i="161"/>
  <c r="D52" i="161"/>
  <c r="D53" i="161"/>
  <c r="D54" i="161"/>
  <c r="D55" i="161"/>
  <c r="D56" i="161"/>
  <c r="D57" i="161"/>
  <c r="D58" i="161"/>
  <c r="D59" i="161"/>
  <c r="D62" i="161"/>
  <c r="D63" i="161"/>
  <c r="D64" i="161"/>
  <c r="D65" i="161"/>
  <c r="D66" i="161"/>
  <c r="D67" i="161"/>
  <c r="D68" i="161"/>
  <c r="D69" i="161"/>
  <c r="D70" i="161"/>
  <c r="D71" i="161"/>
  <c r="D72" i="161"/>
  <c r="D73" i="161"/>
  <c r="D74" i="161"/>
  <c r="D75" i="161"/>
  <c r="D76" i="161"/>
  <c r="D77" i="161"/>
  <c r="D78" i="161"/>
  <c r="D79" i="161"/>
  <c r="D80" i="161"/>
  <c r="D81" i="161"/>
  <c r="D82" i="161"/>
  <c r="D83" i="161"/>
  <c r="D84" i="161"/>
  <c r="D85" i="161"/>
  <c r="D86" i="161"/>
  <c r="D87" i="161"/>
  <c r="D88" i="161"/>
  <c r="D89" i="161"/>
  <c r="D90" i="161"/>
  <c r="D91" i="161"/>
  <c r="D92" i="161"/>
  <c r="D93" i="161"/>
  <c r="D94" i="161"/>
  <c r="D95" i="161"/>
  <c r="D96" i="161"/>
  <c r="D97" i="161"/>
  <c r="D98" i="161"/>
  <c r="D99" i="161"/>
  <c r="D100" i="161"/>
  <c r="D101" i="161"/>
  <c r="D102" i="161"/>
  <c r="D103" i="161"/>
  <c r="D104" i="161"/>
  <c r="D105" i="161"/>
  <c r="D106" i="161"/>
  <c r="D107" i="161"/>
  <c r="D108" i="161"/>
  <c r="D109" i="161"/>
  <c r="D110" i="161"/>
  <c r="D111" i="161"/>
  <c r="D112" i="161"/>
  <c r="D113" i="161"/>
  <c r="D114" i="161"/>
  <c r="D115" i="161"/>
  <c r="D116" i="161"/>
  <c r="D117" i="161"/>
  <c r="D118" i="161"/>
  <c r="D119" i="161"/>
  <c r="D120" i="161"/>
  <c r="D121" i="161"/>
  <c r="D122" i="161"/>
  <c r="D123" i="161"/>
  <c r="D124" i="161"/>
  <c r="D125" i="161"/>
  <c r="D126" i="161"/>
  <c r="D127" i="161"/>
  <c r="D128" i="161"/>
  <c r="D129" i="161"/>
  <c r="D130" i="161"/>
  <c r="D131" i="161"/>
  <c r="D132" i="161"/>
  <c r="D133" i="161"/>
  <c r="D134" i="161"/>
  <c r="D135" i="161"/>
  <c r="D136" i="161"/>
  <c r="D137" i="161"/>
  <c r="D138" i="161"/>
  <c r="D139" i="161"/>
  <c r="D140" i="161"/>
  <c r="D141" i="161"/>
  <c r="D142" i="161"/>
  <c r="D143" i="161"/>
  <c r="D144" i="161"/>
  <c r="D145" i="161"/>
  <c r="D146" i="161"/>
  <c r="D147" i="161"/>
  <c r="D148" i="161"/>
  <c r="D149" i="161"/>
  <c r="D150" i="161"/>
  <c r="D151" i="161"/>
  <c r="D152" i="161"/>
  <c r="D153" i="161"/>
  <c r="D154" i="161"/>
  <c r="D155" i="161"/>
  <c r="D156" i="161"/>
  <c r="D157" i="161"/>
  <c r="D158" i="161"/>
  <c r="D159" i="161"/>
  <c r="D160" i="161"/>
  <c r="D161" i="161"/>
  <c r="D162" i="161"/>
  <c r="D163" i="161"/>
  <c r="D164" i="161"/>
  <c r="D165" i="161"/>
  <c r="D166" i="161"/>
  <c r="D167" i="161"/>
  <c r="D168" i="161"/>
  <c r="D169" i="161"/>
  <c r="D170" i="161"/>
  <c r="D171" i="161"/>
  <c r="D172" i="161"/>
  <c r="D173" i="161"/>
  <c r="D174" i="161"/>
  <c r="D175" i="161"/>
  <c r="D176" i="161"/>
  <c r="D177" i="161"/>
  <c r="D178" i="161"/>
  <c r="D179" i="161"/>
  <c r="D180" i="161"/>
  <c r="D181" i="161"/>
  <c r="D182" i="161"/>
  <c r="D183" i="161"/>
  <c r="D184" i="161"/>
  <c r="D185" i="161"/>
  <c r="D186" i="161"/>
  <c r="D187" i="161"/>
  <c r="D188" i="161"/>
  <c r="D189" i="161"/>
  <c r="D190" i="161"/>
  <c r="D191" i="161"/>
  <c r="D192" i="161"/>
  <c r="D193" i="161"/>
  <c r="D194" i="161"/>
  <c r="D195" i="161"/>
  <c r="D196" i="161"/>
  <c r="D197" i="161"/>
  <c r="D198" i="161"/>
  <c r="D199" i="161"/>
  <c r="D200" i="161"/>
  <c r="D201" i="161"/>
  <c r="D202" i="161"/>
  <c r="D203" i="161"/>
  <c r="D204" i="161"/>
  <c r="W210" i="161"/>
  <c r="S210" i="161"/>
  <c r="Q210" i="161"/>
  <c r="J210" i="161"/>
  <c r="I210" i="161"/>
  <c r="R208" i="161"/>
  <c r="L208" i="161"/>
  <c r="X207" i="161"/>
  <c r="X205" i="161"/>
  <c r="U204" i="161"/>
  <c r="R204" i="161"/>
  <c r="L204" i="161"/>
  <c r="H204" i="161"/>
  <c r="U203" i="161"/>
  <c r="R203" i="161"/>
  <c r="L203" i="161"/>
  <c r="H203" i="161"/>
  <c r="U202" i="161"/>
  <c r="R202" i="161"/>
  <c r="L202" i="161"/>
  <c r="H202" i="161"/>
  <c r="U201" i="161"/>
  <c r="R201" i="161"/>
  <c r="L201" i="161"/>
  <c r="H201" i="161"/>
  <c r="U200" i="161"/>
  <c r="R200" i="161"/>
  <c r="L200" i="161"/>
  <c r="H200" i="161"/>
  <c r="U199" i="161"/>
  <c r="R199" i="161"/>
  <c r="L199" i="161"/>
  <c r="H199" i="161"/>
  <c r="U198" i="161"/>
  <c r="R198" i="161"/>
  <c r="L198" i="161"/>
  <c r="H198" i="161"/>
  <c r="U197" i="161"/>
  <c r="R197" i="161"/>
  <c r="L197" i="161"/>
  <c r="H197" i="161"/>
  <c r="U196" i="161"/>
  <c r="R196" i="161"/>
  <c r="L196" i="161"/>
  <c r="H196" i="161"/>
  <c r="U195" i="161"/>
  <c r="R195" i="161"/>
  <c r="L195" i="161"/>
  <c r="H195" i="161"/>
  <c r="U194" i="161"/>
  <c r="R194" i="161"/>
  <c r="L194" i="161"/>
  <c r="H194" i="161"/>
  <c r="U193" i="161"/>
  <c r="R193" i="161"/>
  <c r="L193" i="161"/>
  <c r="H193" i="161"/>
  <c r="U192" i="161"/>
  <c r="R192" i="161"/>
  <c r="L192" i="161"/>
  <c r="H192" i="161"/>
  <c r="U191" i="161"/>
  <c r="R191" i="161"/>
  <c r="L191" i="161"/>
  <c r="H191" i="161"/>
  <c r="U190" i="161"/>
  <c r="R190" i="161"/>
  <c r="L190" i="161"/>
  <c r="H190" i="161"/>
  <c r="U189" i="161"/>
  <c r="R189" i="161"/>
  <c r="L189" i="161"/>
  <c r="H189" i="161"/>
  <c r="U188" i="161"/>
  <c r="R188" i="161"/>
  <c r="L188" i="161"/>
  <c r="H188" i="161"/>
  <c r="U187" i="161"/>
  <c r="R187" i="161"/>
  <c r="L187" i="161"/>
  <c r="H187" i="161"/>
  <c r="U186" i="161"/>
  <c r="R186" i="161"/>
  <c r="L186" i="161"/>
  <c r="H186" i="161"/>
  <c r="U185" i="161"/>
  <c r="R185" i="161"/>
  <c r="L185" i="161"/>
  <c r="H185" i="161"/>
  <c r="U184" i="161"/>
  <c r="R184" i="161"/>
  <c r="L184" i="161"/>
  <c r="H184" i="161"/>
  <c r="U183" i="161"/>
  <c r="R183" i="161"/>
  <c r="L183" i="161"/>
  <c r="H183" i="161"/>
  <c r="U182" i="161"/>
  <c r="R182" i="161"/>
  <c r="L182" i="161"/>
  <c r="H182" i="161"/>
  <c r="U181" i="161"/>
  <c r="R181" i="161"/>
  <c r="L181" i="161"/>
  <c r="H181" i="161"/>
  <c r="U180" i="161"/>
  <c r="R180" i="161"/>
  <c r="L180" i="161"/>
  <c r="H180" i="161"/>
  <c r="U179" i="161"/>
  <c r="R179" i="161"/>
  <c r="L179" i="161"/>
  <c r="H179" i="161"/>
  <c r="U178" i="161"/>
  <c r="R178" i="161"/>
  <c r="L178" i="161"/>
  <c r="H178" i="161"/>
  <c r="U177" i="161"/>
  <c r="R177" i="161"/>
  <c r="L177" i="161"/>
  <c r="H177" i="161"/>
  <c r="U176" i="161"/>
  <c r="R176" i="161"/>
  <c r="L176" i="161"/>
  <c r="H176" i="161"/>
  <c r="U175" i="161"/>
  <c r="R175" i="161"/>
  <c r="L175" i="161"/>
  <c r="H175" i="161"/>
  <c r="U174" i="161"/>
  <c r="R174" i="161"/>
  <c r="L174" i="161"/>
  <c r="H174" i="161"/>
  <c r="U173" i="161"/>
  <c r="R173" i="161"/>
  <c r="L173" i="161"/>
  <c r="H173" i="161"/>
  <c r="U172" i="161"/>
  <c r="R172" i="161"/>
  <c r="L172" i="161"/>
  <c r="H172" i="161"/>
  <c r="U171" i="161"/>
  <c r="R171" i="161"/>
  <c r="L171" i="161"/>
  <c r="H171" i="161"/>
  <c r="U170" i="161"/>
  <c r="R170" i="161"/>
  <c r="L170" i="161"/>
  <c r="H170" i="161"/>
  <c r="U169" i="161"/>
  <c r="R169" i="161"/>
  <c r="L169" i="161"/>
  <c r="H169" i="161"/>
  <c r="U168" i="161"/>
  <c r="R168" i="161"/>
  <c r="L168" i="161"/>
  <c r="H168" i="161"/>
  <c r="U167" i="161"/>
  <c r="R167" i="161"/>
  <c r="L167" i="161"/>
  <c r="H167" i="161"/>
  <c r="U166" i="161"/>
  <c r="R166" i="161"/>
  <c r="L166" i="161"/>
  <c r="H166" i="161"/>
  <c r="U165" i="161"/>
  <c r="R165" i="161"/>
  <c r="L165" i="161"/>
  <c r="H165" i="161"/>
  <c r="U164" i="161"/>
  <c r="R164" i="161"/>
  <c r="L164" i="161"/>
  <c r="H164" i="161"/>
  <c r="U163" i="161"/>
  <c r="R163" i="161"/>
  <c r="L163" i="161"/>
  <c r="H163" i="161"/>
  <c r="U162" i="161"/>
  <c r="R162" i="161"/>
  <c r="L162" i="161"/>
  <c r="H162" i="161"/>
  <c r="R161" i="161"/>
  <c r="L161" i="161"/>
  <c r="U160" i="161"/>
  <c r="R160" i="161"/>
  <c r="L160" i="161"/>
  <c r="H160" i="161"/>
  <c r="U159" i="161"/>
  <c r="R159" i="161"/>
  <c r="L159" i="161"/>
  <c r="H159" i="161"/>
  <c r="U158" i="161"/>
  <c r="R158" i="161"/>
  <c r="L158" i="161"/>
  <c r="H158" i="161"/>
  <c r="U157" i="161"/>
  <c r="R157" i="161"/>
  <c r="L157" i="161"/>
  <c r="H157" i="161"/>
  <c r="U156" i="161"/>
  <c r="R156" i="161"/>
  <c r="L156" i="161"/>
  <c r="H156" i="161"/>
  <c r="U155" i="161"/>
  <c r="R155" i="161"/>
  <c r="L155" i="161"/>
  <c r="H155" i="161"/>
  <c r="U154" i="161"/>
  <c r="R154" i="161"/>
  <c r="L154" i="161"/>
  <c r="H154" i="161"/>
  <c r="U153" i="161"/>
  <c r="R153" i="161"/>
  <c r="L153" i="161"/>
  <c r="H153" i="161"/>
  <c r="U152" i="161"/>
  <c r="R152" i="161"/>
  <c r="L152" i="161"/>
  <c r="H152" i="161"/>
  <c r="U151" i="161"/>
  <c r="R151" i="161"/>
  <c r="L151" i="161"/>
  <c r="H151" i="161"/>
  <c r="U150" i="161"/>
  <c r="R150" i="161"/>
  <c r="L150" i="161"/>
  <c r="H150" i="161"/>
  <c r="U149" i="161"/>
  <c r="R149" i="161"/>
  <c r="L149" i="161"/>
  <c r="H149" i="161"/>
  <c r="U148" i="161"/>
  <c r="R148" i="161"/>
  <c r="L148" i="161"/>
  <c r="H148" i="161"/>
  <c r="U147" i="161"/>
  <c r="R147" i="161"/>
  <c r="L147" i="161"/>
  <c r="H147" i="161"/>
  <c r="U146" i="161"/>
  <c r="R146" i="161"/>
  <c r="L146" i="161"/>
  <c r="H146" i="161"/>
  <c r="U145" i="161"/>
  <c r="R145" i="161"/>
  <c r="L145" i="161"/>
  <c r="H145" i="161"/>
  <c r="R144" i="161"/>
  <c r="L144" i="161"/>
  <c r="U143" i="161"/>
  <c r="R143" i="161"/>
  <c r="L143" i="161"/>
  <c r="H143" i="161"/>
  <c r="U142" i="161"/>
  <c r="R142" i="161"/>
  <c r="L142" i="161"/>
  <c r="H142" i="161"/>
  <c r="U141" i="161"/>
  <c r="R141" i="161"/>
  <c r="L141" i="161"/>
  <c r="H141" i="161"/>
  <c r="U140" i="161"/>
  <c r="R140" i="161"/>
  <c r="L140" i="161"/>
  <c r="H140" i="161"/>
  <c r="U139" i="161"/>
  <c r="R139" i="161"/>
  <c r="L139" i="161"/>
  <c r="H139" i="161"/>
  <c r="U138" i="161"/>
  <c r="R138" i="161"/>
  <c r="L138" i="161"/>
  <c r="H138" i="161"/>
  <c r="U137" i="161"/>
  <c r="R137" i="161"/>
  <c r="L137" i="161"/>
  <c r="H137" i="161"/>
  <c r="U136" i="161"/>
  <c r="R136" i="161"/>
  <c r="L136" i="161"/>
  <c r="H136" i="161"/>
  <c r="R135" i="161"/>
  <c r="L135" i="161"/>
  <c r="U134" i="161"/>
  <c r="R134" i="161"/>
  <c r="L134" i="161"/>
  <c r="H134" i="161"/>
  <c r="U133" i="161"/>
  <c r="R133" i="161"/>
  <c r="L133" i="161"/>
  <c r="H133" i="161"/>
  <c r="U132" i="161"/>
  <c r="R132" i="161"/>
  <c r="L132" i="161"/>
  <c r="H132" i="161"/>
  <c r="U131" i="161"/>
  <c r="R131" i="161"/>
  <c r="L131" i="161"/>
  <c r="H131" i="161"/>
  <c r="U130" i="161"/>
  <c r="R130" i="161"/>
  <c r="L130" i="161"/>
  <c r="H130" i="161"/>
  <c r="U129" i="161"/>
  <c r="R129" i="161"/>
  <c r="L129" i="161"/>
  <c r="H129" i="161"/>
  <c r="U128" i="161"/>
  <c r="R128" i="161"/>
  <c r="L128" i="161"/>
  <c r="H128" i="161"/>
  <c r="U127" i="161"/>
  <c r="R127" i="161"/>
  <c r="L127" i="161"/>
  <c r="H127" i="161"/>
  <c r="U126" i="161"/>
  <c r="R126" i="161"/>
  <c r="L126" i="161"/>
  <c r="H126" i="161"/>
  <c r="U125" i="161"/>
  <c r="R125" i="161"/>
  <c r="L125" i="161"/>
  <c r="H125" i="161"/>
  <c r="U124" i="161"/>
  <c r="R124" i="161"/>
  <c r="L124" i="161"/>
  <c r="H124" i="161"/>
  <c r="U123" i="161"/>
  <c r="R123" i="161"/>
  <c r="L123" i="161"/>
  <c r="H123" i="161"/>
  <c r="U122" i="161"/>
  <c r="R122" i="161"/>
  <c r="L122" i="161"/>
  <c r="H122" i="161"/>
  <c r="R121" i="161"/>
  <c r="L121" i="161"/>
  <c r="U120" i="161"/>
  <c r="R120" i="161"/>
  <c r="L120" i="161"/>
  <c r="H120" i="161"/>
  <c r="U119" i="161"/>
  <c r="R119" i="161"/>
  <c r="L119" i="161"/>
  <c r="H119" i="161"/>
  <c r="U118" i="161"/>
  <c r="R118" i="161"/>
  <c r="L118" i="161"/>
  <c r="H118" i="161"/>
  <c r="U117" i="161"/>
  <c r="R117" i="161"/>
  <c r="L117" i="161"/>
  <c r="H117" i="161"/>
  <c r="U116" i="161"/>
  <c r="R116" i="161"/>
  <c r="L116" i="161"/>
  <c r="H116" i="161"/>
  <c r="U115" i="161"/>
  <c r="R115" i="161"/>
  <c r="L115" i="161"/>
  <c r="H115" i="161"/>
  <c r="U114" i="161"/>
  <c r="R114" i="161"/>
  <c r="L114" i="161"/>
  <c r="H114" i="161"/>
  <c r="U113" i="161"/>
  <c r="R113" i="161"/>
  <c r="L113" i="161"/>
  <c r="H113" i="161"/>
  <c r="U112" i="161"/>
  <c r="R112" i="161"/>
  <c r="L112" i="161"/>
  <c r="H112" i="161"/>
  <c r="U111" i="161"/>
  <c r="R111" i="161"/>
  <c r="L111" i="161"/>
  <c r="H111" i="161"/>
  <c r="R110" i="161"/>
  <c r="L110" i="161"/>
  <c r="U109" i="161"/>
  <c r="R109" i="161"/>
  <c r="L109" i="161"/>
  <c r="H109" i="161"/>
  <c r="U108" i="161"/>
  <c r="R108" i="161"/>
  <c r="L108" i="161"/>
  <c r="H108" i="161"/>
  <c r="U107" i="161"/>
  <c r="R107" i="161"/>
  <c r="L107" i="161"/>
  <c r="H107" i="161"/>
  <c r="U106" i="161"/>
  <c r="R106" i="161"/>
  <c r="L106" i="161"/>
  <c r="H106" i="161"/>
  <c r="U105" i="161"/>
  <c r="R105" i="161"/>
  <c r="L105" i="161"/>
  <c r="H105" i="161"/>
  <c r="U104" i="161"/>
  <c r="R104" i="161"/>
  <c r="L104" i="161"/>
  <c r="H104" i="161"/>
  <c r="U103" i="161"/>
  <c r="R103" i="161"/>
  <c r="L103" i="161"/>
  <c r="H103" i="161"/>
  <c r="U102" i="161"/>
  <c r="R102" i="161"/>
  <c r="L102" i="161"/>
  <c r="H102" i="161"/>
  <c r="U101" i="161"/>
  <c r="R101" i="161"/>
  <c r="L101" i="161"/>
  <c r="H101" i="161"/>
  <c r="U100" i="161"/>
  <c r="R100" i="161"/>
  <c r="L100" i="161"/>
  <c r="H100" i="161"/>
  <c r="U99" i="161"/>
  <c r="R99" i="161"/>
  <c r="L99" i="161"/>
  <c r="H99" i="161"/>
  <c r="U98" i="161"/>
  <c r="R98" i="161"/>
  <c r="L98" i="161"/>
  <c r="H98" i="161"/>
  <c r="U97" i="161"/>
  <c r="R97" i="161"/>
  <c r="L97" i="161"/>
  <c r="H97" i="161"/>
  <c r="U96" i="161"/>
  <c r="R96" i="161"/>
  <c r="L96" i="161"/>
  <c r="H96" i="161"/>
  <c r="U95" i="161"/>
  <c r="R95" i="161"/>
  <c r="L95" i="161"/>
  <c r="H95" i="161"/>
  <c r="U94" i="161"/>
  <c r="R94" i="161"/>
  <c r="L94" i="161"/>
  <c r="H94" i="161"/>
  <c r="U93" i="161"/>
  <c r="R93" i="161"/>
  <c r="L93" i="161"/>
  <c r="H93" i="161"/>
  <c r="U92" i="161"/>
  <c r="R92" i="161"/>
  <c r="L92" i="161"/>
  <c r="H92" i="161"/>
  <c r="R91" i="161"/>
  <c r="L91" i="161"/>
  <c r="U90" i="161"/>
  <c r="R90" i="161"/>
  <c r="L90" i="161"/>
  <c r="H90" i="161"/>
  <c r="U89" i="161"/>
  <c r="R89" i="161"/>
  <c r="L89" i="161"/>
  <c r="H89" i="161"/>
  <c r="U88" i="161"/>
  <c r="R88" i="161"/>
  <c r="L88" i="161"/>
  <c r="H88" i="161"/>
  <c r="U87" i="161"/>
  <c r="R87" i="161"/>
  <c r="L87" i="161"/>
  <c r="H87" i="161"/>
  <c r="U86" i="161"/>
  <c r="R86" i="161"/>
  <c r="L86" i="161"/>
  <c r="H86" i="161"/>
  <c r="U85" i="161"/>
  <c r="R85" i="161"/>
  <c r="L85" i="161"/>
  <c r="H85" i="161"/>
  <c r="U84" i="161"/>
  <c r="R84" i="161"/>
  <c r="L84" i="161"/>
  <c r="H84" i="161"/>
  <c r="U83" i="161"/>
  <c r="R83" i="161"/>
  <c r="L83" i="161"/>
  <c r="H83" i="161"/>
  <c r="U82" i="161"/>
  <c r="R82" i="161"/>
  <c r="L82" i="161"/>
  <c r="H82" i="161"/>
  <c r="U81" i="161"/>
  <c r="R81" i="161"/>
  <c r="L81" i="161"/>
  <c r="H81" i="161"/>
  <c r="U80" i="161"/>
  <c r="R80" i="161"/>
  <c r="L80" i="161"/>
  <c r="H80" i="161"/>
  <c r="U79" i="161"/>
  <c r="R79" i="161"/>
  <c r="L79" i="161"/>
  <c r="H79" i="161"/>
  <c r="U78" i="161"/>
  <c r="R78" i="161"/>
  <c r="L78" i="161"/>
  <c r="H78" i="161"/>
  <c r="U77" i="161"/>
  <c r="R77" i="161"/>
  <c r="L77" i="161"/>
  <c r="H77" i="161"/>
  <c r="R76" i="161"/>
  <c r="L76" i="161"/>
  <c r="U75" i="161"/>
  <c r="R75" i="161"/>
  <c r="L75" i="161"/>
  <c r="H75" i="161"/>
  <c r="U74" i="161"/>
  <c r="R74" i="161"/>
  <c r="L74" i="161"/>
  <c r="H74" i="161"/>
  <c r="U73" i="161"/>
  <c r="R73" i="161"/>
  <c r="L73" i="161"/>
  <c r="H73" i="161"/>
  <c r="U72" i="161"/>
  <c r="R72" i="161"/>
  <c r="L72" i="161"/>
  <c r="H72" i="161"/>
  <c r="U71" i="161"/>
  <c r="R71" i="161"/>
  <c r="L71" i="161"/>
  <c r="H71" i="161"/>
  <c r="R70" i="161"/>
  <c r="L70" i="161"/>
  <c r="U69" i="161"/>
  <c r="R69" i="161"/>
  <c r="L69" i="161"/>
  <c r="H69" i="161"/>
  <c r="U68" i="161"/>
  <c r="R68" i="161"/>
  <c r="L68" i="161"/>
  <c r="H68" i="161"/>
  <c r="R67" i="161"/>
  <c r="L67" i="161"/>
  <c r="U66" i="161"/>
  <c r="R66" i="161"/>
  <c r="L66" i="161"/>
  <c r="H66" i="161"/>
  <c r="R65" i="161"/>
  <c r="L65" i="161"/>
  <c r="U64" i="161"/>
  <c r="R64" i="161"/>
  <c r="L64" i="161"/>
  <c r="H64" i="161"/>
  <c r="U63" i="161"/>
  <c r="R63" i="161"/>
  <c r="L63" i="161"/>
  <c r="H63" i="161"/>
  <c r="U62" i="161"/>
  <c r="L62" i="161"/>
  <c r="H62" i="161"/>
  <c r="U59" i="161"/>
  <c r="R59" i="161"/>
  <c r="L59" i="161"/>
  <c r="H59" i="161"/>
  <c r="U58" i="161"/>
  <c r="R58" i="161"/>
  <c r="L58" i="161"/>
  <c r="H58" i="161"/>
  <c r="U57" i="161"/>
  <c r="R57" i="161"/>
  <c r="L57" i="161"/>
  <c r="H57" i="161"/>
  <c r="U56" i="161"/>
  <c r="R56" i="161"/>
  <c r="L56" i="161"/>
  <c r="H56" i="161"/>
  <c r="U55" i="161"/>
  <c r="R55" i="161"/>
  <c r="L55" i="161"/>
  <c r="H55" i="161"/>
  <c r="U54" i="161"/>
  <c r="R54" i="161"/>
  <c r="L54" i="161"/>
  <c r="H54" i="161"/>
  <c r="R53" i="161"/>
  <c r="L53" i="161"/>
  <c r="U52" i="161"/>
  <c r="R52" i="161"/>
  <c r="L52" i="161"/>
  <c r="H52" i="161"/>
  <c r="U51" i="161"/>
  <c r="R51" i="161"/>
  <c r="L51" i="161"/>
  <c r="H51" i="161"/>
  <c r="U50" i="161"/>
  <c r="R50" i="161"/>
  <c r="L50" i="161"/>
  <c r="H50" i="161"/>
  <c r="U49" i="161"/>
  <c r="R49" i="161"/>
  <c r="L49" i="161"/>
  <c r="H49" i="161"/>
  <c r="U48" i="161"/>
  <c r="R48" i="161"/>
  <c r="L48" i="161"/>
  <c r="H48" i="161"/>
  <c r="U47" i="161"/>
  <c r="R47" i="161"/>
  <c r="L47" i="161"/>
  <c r="H47" i="161"/>
  <c r="U46" i="161"/>
  <c r="R46" i="161"/>
  <c r="L46" i="161"/>
  <c r="H46" i="161"/>
  <c r="U45" i="161"/>
  <c r="R45" i="161"/>
  <c r="L45" i="161"/>
  <c r="H45" i="161"/>
  <c r="U44" i="161"/>
  <c r="R44" i="161"/>
  <c r="L44" i="161"/>
  <c r="H44" i="161"/>
  <c r="U43" i="161"/>
  <c r="R43" i="161"/>
  <c r="L43" i="161"/>
  <c r="H43" i="161"/>
  <c r="U42" i="161"/>
  <c r="R42" i="161"/>
  <c r="L42" i="161"/>
  <c r="H42" i="161"/>
  <c r="U41" i="161"/>
  <c r="R41" i="161"/>
  <c r="L41" i="161"/>
  <c r="H41" i="161"/>
  <c r="U40" i="161"/>
  <c r="R40" i="161"/>
  <c r="L40" i="161"/>
  <c r="H40" i="161"/>
  <c r="U39" i="161"/>
  <c r="R39" i="161"/>
  <c r="L39" i="161"/>
  <c r="H39" i="161"/>
  <c r="U38" i="161"/>
  <c r="R38" i="161"/>
  <c r="L38" i="161"/>
  <c r="H38" i="161"/>
  <c r="U37" i="161"/>
  <c r="R37" i="161"/>
  <c r="L37" i="161"/>
  <c r="H37" i="161"/>
  <c r="U36" i="161"/>
  <c r="R36" i="161"/>
  <c r="L36" i="161"/>
  <c r="H36" i="161"/>
  <c r="U35" i="161"/>
  <c r="R35" i="161"/>
  <c r="L35" i="161"/>
  <c r="H35" i="161"/>
  <c r="U34" i="161"/>
  <c r="R34" i="161"/>
  <c r="L34" i="161"/>
  <c r="H34" i="161"/>
  <c r="U33" i="161"/>
  <c r="R33" i="161"/>
  <c r="L33" i="161"/>
  <c r="H33" i="161"/>
  <c r="U32" i="161"/>
  <c r="R32" i="161"/>
  <c r="L32" i="161"/>
  <c r="H32" i="161"/>
  <c r="U31" i="161"/>
  <c r="R31" i="161"/>
  <c r="L31" i="161"/>
  <c r="H31" i="161"/>
  <c r="U30" i="161"/>
  <c r="R30" i="161"/>
  <c r="L30" i="161"/>
  <c r="H30" i="161"/>
  <c r="U29" i="161"/>
  <c r="R29" i="161"/>
  <c r="L29" i="161"/>
  <c r="H29" i="161"/>
  <c r="U28" i="161"/>
  <c r="R28" i="161"/>
  <c r="L28" i="161"/>
  <c r="H28" i="161"/>
  <c r="U27" i="161"/>
  <c r="R27" i="161"/>
  <c r="L27" i="161"/>
  <c r="H27" i="161"/>
  <c r="U26" i="161"/>
  <c r="R26" i="161"/>
  <c r="L26" i="161"/>
  <c r="H26" i="161"/>
  <c r="U25" i="161"/>
  <c r="R25" i="161"/>
  <c r="L25" i="161"/>
  <c r="H25" i="161"/>
  <c r="U24" i="161"/>
  <c r="R24" i="161"/>
  <c r="L24" i="161"/>
  <c r="H24" i="161"/>
  <c r="U23" i="161"/>
  <c r="R23" i="161"/>
  <c r="L23" i="161"/>
  <c r="H23" i="161"/>
  <c r="U22" i="161"/>
  <c r="R22" i="161"/>
  <c r="L22" i="161"/>
  <c r="H22" i="161"/>
  <c r="U21" i="161"/>
  <c r="R21" i="161"/>
  <c r="L21" i="161"/>
  <c r="H21" i="161"/>
  <c r="U20" i="161"/>
  <c r="R20" i="161"/>
  <c r="L20" i="161"/>
  <c r="H20" i="161"/>
  <c r="U19" i="161"/>
  <c r="R19" i="161"/>
  <c r="L19" i="161"/>
  <c r="H19" i="161"/>
  <c r="U18" i="161"/>
  <c r="R18" i="161"/>
  <c r="L18" i="161"/>
  <c r="H18" i="161"/>
  <c r="U17" i="161"/>
  <c r="R17" i="161"/>
  <c r="L17" i="161"/>
  <c r="H17" i="161"/>
  <c r="U16" i="161"/>
  <c r="R16" i="161"/>
  <c r="L16" i="161"/>
  <c r="H16" i="161"/>
  <c r="U15" i="161"/>
  <c r="R15" i="161"/>
  <c r="L15" i="161"/>
  <c r="H15" i="161"/>
  <c r="U14" i="161"/>
  <c r="R14" i="161"/>
  <c r="L14" i="161"/>
  <c r="H14" i="161"/>
  <c r="U13" i="161"/>
  <c r="R13" i="161"/>
  <c r="L13" i="161"/>
  <c r="H13" i="161"/>
  <c r="U12" i="161"/>
  <c r="R12" i="161"/>
  <c r="L12" i="161"/>
  <c r="H12" i="161"/>
  <c r="U11" i="161"/>
  <c r="R11" i="161"/>
  <c r="L11" i="161"/>
  <c r="H11" i="161"/>
  <c r="U10" i="161"/>
  <c r="R10" i="161"/>
  <c r="L10" i="161"/>
  <c r="H10" i="161"/>
  <c r="U9" i="161"/>
  <c r="R9" i="161"/>
  <c r="L9" i="161"/>
  <c r="H9" i="161"/>
  <c r="V63" i="161" l="1"/>
  <c r="V19" i="161"/>
  <c r="X19" i="161" s="1"/>
  <c r="V45" i="161"/>
  <c r="X45" i="161" s="1"/>
  <c r="V98" i="161"/>
  <c r="X98" i="161" s="1"/>
  <c r="V153" i="161"/>
  <c r="X153" i="161" s="1"/>
  <c r="V151" i="161"/>
  <c r="X151" i="161" s="1"/>
  <c r="V202" i="161"/>
  <c r="X202" i="161" s="1"/>
  <c r="V194" i="161"/>
  <c r="X194" i="161" s="1"/>
  <c r="V178" i="161"/>
  <c r="X178" i="161" s="1"/>
  <c r="V162" i="161"/>
  <c r="X162" i="161" s="1"/>
  <c r="V136" i="161"/>
  <c r="X136" i="161" s="1"/>
  <c r="V116" i="161"/>
  <c r="X116" i="161" s="1"/>
  <c r="V106" i="161"/>
  <c r="X106" i="161" s="1"/>
  <c r="V90" i="161"/>
  <c r="X90" i="161" s="1"/>
  <c r="V82" i="161"/>
  <c r="X82" i="161" s="1"/>
  <c r="V62" i="161"/>
  <c r="X62" i="161" s="1"/>
  <c r="V52" i="161"/>
  <c r="X52" i="161" s="1"/>
  <c r="V32" i="161"/>
  <c r="X32" i="161" s="1"/>
  <c r="V28" i="161"/>
  <c r="X28" i="161" s="1"/>
  <c r="V157" i="161"/>
  <c r="X157" i="161" s="1"/>
  <c r="V149" i="161"/>
  <c r="X149" i="161" s="1"/>
  <c r="V145" i="161"/>
  <c r="X145" i="161" s="1"/>
  <c r="V127" i="161"/>
  <c r="X127" i="161" s="1"/>
  <c r="V123" i="161"/>
  <c r="X123" i="161" s="1"/>
  <c r="V48" i="161"/>
  <c r="X48" i="161" s="1"/>
  <c r="V64" i="161"/>
  <c r="X64" i="161" s="1"/>
  <c r="V66" i="161"/>
  <c r="X66" i="161" s="1"/>
  <c r="V128" i="161"/>
  <c r="X128" i="161" s="1"/>
  <c r="V159" i="161"/>
  <c r="X159" i="161" s="1"/>
  <c r="V150" i="161"/>
  <c r="X150" i="161" s="1"/>
  <c r="V172" i="161"/>
  <c r="X172" i="161" s="1"/>
  <c r="V72" i="161"/>
  <c r="X72" i="161" s="1"/>
  <c r="V84" i="161"/>
  <c r="X84" i="161" s="1"/>
  <c r="V86" i="161"/>
  <c r="X86" i="161" s="1"/>
  <c r="V100" i="161"/>
  <c r="X100" i="161" s="1"/>
  <c r="V102" i="161"/>
  <c r="X102" i="161" s="1"/>
  <c r="V118" i="161"/>
  <c r="X118" i="161" s="1"/>
  <c r="V120" i="161"/>
  <c r="X120" i="161" s="1"/>
  <c r="V138" i="161"/>
  <c r="X138" i="161" s="1"/>
  <c r="V29" i="161"/>
  <c r="X29" i="161" s="1"/>
  <c r="V83" i="161"/>
  <c r="X83" i="161" s="1"/>
  <c r="V99" i="161"/>
  <c r="X99" i="161" s="1"/>
  <c r="V117" i="161"/>
  <c r="X117" i="161" s="1"/>
  <c r="V203" i="161"/>
  <c r="X203" i="161" s="1"/>
  <c r="X210" i="162"/>
  <c r="V174" i="161"/>
  <c r="X174" i="161" s="1"/>
  <c r="V131" i="161"/>
  <c r="X131" i="161" s="1"/>
  <c r="V36" i="161"/>
  <c r="X36" i="161" s="1"/>
  <c r="V24" i="161"/>
  <c r="X24" i="161" s="1"/>
  <c r="V158" i="161"/>
  <c r="X158" i="161" s="1"/>
  <c r="V190" i="161"/>
  <c r="X190" i="161" s="1"/>
  <c r="V188" i="161"/>
  <c r="X188" i="161" s="1"/>
  <c r="V186" i="161"/>
  <c r="X186" i="161" s="1"/>
  <c r="V170" i="161"/>
  <c r="X170" i="161" s="1"/>
  <c r="V204" i="161"/>
  <c r="X204" i="161" s="1"/>
  <c r="V46" i="161"/>
  <c r="X46" i="161" s="1"/>
  <c r="V44" i="161"/>
  <c r="X44" i="161" s="1"/>
  <c r="V40" i="161"/>
  <c r="X40" i="161" s="1"/>
  <c r="V37" i="161"/>
  <c r="X37" i="161" s="1"/>
  <c r="V18" i="161"/>
  <c r="X18" i="161" s="1"/>
  <c r="V17" i="161"/>
  <c r="X17" i="161" s="1"/>
  <c r="V16" i="161"/>
  <c r="X16" i="161" s="1"/>
  <c r="V140" i="161"/>
  <c r="X140" i="161" s="1"/>
  <c r="V129" i="161"/>
  <c r="X129" i="161" s="1"/>
  <c r="X63" i="161"/>
  <c r="V38" i="161"/>
  <c r="X38" i="161" s="1"/>
  <c r="V20" i="161"/>
  <c r="X20" i="161" s="1"/>
  <c r="V30" i="161"/>
  <c r="X30" i="161" s="1"/>
  <c r="V9" i="161"/>
  <c r="X9" i="161" s="1"/>
  <c r="V10" i="161"/>
  <c r="X10" i="161" s="1"/>
  <c r="V11" i="161"/>
  <c r="X11" i="161" s="1"/>
  <c r="V12" i="161"/>
  <c r="X12" i="161" s="1"/>
  <c r="V25" i="161"/>
  <c r="X25" i="161" s="1"/>
  <c r="V26" i="161"/>
  <c r="X26" i="161" s="1"/>
  <c r="V33" i="161"/>
  <c r="X33" i="161" s="1"/>
  <c r="V34" i="161"/>
  <c r="X34" i="161" s="1"/>
  <c r="V41" i="161"/>
  <c r="X41" i="161" s="1"/>
  <c r="V42" i="161"/>
  <c r="X42" i="161" s="1"/>
  <c r="V54" i="161"/>
  <c r="X54" i="161" s="1"/>
  <c r="V56" i="161"/>
  <c r="X56" i="161" s="1"/>
  <c r="V73" i="161"/>
  <c r="X73" i="161" s="1"/>
  <c r="V74" i="161"/>
  <c r="X74" i="161" s="1"/>
  <c r="V78" i="161"/>
  <c r="X78" i="161" s="1"/>
  <c r="V92" i="161"/>
  <c r="X92" i="161" s="1"/>
  <c r="V94" i="161"/>
  <c r="X94" i="161" s="1"/>
  <c r="V107" i="161"/>
  <c r="X107" i="161" s="1"/>
  <c r="V108" i="161"/>
  <c r="X108" i="161" s="1"/>
  <c r="V112" i="161"/>
  <c r="X112" i="161" s="1"/>
  <c r="V124" i="161"/>
  <c r="X124" i="161" s="1"/>
  <c r="V125" i="161"/>
  <c r="X125" i="161" s="1"/>
  <c r="V132" i="161"/>
  <c r="X132" i="161" s="1"/>
  <c r="V133" i="161"/>
  <c r="X133" i="161" s="1"/>
  <c r="V146" i="161"/>
  <c r="X146" i="161" s="1"/>
  <c r="V147" i="161"/>
  <c r="X147" i="161" s="1"/>
  <c r="V154" i="161"/>
  <c r="X154" i="161" s="1"/>
  <c r="V155" i="161"/>
  <c r="X155" i="161" s="1"/>
  <c r="V164" i="161"/>
  <c r="X164" i="161" s="1"/>
  <c r="V166" i="161"/>
  <c r="X166" i="161" s="1"/>
  <c r="V180" i="161"/>
  <c r="X180" i="161" s="1"/>
  <c r="V182" i="161"/>
  <c r="X182" i="161" s="1"/>
  <c r="V195" i="161"/>
  <c r="X195" i="161" s="1"/>
  <c r="V196" i="161"/>
  <c r="X196" i="161" s="1"/>
  <c r="V198" i="161"/>
  <c r="X198" i="161" s="1"/>
  <c r="R210" i="161"/>
  <c r="V13" i="161"/>
  <c r="X13" i="161" s="1"/>
  <c r="V14" i="161"/>
  <c r="X14" i="161" s="1"/>
  <c r="V15" i="161"/>
  <c r="X15" i="161" s="1"/>
  <c r="V21" i="161"/>
  <c r="X21" i="161" s="1"/>
  <c r="V22" i="161"/>
  <c r="X22" i="161" s="1"/>
  <c r="V23" i="161"/>
  <c r="X23" i="161" s="1"/>
  <c r="V27" i="161"/>
  <c r="X27" i="161" s="1"/>
  <c r="V31" i="161"/>
  <c r="X31" i="161" s="1"/>
  <c r="V35" i="161"/>
  <c r="X35" i="161" s="1"/>
  <c r="V39" i="161"/>
  <c r="X39" i="161" s="1"/>
  <c r="V43" i="161"/>
  <c r="X43" i="161" s="1"/>
  <c r="V49" i="161"/>
  <c r="X49" i="161" s="1"/>
  <c r="V50" i="161"/>
  <c r="X50" i="161" s="1"/>
  <c r="V57" i="161"/>
  <c r="X57" i="161" s="1"/>
  <c r="V58" i="161"/>
  <c r="X58" i="161" s="1"/>
  <c r="V68" i="161"/>
  <c r="X68" i="161" s="1"/>
  <c r="V79" i="161"/>
  <c r="X79" i="161" s="1"/>
  <c r="V80" i="161"/>
  <c r="X80" i="161" s="1"/>
  <c r="V87" i="161"/>
  <c r="X87" i="161" s="1"/>
  <c r="V88" i="161"/>
  <c r="X88" i="161" s="1"/>
  <c r="V95" i="161"/>
  <c r="X95" i="161" s="1"/>
  <c r="V96" i="161"/>
  <c r="X96" i="161" s="1"/>
  <c r="V103" i="161"/>
  <c r="X103" i="161" s="1"/>
  <c r="V104" i="161"/>
  <c r="X104" i="161" s="1"/>
  <c r="V113" i="161"/>
  <c r="X113" i="161" s="1"/>
  <c r="V114" i="161"/>
  <c r="X114" i="161" s="1"/>
  <c r="V122" i="161"/>
  <c r="X122" i="161" s="1"/>
  <c r="V126" i="161"/>
  <c r="X126" i="161" s="1"/>
  <c r="V130" i="161"/>
  <c r="X130" i="161" s="1"/>
  <c r="V134" i="161"/>
  <c r="X134" i="161" s="1"/>
  <c r="V142" i="161"/>
  <c r="X142" i="161" s="1"/>
  <c r="V148" i="161"/>
  <c r="X148" i="161" s="1"/>
  <c r="V152" i="161"/>
  <c r="X152" i="161" s="1"/>
  <c r="V156" i="161"/>
  <c r="X156" i="161" s="1"/>
  <c r="V160" i="161"/>
  <c r="X160" i="161" s="1"/>
  <c r="V168" i="161"/>
  <c r="X168" i="161" s="1"/>
  <c r="V176" i="161"/>
  <c r="X176" i="161" s="1"/>
  <c r="V184" i="161"/>
  <c r="X184" i="161" s="1"/>
  <c r="V192" i="161"/>
  <c r="X192" i="161" s="1"/>
  <c r="V199" i="161"/>
  <c r="X199" i="161" s="1"/>
  <c r="V200" i="161"/>
  <c r="X200" i="161" s="1"/>
  <c r="V191" i="161"/>
  <c r="X191" i="161" s="1"/>
  <c r="V189" i="161"/>
  <c r="X189" i="161" s="1"/>
  <c r="V187" i="161"/>
  <c r="X187" i="161" s="1"/>
  <c r="V185" i="161"/>
  <c r="X185" i="161" s="1"/>
  <c r="V183" i="161"/>
  <c r="X183" i="161" s="1"/>
  <c r="V181" i="161"/>
  <c r="X181" i="161" s="1"/>
  <c r="V179" i="161"/>
  <c r="X179" i="161" s="1"/>
  <c r="V177" i="161"/>
  <c r="X177" i="161" s="1"/>
  <c r="V175" i="161"/>
  <c r="X175" i="161" s="1"/>
  <c r="V173" i="161"/>
  <c r="X173" i="161" s="1"/>
  <c r="V171" i="161"/>
  <c r="X171" i="161" s="1"/>
  <c r="V169" i="161"/>
  <c r="X169" i="161" s="1"/>
  <c r="V167" i="161"/>
  <c r="X167" i="161" s="1"/>
  <c r="V165" i="161"/>
  <c r="X165" i="161" s="1"/>
  <c r="V163" i="161"/>
  <c r="X163" i="161" s="1"/>
  <c r="V143" i="161"/>
  <c r="X143" i="161" s="1"/>
  <c r="V141" i="161"/>
  <c r="X141" i="161" s="1"/>
  <c r="V139" i="161"/>
  <c r="X139" i="161" s="1"/>
  <c r="V137" i="161"/>
  <c r="X137" i="161" s="1"/>
  <c r="V119" i="161"/>
  <c r="X119" i="161" s="1"/>
  <c r="V47" i="161"/>
  <c r="X47" i="161" s="1"/>
  <c r="V51" i="161"/>
  <c r="X51" i="161" s="1"/>
  <c r="V55" i="161"/>
  <c r="X55" i="161" s="1"/>
  <c r="V59" i="161"/>
  <c r="X59" i="161" s="1"/>
  <c r="V69" i="161"/>
  <c r="X69" i="161" s="1"/>
  <c r="V71" i="161"/>
  <c r="X71" i="161" s="1"/>
  <c r="V75" i="161"/>
  <c r="X75" i="161" s="1"/>
  <c r="V77" i="161"/>
  <c r="X77" i="161" s="1"/>
  <c r="V81" i="161"/>
  <c r="X81" i="161" s="1"/>
  <c r="V85" i="161"/>
  <c r="X85" i="161" s="1"/>
  <c r="V89" i="161"/>
  <c r="X89" i="161" s="1"/>
  <c r="V93" i="161"/>
  <c r="X93" i="161" s="1"/>
  <c r="V97" i="161"/>
  <c r="X97" i="161" s="1"/>
  <c r="V101" i="161"/>
  <c r="X101" i="161" s="1"/>
  <c r="V105" i="161"/>
  <c r="X105" i="161" s="1"/>
  <c r="V109" i="161"/>
  <c r="X109" i="161" s="1"/>
  <c r="V111" i="161"/>
  <c r="X111" i="161" s="1"/>
  <c r="V115" i="161"/>
  <c r="X115" i="161" s="1"/>
  <c r="V193" i="161"/>
  <c r="X193" i="161" s="1"/>
  <c r="V197" i="161"/>
  <c r="X197" i="161" s="1"/>
  <c r="V201" i="161"/>
  <c r="X201" i="161" s="1"/>
  <c r="D210" i="161"/>
  <c r="X210" i="161" l="1"/>
  <c r="D10" i="160" l="1"/>
  <c r="D11" i="160"/>
  <c r="D12" i="160"/>
  <c r="D13" i="160"/>
  <c r="D14" i="160"/>
  <c r="D15" i="160"/>
  <c r="D16" i="160"/>
  <c r="D17" i="160"/>
  <c r="D18" i="160"/>
  <c r="D19" i="160"/>
  <c r="D20" i="160"/>
  <c r="D21" i="160"/>
  <c r="D22" i="160"/>
  <c r="D23" i="160"/>
  <c r="D24" i="160"/>
  <c r="D25" i="160"/>
  <c r="D26" i="160"/>
  <c r="D27" i="160"/>
  <c r="D28" i="160"/>
  <c r="D29" i="160"/>
  <c r="D30" i="160"/>
  <c r="D31" i="160"/>
  <c r="D32" i="160"/>
  <c r="D33" i="160"/>
  <c r="D34" i="160"/>
  <c r="D35" i="160"/>
  <c r="D36" i="160"/>
  <c r="D37" i="160"/>
  <c r="D38" i="160"/>
  <c r="D39" i="160"/>
  <c r="D40" i="160"/>
  <c r="D41" i="160"/>
  <c r="D42" i="160"/>
  <c r="D43" i="160"/>
  <c r="D44" i="160"/>
  <c r="D45" i="160"/>
  <c r="D46" i="160"/>
  <c r="D47" i="160"/>
  <c r="D48" i="160"/>
  <c r="D49" i="160"/>
  <c r="D50" i="160"/>
  <c r="D51" i="160"/>
  <c r="D52" i="160"/>
  <c r="D53" i="160"/>
  <c r="D54" i="160"/>
  <c r="D55" i="160"/>
  <c r="D56" i="160"/>
  <c r="D57" i="160"/>
  <c r="D58" i="160"/>
  <c r="D59" i="160"/>
  <c r="D62" i="160"/>
  <c r="D63" i="160"/>
  <c r="D64" i="160"/>
  <c r="D65" i="160"/>
  <c r="D66" i="160"/>
  <c r="D67" i="160"/>
  <c r="D68" i="160"/>
  <c r="D69" i="160"/>
  <c r="D70" i="160"/>
  <c r="D71" i="160"/>
  <c r="D72" i="160"/>
  <c r="D73" i="160"/>
  <c r="D74" i="160"/>
  <c r="D75" i="160"/>
  <c r="D76" i="160"/>
  <c r="D77" i="160"/>
  <c r="D78" i="160"/>
  <c r="D79" i="160"/>
  <c r="D80" i="160"/>
  <c r="D81" i="160"/>
  <c r="D82" i="160"/>
  <c r="D83" i="160"/>
  <c r="D84" i="160"/>
  <c r="D85" i="160"/>
  <c r="D86" i="160"/>
  <c r="D87" i="160"/>
  <c r="D88" i="160"/>
  <c r="D89" i="160"/>
  <c r="D90" i="160"/>
  <c r="D91" i="160"/>
  <c r="D92" i="160"/>
  <c r="D93" i="160"/>
  <c r="D94" i="160"/>
  <c r="D95" i="160"/>
  <c r="D96" i="160"/>
  <c r="D97" i="160"/>
  <c r="D98" i="160"/>
  <c r="D99" i="160"/>
  <c r="D100" i="160"/>
  <c r="D101" i="160"/>
  <c r="D102" i="160"/>
  <c r="D103" i="160"/>
  <c r="D104" i="160"/>
  <c r="D105" i="160"/>
  <c r="D106" i="160"/>
  <c r="D107" i="160"/>
  <c r="D108" i="160"/>
  <c r="D109" i="160"/>
  <c r="D110" i="160"/>
  <c r="D111" i="160"/>
  <c r="D112" i="160"/>
  <c r="D113" i="160"/>
  <c r="D114" i="160"/>
  <c r="D115" i="160"/>
  <c r="D116" i="160"/>
  <c r="D117" i="160"/>
  <c r="D118" i="160"/>
  <c r="D119" i="160"/>
  <c r="D120" i="160"/>
  <c r="D121" i="160"/>
  <c r="D122" i="160"/>
  <c r="D123" i="160"/>
  <c r="D124" i="160"/>
  <c r="D125" i="160"/>
  <c r="D126" i="160"/>
  <c r="D127" i="160"/>
  <c r="D128" i="160"/>
  <c r="D129" i="160"/>
  <c r="D130" i="160"/>
  <c r="D131" i="160"/>
  <c r="D132" i="160"/>
  <c r="D133" i="160"/>
  <c r="D134" i="160"/>
  <c r="D135" i="160"/>
  <c r="D136" i="160"/>
  <c r="D137" i="160"/>
  <c r="D138" i="160"/>
  <c r="D139" i="160"/>
  <c r="D140" i="160"/>
  <c r="D141" i="160"/>
  <c r="D142" i="160"/>
  <c r="D143" i="160"/>
  <c r="D144" i="160"/>
  <c r="D145" i="160"/>
  <c r="D146" i="160"/>
  <c r="D147" i="160"/>
  <c r="D148" i="160"/>
  <c r="D149" i="160"/>
  <c r="D150" i="160"/>
  <c r="D151" i="160"/>
  <c r="D152" i="160"/>
  <c r="D153" i="160"/>
  <c r="D154" i="160"/>
  <c r="D155" i="160"/>
  <c r="D156" i="160"/>
  <c r="D157" i="160"/>
  <c r="D158" i="160"/>
  <c r="D159" i="160"/>
  <c r="D160" i="160"/>
  <c r="D161" i="160"/>
  <c r="D162" i="160"/>
  <c r="D163" i="160"/>
  <c r="D164" i="160"/>
  <c r="D165" i="160"/>
  <c r="D166" i="160"/>
  <c r="D167" i="160"/>
  <c r="D168" i="160"/>
  <c r="D169" i="160"/>
  <c r="D170" i="160"/>
  <c r="D171" i="160"/>
  <c r="D172" i="160"/>
  <c r="D173" i="160"/>
  <c r="D174" i="160"/>
  <c r="D175" i="160"/>
  <c r="D176" i="160"/>
  <c r="D177" i="160"/>
  <c r="D178" i="160"/>
  <c r="D179" i="160"/>
  <c r="D180" i="160"/>
  <c r="D181" i="160"/>
  <c r="D182" i="160"/>
  <c r="D183" i="160"/>
  <c r="D184" i="160"/>
  <c r="D185" i="160"/>
  <c r="D186" i="160"/>
  <c r="D187" i="160"/>
  <c r="D188" i="160"/>
  <c r="D189" i="160"/>
  <c r="D190" i="160"/>
  <c r="D191" i="160"/>
  <c r="D192" i="160"/>
  <c r="D193" i="160"/>
  <c r="D194" i="160"/>
  <c r="D195" i="160"/>
  <c r="D196" i="160"/>
  <c r="D197" i="160"/>
  <c r="D198" i="160"/>
  <c r="D199" i="160"/>
  <c r="D200" i="160"/>
  <c r="D201" i="160"/>
  <c r="D202" i="160"/>
  <c r="D203" i="160"/>
  <c r="D204" i="160"/>
  <c r="X207" i="160"/>
  <c r="D9" i="160"/>
  <c r="W210" i="160"/>
  <c r="S210" i="160"/>
  <c r="Q210" i="160"/>
  <c r="J210" i="160"/>
  <c r="I210" i="160"/>
  <c r="R208" i="160"/>
  <c r="L208" i="160"/>
  <c r="U204" i="160"/>
  <c r="R204" i="160"/>
  <c r="H204" i="160"/>
  <c r="U203" i="160"/>
  <c r="R203" i="160"/>
  <c r="L203" i="160"/>
  <c r="H203" i="160"/>
  <c r="U202" i="160"/>
  <c r="R202" i="160"/>
  <c r="L202" i="160"/>
  <c r="H202" i="160"/>
  <c r="U201" i="160"/>
  <c r="R201" i="160"/>
  <c r="L201" i="160"/>
  <c r="H201" i="160"/>
  <c r="U200" i="160"/>
  <c r="R200" i="160"/>
  <c r="L200" i="160"/>
  <c r="H200" i="160"/>
  <c r="U199" i="160"/>
  <c r="R199" i="160"/>
  <c r="L199" i="160"/>
  <c r="H199" i="160"/>
  <c r="U198" i="160"/>
  <c r="R198" i="160"/>
  <c r="L198" i="160"/>
  <c r="H198" i="160"/>
  <c r="U197" i="160"/>
  <c r="R197" i="160"/>
  <c r="L197" i="160"/>
  <c r="H197" i="160"/>
  <c r="U196" i="160"/>
  <c r="R196" i="160"/>
  <c r="L196" i="160"/>
  <c r="H196" i="160"/>
  <c r="U195" i="160"/>
  <c r="R195" i="160"/>
  <c r="L195" i="160"/>
  <c r="H195" i="160"/>
  <c r="U194" i="160"/>
  <c r="R194" i="160"/>
  <c r="L194" i="160"/>
  <c r="H194" i="160"/>
  <c r="U193" i="160"/>
  <c r="R193" i="160"/>
  <c r="L193" i="160"/>
  <c r="H193" i="160"/>
  <c r="U192" i="160"/>
  <c r="R192" i="160"/>
  <c r="L192" i="160"/>
  <c r="H192" i="160"/>
  <c r="U191" i="160"/>
  <c r="R191" i="160"/>
  <c r="L191" i="160"/>
  <c r="H191" i="160"/>
  <c r="U190" i="160"/>
  <c r="R190" i="160"/>
  <c r="L190" i="160"/>
  <c r="H190" i="160"/>
  <c r="U189" i="160"/>
  <c r="R189" i="160"/>
  <c r="L189" i="160"/>
  <c r="H189" i="160"/>
  <c r="U188" i="160"/>
  <c r="R188" i="160"/>
  <c r="L188" i="160"/>
  <c r="H188" i="160"/>
  <c r="U187" i="160"/>
  <c r="R187" i="160"/>
  <c r="L187" i="160"/>
  <c r="H187" i="160"/>
  <c r="U186" i="160"/>
  <c r="R186" i="160"/>
  <c r="L186" i="160"/>
  <c r="H186" i="160"/>
  <c r="U185" i="160"/>
  <c r="R185" i="160"/>
  <c r="L185" i="160"/>
  <c r="H185" i="160"/>
  <c r="U184" i="160"/>
  <c r="R184" i="160"/>
  <c r="L184" i="160"/>
  <c r="H184" i="160"/>
  <c r="U183" i="160"/>
  <c r="R183" i="160"/>
  <c r="L183" i="160"/>
  <c r="H183" i="160"/>
  <c r="U182" i="160"/>
  <c r="R182" i="160"/>
  <c r="L182" i="160"/>
  <c r="H182" i="160"/>
  <c r="U181" i="160"/>
  <c r="R181" i="160"/>
  <c r="L181" i="160"/>
  <c r="H181" i="160"/>
  <c r="U180" i="160"/>
  <c r="R180" i="160"/>
  <c r="L180" i="160"/>
  <c r="H180" i="160"/>
  <c r="U179" i="160"/>
  <c r="R179" i="160"/>
  <c r="L179" i="160"/>
  <c r="H179" i="160"/>
  <c r="U178" i="160"/>
  <c r="R178" i="160"/>
  <c r="L178" i="160"/>
  <c r="H178" i="160"/>
  <c r="U177" i="160"/>
  <c r="R177" i="160"/>
  <c r="L177" i="160"/>
  <c r="H177" i="160"/>
  <c r="U176" i="160"/>
  <c r="R176" i="160"/>
  <c r="L176" i="160"/>
  <c r="H176" i="160"/>
  <c r="U175" i="160"/>
  <c r="R175" i="160"/>
  <c r="L175" i="160"/>
  <c r="H175" i="160"/>
  <c r="U174" i="160"/>
  <c r="R174" i="160"/>
  <c r="L174" i="160"/>
  <c r="H174" i="160"/>
  <c r="U173" i="160"/>
  <c r="R173" i="160"/>
  <c r="L173" i="160"/>
  <c r="H173" i="160"/>
  <c r="U172" i="160"/>
  <c r="R172" i="160"/>
  <c r="L172" i="160"/>
  <c r="H172" i="160"/>
  <c r="U171" i="160"/>
  <c r="R171" i="160"/>
  <c r="L171" i="160"/>
  <c r="H171" i="160"/>
  <c r="U170" i="160"/>
  <c r="R170" i="160"/>
  <c r="L170" i="160"/>
  <c r="H170" i="160"/>
  <c r="U169" i="160"/>
  <c r="R169" i="160"/>
  <c r="L169" i="160"/>
  <c r="H169" i="160"/>
  <c r="U168" i="160"/>
  <c r="R168" i="160"/>
  <c r="L168" i="160"/>
  <c r="H168" i="160"/>
  <c r="U167" i="160"/>
  <c r="R167" i="160"/>
  <c r="L167" i="160"/>
  <c r="H167" i="160"/>
  <c r="U166" i="160"/>
  <c r="R166" i="160"/>
  <c r="L166" i="160"/>
  <c r="H166" i="160"/>
  <c r="U165" i="160"/>
  <c r="R165" i="160"/>
  <c r="L165" i="160"/>
  <c r="H165" i="160"/>
  <c r="U164" i="160"/>
  <c r="R164" i="160"/>
  <c r="L164" i="160"/>
  <c r="H164" i="160"/>
  <c r="U163" i="160"/>
  <c r="R163" i="160"/>
  <c r="L163" i="160"/>
  <c r="H163" i="160"/>
  <c r="U162" i="160"/>
  <c r="R162" i="160"/>
  <c r="L162" i="160"/>
  <c r="H162" i="160"/>
  <c r="R161" i="160"/>
  <c r="L161" i="160"/>
  <c r="U160" i="160"/>
  <c r="R160" i="160"/>
  <c r="L160" i="160"/>
  <c r="H160" i="160"/>
  <c r="U159" i="160"/>
  <c r="R159" i="160"/>
  <c r="L159" i="160"/>
  <c r="H159" i="160"/>
  <c r="U158" i="160"/>
  <c r="R158" i="160"/>
  <c r="L158" i="160"/>
  <c r="H158" i="160"/>
  <c r="U157" i="160"/>
  <c r="R157" i="160"/>
  <c r="L157" i="160"/>
  <c r="H157" i="160"/>
  <c r="U156" i="160"/>
  <c r="R156" i="160"/>
  <c r="L156" i="160"/>
  <c r="H156" i="160"/>
  <c r="U155" i="160"/>
  <c r="R155" i="160"/>
  <c r="L155" i="160"/>
  <c r="H155" i="160"/>
  <c r="U154" i="160"/>
  <c r="R154" i="160"/>
  <c r="L154" i="160"/>
  <c r="H154" i="160"/>
  <c r="U153" i="160"/>
  <c r="R153" i="160"/>
  <c r="L153" i="160"/>
  <c r="H153" i="160"/>
  <c r="U152" i="160"/>
  <c r="R152" i="160"/>
  <c r="L152" i="160"/>
  <c r="H152" i="160"/>
  <c r="U151" i="160"/>
  <c r="R151" i="160"/>
  <c r="L151" i="160"/>
  <c r="H151" i="160"/>
  <c r="U150" i="160"/>
  <c r="R150" i="160"/>
  <c r="L150" i="160"/>
  <c r="H150" i="160"/>
  <c r="U149" i="160"/>
  <c r="R149" i="160"/>
  <c r="L149" i="160"/>
  <c r="H149" i="160"/>
  <c r="U148" i="160"/>
  <c r="R148" i="160"/>
  <c r="L148" i="160"/>
  <c r="H148" i="160"/>
  <c r="U147" i="160"/>
  <c r="R147" i="160"/>
  <c r="L147" i="160"/>
  <c r="H147" i="160"/>
  <c r="U146" i="160"/>
  <c r="R146" i="160"/>
  <c r="L146" i="160"/>
  <c r="H146" i="160"/>
  <c r="U145" i="160"/>
  <c r="R145" i="160"/>
  <c r="L145" i="160"/>
  <c r="H145" i="160"/>
  <c r="R144" i="160"/>
  <c r="L144" i="160"/>
  <c r="U143" i="160"/>
  <c r="R143" i="160"/>
  <c r="L143" i="160"/>
  <c r="H143" i="160"/>
  <c r="U142" i="160"/>
  <c r="R142" i="160"/>
  <c r="L142" i="160"/>
  <c r="H142" i="160"/>
  <c r="U141" i="160"/>
  <c r="R141" i="160"/>
  <c r="L141" i="160"/>
  <c r="H141" i="160"/>
  <c r="U140" i="160"/>
  <c r="R140" i="160"/>
  <c r="L140" i="160"/>
  <c r="H140" i="160"/>
  <c r="U139" i="160"/>
  <c r="R139" i="160"/>
  <c r="L139" i="160"/>
  <c r="H139" i="160"/>
  <c r="U138" i="160"/>
  <c r="R138" i="160"/>
  <c r="L138" i="160"/>
  <c r="H138" i="160"/>
  <c r="U137" i="160"/>
  <c r="R137" i="160"/>
  <c r="L137" i="160"/>
  <c r="H137" i="160"/>
  <c r="U136" i="160"/>
  <c r="R136" i="160"/>
  <c r="L136" i="160"/>
  <c r="H136" i="160"/>
  <c r="R135" i="160"/>
  <c r="L135" i="160"/>
  <c r="U134" i="160"/>
  <c r="R134" i="160"/>
  <c r="L134" i="160"/>
  <c r="H134" i="160"/>
  <c r="U133" i="160"/>
  <c r="R133" i="160"/>
  <c r="L133" i="160"/>
  <c r="H133" i="160"/>
  <c r="U132" i="160"/>
  <c r="R132" i="160"/>
  <c r="L132" i="160"/>
  <c r="H132" i="160"/>
  <c r="U131" i="160"/>
  <c r="R131" i="160"/>
  <c r="L131" i="160"/>
  <c r="H131" i="160"/>
  <c r="U130" i="160"/>
  <c r="R130" i="160"/>
  <c r="L130" i="160"/>
  <c r="H130" i="160"/>
  <c r="U129" i="160"/>
  <c r="R129" i="160"/>
  <c r="L129" i="160"/>
  <c r="H129" i="160"/>
  <c r="U128" i="160"/>
  <c r="R128" i="160"/>
  <c r="L128" i="160"/>
  <c r="H128" i="160"/>
  <c r="U127" i="160"/>
  <c r="R127" i="160"/>
  <c r="L127" i="160"/>
  <c r="H127" i="160"/>
  <c r="U126" i="160"/>
  <c r="R126" i="160"/>
  <c r="L126" i="160"/>
  <c r="H126" i="160"/>
  <c r="U125" i="160"/>
  <c r="R125" i="160"/>
  <c r="L125" i="160"/>
  <c r="H125" i="160"/>
  <c r="U124" i="160"/>
  <c r="R124" i="160"/>
  <c r="L124" i="160"/>
  <c r="H124" i="160"/>
  <c r="U123" i="160"/>
  <c r="R123" i="160"/>
  <c r="L123" i="160"/>
  <c r="H123" i="160"/>
  <c r="U122" i="160"/>
  <c r="R122" i="160"/>
  <c r="L122" i="160"/>
  <c r="H122" i="160"/>
  <c r="R121" i="160"/>
  <c r="L121" i="160"/>
  <c r="U120" i="160"/>
  <c r="R120" i="160"/>
  <c r="L120" i="160"/>
  <c r="H120" i="160"/>
  <c r="U119" i="160"/>
  <c r="R119" i="160"/>
  <c r="L119" i="160"/>
  <c r="H119" i="160"/>
  <c r="U118" i="160"/>
  <c r="R118" i="160"/>
  <c r="L118" i="160"/>
  <c r="H118" i="160"/>
  <c r="U117" i="160"/>
  <c r="R117" i="160"/>
  <c r="L117" i="160"/>
  <c r="H117" i="160"/>
  <c r="U116" i="160"/>
  <c r="R116" i="160"/>
  <c r="L116" i="160"/>
  <c r="H116" i="160"/>
  <c r="U115" i="160"/>
  <c r="R115" i="160"/>
  <c r="L115" i="160"/>
  <c r="H115" i="160"/>
  <c r="U114" i="160"/>
  <c r="R114" i="160"/>
  <c r="L114" i="160"/>
  <c r="H114" i="160"/>
  <c r="U113" i="160"/>
  <c r="R113" i="160"/>
  <c r="L113" i="160"/>
  <c r="H113" i="160"/>
  <c r="U112" i="160"/>
  <c r="R112" i="160"/>
  <c r="L112" i="160"/>
  <c r="H112" i="160"/>
  <c r="U111" i="160"/>
  <c r="R111" i="160"/>
  <c r="L111" i="160"/>
  <c r="H111" i="160"/>
  <c r="R110" i="160"/>
  <c r="L110" i="160"/>
  <c r="U109" i="160"/>
  <c r="R109" i="160"/>
  <c r="L109" i="160"/>
  <c r="H109" i="160"/>
  <c r="U108" i="160"/>
  <c r="R108" i="160"/>
  <c r="L108" i="160"/>
  <c r="H108" i="160"/>
  <c r="U107" i="160"/>
  <c r="R107" i="160"/>
  <c r="L107" i="160"/>
  <c r="H107" i="160"/>
  <c r="U106" i="160"/>
  <c r="R106" i="160"/>
  <c r="L106" i="160"/>
  <c r="H106" i="160"/>
  <c r="U105" i="160"/>
  <c r="R105" i="160"/>
  <c r="L105" i="160"/>
  <c r="H105" i="160"/>
  <c r="U104" i="160"/>
  <c r="R104" i="160"/>
  <c r="L104" i="160"/>
  <c r="H104" i="160"/>
  <c r="U103" i="160"/>
  <c r="R103" i="160"/>
  <c r="L103" i="160"/>
  <c r="H103" i="160"/>
  <c r="U102" i="160"/>
  <c r="R102" i="160"/>
  <c r="L102" i="160"/>
  <c r="H102" i="160"/>
  <c r="U101" i="160"/>
  <c r="R101" i="160"/>
  <c r="L101" i="160"/>
  <c r="H101" i="160"/>
  <c r="U100" i="160"/>
  <c r="R100" i="160"/>
  <c r="L100" i="160"/>
  <c r="H100" i="160"/>
  <c r="U99" i="160"/>
  <c r="R99" i="160"/>
  <c r="L99" i="160"/>
  <c r="H99" i="160"/>
  <c r="U98" i="160"/>
  <c r="R98" i="160"/>
  <c r="L98" i="160"/>
  <c r="H98" i="160"/>
  <c r="U97" i="160"/>
  <c r="R97" i="160"/>
  <c r="L97" i="160"/>
  <c r="H97" i="160"/>
  <c r="U96" i="160"/>
  <c r="R96" i="160"/>
  <c r="L96" i="160"/>
  <c r="H96" i="160"/>
  <c r="U95" i="160"/>
  <c r="R95" i="160"/>
  <c r="L95" i="160"/>
  <c r="H95" i="160"/>
  <c r="U94" i="160"/>
  <c r="R94" i="160"/>
  <c r="L94" i="160"/>
  <c r="H94" i="160"/>
  <c r="U93" i="160"/>
  <c r="R93" i="160"/>
  <c r="L93" i="160"/>
  <c r="H93" i="160"/>
  <c r="U92" i="160"/>
  <c r="R92" i="160"/>
  <c r="L92" i="160"/>
  <c r="H92" i="160"/>
  <c r="R91" i="160"/>
  <c r="L91" i="160"/>
  <c r="U90" i="160"/>
  <c r="R90" i="160"/>
  <c r="L90" i="160"/>
  <c r="H90" i="160"/>
  <c r="U89" i="160"/>
  <c r="R89" i="160"/>
  <c r="L89" i="160"/>
  <c r="H89" i="160"/>
  <c r="U88" i="160"/>
  <c r="R88" i="160"/>
  <c r="L88" i="160"/>
  <c r="H88" i="160"/>
  <c r="U87" i="160"/>
  <c r="R87" i="160"/>
  <c r="L87" i="160"/>
  <c r="H87" i="160"/>
  <c r="U86" i="160"/>
  <c r="R86" i="160"/>
  <c r="L86" i="160"/>
  <c r="H86" i="160"/>
  <c r="U85" i="160"/>
  <c r="R85" i="160"/>
  <c r="L85" i="160"/>
  <c r="H85" i="160"/>
  <c r="U84" i="160"/>
  <c r="R84" i="160"/>
  <c r="L84" i="160"/>
  <c r="H84" i="160"/>
  <c r="U83" i="160"/>
  <c r="R83" i="160"/>
  <c r="L83" i="160"/>
  <c r="H83" i="160"/>
  <c r="U82" i="160"/>
  <c r="R82" i="160"/>
  <c r="L82" i="160"/>
  <c r="H82" i="160"/>
  <c r="U81" i="160"/>
  <c r="R81" i="160"/>
  <c r="L81" i="160"/>
  <c r="H81" i="160"/>
  <c r="U80" i="160"/>
  <c r="R80" i="160"/>
  <c r="L80" i="160"/>
  <c r="H80" i="160"/>
  <c r="U79" i="160"/>
  <c r="R79" i="160"/>
  <c r="L79" i="160"/>
  <c r="H79" i="160"/>
  <c r="U78" i="160"/>
  <c r="R78" i="160"/>
  <c r="L78" i="160"/>
  <c r="H78" i="160"/>
  <c r="U77" i="160"/>
  <c r="R77" i="160"/>
  <c r="L77" i="160"/>
  <c r="H77" i="160"/>
  <c r="R76" i="160"/>
  <c r="L76" i="160"/>
  <c r="U75" i="160"/>
  <c r="R75" i="160"/>
  <c r="L75" i="160"/>
  <c r="H75" i="160"/>
  <c r="U74" i="160"/>
  <c r="R74" i="160"/>
  <c r="L74" i="160"/>
  <c r="H74" i="160"/>
  <c r="U73" i="160"/>
  <c r="R73" i="160"/>
  <c r="L73" i="160"/>
  <c r="H73" i="160"/>
  <c r="U72" i="160"/>
  <c r="R72" i="160"/>
  <c r="L72" i="160"/>
  <c r="H72" i="160"/>
  <c r="U71" i="160"/>
  <c r="R71" i="160"/>
  <c r="L71" i="160"/>
  <c r="H71" i="160"/>
  <c r="R70" i="160"/>
  <c r="L70" i="160"/>
  <c r="U69" i="160"/>
  <c r="R69" i="160"/>
  <c r="L69" i="160"/>
  <c r="H69" i="160"/>
  <c r="U68" i="160"/>
  <c r="R68" i="160"/>
  <c r="L68" i="160"/>
  <c r="H68" i="160"/>
  <c r="R67" i="160"/>
  <c r="L67" i="160"/>
  <c r="U66" i="160"/>
  <c r="R66" i="160"/>
  <c r="L66" i="160"/>
  <c r="H66" i="160"/>
  <c r="R65" i="160"/>
  <c r="L65" i="160"/>
  <c r="U64" i="160"/>
  <c r="R64" i="160"/>
  <c r="L64" i="160"/>
  <c r="H64" i="160"/>
  <c r="U63" i="160"/>
  <c r="R63" i="160"/>
  <c r="L63" i="160"/>
  <c r="H63" i="160"/>
  <c r="U62" i="160"/>
  <c r="R62" i="160"/>
  <c r="L62" i="160"/>
  <c r="H62" i="160"/>
  <c r="U59" i="160"/>
  <c r="R59" i="160"/>
  <c r="L59" i="160"/>
  <c r="H59" i="160"/>
  <c r="U58" i="160"/>
  <c r="R58" i="160"/>
  <c r="L58" i="160"/>
  <c r="H58" i="160"/>
  <c r="U57" i="160"/>
  <c r="R57" i="160"/>
  <c r="L57" i="160"/>
  <c r="H57" i="160"/>
  <c r="U56" i="160"/>
  <c r="R56" i="160"/>
  <c r="L56" i="160"/>
  <c r="H56" i="160"/>
  <c r="U55" i="160"/>
  <c r="R55" i="160"/>
  <c r="L55" i="160"/>
  <c r="H55" i="160"/>
  <c r="U54" i="160"/>
  <c r="R54" i="160"/>
  <c r="L54" i="160"/>
  <c r="H54" i="160"/>
  <c r="R53" i="160"/>
  <c r="L53" i="160"/>
  <c r="U52" i="160"/>
  <c r="R52" i="160"/>
  <c r="L52" i="160"/>
  <c r="H52" i="160"/>
  <c r="U51" i="160"/>
  <c r="R51" i="160"/>
  <c r="L51" i="160"/>
  <c r="H51" i="160"/>
  <c r="U50" i="160"/>
  <c r="R50" i="160"/>
  <c r="L50" i="160"/>
  <c r="H50" i="160"/>
  <c r="U49" i="160"/>
  <c r="R49" i="160"/>
  <c r="L49" i="160"/>
  <c r="H49" i="160"/>
  <c r="U48" i="160"/>
  <c r="R48" i="160"/>
  <c r="L48" i="160"/>
  <c r="H48" i="160"/>
  <c r="U47" i="160"/>
  <c r="R47" i="160"/>
  <c r="L47" i="160"/>
  <c r="H47" i="160"/>
  <c r="U46" i="160"/>
  <c r="R46" i="160"/>
  <c r="L46" i="160"/>
  <c r="H46" i="160"/>
  <c r="U45" i="160"/>
  <c r="R45" i="160"/>
  <c r="L45" i="160"/>
  <c r="H45" i="160"/>
  <c r="U44" i="160"/>
  <c r="R44" i="160"/>
  <c r="L44" i="160"/>
  <c r="H44" i="160"/>
  <c r="U43" i="160"/>
  <c r="R43" i="160"/>
  <c r="L43" i="160"/>
  <c r="H43" i="160"/>
  <c r="U42" i="160"/>
  <c r="R42" i="160"/>
  <c r="L42" i="160"/>
  <c r="H42" i="160"/>
  <c r="U41" i="160"/>
  <c r="R41" i="160"/>
  <c r="L41" i="160"/>
  <c r="H41" i="160"/>
  <c r="U40" i="160"/>
  <c r="R40" i="160"/>
  <c r="L40" i="160"/>
  <c r="H40" i="160"/>
  <c r="U39" i="160"/>
  <c r="R39" i="160"/>
  <c r="L39" i="160"/>
  <c r="H39" i="160"/>
  <c r="U38" i="160"/>
  <c r="R38" i="160"/>
  <c r="L38" i="160"/>
  <c r="H38" i="160"/>
  <c r="U37" i="160"/>
  <c r="R37" i="160"/>
  <c r="L37" i="160"/>
  <c r="H37" i="160"/>
  <c r="U36" i="160"/>
  <c r="R36" i="160"/>
  <c r="L36" i="160"/>
  <c r="H36" i="160"/>
  <c r="U35" i="160"/>
  <c r="R35" i="160"/>
  <c r="L35" i="160"/>
  <c r="H35" i="160"/>
  <c r="U34" i="160"/>
  <c r="R34" i="160"/>
  <c r="L34" i="160"/>
  <c r="H34" i="160"/>
  <c r="U33" i="160"/>
  <c r="R33" i="160"/>
  <c r="L33" i="160"/>
  <c r="H33" i="160"/>
  <c r="U32" i="160"/>
  <c r="R32" i="160"/>
  <c r="L32" i="160"/>
  <c r="H32" i="160"/>
  <c r="U31" i="160"/>
  <c r="R31" i="160"/>
  <c r="L31" i="160"/>
  <c r="H31" i="160"/>
  <c r="U30" i="160"/>
  <c r="R30" i="160"/>
  <c r="L30" i="160"/>
  <c r="H30" i="160"/>
  <c r="U29" i="160"/>
  <c r="R29" i="160"/>
  <c r="L29" i="160"/>
  <c r="H29" i="160"/>
  <c r="U28" i="160"/>
  <c r="R28" i="160"/>
  <c r="L28" i="160"/>
  <c r="H28" i="160"/>
  <c r="U27" i="160"/>
  <c r="R27" i="160"/>
  <c r="L27" i="160"/>
  <c r="H27" i="160"/>
  <c r="U26" i="160"/>
  <c r="R26" i="160"/>
  <c r="L26" i="160"/>
  <c r="H26" i="160"/>
  <c r="U25" i="160"/>
  <c r="R25" i="160"/>
  <c r="L25" i="160"/>
  <c r="H25" i="160"/>
  <c r="U24" i="160"/>
  <c r="R24" i="160"/>
  <c r="L24" i="160"/>
  <c r="H24" i="160"/>
  <c r="U23" i="160"/>
  <c r="R23" i="160"/>
  <c r="L23" i="160"/>
  <c r="H23" i="160"/>
  <c r="U22" i="160"/>
  <c r="R22" i="160"/>
  <c r="L22" i="160"/>
  <c r="H22" i="160"/>
  <c r="U21" i="160"/>
  <c r="R21" i="160"/>
  <c r="L21" i="160"/>
  <c r="H21" i="160"/>
  <c r="U20" i="160"/>
  <c r="R20" i="160"/>
  <c r="L20" i="160"/>
  <c r="H20" i="160"/>
  <c r="U19" i="160"/>
  <c r="R19" i="160"/>
  <c r="L19" i="160"/>
  <c r="H19" i="160"/>
  <c r="U18" i="160"/>
  <c r="R18" i="160"/>
  <c r="L18" i="160"/>
  <c r="H18" i="160"/>
  <c r="U17" i="160"/>
  <c r="R17" i="160"/>
  <c r="L17" i="160"/>
  <c r="H17" i="160"/>
  <c r="U16" i="160"/>
  <c r="R16" i="160"/>
  <c r="L16" i="160"/>
  <c r="H16" i="160"/>
  <c r="U15" i="160"/>
  <c r="R15" i="160"/>
  <c r="L15" i="160"/>
  <c r="H15" i="160"/>
  <c r="U14" i="160"/>
  <c r="R14" i="160"/>
  <c r="L14" i="160"/>
  <c r="H14" i="160"/>
  <c r="U13" i="160"/>
  <c r="R13" i="160"/>
  <c r="L13" i="160"/>
  <c r="H13" i="160"/>
  <c r="U12" i="160"/>
  <c r="R12" i="160"/>
  <c r="L12" i="160"/>
  <c r="H12" i="160"/>
  <c r="U11" i="160"/>
  <c r="R11" i="160"/>
  <c r="L11" i="160"/>
  <c r="H11" i="160"/>
  <c r="U10" i="160"/>
  <c r="R10" i="160"/>
  <c r="L10" i="160"/>
  <c r="H10" i="160"/>
  <c r="U9" i="160"/>
  <c r="R9" i="160"/>
  <c r="R210" i="160" s="1"/>
  <c r="L9" i="160"/>
  <c r="H9" i="160"/>
  <c r="W210" i="159"/>
  <c r="S210" i="159"/>
  <c r="Q210" i="159"/>
  <c r="J210" i="159"/>
  <c r="I210" i="159"/>
  <c r="R208" i="159"/>
  <c r="L208" i="159"/>
  <c r="U207" i="159"/>
  <c r="R207" i="159"/>
  <c r="L207" i="159"/>
  <c r="U206" i="159"/>
  <c r="R206" i="159"/>
  <c r="L206" i="159"/>
  <c r="U204" i="159"/>
  <c r="R204" i="159"/>
  <c r="L204" i="159"/>
  <c r="U203" i="159"/>
  <c r="R203" i="159"/>
  <c r="L203" i="159"/>
  <c r="U202" i="159"/>
  <c r="R202" i="159"/>
  <c r="L202" i="159"/>
  <c r="H202" i="159"/>
  <c r="U201" i="159"/>
  <c r="R201" i="159"/>
  <c r="L201" i="159"/>
  <c r="H201" i="159"/>
  <c r="U200" i="159"/>
  <c r="R200" i="159"/>
  <c r="L200" i="159"/>
  <c r="H200" i="159"/>
  <c r="U199" i="159"/>
  <c r="R199" i="159"/>
  <c r="L199" i="159"/>
  <c r="H199" i="159"/>
  <c r="U198" i="159"/>
  <c r="R198" i="159"/>
  <c r="L198" i="159"/>
  <c r="H198" i="159"/>
  <c r="U197" i="159"/>
  <c r="R197" i="159"/>
  <c r="L197" i="159"/>
  <c r="H197" i="159"/>
  <c r="U196" i="159"/>
  <c r="R196" i="159"/>
  <c r="L196" i="159"/>
  <c r="H196" i="159"/>
  <c r="U195" i="159"/>
  <c r="R195" i="159"/>
  <c r="L195" i="159"/>
  <c r="H195" i="159"/>
  <c r="U194" i="159"/>
  <c r="R194" i="159"/>
  <c r="L194" i="159"/>
  <c r="H194" i="159"/>
  <c r="U193" i="159"/>
  <c r="R193" i="159"/>
  <c r="L193" i="159"/>
  <c r="H193" i="159"/>
  <c r="U192" i="159"/>
  <c r="R192" i="159"/>
  <c r="L192" i="159"/>
  <c r="H192" i="159"/>
  <c r="U191" i="159"/>
  <c r="R191" i="159"/>
  <c r="L191" i="159"/>
  <c r="H191" i="159"/>
  <c r="U190" i="159"/>
  <c r="R190" i="159"/>
  <c r="L190" i="159"/>
  <c r="H190" i="159"/>
  <c r="U189" i="159"/>
  <c r="R189" i="159"/>
  <c r="L189" i="159"/>
  <c r="H189" i="159"/>
  <c r="U188" i="159"/>
  <c r="R188" i="159"/>
  <c r="L188" i="159"/>
  <c r="H188" i="159"/>
  <c r="U187" i="159"/>
  <c r="R187" i="159"/>
  <c r="L187" i="159"/>
  <c r="H187" i="159"/>
  <c r="U186" i="159"/>
  <c r="R186" i="159"/>
  <c r="L186" i="159"/>
  <c r="H186" i="159"/>
  <c r="U185" i="159"/>
  <c r="R185" i="159"/>
  <c r="L185" i="159"/>
  <c r="H185" i="159"/>
  <c r="U184" i="159"/>
  <c r="R184" i="159"/>
  <c r="L184" i="159"/>
  <c r="H184" i="159"/>
  <c r="U183" i="159"/>
  <c r="R183" i="159"/>
  <c r="L183" i="159"/>
  <c r="H183" i="159"/>
  <c r="U182" i="159"/>
  <c r="R182" i="159"/>
  <c r="L182" i="159"/>
  <c r="H182" i="159"/>
  <c r="U181" i="159"/>
  <c r="R181" i="159"/>
  <c r="L181" i="159"/>
  <c r="H181" i="159"/>
  <c r="U180" i="159"/>
  <c r="R180" i="159"/>
  <c r="L180" i="159"/>
  <c r="H180" i="159"/>
  <c r="U179" i="159"/>
  <c r="R179" i="159"/>
  <c r="L179" i="159"/>
  <c r="H179" i="159"/>
  <c r="U178" i="159"/>
  <c r="R178" i="159"/>
  <c r="L178" i="159"/>
  <c r="H178" i="159"/>
  <c r="U177" i="159"/>
  <c r="R177" i="159"/>
  <c r="L177" i="159"/>
  <c r="H177" i="159"/>
  <c r="U176" i="159"/>
  <c r="R176" i="159"/>
  <c r="L176" i="159"/>
  <c r="H176" i="159"/>
  <c r="U175" i="159"/>
  <c r="R175" i="159"/>
  <c r="L175" i="159"/>
  <c r="H175" i="159"/>
  <c r="U174" i="159"/>
  <c r="R174" i="159"/>
  <c r="L174" i="159"/>
  <c r="H174" i="159"/>
  <c r="U173" i="159"/>
  <c r="R173" i="159"/>
  <c r="L173" i="159"/>
  <c r="H173" i="159"/>
  <c r="U172" i="159"/>
  <c r="R172" i="159"/>
  <c r="L172" i="159"/>
  <c r="H172" i="159"/>
  <c r="U171" i="159"/>
  <c r="R171" i="159"/>
  <c r="L171" i="159"/>
  <c r="H171" i="159"/>
  <c r="U170" i="159"/>
  <c r="R170" i="159"/>
  <c r="L170" i="159"/>
  <c r="H170" i="159"/>
  <c r="U169" i="159"/>
  <c r="R169" i="159"/>
  <c r="L169" i="159"/>
  <c r="H169" i="159"/>
  <c r="U168" i="159"/>
  <c r="R168" i="159"/>
  <c r="L168" i="159"/>
  <c r="H168" i="159"/>
  <c r="U167" i="159"/>
  <c r="R167" i="159"/>
  <c r="L167" i="159"/>
  <c r="H167" i="159"/>
  <c r="U166" i="159"/>
  <c r="R166" i="159"/>
  <c r="L166" i="159"/>
  <c r="H166" i="159"/>
  <c r="U165" i="159"/>
  <c r="R165" i="159"/>
  <c r="L165" i="159"/>
  <c r="H165" i="159"/>
  <c r="U164" i="159"/>
  <c r="R164" i="159"/>
  <c r="L164" i="159"/>
  <c r="H164" i="159"/>
  <c r="U163" i="159"/>
  <c r="R163" i="159"/>
  <c r="L163" i="159"/>
  <c r="H163" i="159"/>
  <c r="U162" i="159"/>
  <c r="R162" i="159"/>
  <c r="L162" i="159"/>
  <c r="H162" i="159"/>
  <c r="R161" i="159"/>
  <c r="L161" i="159"/>
  <c r="U160" i="159"/>
  <c r="R160" i="159"/>
  <c r="L160" i="159"/>
  <c r="H160" i="159"/>
  <c r="U159" i="159"/>
  <c r="R159" i="159"/>
  <c r="L159" i="159"/>
  <c r="H159" i="159"/>
  <c r="U158" i="159"/>
  <c r="R158" i="159"/>
  <c r="L158" i="159"/>
  <c r="H158" i="159"/>
  <c r="U157" i="159"/>
  <c r="R157" i="159"/>
  <c r="L157" i="159"/>
  <c r="H157" i="159"/>
  <c r="U156" i="159"/>
  <c r="R156" i="159"/>
  <c r="L156" i="159"/>
  <c r="H156" i="159"/>
  <c r="U155" i="159"/>
  <c r="R155" i="159"/>
  <c r="L155" i="159"/>
  <c r="H155" i="159"/>
  <c r="U154" i="159"/>
  <c r="R154" i="159"/>
  <c r="L154" i="159"/>
  <c r="H154" i="159"/>
  <c r="U153" i="159"/>
  <c r="R153" i="159"/>
  <c r="L153" i="159"/>
  <c r="H153" i="159"/>
  <c r="U152" i="159"/>
  <c r="R152" i="159"/>
  <c r="L152" i="159"/>
  <c r="H152" i="159"/>
  <c r="U151" i="159"/>
  <c r="R151" i="159"/>
  <c r="L151" i="159"/>
  <c r="H151" i="159"/>
  <c r="U150" i="159"/>
  <c r="R150" i="159"/>
  <c r="L150" i="159"/>
  <c r="H150" i="159"/>
  <c r="U149" i="159"/>
  <c r="R149" i="159"/>
  <c r="L149" i="159"/>
  <c r="H149" i="159"/>
  <c r="U148" i="159"/>
  <c r="R148" i="159"/>
  <c r="L148" i="159"/>
  <c r="H148" i="159"/>
  <c r="U147" i="159"/>
  <c r="R147" i="159"/>
  <c r="L147" i="159"/>
  <c r="H147" i="159"/>
  <c r="U146" i="159"/>
  <c r="R146" i="159"/>
  <c r="L146" i="159"/>
  <c r="H146" i="159"/>
  <c r="U145" i="159"/>
  <c r="R145" i="159"/>
  <c r="L145" i="159"/>
  <c r="H145" i="159"/>
  <c r="R144" i="159"/>
  <c r="L144" i="159"/>
  <c r="U143" i="159"/>
  <c r="R143" i="159"/>
  <c r="L143" i="159"/>
  <c r="H143" i="159"/>
  <c r="U142" i="159"/>
  <c r="R142" i="159"/>
  <c r="L142" i="159"/>
  <c r="H142" i="159"/>
  <c r="U141" i="159"/>
  <c r="R141" i="159"/>
  <c r="L141" i="159"/>
  <c r="H141" i="159"/>
  <c r="U140" i="159"/>
  <c r="R140" i="159"/>
  <c r="L140" i="159"/>
  <c r="H140" i="159"/>
  <c r="U139" i="159"/>
  <c r="R139" i="159"/>
  <c r="L139" i="159"/>
  <c r="H139" i="159"/>
  <c r="U138" i="159"/>
  <c r="R138" i="159"/>
  <c r="L138" i="159"/>
  <c r="H138" i="159"/>
  <c r="U137" i="159"/>
  <c r="R137" i="159"/>
  <c r="L137" i="159"/>
  <c r="H137" i="159"/>
  <c r="U136" i="159"/>
  <c r="R136" i="159"/>
  <c r="L136" i="159"/>
  <c r="H136" i="159"/>
  <c r="R135" i="159"/>
  <c r="L135" i="159"/>
  <c r="U134" i="159"/>
  <c r="R134" i="159"/>
  <c r="L134" i="159"/>
  <c r="H134" i="159"/>
  <c r="U133" i="159"/>
  <c r="R133" i="159"/>
  <c r="L133" i="159"/>
  <c r="H133" i="159"/>
  <c r="U132" i="159"/>
  <c r="R132" i="159"/>
  <c r="L132" i="159"/>
  <c r="H132" i="159"/>
  <c r="U131" i="159"/>
  <c r="R131" i="159"/>
  <c r="L131" i="159"/>
  <c r="H131" i="159"/>
  <c r="U130" i="159"/>
  <c r="R130" i="159"/>
  <c r="L130" i="159"/>
  <c r="H130" i="159"/>
  <c r="U129" i="159"/>
  <c r="R129" i="159"/>
  <c r="L129" i="159"/>
  <c r="H129" i="159"/>
  <c r="U128" i="159"/>
  <c r="R128" i="159"/>
  <c r="L128" i="159"/>
  <c r="H128" i="159"/>
  <c r="U127" i="159"/>
  <c r="R127" i="159"/>
  <c r="L127" i="159"/>
  <c r="H127" i="159"/>
  <c r="U126" i="159"/>
  <c r="R126" i="159"/>
  <c r="L126" i="159"/>
  <c r="H126" i="159"/>
  <c r="U125" i="159"/>
  <c r="R125" i="159"/>
  <c r="L125" i="159"/>
  <c r="H125" i="159"/>
  <c r="U124" i="159"/>
  <c r="R124" i="159"/>
  <c r="L124" i="159"/>
  <c r="H124" i="159"/>
  <c r="U123" i="159"/>
  <c r="R123" i="159"/>
  <c r="L123" i="159"/>
  <c r="H123" i="159"/>
  <c r="U122" i="159"/>
  <c r="R122" i="159"/>
  <c r="L122" i="159"/>
  <c r="H122" i="159"/>
  <c r="R121" i="159"/>
  <c r="L121" i="159"/>
  <c r="U120" i="159"/>
  <c r="R120" i="159"/>
  <c r="L120" i="159"/>
  <c r="H120" i="159"/>
  <c r="U119" i="159"/>
  <c r="R119" i="159"/>
  <c r="L119" i="159"/>
  <c r="H119" i="159"/>
  <c r="U118" i="159"/>
  <c r="R118" i="159"/>
  <c r="L118" i="159"/>
  <c r="H118" i="159"/>
  <c r="U117" i="159"/>
  <c r="R117" i="159"/>
  <c r="L117" i="159"/>
  <c r="H117" i="159"/>
  <c r="U116" i="159"/>
  <c r="R116" i="159"/>
  <c r="L116" i="159"/>
  <c r="H116" i="159"/>
  <c r="U115" i="159"/>
  <c r="R115" i="159"/>
  <c r="L115" i="159"/>
  <c r="H115" i="159"/>
  <c r="U114" i="159"/>
  <c r="R114" i="159"/>
  <c r="L114" i="159"/>
  <c r="H114" i="159"/>
  <c r="U113" i="159"/>
  <c r="R113" i="159"/>
  <c r="L113" i="159"/>
  <c r="H113" i="159"/>
  <c r="U112" i="159"/>
  <c r="R112" i="159"/>
  <c r="L112" i="159"/>
  <c r="H112" i="159"/>
  <c r="U111" i="159"/>
  <c r="R111" i="159"/>
  <c r="L111" i="159"/>
  <c r="H111" i="159"/>
  <c r="R110" i="159"/>
  <c r="L110" i="159"/>
  <c r="U109" i="159"/>
  <c r="R109" i="159"/>
  <c r="L109" i="159"/>
  <c r="H109" i="159"/>
  <c r="U108" i="159"/>
  <c r="R108" i="159"/>
  <c r="L108" i="159"/>
  <c r="H108" i="159"/>
  <c r="U107" i="159"/>
  <c r="R107" i="159"/>
  <c r="L107" i="159"/>
  <c r="H107" i="159"/>
  <c r="U106" i="159"/>
  <c r="R106" i="159"/>
  <c r="L106" i="159"/>
  <c r="H106" i="159"/>
  <c r="U105" i="159"/>
  <c r="R105" i="159"/>
  <c r="L105" i="159"/>
  <c r="H105" i="159"/>
  <c r="U104" i="159"/>
  <c r="R104" i="159"/>
  <c r="L104" i="159"/>
  <c r="H104" i="159"/>
  <c r="U103" i="159"/>
  <c r="R103" i="159"/>
  <c r="L103" i="159"/>
  <c r="U102" i="159"/>
  <c r="R102" i="159"/>
  <c r="L102" i="159"/>
  <c r="H102" i="159"/>
  <c r="U101" i="159"/>
  <c r="R101" i="159"/>
  <c r="L101" i="159"/>
  <c r="H101" i="159"/>
  <c r="U100" i="159"/>
  <c r="R100" i="159"/>
  <c r="L100" i="159"/>
  <c r="H100" i="159"/>
  <c r="U99" i="159"/>
  <c r="R99" i="159"/>
  <c r="L99" i="159"/>
  <c r="H99" i="159"/>
  <c r="U98" i="159"/>
  <c r="R98" i="159"/>
  <c r="L98" i="159"/>
  <c r="H98" i="159"/>
  <c r="U97" i="159"/>
  <c r="R97" i="159"/>
  <c r="L97" i="159"/>
  <c r="H97" i="159"/>
  <c r="U96" i="159"/>
  <c r="R96" i="159"/>
  <c r="L96" i="159"/>
  <c r="H96" i="159"/>
  <c r="U95" i="159"/>
  <c r="R95" i="159"/>
  <c r="L95" i="159"/>
  <c r="H95" i="159"/>
  <c r="U94" i="159"/>
  <c r="R94" i="159"/>
  <c r="L94" i="159"/>
  <c r="H94" i="159"/>
  <c r="U93" i="159"/>
  <c r="R93" i="159"/>
  <c r="L93" i="159"/>
  <c r="H93" i="159"/>
  <c r="U92" i="159"/>
  <c r="R92" i="159"/>
  <c r="L92" i="159"/>
  <c r="H92" i="159"/>
  <c r="R91" i="159"/>
  <c r="L91" i="159"/>
  <c r="U90" i="159"/>
  <c r="R90" i="159"/>
  <c r="L90" i="159"/>
  <c r="H90" i="159"/>
  <c r="U89" i="159"/>
  <c r="R89" i="159"/>
  <c r="L89" i="159"/>
  <c r="H89" i="159"/>
  <c r="U88" i="159"/>
  <c r="R88" i="159"/>
  <c r="L88" i="159"/>
  <c r="H88" i="159"/>
  <c r="U87" i="159"/>
  <c r="R87" i="159"/>
  <c r="L87" i="159"/>
  <c r="H87" i="159"/>
  <c r="U86" i="159"/>
  <c r="R86" i="159"/>
  <c r="L86" i="159"/>
  <c r="H86" i="159"/>
  <c r="U85" i="159"/>
  <c r="R85" i="159"/>
  <c r="L85" i="159"/>
  <c r="H85" i="159"/>
  <c r="U84" i="159"/>
  <c r="R84" i="159"/>
  <c r="L84" i="159"/>
  <c r="H84" i="159"/>
  <c r="U83" i="159"/>
  <c r="R83" i="159"/>
  <c r="L83" i="159"/>
  <c r="H83" i="159"/>
  <c r="U82" i="159"/>
  <c r="R82" i="159"/>
  <c r="L82" i="159"/>
  <c r="H82" i="159"/>
  <c r="U81" i="159"/>
  <c r="R81" i="159"/>
  <c r="L81" i="159"/>
  <c r="H81" i="159"/>
  <c r="U80" i="159"/>
  <c r="R80" i="159"/>
  <c r="L80" i="159"/>
  <c r="H80" i="159"/>
  <c r="U79" i="159"/>
  <c r="R79" i="159"/>
  <c r="L79" i="159"/>
  <c r="H79" i="159"/>
  <c r="U78" i="159"/>
  <c r="R78" i="159"/>
  <c r="L78" i="159"/>
  <c r="H78" i="159"/>
  <c r="U77" i="159"/>
  <c r="R77" i="159"/>
  <c r="L77" i="159"/>
  <c r="H77" i="159"/>
  <c r="R76" i="159"/>
  <c r="L76" i="159"/>
  <c r="U75" i="159"/>
  <c r="R75" i="159"/>
  <c r="L75" i="159"/>
  <c r="H75" i="159"/>
  <c r="U74" i="159"/>
  <c r="R74" i="159"/>
  <c r="L74" i="159"/>
  <c r="H74" i="159"/>
  <c r="U73" i="159"/>
  <c r="R73" i="159"/>
  <c r="L73" i="159"/>
  <c r="H73" i="159"/>
  <c r="U72" i="159"/>
  <c r="R72" i="159"/>
  <c r="L72" i="159"/>
  <c r="H72" i="159"/>
  <c r="U71" i="159"/>
  <c r="R71" i="159"/>
  <c r="L71" i="159"/>
  <c r="H71" i="159"/>
  <c r="R70" i="159"/>
  <c r="L70" i="159"/>
  <c r="U69" i="159"/>
  <c r="R69" i="159"/>
  <c r="L69" i="159"/>
  <c r="H69" i="159"/>
  <c r="U68" i="159"/>
  <c r="R68" i="159"/>
  <c r="L68" i="159"/>
  <c r="H68" i="159"/>
  <c r="R67" i="159"/>
  <c r="L67" i="159"/>
  <c r="U66" i="159"/>
  <c r="R66" i="159"/>
  <c r="L66" i="159"/>
  <c r="H66" i="159"/>
  <c r="R65" i="159"/>
  <c r="L65" i="159"/>
  <c r="U64" i="159"/>
  <c r="R64" i="159"/>
  <c r="L64" i="159"/>
  <c r="H64" i="159"/>
  <c r="U63" i="159"/>
  <c r="R63" i="159"/>
  <c r="L63" i="159"/>
  <c r="H63" i="159"/>
  <c r="U62" i="159"/>
  <c r="U59" i="159"/>
  <c r="R59" i="159"/>
  <c r="L59" i="159"/>
  <c r="H59" i="159"/>
  <c r="U58" i="159"/>
  <c r="R58" i="159"/>
  <c r="L58" i="159"/>
  <c r="H58" i="159"/>
  <c r="U57" i="159"/>
  <c r="R57" i="159"/>
  <c r="L57" i="159"/>
  <c r="H57" i="159"/>
  <c r="U56" i="159"/>
  <c r="R56" i="159"/>
  <c r="L56" i="159"/>
  <c r="H56" i="159"/>
  <c r="U55" i="159"/>
  <c r="R55" i="159"/>
  <c r="L55" i="159"/>
  <c r="H55" i="159"/>
  <c r="U54" i="159"/>
  <c r="R54" i="159"/>
  <c r="L54" i="159"/>
  <c r="H54" i="159"/>
  <c r="R53" i="159"/>
  <c r="L53" i="159"/>
  <c r="U52" i="159"/>
  <c r="R52" i="159"/>
  <c r="L52" i="159"/>
  <c r="H52" i="159"/>
  <c r="U51" i="159"/>
  <c r="R51" i="159"/>
  <c r="L51" i="159"/>
  <c r="H51" i="159"/>
  <c r="U50" i="159"/>
  <c r="R50" i="159"/>
  <c r="L50" i="159"/>
  <c r="H50" i="159"/>
  <c r="U49" i="159"/>
  <c r="R49" i="159"/>
  <c r="L49" i="159"/>
  <c r="H49" i="159"/>
  <c r="U48" i="159"/>
  <c r="R48" i="159"/>
  <c r="L48" i="159"/>
  <c r="H48" i="159"/>
  <c r="U47" i="159"/>
  <c r="R47" i="159"/>
  <c r="L47" i="159"/>
  <c r="H47" i="159"/>
  <c r="U46" i="159"/>
  <c r="R46" i="159"/>
  <c r="L46" i="159"/>
  <c r="H46" i="159"/>
  <c r="U45" i="159"/>
  <c r="R45" i="159"/>
  <c r="L45" i="159"/>
  <c r="H45" i="159"/>
  <c r="U44" i="159"/>
  <c r="R44" i="159"/>
  <c r="L44" i="159"/>
  <c r="H44" i="159"/>
  <c r="U43" i="159"/>
  <c r="R43" i="159"/>
  <c r="L43" i="159"/>
  <c r="H43" i="159"/>
  <c r="U42" i="159"/>
  <c r="R42" i="159"/>
  <c r="L42" i="159"/>
  <c r="H42" i="159"/>
  <c r="U41" i="159"/>
  <c r="R41" i="159"/>
  <c r="L41" i="159"/>
  <c r="H41" i="159"/>
  <c r="U40" i="159"/>
  <c r="R40" i="159"/>
  <c r="L40" i="159"/>
  <c r="H40" i="159"/>
  <c r="U39" i="159"/>
  <c r="R39" i="159"/>
  <c r="L39" i="159"/>
  <c r="H39" i="159"/>
  <c r="U38" i="159"/>
  <c r="R38" i="159"/>
  <c r="L38" i="159"/>
  <c r="H38" i="159"/>
  <c r="U37" i="159"/>
  <c r="R37" i="159"/>
  <c r="L37" i="159"/>
  <c r="H37" i="159"/>
  <c r="U36" i="159"/>
  <c r="R36" i="159"/>
  <c r="L36" i="159"/>
  <c r="H36" i="159"/>
  <c r="U35" i="159"/>
  <c r="R35" i="159"/>
  <c r="L35" i="159"/>
  <c r="H35" i="159"/>
  <c r="U34" i="159"/>
  <c r="R34" i="159"/>
  <c r="L34" i="159"/>
  <c r="H34" i="159"/>
  <c r="U33" i="159"/>
  <c r="R33" i="159"/>
  <c r="L33" i="159"/>
  <c r="H33" i="159"/>
  <c r="U32" i="159"/>
  <c r="R32" i="159"/>
  <c r="L32" i="159"/>
  <c r="H32" i="159"/>
  <c r="U31" i="159"/>
  <c r="R31" i="159"/>
  <c r="L31" i="159"/>
  <c r="H31" i="159"/>
  <c r="U30" i="159"/>
  <c r="R30" i="159"/>
  <c r="L30" i="159"/>
  <c r="H30" i="159"/>
  <c r="U29" i="159"/>
  <c r="R29" i="159"/>
  <c r="L29" i="159"/>
  <c r="H29" i="159"/>
  <c r="U28" i="159"/>
  <c r="R28" i="159"/>
  <c r="L28" i="159"/>
  <c r="H28" i="159"/>
  <c r="U27" i="159"/>
  <c r="R27" i="159"/>
  <c r="L27" i="159"/>
  <c r="H27" i="159"/>
  <c r="U26" i="159"/>
  <c r="R26" i="159"/>
  <c r="L26" i="159"/>
  <c r="H26" i="159"/>
  <c r="U25" i="159"/>
  <c r="R25" i="159"/>
  <c r="L25" i="159"/>
  <c r="H25" i="159"/>
  <c r="U24" i="159"/>
  <c r="R24" i="159"/>
  <c r="L24" i="159"/>
  <c r="H24" i="159"/>
  <c r="U23" i="159"/>
  <c r="R23" i="159"/>
  <c r="L23" i="159"/>
  <c r="H23" i="159"/>
  <c r="U22" i="159"/>
  <c r="R22" i="159"/>
  <c r="L22" i="159"/>
  <c r="H22" i="159"/>
  <c r="U21" i="159"/>
  <c r="R21" i="159"/>
  <c r="L21" i="159"/>
  <c r="H21" i="159"/>
  <c r="U20" i="159"/>
  <c r="R20" i="159"/>
  <c r="L20" i="159"/>
  <c r="H20" i="159"/>
  <c r="U19" i="159"/>
  <c r="R19" i="159"/>
  <c r="L19" i="159"/>
  <c r="H19" i="159"/>
  <c r="U18" i="159"/>
  <c r="R18" i="159"/>
  <c r="L18" i="159"/>
  <c r="H18" i="159"/>
  <c r="U17" i="159"/>
  <c r="R17" i="159"/>
  <c r="L17" i="159"/>
  <c r="H17" i="159"/>
  <c r="U16" i="159"/>
  <c r="R16" i="159"/>
  <c r="L16" i="159"/>
  <c r="H16" i="159"/>
  <c r="U15" i="159"/>
  <c r="R15" i="159"/>
  <c r="L15" i="159"/>
  <c r="H15" i="159"/>
  <c r="U14" i="159"/>
  <c r="R14" i="159"/>
  <c r="L14" i="159"/>
  <c r="H14" i="159"/>
  <c r="U13" i="159"/>
  <c r="R13" i="159"/>
  <c r="L13" i="159"/>
  <c r="H13" i="159"/>
  <c r="U12" i="159"/>
  <c r="R12" i="159"/>
  <c r="L12" i="159"/>
  <c r="H12" i="159"/>
  <c r="U11" i="159"/>
  <c r="R11" i="159"/>
  <c r="L11" i="159"/>
  <c r="H11" i="159"/>
  <c r="U10" i="159"/>
  <c r="R10" i="159"/>
  <c r="L10" i="159"/>
  <c r="H10" i="159"/>
  <c r="U9" i="159"/>
  <c r="R9" i="159"/>
  <c r="L9" i="159"/>
  <c r="H9" i="159"/>
  <c r="D210" i="159"/>
  <c r="V13" i="160" l="1"/>
  <c r="V63" i="159"/>
  <c r="V63" i="160"/>
  <c r="V88" i="159"/>
  <c r="V89" i="159"/>
  <c r="V112" i="159"/>
  <c r="X112" i="159" s="1"/>
  <c r="V146" i="159"/>
  <c r="X146" i="159" s="1"/>
  <c r="V128" i="159"/>
  <c r="X128" i="159" s="1"/>
  <c r="V120" i="159"/>
  <c r="X120" i="159" s="1"/>
  <c r="V202" i="160"/>
  <c r="X202" i="160" s="1"/>
  <c r="V25" i="159"/>
  <c r="X25" i="159" s="1"/>
  <c r="V33" i="159"/>
  <c r="X33" i="159" s="1"/>
  <c r="V66" i="159"/>
  <c r="X66" i="159" s="1"/>
  <c r="V86" i="159"/>
  <c r="X86" i="159" s="1"/>
  <c r="V94" i="159"/>
  <c r="X94" i="159" s="1"/>
  <c r="V154" i="159"/>
  <c r="X154" i="159" s="1"/>
  <c r="V162" i="159"/>
  <c r="X162" i="159" s="1"/>
  <c r="V170" i="159"/>
  <c r="X170" i="159" s="1"/>
  <c r="V102" i="159"/>
  <c r="X102" i="159" s="1"/>
  <c r="V136" i="159"/>
  <c r="X136" i="159" s="1"/>
  <c r="V178" i="159"/>
  <c r="X178" i="159" s="1"/>
  <c r="V186" i="159"/>
  <c r="X186" i="159" s="1"/>
  <c r="V202" i="159"/>
  <c r="X202" i="159" s="1"/>
  <c r="V41" i="159"/>
  <c r="X41" i="159" s="1"/>
  <c r="V13" i="159"/>
  <c r="X13" i="159" s="1"/>
  <c r="V82" i="159"/>
  <c r="X82" i="159" s="1"/>
  <c r="V98" i="159"/>
  <c r="X98" i="159" s="1"/>
  <c r="V150" i="159"/>
  <c r="X150" i="159" s="1"/>
  <c r="V174" i="159"/>
  <c r="X174" i="159" s="1"/>
  <c r="V194" i="159"/>
  <c r="X194" i="159" s="1"/>
  <c r="V52" i="159"/>
  <c r="X52" i="159" s="1"/>
  <c r="V62" i="159"/>
  <c r="X62" i="159" s="1"/>
  <c r="V106" i="159"/>
  <c r="X106" i="159" s="1"/>
  <c r="V124" i="159"/>
  <c r="X124" i="159" s="1"/>
  <c r="V140" i="159"/>
  <c r="X140" i="159" s="1"/>
  <c r="V166" i="159"/>
  <c r="X166" i="159" s="1"/>
  <c r="V182" i="159"/>
  <c r="X182" i="159" s="1"/>
  <c r="V190" i="159"/>
  <c r="X190" i="159" s="1"/>
  <c r="V198" i="159"/>
  <c r="X198" i="159" s="1"/>
  <c r="V86" i="160"/>
  <c r="X86" i="160" s="1"/>
  <c r="X204" i="160"/>
  <c r="V84" i="160"/>
  <c r="X84" i="160" s="1"/>
  <c r="V82" i="160"/>
  <c r="X82" i="160" s="1"/>
  <c r="V80" i="160"/>
  <c r="X80" i="160" s="1"/>
  <c r="V78" i="160"/>
  <c r="X78" i="160" s="1"/>
  <c r="V74" i="160"/>
  <c r="X74" i="160" s="1"/>
  <c r="V72" i="160"/>
  <c r="X72" i="160" s="1"/>
  <c r="V68" i="160"/>
  <c r="X68" i="160" s="1"/>
  <c r="V66" i="160"/>
  <c r="X66" i="160" s="1"/>
  <c r="V64" i="160"/>
  <c r="X64" i="160" s="1"/>
  <c r="V62" i="160"/>
  <c r="X62" i="160" s="1"/>
  <c r="V58" i="160"/>
  <c r="X58" i="160" s="1"/>
  <c r="V56" i="160"/>
  <c r="X56" i="160" s="1"/>
  <c r="V54" i="160"/>
  <c r="X54" i="160" s="1"/>
  <c r="V52" i="160"/>
  <c r="X52" i="160" s="1"/>
  <c r="V50" i="160"/>
  <c r="X50" i="160" s="1"/>
  <c r="V48" i="160"/>
  <c r="X48" i="160" s="1"/>
  <c r="V46" i="160"/>
  <c r="X46" i="160" s="1"/>
  <c r="V44" i="160"/>
  <c r="X44" i="160" s="1"/>
  <c r="V42" i="160"/>
  <c r="X42" i="160" s="1"/>
  <c r="V40" i="160"/>
  <c r="X40" i="160" s="1"/>
  <c r="V38" i="160"/>
  <c r="X38" i="160" s="1"/>
  <c r="V36" i="160"/>
  <c r="X36" i="160" s="1"/>
  <c r="V34" i="160"/>
  <c r="X34" i="160" s="1"/>
  <c r="V32" i="160"/>
  <c r="X32" i="160" s="1"/>
  <c r="V30" i="160"/>
  <c r="X30" i="160" s="1"/>
  <c r="V28" i="160"/>
  <c r="X28" i="160" s="1"/>
  <c r="V24" i="160"/>
  <c r="X24" i="160" s="1"/>
  <c r="V22" i="160"/>
  <c r="X22" i="160" s="1"/>
  <c r="V20" i="160"/>
  <c r="X20" i="160" s="1"/>
  <c r="V18" i="160"/>
  <c r="X18" i="160" s="1"/>
  <c r="V16" i="160"/>
  <c r="X16" i="160" s="1"/>
  <c r="V14" i="160"/>
  <c r="X14" i="160" s="1"/>
  <c r="V12" i="160"/>
  <c r="X12" i="160" s="1"/>
  <c r="V10" i="160"/>
  <c r="X10" i="160" s="1"/>
  <c r="V200" i="160"/>
  <c r="X200" i="160" s="1"/>
  <c r="V198" i="160"/>
  <c r="X198" i="160" s="1"/>
  <c r="V196" i="160"/>
  <c r="X196" i="160" s="1"/>
  <c r="V194" i="160"/>
  <c r="X194" i="160" s="1"/>
  <c r="V192" i="160"/>
  <c r="X192" i="160" s="1"/>
  <c r="V190" i="160"/>
  <c r="X190" i="160" s="1"/>
  <c r="V188" i="160"/>
  <c r="X188" i="160" s="1"/>
  <c r="V186" i="160"/>
  <c r="X186" i="160" s="1"/>
  <c r="V184" i="160"/>
  <c r="X184" i="160" s="1"/>
  <c r="V182" i="160"/>
  <c r="X182" i="160" s="1"/>
  <c r="V180" i="160"/>
  <c r="X180" i="160" s="1"/>
  <c r="V178" i="160"/>
  <c r="X178" i="160" s="1"/>
  <c r="V176" i="160"/>
  <c r="X176" i="160" s="1"/>
  <c r="V174" i="160"/>
  <c r="X174" i="160" s="1"/>
  <c r="V172" i="160"/>
  <c r="X172" i="160" s="1"/>
  <c r="V170" i="160"/>
  <c r="X170" i="160" s="1"/>
  <c r="V168" i="160"/>
  <c r="X168" i="160" s="1"/>
  <c r="V166" i="160"/>
  <c r="X166" i="160" s="1"/>
  <c r="V164" i="160"/>
  <c r="X164" i="160" s="1"/>
  <c r="V162" i="160"/>
  <c r="X162" i="160" s="1"/>
  <c r="V160" i="160"/>
  <c r="X160" i="160" s="1"/>
  <c r="V158" i="160"/>
  <c r="X158" i="160" s="1"/>
  <c r="V156" i="160"/>
  <c r="X156" i="160" s="1"/>
  <c r="V154" i="160"/>
  <c r="X154" i="160" s="1"/>
  <c r="V152" i="160"/>
  <c r="X152" i="160" s="1"/>
  <c r="V150" i="160"/>
  <c r="X150" i="160" s="1"/>
  <c r="V148" i="160"/>
  <c r="X148" i="160" s="1"/>
  <c r="V146" i="160"/>
  <c r="X146" i="160" s="1"/>
  <c r="V142" i="160"/>
  <c r="X142" i="160" s="1"/>
  <c r="V140" i="160"/>
  <c r="X140" i="160" s="1"/>
  <c r="V138" i="160"/>
  <c r="X138" i="160" s="1"/>
  <c r="V136" i="160"/>
  <c r="X136" i="160" s="1"/>
  <c r="V134" i="160"/>
  <c r="X134" i="160" s="1"/>
  <c r="V130" i="160"/>
  <c r="X130" i="160" s="1"/>
  <c r="V126" i="160"/>
  <c r="X126" i="160" s="1"/>
  <c r="V122" i="160"/>
  <c r="X122" i="160" s="1"/>
  <c r="V118" i="160"/>
  <c r="X118" i="160" s="1"/>
  <c r="V112" i="160"/>
  <c r="X112" i="160" s="1"/>
  <c r="V106" i="160"/>
  <c r="X106" i="160" s="1"/>
  <c r="V102" i="160"/>
  <c r="X102" i="160" s="1"/>
  <c r="V100" i="160"/>
  <c r="X100" i="160" s="1"/>
  <c r="V96" i="160"/>
  <c r="X96" i="160" s="1"/>
  <c r="V92" i="160"/>
  <c r="X92" i="160" s="1"/>
  <c r="V90" i="160"/>
  <c r="X90" i="160" s="1"/>
  <c r="V203" i="160"/>
  <c r="X203" i="160" s="1"/>
  <c r="V201" i="160"/>
  <c r="X201" i="160" s="1"/>
  <c r="V199" i="160"/>
  <c r="X199" i="160" s="1"/>
  <c r="V197" i="160"/>
  <c r="X197" i="160" s="1"/>
  <c r="V195" i="160"/>
  <c r="X195" i="160" s="1"/>
  <c r="V193" i="160"/>
  <c r="X193" i="160" s="1"/>
  <c r="V191" i="160"/>
  <c r="X191" i="160" s="1"/>
  <c r="V189" i="160"/>
  <c r="X189" i="160" s="1"/>
  <c r="V187" i="160"/>
  <c r="X187" i="160" s="1"/>
  <c r="V175" i="160"/>
  <c r="X175" i="160" s="1"/>
  <c r="V171" i="160"/>
  <c r="X171" i="160" s="1"/>
  <c r="V169" i="160"/>
  <c r="X169" i="160" s="1"/>
  <c r="V167" i="160"/>
  <c r="X167" i="160" s="1"/>
  <c r="V165" i="160"/>
  <c r="X165" i="160" s="1"/>
  <c r="V163" i="160"/>
  <c r="X163" i="160" s="1"/>
  <c r="V159" i="160"/>
  <c r="X159" i="160" s="1"/>
  <c r="V157" i="160"/>
  <c r="X157" i="160" s="1"/>
  <c r="V155" i="160"/>
  <c r="X155" i="160" s="1"/>
  <c r="V153" i="160"/>
  <c r="X153" i="160" s="1"/>
  <c r="V151" i="160"/>
  <c r="X151" i="160" s="1"/>
  <c r="V149" i="160"/>
  <c r="X149" i="160" s="1"/>
  <c r="V147" i="160"/>
  <c r="X147" i="160" s="1"/>
  <c r="V145" i="160"/>
  <c r="X145" i="160" s="1"/>
  <c r="V143" i="160"/>
  <c r="X143" i="160" s="1"/>
  <c r="V141" i="160"/>
  <c r="X141" i="160" s="1"/>
  <c r="V137" i="160"/>
  <c r="X137" i="160" s="1"/>
  <c r="V133" i="160"/>
  <c r="X133" i="160" s="1"/>
  <c r="V131" i="160"/>
  <c r="X131" i="160" s="1"/>
  <c r="V129" i="160"/>
  <c r="X129" i="160" s="1"/>
  <c r="V127" i="160"/>
  <c r="X127" i="160" s="1"/>
  <c r="V125" i="160"/>
  <c r="X125" i="160" s="1"/>
  <c r="V123" i="160"/>
  <c r="X123" i="160" s="1"/>
  <c r="V119" i="160"/>
  <c r="X119" i="160" s="1"/>
  <c r="V117" i="160"/>
  <c r="X117" i="160" s="1"/>
  <c r="V115" i="160"/>
  <c r="X115" i="160" s="1"/>
  <c r="V113" i="160"/>
  <c r="X113" i="160" s="1"/>
  <c r="V111" i="160"/>
  <c r="X111" i="160" s="1"/>
  <c r="V109" i="160"/>
  <c r="X109" i="160" s="1"/>
  <c r="V107" i="160"/>
  <c r="X107" i="160" s="1"/>
  <c r="V105" i="160"/>
  <c r="X105" i="160" s="1"/>
  <c r="V103" i="160"/>
  <c r="X103" i="160" s="1"/>
  <c r="V101" i="160"/>
  <c r="X101" i="160" s="1"/>
  <c r="V99" i="160"/>
  <c r="X99" i="160" s="1"/>
  <c r="V97" i="160"/>
  <c r="X97" i="160" s="1"/>
  <c r="V95" i="160"/>
  <c r="X95" i="160" s="1"/>
  <c r="V93" i="160"/>
  <c r="X93" i="160" s="1"/>
  <c r="V89" i="160"/>
  <c r="X89" i="160" s="1"/>
  <c r="V87" i="160"/>
  <c r="X87" i="160" s="1"/>
  <c r="V85" i="160"/>
  <c r="X85" i="160" s="1"/>
  <c r="V83" i="160"/>
  <c r="X83" i="160" s="1"/>
  <c r="V81" i="160"/>
  <c r="X81" i="160" s="1"/>
  <c r="V79" i="160"/>
  <c r="X79" i="160" s="1"/>
  <c r="V77" i="160"/>
  <c r="X77" i="160" s="1"/>
  <c r="V75" i="160"/>
  <c r="X75" i="160" s="1"/>
  <c r="V73" i="160"/>
  <c r="X73" i="160" s="1"/>
  <c r="V71" i="160"/>
  <c r="X71" i="160" s="1"/>
  <c r="V69" i="160"/>
  <c r="X69" i="160" s="1"/>
  <c r="X63" i="160"/>
  <c r="V59" i="160"/>
  <c r="X59" i="160" s="1"/>
  <c r="V57" i="160"/>
  <c r="X57" i="160" s="1"/>
  <c r="V55" i="160"/>
  <c r="X55" i="160" s="1"/>
  <c r="V51" i="160"/>
  <c r="X51" i="160" s="1"/>
  <c r="V49" i="160"/>
  <c r="X49" i="160" s="1"/>
  <c r="V47" i="160"/>
  <c r="X47" i="160" s="1"/>
  <c r="V45" i="160"/>
  <c r="X45" i="160" s="1"/>
  <c r="V43" i="160"/>
  <c r="X43" i="160" s="1"/>
  <c r="V41" i="160"/>
  <c r="X41" i="160" s="1"/>
  <c r="V39" i="160"/>
  <c r="X39" i="160" s="1"/>
  <c r="V37" i="160"/>
  <c r="X37" i="160" s="1"/>
  <c r="V35" i="160"/>
  <c r="X35" i="160" s="1"/>
  <c r="V33" i="160"/>
  <c r="X33" i="160" s="1"/>
  <c r="V31" i="160"/>
  <c r="X31" i="160" s="1"/>
  <c r="V29" i="160"/>
  <c r="X29" i="160" s="1"/>
  <c r="V132" i="160"/>
  <c r="X132" i="160" s="1"/>
  <c r="V128" i="160"/>
  <c r="X128" i="160" s="1"/>
  <c r="V124" i="160"/>
  <c r="X124" i="160" s="1"/>
  <c r="V120" i="160"/>
  <c r="X120" i="160" s="1"/>
  <c r="V116" i="160"/>
  <c r="X116" i="160" s="1"/>
  <c r="V114" i="160"/>
  <c r="X114" i="160" s="1"/>
  <c r="V108" i="160"/>
  <c r="X108" i="160" s="1"/>
  <c r="V104" i="160"/>
  <c r="X104" i="160" s="1"/>
  <c r="V98" i="160"/>
  <c r="X98" i="160" s="1"/>
  <c r="V94" i="160"/>
  <c r="X94" i="160" s="1"/>
  <c r="V88" i="160"/>
  <c r="X88" i="160" s="1"/>
  <c r="V49" i="159"/>
  <c r="X49" i="159" s="1"/>
  <c r="V158" i="159"/>
  <c r="X158" i="159" s="1"/>
  <c r="V132" i="159"/>
  <c r="X132" i="159" s="1"/>
  <c r="V116" i="159"/>
  <c r="X116" i="159" s="1"/>
  <c r="V56" i="159"/>
  <c r="X56" i="159" s="1"/>
  <c r="V78" i="159"/>
  <c r="X78" i="159" s="1"/>
  <c r="V17" i="159"/>
  <c r="X17" i="159" s="1"/>
  <c r="V90" i="159"/>
  <c r="X90" i="159" s="1"/>
  <c r="V72" i="159"/>
  <c r="X72" i="159" s="1"/>
  <c r="V45" i="159"/>
  <c r="X45" i="159" s="1"/>
  <c r="V37" i="159"/>
  <c r="X37" i="159" s="1"/>
  <c r="V29" i="159"/>
  <c r="X29" i="159" s="1"/>
  <c r="V21" i="159"/>
  <c r="X21" i="159" s="1"/>
  <c r="V10" i="159"/>
  <c r="X10" i="159" s="1"/>
  <c r="V11" i="159"/>
  <c r="X11" i="159" s="1"/>
  <c r="V12" i="159"/>
  <c r="X12" i="159" s="1"/>
  <c r="V18" i="159"/>
  <c r="X18" i="159" s="1"/>
  <c r="V19" i="159"/>
  <c r="X19" i="159" s="1"/>
  <c r="V20" i="159"/>
  <c r="X20" i="159" s="1"/>
  <c r="V26" i="159"/>
  <c r="X26" i="159" s="1"/>
  <c r="V27" i="159"/>
  <c r="X27" i="159" s="1"/>
  <c r="V28" i="159"/>
  <c r="X28" i="159" s="1"/>
  <c r="V34" i="159"/>
  <c r="X34" i="159" s="1"/>
  <c r="V35" i="159"/>
  <c r="X35" i="159" s="1"/>
  <c r="V36" i="159"/>
  <c r="X36" i="159" s="1"/>
  <c r="V42" i="159"/>
  <c r="X42" i="159" s="1"/>
  <c r="V43" i="159"/>
  <c r="X43" i="159" s="1"/>
  <c r="V44" i="159"/>
  <c r="X44" i="159" s="1"/>
  <c r="V50" i="159"/>
  <c r="X50" i="159" s="1"/>
  <c r="V51" i="159"/>
  <c r="X51" i="159" s="1"/>
  <c r="V57" i="159"/>
  <c r="X57" i="159" s="1"/>
  <c r="V58" i="159"/>
  <c r="X58" i="159" s="1"/>
  <c r="V59" i="159"/>
  <c r="X59" i="159" s="1"/>
  <c r="V68" i="159"/>
  <c r="X68" i="159" s="1"/>
  <c r="V69" i="159"/>
  <c r="X69" i="159" s="1"/>
  <c r="V71" i="159"/>
  <c r="X71" i="159" s="1"/>
  <c r="V79" i="159"/>
  <c r="X79" i="159" s="1"/>
  <c r="V80" i="159"/>
  <c r="X80" i="159" s="1"/>
  <c r="V81" i="159"/>
  <c r="X81" i="159" s="1"/>
  <c r="V87" i="159"/>
  <c r="X87" i="159" s="1"/>
  <c r="X88" i="159"/>
  <c r="X89" i="159"/>
  <c r="V95" i="159"/>
  <c r="X95" i="159" s="1"/>
  <c r="V96" i="159"/>
  <c r="X96" i="159" s="1"/>
  <c r="V97" i="159"/>
  <c r="X97" i="159" s="1"/>
  <c r="V103" i="159"/>
  <c r="X103" i="159" s="1"/>
  <c r="V104" i="159"/>
  <c r="X104" i="159" s="1"/>
  <c r="V105" i="159"/>
  <c r="X105" i="159" s="1"/>
  <c r="V113" i="159"/>
  <c r="X113" i="159" s="1"/>
  <c r="V114" i="159"/>
  <c r="X114" i="159" s="1"/>
  <c r="V115" i="159"/>
  <c r="X115" i="159" s="1"/>
  <c r="V122" i="159"/>
  <c r="X122" i="159" s="1"/>
  <c r="V123" i="159"/>
  <c r="X123" i="159" s="1"/>
  <c r="V129" i="159"/>
  <c r="X129" i="159" s="1"/>
  <c r="V130" i="159"/>
  <c r="X130" i="159" s="1"/>
  <c r="V131" i="159"/>
  <c r="X131" i="159" s="1"/>
  <c r="V137" i="159"/>
  <c r="X137" i="159" s="1"/>
  <c r="V138" i="159"/>
  <c r="X138" i="159" s="1"/>
  <c r="V139" i="159"/>
  <c r="X139" i="159" s="1"/>
  <c r="V147" i="159"/>
  <c r="X147" i="159" s="1"/>
  <c r="V148" i="159"/>
  <c r="X148" i="159" s="1"/>
  <c r="V149" i="159"/>
  <c r="X149" i="159" s="1"/>
  <c r="V155" i="159"/>
  <c r="X155" i="159" s="1"/>
  <c r="V156" i="159"/>
  <c r="X156" i="159" s="1"/>
  <c r="V157" i="159"/>
  <c r="X157" i="159" s="1"/>
  <c r="V163" i="159"/>
  <c r="X163" i="159" s="1"/>
  <c r="V164" i="159"/>
  <c r="X164" i="159" s="1"/>
  <c r="V165" i="159"/>
  <c r="X165" i="159" s="1"/>
  <c r="V171" i="159"/>
  <c r="X171" i="159" s="1"/>
  <c r="V172" i="159"/>
  <c r="X172" i="159" s="1"/>
  <c r="V173" i="159"/>
  <c r="X173" i="159" s="1"/>
  <c r="V179" i="159"/>
  <c r="X179" i="159" s="1"/>
  <c r="V180" i="159"/>
  <c r="X180" i="159" s="1"/>
  <c r="V181" i="159"/>
  <c r="X181" i="159" s="1"/>
  <c r="V187" i="159"/>
  <c r="X187" i="159" s="1"/>
  <c r="V188" i="159"/>
  <c r="X188" i="159" s="1"/>
  <c r="V189" i="159"/>
  <c r="X189" i="159" s="1"/>
  <c r="V195" i="159"/>
  <c r="X195" i="159" s="1"/>
  <c r="V196" i="159"/>
  <c r="X196" i="159" s="1"/>
  <c r="V197" i="159"/>
  <c r="X197" i="159" s="1"/>
  <c r="V203" i="159"/>
  <c r="X203" i="159" s="1"/>
  <c r="V207" i="159"/>
  <c r="X207" i="159" s="1"/>
  <c r="V14" i="159"/>
  <c r="X14" i="159" s="1"/>
  <c r="V15" i="159"/>
  <c r="X15" i="159" s="1"/>
  <c r="V16" i="159"/>
  <c r="X16" i="159" s="1"/>
  <c r="V22" i="159"/>
  <c r="X22" i="159" s="1"/>
  <c r="V23" i="159"/>
  <c r="X23" i="159" s="1"/>
  <c r="V24" i="159"/>
  <c r="X24" i="159" s="1"/>
  <c r="V30" i="159"/>
  <c r="X30" i="159" s="1"/>
  <c r="V31" i="159"/>
  <c r="X31" i="159" s="1"/>
  <c r="V32" i="159"/>
  <c r="X32" i="159" s="1"/>
  <c r="V38" i="159"/>
  <c r="X38" i="159" s="1"/>
  <c r="V39" i="159"/>
  <c r="X39" i="159" s="1"/>
  <c r="V40" i="159"/>
  <c r="X40" i="159" s="1"/>
  <c r="V46" i="159"/>
  <c r="X46" i="159" s="1"/>
  <c r="V47" i="159"/>
  <c r="X47" i="159" s="1"/>
  <c r="V48" i="159"/>
  <c r="X48" i="159" s="1"/>
  <c r="V54" i="159"/>
  <c r="X54" i="159" s="1"/>
  <c r="V55" i="159"/>
  <c r="X55" i="159" s="1"/>
  <c r="X63" i="159"/>
  <c r="V64" i="159"/>
  <c r="X64" i="159" s="1"/>
  <c r="V73" i="159"/>
  <c r="X73" i="159" s="1"/>
  <c r="V74" i="159"/>
  <c r="X74" i="159" s="1"/>
  <c r="V75" i="159"/>
  <c r="X75" i="159" s="1"/>
  <c r="V77" i="159"/>
  <c r="X77" i="159" s="1"/>
  <c r="V83" i="159"/>
  <c r="X83" i="159" s="1"/>
  <c r="V84" i="159"/>
  <c r="X84" i="159" s="1"/>
  <c r="V85" i="159"/>
  <c r="X85" i="159" s="1"/>
  <c r="V92" i="159"/>
  <c r="X92" i="159" s="1"/>
  <c r="V93" i="159"/>
  <c r="X93" i="159" s="1"/>
  <c r="V99" i="159"/>
  <c r="X99" i="159" s="1"/>
  <c r="V100" i="159"/>
  <c r="X100" i="159" s="1"/>
  <c r="V101" i="159"/>
  <c r="X101" i="159" s="1"/>
  <c r="V107" i="159"/>
  <c r="X107" i="159" s="1"/>
  <c r="V108" i="159"/>
  <c r="X108" i="159" s="1"/>
  <c r="V109" i="159"/>
  <c r="X109" i="159" s="1"/>
  <c r="V111" i="159"/>
  <c r="X111" i="159" s="1"/>
  <c r="V117" i="159"/>
  <c r="X117" i="159" s="1"/>
  <c r="V118" i="159"/>
  <c r="X118" i="159" s="1"/>
  <c r="V119" i="159"/>
  <c r="X119" i="159" s="1"/>
  <c r="V125" i="159"/>
  <c r="X125" i="159" s="1"/>
  <c r="V126" i="159"/>
  <c r="X126" i="159" s="1"/>
  <c r="V127" i="159"/>
  <c r="X127" i="159" s="1"/>
  <c r="V133" i="159"/>
  <c r="X133" i="159" s="1"/>
  <c r="V134" i="159"/>
  <c r="X134" i="159" s="1"/>
  <c r="V141" i="159"/>
  <c r="X141" i="159" s="1"/>
  <c r="V142" i="159"/>
  <c r="X142" i="159" s="1"/>
  <c r="V143" i="159"/>
  <c r="X143" i="159" s="1"/>
  <c r="V145" i="159"/>
  <c r="X145" i="159" s="1"/>
  <c r="V151" i="159"/>
  <c r="X151" i="159" s="1"/>
  <c r="V152" i="159"/>
  <c r="X152" i="159" s="1"/>
  <c r="V153" i="159"/>
  <c r="X153" i="159" s="1"/>
  <c r="V159" i="159"/>
  <c r="X159" i="159" s="1"/>
  <c r="V160" i="159"/>
  <c r="X160" i="159" s="1"/>
  <c r="V167" i="159"/>
  <c r="X167" i="159" s="1"/>
  <c r="V168" i="159"/>
  <c r="X168" i="159" s="1"/>
  <c r="V169" i="159"/>
  <c r="X169" i="159" s="1"/>
  <c r="V175" i="159"/>
  <c r="X175" i="159" s="1"/>
  <c r="V176" i="159"/>
  <c r="X176" i="159" s="1"/>
  <c r="V177" i="159"/>
  <c r="X177" i="159" s="1"/>
  <c r="V183" i="159"/>
  <c r="X183" i="159" s="1"/>
  <c r="V184" i="159"/>
  <c r="X184" i="159" s="1"/>
  <c r="V185" i="159"/>
  <c r="X185" i="159" s="1"/>
  <c r="V191" i="159"/>
  <c r="X191" i="159" s="1"/>
  <c r="V192" i="159"/>
  <c r="X192" i="159" s="1"/>
  <c r="V193" i="159"/>
  <c r="X193" i="159" s="1"/>
  <c r="V199" i="159"/>
  <c r="X199" i="159" s="1"/>
  <c r="V200" i="159"/>
  <c r="X200" i="159" s="1"/>
  <c r="V201" i="159"/>
  <c r="X201" i="159" s="1"/>
  <c r="V9" i="160"/>
  <c r="X9" i="160" s="1"/>
  <c r="V11" i="160"/>
  <c r="X11" i="160" s="1"/>
  <c r="X13" i="160"/>
  <c r="V15" i="160"/>
  <c r="X15" i="160" s="1"/>
  <c r="V17" i="160"/>
  <c r="X17" i="160" s="1"/>
  <c r="V19" i="160"/>
  <c r="X19" i="160" s="1"/>
  <c r="V21" i="160"/>
  <c r="X21" i="160" s="1"/>
  <c r="V23" i="160"/>
  <c r="X23" i="160" s="1"/>
  <c r="V25" i="160"/>
  <c r="X25" i="160" s="1"/>
  <c r="V27" i="160"/>
  <c r="X27" i="160" s="1"/>
  <c r="V139" i="160"/>
  <c r="X139" i="160" s="1"/>
  <c r="V173" i="160"/>
  <c r="X173" i="160" s="1"/>
  <c r="V177" i="160"/>
  <c r="X177" i="160" s="1"/>
  <c r="V179" i="160"/>
  <c r="X179" i="160" s="1"/>
  <c r="V181" i="160"/>
  <c r="X181" i="160" s="1"/>
  <c r="V183" i="160"/>
  <c r="X183" i="160" s="1"/>
  <c r="V185" i="160"/>
  <c r="X185" i="160" s="1"/>
  <c r="X205" i="160"/>
  <c r="D210" i="160"/>
  <c r="V26" i="160"/>
  <c r="X26" i="160" s="1"/>
  <c r="R210" i="159"/>
  <c r="V9" i="159"/>
  <c r="X9" i="159" s="1"/>
  <c r="AI60" i="43"/>
  <c r="X210" i="159" l="1"/>
  <c r="X210" i="160"/>
  <c r="AI63" i="43" l="1"/>
  <c r="AI59" i="43"/>
  <c r="AI61" i="43"/>
  <c r="AI64" i="43"/>
  <c r="AI9" i="43"/>
  <c r="AI10" i="43"/>
  <c r="AI11" i="43"/>
  <c r="AI12" i="43"/>
  <c r="AI13" i="43"/>
  <c r="AI14" i="43"/>
  <c r="AI15" i="43"/>
  <c r="AI16" i="43"/>
  <c r="AI17" i="43"/>
  <c r="AI18" i="43"/>
  <c r="AI19" i="43"/>
  <c r="AI20" i="43"/>
  <c r="AI21" i="43"/>
  <c r="AI22" i="43"/>
  <c r="AI23" i="43"/>
  <c r="AI24" i="43"/>
  <c r="AI25" i="43"/>
  <c r="AI26" i="43"/>
  <c r="AI27" i="43"/>
  <c r="AI28" i="43"/>
  <c r="AI29" i="43"/>
  <c r="AI30" i="43"/>
  <c r="AI31" i="43"/>
  <c r="AI32" i="43"/>
  <c r="AI33" i="43"/>
  <c r="AI34" i="43"/>
  <c r="AI35" i="43"/>
  <c r="AI36" i="43"/>
  <c r="AI37" i="43"/>
  <c r="AI38" i="43"/>
  <c r="AI39" i="43"/>
  <c r="AI40" i="43"/>
  <c r="AI41" i="43"/>
  <c r="AI42" i="43"/>
  <c r="AI43" i="43"/>
  <c r="AI44" i="43"/>
  <c r="AI45" i="43"/>
  <c r="AI46" i="43"/>
  <c r="AI47" i="43"/>
  <c r="AI48" i="43"/>
  <c r="AI49" i="43"/>
  <c r="AI50" i="43"/>
  <c r="AI51" i="43"/>
  <c r="AI52" i="43"/>
  <c r="AI53" i="43"/>
  <c r="AI54" i="43"/>
  <c r="AI55" i="43"/>
  <c r="AI56" i="43"/>
  <c r="AI57" i="43"/>
  <c r="AI58" i="43"/>
  <c r="AI65" i="43"/>
  <c r="AI66" i="43"/>
  <c r="AI67" i="43"/>
  <c r="AI68" i="43"/>
  <c r="AI69" i="43"/>
  <c r="AI70" i="43"/>
  <c r="AI71" i="43"/>
  <c r="AI72" i="43"/>
  <c r="AI73" i="43"/>
  <c r="AI74" i="43"/>
  <c r="AI75" i="43"/>
  <c r="AI76" i="43"/>
  <c r="AI77" i="43"/>
  <c r="AI78" i="43"/>
  <c r="AI79" i="43"/>
  <c r="AI80" i="43"/>
  <c r="AI81" i="43"/>
  <c r="AI82" i="43"/>
  <c r="AI83" i="43"/>
  <c r="AI84" i="43"/>
  <c r="AI85" i="43"/>
  <c r="AI86" i="43"/>
  <c r="AI87" i="43"/>
  <c r="AI88" i="43"/>
  <c r="AI89" i="43"/>
  <c r="AI90" i="43"/>
  <c r="AI91" i="43"/>
  <c r="AI92" i="43"/>
  <c r="AI93" i="43"/>
  <c r="AI94" i="43"/>
  <c r="AI95" i="43"/>
  <c r="AI96" i="43"/>
  <c r="AI97" i="43"/>
  <c r="AI98" i="43"/>
  <c r="AI99" i="43"/>
  <c r="AI100" i="43"/>
  <c r="AI101" i="43"/>
  <c r="AI102" i="43"/>
  <c r="AI103" i="43"/>
  <c r="AI104" i="43"/>
  <c r="AI105" i="43"/>
  <c r="AI106" i="43"/>
  <c r="AI107" i="43"/>
  <c r="AI108" i="43"/>
  <c r="AI109" i="43"/>
  <c r="AI110" i="43"/>
  <c r="AI111" i="43"/>
  <c r="AI112" i="43"/>
  <c r="AI113" i="43"/>
  <c r="AI114" i="43"/>
  <c r="AI115" i="43"/>
  <c r="AI116" i="43"/>
  <c r="AI117" i="43"/>
  <c r="AI118" i="43"/>
  <c r="AI119" i="43"/>
  <c r="AI120" i="43"/>
  <c r="AI121" i="43"/>
  <c r="AI122" i="43"/>
  <c r="AI123" i="43"/>
  <c r="AI124" i="43"/>
  <c r="AI125" i="43"/>
  <c r="AI126" i="43"/>
  <c r="AI127" i="43"/>
  <c r="AI128" i="43"/>
  <c r="AI129" i="43"/>
  <c r="AI130" i="43"/>
  <c r="AI131" i="43"/>
  <c r="AI132" i="43"/>
  <c r="AI133" i="43"/>
  <c r="AI134" i="43"/>
  <c r="AI135" i="43"/>
  <c r="AI136" i="43"/>
  <c r="AI137" i="43"/>
  <c r="AI138" i="43"/>
  <c r="AI139" i="43"/>
  <c r="AI140" i="43"/>
  <c r="AI141" i="43"/>
  <c r="AI8" i="43"/>
  <c r="AK62" i="43" l="1"/>
  <c r="AK63" i="43" s="1"/>
  <c r="D146" i="43"/>
  <c r="W146" i="43"/>
  <c r="S146" i="43"/>
  <c r="Q146" i="43"/>
  <c r="J146" i="43"/>
  <c r="I146" i="43"/>
  <c r="R146" i="43" l="1"/>
  <c r="X146" i="43" l="1"/>
</calcChain>
</file>

<file path=xl/comments1.xml><?xml version="1.0" encoding="utf-8"?>
<comments xmlns="http://schemas.openxmlformats.org/spreadsheetml/2006/main">
  <authors>
    <author>user</author>
  </authors>
  <commentList>
    <comment ref="E6" authorId="0">
      <text>
        <r>
          <rPr>
            <sz val="9"/>
            <color indexed="81"/>
            <rFont val="Tahoma"/>
            <family val="2"/>
          </rPr>
          <t xml:space="preserve">Insert Comment Ghi rõ mấy giờ nhập bánh-nhập từ Nơi nào
</t>
        </r>
      </text>
    </comment>
    <comment ref="F6" authorId="0">
      <text>
        <r>
          <rPr>
            <b/>
            <sz val="9"/>
            <color indexed="81"/>
            <rFont val="Tahoma"/>
            <family val="2"/>
          </rPr>
          <t>Insert Comment Ghi rõ mấy giờ nhập bánh-nhập từ Nơi nào</t>
        </r>
      </text>
    </comment>
    <comment ref="G6" authorId="0">
      <text>
        <r>
          <rPr>
            <b/>
            <sz val="9"/>
            <color indexed="81"/>
            <rFont val="Tahoma"/>
            <family val="2"/>
          </rPr>
          <t>Insert Comment Ghi rõ mấy giờ nhập bánh-nhập từ Nơi nào</t>
        </r>
      </text>
    </comment>
  </commentList>
</comments>
</file>

<file path=xl/comments10.xml><?xml version="1.0" encoding="utf-8"?>
<comments xmlns="http://schemas.openxmlformats.org/spreadsheetml/2006/main">
  <authors>
    <author>user</author>
  </authors>
  <commentList>
    <comment ref="E6" authorId="0">
      <text>
        <r>
          <rPr>
            <sz val="9"/>
            <color indexed="81"/>
            <rFont val="Tahoma"/>
            <family val="2"/>
          </rPr>
          <t xml:space="preserve">Insert Comment Ghi rõ mấy giờ nhập bánh-nhập từ Nơi nào
</t>
        </r>
      </text>
    </comment>
    <comment ref="F6" authorId="0">
      <text>
        <r>
          <rPr>
            <b/>
            <sz val="9"/>
            <color indexed="81"/>
            <rFont val="Tahoma"/>
            <family val="2"/>
          </rPr>
          <t>Insert Comment Ghi rõ mấy giờ nhập bánh-nhập từ Nơi nào</t>
        </r>
      </text>
    </comment>
    <comment ref="G6" authorId="0">
      <text>
        <r>
          <rPr>
            <b/>
            <sz val="9"/>
            <color indexed="81"/>
            <rFont val="Tahoma"/>
            <family val="2"/>
          </rPr>
          <t>Insert Comment Ghi rõ mấy giờ nhập bánh-nhập từ Nơi nào</t>
        </r>
      </text>
    </comment>
  </commentList>
</comments>
</file>

<file path=xl/comments11.xml><?xml version="1.0" encoding="utf-8"?>
<comments xmlns="http://schemas.openxmlformats.org/spreadsheetml/2006/main">
  <authors>
    <author>user</author>
  </authors>
  <commentList>
    <comment ref="E6" authorId="0">
      <text>
        <r>
          <rPr>
            <sz val="9"/>
            <color indexed="81"/>
            <rFont val="Tahoma"/>
            <family val="2"/>
          </rPr>
          <t xml:space="preserve">Insert Comment Ghi rõ mấy giờ nhập bánh-nhập từ Nơi nào
</t>
        </r>
      </text>
    </comment>
    <comment ref="F6" authorId="0">
      <text>
        <r>
          <rPr>
            <b/>
            <sz val="9"/>
            <color indexed="81"/>
            <rFont val="Tahoma"/>
            <family val="2"/>
          </rPr>
          <t>Insert Comment Ghi rõ mấy giờ nhập bánh-nhập từ Nơi nào</t>
        </r>
      </text>
    </comment>
    <comment ref="G6" authorId="0">
      <text>
        <r>
          <rPr>
            <b/>
            <sz val="9"/>
            <color indexed="81"/>
            <rFont val="Tahoma"/>
            <family val="2"/>
          </rPr>
          <t>Insert Comment Ghi rõ mấy giờ nhập bánh-nhập từ Nơi nào</t>
        </r>
      </text>
    </comment>
  </commentList>
</comments>
</file>

<file path=xl/comments12.xml><?xml version="1.0" encoding="utf-8"?>
<comments xmlns="http://schemas.openxmlformats.org/spreadsheetml/2006/main">
  <authors>
    <author>user</author>
  </authors>
  <commentList>
    <comment ref="E6" authorId="0">
      <text>
        <r>
          <rPr>
            <sz val="9"/>
            <color indexed="81"/>
            <rFont val="Tahoma"/>
            <family val="2"/>
          </rPr>
          <t xml:space="preserve">Insert Comment Ghi rõ mấy giờ nhập bánh-nhập từ Nơi nào
</t>
        </r>
      </text>
    </comment>
    <comment ref="F6" authorId="0">
      <text>
        <r>
          <rPr>
            <b/>
            <sz val="9"/>
            <color indexed="81"/>
            <rFont val="Tahoma"/>
            <family val="2"/>
          </rPr>
          <t>Insert Comment Ghi rõ mấy giờ nhập bánh-nhập từ Nơi nào</t>
        </r>
      </text>
    </comment>
    <comment ref="G6" authorId="0">
      <text>
        <r>
          <rPr>
            <b/>
            <sz val="9"/>
            <color indexed="81"/>
            <rFont val="Tahoma"/>
            <family val="2"/>
          </rPr>
          <t>Insert Comment Ghi rõ mấy giờ nhập bánh-nhập từ Nơi nào</t>
        </r>
      </text>
    </comment>
  </commentList>
</comments>
</file>

<file path=xl/comments13.xml><?xml version="1.0" encoding="utf-8"?>
<comments xmlns="http://schemas.openxmlformats.org/spreadsheetml/2006/main">
  <authors>
    <author>user</author>
  </authors>
  <commentList>
    <comment ref="E6" authorId="0">
      <text>
        <r>
          <rPr>
            <sz val="9"/>
            <color indexed="81"/>
            <rFont val="Tahoma"/>
            <family val="2"/>
          </rPr>
          <t xml:space="preserve">Insert Comment Ghi rõ mấy giờ nhập bánh-nhập từ Nơi nào
</t>
        </r>
      </text>
    </comment>
    <comment ref="F6" authorId="0">
      <text>
        <r>
          <rPr>
            <b/>
            <sz val="9"/>
            <color indexed="81"/>
            <rFont val="Tahoma"/>
            <family val="2"/>
          </rPr>
          <t>Insert Comment Ghi rõ mấy giờ nhập bánh-nhập từ Nơi nào</t>
        </r>
      </text>
    </comment>
    <comment ref="G6" authorId="0">
      <text>
        <r>
          <rPr>
            <b/>
            <sz val="9"/>
            <color indexed="81"/>
            <rFont val="Tahoma"/>
            <family val="2"/>
          </rPr>
          <t>Insert Comment Ghi rõ mấy giờ nhập bánh-nhập từ Nơi nào</t>
        </r>
      </text>
    </comment>
  </commentList>
</comments>
</file>

<file path=xl/comments14.xml><?xml version="1.0" encoding="utf-8"?>
<comments xmlns="http://schemas.openxmlformats.org/spreadsheetml/2006/main">
  <authors>
    <author>user</author>
  </authors>
  <commentList>
    <comment ref="E6" authorId="0">
      <text>
        <r>
          <rPr>
            <sz val="9"/>
            <color indexed="81"/>
            <rFont val="Tahoma"/>
            <family val="2"/>
          </rPr>
          <t xml:space="preserve">Insert Comment Ghi rõ mấy giờ nhập bánh-nhập từ Nơi nào
</t>
        </r>
      </text>
    </comment>
    <comment ref="F6" authorId="0">
      <text>
        <r>
          <rPr>
            <b/>
            <sz val="9"/>
            <color indexed="81"/>
            <rFont val="Tahoma"/>
            <family val="2"/>
          </rPr>
          <t>Insert Comment Ghi rõ mấy giờ nhập bánh-nhập từ Nơi nào</t>
        </r>
      </text>
    </comment>
    <comment ref="G6" authorId="0">
      <text>
        <r>
          <rPr>
            <b/>
            <sz val="9"/>
            <color indexed="81"/>
            <rFont val="Tahoma"/>
            <family val="2"/>
          </rPr>
          <t>Insert Comment Ghi rõ mấy giờ nhập bánh-nhập từ Nơi nào</t>
        </r>
      </text>
    </comment>
  </commentList>
</comments>
</file>

<file path=xl/comments15.xml><?xml version="1.0" encoding="utf-8"?>
<comments xmlns="http://schemas.openxmlformats.org/spreadsheetml/2006/main">
  <authors>
    <author>user</author>
  </authors>
  <commentList>
    <comment ref="E6" authorId="0">
      <text>
        <r>
          <rPr>
            <sz val="9"/>
            <color indexed="81"/>
            <rFont val="Tahoma"/>
            <family val="2"/>
          </rPr>
          <t xml:space="preserve">Insert Comment Ghi rõ mấy giờ nhập bánh-nhập từ Nơi nào
</t>
        </r>
      </text>
    </comment>
    <comment ref="F6" authorId="0">
      <text>
        <r>
          <rPr>
            <b/>
            <sz val="9"/>
            <color indexed="81"/>
            <rFont val="Tahoma"/>
            <family val="2"/>
          </rPr>
          <t>Insert Comment Ghi rõ mấy giờ nhập bánh-nhập từ Nơi nào</t>
        </r>
      </text>
    </comment>
    <comment ref="G6" authorId="0">
      <text>
        <r>
          <rPr>
            <b/>
            <sz val="9"/>
            <color indexed="81"/>
            <rFont val="Tahoma"/>
            <family val="2"/>
          </rPr>
          <t>Insert Comment Ghi rõ mấy giờ nhập bánh-nhập từ Nơi nào</t>
        </r>
      </text>
    </comment>
  </commentList>
</comments>
</file>

<file path=xl/comments16.xml><?xml version="1.0" encoding="utf-8"?>
<comments xmlns="http://schemas.openxmlformats.org/spreadsheetml/2006/main">
  <authors>
    <author>user</author>
  </authors>
  <commentList>
    <comment ref="E6" authorId="0">
      <text>
        <r>
          <rPr>
            <sz val="9"/>
            <color indexed="81"/>
            <rFont val="Tahoma"/>
            <family val="2"/>
          </rPr>
          <t xml:space="preserve">Insert Comment Ghi rõ mấy giờ nhập bánh-nhập từ Nơi nào
</t>
        </r>
      </text>
    </comment>
    <comment ref="F6" authorId="0">
      <text>
        <r>
          <rPr>
            <b/>
            <sz val="9"/>
            <color indexed="81"/>
            <rFont val="Tahoma"/>
            <family val="2"/>
          </rPr>
          <t>Insert Comment Ghi rõ mấy giờ nhập bánh-nhập từ Nơi nào</t>
        </r>
      </text>
    </comment>
    <comment ref="G6" authorId="0">
      <text>
        <r>
          <rPr>
            <b/>
            <sz val="9"/>
            <color indexed="81"/>
            <rFont val="Tahoma"/>
            <family val="2"/>
          </rPr>
          <t>Insert Comment Ghi rõ mấy giờ nhập bánh-nhập từ Nơi nào</t>
        </r>
      </text>
    </comment>
  </commentList>
</comments>
</file>

<file path=xl/comments17.xml><?xml version="1.0" encoding="utf-8"?>
<comments xmlns="http://schemas.openxmlformats.org/spreadsheetml/2006/main">
  <authors>
    <author>user</author>
  </authors>
  <commentList>
    <comment ref="E6" authorId="0">
      <text>
        <r>
          <rPr>
            <sz val="9"/>
            <color indexed="81"/>
            <rFont val="Tahoma"/>
            <family val="2"/>
          </rPr>
          <t xml:space="preserve">Insert Comment Ghi rõ mấy giờ nhập bánh-nhập từ Nơi nào
</t>
        </r>
      </text>
    </comment>
    <comment ref="F6" authorId="0">
      <text>
        <r>
          <rPr>
            <b/>
            <sz val="9"/>
            <color indexed="81"/>
            <rFont val="Tahoma"/>
            <family val="2"/>
          </rPr>
          <t>Insert Comment Ghi rõ mấy giờ nhập bánh-nhập từ Nơi nào</t>
        </r>
      </text>
    </comment>
    <comment ref="G6" authorId="0">
      <text>
        <r>
          <rPr>
            <b/>
            <sz val="9"/>
            <color indexed="81"/>
            <rFont val="Tahoma"/>
            <family val="2"/>
          </rPr>
          <t>Insert Comment Ghi rõ mấy giờ nhập bánh-nhập từ Nơi nào</t>
        </r>
      </text>
    </comment>
  </commentList>
</comments>
</file>

<file path=xl/comments18.xml><?xml version="1.0" encoding="utf-8"?>
<comments xmlns="http://schemas.openxmlformats.org/spreadsheetml/2006/main">
  <authors>
    <author>user</author>
  </authors>
  <commentList>
    <comment ref="E6" authorId="0">
      <text>
        <r>
          <rPr>
            <sz val="9"/>
            <color indexed="81"/>
            <rFont val="Tahoma"/>
            <family val="2"/>
          </rPr>
          <t xml:space="preserve">Insert Comment Ghi rõ mấy giờ nhập bánh-nhập từ Nơi nào
</t>
        </r>
      </text>
    </comment>
    <comment ref="F6" authorId="0">
      <text>
        <r>
          <rPr>
            <b/>
            <sz val="9"/>
            <color indexed="81"/>
            <rFont val="Tahoma"/>
            <family val="2"/>
          </rPr>
          <t>Insert Comment Ghi rõ mấy giờ nhập bánh-nhập từ Nơi nào</t>
        </r>
      </text>
    </comment>
    <comment ref="G6" authorId="0">
      <text>
        <r>
          <rPr>
            <b/>
            <sz val="9"/>
            <color indexed="81"/>
            <rFont val="Tahoma"/>
            <family val="2"/>
          </rPr>
          <t>Insert Comment Ghi rõ mấy giờ nhập bánh-nhập từ Nơi nào</t>
        </r>
      </text>
    </comment>
  </commentList>
</comments>
</file>

<file path=xl/comments19.xml><?xml version="1.0" encoding="utf-8"?>
<comments xmlns="http://schemas.openxmlformats.org/spreadsheetml/2006/main">
  <authors>
    <author>user</author>
  </authors>
  <commentList>
    <comment ref="E6" authorId="0">
      <text>
        <r>
          <rPr>
            <sz val="9"/>
            <color indexed="81"/>
            <rFont val="Tahoma"/>
            <family val="2"/>
          </rPr>
          <t xml:space="preserve">Insert Comment Ghi rõ mấy giờ nhập bánh-nhập từ Nơi nào
</t>
        </r>
      </text>
    </comment>
    <comment ref="F6" authorId="0">
      <text>
        <r>
          <rPr>
            <b/>
            <sz val="9"/>
            <color indexed="81"/>
            <rFont val="Tahoma"/>
            <family val="2"/>
          </rPr>
          <t>Insert Comment Ghi rõ mấy giờ nhập bánh-nhập từ Nơi nào</t>
        </r>
      </text>
    </comment>
    <comment ref="G6" authorId="0">
      <text>
        <r>
          <rPr>
            <b/>
            <sz val="9"/>
            <color indexed="81"/>
            <rFont val="Tahoma"/>
            <family val="2"/>
          </rPr>
          <t>Insert Comment Ghi rõ mấy giờ nhập bánh-nhập từ Nơi nào</t>
        </r>
      </text>
    </comment>
  </commentList>
</comments>
</file>

<file path=xl/comments2.xml><?xml version="1.0" encoding="utf-8"?>
<comments xmlns="http://schemas.openxmlformats.org/spreadsheetml/2006/main">
  <authors>
    <author>user</author>
  </authors>
  <commentList>
    <comment ref="E6" authorId="0">
      <text>
        <r>
          <rPr>
            <sz val="9"/>
            <color indexed="81"/>
            <rFont val="Tahoma"/>
            <family val="2"/>
          </rPr>
          <t xml:space="preserve">Insert Comment Ghi rõ mấy giờ nhập bánh-nhập từ Nơi nào
</t>
        </r>
      </text>
    </comment>
    <comment ref="F6" authorId="0">
      <text>
        <r>
          <rPr>
            <b/>
            <sz val="9"/>
            <color indexed="81"/>
            <rFont val="Tahoma"/>
            <family val="2"/>
          </rPr>
          <t>Insert Comment Ghi rõ mấy giờ nhập bánh-nhập từ Nơi nào</t>
        </r>
      </text>
    </comment>
    <comment ref="G6" authorId="0">
      <text>
        <r>
          <rPr>
            <b/>
            <sz val="9"/>
            <color indexed="81"/>
            <rFont val="Tahoma"/>
            <family val="2"/>
          </rPr>
          <t>Insert Comment Ghi rõ mấy giờ nhập bánh-nhập từ Nơi nào</t>
        </r>
      </text>
    </comment>
  </commentList>
</comments>
</file>

<file path=xl/comments20.xml><?xml version="1.0" encoding="utf-8"?>
<comments xmlns="http://schemas.openxmlformats.org/spreadsheetml/2006/main">
  <authors>
    <author>user</author>
  </authors>
  <commentList>
    <comment ref="E6" authorId="0">
      <text>
        <r>
          <rPr>
            <sz val="9"/>
            <color indexed="81"/>
            <rFont val="Tahoma"/>
            <family val="2"/>
          </rPr>
          <t xml:space="preserve">Insert Comment Ghi rõ mấy giờ nhập bánh-nhập từ Nơi nào
</t>
        </r>
      </text>
    </comment>
    <comment ref="F6" authorId="0">
      <text>
        <r>
          <rPr>
            <b/>
            <sz val="9"/>
            <color indexed="81"/>
            <rFont val="Tahoma"/>
            <family val="2"/>
          </rPr>
          <t>Insert Comment Ghi rõ mấy giờ nhập bánh-nhập từ Nơi nào</t>
        </r>
      </text>
    </comment>
    <comment ref="G6" authorId="0">
      <text>
        <r>
          <rPr>
            <b/>
            <sz val="9"/>
            <color indexed="81"/>
            <rFont val="Tahoma"/>
            <family val="2"/>
          </rPr>
          <t>Insert Comment Ghi rõ mấy giờ nhập bánh-nhập từ Nơi nào</t>
        </r>
      </text>
    </comment>
  </commentList>
</comments>
</file>

<file path=xl/comments21.xml><?xml version="1.0" encoding="utf-8"?>
<comments xmlns="http://schemas.openxmlformats.org/spreadsheetml/2006/main">
  <authors>
    <author>user</author>
  </authors>
  <commentList>
    <comment ref="E6" authorId="0">
      <text>
        <r>
          <rPr>
            <sz val="9"/>
            <color indexed="81"/>
            <rFont val="Tahoma"/>
            <family val="2"/>
          </rPr>
          <t xml:space="preserve">Insert Comment Ghi rõ mấy giờ nhập bánh-nhập từ Nơi nào
</t>
        </r>
      </text>
    </comment>
    <comment ref="F6" authorId="0">
      <text>
        <r>
          <rPr>
            <b/>
            <sz val="9"/>
            <color indexed="81"/>
            <rFont val="Tahoma"/>
            <family val="2"/>
          </rPr>
          <t>Insert Comment Ghi rõ mấy giờ nhập bánh-nhập từ Nơi nào</t>
        </r>
      </text>
    </comment>
    <comment ref="G6" authorId="0">
      <text>
        <r>
          <rPr>
            <b/>
            <sz val="9"/>
            <color indexed="81"/>
            <rFont val="Tahoma"/>
            <family val="2"/>
          </rPr>
          <t>Insert Comment Ghi rõ mấy giờ nhập bánh-nhập từ Nơi nào</t>
        </r>
      </text>
    </comment>
  </commentList>
</comments>
</file>

<file path=xl/comments22.xml><?xml version="1.0" encoding="utf-8"?>
<comments xmlns="http://schemas.openxmlformats.org/spreadsheetml/2006/main">
  <authors>
    <author>user</author>
  </authors>
  <commentList>
    <comment ref="E6" authorId="0">
      <text>
        <r>
          <rPr>
            <sz val="9"/>
            <color indexed="81"/>
            <rFont val="Tahoma"/>
            <family val="2"/>
          </rPr>
          <t xml:space="preserve">Insert Comment Ghi rõ mấy giờ nhập bánh-nhập từ Nơi nào
</t>
        </r>
      </text>
    </comment>
    <comment ref="F6" authorId="0">
      <text>
        <r>
          <rPr>
            <b/>
            <sz val="9"/>
            <color indexed="81"/>
            <rFont val="Tahoma"/>
            <family val="2"/>
          </rPr>
          <t>Insert Comment Ghi rõ mấy giờ nhập bánh-nhập từ Nơi nào</t>
        </r>
      </text>
    </comment>
    <comment ref="G6" authorId="0">
      <text>
        <r>
          <rPr>
            <b/>
            <sz val="9"/>
            <color indexed="81"/>
            <rFont val="Tahoma"/>
            <family val="2"/>
          </rPr>
          <t>Insert Comment Ghi rõ mấy giờ nhập bánh-nhập từ Nơi nào</t>
        </r>
      </text>
    </comment>
  </commentList>
</comments>
</file>

<file path=xl/comments23.xml><?xml version="1.0" encoding="utf-8"?>
<comments xmlns="http://schemas.openxmlformats.org/spreadsheetml/2006/main">
  <authors>
    <author>user</author>
  </authors>
  <commentList>
    <comment ref="E6" authorId="0">
      <text>
        <r>
          <rPr>
            <sz val="9"/>
            <color indexed="81"/>
            <rFont val="Tahoma"/>
            <family val="2"/>
          </rPr>
          <t xml:space="preserve">Insert Comment Ghi rõ mấy giờ nhập bánh-nhập từ Nơi nào
</t>
        </r>
      </text>
    </comment>
    <comment ref="F6" authorId="0">
      <text>
        <r>
          <rPr>
            <b/>
            <sz val="9"/>
            <color indexed="81"/>
            <rFont val="Tahoma"/>
            <family val="2"/>
          </rPr>
          <t>Insert Comment Ghi rõ mấy giờ nhập bánh-nhập từ Nơi nào</t>
        </r>
      </text>
    </comment>
    <comment ref="G6" authorId="0">
      <text>
        <r>
          <rPr>
            <b/>
            <sz val="9"/>
            <color indexed="81"/>
            <rFont val="Tahoma"/>
            <family val="2"/>
          </rPr>
          <t>Insert Comment Ghi rõ mấy giờ nhập bánh-nhập từ Nơi nào</t>
        </r>
      </text>
    </comment>
  </commentList>
</comments>
</file>

<file path=xl/comments24.xml><?xml version="1.0" encoding="utf-8"?>
<comments xmlns="http://schemas.openxmlformats.org/spreadsheetml/2006/main">
  <authors>
    <author>user</author>
  </authors>
  <commentList>
    <comment ref="E6" authorId="0">
      <text>
        <r>
          <rPr>
            <sz val="9"/>
            <color indexed="81"/>
            <rFont val="Tahoma"/>
            <family val="2"/>
          </rPr>
          <t xml:space="preserve">Insert Comment Ghi rõ mấy giờ nhập bánh-nhập từ Nơi nào
</t>
        </r>
      </text>
    </comment>
    <comment ref="F6" authorId="0">
      <text>
        <r>
          <rPr>
            <b/>
            <sz val="9"/>
            <color indexed="81"/>
            <rFont val="Tahoma"/>
            <family val="2"/>
          </rPr>
          <t>Insert Comment Ghi rõ mấy giờ nhập bánh-nhập từ Nơi nào</t>
        </r>
      </text>
    </comment>
    <comment ref="G6" authorId="0">
      <text>
        <r>
          <rPr>
            <b/>
            <sz val="9"/>
            <color indexed="81"/>
            <rFont val="Tahoma"/>
            <family val="2"/>
          </rPr>
          <t>Insert Comment Ghi rõ mấy giờ nhập bánh-nhập từ Nơi nào</t>
        </r>
      </text>
    </comment>
  </commentList>
</comments>
</file>

<file path=xl/comments25.xml><?xml version="1.0" encoding="utf-8"?>
<comments xmlns="http://schemas.openxmlformats.org/spreadsheetml/2006/main">
  <authors>
    <author>user</author>
  </authors>
  <commentList>
    <comment ref="E6" authorId="0">
      <text>
        <r>
          <rPr>
            <sz val="9"/>
            <color indexed="81"/>
            <rFont val="Tahoma"/>
            <family val="2"/>
          </rPr>
          <t xml:space="preserve">Insert Comment Ghi rõ mấy giờ nhập bánh-nhập từ Nơi nào
</t>
        </r>
      </text>
    </comment>
    <comment ref="F6" authorId="0">
      <text>
        <r>
          <rPr>
            <b/>
            <sz val="9"/>
            <color indexed="81"/>
            <rFont val="Tahoma"/>
            <family val="2"/>
          </rPr>
          <t>Insert Comment Ghi rõ mấy giờ nhập bánh-nhập từ Nơi nào</t>
        </r>
      </text>
    </comment>
    <comment ref="G6" authorId="0">
      <text>
        <r>
          <rPr>
            <b/>
            <sz val="9"/>
            <color indexed="81"/>
            <rFont val="Tahoma"/>
            <family val="2"/>
          </rPr>
          <t>Insert Comment Ghi rõ mấy giờ nhập bánh-nhập từ Nơi nào</t>
        </r>
      </text>
    </comment>
  </commentList>
</comments>
</file>

<file path=xl/comments26.xml><?xml version="1.0" encoding="utf-8"?>
<comments xmlns="http://schemas.openxmlformats.org/spreadsheetml/2006/main">
  <authors>
    <author>user</author>
  </authors>
  <commentList>
    <comment ref="E6" authorId="0">
      <text>
        <r>
          <rPr>
            <sz val="9"/>
            <color indexed="81"/>
            <rFont val="Tahoma"/>
            <family val="2"/>
          </rPr>
          <t xml:space="preserve">Insert Comment Ghi rõ mấy giờ nhập bánh-nhập từ Nơi nào
</t>
        </r>
      </text>
    </comment>
    <comment ref="F6" authorId="0">
      <text>
        <r>
          <rPr>
            <b/>
            <sz val="9"/>
            <color indexed="81"/>
            <rFont val="Tahoma"/>
            <family val="2"/>
          </rPr>
          <t>Insert Comment Ghi rõ mấy giờ nhập bánh-nhập từ Nơi nào</t>
        </r>
      </text>
    </comment>
    <comment ref="G6" authorId="0">
      <text>
        <r>
          <rPr>
            <b/>
            <sz val="9"/>
            <color indexed="81"/>
            <rFont val="Tahoma"/>
            <family val="2"/>
          </rPr>
          <t>Insert Comment Ghi rõ mấy giờ nhập bánh-nhập từ Nơi nào</t>
        </r>
      </text>
    </comment>
  </commentList>
</comments>
</file>

<file path=xl/comments27.xml><?xml version="1.0" encoding="utf-8"?>
<comments xmlns="http://schemas.openxmlformats.org/spreadsheetml/2006/main">
  <authors>
    <author>user</author>
  </authors>
  <commentList>
    <comment ref="E6" authorId="0">
      <text>
        <r>
          <rPr>
            <sz val="9"/>
            <color indexed="81"/>
            <rFont val="Tahoma"/>
            <family val="2"/>
          </rPr>
          <t xml:space="preserve">Insert Comment Ghi rõ mấy giờ nhập bánh-nhập từ Nơi nào
</t>
        </r>
      </text>
    </comment>
    <comment ref="F6" authorId="0">
      <text>
        <r>
          <rPr>
            <b/>
            <sz val="9"/>
            <color indexed="81"/>
            <rFont val="Tahoma"/>
            <family val="2"/>
          </rPr>
          <t>Insert Comment Ghi rõ mấy giờ nhập bánh-nhập từ Nơi nào</t>
        </r>
      </text>
    </comment>
    <comment ref="G6" authorId="0">
      <text>
        <r>
          <rPr>
            <b/>
            <sz val="9"/>
            <color indexed="81"/>
            <rFont val="Tahoma"/>
            <family val="2"/>
          </rPr>
          <t>Insert Comment Ghi rõ mấy giờ nhập bánh-nhập từ Nơi nào</t>
        </r>
      </text>
    </comment>
  </commentList>
</comments>
</file>

<file path=xl/comments28.xml><?xml version="1.0" encoding="utf-8"?>
<comments xmlns="http://schemas.openxmlformats.org/spreadsheetml/2006/main">
  <authors>
    <author>user</author>
  </authors>
  <commentList>
    <comment ref="E6" authorId="0">
      <text>
        <r>
          <rPr>
            <sz val="9"/>
            <color indexed="81"/>
            <rFont val="Tahoma"/>
            <family val="2"/>
          </rPr>
          <t xml:space="preserve">Insert Comment Ghi rõ mấy giờ nhập bánh-nhập từ Nơi nào
</t>
        </r>
      </text>
    </comment>
    <comment ref="F6" authorId="0">
      <text>
        <r>
          <rPr>
            <b/>
            <sz val="9"/>
            <color indexed="81"/>
            <rFont val="Tahoma"/>
            <family val="2"/>
          </rPr>
          <t>Insert Comment Ghi rõ mấy giờ nhập bánh-nhập từ Nơi nào</t>
        </r>
      </text>
    </comment>
    <comment ref="G6" authorId="0">
      <text>
        <r>
          <rPr>
            <b/>
            <sz val="9"/>
            <color indexed="81"/>
            <rFont val="Tahoma"/>
            <family val="2"/>
          </rPr>
          <t>Insert Comment Ghi rõ mấy giờ nhập bánh-nhập từ Nơi nào</t>
        </r>
      </text>
    </comment>
  </commentList>
</comments>
</file>

<file path=xl/comments29.xml><?xml version="1.0" encoding="utf-8"?>
<comments xmlns="http://schemas.openxmlformats.org/spreadsheetml/2006/main">
  <authors>
    <author>user</author>
  </authors>
  <commentList>
    <comment ref="E6" authorId="0">
      <text>
        <r>
          <rPr>
            <sz val="9"/>
            <color indexed="81"/>
            <rFont val="Tahoma"/>
            <family val="2"/>
          </rPr>
          <t xml:space="preserve">Insert Comment Ghi rõ mấy giờ nhập bánh-nhập từ Nơi nào
</t>
        </r>
      </text>
    </comment>
    <comment ref="F6" authorId="0">
      <text>
        <r>
          <rPr>
            <b/>
            <sz val="9"/>
            <color indexed="81"/>
            <rFont val="Tahoma"/>
            <family val="2"/>
          </rPr>
          <t>Insert Comment Ghi rõ mấy giờ nhập bánh-nhập từ Nơi nào</t>
        </r>
      </text>
    </comment>
    <comment ref="G6" authorId="0">
      <text>
        <r>
          <rPr>
            <b/>
            <sz val="9"/>
            <color indexed="81"/>
            <rFont val="Tahoma"/>
            <family val="2"/>
          </rPr>
          <t>Insert Comment Ghi rõ mấy giờ nhập bánh-nhập từ Nơi nào</t>
        </r>
      </text>
    </comment>
  </commentList>
</comments>
</file>

<file path=xl/comments3.xml><?xml version="1.0" encoding="utf-8"?>
<comments xmlns="http://schemas.openxmlformats.org/spreadsheetml/2006/main">
  <authors>
    <author>user</author>
    <author>Administrator</author>
  </authors>
  <commentList>
    <comment ref="E6" authorId="0">
      <text>
        <r>
          <rPr>
            <sz val="9"/>
            <color indexed="81"/>
            <rFont val="Tahoma"/>
            <family val="2"/>
          </rPr>
          <t xml:space="preserve">Insert Comment Ghi rõ mấy giờ nhập bánh-nhập từ Nơi nào
</t>
        </r>
      </text>
    </comment>
    <comment ref="F6" authorId="0">
      <text>
        <r>
          <rPr>
            <b/>
            <sz val="9"/>
            <color indexed="81"/>
            <rFont val="Tahoma"/>
            <family val="2"/>
          </rPr>
          <t>Insert Comment Ghi rõ mấy giờ nhập bánh-nhập từ Nơi nào</t>
        </r>
      </text>
    </comment>
    <comment ref="G6" authorId="0">
      <text>
        <r>
          <rPr>
            <b/>
            <sz val="9"/>
            <color indexed="81"/>
            <rFont val="Tahoma"/>
            <family val="2"/>
          </rPr>
          <t>Insert Comment Ghi rõ mấy giờ nhập bánh-nhập từ Nơi nào</t>
        </r>
      </text>
    </comment>
    <comment ref="W189" authorId="1">
      <text>
        <r>
          <rPr>
            <b/>
            <sz val="9"/>
            <color indexed="81"/>
            <rFont val="Tahoma"/>
            <family val="2"/>
            <charset val="163"/>
          </rPr>
          <t>combo SW</t>
        </r>
      </text>
    </comment>
  </commentList>
</comments>
</file>

<file path=xl/comments30.xml><?xml version="1.0" encoding="utf-8"?>
<comments xmlns="http://schemas.openxmlformats.org/spreadsheetml/2006/main">
  <authors>
    <author>user</author>
  </authors>
  <commentList>
    <comment ref="E6" authorId="0">
      <text>
        <r>
          <rPr>
            <sz val="9"/>
            <color indexed="81"/>
            <rFont val="Tahoma"/>
            <family val="2"/>
          </rPr>
          <t xml:space="preserve">Insert Comment Ghi rõ mấy giờ nhập bánh-nhập từ Nơi nào
</t>
        </r>
      </text>
    </comment>
    <comment ref="F6" authorId="0">
      <text>
        <r>
          <rPr>
            <b/>
            <sz val="9"/>
            <color indexed="81"/>
            <rFont val="Tahoma"/>
            <family val="2"/>
          </rPr>
          <t>Insert Comment Ghi rõ mấy giờ nhập bánh-nhập từ Nơi nào</t>
        </r>
      </text>
    </comment>
    <comment ref="G6" authorId="0">
      <text>
        <r>
          <rPr>
            <b/>
            <sz val="9"/>
            <color indexed="81"/>
            <rFont val="Tahoma"/>
            <family val="2"/>
          </rPr>
          <t>Insert Comment Ghi rõ mấy giờ nhập bánh-nhập từ Nơi nào</t>
        </r>
      </text>
    </comment>
  </commentList>
</comments>
</file>

<file path=xl/comments31.xml><?xml version="1.0" encoding="utf-8"?>
<comments xmlns="http://schemas.openxmlformats.org/spreadsheetml/2006/main">
  <authors>
    <author>user</author>
  </authors>
  <commentList>
    <comment ref="E6" authorId="0">
      <text>
        <r>
          <rPr>
            <sz val="9"/>
            <color indexed="81"/>
            <rFont val="Tahoma"/>
            <family val="2"/>
          </rPr>
          <t xml:space="preserve">Insert Comment Ghi rõ mấy giờ nhập bánh-nhập từ Nơi nào
</t>
        </r>
      </text>
    </comment>
    <comment ref="F6" authorId="0">
      <text>
        <r>
          <rPr>
            <b/>
            <sz val="9"/>
            <color indexed="81"/>
            <rFont val="Tahoma"/>
            <family val="2"/>
          </rPr>
          <t>Insert Comment Ghi rõ mấy giờ nhập bánh-nhập từ Nơi nào</t>
        </r>
      </text>
    </comment>
    <comment ref="G6" authorId="0">
      <text>
        <r>
          <rPr>
            <b/>
            <sz val="9"/>
            <color indexed="81"/>
            <rFont val="Tahoma"/>
            <family val="2"/>
          </rPr>
          <t>Insert Comment Ghi rõ mấy giờ nhập bánh-nhập từ Nơi nào</t>
        </r>
      </text>
    </comment>
  </commentList>
</comments>
</file>

<file path=xl/comments4.xml><?xml version="1.0" encoding="utf-8"?>
<comments xmlns="http://schemas.openxmlformats.org/spreadsheetml/2006/main">
  <authors>
    <author>user</author>
  </authors>
  <commentList>
    <comment ref="E6" authorId="0">
      <text>
        <r>
          <rPr>
            <sz val="9"/>
            <color indexed="81"/>
            <rFont val="Tahoma"/>
            <family val="2"/>
          </rPr>
          <t xml:space="preserve">Insert Comment Ghi rõ mấy giờ nhập bánh-nhập từ Nơi nào
</t>
        </r>
      </text>
    </comment>
    <comment ref="F6" authorId="0">
      <text>
        <r>
          <rPr>
            <b/>
            <sz val="9"/>
            <color indexed="81"/>
            <rFont val="Tahoma"/>
            <family val="2"/>
          </rPr>
          <t>Insert Comment Ghi rõ mấy giờ nhập bánh-nhập từ Nơi nào</t>
        </r>
      </text>
    </comment>
    <comment ref="G6" authorId="0">
      <text>
        <r>
          <rPr>
            <b/>
            <sz val="9"/>
            <color indexed="81"/>
            <rFont val="Tahoma"/>
            <family val="2"/>
          </rPr>
          <t>Insert Comment Ghi rõ mấy giờ nhập bánh-nhập từ Nơi nào</t>
        </r>
      </text>
    </comment>
  </commentList>
</comments>
</file>

<file path=xl/comments5.xml><?xml version="1.0" encoding="utf-8"?>
<comments xmlns="http://schemas.openxmlformats.org/spreadsheetml/2006/main">
  <authors>
    <author>user</author>
  </authors>
  <commentList>
    <comment ref="E6" authorId="0">
      <text>
        <r>
          <rPr>
            <sz val="9"/>
            <color indexed="81"/>
            <rFont val="Tahoma"/>
            <family val="2"/>
          </rPr>
          <t xml:space="preserve">Insert Comment Ghi rõ mấy giờ nhập bánh-nhập từ Nơi nào
</t>
        </r>
      </text>
    </comment>
    <comment ref="F6" authorId="0">
      <text>
        <r>
          <rPr>
            <b/>
            <sz val="9"/>
            <color indexed="81"/>
            <rFont val="Tahoma"/>
            <family val="2"/>
          </rPr>
          <t>Insert Comment Ghi rõ mấy giờ nhập bánh-nhập từ Nơi nào</t>
        </r>
      </text>
    </comment>
    <comment ref="G6" authorId="0">
      <text>
        <r>
          <rPr>
            <b/>
            <sz val="9"/>
            <color indexed="81"/>
            <rFont val="Tahoma"/>
            <family val="2"/>
          </rPr>
          <t>Insert Comment Ghi rõ mấy giờ nhập bánh-nhập từ Nơi nào</t>
        </r>
      </text>
    </comment>
  </commentList>
</comments>
</file>

<file path=xl/comments6.xml><?xml version="1.0" encoding="utf-8"?>
<comments xmlns="http://schemas.openxmlformats.org/spreadsheetml/2006/main">
  <authors>
    <author>user</author>
  </authors>
  <commentList>
    <comment ref="E6" authorId="0">
      <text>
        <r>
          <rPr>
            <sz val="9"/>
            <color indexed="81"/>
            <rFont val="Tahoma"/>
            <family val="2"/>
          </rPr>
          <t xml:space="preserve">Insert Comment Ghi rõ mấy giờ nhập bánh-nhập từ Nơi nào
</t>
        </r>
      </text>
    </comment>
    <comment ref="F6" authorId="0">
      <text>
        <r>
          <rPr>
            <b/>
            <sz val="9"/>
            <color indexed="81"/>
            <rFont val="Tahoma"/>
            <family val="2"/>
          </rPr>
          <t>Insert Comment Ghi rõ mấy giờ nhập bánh-nhập từ Nơi nào</t>
        </r>
      </text>
    </comment>
    <comment ref="G6" authorId="0">
      <text>
        <r>
          <rPr>
            <b/>
            <sz val="9"/>
            <color indexed="81"/>
            <rFont val="Tahoma"/>
            <family val="2"/>
          </rPr>
          <t>Insert Comment Ghi rõ mấy giờ nhập bánh-nhập từ Nơi nào</t>
        </r>
      </text>
    </comment>
  </commentList>
</comments>
</file>

<file path=xl/comments7.xml><?xml version="1.0" encoding="utf-8"?>
<comments xmlns="http://schemas.openxmlformats.org/spreadsheetml/2006/main">
  <authors>
    <author>user</author>
  </authors>
  <commentList>
    <comment ref="E6" authorId="0">
      <text>
        <r>
          <rPr>
            <sz val="9"/>
            <color indexed="81"/>
            <rFont val="Tahoma"/>
            <family val="2"/>
          </rPr>
          <t xml:space="preserve">Insert Comment Ghi rõ mấy giờ nhập bánh-nhập từ Nơi nào
</t>
        </r>
      </text>
    </comment>
    <comment ref="F6" authorId="0">
      <text>
        <r>
          <rPr>
            <b/>
            <sz val="9"/>
            <color indexed="81"/>
            <rFont val="Tahoma"/>
            <family val="2"/>
          </rPr>
          <t>Insert Comment Ghi rõ mấy giờ nhập bánh-nhập từ Nơi nào</t>
        </r>
      </text>
    </comment>
    <comment ref="G6" authorId="0">
      <text>
        <r>
          <rPr>
            <b/>
            <sz val="9"/>
            <color indexed="81"/>
            <rFont val="Tahoma"/>
            <family val="2"/>
          </rPr>
          <t>Insert Comment Ghi rõ mấy giờ nhập bánh-nhập từ Nơi nào</t>
        </r>
      </text>
    </comment>
  </commentList>
</comments>
</file>

<file path=xl/comments8.xml><?xml version="1.0" encoding="utf-8"?>
<comments xmlns="http://schemas.openxmlformats.org/spreadsheetml/2006/main">
  <authors>
    <author>user</author>
  </authors>
  <commentList>
    <comment ref="E6" authorId="0">
      <text>
        <r>
          <rPr>
            <sz val="9"/>
            <color indexed="81"/>
            <rFont val="Tahoma"/>
            <family val="2"/>
          </rPr>
          <t xml:space="preserve">Insert Comment Ghi rõ mấy giờ nhập bánh-nhập từ Nơi nào
</t>
        </r>
      </text>
    </comment>
    <comment ref="F6" authorId="0">
      <text>
        <r>
          <rPr>
            <b/>
            <sz val="9"/>
            <color indexed="81"/>
            <rFont val="Tahoma"/>
            <family val="2"/>
          </rPr>
          <t>Insert Comment Ghi rõ mấy giờ nhập bánh-nhập từ Nơi nào</t>
        </r>
      </text>
    </comment>
    <comment ref="G6" authorId="0">
      <text>
        <r>
          <rPr>
            <b/>
            <sz val="9"/>
            <color indexed="81"/>
            <rFont val="Tahoma"/>
            <family val="2"/>
          </rPr>
          <t>Insert Comment Ghi rõ mấy giờ nhập bánh-nhập từ Nơi nào</t>
        </r>
      </text>
    </comment>
  </commentList>
</comments>
</file>

<file path=xl/comments9.xml><?xml version="1.0" encoding="utf-8"?>
<comments xmlns="http://schemas.openxmlformats.org/spreadsheetml/2006/main">
  <authors>
    <author>user</author>
  </authors>
  <commentList>
    <comment ref="E6" authorId="0">
      <text>
        <r>
          <rPr>
            <sz val="9"/>
            <color indexed="81"/>
            <rFont val="Tahoma"/>
            <family val="2"/>
          </rPr>
          <t xml:space="preserve">Insert Comment Ghi rõ mấy giờ nhập bánh-nhập từ Nơi nào
</t>
        </r>
      </text>
    </comment>
    <comment ref="F6" authorId="0">
      <text>
        <r>
          <rPr>
            <b/>
            <sz val="9"/>
            <color indexed="81"/>
            <rFont val="Tahoma"/>
            <family val="2"/>
          </rPr>
          <t>Insert Comment Ghi rõ mấy giờ nhập bánh-nhập từ Nơi nào</t>
        </r>
      </text>
    </comment>
    <comment ref="G6" authorId="0">
      <text>
        <r>
          <rPr>
            <b/>
            <sz val="9"/>
            <color indexed="81"/>
            <rFont val="Tahoma"/>
            <family val="2"/>
          </rPr>
          <t>Insert Comment Ghi rõ mấy giờ nhập bánh-nhập từ Nơi nào</t>
        </r>
      </text>
    </comment>
  </commentList>
</comments>
</file>

<file path=xl/sharedStrings.xml><?xml version="1.0" encoding="utf-8"?>
<sst xmlns="http://schemas.openxmlformats.org/spreadsheetml/2006/main" count="7545" uniqueCount="268">
  <si>
    <t>CÔNG TY CP BÌNH MINH TOÀN CẦU</t>
  </si>
  <si>
    <r>
      <t xml:space="preserve">CỬA HÀNG: </t>
    </r>
    <r>
      <rPr>
        <b/>
        <sz val="12"/>
        <color rgb="FFFF0000"/>
        <rFont val="Times New Roman"/>
        <family val="1"/>
      </rPr>
      <t>BREADTALK BIÊN HÒA</t>
    </r>
  </si>
  <si>
    <t>BÁO CÁO BÁN HÀNG HẰNG NGÀY</t>
  </si>
  <si>
    <t xml:space="preserve">NGÀY: </t>
  </si>
  <si>
    <t xml:space="preserve">MÃ SỐ </t>
  </si>
  <si>
    <t>TÊN BÁNH</t>
  </si>
  <si>
    <t>GIÁ</t>
  </si>
  <si>
    <t>TỒN 
ĐẦU</t>
  </si>
  <si>
    <t>NHẬP</t>
  </si>
  <si>
    <t>BÁN</t>
  </si>
  <si>
    <t>XUẤT</t>
  </si>
  <si>
    <t>HỦY</t>
  </si>
  <si>
    <t>TỒN 
CUỐI</t>
  </si>
  <si>
    <t>TỒN 
CUỐI
TT</t>
  </si>
  <si>
    <t>CHÊNH
LỆCH</t>
  </si>
  <si>
    <t>Đính kèm 
Hình ảnh bánh hư/ bánh xấu</t>
  </si>
  <si>
    <t>Lần 1</t>
  </si>
  <si>
    <t xml:space="preserve">Lần 2 </t>
  </si>
  <si>
    <t>Chuyển 
nội bộ</t>
  </si>
  <si>
    <t>Tổng 
nhập</t>
  </si>
  <si>
    <t>Bán
POS</t>
  </si>
  <si>
    <t>Bán 
DT Ngoài</t>
  </si>
  <si>
    <t>Tổng 
bán</t>
  </si>
  <si>
    <t>Trả 
bếp/ Nơi sản xuất</t>
  </si>
  <si>
    <t>Lý do</t>
  </si>
  <si>
    <t>Tổng 
xuất</t>
  </si>
  <si>
    <t>Cuối 
ngày</t>
  </si>
  <si>
    <t>Trước 
date</t>
  </si>
  <si>
    <t>Tổng 
hủy</t>
  </si>
  <si>
    <t>Bánh hư/ xấu do nơi sản xuất</t>
  </si>
  <si>
    <t>Bánh hư/ xấu do vận chuyển</t>
  </si>
  <si>
    <t>Cúng</t>
  </si>
  <si>
    <t>==BUN==</t>
  </si>
  <si>
    <t>Flosss</t>
  </si>
  <si>
    <t>Sausage Standard</t>
  </si>
  <si>
    <t>Cheese Sausage</t>
  </si>
  <si>
    <t>Fire Flosss</t>
  </si>
  <si>
    <t>CranberryCr Cheese Tt 4pc</t>
  </si>
  <si>
    <t>T Cures of Golden Flower</t>
  </si>
  <si>
    <t>Ham &amp; Cheese</t>
  </si>
  <si>
    <t>Chocolate Cream cheese</t>
  </si>
  <si>
    <t>Cranberry Cream Cheese</t>
  </si>
  <si>
    <t>Spring In The City</t>
  </si>
  <si>
    <t>Curry Dozo</t>
  </si>
  <si>
    <t>Pillow Raisin</t>
  </si>
  <si>
    <t>Cheese Boat</t>
  </si>
  <si>
    <t>Butter Sugar Loaf</t>
  </si>
  <si>
    <t>Cocktail Bun 3pc</t>
  </si>
  <si>
    <t>Get Cheesy</t>
  </si>
  <si>
    <t>Smart Aleck</t>
  </si>
  <si>
    <t>Peanut Banana</t>
  </si>
  <si>
    <t>Kaya Bun</t>
  </si>
  <si>
    <t>Chicken Parmesan</t>
  </si>
  <si>
    <t>Phoenix</t>
  </si>
  <si>
    <t>Raisin Cream Cheese</t>
  </si>
  <si>
    <t>Cheese Flosss</t>
  </si>
  <si>
    <t>Double cheese</t>
  </si>
  <si>
    <t>Big eye</t>
  </si>
  <si>
    <t>Porle ribs</t>
  </si>
  <si>
    <t>Mushroom bacon</t>
  </si>
  <si>
    <t>Blubery custard</t>
  </si>
  <si>
    <t>Sunny Funny</t>
  </si>
  <si>
    <t>Pork Sambal</t>
  </si>
  <si>
    <t>Raisin bread</t>
  </si>
  <si>
    <t>Pandan Mochi Triangle</t>
  </si>
  <si>
    <t>Pandan Smart Aleck</t>
  </si>
  <si>
    <t>Pandan Polo Pudding</t>
  </si>
  <si>
    <t>Pandan  Kaya Rou</t>
  </si>
  <si>
    <t>Pandan Coconut Ball</t>
  </si>
  <si>
    <t>Chocolate Mexico</t>
  </si>
  <si>
    <t>Coconut Ball</t>
  </si>
  <si>
    <t>Custard Fuji</t>
  </si>
  <si>
    <t>Golden Triangle</t>
  </si>
  <si>
    <t>Mushroom &amp; cheese</t>
  </si>
  <si>
    <t>Polo pudding</t>
  </si>
  <si>
    <t>Taro Hero</t>
  </si>
  <si>
    <t>Angry Donut</t>
  </si>
  <si>
    <t>==DANISH==</t>
  </si>
  <si>
    <t>Blubery Danish</t>
  </si>
  <si>
    <t>Peach Danish</t>
  </si>
  <si>
    <t>Blackberry Danish</t>
  </si>
  <si>
    <t>Cheese Croissant</t>
  </si>
  <si>
    <t>Sweetcorn cheese bread</t>
  </si>
  <si>
    <t>Mini Bundle</t>
  </si>
  <si>
    <t>Tuna Croissant</t>
  </si>
  <si>
    <t>Ya Ya Egg Tart</t>
  </si>
  <si>
    <t>==EURO==</t>
  </si>
  <si>
    <t>Gourmet Fruit Loaf (Half)</t>
  </si>
  <si>
    <t>==FRENCH==</t>
  </si>
  <si>
    <t>Baguette (Long)</t>
  </si>
  <si>
    <t>Buter Sugar Baguette</t>
  </si>
  <si>
    <t>==SANDWICH==</t>
  </si>
  <si>
    <t>Tuna SW</t>
  </si>
  <si>
    <t>Baked Ham &amp; Cheese SW</t>
  </si>
  <si>
    <t>Bacon &amp; Egg Breakfast</t>
  </si>
  <si>
    <t>Ham &amp; Egg Breakfast</t>
  </si>
  <si>
    <t>Chicken SW</t>
  </si>
  <si>
    <t>==TOAST==</t>
  </si>
  <si>
    <t>Standard TT</t>
  </si>
  <si>
    <t>Standard TT (Half)</t>
  </si>
  <si>
    <t>Earthquake TT</t>
  </si>
  <si>
    <t>Earthquake TT (Half)</t>
  </si>
  <si>
    <t>Cranberry TT</t>
  </si>
  <si>
    <t>California TT</t>
  </si>
  <si>
    <t>California TT (Half)</t>
  </si>
  <si>
    <t>Dark Rye Toast(Whole)</t>
  </si>
  <si>
    <t>Cranberry TT (Half)</t>
  </si>
  <si>
    <t>Mountain Green Tea TT</t>
  </si>
  <si>
    <t>MT Green Tea TT (Half)</t>
  </si>
  <si>
    <t>Wholemeal TT (Half)</t>
  </si>
  <si>
    <t>Wholemeal TT</t>
  </si>
  <si>
    <t>Dark Rye Toast(Half)</t>
  </si>
  <si>
    <t>==WHOLE CAKE==</t>
  </si>
  <si>
    <t>C Blackforest</t>
  </si>
  <si>
    <t>R Blackforest</t>
  </si>
  <si>
    <t>R Chantilly</t>
  </si>
  <si>
    <t>C Chantilly</t>
  </si>
  <si>
    <t>C Macha Macha</t>
  </si>
  <si>
    <t>R Macha Macha</t>
  </si>
  <si>
    <t>C Tiramisu</t>
  </si>
  <si>
    <t>R Tiramisu</t>
  </si>
  <si>
    <t>C Mocha Choco</t>
  </si>
  <si>
    <t>C Fruity Cheese</t>
  </si>
  <si>
    <t>R Fruity Cheese</t>
  </si>
  <si>
    <t>R Passion Cheese</t>
  </si>
  <si>
    <t>C Passion Cheese</t>
  </si>
  <si>
    <t>R Les Opera</t>
  </si>
  <si>
    <t>C Les Opera</t>
  </si>
  <si>
    <t>Fresh (Cake SN0)</t>
  </si>
  <si>
    <t>Fresh (Cake SN1)</t>
  </si>
  <si>
    <t>Fresh (Cake SN2)</t>
  </si>
  <si>
    <t>==SLICE CAKE==</t>
  </si>
  <si>
    <t>Chantilly</t>
  </si>
  <si>
    <t>Lemon Cheese</t>
  </si>
  <si>
    <t>Macha Macha</t>
  </si>
  <si>
    <t>Tiramisu</t>
  </si>
  <si>
    <t>Blackcurrant cheese</t>
  </si>
  <si>
    <t>Les Opera Slice</t>
  </si>
  <si>
    <t>Macha Choux</t>
  </si>
  <si>
    <t>Lemon Choux</t>
  </si>
  <si>
    <t>Chocolate Choux</t>
  </si>
  <si>
    <t>Grafitti</t>
  </si>
  <si>
    <t>==DRY CAKE==</t>
  </si>
  <si>
    <t>MF Chocolate</t>
  </si>
  <si>
    <t>MF Greentea</t>
  </si>
  <si>
    <t>SR Honey Marble Sliced</t>
  </si>
  <si>
    <t>Japan Light Cheese</t>
  </si>
  <si>
    <t>MF Raisin</t>
  </si>
  <si>
    <t>SR Tiger Sliced</t>
  </si>
  <si>
    <t>SR Parmesan Cheese cake</t>
  </si>
  <si>
    <t>Parmesan Cheese cake</t>
  </si>
  <si>
    <t>Pandan Chiffon (Mini)</t>
  </si>
  <si>
    <t>SR Chocolate Sliced</t>
  </si>
  <si>
    <t>SR Green tea sliced</t>
  </si>
  <si>
    <t>SR Raisin Sliced</t>
  </si>
  <si>
    <t>Raisin Chiffon Roll</t>
  </si>
  <si>
    <t>==PUDDING==</t>
  </si>
  <si>
    <t>Pandan Pudding</t>
  </si>
  <si>
    <t>Strawberry Pudding</t>
  </si>
  <si>
    <t>Blueberry Pudding</t>
  </si>
  <si>
    <t>Carammel Pudding</t>
  </si>
  <si>
    <t>Milky Pudding</t>
  </si>
  <si>
    <t>Chocolate Pudding</t>
  </si>
  <si>
    <t>Greentea Pudding</t>
  </si>
  <si>
    <t>Passion Pudding</t>
  </si>
  <si>
    <t>*Merchandise*</t>
  </si>
  <si>
    <t>Nonya Kaya</t>
  </si>
  <si>
    <t>Strawberry Jam</t>
  </si>
  <si>
    <t>Pineapple Jam</t>
  </si>
  <si>
    <t>Cake Topping</t>
  </si>
  <si>
    <t>Cone Hat (Big)</t>
  </si>
  <si>
    <t>Cone Hat (Small)</t>
  </si>
  <si>
    <t>Letter Candles</t>
  </si>
  <si>
    <t>Blue Fireworks</t>
  </si>
  <si>
    <t>Music Candles</t>
  </si>
  <si>
    <t>Twisted Candles</t>
  </si>
  <si>
    <t>Sprkling Candles</t>
  </si>
  <si>
    <t>Plates</t>
  </si>
  <si>
    <t>Candy</t>
  </si>
  <si>
    <t>Chocolate Graph</t>
  </si>
  <si>
    <t>==BEVERAGE==</t>
  </si>
  <si>
    <t>Vietnamese B Co</t>
  </si>
  <si>
    <t>Vietnamese W Co</t>
  </si>
  <si>
    <t>Milo</t>
  </si>
  <si>
    <t>Iced White Coff</t>
  </si>
  <si>
    <t>Iced Black Coff</t>
  </si>
  <si>
    <t>Iced Cappuccino</t>
  </si>
  <si>
    <t>Thai Tea w Bb/J</t>
  </si>
  <si>
    <t>Btalk Tea Latte</t>
  </si>
  <si>
    <t>Ice Chocolate</t>
  </si>
  <si>
    <t>Guava &amp; Peach J</t>
  </si>
  <si>
    <t>Guava, Mango &amp;</t>
  </si>
  <si>
    <t>Lemon Tea</t>
  </si>
  <si>
    <t>Cookies &amp;Cream</t>
  </si>
  <si>
    <t>Mango Smoothie</t>
  </si>
  <si>
    <t>Strawberry Smoo</t>
  </si>
  <si>
    <t>Btalk Special S</t>
  </si>
  <si>
    <t>Strawberry Chil</t>
  </si>
  <si>
    <t>Banana Alovera</t>
  </si>
  <si>
    <t>Coke (Can)</t>
  </si>
  <si>
    <t>Sprite Can</t>
  </si>
  <si>
    <t>Dasani Water</t>
  </si>
  <si>
    <t>Thai Lemon Tea</t>
  </si>
  <si>
    <t>Peach Tea</t>
  </si>
  <si>
    <t>Tac (Kumquat) C</t>
  </si>
  <si>
    <t>Green Tea Chill</t>
  </si>
  <si>
    <t>Cookie'n Cream</t>
  </si>
  <si>
    <t>Coke Light (Can)</t>
  </si>
  <si>
    <t>Nutri Orange</t>
  </si>
  <si>
    <t>Nutri Strawberry</t>
  </si>
  <si>
    <t>Coca Cola bottle</t>
  </si>
  <si>
    <t>Sprite Bottle</t>
  </si>
  <si>
    <t>Coke zero (Can)</t>
  </si>
  <si>
    <t>Dasani Mireral</t>
  </si>
  <si>
    <t>Fresh Lemon Gra</t>
  </si>
  <si>
    <t>KM 3 Bun +2 Stea</t>
  </si>
  <si>
    <t>Add On</t>
  </si>
  <si>
    <t>Ice Cup</t>
  </si>
  <si>
    <t>==KHÁC - BÁNH ĐẶT==</t>
  </si>
  <si>
    <t>NGƯỜI LẬP</t>
  </si>
  <si>
    <t>QUẢN LÝ CỬA HÀNG</t>
  </si>
  <si>
    <t>KẾ TOÁN</t>
  </si>
  <si>
    <t xml:space="preserve">Note: Các </t>
  </si>
  <si>
    <t>Set Hungry Bird</t>
  </si>
  <si>
    <t>Set Hungry Bird A</t>
  </si>
  <si>
    <t>Set Hungry Bird B</t>
  </si>
  <si>
    <t>TOTAL</t>
  </si>
  <si>
    <t>NGÀY</t>
  </si>
  <si>
    <t>Tổng</t>
  </si>
  <si>
    <t>Bubble Gum</t>
  </si>
  <si>
    <t>Berry Chill</t>
  </si>
  <si>
    <t>Almond Cookies</t>
  </si>
  <si>
    <t>Golden Lava Cro</t>
  </si>
  <si>
    <t>Assorted Cookie</t>
  </si>
  <si>
    <t>Thaitea wBb/J N</t>
  </si>
  <si>
    <t>B Custard Almon</t>
  </si>
  <si>
    <t>B Snowman</t>
  </si>
  <si>
    <t>B Yule Choco Do</t>
  </si>
  <si>
    <t>B Christmas ring</t>
  </si>
  <si>
    <t>Thai tea N</t>
  </si>
  <si>
    <t>Thai Tea N</t>
  </si>
  <si>
    <t xml:space="preserve">Set </t>
  </si>
  <si>
    <t>TỔNG SẢN LƯỢNG BÁNH TRONG THÁNG 2</t>
  </si>
  <si>
    <t>Golden Lava Cro 3</t>
  </si>
  <si>
    <t>Golden Lava Cro 5</t>
  </si>
  <si>
    <t>CB 3 Dry Cake</t>
  </si>
  <si>
    <t>CB 5 Dry Cake</t>
  </si>
  <si>
    <t>CB SW+Drink</t>
  </si>
  <si>
    <t>C Fraisier Pista</t>
  </si>
  <si>
    <t>31/03/2017</t>
  </si>
  <si>
    <t>14/04/2017</t>
  </si>
  <si>
    <t>13/04/2017</t>
  </si>
  <si>
    <t>15/04/2017</t>
  </si>
  <si>
    <t>16/04/2017</t>
  </si>
  <si>
    <t>17/04/2017</t>
  </si>
  <si>
    <t>18/04/2017</t>
  </si>
  <si>
    <t>19/04/2017</t>
  </si>
  <si>
    <t>20/04/2017</t>
  </si>
  <si>
    <t>21/04/2017</t>
  </si>
  <si>
    <t>22/04/2017</t>
  </si>
  <si>
    <t>23/04/2017</t>
  </si>
  <si>
    <t>24/04/2017</t>
  </si>
  <si>
    <t>25/04/2017</t>
  </si>
  <si>
    <t>26/04/2017</t>
  </si>
  <si>
    <t>27/04/2017</t>
  </si>
  <si>
    <t>29/04/2017</t>
  </si>
  <si>
    <t>28/4/2017</t>
  </si>
  <si>
    <t>30/04/2017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</si>
</sst>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-* #,##0.00\ _₫_-;\-* #,##0.00\ _₫_-;_-* &quot;-&quot;??\ _₫_-;_-@_-"/>
    <numFmt numFmtId="165" formatCode="_-* #,##0\ _₫_-;\-* #,##0\ _₫_-;_-* &quot;-&quot;??\ _₫_-;_-@_-"/>
  </numFmts>
  <fonts count="13" x14ac:knownFonts="1">
    <font>
      <sz val="10"/>
      <color indexed="8"/>
      <name val="ARIAL"/>
      <charset val="1"/>
    </font>
    <font>
      <b/>
      <sz val="12"/>
      <color indexed="8"/>
      <name val="Times New Roman"/>
      <family val="1"/>
    </font>
    <font>
      <sz val="10"/>
      <color indexed="8"/>
      <name val="Arial"/>
      <family val="2"/>
    </font>
    <font>
      <sz val="12"/>
      <color indexed="8"/>
      <name val="Times New Roman"/>
      <family val="1"/>
    </font>
    <font>
      <b/>
      <sz val="12"/>
      <color rgb="FFFF0000"/>
      <name val="Times New Roman"/>
      <family val="1"/>
    </font>
    <font>
      <b/>
      <sz val="15"/>
      <color indexed="8"/>
      <name val="Times New Roman"/>
      <family val="1"/>
    </font>
    <font>
      <b/>
      <sz val="14"/>
      <color rgb="FFFF0000"/>
      <name val="Times New Roman"/>
      <family val="1"/>
    </font>
    <font>
      <b/>
      <sz val="10"/>
      <color rgb="FFFF0000"/>
      <name val="Times New Roman"/>
      <family val="1"/>
    </font>
    <font>
      <sz val="10"/>
      <color indexed="8"/>
      <name val="Times New Roman"/>
      <family val="1"/>
    </font>
    <font>
      <b/>
      <sz val="10"/>
      <color indexed="8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Tahoma"/>
      <family val="2"/>
      <charset val="163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>
      <alignment vertical="top"/>
    </xf>
    <xf numFmtId="164" fontId="2" fillId="0" borderId="0" applyFont="0" applyFill="0" applyBorder="0" applyAlignment="0" applyProtection="0"/>
    <xf numFmtId="43" fontId="2" fillId="0" borderId="0" applyFont="0" applyFill="0" applyBorder="0" applyAlignment="0" applyProtection="0">
      <alignment vertical="top"/>
    </xf>
    <xf numFmtId="43" fontId="2" fillId="0" borderId="0" applyFont="0" applyFill="0" applyBorder="0" applyAlignment="0" applyProtection="0">
      <alignment vertical="top"/>
    </xf>
  </cellStyleXfs>
  <cellXfs count="158">
    <xf numFmtId="0" fontId="0" fillId="0" borderId="0" xfId="0">
      <alignment vertical="top"/>
    </xf>
    <xf numFmtId="165" fontId="3" fillId="0" borderId="0" xfId="1" applyNumberFormat="1" applyFont="1" applyAlignment="1">
      <alignment vertical="top"/>
    </xf>
    <xf numFmtId="165" fontId="1" fillId="0" borderId="0" xfId="1" applyNumberFormat="1" applyFont="1" applyAlignment="1">
      <alignment vertical="top"/>
    </xf>
    <xf numFmtId="0" fontId="3" fillId="0" borderId="0" xfId="0" applyFont="1">
      <alignment vertical="top"/>
    </xf>
    <xf numFmtId="14" fontId="6" fillId="0" borderId="0" xfId="0" applyNumberFormat="1" applyFont="1" applyAlignment="1">
      <alignment vertical="top"/>
    </xf>
    <xf numFmtId="0" fontId="1" fillId="0" borderId="0" xfId="0" applyFont="1" applyFill="1" applyBorder="1" applyAlignment="1">
      <alignment horizontal="center" vertical="top" wrapText="1"/>
    </xf>
    <xf numFmtId="0" fontId="1" fillId="0" borderId="0" xfId="0" applyFont="1" applyFill="1" applyBorder="1" applyAlignment="1">
      <alignment horizontal="center" vertical="top"/>
    </xf>
    <xf numFmtId="1" fontId="1" fillId="2" borderId="1" xfId="0" applyNumberFormat="1" applyFont="1" applyFill="1" applyBorder="1" applyAlignment="1">
      <alignment horizontal="center" vertical="top"/>
    </xf>
    <xf numFmtId="0" fontId="1" fillId="2" borderId="1" xfId="0" applyFont="1" applyFill="1" applyBorder="1">
      <alignment vertical="top"/>
    </xf>
    <xf numFmtId="165" fontId="1" fillId="2" borderId="1" xfId="1" applyNumberFormat="1" applyFont="1" applyFill="1" applyBorder="1" applyAlignment="1">
      <alignment vertical="top"/>
    </xf>
    <xf numFmtId="165" fontId="3" fillId="2" borderId="1" xfId="1" applyNumberFormat="1" applyFont="1" applyFill="1" applyBorder="1" applyAlignment="1">
      <alignment vertical="top"/>
    </xf>
    <xf numFmtId="165" fontId="1" fillId="2" borderId="1" xfId="1" applyNumberFormat="1" applyFont="1" applyFill="1" applyBorder="1" applyAlignment="1">
      <alignment horizontal="center" vertical="top"/>
    </xf>
    <xf numFmtId="0" fontId="3" fillId="0" borderId="0" xfId="0" applyFont="1" applyFill="1" applyBorder="1">
      <alignment vertical="top"/>
    </xf>
    <xf numFmtId="1" fontId="3" fillId="0" borderId="1" xfId="0" applyNumberFormat="1" applyFont="1" applyBorder="1" applyAlignment="1">
      <alignment horizontal="center" vertical="top"/>
    </xf>
    <xf numFmtId="0" fontId="3" fillId="0" borderId="1" xfId="0" applyFont="1" applyBorder="1">
      <alignment vertical="top"/>
    </xf>
    <xf numFmtId="165" fontId="3" fillId="0" borderId="1" xfId="1" applyNumberFormat="1" applyFont="1" applyBorder="1" applyAlignment="1">
      <alignment vertical="top"/>
    </xf>
    <xf numFmtId="165" fontId="1" fillId="3" borderId="1" xfId="1" applyNumberFormat="1" applyFont="1" applyFill="1" applyBorder="1" applyAlignment="1">
      <alignment vertical="top"/>
    </xf>
    <xf numFmtId="0" fontId="3" fillId="0" borderId="0" xfId="0" applyFont="1" applyBorder="1" applyAlignment="1">
      <alignment vertical="top"/>
    </xf>
    <xf numFmtId="0" fontId="3" fillId="0" borderId="8" xfId="0" applyFont="1" applyBorder="1" applyAlignment="1">
      <alignment vertical="top"/>
    </xf>
    <xf numFmtId="0" fontId="3" fillId="0" borderId="0" xfId="0" applyFont="1" applyBorder="1">
      <alignment vertical="top"/>
    </xf>
    <xf numFmtId="0" fontId="3" fillId="4" borderId="1" xfId="0" applyFont="1" applyFill="1" applyBorder="1">
      <alignment vertical="top"/>
    </xf>
    <xf numFmtId="165" fontId="3" fillId="4" borderId="1" xfId="1" applyNumberFormat="1" applyFont="1" applyFill="1" applyBorder="1" applyAlignment="1">
      <alignment vertical="top"/>
    </xf>
    <xf numFmtId="0" fontId="3" fillId="4" borderId="8" xfId="0" applyFont="1" applyFill="1" applyBorder="1" applyAlignment="1">
      <alignment vertical="top"/>
    </xf>
    <xf numFmtId="0" fontId="3" fillId="4" borderId="0" xfId="0" applyFont="1" applyFill="1" applyBorder="1" applyAlignment="1">
      <alignment vertical="top"/>
    </xf>
    <xf numFmtId="0" fontId="3" fillId="4" borderId="0" xfId="0" applyFont="1" applyFill="1">
      <alignment vertical="top"/>
    </xf>
    <xf numFmtId="1" fontId="3" fillId="4" borderId="1" xfId="0" applyNumberFormat="1" applyFont="1" applyFill="1" applyBorder="1" applyAlignment="1">
      <alignment horizontal="center" vertical="top"/>
    </xf>
    <xf numFmtId="0" fontId="3" fillId="0" borderId="8" xfId="0" applyFont="1" applyBorder="1" applyAlignment="1">
      <alignment vertical="center"/>
    </xf>
    <xf numFmtId="0" fontId="3" fillId="0" borderId="8" xfId="0" applyFont="1" applyBorder="1" applyAlignment="1">
      <alignment vertical="top" wrapText="1"/>
    </xf>
    <xf numFmtId="0" fontId="1" fillId="2" borderId="1" xfId="0" quotePrefix="1" applyFont="1" applyFill="1" applyBorder="1">
      <alignment vertical="top"/>
    </xf>
    <xf numFmtId="0" fontId="3" fillId="0" borderId="0" xfId="0" applyFont="1" applyAlignment="1">
      <alignment horizontal="center" vertical="top"/>
    </xf>
    <xf numFmtId="165" fontId="7" fillId="0" borderId="0" xfId="1" applyNumberFormat="1" applyFont="1" applyAlignment="1">
      <alignment vertical="top"/>
    </xf>
    <xf numFmtId="165" fontId="8" fillId="0" borderId="0" xfId="1" applyNumberFormat="1" applyFont="1" applyAlignment="1">
      <alignment vertical="top"/>
    </xf>
    <xf numFmtId="165" fontId="9" fillId="0" borderId="0" xfId="1" applyNumberFormat="1" applyFont="1" applyAlignment="1">
      <alignment vertical="top"/>
    </xf>
    <xf numFmtId="165" fontId="3" fillId="0" borderId="0" xfId="1" applyNumberFormat="1" applyFont="1" applyAlignment="1">
      <alignment horizontal="center" vertical="top"/>
    </xf>
    <xf numFmtId="165" fontId="1" fillId="3" borderId="1" xfId="1" applyNumberFormat="1" applyFont="1" applyFill="1" applyBorder="1" applyAlignment="1">
      <alignment horizontal="center" vertical="top"/>
    </xf>
    <xf numFmtId="0" fontId="1" fillId="0" borderId="0" xfId="0" applyFont="1" applyAlignment="1">
      <alignment horizontal="left" vertical="top"/>
    </xf>
    <xf numFmtId="16" fontId="3" fillId="2" borderId="1" xfId="1" applyNumberFormat="1" applyFont="1" applyFill="1" applyBorder="1" applyAlignment="1">
      <alignment vertical="top"/>
    </xf>
    <xf numFmtId="165" fontId="3" fillId="0" borderId="1" xfId="1" applyNumberFormat="1" applyFont="1" applyFill="1" applyBorder="1" applyAlignment="1">
      <alignment vertical="top"/>
    </xf>
    <xf numFmtId="0" fontId="3" fillId="0" borderId="8" xfId="0" applyFont="1" applyBorder="1" applyAlignment="1">
      <alignment horizontal="left" vertical="top"/>
    </xf>
    <xf numFmtId="0" fontId="3" fillId="0" borderId="8" xfId="0" applyFont="1" applyBorder="1" applyAlignment="1">
      <alignment horizontal="center" vertical="top"/>
    </xf>
    <xf numFmtId="0" fontId="1" fillId="0" borderId="0" xfId="0" applyFont="1" applyAlignment="1">
      <alignment horizontal="left" vertical="top"/>
    </xf>
    <xf numFmtId="165" fontId="1" fillId="2" borderId="1" xfId="1" applyNumberFormat="1" applyFont="1" applyFill="1" applyBorder="1" applyAlignment="1">
      <alignment horizontal="center" vertical="center"/>
    </xf>
    <xf numFmtId="165" fontId="1" fillId="2" borderId="1" xfId="1" applyNumberFormat="1" applyFont="1" applyFill="1" applyBorder="1" applyAlignment="1">
      <alignment horizontal="center" vertical="center" wrapText="1"/>
    </xf>
    <xf numFmtId="165" fontId="3" fillId="0" borderId="0" xfId="0" applyNumberFormat="1" applyFont="1">
      <alignment vertical="top"/>
    </xf>
    <xf numFmtId="0" fontId="1" fillId="0" borderId="0" xfId="0" applyFont="1" applyAlignment="1">
      <alignment horizontal="left" vertical="top"/>
    </xf>
    <xf numFmtId="165" fontId="1" fillId="2" borderId="1" xfId="1" applyNumberFormat="1" applyFont="1" applyFill="1" applyBorder="1" applyAlignment="1">
      <alignment horizontal="center" vertical="center"/>
    </xf>
    <xf numFmtId="165" fontId="1" fillId="2" borderId="1" xfId="1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left" vertical="top"/>
    </xf>
    <xf numFmtId="165" fontId="1" fillId="2" borderId="1" xfId="1" applyNumberFormat="1" applyFont="1" applyFill="1" applyBorder="1" applyAlignment="1">
      <alignment horizontal="center" vertical="center"/>
    </xf>
    <xf numFmtId="165" fontId="1" fillId="2" borderId="1" xfId="1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left" vertical="top"/>
    </xf>
    <xf numFmtId="165" fontId="1" fillId="2" borderId="1" xfId="1" applyNumberFormat="1" applyFont="1" applyFill="1" applyBorder="1" applyAlignment="1">
      <alignment horizontal="center" vertical="center"/>
    </xf>
    <xf numFmtId="165" fontId="1" fillId="2" borderId="1" xfId="1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left" vertical="top"/>
    </xf>
    <xf numFmtId="165" fontId="1" fillId="2" borderId="1" xfId="1" applyNumberFormat="1" applyFont="1" applyFill="1" applyBorder="1" applyAlignment="1">
      <alignment horizontal="center" vertical="center"/>
    </xf>
    <xf numFmtId="165" fontId="1" fillId="2" borderId="1" xfId="1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left" vertical="top"/>
    </xf>
    <xf numFmtId="165" fontId="1" fillId="2" borderId="1" xfId="1" applyNumberFormat="1" applyFont="1" applyFill="1" applyBorder="1" applyAlignment="1">
      <alignment horizontal="center" vertical="center"/>
    </xf>
    <xf numFmtId="165" fontId="1" fillId="2" borderId="1" xfId="1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left" vertical="top"/>
    </xf>
    <xf numFmtId="165" fontId="1" fillId="2" borderId="1" xfId="1" applyNumberFormat="1" applyFont="1" applyFill="1" applyBorder="1" applyAlignment="1">
      <alignment horizontal="center" vertical="center"/>
    </xf>
    <xf numFmtId="165" fontId="1" fillId="2" borderId="1" xfId="1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left" vertical="top"/>
    </xf>
    <xf numFmtId="165" fontId="1" fillId="2" borderId="1" xfId="1" applyNumberFormat="1" applyFont="1" applyFill="1" applyBorder="1" applyAlignment="1">
      <alignment horizontal="center" vertical="center"/>
    </xf>
    <xf numFmtId="165" fontId="1" fillId="2" borderId="1" xfId="1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left" vertical="top"/>
    </xf>
    <xf numFmtId="165" fontId="1" fillId="2" borderId="1" xfId="1" applyNumberFormat="1" applyFont="1" applyFill="1" applyBorder="1" applyAlignment="1">
      <alignment horizontal="center" vertical="center"/>
    </xf>
    <xf numFmtId="165" fontId="1" fillId="2" borderId="1" xfId="1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left" vertical="top"/>
    </xf>
    <xf numFmtId="165" fontId="1" fillId="2" borderId="1" xfId="1" applyNumberFormat="1" applyFont="1" applyFill="1" applyBorder="1" applyAlignment="1">
      <alignment horizontal="center" vertical="center"/>
    </xf>
    <xf numFmtId="165" fontId="1" fillId="2" borderId="1" xfId="1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left" vertical="top"/>
    </xf>
    <xf numFmtId="165" fontId="1" fillId="2" borderId="1" xfId="1" applyNumberFormat="1" applyFont="1" applyFill="1" applyBorder="1" applyAlignment="1">
      <alignment horizontal="center" vertical="center"/>
    </xf>
    <xf numFmtId="165" fontId="1" fillId="2" borderId="1" xfId="1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left" vertical="top"/>
    </xf>
    <xf numFmtId="165" fontId="1" fillId="2" borderId="1" xfId="1" applyNumberFormat="1" applyFont="1" applyFill="1" applyBorder="1" applyAlignment="1">
      <alignment horizontal="center" vertical="center"/>
    </xf>
    <xf numFmtId="165" fontId="1" fillId="2" borderId="1" xfId="1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left" vertical="top"/>
    </xf>
    <xf numFmtId="165" fontId="1" fillId="2" borderId="1" xfId="1" applyNumberFormat="1" applyFont="1" applyFill="1" applyBorder="1" applyAlignment="1">
      <alignment horizontal="center" vertical="center"/>
    </xf>
    <xf numFmtId="165" fontId="1" fillId="2" borderId="1" xfId="1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left" vertical="top"/>
    </xf>
    <xf numFmtId="165" fontId="1" fillId="2" borderId="1" xfId="1" applyNumberFormat="1" applyFont="1" applyFill="1" applyBorder="1" applyAlignment="1">
      <alignment horizontal="center" vertical="center"/>
    </xf>
    <xf numFmtId="165" fontId="1" fillId="2" borderId="1" xfId="1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left" vertical="top"/>
    </xf>
    <xf numFmtId="165" fontId="1" fillId="2" borderId="1" xfId="1" applyNumberFormat="1" applyFont="1" applyFill="1" applyBorder="1" applyAlignment="1">
      <alignment horizontal="center" vertical="center"/>
    </xf>
    <xf numFmtId="165" fontId="1" fillId="2" borderId="1" xfId="1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left" vertical="top"/>
    </xf>
    <xf numFmtId="165" fontId="1" fillId="2" borderId="1" xfId="1" applyNumberFormat="1" applyFont="1" applyFill="1" applyBorder="1" applyAlignment="1">
      <alignment horizontal="center" vertical="center"/>
    </xf>
    <xf numFmtId="165" fontId="1" fillId="2" borderId="1" xfId="1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left" vertical="top"/>
    </xf>
    <xf numFmtId="165" fontId="1" fillId="2" borderId="1" xfId="1" applyNumberFormat="1" applyFont="1" applyFill="1" applyBorder="1" applyAlignment="1">
      <alignment horizontal="center" vertical="center"/>
    </xf>
    <xf numFmtId="165" fontId="1" fillId="2" borderId="1" xfId="1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left" vertical="top"/>
    </xf>
    <xf numFmtId="165" fontId="1" fillId="2" borderId="1" xfId="1" applyNumberFormat="1" applyFont="1" applyFill="1" applyBorder="1" applyAlignment="1">
      <alignment horizontal="center" vertical="center"/>
    </xf>
    <xf numFmtId="165" fontId="1" fillId="2" borderId="1" xfId="1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left" vertical="top"/>
    </xf>
    <xf numFmtId="165" fontId="1" fillId="2" borderId="1" xfId="1" applyNumberFormat="1" applyFont="1" applyFill="1" applyBorder="1" applyAlignment="1">
      <alignment horizontal="center" vertical="center"/>
    </xf>
    <xf numFmtId="165" fontId="1" fillId="2" borderId="1" xfId="1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left" vertical="top"/>
    </xf>
    <xf numFmtId="165" fontId="1" fillId="2" borderId="1" xfId="1" applyNumberFormat="1" applyFont="1" applyFill="1" applyBorder="1" applyAlignment="1">
      <alignment horizontal="center" vertical="center"/>
    </xf>
    <xf numFmtId="165" fontId="1" fillId="2" borderId="1" xfId="1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left" vertical="top"/>
    </xf>
    <xf numFmtId="165" fontId="1" fillId="2" borderId="1" xfId="1" applyNumberFormat="1" applyFont="1" applyFill="1" applyBorder="1" applyAlignment="1">
      <alignment horizontal="center" vertical="center"/>
    </xf>
    <xf numFmtId="165" fontId="1" fillId="2" borderId="1" xfId="1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left" vertical="top"/>
    </xf>
    <xf numFmtId="165" fontId="1" fillId="2" borderId="1" xfId="1" applyNumberFormat="1" applyFont="1" applyFill="1" applyBorder="1" applyAlignment="1">
      <alignment horizontal="center" vertical="center"/>
    </xf>
    <xf numFmtId="165" fontId="1" fillId="2" borderId="1" xfId="1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left" vertical="top"/>
    </xf>
    <xf numFmtId="165" fontId="1" fillId="2" borderId="1" xfId="1" applyNumberFormat="1" applyFont="1" applyFill="1" applyBorder="1" applyAlignment="1">
      <alignment horizontal="center" vertical="center"/>
    </xf>
    <xf numFmtId="165" fontId="1" fillId="2" borderId="1" xfId="1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left" vertical="top"/>
    </xf>
    <xf numFmtId="165" fontId="1" fillId="2" borderId="1" xfId="1" applyNumberFormat="1" applyFont="1" applyFill="1" applyBorder="1" applyAlignment="1">
      <alignment horizontal="center" vertical="center"/>
    </xf>
    <xf numFmtId="165" fontId="1" fillId="2" borderId="1" xfId="1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left" vertical="top"/>
    </xf>
    <xf numFmtId="165" fontId="1" fillId="2" borderId="1" xfId="1" applyNumberFormat="1" applyFont="1" applyFill="1" applyBorder="1" applyAlignment="1">
      <alignment horizontal="center" vertical="center"/>
    </xf>
    <xf numFmtId="165" fontId="1" fillId="2" borderId="1" xfId="1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left" vertical="top"/>
    </xf>
    <xf numFmtId="165" fontId="1" fillId="2" borderId="1" xfId="1" applyNumberFormat="1" applyFont="1" applyFill="1" applyBorder="1" applyAlignment="1">
      <alignment horizontal="center" vertical="center"/>
    </xf>
    <xf numFmtId="165" fontId="1" fillId="2" borderId="1" xfId="1" applyNumberFormat="1" applyFont="1" applyFill="1" applyBorder="1" applyAlignment="1">
      <alignment horizontal="center" vertical="center" wrapText="1"/>
    </xf>
    <xf numFmtId="165" fontId="1" fillId="2" borderId="1" xfId="1" applyNumberFormat="1" applyFont="1" applyFill="1" applyBorder="1" applyAlignment="1">
      <alignment horizontal="center" vertical="top" wrapText="1"/>
    </xf>
    <xf numFmtId="165" fontId="1" fillId="2" borderId="5" xfId="1" applyNumberFormat="1" applyFont="1" applyFill="1" applyBorder="1" applyAlignment="1">
      <alignment horizontal="center" vertical="center" wrapText="1"/>
    </xf>
    <xf numFmtId="165" fontId="1" fillId="2" borderId="7" xfId="1" applyNumberFormat="1" applyFont="1" applyFill="1" applyBorder="1" applyAlignment="1">
      <alignment horizontal="center" vertical="center" wrapText="1"/>
    </xf>
    <xf numFmtId="165" fontId="1" fillId="2" borderId="6" xfId="1" applyNumberFormat="1" applyFont="1" applyFill="1" applyBorder="1" applyAlignment="1">
      <alignment horizontal="center" vertical="center" wrapText="1"/>
    </xf>
    <xf numFmtId="165" fontId="1" fillId="3" borderId="5" xfId="1" applyNumberFormat="1" applyFont="1" applyFill="1" applyBorder="1" applyAlignment="1">
      <alignment horizontal="center" vertical="center" wrapText="1"/>
    </xf>
    <xf numFmtId="165" fontId="1" fillId="3" borderId="6" xfId="1" applyNumberFormat="1" applyFont="1" applyFill="1" applyBorder="1" applyAlignment="1">
      <alignment horizontal="center" vertical="center" wrapText="1"/>
    </xf>
    <xf numFmtId="165" fontId="1" fillId="3" borderId="7" xfId="1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left" vertical="top"/>
    </xf>
    <xf numFmtId="0" fontId="5" fillId="0" borderId="0" xfId="0" applyFont="1" applyAlignment="1">
      <alignment horizontal="center" vertical="top"/>
    </xf>
    <xf numFmtId="0" fontId="1" fillId="2" borderId="1" xfId="0" applyFont="1" applyFill="1" applyBorder="1" applyAlignment="1">
      <alignment horizontal="center" vertical="center"/>
    </xf>
    <xf numFmtId="165" fontId="1" fillId="2" borderId="1" xfId="1" applyNumberFormat="1" applyFont="1" applyFill="1" applyBorder="1" applyAlignment="1">
      <alignment horizontal="center" vertical="center"/>
    </xf>
    <xf numFmtId="165" fontId="1" fillId="2" borderId="1" xfId="1" applyNumberFormat="1" applyFont="1" applyFill="1" applyBorder="1" applyAlignment="1">
      <alignment horizontal="center" vertical="center" wrapText="1"/>
    </xf>
    <xf numFmtId="165" fontId="1" fillId="2" borderId="5" xfId="1" applyNumberFormat="1" applyFont="1" applyFill="1" applyBorder="1" applyAlignment="1">
      <alignment horizontal="center" vertical="center"/>
    </xf>
    <xf numFmtId="165" fontId="1" fillId="2" borderId="7" xfId="1" applyNumberFormat="1" applyFont="1" applyFill="1" applyBorder="1" applyAlignment="1">
      <alignment horizontal="center" vertical="center"/>
    </xf>
    <xf numFmtId="165" fontId="1" fillId="2" borderId="2" xfId="1" applyNumberFormat="1" applyFont="1" applyFill="1" applyBorder="1" applyAlignment="1">
      <alignment horizontal="center" vertical="center"/>
    </xf>
    <xf numFmtId="165" fontId="1" fillId="2" borderId="3" xfId="1" applyNumberFormat="1" applyFont="1" applyFill="1" applyBorder="1" applyAlignment="1">
      <alignment horizontal="center" vertical="center"/>
    </xf>
    <xf numFmtId="165" fontId="1" fillId="2" borderId="4" xfId="1" applyNumberFormat="1" applyFont="1" applyFill="1" applyBorder="1" applyAlignment="1">
      <alignment horizontal="center" vertical="center"/>
    </xf>
    <xf numFmtId="165" fontId="3" fillId="6" borderId="2" xfId="0" applyNumberFormat="1" applyFont="1" applyFill="1" applyBorder="1" applyAlignment="1">
      <alignment horizontal="center" vertical="top"/>
    </xf>
    <xf numFmtId="0" fontId="3" fillId="6" borderId="4" xfId="0" applyFont="1" applyFill="1" applyBorder="1" applyAlignment="1">
      <alignment horizontal="center" vertical="top"/>
    </xf>
    <xf numFmtId="1" fontId="1" fillId="5" borderId="2" xfId="0" applyNumberFormat="1" applyFont="1" applyFill="1" applyBorder="1" applyAlignment="1">
      <alignment horizontal="center" vertical="top"/>
    </xf>
    <xf numFmtId="1" fontId="1" fillId="5" borderId="3" xfId="0" applyNumberFormat="1" applyFont="1" applyFill="1" applyBorder="1" applyAlignment="1">
      <alignment horizontal="center" vertical="top"/>
    </xf>
    <xf numFmtId="1" fontId="1" fillId="5" borderId="4" xfId="0" applyNumberFormat="1" applyFont="1" applyFill="1" applyBorder="1" applyAlignment="1">
      <alignment horizontal="center" vertical="top"/>
    </xf>
    <xf numFmtId="165" fontId="1" fillId="2" borderId="9" xfId="1" applyNumberFormat="1" applyFont="1" applyFill="1" applyBorder="1" applyAlignment="1">
      <alignment horizontal="center" vertical="center"/>
    </xf>
    <xf numFmtId="165" fontId="1" fillId="2" borderId="11" xfId="1" applyNumberFormat="1" applyFont="1" applyFill="1" applyBorder="1" applyAlignment="1">
      <alignment horizontal="center" vertical="center"/>
    </xf>
    <xf numFmtId="165" fontId="1" fillId="2" borderId="8" xfId="1" applyNumberFormat="1" applyFont="1" applyFill="1" applyBorder="1" applyAlignment="1">
      <alignment horizontal="center" vertical="center"/>
    </xf>
    <xf numFmtId="165" fontId="1" fillId="2" borderId="15" xfId="1" applyNumberFormat="1" applyFont="1" applyFill="1" applyBorder="1" applyAlignment="1">
      <alignment horizontal="center" vertical="center"/>
    </xf>
    <xf numFmtId="165" fontId="1" fillId="2" borderId="12" xfId="1" applyNumberFormat="1" applyFont="1" applyFill="1" applyBorder="1" applyAlignment="1">
      <alignment horizontal="center" vertical="center"/>
    </xf>
    <xf numFmtId="165" fontId="1" fillId="2" borderId="14" xfId="1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top"/>
    </xf>
    <xf numFmtId="0" fontId="1" fillId="2" borderId="4" xfId="0" applyFont="1" applyFill="1" applyBorder="1" applyAlignment="1">
      <alignment horizontal="center" vertical="top"/>
    </xf>
    <xf numFmtId="0" fontId="1" fillId="2" borderId="5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165" fontId="1" fillId="2" borderId="9" xfId="1" applyNumberFormat="1" applyFont="1" applyFill="1" applyBorder="1" applyAlignment="1">
      <alignment horizontal="center" vertical="center" wrapText="1"/>
    </xf>
    <xf numFmtId="165" fontId="1" fillId="2" borderId="10" xfId="1" applyNumberFormat="1" applyFont="1" applyFill="1" applyBorder="1" applyAlignment="1">
      <alignment horizontal="center" vertical="center" wrapText="1"/>
    </xf>
    <xf numFmtId="165" fontId="1" fillId="2" borderId="11" xfId="1" applyNumberFormat="1" applyFont="1" applyFill="1" applyBorder="1" applyAlignment="1">
      <alignment horizontal="center" vertical="center" wrapText="1"/>
    </xf>
    <xf numFmtId="165" fontId="1" fillId="2" borderId="12" xfId="1" applyNumberFormat="1" applyFont="1" applyFill="1" applyBorder="1" applyAlignment="1">
      <alignment horizontal="center" vertical="center" wrapText="1"/>
    </xf>
    <xf numFmtId="165" fontId="1" fillId="2" borderId="13" xfId="1" applyNumberFormat="1" applyFont="1" applyFill="1" applyBorder="1" applyAlignment="1">
      <alignment horizontal="center" vertical="center" wrapText="1"/>
    </xf>
    <xf numFmtId="165" fontId="1" fillId="2" borderId="14" xfId="1" applyNumberFormat="1" applyFont="1" applyFill="1" applyBorder="1" applyAlignment="1">
      <alignment horizontal="center" vertical="center" wrapText="1"/>
    </xf>
  </cellXfs>
  <cellStyles count="4">
    <cellStyle name="Comma" xfId="1" builtinId="3"/>
    <cellStyle name="Comma 2" xfId="2"/>
    <cellStyle name="Comma 2 3" xfId="3"/>
    <cellStyle name="Normal" xfId="0" builtinId="0"/>
  </cellStyles>
  <dxfs count="256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.xml"/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.xml"/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.xml"/><Relationship Id="rId2" Type="http://schemas.openxmlformats.org/officeDocument/2006/relationships/vmlDrawing" Target="../drawings/vmlDrawing21.v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.xml"/><Relationship Id="rId2" Type="http://schemas.openxmlformats.org/officeDocument/2006/relationships/vmlDrawing" Target="../drawings/vmlDrawing22.v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.xml"/><Relationship Id="rId2" Type="http://schemas.openxmlformats.org/officeDocument/2006/relationships/vmlDrawing" Target="../drawings/vmlDrawing23.v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.xml"/><Relationship Id="rId2" Type="http://schemas.openxmlformats.org/officeDocument/2006/relationships/vmlDrawing" Target="../drawings/vmlDrawing24.v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.xml"/><Relationship Id="rId2" Type="http://schemas.openxmlformats.org/officeDocument/2006/relationships/vmlDrawing" Target="../drawings/vmlDrawing25.v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.xml"/><Relationship Id="rId2" Type="http://schemas.openxmlformats.org/officeDocument/2006/relationships/vmlDrawing" Target="../drawings/vmlDrawing26.v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.xml"/><Relationship Id="rId2" Type="http://schemas.openxmlformats.org/officeDocument/2006/relationships/vmlDrawing" Target="../drawings/vmlDrawing27.v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.xml"/><Relationship Id="rId2" Type="http://schemas.openxmlformats.org/officeDocument/2006/relationships/vmlDrawing" Target="../drawings/vmlDrawing28.v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.xml"/><Relationship Id="rId2" Type="http://schemas.openxmlformats.org/officeDocument/2006/relationships/vmlDrawing" Target="../drawings/vmlDrawing29.v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.xml"/><Relationship Id="rId2" Type="http://schemas.openxmlformats.org/officeDocument/2006/relationships/vmlDrawing" Target="../drawings/vmlDrawing30.v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.xml"/><Relationship Id="rId2" Type="http://schemas.openxmlformats.org/officeDocument/2006/relationships/vmlDrawing" Target="../drawings/vmlDrawing31.v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214"/>
  <sheetViews>
    <sheetView zoomScaleNormal="100" workbookViewId="0">
      <pane xSplit="4" ySplit="8" topLeftCell="E96" activePane="bottomRight" state="frozen"/>
      <selection activeCell="AI60" sqref="AI60:AJ60"/>
      <selection pane="topRight" activeCell="AI60" sqref="AI60:AJ60"/>
      <selection pane="bottomLeft" activeCell="AI60" sqref="AI60:AJ60"/>
      <selection pane="bottomRight" activeCell="W99" sqref="W99"/>
    </sheetView>
  </sheetViews>
  <sheetFormatPr defaultColWidth="6.85546875" defaultRowHeight="15.75" x14ac:dyDescent="0.2"/>
  <cols>
    <col min="1" max="1" width="9.5703125" style="29" customWidth="1"/>
    <col min="2" max="2" width="23.5703125" style="3" customWidth="1"/>
    <col min="3" max="3" width="11.85546875" style="1" customWidth="1"/>
    <col min="4" max="4" width="8.42578125" style="1" customWidth="1"/>
    <col min="5" max="5" width="7.7109375" style="1" customWidth="1"/>
    <col min="6" max="6" width="7.28515625" style="1" hidden="1" customWidth="1"/>
    <col min="7" max="7" width="0.28515625" style="1" hidden="1" customWidth="1"/>
    <col min="8" max="8" width="7.42578125" style="1" customWidth="1"/>
    <col min="9" max="9" width="9" style="1" customWidth="1"/>
    <col min="10" max="12" width="7.5703125" style="1" customWidth="1"/>
    <col min="13" max="13" width="7.7109375" style="1" customWidth="1"/>
    <col min="14" max="14" width="6.7109375" style="1" hidden="1" customWidth="1"/>
    <col min="15" max="15" width="9.7109375" style="1" customWidth="1"/>
    <col min="16" max="16" width="9.7109375" style="1" hidden="1" customWidth="1"/>
    <col min="17" max="17" width="6.5703125" style="1" customWidth="1"/>
    <col min="18" max="18" width="7.7109375" style="1" customWidth="1"/>
    <col min="19" max="19" width="6.42578125" style="1" customWidth="1"/>
    <col min="20" max="20" width="7" style="1" customWidth="1"/>
    <col min="21" max="21" width="7.28515625" style="1" customWidth="1"/>
    <col min="22" max="23" width="7.7109375" style="2" customWidth="1"/>
    <col min="24" max="24" width="9.5703125" style="2" customWidth="1"/>
    <col min="25" max="25" width="18.42578125" style="3" customWidth="1"/>
    <col min="26" max="26" width="11.7109375" style="3" customWidth="1"/>
    <col min="27" max="27" width="13.42578125" style="3" customWidth="1"/>
    <col min="28" max="28" width="12" style="3" customWidth="1"/>
    <col min="29" max="16384" width="6.85546875" style="3"/>
  </cols>
  <sheetData>
    <row r="1" spans="1:28" x14ac:dyDescent="0.2">
      <c r="A1" s="127" t="s">
        <v>0</v>
      </c>
      <c r="B1" s="127"/>
    </row>
    <row r="2" spans="1:28" x14ac:dyDescent="0.2">
      <c r="A2" s="127" t="s">
        <v>1</v>
      </c>
      <c r="B2" s="127"/>
    </row>
    <row r="3" spans="1:28" ht="19.5" x14ac:dyDescent="0.2">
      <c r="A3" s="128" t="s">
        <v>2</v>
      </c>
      <c r="B3" s="128"/>
      <c r="C3" s="128"/>
      <c r="D3" s="128"/>
      <c r="E3" s="128"/>
      <c r="F3" s="128"/>
      <c r="G3" s="128"/>
      <c r="H3" s="128"/>
      <c r="I3" s="128"/>
      <c r="J3" s="128"/>
      <c r="K3" s="128"/>
      <c r="L3" s="128"/>
      <c r="M3" s="128"/>
      <c r="N3" s="128"/>
      <c r="O3" s="128"/>
      <c r="P3" s="128"/>
      <c r="Q3" s="128"/>
      <c r="R3" s="128"/>
      <c r="S3" s="128"/>
      <c r="T3" s="128"/>
      <c r="U3" s="128"/>
      <c r="V3" s="128"/>
      <c r="W3" s="128"/>
      <c r="X3" s="128"/>
    </row>
    <row r="4" spans="1:28" ht="18.75" x14ac:dyDescent="0.2">
      <c r="A4" s="40" t="s">
        <v>3</v>
      </c>
      <c r="B4" s="4">
        <v>42739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8" ht="18" customHeight="1" x14ac:dyDescent="0.2">
      <c r="A5" s="129" t="s">
        <v>4</v>
      </c>
      <c r="B5" s="129" t="s">
        <v>5</v>
      </c>
      <c r="C5" s="130" t="s">
        <v>6</v>
      </c>
      <c r="D5" s="131" t="s">
        <v>7</v>
      </c>
      <c r="E5" s="130" t="s">
        <v>8</v>
      </c>
      <c r="F5" s="130"/>
      <c r="G5" s="130"/>
      <c r="H5" s="130"/>
      <c r="I5" s="130" t="s">
        <v>9</v>
      </c>
      <c r="J5" s="130"/>
      <c r="K5" s="130"/>
      <c r="L5" s="130"/>
      <c r="M5" s="130" t="s">
        <v>10</v>
      </c>
      <c r="N5" s="130"/>
      <c r="O5" s="130"/>
      <c r="P5" s="130"/>
      <c r="Q5" s="130"/>
      <c r="R5" s="130"/>
      <c r="S5" s="134" t="s">
        <v>11</v>
      </c>
      <c r="T5" s="135"/>
      <c r="U5" s="136"/>
      <c r="V5" s="120" t="s">
        <v>12</v>
      </c>
      <c r="W5" s="123" t="s">
        <v>13</v>
      </c>
      <c r="X5" s="123" t="s">
        <v>14</v>
      </c>
      <c r="Z5" s="126" t="s">
        <v>15</v>
      </c>
      <c r="AA5" s="126"/>
      <c r="AB5" s="126"/>
    </row>
    <row r="6" spans="1:28" ht="20.25" customHeight="1" x14ac:dyDescent="0.2">
      <c r="A6" s="129"/>
      <c r="B6" s="129"/>
      <c r="C6" s="130"/>
      <c r="D6" s="131"/>
      <c r="E6" s="132" t="s">
        <v>16</v>
      </c>
      <c r="F6" s="132" t="s">
        <v>17</v>
      </c>
      <c r="G6" s="120" t="s">
        <v>18</v>
      </c>
      <c r="H6" s="120" t="s">
        <v>19</v>
      </c>
      <c r="I6" s="120" t="s">
        <v>20</v>
      </c>
      <c r="J6" s="120" t="s">
        <v>21</v>
      </c>
      <c r="K6" s="120" t="s">
        <v>223</v>
      </c>
      <c r="L6" s="120" t="s">
        <v>22</v>
      </c>
      <c r="M6" s="120" t="s">
        <v>18</v>
      </c>
      <c r="N6" s="120" t="s">
        <v>23</v>
      </c>
      <c r="O6" s="119" t="s">
        <v>24</v>
      </c>
      <c r="P6" s="119"/>
      <c r="Q6" s="119"/>
      <c r="R6" s="120" t="s">
        <v>25</v>
      </c>
      <c r="S6" s="120" t="s">
        <v>26</v>
      </c>
      <c r="T6" s="120" t="s">
        <v>27</v>
      </c>
      <c r="U6" s="120" t="s">
        <v>28</v>
      </c>
      <c r="V6" s="122"/>
      <c r="W6" s="124"/>
      <c r="X6" s="124"/>
      <c r="Z6" s="126"/>
      <c r="AA6" s="126"/>
      <c r="AB6" s="126"/>
    </row>
    <row r="7" spans="1:28" ht="58.5" customHeight="1" x14ac:dyDescent="0.2">
      <c r="A7" s="129"/>
      <c r="B7" s="129"/>
      <c r="C7" s="130"/>
      <c r="D7" s="131"/>
      <c r="E7" s="133"/>
      <c r="F7" s="133"/>
      <c r="G7" s="121"/>
      <c r="H7" s="121"/>
      <c r="I7" s="121"/>
      <c r="J7" s="121"/>
      <c r="K7" s="121"/>
      <c r="L7" s="121"/>
      <c r="M7" s="121"/>
      <c r="N7" s="121"/>
      <c r="O7" s="42" t="s">
        <v>29</v>
      </c>
      <c r="P7" s="42" t="s">
        <v>30</v>
      </c>
      <c r="Q7" s="41" t="s">
        <v>31</v>
      </c>
      <c r="R7" s="121"/>
      <c r="S7" s="121"/>
      <c r="T7" s="121"/>
      <c r="U7" s="121"/>
      <c r="V7" s="121"/>
      <c r="W7" s="125"/>
      <c r="X7" s="125"/>
      <c r="Z7" s="5"/>
      <c r="AA7" s="5"/>
      <c r="AB7" s="6"/>
    </row>
    <row r="8" spans="1:28" ht="18" customHeight="1" x14ac:dyDescent="0.2">
      <c r="A8" s="7"/>
      <c r="B8" s="8" t="s">
        <v>32</v>
      </c>
      <c r="C8" s="9"/>
      <c r="D8" s="10"/>
      <c r="E8" s="10"/>
      <c r="F8" s="10"/>
      <c r="G8" s="10"/>
      <c r="H8" s="9"/>
      <c r="I8" s="10"/>
      <c r="J8" s="10"/>
      <c r="K8" s="10"/>
      <c r="L8" s="9"/>
      <c r="M8" s="10"/>
      <c r="N8" s="10"/>
      <c r="O8" s="10"/>
      <c r="P8" s="10"/>
      <c r="Q8" s="10"/>
      <c r="R8" s="11"/>
      <c r="S8" s="10"/>
      <c r="T8" s="10"/>
      <c r="U8" s="10"/>
      <c r="V8" s="9"/>
      <c r="W8" s="10"/>
      <c r="X8" s="9"/>
      <c r="Z8" s="12"/>
      <c r="AA8" s="12"/>
      <c r="AB8" s="12"/>
    </row>
    <row r="9" spans="1:28" ht="18" customHeight="1" x14ac:dyDescent="0.2">
      <c r="A9" s="13">
        <v>1500001</v>
      </c>
      <c r="B9" s="14" t="s">
        <v>33</v>
      </c>
      <c r="C9" s="15">
        <v>27000</v>
      </c>
      <c r="D9" s="10"/>
      <c r="E9" s="15">
        <v>20</v>
      </c>
      <c r="F9" s="15"/>
      <c r="G9" s="15"/>
      <c r="H9" s="9">
        <f t="shared" ref="H9:H52" si="0">SUM(E9:G9)</f>
        <v>20</v>
      </c>
      <c r="I9" s="15">
        <v>20</v>
      </c>
      <c r="J9" s="15"/>
      <c r="K9" s="15"/>
      <c r="L9" s="9">
        <f>SUM(I9:K9)</f>
        <v>20</v>
      </c>
      <c r="M9" s="15"/>
      <c r="N9" s="15"/>
      <c r="O9" s="15"/>
      <c r="P9" s="15"/>
      <c r="Q9" s="15"/>
      <c r="R9" s="11">
        <f>SUM(M9:Q9)</f>
        <v>0</v>
      </c>
      <c r="S9" s="15"/>
      <c r="T9" s="15"/>
      <c r="U9" s="9">
        <f t="shared" ref="U9:U52" si="1">S9+T9</f>
        <v>0</v>
      </c>
      <c r="V9" s="9">
        <f t="shared" ref="V9:V52" si="2">D9+H9-L9-R9-U9</f>
        <v>0</v>
      </c>
      <c r="W9" s="15"/>
      <c r="X9" s="34">
        <f t="shared" ref="X9:X52" si="3">W9-V9</f>
        <v>0</v>
      </c>
      <c r="Y9" s="29"/>
      <c r="Z9" s="17"/>
    </row>
    <row r="10" spans="1:28" ht="18" customHeight="1" x14ac:dyDescent="0.2">
      <c r="A10" s="13">
        <v>1500002</v>
      </c>
      <c r="B10" s="14" t="s">
        <v>34</v>
      </c>
      <c r="C10" s="15">
        <v>19000</v>
      </c>
      <c r="D10" s="10"/>
      <c r="E10" s="15">
        <v>10</v>
      </c>
      <c r="F10" s="15"/>
      <c r="G10" s="15"/>
      <c r="H10" s="9">
        <f t="shared" si="0"/>
        <v>10</v>
      </c>
      <c r="I10" s="15">
        <v>10</v>
      </c>
      <c r="J10" s="15"/>
      <c r="K10" s="15"/>
      <c r="L10" s="9">
        <f t="shared" ref="L10:L76" si="4">SUM(I10:K10)</f>
        <v>10</v>
      </c>
      <c r="M10" s="15"/>
      <c r="N10" s="15"/>
      <c r="O10" s="15"/>
      <c r="P10" s="15"/>
      <c r="Q10" s="15"/>
      <c r="R10" s="11">
        <f t="shared" ref="R10:R89" si="5">SUM(M10:Q10)</f>
        <v>0</v>
      </c>
      <c r="S10" s="15"/>
      <c r="T10" s="15"/>
      <c r="U10" s="9">
        <f t="shared" si="1"/>
        <v>0</v>
      </c>
      <c r="V10" s="9">
        <f t="shared" si="2"/>
        <v>0</v>
      </c>
      <c r="W10" s="15"/>
      <c r="X10" s="16">
        <f t="shared" si="3"/>
        <v>0</v>
      </c>
      <c r="Y10" s="26"/>
      <c r="Z10" s="17"/>
    </row>
    <row r="11" spans="1:28" ht="18" customHeight="1" x14ac:dyDescent="0.2">
      <c r="A11" s="13">
        <v>1500003</v>
      </c>
      <c r="B11" s="14" t="s">
        <v>35</v>
      </c>
      <c r="C11" s="15">
        <v>22000</v>
      </c>
      <c r="D11" s="10"/>
      <c r="E11" s="15">
        <v>10</v>
      </c>
      <c r="F11" s="15"/>
      <c r="G11" s="15"/>
      <c r="H11" s="9">
        <f t="shared" si="0"/>
        <v>10</v>
      </c>
      <c r="I11" s="15">
        <v>6</v>
      </c>
      <c r="J11" s="15"/>
      <c r="K11" s="15"/>
      <c r="L11" s="9">
        <f t="shared" si="4"/>
        <v>6</v>
      </c>
      <c r="M11" s="15"/>
      <c r="N11" s="15"/>
      <c r="O11" s="15"/>
      <c r="P11" s="15"/>
      <c r="Q11" s="15"/>
      <c r="R11" s="11">
        <f t="shared" si="5"/>
        <v>0</v>
      </c>
      <c r="S11" s="15">
        <v>4</v>
      </c>
      <c r="T11" s="15"/>
      <c r="U11" s="9">
        <f t="shared" si="1"/>
        <v>4</v>
      </c>
      <c r="V11" s="9">
        <f t="shared" si="2"/>
        <v>0</v>
      </c>
      <c r="W11" s="15"/>
      <c r="X11" s="16">
        <f t="shared" si="3"/>
        <v>0</v>
      </c>
      <c r="Y11" s="26"/>
      <c r="Z11" s="17"/>
    </row>
    <row r="12" spans="1:28" ht="18" customHeight="1" x14ac:dyDescent="0.2">
      <c r="A12" s="13">
        <v>1500004</v>
      </c>
      <c r="B12" s="14" t="s">
        <v>36</v>
      </c>
      <c r="C12" s="15">
        <v>27000</v>
      </c>
      <c r="D12" s="10"/>
      <c r="E12" s="15"/>
      <c r="F12" s="15"/>
      <c r="G12" s="15"/>
      <c r="H12" s="9">
        <f t="shared" si="0"/>
        <v>0</v>
      </c>
      <c r="I12" s="15"/>
      <c r="J12" s="15"/>
      <c r="K12" s="15"/>
      <c r="L12" s="9">
        <f t="shared" si="4"/>
        <v>0</v>
      </c>
      <c r="M12" s="15"/>
      <c r="N12" s="15"/>
      <c r="O12" s="15"/>
      <c r="P12" s="15"/>
      <c r="Q12" s="15"/>
      <c r="R12" s="11">
        <f t="shared" si="5"/>
        <v>0</v>
      </c>
      <c r="S12" s="15"/>
      <c r="T12" s="15"/>
      <c r="U12" s="9">
        <f t="shared" si="1"/>
        <v>0</v>
      </c>
      <c r="V12" s="9">
        <f t="shared" si="2"/>
        <v>0</v>
      </c>
      <c r="W12" s="15"/>
      <c r="X12" s="16">
        <f t="shared" si="3"/>
        <v>0</v>
      </c>
      <c r="Z12" s="17"/>
    </row>
    <row r="13" spans="1:28" ht="18" customHeight="1" x14ac:dyDescent="0.2">
      <c r="A13" s="13">
        <v>1500005</v>
      </c>
      <c r="B13" s="14" t="s">
        <v>37</v>
      </c>
      <c r="C13" s="15">
        <v>34000</v>
      </c>
      <c r="D13" s="10">
        <v>17</v>
      </c>
      <c r="E13" s="15"/>
      <c r="F13" s="15"/>
      <c r="G13" s="15"/>
      <c r="H13" s="9">
        <f t="shared" si="0"/>
        <v>0</v>
      </c>
      <c r="I13" s="15">
        <v>5</v>
      </c>
      <c r="J13" s="15"/>
      <c r="K13" s="15"/>
      <c r="L13" s="9">
        <f t="shared" si="4"/>
        <v>5</v>
      </c>
      <c r="M13" s="15"/>
      <c r="N13" s="15"/>
      <c r="O13" s="15"/>
      <c r="P13" s="15"/>
      <c r="Q13" s="15"/>
      <c r="R13" s="11">
        <f t="shared" si="5"/>
        <v>0</v>
      </c>
      <c r="S13" s="15"/>
      <c r="T13" s="15"/>
      <c r="U13" s="9">
        <f t="shared" si="1"/>
        <v>0</v>
      </c>
      <c r="V13" s="9">
        <f t="shared" si="2"/>
        <v>12</v>
      </c>
      <c r="W13" s="15">
        <v>12</v>
      </c>
      <c r="X13" s="16">
        <f t="shared" si="3"/>
        <v>0</v>
      </c>
      <c r="Y13" s="19"/>
      <c r="Z13" s="17"/>
    </row>
    <row r="14" spans="1:28" ht="18" customHeight="1" x14ac:dyDescent="0.2">
      <c r="A14" s="13">
        <v>1500006</v>
      </c>
      <c r="B14" s="14" t="s">
        <v>38</v>
      </c>
      <c r="C14" s="15">
        <v>26000</v>
      </c>
      <c r="D14" s="10"/>
      <c r="E14" s="15">
        <v>20</v>
      </c>
      <c r="F14" s="15"/>
      <c r="G14" s="15"/>
      <c r="H14" s="9">
        <f t="shared" si="0"/>
        <v>20</v>
      </c>
      <c r="I14" s="15">
        <v>12</v>
      </c>
      <c r="J14" s="15"/>
      <c r="K14" s="15"/>
      <c r="L14" s="9">
        <f t="shared" si="4"/>
        <v>12</v>
      </c>
      <c r="M14" s="15"/>
      <c r="N14" s="15"/>
      <c r="O14" s="15"/>
      <c r="P14" s="15"/>
      <c r="Q14" s="15"/>
      <c r="R14" s="11">
        <f t="shared" si="5"/>
        <v>0</v>
      </c>
      <c r="S14" s="15">
        <v>8</v>
      </c>
      <c r="T14" s="15"/>
      <c r="U14" s="9">
        <f t="shared" si="1"/>
        <v>8</v>
      </c>
      <c r="V14" s="9">
        <f t="shared" si="2"/>
        <v>0</v>
      </c>
      <c r="W14" s="15"/>
      <c r="X14" s="16">
        <f t="shared" si="3"/>
        <v>0</v>
      </c>
      <c r="Z14" s="17"/>
    </row>
    <row r="15" spans="1:28" ht="18" customHeight="1" x14ac:dyDescent="0.2">
      <c r="A15" s="13">
        <v>1500007</v>
      </c>
      <c r="B15" s="14" t="s">
        <v>39</v>
      </c>
      <c r="C15" s="15">
        <v>20000</v>
      </c>
      <c r="D15" s="10"/>
      <c r="E15" s="15">
        <v>6</v>
      </c>
      <c r="F15" s="15"/>
      <c r="G15" s="15"/>
      <c r="H15" s="9">
        <f t="shared" si="0"/>
        <v>6</v>
      </c>
      <c r="I15" s="15">
        <v>6</v>
      </c>
      <c r="J15" s="15"/>
      <c r="K15" s="15"/>
      <c r="L15" s="9">
        <f t="shared" si="4"/>
        <v>6</v>
      </c>
      <c r="M15" s="15"/>
      <c r="N15" s="15"/>
      <c r="O15" s="15"/>
      <c r="P15" s="15"/>
      <c r="Q15" s="15"/>
      <c r="R15" s="11">
        <f t="shared" si="5"/>
        <v>0</v>
      </c>
      <c r="S15" s="15"/>
      <c r="T15" s="15"/>
      <c r="U15" s="9">
        <f t="shared" si="1"/>
        <v>0</v>
      </c>
      <c r="V15" s="9">
        <f t="shared" si="2"/>
        <v>0</v>
      </c>
      <c r="W15" s="15"/>
      <c r="X15" s="16">
        <f t="shared" si="3"/>
        <v>0</v>
      </c>
      <c r="Z15" s="17"/>
    </row>
    <row r="16" spans="1:28" ht="18" customHeight="1" x14ac:dyDescent="0.2">
      <c r="A16" s="13">
        <v>1500008</v>
      </c>
      <c r="B16" s="14" t="s">
        <v>40</v>
      </c>
      <c r="C16" s="15">
        <v>20000</v>
      </c>
      <c r="D16" s="10"/>
      <c r="E16" s="15">
        <v>10</v>
      </c>
      <c r="F16" s="15"/>
      <c r="G16" s="15"/>
      <c r="H16" s="9">
        <f t="shared" si="0"/>
        <v>10</v>
      </c>
      <c r="I16" s="15">
        <v>10</v>
      </c>
      <c r="J16" s="15"/>
      <c r="K16" s="15"/>
      <c r="L16" s="9">
        <f t="shared" si="4"/>
        <v>10</v>
      </c>
      <c r="M16" s="15"/>
      <c r="N16" s="15"/>
      <c r="O16" s="15"/>
      <c r="P16" s="15"/>
      <c r="Q16" s="15"/>
      <c r="R16" s="11">
        <f t="shared" si="5"/>
        <v>0</v>
      </c>
      <c r="S16" s="15"/>
      <c r="T16" s="15"/>
      <c r="U16" s="9">
        <f t="shared" si="1"/>
        <v>0</v>
      </c>
      <c r="V16" s="9">
        <f t="shared" si="2"/>
        <v>0</v>
      </c>
      <c r="W16" s="15"/>
      <c r="X16" s="16">
        <f t="shared" si="3"/>
        <v>0</v>
      </c>
      <c r="Z16" s="17"/>
    </row>
    <row r="17" spans="1:26" ht="18" customHeight="1" x14ac:dyDescent="0.2">
      <c r="A17" s="13">
        <v>1500010</v>
      </c>
      <c r="B17" s="14" t="s">
        <v>41</v>
      </c>
      <c r="C17" s="15">
        <v>20000</v>
      </c>
      <c r="D17" s="10"/>
      <c r="E17" s="15">
        <v>10</v>
      </c>
      <c r="F17" s="15"/>
      <c r="G17" s="15"/>
      <c r="H17" s="9">
        <f t="shared" si="0"/>
        <v>10</v>
      </c>
      <c r="I17" s="15">
        <v>9</v>
      </c>
      <c r="J17" s="15"/>
      <c r="K17" s="15"/>
      <c r="L17" s="9">
        <f t="shared" si="4"/>
        <v>9</v>
      </c>
      <c r="M17" s="15"/>
      <c r="N17" s="15"/>
      <c r="O17" s="15"/>
      <c r="P17" s="15"/>
      <c r="Q17" s="15"/>
      <c r="R17" s="11">
        <f t="shared" si="5"/>
        <v>0</v>
      </c>
      <c r="S17" s="15"/>
      <c r="T17" s="15"/>
      <c r="U17" s="9">
        <f t="shared" si="1"/>
        <v>0</v>
      </c>
      <c r="V17" s="9">
        <f t="shared" si="2"/>
        <v>1</v>
      </c>
      <c r="W17" s="15"/>
      <c r="X17" s="16">
        <f t="shared" si="3"/>
        <v>-1</v>
      </c>
      <c r="Y17" s="19"/>
      <c r="Z17" s="17"/>
    </row>
    <row r="18" spans="1:26" ht="18" customHeight="1" x14ac:dyDescent="0.2">
      <c r="A18" s="13">
        <v>1500013</v>
      </c>
      <c r="B18" s="14" t="s">
        <v>42</v>
      </c>
      <c r="C18" s="15">
        <v>27000</v>
      </c>
      <c r="D18" s="10"/>
      <c r="E18" s="15">
        <v>32</v>
      </c>
      <c r="F18" s="15"/>
      <c r="G18" s="15"/>
      <c r="H18" s="9">
        <f t="shared" si="0"/>
        <v>32</v>
      </c>
      <c r="I18" s="15">
        <v>18</v>
      </c>
      <c r="J18" s="15"/>
      <c r="K18" s="15"/>
      <c r="L18" s="9">
        <f t="shared" si="4"/>
        <v>18</v>
      </c>
      <c r="M18" s="15"/>
      <c r="N18" s="15"/>
      <c r="O18" s="15"/>
      <c r="P18" s="15"/>
      <c r="Q18" s="15">
        <v>1</v>
      </c>
      <c r="R18" s="11">
        <f>SUM(M18:Q18)</f>
        <v>1</v>
      </c>
      <c r="S18" s="15">
        <v>13</v>
      </c>
      <c r="T18" s="15"/>
      <c r="U18" s="9">
        <f>S18+T18</f>
        <v>13</v>
      </c>
      <c r="V18" s="9">
        <f t="shared" si="2"/>
        <v>0</v>
      </c>
      <c r="W18" s="15"/>
      <c r="X18" s="16">
        <f>W18-V18</f>
        <v>0</v>
      </c>
      <c r="Y18" s="18"/>
      <c r="Z18" s="17"/>
    </row>
    <row r="19" spans="1:26" ht="18" customHeight="1" x14ac:dyDescent="0.2">
      <c r="A19" s="13">
        <v>1500017</v>
      </c>
      <c r="B19" s="14" t="s">
        <v>43</v>
      </c>
      <c r="C19" s="15">
        <v>19000</v>
      </c>
      <c r="D19" s="10"/>
      <c r="E19" s="15"/>
      <c r="F19" s="15"/>
      <c r="G19" s="15"/>
      <c r="H19" s="9">
        <f t="shared" si="0"/>
        <v>0</v>
      </c>
      <c r="I19" s="15"/>
      <c r="J19" s="15"/>
      <c r="K19" s="15"/>
      <c r="L19" s="9">
        <f t="shared" si="4"/>
        <v>0</v>
      </c>
      <c r="M19" s="15"/>
      <c r="N19" s="15"/>
      <c r="O19" s="15"/>
      <c r="P19" s="15"/>
      <c r="Q19" s="15"/>
      <c r="R19" s="11">
        <f>SUM(M19:Q19)</f>
        <v>0</v>
      </c>
      <c r="S19" s="15"/>
      <c r="T19" s="15"/>
      <c r="U19" s="9">
        <f>S19+T19</f>
        <v>0</v>
      </c>
      <c r="V19" s="9">
        <f t="shared" si="2"/>
        <v>0</v>
      </c>
      <c r="W19" s="15"/>
      <c r="X19" s="16">
        <f>W19-V19</f>
        <v>0</v>
      </c>
      <c r="Y19" s="18"/>
      <c r="Z19" s="17"/>
    </row>
    <row r="20" spans="1:26" ht="18" customHeight="1" x14ac:dyDescent="0.2">
      <c r="A20" s="13">
        <v>1500021</v>
      </c>
      <c r="B20" s="14" t="s">
        <v>44</v>
      </c>
      <c r="C20" s="15">
        <v>19000</v>
      </c>
      <c r="D20" s="10"/>
      <c r="E20" s="15">
        <v>8</v>
      </c>
      <c r="F20" s="15"/>
      <c r="G20" s="15"/>
      <c r="H20" s="9">
        <f t="shared" si="0"/>
        <v>8</v>
      </c>
      <c r="I20" s="15">
        <v>7</v>
      </c>
      <c r="J20" s="15"/>
      <c r="K20" s="15"/>
      <c r="L20" s="9">
        <f t="shared" si="4"/>
        <v>7</v>
      </c>
      <c r="M20" s="15"/>
      <c r="N20" s="15"/>
      <c r="O20" s="15"/>
      <c r="P20" s="15"/>
      <c r="Q20" s="15"/>
      <c r="R20" s="11">
        <f t="shared" si="5"/>
        <v>0</v>
      </c>
      <c r="S20" s="15">
        <v>1</v>
      </c>
      <c r="T20" s="15"/>
      <c r="U20" s="9">
        <f t="shared" si="1"/>
        <v>1</v>
      </c>
      <c r="V20" s="9">
        <f t="shared" si="2"/>
        <v>0</v>
      </c>
      <c r="W20" s="15"/>
      <c r="X20" s="16">
        <f t="shared" si="3"/>
        <v>0</v>
      </c>
      <c r="Y20" s="38"/>
      <c r="Z20" s="17"/>
    </row>
    <row r="21" spans="1:26" ht="18" customHeight="1" x14ac:dyDescent="0.2">
      <c r="A21" s="13">
        <v>1500022</v>
      </c>
      <c r="B21" s="14" t="s">
        <v>45</v>
      </c>
      <c r="C21" s="15">
        <v>19000</v>
      </c>
      <c r="D21" s="10"/>
      <c r="E21" s="15">
        <v>10</v>
      </c>
      <c r="F21" s="15"/>
      <c r="G21" s="15"/>
      <c r="H21" s="9">
        <f t="shared" si="0"/>
        <v>10</v>
      </c>
      <c r="I21" s="15">
        <v>10</v>
      </c>
      <c r="J21" s="15"/>
      <c r="K21" s="15"/>
      <c r="L21" s="9">
        <f t="shared" si="4"/>
        <v>10</v>
      </c>
      <c r="M21" s="15"/>
      <c r="N21" s="15"/>
      <c r="O21" s="15"/>
      <c r="P21" s="15"/>
      <c r="Q21" s="15"/>
      <c r="R21" s="11">
        <f t="shared" si="5"/>
        <v>0</v>
      </c>
      <c r="S21" s="15"/>
      <c r="T21" s="15"/>
      <c r="U21" s="9">
        <f t="shared" si="1"/>
        <v>0</v>
      </c>
      <c r="V21" s="9">
        <f t="shared" si="2"/>
        <v>0</v>
      </c>
      <c r="W21" s="15"/>
      <c r="X21" s="16">
        <f t="shared" si="3"/>
        <v>0</v>
      </c>
      <c r="Y21" s="18"/>
      <c r="Z21" s="17"/>
    </row>
    <row r="22" spans="1:26" ht="18" customHeight="1" x14ac:dyDescent="0.2">
      <c r="A22" s="13">
        <v>1500023</v>
      </c>
      <c r="B22" s="14" t="s">
        <v>46</v>
      </c>
      <c r="C22" s="15">
        <v>16000</v>
      </c>
      <c r="D22" s="10"/>
      <c r="E22" s="15">
        <v>8</v>
      </c>
      <c r="F22" s="15"/>
      <c r="G22" s="15"/>
      <c r="H22" s="9">
        <f t="shared" si="0"/>
        <v>8</v>
      </c>
      <c r="I22" s="15">
        <v>7</v>
      </c>
      <c r="J22" s="15"/>
      <c r="K22" s="15"/>
      <c r="L22" s="9">
        <f t="shared" si="4"/>
        <v>7</v>
      </c>
      <c r="M22" s="15"/>
      <c r="N22" s="15"/>
      <c r="O22" s="15"/>
      <c r="P22" s="15"/>
      <c r="Q22" s="15"/>
      <c r="R22" s="11">
        <f t="shared" si="5"/>
        <v>0</v>
      </c>
      <c r="S22" s="15">
        <v>1</v>
      </c>
      <c r="T22" s="15"/>
      <c r="U22" s="9">
        <f t="shared" si="1"/>
        <v>1</v>
      </c>
      <c r="V22" s="9">
        <f t="shared" si="2"/>
        <v>0</v>
      </c>
      <c r="W22" s="15"/>
      <c r="X22" s="16">
        <f t="shared" si="3"/>
        <v>0</v>
      </c>
      <c r="Y22" s="18"/>
      <c r="Z22" s="17"/>
    </row>
    <row r="23" spans="1:26" ht="18" customHeight="1" x14ac:dyDescent="0.2">
      <c r="A23" s="13">
        <v>1500024</v>
      </c>
      <c r="B23" s="14" t="s">
        <v>47</v>
      </c>
      <c r="C23" s="15">
        <v>21000</v>
      </c>
      <c r="D23" s="10">
        <v>2</v>
      </c>
      <c r="E23" s="15"/>
      <c r="F23" s="15"/>
      <c r="G23" s="15"/>
      <c r="H23" s="9">
        <f t="shared" si="0"/>
        <v>0</v>
      </c>
      <c r="I23" s="15"/>
      <c r="J23" s="15"/>
      <c r="K23" s="15"/>
      <c r="L23" s="9">
        <f t="shared" si="4"/>
        <v>0</v>
      </c>
      <c r="M23" s="15"/>
      <c r="N23" s="15"/>
      <c r="O23" s="15"/>
      <c r="P23" s="15"/>
      <c r="Q23" s="15"/>
      <c r="R23" s="11">
        <f t="shared" si="5"/>
        <v>0</v>
      </c>
      <c r="S23" s="15">
        <v>2</v>
      </c>
      <c r="T23" s="15"/>
      <c r="U23" s="9">
        <f t="shared" si="1"/>
        <v>2</v>
      </c>
      <c r="V23" s="9">
        <f t="shared" si="2"/>
        <v>0</v>
      </c>
      <c r="W23" s="15"/>
      <c r="X23" s="16">
        <f t="shared" si="3"/>
        <v>0</v>
      </c>
      <c r="Y23" s="18"/>
      <c r="Z23" s="17"/>
    </row>
    <row r="24" spans="1:26" ht="18" customHeight="1" x14ac:dyDescent="0.2">
      <c r="A24" s="13">
        <v>1500026</v>
      </c>
      <c r="B24" s="14" t="s">
        <v>48</v>
      </c>
      <c r="C24" s="15">
        <v>21000</v>
      </c>
      <c r="D24" s="10"/>
      <c r="E24" s="15"/>
      <c r="F24" s="15"/>
      <c r="G24" s="15"/>
      <c r="H24" s="9">
        <f t="shared" si="0"/>
        <v>0</v>
      </c>
      <c r="I24" s="15"/>
      <c r="J24" s="15"/>
      <c r="K24" s="15"/>
      <c r="L24" s="9">
        <f t="shared" si="4"/>
        <v>0</v>
      </c>
      <c r="M24" s="15"/>
      <c r="N24" s="15"/>
      <c r="O24" s="15"/>
      <c r="P24" s="15"/>
      <c r="Q24" s="15"/>
      <c r="R24" s="11">
        <f t="shared" si="5"/>
        <v>0</v>
      </c>
      <c r="S24" s="15"/>
      <c r="T24" s="15"/>
      <c r="U24" s="9">
        <f t="shared" si="1"/>
        <v>0</v>
      </c>
      <c r="V24" s="9">
        <f t="shared" si="2"/>
        <v>0</v>
      </c>
      <c r="W24" s="15"/>
      <c r="X24" s="16">
        <f t="shared" si="3"/>
        <v>0</v>
      </c>
      <c r="Y24" s="18"/>
      <c r="Z24" s="17"/>
    </row>
    <row r="25" spans="1:26" ht="18" customHeight="1" x14ac:dyDescent="0.2">
      <c r="A25" s="13">
        <v>1500028</v>
      </c>
      <c r="B25" s="14" t="s">
        <v>49</v>
      </c>
      <c r="C25" s="15">
        <v>20000</v>
      </c>
      <c r="D25" s="10"/>
      <c r="E25" s="15">
        <v>10</v>
      </c>
      <c r="F25" s="15"/>
      <c r="G25" s="15"/>
      <c r="H25" s="9">
        <f t="shared" si="0"/>
        <v>10</v>
      </c>
      <c r="I25" s="15">
        <v>11</v>
      </c>
      <c r="J25" s="15"/>
      <c r="K25" s="15"/>
      <c r="L25" s="9">
        <f t="shared" si="4"/>
        <v>11</v>
      </c>
      <c r="M25" s="15"/>
      <c r="N25" s="15"/>
      <c r="O25" s="15"/>
      <c r="P25" s="15"/>
      <c r="Q25" s="15"/>
      <c r="R25" s="11">
        <f t="shared" si="5"/>
        <v>0</v>
      </c>
      <c r="S25" s="15"/>
      <c r="T25" s="15"/>
      <c r="U25" s="9">
        <f t="shared" si="1"/>
        <v>0</v>
      </c>
      <c r="V25" s="9">
        <f t="shared" si="2"/>
        <v>-1</v>
      </c>
      <c r="W25" s="15"/>
      <c r="X25" s="16">
        <f>W25-V25</f>
        <v>1</v>
      </c>
      <c r="Y25" s="18"/>
      <c r="Z25" s="17"/>
    </row>
    <row r="26" spans="1:26" ht="18" customHeight="1" x14ac:dyDescent="0.2">
      <c r="A26" s="13">
        <v>1500029</v>
      </c>
      <c r="B26" s="14" t="s">
        <v>50</v>
      </c>
      <c r="C26" s="15">
        <v>18000</v>
      </c>
      <c r="D26" s="10"/>
      <c r="E26" s="15"/>
      <c r="F26" s="15"/>
      <c r="G26" s="15"/>
      <c r="H26" s="9">
        <f t="shared" si="0"/>
        <v>0</v>
      </c>
      <c r="I26" s="15"/>
      <c r="J26" s="15"/>
      <c r="K26" s="15"/>
      <c r="L26" s="9">
        <f t="shared" si="4"/>
        <v>0</v>
      </c>
      <c r="M26" s="15"/>
      <c r="N26" s="15"/>
      <c r="O26" s="15"/>
      <c r="P26" s="15"/>
      <c r="Q26" s="15"/>
      <c r="R26" s="11">
        <f>SUM(M26:Q26)</f>
        <v>0</v>
      </c>
      <c r="S26" s="15"/>
      <c r="T26" s="15"/>
      <c r="U26" s="9">
        <f>S26+T26</f>
        <v>0</v>
      </c>
      <c r="V26" s="9">
        <f t="shared" si="2"/>
        <v>0</v>
      </c>
      <c r="W26" s="15"/>
      <c r="X26" s="16">
        <f>W26-V26</f>
        <v>0</v>
      </c>
      <c r="Y26" s="18"/>
      <c r="Z26" s="17"/>
    </row>
    <row r="27" spans="1:26" ht="18" customHeight="1" x14ac:dyDescent="0.2">
      <c r="A27" s="13">
        <v>1500047</v>
      </c>
      <c r="B27" s="14" t="s">
        <v>51</v>
      </c>
      <c r="C27" s="15">
        <v>32000</v>
      </c>
      <c r="D27" s="10"/>
      <c r="E27" s="15"/>
      <c r="F27" s="15"/>
      <c r="G27" s="15"/>
      <c r="H27" s="9">
        <f t="shared" si="0"/>
        <v>0</v>
      </c>
      <c r="I27" s="15"/>
      <c r="J27" s="15"/>
      <c r="K27" s="15"/>
      <c r="L27" s="9">
        <f t="shared" si="4"/>
        <v>0</v>
      </c>
      <c r="M27" s="15"/>
      <c r="N27" s="15"/>
      <c r="O27" s="15"/>
      <c r="P27" s="15"/>
      <c r="Q27" s="15"/>
      <c r="R27" s="11">
        <f>SUM(M27:Q27)</f>
        <v>0</v>
      </c>
      <c r="S27" s="15"/>
      <c r="T27" s="15"/>
      <c r="U27" s="9">
        <f>S27+T27</f>
        <v>0</v>
      </c>
      <c r="V27" s="9">
        <f t="shared" si="2"/>
        <v>0</v>
      </c>
      <c r="W27" s="15"/>
      <c r="X27" s="16">
        <f>W27-V27</f>
        <v>0</v>
      </c>
      <c r="Y27" s="18"/>
      <c r="Z27" s="17"/>
    </row>
    <row r="28" spans="1:26" ht="18" customHeight="1" x14ac:dyDescent="0.2">
      <c r="A28" s="13">
        <v>1500081</v>
      </c>
      <c r="B28" s="14" t="s">
        <v>52</v>
      </c>
      <c r="C28" s="15">
        <v>22000</v>
      </c>
      <c r="D28" s="10"/>
      <c r="E28" s="15">
        <v>10</v>
      </c>
      <c r="F28" s="15"/>
      <c r="G28" s="15"/>
      <c r="H28" s="9">
        <f t="shared" si="0"/>
        <v>10</v>
      </c>
      <c r="I28" s="15">
        <v>9</v>
      </c>
      <c r="J28" s="15"/>
      <c r="K28" s="15"/>
      <c r="L28" s="9">
        <f t="shared" si="4"/>
        <v>9</v>
      </c>
      <c r="M28" s="15"/>
      <c r="N28" s="15"/>
      <c r="O28" s="15"/>
      <c r="P28" s="15"/>
      <c r="Q28" s="15"/>
      <c r="R28" s="11">
        <f>SUM(M28:Q28)</f>
        <v>0</v>
      </c>
      <c r="S28" s="15">
        <v>1</v>
      </c>
      <c r="T28" s="15"/>
      <c r="U28" s="9">
        <f>S28+T28</f>
        <v>1</v>
      </c>
      <c r="V28" s="9">
        <f t="shared" si="2"/>
        <v>0</v>
      </c>
      <c r="W28" s="15"/>
      <c r="X28" s="16">
        <f>W28-V28</f>
        <v>0</v>
      </c>
      <c r="Y28" s="18"/>
      <c r="Z28" s="17"/>
    </row>
    <row r="29" spans="1:26" ht="18" customHeight="1" x14ac:dyDescent="0.2">
      <c r="A29" s="13">
        <v>1500088</v>
      </c>
      <c r="B29" s="14" t="s">
        <v>53</v>
      </c>
      <c r="C29" s="15">
        <v>21000</v>
      </c>
      <c r="D29" s="10"/>
      <c r="E29" s="15">
        <v>8</v>
      </c>
      <c r="F29" s="15"/>
      <c r="G29" s="15"/>
      <c r="H29" s="9">
        <f t="shared" si="0"/>
        <v>8</v>
      </c>
      <c r="I29" s="15">
        <v>7</v>
      </c>
      <c r="J29" s="15"/>
      <c r="K29" s="15"/>
      <c r="L29" s="9">
        <f t="shared" si="4"/>
        <v>7</v>
      </c>
      <c r="M29" s="15"/>
      <c r="N29" s="15"/>
      <c r="O29" s="15"/>
      <c r="P29" s="15"/>
      <c r="Q29" s="15"/>
      <c r="R29" s="11">
        <f t="shared" si="5"/>
        <v>0</v>
      </c>
      <c r="S29" s="15">
        <v>1</v>
      </c>
      <c r="T29" s="15"/>
      <c r="U29" s="9">
        <f t="shared" si="1"/>
        <v>1</v>
      </c>
      <c r="V29" s="9">
        <f t="shared" si="2"/>
        <v>0</v>
      </c>
      <c r="W29" s="15"/>
      <c r="X29" s="16">
        <f t="shared" si="3"/>
        <v>0</v>
      </c>
      <c r="Y29" s="18"/>
      <c r="Z29" s="17"/>
    </row>
    <row r="30" spans="1:26" ht="18" customHeight="1" x14ac:dyDescent="0.2">
      <c r="A30" s="13">
        <v>1500089</v>
      </c>
      <c r="B30" s="14" t="s">
        <v>54</v>
      </c>
      <c r="C30" s="15">
        <v>20000</v>
      </c>
      <c r="D30" s="10"/>
      <c r="E30" s="15">
        <v>10</v>
      </c>
      <c r="F30" s="15"/>
      <c r="G30" s="15"/>
      <c r="H30" s="9">
        <f t="shared" si="0"/>
        <v>10</v>
      </c>
      <c r="I30" s="15">
        <v>11</v>
      </c>
      <c r="J30" s="15"/>
      <c r="K30" s="15"/>
      <c r="L30" s="9">
        <f t="shared" si="4"/>
        <v>11</v>
      </c>
      <c r="M30" s="15"/>
      <c r="N30" s="15"/>
      <c r="O30" s="15"/>
      <c r="P30" s="15"/>
      <c r="Q30" s="15"/>
      <c r="R30" s="11">
        <f>SUM(M30:Q30)</f>
        <v>0</v>
      </c>
      <c r="S30" s="15"/>
      <c r="T30" s="15"/>
      <c r="U30" s="9">
        <f>S30+T30</f>
        <v>0</v>
      </c>
      <c r="V30" s="9">
        <f t="shared" si="2"/>
        <v>-1</v>
      </c>
      <c r="W30" s="15"/>
      <c r="X30" s="16">
        <f>W30-V30</f>
        <v>1</v>
      </c>
      <c r="Y30" s="18"/>
      <c r="Z30" s="17"/>
    </row>
    <row r="31" spans="1:26" ht="18" customHeight="1" x14ac:dyDescent="0.2">
      <c r="A31" s="13">
        <v>1500134</v>
      </c>
      <c r="B31" s="14" t="s">
        <v>55</v>
      </c>
      <c r="C31" s="15">
        <v>24000</v>
      </c>
      <c r="D31" s="10"/>
      <c r="E31" s="15">
        <v>10</v>
      </c>
      <c r="F31" s="15"/>
      <c r="G31" s="15"/>
      <c r="H31" s="9">
        <f t="shared" si="0"/>
        <v>10</v>
      </c>
      <c r="I31" s="15">
        <v>5</v>
      </c>
      <c r="J31" s="15"/>
      <c r="K31" s="15"/>
      <c r="L31" s="9">
        <f t="shared" si="4"/>
        <v>5</v>
      </c>
      <c r="M31" s="15"/>
      <c r="N31" s="15"/>
      <c r="O31" s="15"/>
      <c r="P31" s="15"/>
      <c r="Q31" s="15"/>
      <c r="R31" s="11">
        <f t="shared" si="5"/>
        <v>0</v>
      </c>
      <c r="S31" s="15">
        <v>5</v>
      </c>
      <c r="T31" s="15"/>
      <c r="U31" s="9">
        <f t="shared" si="1"/>
        <v>5</v>
      </c>
      <c r="V31" s="9">
        <f t="shared" si="2"/>
        <v>0</v>
      </c>
      <c r="W31" s="15"/>
      <c r="X31" s="16">
        <f t="shared" si="3"/>
        <v>0</v>
      </c>
      <c r="Y31" s="18"/>
      <c r="Z31" s="17"/>
    </row>
    <row r="32" spans="1:26" ht="18" customHeight="1" x14ac:dyDescent="0.2">
      <c r="A32" s="13">
        <v>1500228</v>
      </c>
      <c r="B32" s="14" t="s">
        <v>56</v>
      </c>
      <c r="C32" s="15">
        <v>18000</v>
      </c>
      <c r="D32" s="10"/>
      <c r="E32" s="15">
        <v>6</v>
      </c>
      <c r="F32" s="15"/>
      <c r="G32" s="15"/>
      <c r="H32" s="9">
        <f t="shared" si="0"/>
        <v>6</v>
      </c>
      <c r="I32" s="15">
        <v>10</v>
      </c>
      <c r="J32" s="15"/>
      <c r="K32" s="15"/>
      <c r="L32" s="9">
        <f t="shared" si="4"/>
        <v>10</v>
      </c>
      <c r="M32" s="15"/>
      <c r="N32" s="15"/>
      <c r="O32" s="15"/>
      <c r="P32" s="15"/>
      <c r="Q32" s="15"/>
      <c r="R32" s="11">
        <f>SUM(M32:Q32)</f>
        <v>0</v>
      </c>
      <c r="S32" s="15">
        <v>4</v>
      </c>
      <c r="T32" s="15"/>
      <c r="U32" s="9">
        <f>S32+T32</f>
        <v>4</v>
      </c>
      <c r="V32" s="9">
        <f t="shared" si="2"/>
        <v>-8</v>
      </c>
      <c r="W32" s="15"/>
      <c r="X32" s="16">
        <f>W32-V32</f>
        <v>8</v>
      </c>
      <c r="Y32" s="18"/>
      <c r="Z32" s="17"/>
    </row>
    <row r="33" spans="1:26" ht="18" customHeight="1" x14ac:dyDescent="0.2">
      <c r="A33" s="13">
        <v>1500300</v>
      </c>
      <c r="B33" s="14" t="s">
        <v>57</v>
      </c>
      <c r="C33" s="15">
        <v>22000</v>
      </c>
      <c r="D33" s="10"/>
      <c r="E33" s="15">
        <v>10</v>
      </c>
      <c r="F33" s="15"/>
      <c r="G33" s="15"/>
      <c r="H33" s="9">
        <f t="shared" si="0"/>
        <v>10</v>
      </c>
      <c r="I33" s="15">
        <v>10</v>
      </c>
      <c r="J33" s="15"/>
      <c r="K33" s="15"/>
      <c r="L33" s="9">
        <f t="shared" si="4"/>
        <v>10</v>
      </c>
      <c r="M33" s="15"/>
      <c r="N33" s="15"/>
      <c r="O33" s="15"/>
      <c r="P33" s="15"/>
      <c r="Q33" s="15"/>
      <c r="R33" s="11">
        <f t="shared" si="5"/>
        <v>0</v>
      </c>
      <c r="S33" s="15"/>
      <c r="T33" s="15"/>
      <c r="U33" s="9">
        <f t="shared" si="1"/>
        <v>0</v>
      </c>
      <c r="V33" s="9">
        <f t="shared" si="2"/>
        <v>0</v>
      </c>
      <c r="W33" s="15"/>
      <c r="X33" s="16">
        <f t="shared" si="3"/>
        <v>0</v>
      </c>
      <c r="Y33" s="39"/>
      <c r="Z33" s="17"/>
    </row>
    <row r="34" spans="1:26" ht="18" customHeight="1" x14ac:dyDescent="0.2">
      <c r="A34" s="13">
        <v>1500301</v>
      </c>
      <c r="B34" s="14" t="s">
        <v>58</v>
      </c>
      <c r="C34" s="15">
        <v>20000</v>
      </c>
      <c r="D34" s="10"/>
      <c r="E34" s="15">
        <v>10</v>
      </c>
      <c r="F34" s="15"/>
      <c r="G34" s="15"/>
      <c r="H34" s="9">
        <f t="shared" si="0"/>
        <v>10</v>
      </c>
      <c r="I34" s="15">
        <v>9</v>
      </c>
      <c r="J34" s="15"/>
      <c r="K34" s="15"/>
      <c r="L34" s="9">
        <f t="shared" si="4"/>
        <v>9</v>
      </c>
      <c r="M34" s="15"/>
      <c r="N34" s="15"/>
      <c r="O34" s="15"/>
      <c r="P34" s="15"/>
      <c r="Q34" s="15"/>
      <c r="R34" s="11">
        <f t="shared" si="5"/>
        <v>0</v>
      </c>
      <c r="S34" s="15">
        <v>1</v>
      </c>
      <c r="T34" s="15"/>
      <c r="U34" s="9">
        <f t="shared" si="1"/>
        <v>1</v>
      </c>
      <c r="V34" s="9">
        <f t="shared" si="2"/>
        <v>0</v>
      </c>
      <c r="W34" s="15"/>
      <c r="X34" s="16">
        <f t="shared" si="3"/>
        <v>0</v>
      </c>
      <c r="Y34" s="18"/>
      <c r="Z34" s="17"/>
    </row>
    <row r="35" spans="1:26" ht="18" customHeight="1" x14ac:dyDescent="0.2">
      <c r="A35" s="13">
        <v>1500303</v>
      </c>
      <c r="B35" s="14" t="s">
        <v>59</v>
      </c>
      <c r="C35" s="15">
        <v>18000</v>
      </c>
      <c r="D35" s="10"/>
      <c r="E35" s="15">
        <v>6</v>
      </c>
      <c r="F35" s="15"/>
      <c r="G35" s="15"/>
      <c r="H35" s="9">
        <f t="shared" si="0"/>
        <v>6</v>
      </c>
      <c r="I35" s="15">
        <v>2</v>
      </c>
      <c r="J35" s="15"/>
      <c r="K35" s="15"/>
      <c r="L35" s="9">
        <f t="shared" si="4"/>
        <v>2</v>
      </c>
      <c r="M35" s="15"/>
      <c r="N35" s="15"/>
      <c r="O35" s="15"/>
      <c r="P35" s="15"/>
      <c r="Q35" s="15"/>
      <c r="R35" s="11">
        <f t="shared" si="5"/>
        <v>0</v>
      </c>
      <c r="S35" s="15"/>
      <c r="T35" s="15"/>
      <c r="U35" s="9">
        <f t="shared" si="1"/>
        <v>0</v>
      </c>
      <c r="V35" s="9">
        <f t="shared" si="2"/>
        <v>4</v>
      </c>
      <c r="W35" s="15"/>
      <c r="X35" s="16">
        <f t="shared" si="3"/>
        <v>-4</v>
      </c>
      <c r="Y35" s="18"/>
      <c r="Z35" s="17"/>
    </row>
    <row r="36" spans="1:26" ht="18.75" customHeight="1" x14ac:dyDescent="0.2">
      <c r="A36" s="13">
        <v>1500304</v>
      </c>
      <c r="B36" s="14" t="s">
        <v>60</v>
      </c>
      <c r="C36" s="15">
        <v>18000</v>
      </c>
      <c r="D36" s="10"/>
      <c r="E36" s="15">
        <v>10</v>
      </c>
      <c r="F36" s="15"/>
      <c r="G36" s="15"/>
      <c r="H36" s="9">
        <f t="shared" si="0"/>
        <v>10</v>
      </c>
      <c r="I36" s="15">
        <v>9</v>
      </c>
      <c r="J36" s="15"/>
      <c r="K36" s="15"/>
      <c r="L36" s="9">
        <f t="shared" si="4"/>
        <v>9</v>
      </c>
      <c r="M36" s="15"/>
      <c r="N36" s="15"/>
      <c r="O36" s="15"/>
      <c r="P36" s="15"/>
      <c r="Q36" s="15"/>
      <c r="R36" s="11">
        <f t="shared" si="5"/>
        <v>0</v>
      </c>
      <c r="S36" s="15"/>
      <c r="T36" s="15"/>
      <c r="U36" s="9">
        <f t="shared" si="1"/>
        <v>0</v>
      </c>
      <c r="V36" s="9">
        <f t="shared" si="2"/>
        <v>1</v>
      </c>
      <c r="W36" s="15"/>
      <c r="X36" s="16">
        <f t="shared" si="3"/>
        <v>-1</v>
      </c>
      <c r="Y36" s="18"/>
      <c r="Z36" s="17"/>
    </row>
    <row r="37" spans="1:26" ht="18" customHeight="1" x14ac:dyDescent="0.2">
      <c r="A37" s="13">
        <v>1500306</v>
      </c>
      <c r="B37" s="14" t="s">
        <v>61</v>
      </c>
      <c r="C37" s="15">
        <v>17000</v>
      </c>
      <c r="D37" s="10"/>
      <c r="E37" s="15">
        <v>8</v>
      </c>
      <c r="F37" s="15"/>
      <c r="G37" s="15"/>
      <c r="H37" s="9">
        <f t="shared" si="0"/>
        <v>8</v>
      </c>
      <c r="I37" s="15">
        <v>4</v>
      </c>
      <c r="J37" s="15"/>
      <c r="K37" s="15"/>
      <c r="L37" s="9">
        <f t="shared" si="4"/>
        <v>4</v>
      </c>
      <c r="M37" s="15"/>
      <c r="N37" s="15"/>
      <c r="O37" s="15"/>
      <c r="P37" s="15"/>
      <c r="Q37" s="15"/>
      <c r="R37" s="11">
        <f t="shared" si="5"/>
        <v>0</v>
      </c>
      <c r="S37" s="15">
        <v>4</v>
      </c>
      <c r="T37" s="15"/>
      <c r="U37" s="9">
        <f t="shared" si="1"/>
        <v>4</v>
      </c>
      <c r="V37" s="9">
        <f t="shared" si="2"/>
        <v>0</v>
      </c>
      <c r="W37" s="15"/>
      <c r="X37" s="16">
        <f t="shared" si="3"/>
        <v>0</v>
      </c>
      <c r="Y37" s="39"/>
      <c r="Z37" s="17"/>
    </row>
    <row r="38" spans="1:26" ht="18" customHeight="1" x14ac:dyDescent="0.2">
      <c r="A38" s="13">
        <v>1500307</v>
      </c>
      <c r="B38" s="14" t="s">
        <v>62</v>
      </c>
      <c r="C38" s="15">
        <v>20000</v>
      </c>
      <c r="D38" s="10"/>
      <c r="E38" s="15">
        <v>10</v>
      </c>
      <c r="F38" s="15"/>
      <c r="G38" s="15"/>
      <c r="H38" s="9">
        <f t="shared" si="0"/>
        <v>10</v>
      </c>
      <c r="I38" s="15">
        <v>6</v>
      </c>
      <c r="J38" s="15"/>
      <c r="K38" s="15"/>
      <c r="L38" s="9">
        <f t="shared" si="4"/>
        <v>6</v>
      </c>
      <c r="M38" s="15"/>
      <c r="N38" s="15"/>
      <c r="O38" s="15"/>
      <c r="P38" s="15"/>
      <c r="Q38" s="15"/>
      <c r="R38" s="11">
        <f t="shared" si="5"/>
        <v>0</v>
      </c>
      <c r="S38" s="15">
        <v>4</v>
      </c>
      <c r="T38" s="15"/>
      <c r="U38" s="9">
        <f t="shared" si="1"/>
        <v>4</v>
      </c>
      <c r="V38" s="9">
        <f t="shared" si="2"/>
        <v>0</v>
      </c>
      <c r="W38" s="15"/>
      <c r="X38" s="16">
        <f t="shared" si="3"/>
        <v>0</v>
      </c>
      <c r="Y38" s="18"/>
      <c r="Z38" s="17"/>
    </row>
    <row r="39" spans="1:26" ht="18" customHeight="1" x14ac:dyDescent="0.2">
      <c r="A39" s="13">
        <v>1500309</v>
      </c>
      <c r="B39" s="14" t="s">
        <v>63</v>
      </c>
      <c r="C39" s="15">
        <v>18000</v>
      </c>
      <c r="D39" s="10"/>
      <c r="E39" s="15"/>
      <c r="F39" s="15"/>
      <c r="G39" s="15"/>
      <c r="H39" s="9">
        <f t="shared" si="0"/>
        <v>0</v>
      </c>
      <c r="I39" s="15"/>
      <c r="J39" s="15"/>
      <c r="K39" s="15"/>
      <c r="L39" s="9">
        <f t="shared" si="4"/>
        <v>0</v>
      </c>
      <c r="M39" s="15"/>
      <c r="N39" s="15"/>
      <c r="O39" s="15"/>
      <c r="P39" s="15"/>
      <c r="Q39" s="15"/>
      <c r="R39" s="11">
        <f t="shared" si="5"/>
        <v>0</v>
      </c>
      <c r="S39" s="15"/>
      <c r="T39" s="15"/>
      <c r="U39" s="9">
        <f t="shared" si="1"/>
        <v>0</v>
      </c>
      <c r="V39" s="9">
        <f t="shared" si="2"/>
        <v>0</v>
      </c>
      <c r="W39" s="15"/>
      <c r="X39" s="16">
        <f t="shared" si="3"/>
        <v>0</v>
      </c>
      <c r="Y39" s="18"/>
      <c r="Z39" s="17"/>
    </row>
    <row r="40" spans="1:26" ht="18" customHeight="1" x14ac:dyDescent="0.2">
      <c r="A40" s="13">
        <v>1500310</v>
      </c>
      <c r="B40" s="14" t="s">
        <v>64</v>
      </c>
      <c r="C40" s="15">
        <v>20000</v>
      </c>
      <c r="D40" s="10"/>
      <c r="E40" s="15">
        <v>10</v>
      </c>
      <c r="F40" s="15"/>
      <c r="G40" s="15"/>
      <c r="H40" s="9">
        <f t="shared" si="0"/>
        <v>10</v>
      </c>
      <c r="I40" s="15">
        <v>3</v>
      </c>
      <c r="J40" s="15"/>
      <c r="K40" s="15"/>
      <c r="L40" s="9">
        <f t="shared" si="4"/>
        <v>3</v>
      </c>
      <c r="M40" s="15"/>
      <c r="N40" s="15"/>
      <c r="O40" s="15"/>
      <c r="P40" s="15"/>
      <c r="Q40" s="15"/>
      <c r="R40" s="11">
        <f t="shared" si="5"/>
        <v>0</v>
      </c>
      <c r="S40" s="15">
        <v>7</v>
      </c>
      <c r="T40" s="15"/>
      <c r="U40" s="9">
        <f t="shared" si="1"/>
        <v>7</v>
      </c>
      <c r="V40" s="9">
        <f t="shared" si="2"/>
        <v>0</v>
      </c>
      <c r="W40" s="15"/>
      <c r="X40" s="16">
        <f t="shared" si="3"/>
        <v>0</v>
      </c>
      <c r="Y40" s="18"/>
      <c r="Z40" s="17"/>
    </row>
    <row r="41" spans="1:26" ht="18" customHeight="1" x14ac:dyDescent="0.2">
      <c r="A41" s="13">
        <v>1500311</v>
      </c>
      <c r="B41" s="14" t="s">
        <v>65</v>
      </c>
      <c r="C41" s="15">
        <v>21000</v>
      </c>
      <c r="D41" s="10"/>
      <c r="E41" s="15">
        <v>10</v>
      </c>
      <c r="F41" s="15"/>
      <c r="G41" s="15"/>
      <c r="H41" s="9">
        <f t="shared" si="0"/>
        <v>10</v>
      </c>
      <c r="I41" s="15">
        <v>8</v>
      </c>
      <c r="J41" s="15"/>
      <c r="K41" s="15"/>
      <c r="L41" s="9">
        <f t="shared" si="4"/>
        <v>8</v>
      </c>
      <c r="M41" s="15"/>
      <c r="N41" s="15"/>
      <c r="O41" s="15"/>
      <c r="P41" s="15"/>
      <c r="Q41" s="15"/>
      <c r="R41" s="11">
        <f t="shared" si="5"/>
        <v>0</v>
      </c>
      <c r="S41" s="15">
        <v>1</v>
      </c>
      <c r="T41" s="15"/>
      <c r="U41" s="9">
        <f t="shared" si="1"/>
        <v>1</v>
      </c>
      <c r="V41" s="9">
        <f t="shared" si="2"/>
        <v>1</v>
      </c>
      <c r="W41" s="15"/>
      <c r="X41" s="16">
        <f t="shared" si="3"/>
        <v>-1</v>
      </c>
      <c r="Y41" s="18"/>
      <c r="Z41" s="17"/>
    </row>
    <row r="42" spans="1:26" ht="18" customHeight="1" x14ac:dyDescent="0.2">
      <c r="A42" s="13">
        <v>1500312</v>
      </c>
      <c r="B42" s="14" t="s">
        <v>66</v>
      </c>
      <c r="C42" s="15">
        <v>21000</v>
      </c>
      <c r="D42" s="10"/>
      <c r="E42" s="15"/>
      <c r="F42" s="15"/>
      <c r="G42" s="15"/>
      <c r="H42" s="9">
        <f t="shared" si="0"/>
        <v>0</v>
      </c>
      <c r="I42" s="15"/>
      <c r="J42" s="15"/>
      <c r="K42" s="15"/>
      <c r="L42" s="9">
        <f t="shared" si="4"/>
        <v>0</v>
      </c>
      <c r="M42" s="15"/>
      <c r="N42" s="15"/>
      <c r="O42" s="15"/>
      <c r="P42" s="15"/>
      <c r="Q42" s="15"/>
      <c r="R42" s="11">
        <f t="shared" si="5"/>
        <v>0</v>
      </c>
      <c r="S42" s="15"/>
      <c r="T42" s="15"/>
      <c r="U42" s="9">
        <f t="shared" si="1"/>
        <v>0</v>
      </c>
      <c r="V42" s="9">
        <f t="shared" si="2"/>
        <v>0</v>
      </c>
      <c r="W42" s="15"/>
      <c r="X42" s="16">
        <f t="shared" si="3"/>
        <v>0</v>
      </c>
      <c r="Y42" s="18"/>
      <c r="Z42" s="17"/>
    </row>
    <row r="43" spans="1:26" ht="18" customHeight="1" x14ac:dyDescent="0.2">
      <c r="A43" s="13">
        <v>1500313</v>
      </c>
      <c r="B43" s="14" t="s">
        <v>67</v>
      </c>
      <c r="C43" s="15">
        <v>20000</v>
      </c>
      <c r="D43" s="10"/>
      <c r="E43" s="15"/>
      <c r="F43" s="15"/>
      <c r="G43" s="15"/>
      <c r="H43" s="9">
        <f t="shared" si="0"/>
        <v>0</v>
      </c>
      <c r="I43" s="15"/>
      <c r="J43" s="15"/>
      <c r="K43" s="15"/>
      <c r="L43" s="9">
        <f t="shared" si="4"/>
        <v>0</v>
      </c>
      <c r="M43" s="15"/>
      <c r="N43" s="15"/>
      <c r="O43" s="15"/>
      <c r="P43" s="15"/>
      <c r="Q43" s="15"/>
      <c r="R43" s="11">
        <f t="shared" si="5"/>
        <v>0</v>
      </c>
      <c r="S43" s="15"/>
      <c r="T43" s="15"/>
      <c r="U43" s="9">
        <f t="shared" si="1"/>
        <v>0</v>
      </c>
      <c r="V43" s="9">
        <f t="shared" si="2"/>
        <v>0</v>
      </c>
      <c r="W43" s="15"/>
      <c r="X43" s="16">
        <f t="shared" si="3"/>
        <v>0</v>
      </c>
      <c r="Y43" s="18"/>
      <c r="Z43" s="17"/>
    </row>
    <row r="44" spans="1:26" ht="18" customHeight="1" x14ac:dyDescent="0.2">
      <c r="A44" s="13">
        <v>1500314</v>
      </c>
      <c r="B44" s="14" t="s">
        <v>68</v>
      </c>
      <c r="C44" s="15">
        <v>17000</v>
      </c>
      <c r="D44" s="10"/>
      <c r="E44" s="15">
        <v>10</v>
      </c>
      <c r="F44" s="15"/>
      <c r="G44" s="15"/>
      <c r="H44" s="9">
        <f t="shared" si="0"/>
        <v>10</v>
      </c>
      <c r="I44" s="15">
        <v>4</v>
      </c>
      <c r="J44" s="15"/>
      <c r="K44" s="15"/>
      <c r="L44" s="9">
        <f t="shared" si="4"/>
        <v>4</v>
      </c>
      <c r="M44" s="15"/>
      <c r="N44" s="15"/>
      <c r="O44" s="15"/>
      <c r="P44" s="15"/>
      <c r="Q44" s="15"/>
      <c r="R44" s="11">
        <f t="shared" si="5"/>
        <v>0</v>
      </c>
      <c r="S44" s="15">
        <v>5</v>
      </c>
      <c r="T44" s="15"/>
      <c r="U44" s="9">
        <f t="shared" si="1"/>
        <v>5</v>
      </c>
      <c r="V44" s="9">
        <f t="shared" si="2"/>
        <v>1</v>
      </c>
      <c r="W44" s="15"/>
      <c r="X44" s="16">
        <f t="shared" si="3"/>
        <v>-1</v>
      </c>
      <c r="Y44" s="26"/>
      <c r="Z44" s="17"/>
    </row>
    <row r="45" spans="1:26" ht="18" customHeight="1" x14ac:dyDescent="0.2">
      <c r="A45" s="13">
        <v>1502007</v>
      </c>
      <c r="B45" s="14" t="s">
        <v>69</v>
      </c>
      <c r="C45" s="15">
        <v>19000</v>
      </c>
      <c r="D45" s="10"/>
      <c r="E45" s="15"/>
      <c r="F45" s="15"/>
      <c r="G45" s="15"/>
      <c r="H45" s="9">
        <f t="shared" si="0"/>
        <v>0</v>
      </c>
      <c r="I45" s="15"/>
      <c r="J45" s="15"/>
      <c r="K45" s="15"/>
      <c r="L45" s="9">
        <f t="shared" si="4"/>
        <v>0</v>
      </c>
      <c r="M45" s="15"/>
      <c r="N45" s="15"/>
      <c r="O45" s="15"/>
      <c r="P45" s="15"/>
      <c r="Q45" s="15"/>
      <c r="R45" s="11">
        <f t="shared" si="5"/>
        <v>0</v>
      </c>
      <c r="S45" s="15"/>
      <c r="T45" s="15"/>
      <c r="U45" s="9">
        <f t="shared" si="1"/>
        <v>0</v>
      </c>
      <c r="V45" s="9">
        <f t="shared" si="2"/>
        <v>0</v>
      </c>
      <c r="W45" s="15"/>
      <c r="X45" s="16">
        <f t="shared" si="3"/>
        <v>0</v>
      </c>
      <c r="Y45" s="26"/>
      <c r="Z45" s="17"/>
    </row>
    <row r="46" spans="1:26" ht="18" customHeight="1" x14ac:dyDescent="0.2">
      <c r="A46" s="13">
        <v>1502011</v>
      </c>
      <c r="B46" s="14" t="s">
        <v>70</v>
      </c>
      <c r="C46" s="15">
        <v>17000</v>
      </c>
      <c r="D46" s="10"/>
      <c r="E46" s="15">
        <v>10</v>
      </c>
      <c r="F46" s="15"/>
      <c r="G46" s="15"/>
      <c r="H46" s="9">
        <f t="shared" si="0"/>
        <v>10</v>
      </c>
      <c r="I46" s="15">
        <v>3</v>
      </c>
      <c r="J46" s="15"/>
      <c r="K46" s="15"/>
      <c r="L46" s="9">
        <f t="shared" si="4"/>
        <v>3</v>
      </c>
      <c r="M46" s="15"/>
      <c r="N46" s="15"/>
      <c r="O46" s="15"/>
      <c r="P46" s="15"/>
      <c r="Q46" s="15"/>
      <c r="R46" s="11">
        <f t="shared" si="5"/>
        <v>0</v>
      </c>
      <c r="S46" s="15">
        <v>8</v>
      </c>
      <c r="T46" s="15"/>
      <c r="U46" s="9">
        <f t="shared" si="1"/>
        <v>8</v>
      </c>
      <c r="V46" s="9">
        <f t="shared" si="2"/>
        <v>-1</v>
      </c>
      <c r="W46" s="15"/>
      <c r="X46" s="16">
        <f t="shared" si="3"/>
        <v>1</v>
      </c>
      <c r="Y46" s="26"/>
      <c r="Z46" s="17"/>
    </row>
    <row r="47" spans="1:26" ht="18" customHeight="1" x14ac:dyDescent="0.2">
      <c r="A47" s="13">
        <v>1502012</v>
      </c>
      <c r="B47" s="14" t="s">
        <v>71</v>
      </c>
      <c r="C47" s="15">
        <v>18000</v>
      </c>
      <c r="D47" s="10"/>
      <c r="E47" s="15"/>
      <c r="F47" s="15"/>
      <c r="G47" s="15"/>
      <c r="H47" s="9">
        <f t="shared" si="0"/>
        <v>0</v>
      </c>
      <c r="I47" s="15"/>
      <c r="J47" s="15"/>
      <c r="K47" s="15"/>
      <c r="L47" s="9">
        <f t="shared" si="4"/>
        <v>0</v>
      </c>
      <c r="M47" s="15"/>
      <c r="N47" s="15"/>
      <c r="O47" s="15"/>
      <c r="P47" s="15"/>
      <c r="Q47" s="15"/>
      <c r="R47" s="11">
        <f t="shared" si="5"/>
        <v>0</v>
      </c>
      <c r="S47" s="15"/>
      <c r="T47" s="15"/>
      <c r="U47" s="9">
        <f t="shared" si="1"/>
        <v>0</v>
      </c>
      <c r="V47" s="9">
        <f t="shared" si="2"/>
        <v>0</v>
      </c>
      <c r="W47" s="15"/>
      <c r="X47" s="16">
        <f t="shared" si="3"/>
        <v>0</v>
      </c>
      <c r="Y47" s="18"/>
      <c r="Z47" s="17"/>
    </row>
    <row r="48" spans="1:26" ht="18" customHeight="1" x14ac:dyDescent="0.2">
      <c r="A48" s="13">
        <v>1502013</v>
      </c>
      <c r="B48" s="14" t="s">
        <v>72</v>
      </c>
      <c r="C48" s="15">
        <v>20000</v>
      </c>
      <c r="D48" s="10"/>
      <c r="E48" s="15">
        <v>8</v>
      </c>
      <c r="F48" s="15"/>
      <c r="G48" s="15"/>
      <c r="H48" s="9">
        <f t="shared" si="0"/>
        <v>8</v>
      </c>
      <c r="I48" s="15">
        <v>7</v>
      </c>
      <c r="J48" s="15"/>
      <c r="K48" s="15"/>
      <c r="L48" s="9">
        <f t="shared" si="4"/>
        <v>7</v>
      </c>
      <c r="M48" s="15"/>
      <c r="N48" s="15"/>
      <c r="O48" s="15"/>
      <c r="P48" s="15"/>
      <c r="Q48" s="15"/>
      <c r="R48" s="11">
        <f t="shared" si="5"/>
        <v>0</v>
      </c>
      <c r="S48" s="15">
        <v>1</v>
      </c>
      <c r="T48" s="15"/>
      <c r="U48" s="9">
        <f t="shared" si="1"/>
        <v>1</v>
      </c>
      <c r="V48" s="9">
        <f t="shared" si="2"/>
        <v>0</v>
      </c>
      <c r="W48" s="15"/>
      <c r="X48" s="16">
        <f t="shared" si="3"/>
        <v>0</v>
      </c>
      <c r="Y48" s="18"/>
      <c r="Z48" s="17"/>
    </row>
    <row r="49" spans="1:28" ht="18" customHeight="1" x14ac:dyDescent="0.2">
      <c r="A49" s="13">
        <v>1502021</v>
      </c>
      <c r="B49" s="14" t="s">
        <v>73</v>
      </c>
      <c r="C49" s="15">
        <v>22000</v>
      </c>
      <c r="D49" s="10"/>
      <c r="E49" s="15">
        <v>10</v>
      </c>
      <c r="F49" s="15"/>
      <c r="G49" s="15"/>
      <c r="H49" s="9">
        <f t="shared" si="0"/>
        <v>10</v>
      </c>
      <c r="I49" s="15">
        <v>6</v>
      </c>
      <c r="J49" s="15"/>
      <c r="K49" s="15"/>
      <c r="L49" s="9">
        <f t="shared" si="4"/>
        <v>6</v>
      </c>
      <c r="M49" s="15"/>
      <c r="N49" s="15"/>
      <c r="O49" s="15"/>
      <c r="P49" s="15"/>
      <c r="Q49" s="15"/>
      <c r="R49" s="11">
        <f t="shared" si="5"/>
        <v>0</v>
      </c>
      <c r="S49" s="15">
        <v>4</v>
      </c>
      <c r="T49" s="15"/>
      <c r="U49" s="9">
        <f t="shared" si="1"/>
        <v>4</v>
      </c>
      <c r="V49" s="9">
        <f t="shared" si="2"/>
        <v>0</v>
      </c>
      <c r="W49" s="15"/>
      <c r="X49" s="16">
        <f t="shared" si="3"/>
        <v>0</v>
      </c>
      <c r="Y49" s="18"/>
      <c r="Z49" s="17"/>
    </row>
    <row r="50" spans="1:28" ht="18" customHeight="1" x14ac:dyDescent="0.2">
      <c r="A50" s="13">
        <v>1502024</v>
      </c>
      <c r="B50" s="14" t="s">
        <v>74</v>
      </c>
      <c r="C50" s="15">
        <v>21000</v>
      </c>
      <c r="D50" s="10"/>
      <c r="E50" s="15"/>
      <c r="F50" s="15"/>
      <c r="G50" s="15"/>
      <c r="H50" s="9">
        <f t="shared" si="0"/>
        <v>0</v>
      </c>
      <c r="I50" s="15"/>
      <c r="J50" s="15"/>
      <c r="K50" s="15"/>
      <c r="L50" s="9">
        <f t="shared" si="4"/>
        <v>0</v>
      </c>
      <c r="M50" s="15"/>
      <c r="N50" s="15"/>
      <c r="O50" s="15"/>
      <c r="P50" s="15"/>
      <c r="Q50" s="15"/>
      <c r="R50" s="11">
        <f t="shared" si="5"/>
        <v>0</v>
      </c>
      <c r="S50" s="15"/>
      <c r="T50" s="15"/>
      <c r="U50" s="9">
        <f t="shared" si="1"/>
        <v>0</v>
      </c>
      <c r="V50" s="9">
        <f t="shared" si="2"/>
        <v>0</v>
      </c>
      <c r="W50" s="15"/>
      <c r="X50" s="16">
        <f t="shared" si="3"/>
        <v>0</v>
      </c>
      <c r="Y50" s="18"/>
      <c r="Z50" s="17"/>
    </row>
    <row r="51" spans="1:28" ht="18" customHeight="1" x14ac:dyDescent="0.2">
      <c r="A51" s="13">
        <v>1502029</v>
      </c>
      <c r="B51" s="14" t="s">
        <v>75</v>
      </c>
      <c r="C51" s="15">
        <v>19000</v>
      </c>
      <c r="D51" s="10"/>
      <c r="E51" s="15">
        <v>10</v>
      </c>
      <c r="F51" s="15"/>
      <c r="G51" s="15"/>
      <c r="H51" s="9">
        <f t="shared" si="0"/>
        <v>10</v>
      </c>
      <c r="I51" s="15">
        <v>9</v>
      </c>
      <c r="J51" s="15"/>
      <c r="K51" s="15"/>
      <c r="L51" s="9">
        <f t="shared" si="4"/>
        <v>9</v>
      </c>
      <c r="M51" s="15"/>
      <c r="N51" s="15"/>
      <c r="O51" s="15"/>
      <c r="P51" s="15"/>
      <c r="Q51" s="15"/>
      <c r="R51" s="11">
        <f t="shared" si="5"/>
        <v>0</v>
      </c>
      <c r="S51" s="15">
        <v>1</v>
      </c>
      <c r="T51" s="15"/>
      <c r="U51" s="9">
        <f t="shared" si="1"/>
        <v>1</v>
      </c>
      <c r="V51" s="9">
        <f t="shared" si="2"/>
        <v>0</v>
      </c>
      <c r="W51" s="15"/>
      <c r="X51" s="16">
        <f t="shared" si="3"/>
        <v>0</v>
      </c>
      <c r="Y51" s="18"/>
      <c r="Z51" s="17"/>
    </row>
    <row r="52" spans="1:28" ht="18" customHeight="1" x14ac:dyDescent="0.2">
      <c r="A52" s="13">
        <v>1509001</v>
      </c>
      <c r="B52" s="14" t="s">
        <v>76</v>
      </c>
      <c r="C52" s="15">
        <v>25000</v>
      </c>
      <c r="D52" s="10"/>
      <c r="E52" s="15"/>
      <c r="F52" s="15"/>
      <c r="G52" s="15"/>
      <c r="H52" s="9">
        <f t="shared" si="0"/>
        <v>0</v>
      </c>
      <c r="I52" s="15"/>
      <c r="J52" s="15"/>
      <c r="K52" s="15"/>
      <c r="L52" s="9">
        <f t="shared" si="4"/>
        <v>0</v>
      </c>
      <c r="M52" s="15"/>
      <c r="N52" s="15"/>
      <c r="O52" s="15"/>
      <c r="P52" s="15"/>
      <c r="Q52" s="15"/>
      <c r="R52" s="11">
        <f t="shared" si="5"/>
        <v>0</v>
      </c>
      <c r="S52" s="15"/>
      <c r="T52" s="15"/>
      <c r="U52" s="9">
        <f t="shared" si="1"/>
        <v>0</v>
      </c>
      <c r="V52" s="9">
        <f t="shared" si="2"/>
        <v>0</v>
      </c>
      <c r="W52" s="15"/>
      <c r="X52" s="16">
        <f t="shared" si="3"/>
        <v>0</v>
      </c>
      <c r="Y52" s="18"/>
      <c r="Z52" s="17"/>
    </row>
    <row r="53" spans="1:28" ht="18" customHeight="1" x14ac:dyDescent="0.2">
      <c r="A53" s="7">
        <v>1520000</v>
      </c>
      <c r="B53" s="8" t="s">
        <v>77</v>
      </c>
      <c r="C53" s="9"/>
      <c r="D53" s="10"/>
      <c r="E53" s="10"/>
      <c r="F53" s="10"/>
      <c r="G53" s="10"/>
      <c r="H53" s="9"/>
      <c r="I53" s="10"/>
      <c r="J53" s="10"/>
      <c r="K53" s="10"/>
      <c r="L53" s="9">
        <f t="shared" si="4"/>
        <v>0</v>
      </c>
      <c r="M53" s="10"/>
      <c r="N53" s="10"/>
      <c r="O53" s="10"/>
      <c r="P53" s="10"/>
      <c r="Q53" s="10"/>
      <c r="R53" s="11">
        <f t="shared" si="5"/>
        <v>0</v>
      </c>
      <c r="S53" s="10"/>
      <c r="T53" s="10"/>
      <c r="U53" s="9"/>
      <c r="V53" s="9"/>
      <c r="W53" s="10"/>
      <c r="X53" s="9"/>
      <c r="Y53" s="18"/>
      <c r="Z53" s="17"/>
    </row>
    <row r="54" spans="1:28" s="24" customFormat="1" ht="18" customHeight="1" x14ac:dyDescent="0.2">
      <c r="A54" s="13">
        <v>1520001</v>
      </c>
      <c r="B54" s="20" t="s">
        <v>78</v>
      </c>
      <c r="C54" s="21">
        <v>22000</v>
      </c>
      <c r="D54" s="10"/>
      <c r="E54" s="21"/>
      <c r="F54" s="21"/>
      <c r="G54" s="21"/>
      <c r="H54" s="9">
        <f t="shared" ref="H54:H64" si="6">SUM(E54:G54)</f>
        <v>0</v>
      </c>
      <c r="I54" s="21">
        <v>1</v>
      </c>
      <c r="J54" s="21"/>
      <c r="K54" s="21"/>
      <c r="L54" s="9">
        <f t="shared" si="4"/>
        <v>1</v>
      </c>
      <c r="M54" s="21"/>
      <c r="N54" s="15"/>
      <c r="O54" s="21"/>
      <c r="P54" s="15"/>
      <c r="Q54" s="21"/>
      <c r="R54" s="11">
        <f t="shared" si="5"/>
        <v>0</v>
      </c>
      <c r="S54" s="21"/>
      <c r="T54" s="21"/>
      <c r="U54" s="9">
        <f t="shared" ref="U54:U64" si="7">S54+T54</f>
        <v>0</v>
      </c>
      <c r="V54" s="9">
        <f t="shared" ref="V54:V64" si="8">D54+H54-L54-R54-U54</f>
        <v>-1</v>
      </c>
      <c r="W54" s="21"/>
      <c r="X54" s="16">
        <f t="shared" ref="X54:X64" si="9">W54-V54</f>
        <v>1</v>
      </c>
      <c r="Y54" s="18"/>
      <c r="Z54" s="18"/>
      <c r="AA54" s="17"/>
      <c r="AB54" s="3"/>
    </row>
    <row r="55" spans="1:28" s="24" customFormat="1" ht="18" customHeight="1" x14ac:dyDescent="0.2">
      <c r="A55" s="13">
        <v>1520004</v>
      </c>
      <c r="B55" s="20" t="s">
        <v>79</v>
      </c>
      <c r="C55" s="21">
        <v>22000</v>
      </c>
      <c r="D55" s="10"/>
      <c r="E55" s="15">
        <v>8</v>
      </c>
      <c r="F55" s="15"/>
      <c r="G55" s="15"/>
      <c r="H55" s="9">
        <f t="shared" si="6"/>
        <v>8</v>
      </c>
      <c r="I55" s="15">
        <v>4</v>
      </c>
      <c r="J55" s="15"/>
      <c r="K55" s="15"/>
      <c r="L55" s="9">
        <f t="shared" si="4"/>
        <v>4</v>
      </c>
      <c r="M55" s="15"/>
      <c r="N55" s="15"/>
      <c r="O55" s="15"/>
      <c r="P55" s="15"/>
      <c r="Q55" s="15"/>
      <c r="R55" s="11">
        <f t="shared" si="5"/>
        <v>0</v>
      </c>
      <c r="S55" s="15">
        <v>4</v>
      </c>
      <c r="T55" s="15"/>
      <c r="U55" s="9">
        <f t="shared" si="7"/>
        <v>4</v>
      </c>
      <c r="V55" s="9">
        <f t="shared" si="8"/>
        <v>0</v>
      </c>
      <c r="W55" s="15"/>
      <c r="X55" s="16">
        <f t="shared" si="9"/>
        <v>0</v>
      </c>
      <c r="Y55" s="18"/>
      <c r="Z55" s="18"/>
      <c r="AA55" s="17"/>
      <c r="AB55" s="3"/>
    </row>
    <row r="56" spans="1:28" x14ac:dyDescent="0.2">
      <c r="A56" s="13">
        <v>1520005</v>
      </c>
      <c r="B56" s="14" t="s">
        <v>80</v>
      </c>
      <c r="C56" s="15">
        <v>22000</v>
      </c>
      <c r="D56" s="10"/>
      <c r="E56" s="15">
        <v>10</v>
      </c>
      <c r="F56" s="15"/>
      <c r="G56" s="15"/>
      <c r="H56" s="9">
        <f t="shared" si="6"/>
        <v>10</v>
      </c>
      <c r="I56" s="15">
        <v>4</v>
      </c>
      <c r="J56" s="15"/>
      <c r="K56" s="15"/>
      <c r="L56" s="9">
        <f t="shared" si="4"/>
        <v>4</v>
      </c>
      <c r="M56" s="15"/>
      <c r="N56" s="15"/>
      <c r="O56" s="15"/>
      <c r="P56" s="15"/>
      <c r="Q56" s="15"/>
      <c r="R56" s="11">
        <f t="shared" si="5"/>
        <v>0</v>
      </c>
      <c r="S56" s="15">
        <v>5</v>
      </c>
      <c r="T56" s="15"/>
      <c r="U56" s="9">
        <f t="shared" si="7"/>
        <v>5</v>
      </c>
      <c r="V56" s="9">
        <f t="shared" si="8"/>
        <v>1</v>
      </c>
      <c r="W56" s="15"/>
      <c r="X56" s="16">
        <f t="shared" si="9"/>
        <v>-1</v>
      </c>
      <c r="Y56" s="18"/>
      <c r="Z56" s="18"/>
      <c r="AA56" s="17"/>
    </row>
    <row r="57" spans="1:28" x14ac:dyDescent="0.2">
      <c r="A57" s="13">
        <v>1520020</v>
      </c>
      <c r="B57" s="14" t="s">
        <v>81</v>
      </c>
      <c r="C57" s="15">
        <v>20000</v>
      </c>
      <c r="D57" s="10"/>
      <c r="E57" s="15">
        <v>10</v>
      </c>
      <c r="F57" s="15"/>
      <c r="G57" s="15"/>
      <c r="H57" s="9">
        <f t="shared" si="6"/>
        <v>10</v>
      </c>
      <c r="I57" s="15">
        <v>5</v>
      </c>
      <c r="J57" s="15"/>
      <c r="K57" s="15"/>
      <c r="L57" s="9">
        <f t="shared" si="4"/>
        <v>5</v>
      </c>
      <c r="M57" s="15"/>
      <c r="N57" s="15"/>
      <c r="O57" s="15"/>
      <c r="P57" s="15"/>
      <c r="Q57" s="15"/>
      <c r="R57" s="11">
        <f t="shared" si="5"/>
        <v>0</v>
      </c>
      <c r="S57" s="15">
        <v>5</v>
      </c>
      <c r="T57" s="15"/>
      <c r="U57" s="9">
        <f t="shared" si="7"/>
        <v>5</v>
      </c>
      <c r="V57" s="9">
        <f t="shared" si="8"/>
        <v>0</v>
      </c>
      <c r="W57" s="15"/>
      <c r="X57" s="16">
        <f t="shared" si="9"/>
        <v>0</v>
      </c>
      <c r="Y57" s="18"/>
      <c r="Z57" s="17"/>
    </row>
    <row r="58" spans="1:28" ht="18" customHeight="1" x14ac:dyDescent="0.2">
      <c r="A58" s="13">
        <v>1520041</v>
      </c>
      <c r="B58" s="14" t="s">
        <v>82</v>
      </c>
      <c r="C58" s="15">
        <v>29000</v>
      </c>
      <c r="D58" s="10"/>
      <c r="E58" s="15"/>
      <c r="F58" s="15"/>
      <c r="G58" s="15"/>
      <c r="H58" s="9">
        <f t="shared" si="6"/>
        <v>0</v>
      </c>
      <c r="I58" s="15"/>
      <c r="J58" s="15"/>
      <c r="K58" s="15"/>
      <c r="L58" s="9">
        <f t="shared" si="4"/>
        <v>0</v>
      </c>
      <c r="M58" s="15"/>
      <c r="N58" s="15"/>
      <c r="O58" s="15"/>
      <c r="P58" s="15"/>
      <c r="Q58" s="15"/>
      <c r="R58" s="11">
        <f>SUM(M58:Q58)</f>
        <v>0</v>
      </c>
      <c r="S58" s="15"/>
      <c r="T58" s="15"/>
      <c r="U58" s="9">
        <f>S58+T58</f>
        <v>0</v>
      </c>
      <c r="V58" s="9">
        <f t="shared" si="8"/>
        <v>0</v>
      </c>
      <c r="W58" s="15"/>
      <c r="X58" s="16">
        <f>W58-V58</f>
        <v>0</v>
      </c>
      <c r="Y58" s="18"/>
      <c r="Z58" s="17"/>
    </row>
    <row r="59" spans="1:28" ht="18" customHeight="1" x14ac:dyDescent="0.2">
      <c r="A59" s="13">
        <v>1520043</v>
      </c>
      <c r="B59" s="14" t="s">
        <v>83</v>
      </c>
      <c r="C59" s="15">
        <v>32000</v>
      </c>
      <c r="D59" s="10"/>
      <c r="E59" s="15"/>
      <c r="F59" s="15"/>
      <c r="G59" s="15"/>
      <c r="H59" s="9">
        <f t="shared" si="6"/>
        <v>0</v>
      </c>
      <c r="I59" s="15"/>
      <c r="J59" s="15"/>
      <c r="K59" s="15"/>
      <c r="L59" s="9">
        <f t="shared" si="4"/>
        <v>0</v>
      </c>
      <c r="M59" s="15"/>
      <c r="N59" s="15"/>
      <c r="O59" s="15"/>
      <c r="P59" s="15"/>
      <c r="Q59" s="15"/>
      <c r="R59" s="11">
        <f t="shared" si="5"/>
        <v>0</v>
      </c>
      <c r="S59" s="15"/>
      <c r="T59" s="15"/>
      <c r="U59" s="9">
        <f t="shared" si="7"/>
        <v>0</v>
      </c>
      <c r="V59" s="9">
        <f t="shared" si="8"/>
        <v>0</v>
      </c>
      <c r="W59" s="15"/>
      <c r="X59" s="16">
        <f t="shared" si="9"/>
        <v>0</v>
      </c>
      <c r="Y59" s="18"/>
      <c r="Z59" s="17"/>
    </row>
    <row r="60" spans="1:28" ht="18" customHeight="1" x14ac:dyDescent="0.2">
      <c r="A60" s="13">
        <v>1520050</v>
      </c>
      <c r="B60" s="14" t="s">
        <v>243</v>
      </c>
      <c r="C60" s="15">
        <v>35000</v>
      </c>
      <c r="D60" s="10"/>
      <c r="E60" s="15"/>
      <c r="F60" s="15"/>
      <c r="G60" s="15"/>
      <c r="H60" s="9">
        <f t="shared" si="6"/>
        <v>0</v>
      </c>
      <c r="I60" s="15">
        <v>16</v>
      </c>
      <c r="J60" s="15"/>
      <c r="K60" s="15"/>
      <c r="L60" s="9">
        <f t="shared" si="4"/>
        <v>16</v>
      </c>
      <c r="M60" s="15"/>
      <c r="N60" s="15"/>
      <c r="O60" s="15"/>
      <c r="P60" s="15"/>
      <c r="Q60" s="15"/>
      <c r="R60" s="11">
        <f t="shared" si="5"/>
        <v>0</v>
      </c>
      <c r="S60" s="15"/>
      <c r="T60" s="15"/>
      <c r="U60" s="9"/>
      <c r="V60" s="9"/>
      <c r="W60" s="15"/>
      <c r="X60" s="16"/>
      <c r="Y60" s="18"/>
      <c r="Z60" s="17"/>
    </row>
    <row r="61" spans="1:28" ht="18" customHeight="1" x14ac:dyDescent="0.2">
      <c r="A61" s="13">
        <v>1520051</v>
      </c>
      <c r="B61" s="14" t="s">
        <v>244</v>
      </c>
      <c r="C61" s="15">
        <v>50000</v>
      </c>
      <c r="D61" s="10"/>
      <c r="E61" s="15"/>
      <c r="F61" s="15"/>
      <c r="G61" s="15"/>
      <c r="H61" s="9">
        <f t="shared" si="6"/>
        <v>0</v>
      </c>
      <c r="I61" s="15">
        <v>18</v>
      </c>
      <c r="J61" s="15"/>
      <c r="K61" s="15"/>
      <c r="L61" s="9">
        <f t="shared" si="4"/>
        <v>18</v>
      </c>
      <c r="M61" s="15"/>
      <c r="N61" s="15"/>
      <c r="O61" s="15"/>
      <c r="P61" s="15"/>
      <c r="Q61" s="15"/>
      <c r="R61" s="11">
        <f t="shared" si="5"/>
        <v>0</v>
      </c>
      <c r="S61" s="15"/>
      <c r="T61" s="15"/>
      <c r="U61" s="9"/>
      <c r="V61" s="9"/>
      <c r="W61" s="15"/>
      <c r="X61" s="16"/>
      <c r="Y61" s="18"/>
      <c r="Z61" s="17"/>
    </row>
    <row r="62" spans="1:28" ht="18" customHeight="1" x14ac:dyDescent="0.2">
      <c r="A62" s="13">
        <v>1522008</v>
      </c>
      <c r="B62" s="14" t="s">
        <v>84</v>
      </c>
      <c r="C62" s="15">
        <v>25000</v>
      </c>
      <c r="D62" s="10"/>
      <c r="E62" s="15">
        <v>8</v>
      </c>
      <c r="F62" s="15"/>
      <c r="G62" s="15"/>
      <c r="H62" s="9">
        <f t="shared" si="6"/>
        <v>8</v>
      </c>
      <c r="I62" s="15">
        <v>5</v>
      </c>
      <c r="J62" s="15"/>
      <c r="K62" s="15"/>
      <c r="L62" s="9">
        <f t="shared" si="4"/>
        <v>5</v>
      </c>
      <c r="M62" s="15"/>
      <c r="N62" s="15"/>
      <c r="O62" s="15"/>
      <c r="P62" s="15"/>
      <c r="Q62" s="15"/>
      <c r="R62" s="11">
        <f t="shared" si="5"/>
        <v>0</v>
      </c>
      <c r="S62" s="15">
        <v>3</v>
      </c>
      <c r="T62" s="15"/>
      <c r="U62" s="9">
        <f t="shared" si="7"/>
        <v>3</v>
      </c>
      <c r="V62" s="9">
        <f t="shared" si="8"/>
        <v>0</v>
      </c>
      <c r="W62" s="15"/>
      <c r="X62" s="16">
        <f t="shared" si="9"/>
        <v>0</v>
      </c>
      <c r="Y62" s="18"/>
      <c r="Z62" s="17"/>
    </row>
    <row r="63" spans="1:28" ht="18" customHeight="1" x14ac:dyDescent="0.2">
      <c r="A63" s="13">
        <v>1523008</v>
      </c>
      <c r="B63" s="14" t="s">
        <v>232</v>
      </c>
      <c r="C63" s="15">
        <v>13000</v>
      </c>
      <c r="D63" s="10"/>
      <c r="E63" s="15">
        <v>199</v>
      </c>
      <c r="F63" s="15"/>
      <c r="G63" s="15"/>
      <c r="H63" s="9">
        <f t="shared" si="6"/>
        <v>199</v>
      </c>
      <c r="I63" s="15">
        <v>6</v>
      </c>
      <c r="J63" s="15"/>
      <c r="K63" s="15"/>
      <c r="L63" s="9">
        <f t="shared" si="4"/>
        <v>6</v>
      </c>
      <c r="M63" s="15"/>
      <c r="N63" s="15"/>
      <c r="O63" s="15"/>
      <c r="P63" s="15"/>
      <c r="Q63" s="15"/>
      <c r="R63" s="11">
        <f t="shared" si="5"/>
        <v>0</v>
      </c>
      <c r="S63" s="15">
        <v>48</v>
      </c>
      <c r="T63" s="15"/>
      <c r="U63" s="9">
        <f t="shared" si="7"/>
        <v>48</v>
      </c>
      <c r="V63" s="9">
        <f>D63+H63-L63-R63-U63-L60*3-L61*5</f>
        <v>7</v>
      </c>
      <c r="W63" s="15"/>
      <c r="X63" s="16">
        <f t="shared" si="9"/>
        <v>-7</v>
      </c>
      <c r="Y63" s="18"/>
      <c r="Z63" s="17"/>
    </row>
    <row r="64" spans="1:28" ht="18" customHeight="1" x14ac:dyDescent="0.2">
      <c r="A64" s="13">
        <v>1522009</v>
      </c>
      <c r="B64" s="14" t="s">
        <v>85</v>
      </c>
      <c r="C64" s="15">
        <v>24000</v>
      </c>
      <c r="D64" s="10"/>
      <c r="E64" s="15">
        <v>12</v>
      </c>
      <c r="F64" s="15"/>
      <c r="G64" s="15"/>
      <c r="H64" s="9">
        <f t="shared" si="6"/>
        <v>12</v>
      </c>
      <c r="I64" s="15">
        <v>9</v>
      </c>
      <c r="J64" s="15"/>
      <c r="K64" s="15"/>
      <c r="L64" s="9">
        <f t="shared" si="4"/>
        <v>9</v>
      </c>
      <c r="M64" s="15"/>
      <c r="N64" s="15"/>
      <c r="O64" s="15"/>
      <c r="P64" s="15"/>
      <c r="Q64" s="15"/>
      <c r="R64" s="11">
        <f t="shared" si="5"/>
        <v>0</v>
      </c>
      <c r="S64" s="15">
        <v>3</v>
      </c>
      <c r="T64" s="15"/>
      <c r="U64" s="9">
        <f t="shared" si="7"/>
        <v>3</v>
      </c>
      <c r="V64" s="9">
        <f t="shared" si="8"/>
        <v>0</v>
      </c>
      <c r="W64" s="15"/>
      <c r="X64" s="16">
        <f t="shared" si="9"/>
        <v>0</v>
      </c>
      <c r="Y64" s="18"/>
      <c r="Z64" s="17"/>
    </row>
    <row r="65" spans="1:26" ht="18" customHeight="1" x14ac:dyDescent="0.2">
      <c r="A65" s="7">
        <v>1530000</v>
      </c>
      <c r="B65" s="8" t="s">
        <v>86</v>
      </c>
      <c r="C65" s="9"/>
      <c r="D65" s="10"/>
      <c r="E65" s="10"/>
      <c r="F65" s="10"/>
      <c r="G65" s="10"/>
      <c r="H65" s="9"/>
      <c r="I65" s="10"/>
      <c r="J65" s="10"/>
      <c r="K65" s="10"/>
      <c r="L65" s="9">
        <f t="shared" si="4"/>
        <v>0</v>
      </c>
      <c r="M65" s="10"/>
      <c r="N65" s="10"/>
      <c r="O65" s="10"/>
      <c r="P65" s="10"/>
      <c r="Q65" s="10"/>
      <c r="R65" s="11">
        <f t="shared" si="5"/>
        <v>0</v>
      </c>
      <c r="S65" s="10"/>
      <c r="T65" s="10"/>
      <c r="U65" s="9"/>
      <c r="V65" s="9"/>
      <c r="W65" s="10"/>
      <c r="X65" s="9"/>
      <c r="Y65" s="18"/>
      <c r="Z65" s="17"/>
    </row>
    <row r="66" spans="1:26" ht="18" customHeight="1" x14ac:dyDescent="0.2">
      <c r="A66" s="13">
        <v>1532013</v>
      </c>
      <c r="B66" s="14" t="s">
        <v>87</v>
      </c>
      <c r="C66" s="15">
        <v>89000</v>
      </c>
      <c r="D66" s="10"/>
      <c r="E66" s="15"/>
      <c r="F66" s="15"/>
      <c r="G66" s="15"/>
      <c r="H66" s="9">
        <f>SUM(E66:G66)</f>
        <v>0</v>
      </c>
      <c r="I66" s="15"/>
      <c r="J66" s="15"/>
      <c r="K66" s="15"/>
      <c r="L66" s="9">
        <f t="shared" si="4"/>
        <v>0</v>
      </c>
      <c r="M66" s="15"/>
      <c r="N66" s="15"/>
      <c r="O66" s="15"/>
      <c r="P66" s="15"/>
      <c r="Q66" s="15"/>
      <c r="R66" s="11">
        <f t="shared" si="5"/>
        <v>0</v>
      </c>
      <c r="S66" s="15"/>
      <c r="T66" s="15"/>
      <c r="U66" s="9">
        <f>S66+T66</f>
        <v>0</v>
      </c>
      <c r="V66" s="9">
        <f>D66+H66-L66-R66-U66</f>
        <v>0</v>
      </c>
      <c r="W66" s="15"/>
      <c r="X66" s="16">
        <f>W66-V66</f>
        <v>0</v>
      </c>
      <c r="Y66" s="18"/>
      <c r="Z66" s="17"/>
    </row>
    <row r="67" spans="1:26" ht="18" customHeight="1" x14ac:dyDescent="0.2">
      <c r="A67" s="7">
        <v>1540000</v>
      </c>
      <c r="B67" s="8" t="s">
        <v>88</v>
      </c>
      <c r="C67" s="9"/>
      <c r="D67" s="10"/>
      <c r="E67" s="10"/>
      <c r="F67" s="10"/>
      <c r="G67" s="10"/>
      <c r="H67" s="9"/>
      <c r="I67" s="10"/>
      <c r="J67" s="10"/>
      <c r="K67" s="10"/>
      <c r="L67" s="9">
        <f t="shared" si="4"/>
        <v>0</v>
      </c>
      <c r="M67" s="10"/>
      <c r="N67" s="10"/>
      <c r="O67" s="10"/>
      <c r="P67" s="10"/>
      <c r="Q67" s="10"/>
      <c r="R67" s="11">
        <f t="shared" si="5"/>
        <v>0</v>
      </c>
      <c r="S67" s="10"/>
      <c r="T67" s="10"/>
      <c r="U67" s="9"/>
      <c r="V67" s="9"/>
      <c r="W67" s="10"/>
      <c r="X67" s="9"/>
      <c r="Y67" s="18"/>
      <c r="Z67" s="17"/>
    </row>
    <row r="68" spans="1:26" s="24" customFormat="1" ht="18" customHeight="1" x14ac:dyDescent="0.2">
      <c r="A68" s="25">
        <v>1540002</v>
      </c>
      <c r="B68" s="20" t="s">
        <v>89</v>
      </c>
      <c r="C68" s="21">
        <v>19000</v>
      </c>
      <c r="D68" s="10"/>
      <c r="E68" s="15"/>
      <c r="F68" s="15"/>
      <c r="G68" s="15"/>
      <c r="H68" s="9">
        <f>SUM(E68:G68)</f>
        <v>0</v>
      </c>
      <c r="I68" s="15"/>
      <c r="J68" s="15"/>
      <c r="K68" s="15"/>
      <c r="L68" s="9">
        <f t="shared" si="4"/>
        <v>0</v>
      </c>
      <c r="M68" s="15"/>
      <c r="N68" s="15"/>
      <c r="O68" s="15"/>
      <c r="P68" s="15"/>
      <c r="Q68" s="15"/>
      <c r="R68" s="11">
        <f t="shared" si="5"/>
        <v>0</v>
      </c>
      <c r="S68" s="15"/>
      <c r="T68" s="15"/>
      <c r="U68" s="9">
        <f>S68+T68</f>
        <v>0</v>
      </c>
      <c r="V68" s="9">
        <f>D68+H68-L68-R68-U68</f>
        <v>0</v>
      </c>
      <c r="W68" s="15"/>
      <c r="X68" s="16">
        <f>W68-V68</f>
        <v>0</v>
      </c>
      <c r="Y68" s="22"/>
      <c r="Z68" s="23"/>
    </row>
    <row r="69" spans="1:26" s="24" customFormat="1" ht="18" customHeight="1" x14ac:dyDescent="0.2">
      <c r="A69" s="25">
        <v>1540034</v>
      </c>
      <c r="B69" s="20" t="s">
        <v>90</v>
      </c>
      <c r="C69" s="21">
        <v>16000</v>
      </c>
      <c r="D69" s="10">
        <v>3</v>
      </c>
      <c r="E69" s="15"/>
      <c r="F69" s="15"/>
      <c r="G69" s="15"/>
      <c r="H69" s="9">
        <f>SUM(E69:G69)</f>
        <v>0</v>
      </c>
      <c r="I69" s="15">
        <v>1</v>
      </c>
      <c r="J69" s="15"/>
      <c r="K69" s="15"/>
      <c r="L69" s="9">
        <f t="shared" si="4"/>
        <v>1</v>
      </c>
      <c r="M69" s="15"/>
      <c r="N69" s="15"/>
      <c r="O69" s="15"/>
      <c r="P69" s="15"/>
      <c r="Q69" s="15"/>
      <c r="R69" s="11">
        <f t="shared" si="5"/>
        <v>0</v>
      </c>
      <c r="S69" s="15"/>
      <c r="T69" s="15"/>
      <c r="U69" s="9">
        <f>S69+T69</f>
        <v>0</v>
      </c>
      <c r="V69" s="9">
        <f>D69+H69-L69-R69-U69</f>
        <v>2</v>
      </c>
      <c r="W69" s="15">
        <v>2</v>
      </c>
      <c r="X69" s="16">
        <f>W69-V69</f>
        <v>0</v>
      </c>
      <c r="Y69" s="22"/>
      <c r="Z69" s="23"/>
    </row>
    <row r="70" spans="1:26" ht="18" customHeight="1" x14ac:dyDescent="0.2">
      <c r="A70" s="7">
        <v>1560000</v>
      </c>
      <c r="B70" s="8" t="s">
        <v>91</v>
      </c>
      <c r="C70" s="9"/>
      <c r="D70" s="10"/>
      <c r="E70" s="10"/>
      <c r="F70" s="10"/>
      <c r="G70" s="10"/>
      <c r="H70" s="9"/>
      <c r="I70" s="10"/>
      <c r="J70" s="10"/>
      <c r="K70" s="10"/>
      <c r="L70" s="9">
        <f t="shared" si="4"/>
        <v>0</v>
      </c>
      <c r="M70" s="10"/>
      <c r="N70" s="10"/>
      <c r="O70" s="10"/>
      <c r="P70" s="10"/>
      <c r="Q70" s="10"/>
      <c r="R70" s="11">
        <f t="shared" si="5"/>
        <v>0</v>
      </c>
      <c r="S70" s="10"/>
      <c r="T70" s="10"/>
      <c r="U70" s="9"/>
      <c r="V70" s="9"/>
      <c r="W70" s="10"/>
      <c r="X70" s="9"/>
      <c r="Y70" s="18"/>
      <c r="Z70" s="17"/>
    </row>
    <row r="71" spans="1:26" ht="18" customHeight="1" x14ac:dyDescent="0.2">
      <c r="A71" s="13">
        <v>1560001</v>
      </c>
      <c r="B71" s="14" t="s">
        <v>92</v>
      </c>
      <c r="C71" s="15">
        <v>28000</v>
      </c>
      <c r="D71" s="10"/>
      <c r="E71" s="15">
        <v>7</v>
      </c>
      <c r="F71" s="15"/>
      <c r="G71" s="15"/>
      <c r="H71" s="9">
        <f>SUM(E71:G71)</f>
        <v>7</v>
      </c>
      <c r="I71" s="15">
        <v>5</v>
      </c>
      <c r="J71" s="15"/>
      <c r="K71" s="15"/>
      <c r="L71" s="9">
        <f t="shared" si="4"/>
        <v>5</v>
      </c>
      <c r="M71" s="15"/>
      <c r="N71" s="15"/>
      <c r="O71" s="15"/>
      <c r="P71" s="15"/>
      <c r="Q71" s="15"/>
      <c r="R71" s="11">
        <f t="shared" si="5"/>
        <v>0</v>
      </c>
      <c r="S71" s="15"/>
      <c r="T71" s="15"/>
      <c r="U71" s="9">
        <f>S71+T71</f>
        <v>0</v>
      </c>
      <c r="V71" s="9">
        <f>D71+H71-L71-R71-U71</f>
        <v>2</v>
      </c>
      <c r="W71" s="15"/>
      <c r="X71" s="16">
        <f>W71-V71</f>
        <v>-2</v>
      </c>
      <c r="Y71" s="26"/>
      <c r="Z71" s="17"/>
    </row>
    <row r="72" spans="1:26" ht="18" customHeight="1" x14ac:dyDescent="0.2">
      <c r="A72" s="13">
        <v>1560002</v>
      </c>
      <c r="B72" s="14" t="s">
        <v>93</v>
      </c>
      <c r="C72" s="15">
        <v>28000</v>
      </c>
      <c r="D72" s="10"/>
      <c r="E72" s="15"/>
      <c r="F72" s="15"/>
      <c r="G72" s="15"/>
      <c r="H72" s="9">
        <f>SUM(E72:G72)</f>
        <v>0</v>
      </c>
      <c r="I72" s="15"/>
      <c r="J72" s="15"/>
      <c r="K72" s="15"/>
      <c r="L72" s="9">
        <f t="shared" si="4"/>
        <v>0</v>
      </c>
      <c r="M72" s="15"/>
      <c r="N72" s="15"/>
      <c r="O72" s="15"/>
      <c r="P72" s="15"/>
      <c r="Q72" s="15"/>
      <c r="R72" s="11">
        <f t="shared" si="5"/>
        <v>0</v>
      </c>
      <c r="S72" s="15"/>
      <c r="T72" s="15"/>
      <c r="U72" s="9">
        <f>S72+T72</f>
        <v>0</v>
      </c>
      <c r="V72" s="9">
        <f>D72+H72-L72-R72-U72</f>
        <v>0</v>
      </c>
      <c r="W72" s="15"/>
      <c r="X72" s="16">
        <f>W72-V72</f>
        <v>0</v>
      </c>
      <c r="Y72" s="26"/>
      <c r="Z72" s="17"/>
    </row>
    <row r="73" spans="1:26" ht="18" customHeight="1" x14ac:dyDescent="0.2">
      <c r="A73" s="13">
        <v>1560006</v>
      </c>
      <c r="B73" s="14" t="s">
        <v>94</v>
      </c>
      <c r="C73" s="15">
        <v>28000</v>
      </c>
      <c r="D73" s="10"/>
      <c r="E73" s="15">
        <v>3</v>
      </c>
      <c r="F73" s="15"/>
      <c r="G73" s="15"/>
      <c r="H73" s="9">
        <f>SUM(E73:G73)</f>
        <v>3</v>
      </c>
      <c r="I73" s="15">
        <v>3</v>
      </c>
      <c r="J73" s="15"/>
      <c r="K73" s="15"/>
      <c r="L73" s="9">
        <f t="shared" si="4"/>
        <v>3</v>
      </c>
      <c r="M73" s="15"/>
      <c r="N73" s="15"/>
      <c r="O73" s="15"/>
      <c r="P73" s="15"/>
      <c r="Q73" s="15"/>
      <c r="R73" s="11">
        <f>SUM(M73:Q73)</f>
        <v>0</v>
      </c>
      <c r="S73" s="15"/>
      <c r="T73" s="15"/>
      <c r="U73" s="9">
        <f>S73+T73</f>
        <v>0</v>
      </c>
      <c r="V73" s="9">
        <f>D73+H73-L73-R73-U73</f>
        <v>0</v>
      </c>
      <c r="W73" s="15"/>
      <c r="X73" s="16">
        <f>W73-V73</f>
        <v>0</v>
      </c>
      <c r="Y73" s="26"/>
      <c r="Z73" s="17"/>
    </row>
    <row r="74" spans="1:26" ht="18" customHeight="1" x14ac:dyDescent="0.2">
      <c r="A74" s="13">
        <v>1560008</v>
      </c>
      <c r="B74" s="14" t="s">
        <v>95</v>
      </c>
      <c r="C74" s="15">
        <v>28000</v>
      </c>
      <c r="D74" s="10"/>
      <c r="E74" s="15">
        <v>4</v>
      </c>
      <c r="F74" s="15"/>
      <c r="G74" s="15"/>
      <c r="H74" s="9">
        <f>SUM(E74:G74)</f>
        <v>4</v>
      </c>
      <c r="I74" s="15">
        <v>4</v>
      </c>
      <c r="J74" s="15"/>
      <c r="K74" s="15"/>
      <c r="L74" s="9">
        <f t="shared" si="4"/>
        <v>4</v>
      </c>
      <c r="M74" s="15"/>
      <c r="N74" s="15"/>
      <c r="O74" s="15"/>
      <c r="P74" s="15"/>
      <c r="Q74" s="15"/>
      <c r="R74" s="11">
        <f>SUM(M74:Q74)</f>
        <v>0</v>
      </c>
      <c r="S74" s="15"/>
      <c r="T74" s="15"/>
      <c r="U74" s="9">
        <f>S74+T74</f>
        <v>0</v>
      </c>
      <c r="V74" s="9">
        <f>D74+H74-L74-R74-U74</f>
        <v>0</v>
      </c>
      <c r="W74" s="15"/>
      <c r="X74" s="16">
        <f>W74-V74</f>
        <v>0</v>
      </c>
      <c r="Y74" s="26"/>
      <c r="Z74" s="17"/>
    </row>
    <row r="75" spans="1:26" ht="18" customHeight="1" x14ac:dyDescent="0.2">
      <c r="A75" s="13">
        <v>1560048</v>
      </c>
      <c r="B75" s="14" t="s">
        <v>96</v>
      </c>
      <c r="C75" s="15">
        <v>28000</v>
      </c>
      <c r="D75" s="10"/>
      <c r="E75" s="15">
        <v>7</v>
      </c>
      <c r="F75" s="15"/>
      <c r="G75" s="15"/>
      <c r="H75" s="9">
        <f>SUM(E75:G75)</f>
        <v>7</v>
      </c>
      <c r="I75" s="15">
        <v>6</v>
      </c>
      <c r="J75" s="15"/>
      <c r="K75" s="15"/>
      <c r="L75" s="9">
        <f t="shared" si="4"/>
        <v>6</v>
      </c>
      <c r="M75" s="15"/>
      <c r="N75" s="15"/>
      <c r="O75" s="15"/>
      <c r="P75" s="15"/>
      <c r="Q75" s="15"/>
      <c r="R75" s="11">
        <f t="shared" si="5"/>
        <v>0</v>
      </c>
      <c r="S75" s="15">
        <v>1</v>
      </c>
      <c r="T75" s="15"/>
      <c r="U75" s="9">
        <f>S75+T75</f>
        <v>1</v>
      </c>
      <c r="V75" s="9">
        <f>D75+H75-L75-R75-U75</f>
        <v>0</v>
      </c>
      <c r="W75" s="15"/>
      <c r="X75" s="16">
        <f>W75-V75</f>
        <v>0</v>
      </c>
      <c r="Y75" s="26"/>
      <c r="Z75" s="17"/>
    </row>
    <row r="76" spans="1:26" ht="18" customHeight="1" x14ac:dyDescent="0.2">
      <c r="A76" s="7">
        <v>1510000</v>
      </c>
      <c r="B76" s="8" t="s">
        <v>97</v>
      </c>
      <c r="C76" s="9"/>
      <c r="D76" s="10"/>
      <c r="E76" s="10"/>
      <c r="F76" s="10"/>
      <c r="G76" s="10"/>
      <c r="H76" s="9"/>
      <c r="I76" s="10"/>
      <c r="J76" s="10"/>
      <c r="K76" s="10"/>
      <c r="L76" s="9">
        <f t="shared" si="4"/>
        <v>0</v>
      </c>
      <c r="M76" s="10"/>
      <c r="N76" s="10"/>
      <c r="O76" s="10"/>
      <c r="P76" s="10"/>
      <c r="Q76" s="10"/>
      <c r="R76" s="11">
        <f t="shared" si="5"/>
        <v>0</v>
      </c>
      <c r="S76" s="10"/>
      <c r="T76" s="10"/>
      <c r="U76" s="9"/>
      <c r="V76" s="9"/>
      <c r="W76" s="10"/>
      <c r="X76" s="9"/>
      <c r="Y76" s="18"/>
      <c r="Z76" s="17"/>
    </row>
    <row r="77" spans="1:26" ht="18" customHeight="1" x14ac:dyDescent="0.2">
      <c r="A77" s="13">
        <v>1510001</v>
      </c>
      <c r="B77" s="14" t="s">
        <v>98</v>
      </c>
      <c r="C77" s="15">
        <v>55000</v>
      </c>
      <c r="D77" s="10">
        <v>2</v>
      </c>
      <c r="E77" s="15">
        <v>3</v>
      </c>
      <c r="F77" s="15"/>
      <c r="G77" s="15"/>
      <c r="H77" s="9">
        <f t="shared" ref="H77:H90" si="10">SUM(E77:G77)</f>
        <v>3</v>
      </c>
      <c r="I77" s="15"/>
      <c r="J77" s="15"/>
      <c r="K77" s="15"/>
      <c r="L77" s="9">
        <f t="shared" ref="L77:L140" si="11">SUM(I77:K77)</f>
        <v>0</v>
      </c>
      <c r="M77" s="15">
        <v>2</v>
      </c>
      <c r="N77" s="15"/>
      <c r="O77" s="15"/>
      <c r="P77" s="15"/>
      <c r="Q77" s="15"/>
      <c r="R77" s="11">
        <f t="shared" si="5"/>
        <v>2</v>
      </c>
      <c r="S77" s="15"/>
      <c r="T77" s="15"/>
      <c r="U77" s="9">
        <f t="shared" ref="U77:U90" si="12">S77+T77</f>
        <v>0</v>
      </c>
      <c r="V77" s="9">
        <f t="shared" ref="V77:V90" si="13">D77+H77-L77-R77-U77</f>
        <v>3</v>
      </c>
      <c r="W77" s="15">
        <v>3</v>
      </c>
      <c r="X77" s="16">
        <f t="shared" ref="X77:X90" si="14">W77-V77</f>
        <v>0</v>
      </c>
      <c r="Y77" s="27"/>
      <c r="Z77" s="17"/>
    </row>
    <row r="78" spans="1:26" ht="18" customHeight="1" x14ac:dyDescent="0.2">
      <c r="A78" s="13">
        <v>1510002</v>
      </c>
      <c r="B78" s="14" t="s">
        <v>99</v>
      </c>
      <c r="C78" s="15">
        <v>30000</v>
      </c>
      <c r="D78" s="10">
        <v>1</v>
      </c>
      <c r="E78" s="15">
        <v>6</v>
      </c>
      <c r="F78" s="15"/>
      <c r="G78" s="15"/>
      <c r="H78" s="9">
        <f t="shared" si="10"/>
        <v>6</v>
      </c>
      <c r="I78" s="15">
        <v>1</v>
      </c>
      <c r="J78" s="15"/>
      <c r="K78" s="15"/>
      <c r="L78" s="9">
        <f t="shared" si="11"/>
        <v>1</v>
      </c>
      <c r="M78" s="15"/>
      <c r="N78" s="15"/>
      <c r="O78" s="15"/>
      <c r="P78" s="15"/>
      <c r="Q78" s="15"/>
      <c r="R78" s="11">
        <f t="shared" si="5"/>
        <v>0</v>
      </c>
      <c r="S78" s="15"/>
      <c r="T78" s="15"/>
      <c r="U78" s="9">
        <f t="shared" si="12"/>
        <v>0</v>
      </c>
      <c r="V78" s="9">
        <f t="shared" si="13"/>
        <v>6</v>
      </c>
      <c r="W78" s="15">
        <v>6</v>
      </c>
      <c r="X78" s="16">
        <f t="shared" si="14"/>
        <v>0</v>
      </c>
      <c r="Y78" s="27"/>
      <c r="Z78" s="17"/>
    </row>
    <row r="79" spans="1:26" ht="18" customHeight="1" x14ac:dyDescent="0.2">
      <c r="A79" s="13">
        <v>1510005</v>
      </c>
      <c r="B79" s="14" t="s">
        <v>100</v>
      </c>
      <c r="C79" s="15">
        <v>70000</v>
      </c>
      <c r="D79" s="10"/>
      <c r="E79" s="15"/>
      <c r="F79" s="15"/>
      <c r="G79" s="15"/>
      <c r="H79" s="9">
        <f t="shared" si="10"/>
        <v>0</v>
      </c>
      <c r="I79" s="15"/>
      <c r="J79" s="15"/>
      <c r="K79" s="15"/>
      <c r="L79" s="9">
        <f t="shared" si="11"/>
        <v>0</v>
      </c>
      <c r="M79" s="15"/>
      <c r="N79" s="15"/>
      <c r="O79" s="15"/>
      <c r="P79" s="15"/>
      <c r="Q79" s="15"/>
      <c r="R79" s="11">
        <f t="shared" si="5"/>
        <v>0</v>
      </c>
      <c r="S79" s="15"/>
      <c r="T79" s="15"/>
      <c r="U79" s="9">
        <f t="shared" si="12"/>
        <v>0</v>
      </c>
      <c r="V79" s="9">
        <f t="shared" si="13"/>
        <v>0</v>
      </c>
      <c r="W79" s="15"/>
      <c r="X79" s="16">
        <f t="shared" si="14"/>
        <v>0</v>
      </c>
      <c r="Y79" s="18"/>
      <c r="Z79" s="17"/>
    </row>
    <row r="80" spans="1:26" ht="18" customHeight="1" x14ac:dyDescent="0.2">
      <c r="A80" s="13">
        <v>1510006</v>
      </c>
      <c r="B80" s="14" t="s">
        <v>101</v>
      </c>
      <c r="C80" s="15">
        <v>38000</v>
      </c>
      <c r="D80" s="10">
        <v>4</v>
      </c>
      <c r="E80" s="15"/>
      <c r="F80" s="15"/>
      <c r="G80" s="15"/>
      <c r="H80" s="9">
        <f t="shared" si="10"/>
        <v>0</v>
      </c>
      <c r="I80" s="15">
        <v>1</v>
      </c>
      <c r="J80" s="15"/>
      <c r="K80" s="15"/>
      <c r="L80" s="9">
        <f t="shared" si="11"/>
        <v>1</v>
      </c>
      <c r="M80" s="15"/>
      <c r="N80" s="15"/>
      <c r="O80" s="15"/>
      <c r="P80" s="15"/>
      <c r="Q80" s="15"/>
      <c r="R80" s="11">
        <f t="shared" si="5"/>
        <v>0</v>
      </c>
      <c r="S80" s="15"/>
      <c r="T80" s="15"/>
      <c r="U80" s="9">
        <f t="shared" si="12"/>
        <v>0</v>
      </c>
      <c r="V80" s="9">
        <f t="shared" si="13"/>
        <v>3</v>
      </c>
      <c r="W80" s="15">
        <v>3</v>
      </c>
      <c r="X80" s="16">
        <f t="shared" si="14"/>
        <v>0</v>
      </c>
      <c r="Y80" s="26"/>
      <c r="Z80" s="17"/>
    </row>
    <row r="81" spans="1:26" ht="18" customHeight="1" x14ac:dyDescent="0.2">
      <c r="A81" s="13">
        <v>1510007</v>
      </c>
      <c r="B81" s="14" t="s">
        <v>102</v>
      </c>
      <c r="C81" s="15">
        <v>75000</v>
      </c>
      <c r="D81" s="10"/>
      <c r="E81" s="15"/>
      <c r="F81" s="15"/>
      <c r="G81" s="15"/>
      <c r="H81" s="9">
        <f t="shared" si="10"/>
        <v>0</v>
      </c>
      <c r="I81" s="15">
        <v>1</v>
      </c>
      <c r="J81" s="15"/>
      <c r="K81" s="15"/>
      <c r="L81" s="9">
        <f t="shared" si="11"/>
        <v>1</v>
      </c>
      <c r="M81" s="15"/>
      <c r="N81" s="15"/>
      <c r="O81" s="15"/>
      <c r="P81" s="15"/>
      <c r="Q81" s="15"/>
      <c r="R81" s="11">
        <f>SUM(M81:Q81)</f>
        <v>0</v>
      </c>
      <c r="S81" s="15"/>
      <c r="T81" s="15"/>
      <c r="U81" s="9">
        <f>S81+T81</f>
        <v>0</v>
      </c>
      <c r="V81" s="9">
        <f t="shared" si="13"/>
        <v>-1</v>
      </c>
      <c r="W81" s="15"/>
      <c r="X81" s="16">
        <f>W81-V81</f>
        <v>1</v>
      </c>
      <c r="Y81" s="18"/>
      <c r="Z81" s="17"/>
    </row>
    <row r="82" spans="1:26" ht="18" customHeight="1" x14ac:dyDescent="0.2">
      <c r="A82" s="13">
        <v>1510008</v>
      </c>
      <c r="B82" s="14" t="s">
        <v>103</v>
      </c>
      <c r="C82" s="15">
        <v>55000</v>
      </c>
      <c r="D82" s="10"/>
      <c r="E82" s="15"/>
      <c r="F82" s="15"/>
      <c r="G82" s="15"/>
      <c r="H82" s="9">
        <f t="shared" si="10"/>
        <v>0</v>
      </c>
      <c r="I82" s="15"/>
      <c r="J82" s="15"/>
      <c r="K82" s="15"/>
      <c r="L82" s="9">
        <f t="shared" si="11"/>
        <v>0</v>
      </c>
      <c r="M82" s="15"/>
      <c r="N82" s="15"/>
      <c r="O82" s="15"/>
      <c r="P82" s="15"/>
      <c r="Q82" s="15"/>
      <c r="R82" s="11">
        <f>SUM(M82:Q82)</f>
        <v>0</v>
      </c>
      <c r="S82" s="15"/>
      <c r="T82" s="15"/>
      <c r="U82" s="9">
        <f>S82+T82</f>
        <v>0</v>
      </c>
      <c r="V82" s="9">
        <f t="shared" si="13"/>
        <v>0</v>
      </c>
      <c r="W82" s="15"/>
      <c r="X82" s="16">
        <f>W82-V82</f>
        <v>0</v>
      </c>
      <c r="Y82" s="26"/>
      <c r="Z82" s="17"/>
    </row>
    <row r="83" spans="1:26" ht="18" customHeight="1" x14ac:dyDescent="0.2">
      <c r="A83" s="13">
        <v>1510009</v>
      </c>
      <c r="B83" s="14" t="s">
        <v>104</v>
      </c>
      <c r="C83" s="15">
        <v>30000</v>
      </c>
      <c r="D83" s="10">
        <v>6</v>
      </c>
      <c r="E83" s="15"/>
      <c r="F83" s="15"/>
      <c r="G83" s="15"/>
      <c r="H83" s="9">
        <f t="shared" si="10"/>
        <v>0</v>
      </c>
      <c r="I83" s="15">
        <v>1</v>
      </c>
      <c r="J83" s="15"/>
      <c r="K83" s="15"/>
      <c r="L83" s="9">
        <f t="shared" si="11"/>
        <v>1</v>
      </c>
      <c r="M83" s="15"/>
      <c r="N83" s="15"/>
      <c r="O83" s="15"/>
      <c r="P83" s="15"/>
      <c r="Q83" s="15"/>
      <c r="R83" s="11">
        <f t="shared" si="5"/>
        <v>0</v>
      </c>
      <c r="S83" s="15"/>
      <c r="T83" s="15"/>
      <c r="U83" s="9">
        <f t="shared" si="12"/>
        <v>0</v>
      </c>
      <c r="V83" s="9">
        <f t="shared" si="13"/>
        <v>5</v>
      </c>
      <c r="W83" s="15">
        <v>5</v>
      </c>
      <c r="X83" s="16">
        <f t="shared" si="14"/>
        <v>0</v>
      </c>
      <c r="Y83" s="26"/>
      <c r="Z83" s="17"/>
    </row>
    <row r="84" spans="1:26" ht="18" customHeight="1" x14ac:dyDescent="0.2">
      <c r="A84" s="13">
        <v>1510018</v>
      </c>
      <c r="B84" s="14" t="s">
        <v>105</v>
      </c>
      <c r="C84" s="15">
        <v>60000</v>
      </c>
      <c r="D84" s="10">
        <v>1</v>
      </c>
      <c r="E84" s="15">
        <v>2</v>
      </c>
      <c r="F84" s="15"/>
      <c r="G84" s="15"/>
      <c r="H84" s="9">
        <f t="shared" si="10"/>
        <v>2</v>
      </c>
      <c r="I84" s="15"/>
      <c r="J84" s="15"/>
      <c r="K84" s="15"/>
      <c r="L84" s="9">
        <f t="shared" si="11"/>
        <v>0</v>
      </c>
      <c r="M84" s="15">
        <v>1</v>
      </c>
      <c r="N84" s="15"/>
      <c r="O84" s="15"/>
      <c r="P84" s="15"/>
      <c r="Q84" s="15"/>
      <c r="R84" s="11">
        <f t="shared" si="5"/>
        <v>1</v>
      </c>
      <c r="S84" s="15"/>
      <c r="T84" s="15"/>
      <c r="U84" s="9">
        <f t="shared" si="12"/>
        <v>0</v>
      </c>
      <c r="V84" s="9">
        <f t="shared" si="13"/>
        <v>2</v>
      </c>
      <c r="W84" s="15">
        <v>2</v>
      </c>
      <c r="X84" s="16">
        <f t="shared" si="14"/>
        <v>0</v>
      </c>
      <c r="Y84" s="18"/>
      <c r="Z84" s="17"/>
    </row>
    <row r="85" spans="1:26" ht="18" customHeight="1" x14ac:dyDescent="0.2">
      <c r="A85" s="13">
        <v>1510021</v>
      </c>
      <c r="B85" s="14" t="s">
        <v>106</v>
      </c>
      <c r="C85" s="15">
        <v>38000</v>
      </c>
      <c r="D85" s="10">
        <v>7</v>
      </c>
      <c r="E85" s="15"/>
      <c r="F85" s="15"/>
      <c r="G85" s="15"/>
      <c r="H85" s="9">
        <f t="shared" si="10"/>
        <v>0</v>
      </c>
      <c r="I85" s="15">
        <v>3</v>
      </c>
      <c r="J85" s="15"/>
      <c r="K85" s="15"/>
      <c r="L85" s="9">
        <f t="shared" si="11"/>
        <v>3</v>
      </c>
      <c r="M85" s="15"/>
      <c r="N85" s="15"/>
      <c r="O85" s="15"/>
      <c r="P85" s="15"/>
      <c r="Q85" s="15"/>
      <c r="R85" s="11">
        <f t="shared" si="5"/>
        <v>0</v>
      </c>
      <c r="S85" s="15"/>
      <c r="T85" s="15"/>
      <c r="U85" s="9">
        <f t="shared" si="12"/>
        <v>0</v>
      </c>
      <c r="V85" s="9">
        <f t="shared" si="13"/>
        <v>4</v>
      </c>
      <c r="W85" s="15">
        <v>2</v>
      </c>
      <c r="X85" s="16">
        <f t="shared" si="14"/>
        <v>-2</v>
      </c>
      <c r="Y85" s="18"/>
      <c r="Z85" s="17"/>
    </row>
    <row r="86" spans="1:26" ht="18" customHeight="1" x14ac:dyDescent="0.2">
      <c r="A86" s="13">
        <v>1510023</v>
      </c>
      <c r="B86" s="14" t="s">
        <v>107</v>
      </c>
      <c r="C86" s="15">
        <v>55000</v>
      </c>
      <c r="D86" s="10"/>
      <c r="E86" s="15"/>
      <c r="F86" s="15"/>
      <c r="G86" s="15"/>
      <c r="H86" s="9">
        <f t="shared" si="10"/>
        <v>0</v>
      </c>
      <c r="I86" s="15"/>
      <c r="J86" s="15"/>
      <c r="K86" s="15"/>
      <c r="L86" s="9">
        <f t="shared" si="11"/>
        <v>0</v>
      </c>
      <c r="M86" s="15"/>
      <c r="N86" s="15"/>
      <c r="O86" s="15"/>
      <c r="P86" s="15"/>
      <c r="Q86" s="15"/>
      <c r="R86" s="11">
        <f>SUM(M86:Q86)</f>
        <v>0</v>
      </c>
      <c r="S86" s="15"/>
      <c r="T86" s="15"/>
      <c r="U86" s="9">
        <f>S86+T86</f>
        <v>0</v>
      </c>
      <c r="V86" s="9">
        <f t="shared" si="13"/>
        <v>0</v>
      </c>
      <c r="W86" s="15"/>
      <c r="X86" s="16">
        <f>W86-V86</f>
        <v>0</v>
      </c>
      <c r="Y86" s="18"/>
      <c r="Z86" s="17"/>
    </row>
    <row r="87" spans="1:26" ht="18" customHeight="1" x14ac:dyDescent="0.2">
      <c r="A87" s="13">
        <v>1510024</v>
      </c>
      <c r="B87" s="14" t="s">
        <v>108</v>
      </c>
      <c r="C87" s="15">
        <v>30000</v>
      </c>
      <c r="D87" s="10"/>
      <c r="E87" s="15"/>
      <c r="F87" s="15"/>
      <c r="G87" s="15"/>
      <c r="H87" s="9">
        <f t="shared" si="10"/>
        <v>0</v>
      </c>
      <c r="I87" s="15"/>
      <c r="J87" s="15"/>
      <c r="K87" s="15"/>
      <c r="L87" s="9">
        <f t="shared" si="11"/>
        <v>0</v>
      </c>
      <c r="M87" s="15"/>
      <c r="N87" s="15"/>
      <c r="O87" s="15"/>
      <c r="P87" s="15"/>
      <c r="Q87" s="15"/>
      <c r="R87" s="11">
        <f>SUM(M87:Q87)</f>
        <v>0</v>
      </c>
      <c r="S87" s="15"/>
      <c r="T87" s="15"/>
      <c r="U87" s="9">
        <f>S87+T87</f>
        <v>0</v>
      </c>
      <c r="V87" s="9">
        <f t="shared" si="13"/>
        <v>0</v>
      </c>
      <c r="W87" s="15"/>
      <c r="X87" s="16">
        <f>W87-V87</f>
        <v>0</v>
      </c>
      <c r="Y87" s="18"/>
      <c r="Z87" s="17"/>
    </row>
    <row r="88" spans="1:26" ht="18" customHeight="1" x14ac:dyDescent="0.2">
      <c r="A88" s="13">
        <v>1510039</v>
      </c>
      <c r="B88" s="14" t="s">
        <v>109</v>
      </c>
      <c r="C88" s="15">
        <v>30000</v>
      </c>
      <c r="D88" s="10">
        <v>1</v>
      </c>
      <c r="E88" s="15">
        <v>2</v>
      </c>
      <c r="F88" s="15"/>
      <c r="G88" s="15"/>
      <c r="H88" s="9">
        <f t="shared" si="10"/>
        <v>2</v>
      </c>
      <c r="I88" s="15">
        <v>2</v>
      </c>
      <c r="J88" s="15"/>
      <c r="K88" s="15"/>
      <c r="L88" s="9">
        <f t="shared" si="11"/>
        <v>2</v>
      </c>
      <c r="M88" s="15"/>
      <c r="N88" s="15"/>
      <c r="O88" s="15"/>
      <c r="P88" s="15"/>
      <c r="Q88" s="15"/>
      <c r="R88" s="11">
        <f t="shared" si="5"/>
        <v>0</v>
      </c>
      <c r="S88" s="15"/>
      <c r="T88" s="15"/>
      <c r="U88" s="9">
        <f t="shared" si="12"/>
        <v>0</v>
      </c>
      <c r="V88" s="9">
        <f t="shared" si="13"/>
        <v>1</v>
      </c>
      <c r="W88" s="15">
        <v>1</v>
      </c>
      <c r="X88" s="16">
        <f t="shared" si="14"/>
        <v>0</v>
      </c>
      <c r="Y88" s="27"/>
      <c r="Z88" s="17"/>
    </row>
    <row r="89" spans="1:26" ht="18" customHeight="1" x14ac:dyDescent="0.2">
      <c r="A89" s="13">
        <v>1510040</v>
      </c>
      <c r="B89" s="14" t="s">
        <v>110</v>
      </c>
      <c r="C89" s="15">
        <v>55000</v>
      </c>
      <c r="D89" s="10">
        <v>2</v>
      </c>
      <c r="E89" s="15">
        <v>1</v>
      </c>
      <c r="F89" s="15"/>
      <c r="G89" s="15"/>
      <c r="H89" s="9">
        <f t="shared" si="10"/>
        <v>1</v>
      </c>
      <c r="I89" s="15">
        <v>1</v>
      </c>
      <c r="J89" s="15"/>
      <c r="K89" s="15"/>
      <c r="L89" s="9">
        <f t="shared" si="11"/>
        <v>1</v>
      </c>
      <c r="M89" s="15">
        <v>1</v>
      </c>
      <c r="N89" s="15"/>
      <c r="O89" s="15"/>
      <c r="P89" s="15"/>
      <c r="Q89" s="15"/>
      <c r="R89" s="11">
        <f t="shared" si="5"/>
        <v>1</v>
      </c>
      <c r="S89" s="15"/>
      <c r="T89" s="15"/>
      <c r="U89" s="9">
        <f t="shared" si="12"/>
        <v>0</v>
      </c>
      <c r="V89" s="9">
        <f t="shared" si="13"/>
        <v>1</v>
      </c>
      <c r="W89" s="15">
        <v>1</v>
      </c>
      <c r="X89" s="16">
        <f t="shared" si="14"/>
        <v>0</v>
      </c>
      <c r="Y89" s="27"/>
      <c r="Z89" s="17"/>
    </row>
    <row r="90" spans="1:26" ht="18" customHeight="1" x14ac:dyDescent="0.2">
      <c r="A90" s="13">
        <v>1510053</v>
      </c>
      <c r="B90" s="14" t="s">
        <v>111</v>
      </c>
      <c r="C90" s="15">
        <v>35000</v>
      </c>
      <c r="D90" s="10"/>
      <c r="E90" s="15">
        <v>4</v>
      </c>
      <c r="F90" s="15"/>
      <c r="G90" s="15"/>
      <c r="H90" s="9">
        <f t="shared" si="10"/>
        <v>4</v>
      </c>
      <c r="I90" s="15">
        <v>1</v>
      </c>
      <c r="J90" s="15"/>
      <c r="K90" s="15"/>
      <c r="L90" s="9">
        <f t="shared" si="11"/>
        <v>1</v>
      </c>
      <c r="M90" s="15"/>
      <c r="N90" s="15"/>
      <c r="O90" s="15"/>
      <c r="P90" s="15"/>
      <c r="Q90" s="15"/>
      <c r="R90" s="11">
        <f t="shared" ref="R90:R159" si="15">SUM(M90:Q90)</f>
        <v>0</v>
      </c>
      <c r="S90" s="15"/>
      <c r="T90" s="15"/>
      <c r="U90" s="9">
        <f t="shared" si="12"/>
        <v>0</v>
      </c>
      <c r="V90" s="9">
        <f t="shared" si="13"/>
        <v>3</v>
      </c>
      <c r="W90" s="15">
        <v>3</v>
      </c>
      <c r="X90" s="16">
        <f t="shared" si="14"/>
        <v>0</v>
      </c>
      <c r="Y90" s="27"/>
      <c r="Z90" s="17"/>
    </row>
    <row r="91" spans="1:26" ht="18" customHeight="1" x14ac:dyDescent="0.2">
      <c r="A91" s="7">
        <v>3500000</v>
      </c>
      <c r="B91" s="8" t="s">
        <v>112</v>
      </c>
      <c r="C91" s="9"/>
      <c r="D91" s="10"/>
      <c r="E91" s="10"/>
      <c r="F91" s="10"/>
      <c r="G91" s="10"/>
      <c r="H91" s="9"/>
      <c r="I91" s="10"/>
      <c r="J91" s="10"/>
      <c r="K91" s="10"/>
      <c r="L91" s="9">
        <f t="shared" si="11"/>
        <v>0</v>
      </c>
      <c r="M91" s="10"/>
      <c r="N91" s="10"/>
      <c r="O91" s="10"/>
      <c r="P91" s="10"/>
      <c r="Q91" s="10"/>
      <c r="R91" s="11">
        <f t="shared" si="15"/>
        <v>0</v>
      </c>
      <c r="S91" s="10"/>
      <c r="T91" s="10"/>
      <c r="U91" s="9"/>
      <c r="V91" s="9"/>
      <c r="W91" s="10"/>
      <c r="X91" s="9"/>
      <c r="Y91" s="18"/>
      <c r="Z91" s="17"/>
    </row>
    <row r="92" spans="1:26" ht="18" customHeight="1" x14ac:dyDescent="0.2">
      <c r="A92" s="13">
        <v>3500003</v>
      </c>
      <c r="B92" s="14" t="s">
        <v>113</v>
      </c>
      <c r="C92" s="15">
        <v>390000</v>
      </c>
      <c r="D92" s="10"/>
      <c r="E92" s="15"/>
      <c r="F92" s="15"/>
      <c r="G92" s="15"/>
      <c r="H92" s="9">
        <f t="shared" ref="H92:H109" si="16">SUM(E92:G92)</f>
        <v>0</v>
      </c>
      <c r="I92" s="15"/>
      <c r="J92" s="15"/>
      <c r="K92" s="15"/>
      <c r="L92" s="9">
        <f t="shared" si="11"/>
        <v>0</v>
      </c>
      <c r="M92" s="15"/>
      <c r="N92" s="15"/>
      <c r="O92" s="15"/>
      <c r="P92" s="15"/>
      <c r="Q92" s="15"/>
      <c r="R92" s="11">
        <f>SUM(M92:Q92)</f>
        <v>0</v>
      </c>
      <c r="S92" s="15"/>
      <c r="T92" s="15"/>
      <c r="U92" s="9">
        <f>S92+T92</f>
        <v>0</v>
      </c>
      <c r="V92" s="9">
        <f t="shared" ref="V92:V109" si="17">D92+H92-L92-R92-U92</f>
        <v>0</v>
      </c>
      <c r="W92" s="15"/>
      <c r="X92" s="16">
        <f>W92-V92</f>
        <v>0</v>
      </c>
      <c r="Y92" s="18"/>
      <c r="Z92" s="17"/>
    </row>
    <row r="93" spans="1:26" ht="18" customHeight="1" x14ac:dyDescent="0.2">
      <c r="A93" s="13">
        <v>3500004</v>
      </c>
      <c r="B93" s="14" t="s">
        <v>114</v>
      </c>
      <c r="C93" s="15">
        <v>300000</v>
      </c>
      <c r="D93" s="10"/>
      <c r="E93" s="15"/>
      <c r="F93" s="15"/>
      <c r="G93" s="15"/>
      <c r="H93" s="9">
        <f t="shared" si="16"/>
        <v>0</v>
      </c>
      <c r="I93" s="15"/>
      <c r="J93" s="15"/>
      <c r="K93" s="15"/>
      <c r="L93" s="9">
        <f t="shared" si="11"/>
        <v>0</v>
      </c>
      <c r="M93" s="15"/>
      <c r="N93" s="15"/>
      <c r="O93" s="15"/>
      <c r="P93" s="15"/>
      <c r="Q93" s="15"/>
      <c r="R93" s="11">
        <f>SUM(M93:Q93)</f>
        <v>0</v>
      </c>
      <c r="S93" s="15"/>
      <c r="T93" s="15"/>
      <c r="U93" s="9">
        <f>S93+T93</f>
        <v>0</v>
      </c>
      <c r="V93" s="9">
        <f t="shared" si="17"/>
        <v>0</v>
      </c>
      <c r="W93" s="15"/>
      <c r="X93" s="16">
        <f>W93-V93</f>
        <v>0</v>
      </c>
      <c r="Y93" s="18"/>
      <c r="Z93" s="17"/>
    </row>
    <row r="94" spans="1:26" ht="18" customHeight="1" x14ac:dyDescent="0.2">
      <c r="A94" s="13">
        <v>3500001</v>
      </c>
      <c r="B94" s="14" t="s">
        <v>115</v>
      </c>
      <c r="C94" s="15">
        <v>300000</v>
      </c>
      <c r="D94" s="10"/>
      <c r="E94" s="15"/>
      <c r="F94" s="15"/>
      <c r="G94" s="15"/>
      <c r="H94" s="9">
        <f t="shared" si="16"/>
        <v>0</v>
      </c>
      <c r="I94" s="15"/>
      <c r="J94" s="15"/>
      <c r="K94" s="15"/>
      <c r="L94" s="9">
        <f t="shared" si="11"/>
        <v>0</v>
      </c>
      <c r="M94" s="15"/>
      <c r="N94" s="15"/>
      <c r="O94" s="15"/>
      <c r="P94" s="15"/>
      <c r="Q94" s="15"/>
      <c r="R94" s="11">
        <f t="shared" si="15"/>
        <v>0</v>
      </c>
      <c r="S94" s="15"/>
      <c r="T94" s="15"/>
      <c r="U94" s="9">
        <f t="shared" ref="U94:U109" si="18">S94+T94</f>
        <v>0</v>
      </c>
      <c r="V94" s="9">
        <f t="shared" si="17"/>
        <v>0</v>
      </c>
      <c r="W94" s="15"/>
      <c r="X94" s="16">
        <f t="shared" ref="X94:X109" si="19">W94-V94</f>
        <v>0</v>
      </c>
      <c r="Y94" s="18"/>
      <c r="Z94" s="17"/>
    </row>
    <row r="95" spans="1:26" ht="18" customHeight="1" x14ac:dyDescent="0.2">
      <c r="A95" s="13">
        <v>3500009</v>
      </c>
      <c r="B95" s="14" t="s">
        <v>116</v>
      </c>
      <c r="C95" s="15">
        <v>390000</v>
      </c>
      <c r="D95" s="10"/>
      <c r="E95" s="15">
        <v>1</v>
      </c>
      <c r="F95" s="15"/>
      <c r="G95" s="15"/>
      <c r="H95" s="9">
        <f t="shared" si="16"/>
        <v>1</v>
      </c>
      <c r="I95" s="15"/>
      <c r="J95" s="15"/>
      <c r="K95" s="15"/>
      <c r="L95" s="9">
        <f t="shared" si="11"/>
        <v>0</v>
      </c>
      <c r="M95" s="15"/>
      <c r="N95" s="15"/>
      <c r="O95" s="15"/>
      <c r="P95" s="15"/>
      <c r="Q95" s="15"/>
      <c r="R95" s="11">
        <f t="shared" si="15"/>
        <v>0</v>
      </c>
      <c r="S95" s="15"/>
      <c r="T95" s="15"/>
      <c r="U95" s="9">
        <f t="shared" si="18"/>
        <v>0</v>
      </c>
      <c r="V95" s="9">
        <f t="shared" si="17"/>
        <v>1</v>
      </c>
      <c r="W95" s="15">
        <v>1</v>
      </c>
      <c r="X95" s="16">
        <f t="shared" si="19"/>
        <v>0</v>
      </c>
      <c r="Y95" s="18"/>
      <c r="Z95" s="17"/>
    </row>
    <row r="96" spans="1:26" ht="18" customHeight="1" x14ac:dyDescent="0.2">
      <c r="A96" s="13">
        <v>3500021</v>
      </c>
      <c r="B96" s="14" t="s">
        <v>117</v>
      </c>
      <c r="C96" s="15">
        <v>390000</v>
      </c>
      <c r="D96" s="10">
        <v>1</v>
      </c>
      <c r="E96" s="15">
        <v>2</v>
      </c>
      <c r="F96" s="15"/>
      <c r="G96" s="15"/>
      <c r="H96" s="9">
        <f t="shared" si="16"/>
        <v>2</v>
      </c>
      <c r="I96" s="15">
        <v>3</v>
      </c>
      <c r="J96" s="15"/>
      <c r="K96" s="15"/>
      <c r="L96" s="9">
        <f t="shared" si="11"/>
        <v>3</v>
      </c>
      <c r="M96" s="15"/>
      <c r="N96" s="15"/>
      <c r="O96" s="15"/>
      <c r="P96" s="15"/>
      <c r="Q96" s="15"/>
      <c r="R96" s="11">
        <f t="shared" si="15"/>
        <v>0</v>
      </c>
      <c r="S96" s="15"/>
      <c r="T96" s="15"/>
      <c r="U96" s="9">
        <f t="shared" si="18"/>
        <v>0</v>
      </c>
      <c r="V96" s="9">
        <f t="shared" si="17"/>
        <v>0</v>
      </c>
      <c r="W96" s="15"/>
      <c r="X96" s="16">
        <f t="shared" si="19"/>
        <v>0</v>
      </c>
      <c r="Y96" s="18"/>
      <c r="Z96" s="17"/>
    </row>
    <row r="97" spans="1:26" ht="18" customHeight="1" x14ac:dyDescent="0.2">
      <c r="A97" s="13">
        <v>3500022</v>
      </c>
      <c r="B97" s="14" t="s">
        <v>118</v>
      </c>
      <c r="C97" s="15">
        <v>300000</v>
      </c>
      <c r="D97" s="10"/>
      <c r="E97" s="15"/>
      <c r="F97" s="15"/>
      <c r="G97" s="15"/>
      <c r="H97" s="9">
        <f t="shared" si="16"/>
        <v>0</v>
      </c>
      <c r="I97" s="15"/>
      <c r="J97" s="15"/>
      <c r="K97" s="15"/>
      <c r="L97" s="9">
        <f t="shared" si="11"/>
        <v>0</v>
      </c>
      <c r="M97" s="15"/>
      <c r="N97" s="15"/>
      <c r="O97" s="15"/>
      <c r="P97" s="15"/>
      <c r="Q97" s="15"/>
      <c r="R97" s="11">
        <f>SUM(M97:Q97)</f>
        <v>0</v>
      </c>
      <c r="S97" s="15"/>
      <c r="T97" s="15"/>
      <c r="U97" s="9">
        <f>S97+T97</f>
        <v>0</v>
      </c>
      <c r="V97" s="9">
        <f t="shared" si="17"/>
        <v>0</v>
      </c>
      <c r="W97" s="15"/>
      <c r="X97" s="16">
        <f>W97-V97</f>
        <v>0</v>
      </c>
      <c r="Y97" s="18"/>
      <c r="Z97" s="17"/>
    </row>
    <row r="98" spans="1:26" ht="18" customHeight="1" x14ac:dyDescent="0.2">
      <c r="A98" s="13">
        <v>3500029</v>
      </c>
      <c r="B98" s="14" t="s">
        <v>119</v>
      </c>
      <c r="C98" s="15">
        <v>390000</v>
      </c>
      <c r="D98" s="10"/>
      <c r="E98" s="15"/>
      <c r="F98" s="15"/>
      <c r="G98" s="15"/>
      <c r="H98" s="9">
        <f t="shared" si="16"/>
        <v>0</v>
      </c>
      <c r="I98" s="15"/>
      <c r="J98" s="15"/>
      <c r="K98" s="15"/>
      <c r="L98" s="9">
        <f t="shared" si="11"/>
        <v>0</v>
      </c>
      <c r="M98" s="15"/>
      <c r="N98" s="15"/>
      <c r="O98" s="15"/>
      <c r="P98" s="15"/>
      <c r="Q98" s="15"/>
      <c r="R98" s="11">
        <f t="shared" si="15"/>
        <v>0</v>
      </c>
      <c r="S98" s="15"/>
      <c r="T98" s="15"/>
      <c r="U98" s="9">
        <f t="shared" si="18"/>
        <v>0</v>
      </c>
      <c r="V98" s="9">
        <f t="shared" si="17"/>
        <v>0</v>
      </c>
      <c r="W98" s="15"/>
      <c r="X98" s="16">
        <f t="shared" si="19"/>
        <v>0</v>
      </c>
      <c r="Y98" s="18"/>
      <c r="Z98" s="17"/>
    </row>
    <row r="99" spans="1:26" ht="18" customHeight="1" x14ac:dyDescent="0.2">
      <c r="A99" s="13">
        <v>3500030</v>
      </c>
      <c r="B99" s="14" t="s">
        <v>120</v>
      </c>
      <c r="C99" s="15">
        <v>300000</v>
      </c>
      <c r="D99" s="10">
        <v>1</v>
      </c>
      <c r="E99" s="15"/>
      <c r="F99" s="15"/>
      <c r="G99" s="15"/>
      <c r="H99" s="9">
        <f t="shared" si="16"/>
        <v>0</v>
      </c>
      <c r="I99" s="15"/>
      <c r="J99" s="15"/>
      <c r="K99" s="15"/>
      <c r="L99" s="9">
        <f t="shared" si="11"/>
        <v>0</v>
      </c>
      <c r="M99" s="15"/>
      <c r="N99" s="15"/>
      <c r="O99" s="15"/>
      <c r="P99" s="15"/>
      <c r="Q99" s="15"/>
      <c r="R99" s="11">
        <f>SUM(M99:Q99)</f>
        <v>0</v>
      </c>
      <c r="S99" s="15"/>
      <c r="T99" s="15"/>
      <c r="U99" s="9">
        <f>S99+T99</f>
        <v>0</v>
      </c>
      <c r="V99" s="9">
        <f t="shared" si="17"/>
        <v>1</v>
      </c>
      <c r="W99" s="15"/>
      <c r="X99" s="16">
        <f>W99-V99</f>
        <v>-1</v>
      </c>
      <c r="Y99" s="18"/>
      <c r="Z99" s="17"/>
    </row>
    <row r="100" spans="1:26" ht="18" customHeight="1" x14ac:dyDescent="0.2">
      <c r="A100" s="13">
        <v>3500049</v>
      </c>
      <c r="B100" s="14" t="s">
        <v>121</v>
      </c>
      <c r="C100" s="15">
        <v>390000</v>
      </c>
      <c r="D100" s="10"/>
      <c r="E100" s="15"/>
      <c r="F100" s="15"/>
      <c r="G100" s="15"/>
      <c r="H100" s="9">
        <f t="shared" si="16"/>
        <v>0</v>
      </c>
      <c r="I100" s="15"/>
      <c r="J100" s="15"/>
      <c r="K100" s="15"/>
      <c r="L100" s="9">
        <f t="shared" si="11"/>
        <v>0</v>
      </c>
      <c r="M100" s="15"/>
      <c r="N100" s="15"/>
      <c r="O100" s="15"/>
      <c r="P100" s="15"/>
      <c r="Q100" s="15"/>
      <c r="R100" s="11">
        <f>SUM(M100:Q100)</f>
        <v>0</v>
      </c>
      <c r="S100" s="15"/>
      <c r="T100" s="15"/>
      <c r="U100" s="9">
        <f>S100+T100</f>
        <v>0</v>
      </c>
      <c r="V100" s="9">
        <f t="shared" si="17"/>
        <v>0</v>
      </c>
      <c r="W100" s="15"/>
      <c r="X100" s="16">
        <f>W100-V100</f>
        <v>0</v>
      </c>
      <c r="Y100" s="18"/>
      <c r="Z100" s="17"/>
    </row>
    <row r="101" spans="1:26" ht="18" customHeight="1" x14ac:dyDescent="0.2">
      <c r="A101" s="13">
        <v>3500139</v>
      </c>
      <c r="B101" s="14" t="s">
        <v>122</v>
      </c>
      <c r="C101" s="15">
        <v>390000</v>
      </c>
      <c r="D101" s="10"/>
      <c r="E101" s="15"/>
      <c r="F101" s="15"/>
      <c r="G101" s="15"/>
      <c r="H101" s="9">
        <f t="shared" si="16"/>
        <v>0</v>
      </c>
      <c r="I101" s="15"/>
      <c r="J101" s="15"/>
      <c r="K101" s="15"/>
      <c r="L101" s="9">
        <f t="shared" si="11"/>
        <v>0</v>
      </c>
      <c r="M101" s="15"/>
      <c r="N101" s="15"/>
      <c r="O101" s="15"/>
      <c r="P101" s="15"/>
      <c r="Q101" s="15"/>
      <c r="R101" s="11">
        <f>SUM(M101:Q101)</f>
        <v>0</v>
      </c>
      <c r="S101" s="15"/>
      <c r="T101" s="15"/>
      <c r="U101" s="9">
        <f>S101+T101</f>
        <v>0</v>
      </c>
      <c r="V101" s="9">
        <f t="shared" si="17"/>
        <v>0</v>
      </c>
      <c r="W101" s="15"/>
      <c r="X101" s="16">
        <f>W101-V101</f>
        <v>0</v>
      </c>
      <c r="Y101" s="18"/>
      <c r="Z101" s="17"/>
    </row>
    <row r="102" spans="1:26" ht="18" customHeight="1" x14ac:dyDescent="0.2">
      <c r="A102" s="13">
        <v>3500140</v>
      </c>
      <c r="B102" s="14" t="s">
        <v>123</v>
      </c>
      <c r="C102" s="15">
        <v>300000</v>
      </c>
      <c r="D102" s="10"/>
      <c r="E102" s="15"/>
      <c r="F102" s="15"/>
      <c r="G102" s="15"/>
      <c r="H102" s="9">
        <f t="shared" si="16"/>
        <v>0</v>
      </c>
      <c r="I102" s="15"/>
      <c r="J102" s="15"/>
      <c r="K102" s="15"/>
      <c r="L102" s="9">
        <f t="shared" si="11"/>
        <v>0</v>
      </c>
      <c r="M102" s="15"/>
      <c r="N102" s="15"/>
      <c r="O102" s="15"/>
      <c r="P102" s="15"/>
      <c r="Q102" s="15"/>
      <c r="R102" s="11">
        <f>SUM(M102:Q102)</f>
        <v>0</v>
      </c>
      <c r="S102" s="15"/>
      <c r="T102" s="15"/>
      <c r="U102" s="9">
        <f>S102+T102</f>
        <v>0</v>
      </c>
      <c r="V102" s="9">
        <f t="shared" si="17"/>
        <v>0</v>
      </c>
      <c r="W102" s="15"/>
      <c r="X102" s="16">
        <f>W102-V102</f>
        <v>0</v>
      </c>
      <c r="Y102" s="18"/>
      <c r="Z102" s="17"/>
    </row>
    <row r="103" spans="1:26" ht="18" customHeight="1" x14ac:dyDescent="0.2">
      <c r="A103" s="13">
        <v>3500155</v>
      </c>
      <c r="B103" s="14" t="s">
        <v>124</v>
      </c>
      <c r="C103" s="15">
        <v>300000</v>
      </c>
      <c r="D103" s="10"/>
      <c r="E103" s="15"/>
      <c r="F103" s="15"/>
      <c r="G103" s="15"/>
      <c r="H103" s="9">
        <f t="shared" si="16"/>
        <v>0</v>
      </c>
      <c r="I103" s="15"/>
      <c r="J103" s="15"/>
      <c r="K103" s="15"/>
      <c r="L103" s="9">
        <f t="shared" si="11"/>
        <v>0</v>
      </c>
      <c r="M103" s="15"/>
      <c r="N103" s="15"/>
      <c r="O103" s="15"/>
      <c r="P103" s="15"/>
      <c r="Q103" s="15"/>
      <c r="R103" s="11">
        <f t="shared" si="15"/>
        <v>0</v>
      </c>
      <c r="S103" s="15"/>
      <c r="T103" s="15"/>
      <c r="U103" s="9">
        <f t="shared" si="18"/>
        <v>0</v>
      </c>
      <c r="V103" s="9">
        <f t="shared" si="17"/>
        <v>0</v>
      </c>
      <c r="W103" s="15"/>
      <c r="X103" s="16">
        <f t="shared" si="19"/>
        <v>0</v>
      </c>
      <c r="Y103" s="18"/>
      <c r="Z103" s="17"/>
    </row>
    <row r="104" spans="1:26" ht="18" customHeight="1" x14ac:dyDescent="0.2">
      <c r="A104" s="13">
        <v>3500156</v>
      </c>
      <c r="B104" s="14" t="s">
        <v>125</v>
      </c>
      <c r="C104" s="15">
        <v>390000</v>
      </c>
      <c r="D104" s="10"/>
      <c r="E104" s="15"/>
      <c r="F104" s="15"/>
      <c r="G104" s="15"/>
      <c r="H104" s="9">
        <f t="shared" si="16"/>
        <v>0</v>
      </c>
      <c r="I104" s="15"/>
      <c r="J104" s="15"/>
      <c r="K104" s="15"/>
      <c r="L104" s="9">
        <f t="shared" si="11"/>
        <v>0</v>
      </c>
      <c r="M104" s="15"/>
      <c r="N104" s="15"/>
      <c r="O104" s="15"/>
      <c r="P104" s="15"/>
      <c r="Q104" s="15"/>
      <c r="R104" s="11">
        <f t="shared" si="15"/>
        <v>0</v>
      </c>
      <c r="S104" s="15"/>
      <c r="T104" s="15"/>
      <c r="U104" s="9">
        <f t="shared" si="18"/>
        <v>0</v>
      </c>
      <c r="V104" s="9">
        <f t="shared" si="17"/>
        <v>0</v>
      </c>
      <c r="W104" s="15"/>
      <c r="X104" s="16">
        <f t="shared" si="19"/>
        <v>0</v>
      </c>
      <c r="Y104" s="18"/>
      <c r="Z104" s="17"/>
    </row>
    <row r="105" spans="1:26" ht="18" customHeight="1" x14ac:dyDescent="0.2">
      <c r="A105" s="13">
        <v>3500141</v>
      </c>
      <c r="B105" s="14" t="s">
        <v>126</v>
      </c>
      <c r="C105" s="15">
        <v>300000</v>
      </c>
      <c r="D105" s="10"/>
      <c r="E105" s="15"/>
      <c r="F105" s="15"/>
      <c r="G105" s="15"/>
      <c r="H105" s="9">
        <f t="shared" si="16"/>
        <v>0</v>
      </c>
      <c r="I105" s="15"/>
      <c r="J105" s="15"/>
      <c r="K105" s="15"/>
      <c r="L105" s="9">
        <f t="shared" si="11"/>
        <v>0</v>
      </c>
      <c r="M105" s="15"/>
      <c r="N105" s="15"/>
      <c r="O105" s="15"/>
      <c r="P105" s="15"/>
      <c r="Q105" s="15"/>
      <c r="R105" s="11">
        <f t="shared" si="15"/>
        <v>0</v>
      </c>
      <c r="S105" s="15"/>
      <c r="T105" s="15"/>
      <c r="U105" s="9">
        <f t="shared" si="18"/>
        <v>0</v>
      </c>
      <c r="V105" s="9">
        <f t="shared" si="17"/>
        <v>0</v>
      </c>
      <c r="W105" s="15"/>
      <c r="X105" s="16">
        <f t="shared" si="19"/>
        <v>0</v>
      </c>
      <c r="Y105" s="18"/>
      <c r="Z105" s="17"/>
    </row>
    <row r="106" spans="1:26" ht="18" customHeight="1" x14ac:dyDescent="0.2">
      <c r="A106" s="13">
        <v>3500142</v>
      </c>
      <c r="B106" s="14" t="s">
        <v>127</v>
      </c>
      <c r="C106" s="15">
        <v>390000</v>
      </c>
      <c r="D106" s="10"/>
      <c r="E106" s="15">
        <v>2</v>
      </c>
      <c r="F106" s="15"/>
      <c r="G106" s="15"/>
      <c r="H106" s="9">
        <f t="shared" si="16"/>
        <v>2</v>
      </c>
      <c r="I106" s="15">
        <v>1</v>
      </c>
      <c r="J106" s="15"/>
      <c r="K106" s="15"/>
      <c r="L106" s="9">
        <f t="shared" si="11"/>
        <v>1</v>
      </c>
      <c r="M106" s="15"/>
      <c r="N106" s="15"/>
      <c r="O106" s="15"/>
      <c r="P106" s="15"/>
      <c r="Q106" s="15"/>
      <c r="R106" s="11">
        <f t="shared" si="15"/>
        <v>0</v>
      </c>
      <c r="S106" s="15"/>
      <c r="T106" s="15"/>
      <c r="U106" s="9">
        <f t="shared" si="18"/>
        <v>0</v>
      </c>
      <c r="V106" s="9">
        <f t="shared" si="17"/>
        <v>1</v>
      </c>
      <c r="W106" s="15">
        <v>1</v>
      </c>
      <c r="X106" s="16">
        <f t="shared" si="19"/>
        <v>0</v>
      </c>
      <c r="Y106" s="18"/>
      <c r="Z106" s="17"/>
    </row>
    <row r="107" spans="1:26" ht="18" customHeight="1" x14ac:dyDescent="0.2">
      <c r="A107" s="13">
        <v>3500143</v>
      </c>
      <c r="B107" s="14" t="s">
        <v>128</v>
      </c>
      <c r="C107" s="15">
        <v>220000</v>
      </c>
      <c r="D107" s="10"/>
      <c r="E107" s="15">
        <v>1</v>
      </c>
      <c r="F107" s="15"/>
      <c r="G107" s="15"/>
      <c r="H107" s="9">
        <f t="shared" si="16"/>
        <v>1</v>
      </c>
      <c r="I107" s="15"/>
      <c r="J107" s="15"/>
      <c r="K107" s="15"/>
      <c r="L107" s="9">
        <f t="shared" si="11"/>
        <v>0</v>
      </c>
      <c r="M107" s="15"/>
      <c r="N107" s="15"/>
      <c r="O107" s="15"/>
      <c r="P107" s="15"/>
      <c r="Q107" s="15"/>
      <c r="R107" s="11">
        <f t="shared" si="15"/>
        <v>0</v>
      </c>
      <c r="S107" s="15"/>
      <c r="T107" s="15"/>
      <c r="U107" s="9">
        <f t="shared" si="18"/>
        <v>0</v>
      </c>
      <c r="V107" s="9">
        <f t="shared" si="17"/>
        <v>1</v>
      </c>
      <c r="W107" s="15">
        <v>1</v>
      </c>
      <c r="X107" s="16">
        <f t="shared" si="19"/>
        <v>0</v>
      </c>
      <c r="Y107" s="18"/>
      <c r="Z107" s="17"/>
    </row>
    <row r="108" spans="1:26" ht="18" customHeight="1" x14ac:dyDescent="0.2">
      <c r="A108" s="13">
        <v>3500144</v>
      </c>
      <c r="B108" s="14" t="s">
        <v>129</v>
      </c>
      <c r="C108" s="15">
        <v>260000</v>
      </c>
      <c r="D108" s="10">
        <v>2</v>
      </c>
      <c r="E108" s="15">
        <v>3</v>
      </c>
      <c r="F108" s="15"/>
      <c r="G108" s="15"/>
      <c r="H108" s="9">
        <f t="shared" si="16"/>
        <v>3</v>
      </c>
      <c r="I108" s="15">
        <v>3</v>
      </c>
      <c r="J108" s="15"/>
      <c r="K108" s="15"/>
      <c r="L108" s="9">
        <f t="shared" si="11"/>
        <v>3</v>
      </c>
      <c r="M108" s="15"/>
      <c r="N108" s="15"/>
      <c r="O108" s="15"/>
      <c r="P108" s="15"/>
      <c r="Q108" s="15"/>
      <c r="R108" s="11">
        <f t="shared" si="15"/>
        <v>0</v>
      </c>
      <c r="S108" s="15"/>
      <c r="T108" s="15"/>
      <c r="U108" s="9">
        <f t="shared" si="18"/>
        <v>0</v>
      </c>
      <c r="V108" s="9">
        <f t="shared" si="17"/>
        <v>2</v>
      </c>
      <c r="W108" s="15">
        <v>2</v>
      </c>
      <c r="X108" s="16">
        <f t="shared" si="19"/>
        <v>0</v>
      </c>
      <c r="Y108" s="18"/>
      <c r="Z108" s="17"/>
    </row>
    <row r="109" spans="1:26" ht="18" customHeight="1" x14ac:dyDescent="0.2">
      <c r="A109" s="13">
        <v>3500145</v>
      </c>
      <c r="B109" s="14" t="s">
        <v>130</v>
      </c>
      <c r="C109" s="15">
        <v>350000</v>
      </c>
      <c r="D109" s="10"/>
      <c r="E109" s="15">
        <v>1</v>
      </c>
      <c r="F109" s="15"/>
      <c r="G109" s="15"/>
      <c r="H109" s="9">
        <f t="shared" si="16"/>
        <v>1</v>
      </c>
      <c r="I109" s="15"/>
      <c r="J109" s="15"/>
      <c r="K109" s="15"/>
      <c r="L109" s="9">
        <f t="shared" si="11"/>
        <v>0</v>
      </c>
      <c r="M109" s="15"/>
      <c r="N109" s="15"/>
      <c r="O109" s="15"/>
      <c r="P109" s="15"/>
      <c r="Q109" s="15"/>
      <c r="R109" s="11">
        <f t="shared" si="15"/>
        <v>0</v>
      </c>
      <c r="S109" s="15"/>
      <c r="T109" s="15"/>
      <c r="U109" s="9">
        <f t="shared" si="18"/>
        <v>0</v>
      </c>
      <c r="V109" s="9">
        <f t="shared" si="17"/>
        <v>1</v>
      </c>
      <c r="W109" s="15">
        <v>1</v>
      </c>
      <c r="X109" s="16">
        <f t="shared" si="19"/>
        <v>0</v>
      </c>
      <c r="Y109" s="18"/>
      <c r="Z109" s="17"/>
    </row>
    <row r="110" spans="1:26" ht="18" customHeight="1" x14ac:dyDescent="0.2">
      <c r="A110" s="7">
        <v>3510000</v>
      </c>
      <c r="B110" s="8" t="s">
        <v>131</v>
      </c>
      <c r="C110" s="9"/>
      <c r="D110" s="10"/>
      <c r="E110" s="10"/>
      <c r="F110" s="10"/>
      <c r="G110" s="10"/>
      <c r="H110" s="9"/>
      <c r="I110" s="10"/>
      <c r="J110" s="10"/>
      <c r="K110" s="10"/>
      <c r="L110" s="9">
        <f t="shared" si="11"/>
        <v>0</v>
      </c>
      <c r="M110" s="10"/>
      <c r="N110" s="10"/>
      <c r="O110" s="10"/>
      <c r="P110" s="10"/>
      <c r="Q110" s="10"/>
      <c r="R110" s="11">
        <f t="shared" si="15"/>
        <v>0</v>
      </c>
      <c r="S110" s="10"/>
      <c r="T110" s="10"/>
      <c r="U110" s="9"/>
      <c r="V110" s="9"/>
      <c r="W110" s="10"/>
      <c r="X110" s="9"/>
      <c r="Y110" s="18"/>
      <c r="Z110" s="17"/>
    </row>
    <row r="111" spans="1:26" ht="18" customHeight="1" x14ac:dyDescent="0.2">
      <c r="A111" s="13">
        <v>3510004</v>
      </c>
      <c r="B111" s="14" t="s">
        <v>132</v>
      </c>
      <c r="C111" s="15">
        <v>43000</v>
      </c>
      <c r="D111" s="10">
        <v>11</v>
      </c>
      <c r="E111" s="15"/>
      <c r="F111" s="15"/>
      <c r="G111" s="15"/>
      <c r="H111" s="9">
        <f t="shared" ref="H111:H120" si="20">SUM(E111:G111)</f>
        <v>0</v>
      </c>
      <c r="I111" s="15">
        <v>8</v>
      </c>
      <c r="J111" s="15"/>
      <c r="K111" s="15"/>
      <c r="L111" s="9">
        <f t="shared" si="11"/>
        <v>8</v>
      </c>
      <c r="M111" s="15"/>
      <c r="N111" s="15"/>
      <c r="O111" s="15"/>
      <c r="P111" s="15"/>
      <c r="Q111" s="15"/>
      <c r="R111" s="11">
        <f>SUM(M111:Q111)</f>
        <v>0</v>
      </c>
      <c r="S111" s="15"/>
      <c r="T111" s="15"/>
      <c r="U111" s="9">
        <f>S111+T111</f>
        <v>0</v>
      </c>
      <c r="V111" s="9">
        <f t="shared" ref="V111:V120" si="21">D111+H111-L111-R111-U111</f>
        <v>3</v>
      </c>
      <c r="W111" s="15">
        <v>3</v>
      </c>
      <c r="X111" s="16">
        <f>W111-V111</f>
        <v>0</v>
      </c>
      <c r="Y111" s="18"/>
      <c r="Z111" s="17"/>
    </row>
    <row r="112" spans="1:26" ht="18" customHeight="1" x14ac:dyDescent="0.2">
      <c r="A112" s="13">
        <v>3510011</v>
      </c>
      <c r="B112" s="14" t="s">
        <v>133</v>
      </c>
      <c r="C112" s="15">
        <v>42000</v>
      </c>
      <c r="D112" s="10"/>
      <c r="E112" s="15"/>
      <c r="F112" s="15"/>
      <c r="G112" s="15"/>
      <c r="H112" s="9">
        <f t="shared" si="20"/>
        <v>0</v>
      </c>
      <c r="I112" s="15"/>
      <c r="J112" s="15"/>
      <c r="K112" s="15"/>
      <c r="L112" s="9">
        <f t="shared" si="11"/>
        <v>0</v>
      </c>
      <c r="M112" s="15"/>
      <c r="N112" s="15"/>
      <c r="O112" s="15"/>
      <c r="P112" s="15"/>
      <c r="Q112" s="15"/>
      <c r="R112" s="11">
        <f t="shared" si="15"/>
        <v>0</v>
      </c>
      <c r="S112" s="15"/>
      <c r="T112" s="15"/>
      <c r="U112" s="9">
        <f t="shared" ref="U112:U120" si="22">S112+T112</f>
        <v>0</v>
      </c>
      <c r="V112" s="9">
        <f t="shared" si="21"/>
        <v>0</v>
      </c>
      <c r="W112" s="15"/>
      <c r="X112" s="16">
        <f t="shared" ref="X112:X120" si="23">W112-V112</f>
        <v>0</v>
      </c>
      <c r="Y112" s="18"/>
      <c r="Z112" s="17"/>
    </row>
    <row r="113" spans="1:26" ht="18" customHeight="1" x14ac:dyDescent="0.2">
      <c r="A113" s="13">
        <v>3510012</v>
      </c>
      <c r="B113" s="14" t="s">
        <v>134</v>
      </c>
      <c r="C113" s="15">
        <v>43000</v>
      </c>
      <c r="D113" s="10">
        <v>10</v>
      </c>
      <c r="E113" s="15"/>
      <c r="F113" s="15"/>
      <c r="G113" s="15"/>
      <c r="H113" s="9">
        <f t="shared" si="20"/>
        <v>0</v>
      </c>
      <c r="I113" s="15">
        <v>5</v>
      </c>
      <c r="J113" s="15"/>
      <c r="K113" s="15"/>
      <c r="L113" s="9">
        <f t="shared" si="11"/>
        <v>5</v>
      </c>
      <c r="M113" s="15"/>
      <c r="N113" s="15"/>
      <c r="O113" s="15"/>
      <c r="P113" s="15"/>
      <c r="Q113" s="15"/>
      <c r="R113" s="11">
        <f>SUM(M113:Q113)</f>
        <v>0</v>
      </c>
      <c r="S113" s="15"/>
      <c r="T113" s="15"/>
      <c r="U113" s="9">
        <f>S113+T113</f>
        <v>0</v>
      </c>
      <c r="V113" s="9">
        <f t="shared" si="21"/>
        <v>5</v>
      </c>
      <c r="W113" s="15">
        <v>5</v>
      </c>
      <c r="X113" s="16">
        <f>W113-V113</f>
        <v>0</v>
      </c>
      <c r="Y113" s="18"/>
      <c r="Z113" s="17"/>
    </row>
    <row r="114" spans="1:26" ht="18" customHeight="1" x14ac:dyDescent="0.2">
      <c r="A114" s="13">
        <v>3510018</v>
      </c>
      <c r="B114" s="14" t="s">
        <v>135</v>
      </c>
      <c r="C114" s="15">
        <v>65000</v>
      </c>
      <c r="D114" s="10">
        <v>6</v>
      </c>
      <c r="E114" s="15"/>
      <c r="F114" s="15"/>
      <c r="G114" s="15"/>
      <c r="H114" s="9">
        <f t="shared" si="20"/>
        <v>0</v>
      </c>
      <c r="I114" s="15">
        <v>5</v>
      </c>
      <c r="J114" s="15"/>
      <c r="K114" s="15"/>
      <c r="L114" s="9">
        <f t="shared" si="11"/>
        <v>5</v>
      </c>
      <c r="M114" s="15"/>
      <c r="N114" s="15"/>
      <c r="O114" s="15"/>
      <c r="P114" s="15"/>
      <c r="Q114" s="15"/>
      <c r="R114" s="11">
        <f t="shared" si="15"/>
        <v>0</v>
      </c>
      <c r="S114" s="15"/>
      <c r="T114" s="15"/>
      <c r="U114" s="9">
        <f t="shared" si="22"/>
        <v>0</v>
      </c>
      <c r="V114" s="9">
        <f t="shared" si="21"/>
        <v>1</v>
      </c>
      <c r="W114" s="15">
        <v>1</v>
      </c>
      <c r="X114" s="16">
        <f t="shared" si="23"/>
        <v>0</v>
      </c>
      <c r="Y114" s="18"/>
      <c r="Z114" s="17"/>
    </row>
    <row r="115" spans="1:26" ht="18" customHeight="1" x14ac:dyDescent="0.2">
      <c r="A115" s="13">
        <v>3510066</v>
      </c>
      <c r="B115" s="14" t="s">
        <v>136</v>
      </c>
      <c r="C115" s="15">
        <v>42000</v>
      </c>
      <c r="D115" s="10"/>
      <c r="E115" s="15"/>
      <c r="F115" s="15"/>
      <c r="G115" s="15"/>
      <c r="H115" s="9">
        <f t="shared" si="20"/>
        <v>0</v>
      </c>
      <c r="I115" s="15"/>
      <c r="J115" s="15"/>
      <c r="K115" s="15"/>
      <c r="L115" s="9">
        <f t="shared" si="11"/>
        <v>0</v>
      </c>
      <c r="M115" s="15"/>
      <c r="N115" s="15"/>
      <c r="O115" s="15"/>
      <c r="P115" s="15"/>
      <c r="Q115" s="15"/>
      <c r="R115" s="11">
        <f t="shared" si="15"/>
        <v>0</v>
      </c>
      <c r="S115" s="15"/>
      <c r="T115" s="15"/>
      <c r="U115" s="9">
        <f t="shared" si="22"/>
        <v>0</v>
      </c>
      <c r="V115" s="9">
        <f t="shared" si="21"/>
        <v>0</v>
      </c>
      <c r="W115" s="15"/>
      <c r="X115" s="16">
        <f t="shared" si="23"/>
        <v>0</v>
      </c>
      <c r="Y115" s="18"/>
      <c r="Z115" s="17"/>
    </row>
    <row r="116" spans="1:26" ht="18" customHeight="1" x14ac:dyDescent="0.2">
      <c r="A116" s="13">
        <v>3510067</v>
      </c>
      <c r="B116" s="14" t="s">
        <v>137</v>
      </c>
      <c r="C116" s="15">
        <v>43000</v>
      </c>
      <c r="D116" s="10"/>
      <c r="E116" s="15">
        <v>8</v>
      </c>
      <c r="F116" s="15"/>
      <c r="G116" s="15"/>
      <c r="H116" s="9">
        <f t="shared" si="20"/>
        <v>8</v>
      </c>
      <c r="I116" s="15">
        <v>3</v>
      </c>
      <c r="J116" s="15"/>
      <c r="K116" s="15"/>
      <c r="L116" s="9">
        <f t="shared" si="11"/>
        <v>3</v>
      </c>
      <c r="M116" s="15"/>
      <c r="N116" s="15"/>
      <c r="O116" s="15"/>
      <c r="P116" s="15"/>
      <c r="Q116" s="15"/>
      <c r="R116" s="11">
        <f t="shared" si="15"/>
        <v>0</v>
      </c>
      <c r="S116" s="15"/>
      <c r="T116" s="15"/>
      <c r="U116" s="9">
        <f t="shared" si="22"/>
        <v>0</v>
      </c>
      <c r="V116" s="9">
        <f t="shared" si="21"/>
        <v>5</v>
      </c>
      <c r="W116" s="15">
        <v>5</v>
      </c>
      <c r="X116" s="16">
        <f t="shared" si="23"/>
        <v>0</v>
      </c>
      <c r="Y116" s="18"/>
      <c r="Z116" s="17"/>
    </row>
    <row r="117" spans="1:26" ht="18" customHeight="1" x14ac:dyDescent="0.2">
      <c r="A117" s="13">
        <v>3510068</v>
      </c>
      <c r="B117" s="14" t="s">
        <v>138</v>
      </c>
      <c r="C117" s="15">
        <v>12000</v>
      </c>
      <c r="D117" s="10"/>
      <c r="E117" s="15"/>
      <c r="F117" s="15"/>
      <c r="G117" s="15"/>
      <c r="H117" s="9">
        <f t="shared" si="20"/>
        <v>0</v>
      </c>
      <c r="I117" s="15"/>
      <c r="J117" s="15"/>
      <c r="K117" s="15"/>
      <c r="L117" s="9">
        <f t="shared" si="11"/>
        <v>0</v>
      </c>
      <c r="M117" s="15"/>
      <c r="N117" s="15"/>
      <c r="O117" s="15"/>
      <c r="P117" s="15"/>
      <c r="Q117" s="15"/>
      <c r="R117" s="11">
        <f>SUM(M117:Q117)</f>
        <v>0</v>
      </c>
      <c r="S117" s="15"/>
      <c r="T117" s="15"/>
      <c r="U117" s="9">
        <f>S117+T117</f>
        <v>0</v>
      </c>
      <c r="V117" s="9">
        <f t="shared" si="21"/>
        <v>0</v>
      </c>
      <c r="W117" s="15"/>
      <c r="X117" s="16">
        <f>W117-V117</f>
        <v>0</v>
      </c>
      <c r="Y117" s="18"/>
      <c r="Z117" s="17"/>
    </row>
    <row r="118" spans="1:26" ht="18" customHeight="1" x14ac:dyDescent="0.2">
      <c r="A118" s="13">
        <v>3510069</v>
      </c>
      <c r="B118" s="14" t="s">
        <v>139</v>
      </c>
      <c r="C118" s="15">
        <v>12000</v>
      </c>
      <c r="D118" s="10"/>
      <c r="E118" s="15"/>
      <c r="F118" s="15"/>
      <c r="G118" s="15"/>
      <c r="H118" s="9">
        <f t="shared" si="20"/>
        <v>0</v>
      </c>
      <c r="I118" s="15"/>
      <c r="J118" s="15"/>
      <c r="K118" s="15"/>
      <c r="L118" s="9">
        <f t="shared" si="11"/>
        <v>0</v>
      </c>
      <c r="M118" s="15"/>
      <c r="N118" s="15"/>
      <c r="O118" s="15"/>
      <c r="P118" s="15"/>
      <c r="Q118" s="15"/>
      <c r="R118" s="11">
        <f>SUM(M118:Q118)</f>
        <v>0</v>
      </c>
      <c r="S118" s="15"/>
      <c r="T118" s="15"/>
      <c r="U118" s="9">
        <f>S118+T118</f>
        <v>0</v>
      </c>
      <c r="V118" s="9">
        <f t="shared" si="21"/>
        <v>0</v>
      </c>
      <c r="W118" s="15"/>
      <c r="X118" s="16">
        <f>W118-V118</f>
        <v>0</v>
      </c>
      <c r="Y118" s="18"/>
      <c r="Z118" s="17"/>
    </row>
    <row r="119" spans="1:26" ht="18" customHeight="1" x14ac:dyDescent="0.2">
      <c r="A119" s="13">
        <v>3510070</v>
      </c>
      <c r="B119" s="14" t="s">
        <v>140</v>
      </c>
      <c r="C119" s="15">
        <v>12000</v>
      </c>
      <c r="D119" s="10"/>
      <c r="E119" s="15"/>
      <c r="F119" s="15"/>
      <c r="G119" s="15"/>
      <c r="H119" s="9">
        <f t="shared" si="20"/>
        <v>0</v>
      </c>
      <c r="I119" s="15"/>
      <c r="J119" s="15"/>
      <c r="K119" s="15"/>
      <c r="L119" s="9">
        <f t="shared" si="11"/>
        <v>0</v>
      </c>
      <c r="M119" s="15"/>
      <c r="N119" s="15"/>
      <c r="O119" s="15"/>
      <c r="P119" s="15"/>
      <c r="Q119" s="15"/>
      <c r="R119" s="11">
        <f>SUM(M119:Q119)</f>
        <v>0</v>
      </c>
      <c r="S119" s="15"/>
      <c r="T119" s="15"/>
      <c r="U119" s="9">
        <f>S119+T119</f>
        <v>0</v>
      </c>
      <c r="V119" s="9">
        <f t="shared" si="21"/>
        <v>0</v>
      </c>
      <c r="W119" s="15"/>
      <c r="X119" s="16">
        <f>W119-V119</f>
        <v>0</v>
      </c>
      <c r="Y119" s="18"/>
      <c r="Z119" s="17"/>
    </row>
    <row r="120" spans="1:26" ht="18" customHeight="1" x14ac:dyDescent="0.2">
      <c r="A120" s="13">
        <v>3512008</v>
      </c>
      <c r="B120" s="14" t="s">
        <v>141</v>
      </c>
      <c r="C120" s="15">
        <v>44000</v>
      </c>
      <c r="D120" s="10"/>
      <c r="E120" s="15">
        <v>10</v>
      </c>
      <c r="F120" s="15"/>
      <c r="G120" s="15"/>
      <c r="H120" s="9">
        <f t="shared" si="20"/>
        <v>10</v>
      </c>
      <c r="I120" s="15">
        <v>2</v>
      </c>
      <c r="J120" s="15"/>
      <c r="K120" s="15"/>
      <c r="L120" s="9">
        <f t="shared" si="11"/>
        <v>2</v>
      </c>
      <c r="M120" s="15"/>
      <c r="N120" s="15"/>
      <c r="O120" s="15"/>
      <c r="P120" s="15"/>
      <c r="Q120" s="15"/>
      <c r="R120" s="11">
        <f t="shared" si="15"/>
        <v>0</v>
      </c>
      <c r="S120" s="15"/>
      <c r="T120" s="15"/>
      <c r="U120" s="9">
        <f t="shared" si="22"/>
        <v>0</v>
      </c>
      <c r="V120" s="9">
        <f t="shared" si="21"/>
        <v>8</v>
      </c>
      <c r="W120" s="15">
        <v>8</v>
      </c>
      <c r="X120" s="16">
        <f t="shared" si="23"/>
        <v>0</v>
      </c>
      <c r="Y120" s="18"/>
      <c r="Z120" s="17"/>
    </row>
    <row r="121" spans="1:26" ht="18" customHeight="1" x14ac:dyDescent="0.2">
      <c r="A121" s="7">
        <v>3530000</v>
      </c>
      <c r="B121" s="28" t="s">
        <v>142</v>
      </c>
      <c r="C121" s="9"/>
      <c r="D121" s="10"/>
      <c r="E121" s="10"/>
      <c r="F121" s="10"/>
      <c r="G121" s="10"/>
      <c r="H121" s="9"/>
      <c r="I121" s="10"/>
      <c r="J121" s="10"/>
      <c r="K121" s="10"/>
      <c r="L121" s="9">
        <f t="shared" si="11"/>
        <v>0</v>
      </c>
      <c r="M121" s="10"/>
      <c r="N121" s="10"/>
      <c r="O121" s="10"/>
      <c r="P121" s="10"/>
      <c r="Q121" s="10"/>
      <c r="R121" s="11">
        <f t="shared" si="15"/>
        <v>0</v>
      </c>
      <c r="S121" s="10"/>
      <c r="T121" s="10"/>
      <c r="U121" s="9"/>
      <c r="V121" s="9"/>
      <c r="W121" s="10"/>
      <c r="X121" s="9"/>
      <c r="Y121" s="18"/>
      <c r="Z121" s="17"/>
    </row>
    <row r="122" spans="1:26" ht="18" customHeight="1" x14ac:dyDescent="0.2">
      <c r="A122" s="13">
        <v>3530003</v>
      </c>
      <c r="B122" s="14" t="s">
        <v>143</v>
      </c>
      <c r="C122" s="15">
        <v>20000</v>
      </c>
      <c r="D122" s="10">
        <v>14</v>
      </c>
      <c r="E122" s="15"/>
      <c r="F122" s="15"/>
      <c r="G122" s="15"/>
      <c r="H122" s="9">
        <f t="shared" ref="H122:H134" si="24">SUM(E122:G122)</f>
        <v>0</v>
      </c>
      <c r="I122" s="15">
        <v>1</v>
      </c>
      <c r="J122" s="15"/>
      <c r="K122" s="15"/>
      <c r="L122" s="9">
        <f t="shared" si="11"/>
        <v>1</v>
      </c>
      <c r="M122" s="15"/>
      <c r="N122" s="15"/>
      <c r="O122" s="15"/>
      <c r="P122" s="15"/>
      <c r="Q122" s="15"/>
      <c r="R122" s="11">
        <f t="shared" si="15"/>
        <v>0</v>
      </c>
      <c r="S122" s="15"/>
      <c r="T122" s="15"/>
      <c r="U122" s="9">
        <f t="shared" ref="U122:U134" si="25">S122+T122</f>
        <v>0</v>
      </c>
      <c r="V122" s="9">
        <f t="shared" ref="V122:V134" si="26">D122+H122-L122-R122-U122</f>
        <v>13</v>
      </c>
      <c r="W122" s="15">
        <v>6</v>
      </c>
      <c r="X122" s="16">
        <f t="shared" ref="X122:X134" si="27">W122-V122</f>
        <v>-7</v>
      </c>
      <c r="Y122" s="18"/>
      <c r="Z122" s="17"/>
    </row>
    <row r="123" spans="1:26" ht="18" customHeight="1" x14ac:dyDescent="0.2">
      <c r="A123" s="13">
        <v>3530008</v>
      </c>
      <c r="B123" s="14" t="s">
        <v>144</v>
      </c>
      <c r="C123" s="15">
        <v>20000</v>
      </c>
      <c r="D123" s="10">
        <v>7</v>
      </c>
      <c r="E123" s="15"/>
      <c r="F123" s="15"/>
      <c r="G123" s="15"/>
      <c r="H123" s="9">
        <f t="shared" si="24"/>
        <v>0</v>
      </c>
      <c r="I123" s="15"/>
      <c r="J123" s="15"/>
      <c r="K123" s="15"/>
      <c r="L123" s="9">
        <f t="shared" si="11"/>
        <v>0</v>
      </c>
      <c r="M123" s="15"/>
      <c r="N123" s="15"/>
      <c r="O123" s="15"/>
      <c r="P123" s="15"/>
      <c r="Q123" s="15"/>
      <c r="R123" s="11">
        <f t="shared" si="15"/>
        <v>0</v>
      </c>
      <c r="S123" s="15"/>
      <c r="T123" s="15"/>
      <c r="U123" s="9">
        <f t="shared" si="25"/>
        <v>0</v>
      </c>
      <c r="V123" s="9">
        <f t="shared" si="26"/>
        <v>7</v>
      </c>
      <c r="W123" s="15">
        <v>5</v>
      </c>
      <c r="X123" s="16">
        <f t="shared" si="27"/>
        <v>-2</v>
      </c>
      <c r="Y123" s="18"/>
      <c r="Z123" s="17"/>
    </row>
    <row r="124" spans="1:26" ht="18" customHeight="1" x14ac:dyDescent="0.2">
      <c r="A124" s="13">
        <v>3530009</v>
      </c>
      <c r="B124" s="14" t="s">
        <v>145</v>
      </c>
      <c r="C124" s="15">
        <v>20000</v>
      </c>
      <c r="D124" s="10">
        <v>29</v>
      </c>
      <c r="E124" s="15"/>
      <c r="F124" s="15"/>
      <c r="G124" s="15"/>
      <c r="H124" s="9">
        <f t="shared" si="24"/>
        <v>0</v>
      </c>
      <c r="I124" s="15">
        <v>7</v>
      </c>
      <c r="J124" s="15"/>
      <c r="K124" s="15"/>
      <c r="L124" s="9">
        <f t="shared" si="11"/>
        <v>7</v>
      </c>
      <c r="M124" s="15"/>
      <c r="N124" s="15"/>
      <c r="O124" s="15"/>
      <c r="P124" s="15"/>
      <c r="Q124" s="15"/>
      <c r="R124" s="11">
        <f t="shared" si="15"/>
        <v>0</v>
      </c>
      <c r="S124" s="15"/>
      <c r="T124" s="15"/>
      <c r="U124" s="9">
        <f t="shared" si="25"/>
        <v>0</v>
      </c>
      <c r="V124" s="9">
        <f t="shared" si="26"/>
        <v>22</v>
      </c>
      <c r="W124" s="15">
        <v>4</v>
      </c>
      <c r="X124" s="16">
        <f t="shared" si="27"/>
        <v>-18</v>
      </c>
      <c r="Y124" s="18"/>
      <c r="Z124" s="17"/>
    </row>
    <row r="125" spans="1:26" ht="18" customHeight="1" x14ac:dyDescent="0.2">
      <c r="A125" s="13">
        <v>3530010</v>
      </c>
      <c r="B125" s="14" t="s">
        <v>146</v>
      </c>
      <c r="C125" s="15">
        <v>108000</v>
      </c>
      <c r="D125" s="10">
        <v>9</v>
      </c>
      <c r="E125" s="15">
        <v>20</v>
      </c>
      <c r="F125" s="15"/>
      <c r="G125" s="15"/>
      <c r="H125" s="9">
        <f t="shared" si="24"/>
        <v>20</v>
      </c>
      <c r="I125" s="15">
        <v>4</v>
      </c>
      <c r="J125" s="15"/>
      <c r="K125" s="15"/>
      <c r="L125" s="9">
        <f t="shared" si="11"/>
        <v>4</v>
      </c>
      <c r="M125" s="15"/>
      <c r="N125" s="15"/>
      <c r="O125" s="15"/>
      <c r="P125" s="15"/>
      <c r="Q125" s="15"/>
      <c r="R125" s="11">
        <f t="shared" si="15"/>
        <v>0</v>
      </c>
      <c r="S125" s="15"/>
      <c r="T125" s="15"/>
      <c r="U125" s="9">
        <f t="shared" si="25"/>
        <v>0</v>
      </c>
      <c r="V125" s="9">
        <f t="shared" si="26"/>
        <v>25</v>
      </c>
      <c r="W125" s="15">
        <v>25</v>
      </c>
      <c r="X125" s="16">
        <f t="shared" si="27"/>
        <v>0</v>
      </c>
      <c r="Y125" s="18"/>
      <c r="Z125" s="17"/>
    </row>
    <row r="126" spans="1:26" ht="18" customHeight="1" x14ac:dyDescent="0.2">
      <c r="A126" s="13">
        <v>3530014</v>
      </c>
      <c r="B126" s="14" t="s">
        <v>147</v>
      </c>
      <c r="C126" s="15">
        <v>20000</v>
      </c>
      <c r="D126" s="10"/>
      <c r="E126" s="15"/>
      <c r="F126" s="15"/>
      <c r="G126" s="15"/>
      <c r="H126" s="9">
        <f t="shared" si="24"/>
        <v>0</v>
      </c>
      <c r="I126" s="15"/>
      <c r="J126" s="15"/>
      <c r="K126" s="15"/>
      <c r="L126" s="9">
        <f t="shared" si="11"/>
        <v>0</v>
      </c>
      <c r="M126" s="15"/>
      <c r="N126" s="15"/>
      <c r="O126" s="15"/>
      <c r="P126" s="15"/>
      <c r="Q126" s="15"/>
      <c r="R126" s="11">
        <f>SUM(M126:Q126)</f>
        <v>0</v>
      </c>
      <c r="S126" s="15"/>
      <c r="T126" s="15"/>
      <c r="U126" s="9">
        <f>S126+T126</f>
        <v>0</v>
      </c>
      <c r="V126" s="9">
        <f t="shared" si="26"/>
        <v>0</v>
      </c>
      <c r="W126" s="15"/>
      <c r="X126" s="16">
        <f>W126-V126</f>
        <v>0</v>
      </c>
      <c r="Y126" s="18"/>
      <c r="Z126" s="17"/>
    </row>
    <row r="127" spans="1:26" ht="18" customHeight="1" x14ac:dyDescent="0.2">
      <c r="A127" s="13">
        <v>3530087</v>
      </c>
      <c r="B127" s="14" t="s">
        <v>148</v>
      </c>
      <c r="C127" s="15"/>
      <c r="D127" s="10"/>
      <c r="E127" s="15"/>
      <c r="F127" s="15"/>
      <c r="G127" s="15"/>
      <c r="H127" s="9">
        <f t="shared" si="24"/>
        <v>0</v>
      </c>
      <c r="I127" s="15"/>
      <c r="J127" s="15"/>
      <c r="K127" s="15"/>
      <c r="L127" s="9">
        <f t="shared" si="11"/>
        <v>0</v>
      </c>
      <c r="M127" s="15"/>
      <c r="N127" s="15"/>
      <c r="O127" s="15"/>
      <c r="P127" s="15"/>
      <c r="Q127" s="15"/>
      <c r="R127" s="11">
        <f t="shared" si="15"/>
        <v>0</v>
      </c>
      <c r="S127" s="15"/>
      <c r="T127" s="15"/>
      <c r="U127" s="9">
        <f t="shared" si="25"/>
        <v>0</v>
      </c>
      <c r="V127" s="9">
        <f t="shared" si="26"/>
        <v>0</v>
      </c>
      <c r="W127" s="15"/>
      <c r="X127" s="16">
        <f t="shared" si="27"/>
        <v>0</v>
      </c>
      <c r="Y127" s="18"/>
      <c r="Z127" s="17"/>
    </row>
    <row r="128" spans="1:26" ht="18" customHeight="1" x14ac:dyDescent="0.2">
      <c r="A128" s="13">
        <v>3530088</v>
      </c>
      <c r="B128" s="14" t="s">
        <v>149</v>
      </c>
      <c r="C128" s="15">
        <v>20000</v>
      </c>
      <c r="D128" s="10"/>
      <c r="E128" s="15">
        <v>41</v>
      </c>
      <c r="F128" s="15"/>
      <c r="G128" s="15"/>
      <c r="H128" s="9">
        <f t="shared" si="24"/>
        <v>41</v>
      </c>
      <c r="I128" s="15">
        <v>10</v>
      </c>
      <c r="J128" s="15"/>
      <c r="K128" s="15"/>
      <c r="L128" s="9">
        <f t="shared" si="11"/>
        <v>10</v>
      </c>
      <c r="M128" s="15"/>
      <c r="N128" s="15"/>
      <c r="O128" s="15"/>
      <c r="P128" s="15"/>
      <c r="Q128" s="15"/>
      <c r="R128" s="11">
        <f t="shared" si="15"/>
        <v>0</v>
      </c>
      <c r="S128" s="15"/>
      <c r="T128" s="15"/>
      <c r="U128" s="9">
        <f t="shared" si="25"/>
        <v>0</v>
      </c>
      <c r="V128" s="9">
        <f t="shared" si="26"/>
        <v>31</v>
      </c>
      <c r="W128" s="15">
        <v>31</v>
      </c>
      <c r="X128" s="16">
        <f t="shared" si="27"/>
        <v>0</v>
      </c>
      <c r="Y128" s="26"/>
      <c r="Z128" s="17"/>
    </row>
    <row r="129" spans="1:26" ht="18" customHeight="1" x14ac:dyDescent="0.2">
      <c r="A129" s="13">
        <v>3530089</v>
      </c>
      <c r="B129" s="14" t="s">
        <v>150</v>
      </c>
      <c r="C129" s="15">
        <v>95000</v>
      </c>
      <c r="D129" s="10"/>
      <c r="E129" s="15"/>
      <c r="F129" s="15"/>
      <c r="G129" s="15"/>
      <c r="H129" s="9">
        <f t="shared" si="24"/>
        <v>0</v>
      </c>
      <c r="I129" s="15"/>
      <c r="J129" s="15"/>
      <c r="K129" s="15"/>
      <c r="L129" s="9">
        <f t="shared" si="11"/>
        <v>0</v>
      </c>
      <c r="M129" s="15"/>
      <c r="N129" s="15"/>
      <c r="O129" s="15"/>
      <c r="P129" s="15"/>
      <c r="Q129" s="15"/>
      <c r="R129" s="11">
        <f t="shared" si="15"/>
        <v>0</v>
      </c>
      <c r="S129" s="15"/>
      <c r="T129" s="15"/>
      <c r="U129" s="9">
        <f t="shared" si="25"/>
        <v>0</v>
      </c>
      <c r="V129" s="9">
        <f t="shared" si="26"/>
        <v>0</v>
      </c>
      <c r="W129" s="15"/>
      <c r="X129" s="16">
        <f t="shared" si="27"/>
        <v>0</v>
      </c>
      <c r="Y129" s="26"/>
      <c r="Z129" s="17"/>
    </row>
    <row r="130" spans="1:26" ht="18" customHeight="1" x14ac:dyDescent="0.2">
      <c r="A130" s="13">
        <v>3530100</v>
      </c>
      <c r="B130" s="14" t="s">
        <v>151</v>
      </c>
      <c r="C130" s="15">
        <v>22000</v>
      </c>
      <c r="D130" s="10"/>
      <c r="E130" s="15"/>
      <c r="F130" s="15"/>
      <c r="G130" s="15"/>
      <c r="H130" s="9">
        <f t="shared" si="24"/>
        <v>0</v>
      </c>
      <c r="I130" s="15"/>
      <c r="J130" s="15"/>
      <c r="K130" s="15"/>
      <c r="L130" s="9">
        <f t="shared" si="11"/>
        <v>0</v>
      </c>
      <c r="M130" s="15"/>
      <c r="N130" s="15"/>
      <c r="O130" s="15"/>
      <c r="P130" s="15"/>
      <c r="Q130" s="15"/>
      <c r="R130" s="11">
        <f t="shared" si="15"/>
        <v>0</v>
      </c>
      <c r="S130" s="15"/>
      <c r="T130" s="15"/>
      <c r="U130" s="9">
        <f t="shared" si="25"/>
        <v>0</v>
      </c>
      <c r="V130" s="9">
        <f t="shared" si="26"/>
        <v>0</v>
      </c>
      <c r="W130" s="15"/>
      <c r="X130" s="16">
        <f t="shared" si="27"/>
        <v>0</v>
      </c>
      <c r="Y130" s="26"/>
      <c r="Z130" s="17"/>
    </row>
    <row r="131" spans="1:26" ht="18" customHeight="1" x14ac:dyDescent="0.2">
      <c r="A131" s="13">
        <v>3550002</v>
      </c>
      <c r="B131" s="14" t="s">
        <v>152</v>
      </c>
      <c r="C131" s="15">
        <v>20000</v>
      </c>
      <c r="D131" s="10">
        <v>12</v>
      </c>
      <c r="E131" s="15">
        <v>14</v>
      </c>
      <c r="F131" s="15"/>
      <c r="G131" s="15"/>
      <c r="H131" s="9">
        <f>SUM(E131:G131)</f>
        <v>14</v>
      </c>
      <c r="I131" s="15"/>
      <c r="J131" s="15"/>
      <c r="K131" s="15"/>
      <c r="L131" s="9">
        <f t="shared" si="11"/>
        <v>0</v>
      </c>
      <c r="M131" s="15"/>
      <c r="N131" s="15"/>
      <c r="O131" s="15"/>
      <c r="P131" s="15"/>
      <c r="Q131" s="15"/>
      <c r="R131" s="11">
        <f t="shared" si="15"/>
        <v>0</v>
      </c>
      <c r="S131" s="15">
        <v>12</v>
      </c>
      <c r="T131" s="15"/>
      <c r="U131" s="9">
        <f t="shared" si="25"/>
        <v>12</v>
      </c>
      <c r="V131" s="9">
        <f t="shared" si="26"/>
        <v>14</v>
      </c>
      <c r="W131" s="15">
        <v>9</v>
      </c>
      <c r="X131" s="16">
        <f t="shared" si="27"/>
        <v>-5</v>
      </c>
      <c r="Y131" s="26"/>
      <c r="Z131" s="17"/>
    </row>
    <row r="132" spans="1:26" ht="18" customHeight="1" x14ac:dyDescent="0.2">
      <c r="A132" s="13">
        <v>3550005</v>
      </c>
      <c r="B132" s="14" t="s">
        <v>153</v>
      </c>
      <c r="C132" s="15">
        <v>20000</v>
      </c>
      <c r="D132" s="10">
        <v>3</v>
      </c>
      <c r="E132" s="15">
        <v>14</v>
      </c>
      <c r="F132" s="15"/>
      <c r="G132" s="15"/>
      <c r="H132" s="9">
        <f>SUM(E132:G132)</f>
        <v>14</v>
      </c>
      <c r="I132" s="15">
        <v>6</v>
      </c>
      <c r="J132" s="15"/>
      <c r="K132" s="15"/>
      <c r="L132" s="9">
        <f t="shared" si="11"/>
        <v>6</v>
      </c>
      <c r="M132" s="15"/>
      <c r="N132" s="15"/>
      <c r="O132" s="15"/>
      <c r="P132" s="15"/>
      <c r="Q132" s="15"/>
      <c r="R132" s="11">
        <f t="shared" si="15"/>
        <v>0</v>
      </c>
      <c r="S132" s="15">
        <v>3</v>
      </c>
      <c r="T132" s="15"/>
      <c r="U132" s="9">
        <f t="shared" si="25"/>
        <v>3</v>
      </c>
      <c r="V132" s="9">
        <f t="shared" si="26"/>
        <v>8</v>
      </c>
      <c r="W132" s="15"/>
      <c r="X132" s="16">
        <f t="shared" si="27"/>
        <v>-8</v>
      </c>
      <c r="Y132" s="26"/>
      <c r="Z132" s="17"/>
    </row>
    <row r="133" spans="1:26" ht="18" customHeight="1" x14ac:dyDescent="0.2">
      <c r="A133" s="13">
        <v>3550007</v>
      </c>
      <c r="B133" s="14" t="s">
        <v>154</v>
      </c>
      <c r="C133" s="15">
        <v>20000</v>
      </c>
      <c r="D133" s="10">
        <v>4</v>
      </c>
      <c r="E133" s="15">
        <v>14</v>
      </c>
      <c r="F133" s="15"/>
      <c r="G133" s="15"/>
      <c r="H133" s="9">
        <f>SUM(E133:G133)</f>
        <v>14</v>
      </c>
      <c r="I133" s="15">
        <v>3</v>
      </c>
      <c r="J133" s="15"/>
      <c r="K133" s="15"/>
      <c r="L133" s="9">
        <f t="shared" si="11"/>
        <v>3</v>
      </c>
      <c r="M133" s="15"/>
      <c r="N133" s="15"/>
      <c r="O133" s="15"/>
      <c r="P133" s="15"/>
      <c r="Q133" s="15"/>
      <c r="R133" s="11">
        <f t="shared" si="15"/>
        <v>0</v>
      </c>
      <c r="S133" s="15">
        <v>4</v>
      </c>
      <c r="T133" s="15"/>
      <c r="U133" s="9">
        <f t="shared" si="25"/>
        <v>4</v>
      </c>
      <c r="V133" s="9">
        <f t="shared" si="26"/>
        <v>11</v>
      </c>
      <c r="W133" s="15">
        <v>6</v>
      </c>
      <c r="X133" s="16">
        <f t="shared" si="27"/>
        <v>-5</v>
      </c>
      <c r="Y133" s="26"/>
      <c r="Z133" s="17"/>
    </row>
    <row r="134" spans="1:26" ht="18" customHeight="1" x14ac:dyDescent="0.2">
      <c r="A134" s="13">
        <v>3550011</v>
      </c>
      <c r="B134" s="14" t="s">
        <v>155</v>
      </c>
      <c r="C134" s="15">
        <v>85000</v>
      </c>
      <c r="D134" s="10"/>
      <c r="E134" s="15"/>
      <c r="F134" s="15"/>
      <c r="G134" s="15"/>
      <c r="H134" s="9">
        <f t="shared" si="24"/>
        <v>0</v>
      </c>
      <c r="I134" s="15"/>
      <c r="J134" s="15"/>
      <c r="K134" s="15"/>
      <c r="L134" s="9">
        <f t="shared" si="11"/>
        <v>0</v>
      </c>
      <c r="M134" s="15"/>
      <c r="N134" s="15"/>
      <c r="O134" s="15"/>
      <c r="P134" s="15"/>
      <c r="Q134" s="15"/>
      <c r="R134" s="11">
        <f t="shared" si="15"/>
        <v>0</v>
      </c>
      <c r="S134" s="15"/>
      <c r="T134" s="15"/>
      <c r="U134" s="9">
        <f t="shared" si="25"/>
        <v>0</v>
      </c>
      <c r="V134" s="9">
        <f t="shared" si="26"/>
        <v>0</v>
      </c>
      <c r="W134" s="15"/>
      <c r="X134" s="16">
        <f t="shared" si="27"/>
        <v>0</v>
      </c>
      <c r="Y134" s="18"/>
      <c r="Z134" s="17"/>
    </row>
    <row r="135" spans="1:26" ht="18" customHeight="1" x14ac:dyDescent="0.2">
      <c r="A135" s="7">
        <v>5530000</v>
      </c>
      <c r="B135" s="28" t="s">
        <v>156</v>
      </c>
      <c r="C135" s="9"/>
      <c r="D135" s="10"/>
      <c r="E135" s="10"/>
      <c r="F135" s="10"/>
      <c r="G135" s="10"/>
      <c r="H135" s="9"/>
      <c r="I135" s="10"/>
      <c r="J135" s="10"/>
      <c r="K135" s="10"/>
      <c r="L135" s="9">
        <f t="shared" si="11"/>
        <v>0</v>
      </c>
      <c r="M135" s="10"/>
      <c r="N135" s="10"/>
      <c r="O135" s="10"/>
      <c r="P135" s="10"/>
      <c r="Q135" s="10"/>
      <c r="R135" s="11">
        <f t="shared" si="15"/>
        <v>0</v>
      </c>
      <c r="S135" s="10"/>
      <c r="T135" s="10"/>
      <c r="U135" s="9"/>
      <c r="V135" s="9"/>
      <c r="W135" s="10"/>
      <c r="X135" s="9"/>
      <c r="Y135" s="18"/>
      <c r="Z135" s="17"/>
    </row>
    <row r="136" spans="1:26" ht="18" customHeight="1" x14ac:dyDescent="0.2">
      <c r="A136" s="13">
        <v>5530012</v>
      </c>
      <c r="B136" s="14" t="s">
        <v>157</v>
      </c>
      <c r="C136" s="15">
        <v>30000</v>
      </c>
      <c r="D136" s="10"/>
      <c r="E136" s="15"/>
      <c r="F136" s="15"/>
      <c r="G136" s="15"/>
      <c r="H136" s="9">
        <f t="shared" ref="H136:H143" si="28">SUM(E136:G136)</f>
        <v>0</v>
      </c>
      <c r="I136" s="15"/>
      <c r="J136" s="15"/>
      <c r="K136" s="15"/>
      <c r="L136" s="9">
        <f t="shared" si="11"/>
        <v>0</v>
      </c>
      <c r="M136" s="15"/>
      <c r="N136" s="15"/>
      <c r="O136" s="15"/>
      <c r="P136" s="15"/>
      <c r="Q136" s="15"/>
      <c r="R136" s="11">
        <f t="shared" si="15"/>
        <v>0</v>
      </c>
      <c r="S136" s="15"/>
      <c r="T136" s="15"/>
      <c r="U136" s="9">
        <f t="shared" ref="U136:U143" si="29">S136+T136</f>
        <v>0</v>
      </c>
      <c r="V136" s="9">
        <f t="shared" ref="V136:V143" si="30">D136+H136-L136-R136-U136</f>
        <v>0</v>
      </c>
      <c r="W136" s="15"/>
      <c r="X136" s="16">
        <f t="shared" ref="X136:X143" si="31">W136-V136</f>
        <v>0</v>
      </c>
      <c r="Y136" s="18"/>
      <c r="Z136" s="17"/>
    </row>
    <row r="137" spans="1:26" ht="18" customHeight="1" x14ac:dyDescent="0.2">
      <c r="A137" s="13">
        <v>5530013</v>
      </c>
      <c r="B137" s="14" t="s">
        <v>158</v>
      </c>
      <c r="C137" s="15">
        <v>30000</v>
      </c>
      <c r="D137" s="10"/>
      <c r="E137" s="15"/>
      <c r="F137" s="15"/>
      <c r="G137" s="15"/>
      <c r="H137" s="9">
        <f t="shared" si="28"/>
        <v>0</v>
      </c>
      <c r="I137" s="15"/>
      <c r="J137" s="15"/>
      <c r="K137" s="15"/>
      <c r="L137" s="9">
        <f t="shared" si="11"/>
        <v>0</v>
      </c>
      <c r="M137" s="15"/>
      <c r="N137" s="15"/>
      <c r="O137" s="15"/>
      <c r="P137" s="15"/>
      <c r="Q137" s="15"/>
      <c r="R137" s="11">
        <f t="shared" si="15"/>
        <v>0</v>
      </c>
      <c r="S137" s="15"/>
      <c r="T137" s="15"/>
      <c r="U137" s="9">
        <f t="shared" si="29"/>
        <v>0</v>
      </c>
      <c r="V137" s="9">
        <f t="shared" si="30"/>
        <v>0</v>
      </c>
      <c r="W137" s="15"/>
      <c r="X137" s="16">
        <f t="shared" si="31"/>
        <v>0</v>
      </c>
      <c r="Y137" s="18"/>
      <c r="Z137" s="17"/>
    </row>
    <row r="138" spans="1:26" ht="18" customHeight="1" x14ac:dyDescent="0.2">
      <c r="A138" s="13">
        <v>5530014</v>
      </c>
      <c r="B138" s="14" t="s">
        <v>159</v>
      </c>
      <c r="C138" s="15">
        <v>30000</v>
      </c>
      <c r="D138" s="10"/>
      <c r="E138" s="15"/>
      <c r="F138" s="15"/>
      <c r="G138" s="15"/>
      <c r="H138" s="9">
        <f t="shared" si="28"/>
        <v>0</v>
      </c>
      <c r="I138" s="15"/>
      <c r="J138" s="15"/>
      <c r="K138" s="15"/>
      <c r="L138" s="9">
        <f t="shared" si="11"/>
        <v>0</v>
      </c>
      <c r="M138" s="15"/>
      <c r="N138" s="15"/>
      <c r="O138" s="15"/>
      <c r="P138" s="15"/>
      <c r="Q138" s="15"/>
      <c r="R138" s="11">
        <f t="shared" si="15"/>
        <v>0</v>
      </c>
      <c r="S138" s="15"/>
      <c r="T138" s="15"/>
      <c r="U138" s="9">
        <f t="shared" si="29"/>
        <v>0</v>
      </c>
      <c r="V138" s="9">
        <f t="shared" si="30"/>
        <v>0</v>
      </c>
      <c r="W138" s="15"/>
      <c r="X138" s="16">
        <f t="shared" si="31"/>
        <v>0</v>
      </c>
      <c r="Y138" s="18"/>
      <c r="Z138" s="17"/>
    </row>
    <row r="139" spans="1:26" ht="18" customHeight="1" x14ac:dyDescent="0.2">
      <c r="A139" s="13">
        <v>5530015</v>
      </c>
      <c r="B139" s="14" t="s">
        <v>160</v>
      </c>
      <c r="C139" s="15">
        <v>30000</v>
      </c>
      <c r="D139" s="10">
        <v>24</v>
      </c>
      <c r="E139" s="15"/>
      <c r="F139" s="15"/>
      <c r="G139" s="15"/>
      <c r="H139" s="9">
        <f t="shared" si="28"/>
        <v>0</v>
      </c>
      <c r="I139" s="15">
        <v>10</v>
      </c>
      <c r="J139" s="15"/>
      <c r="K139" s="15"/>
      <c r="L139" s="9">
        <f t="shared" si="11"/>
        <v>10</v>
      </c>
      <c r="M139" s="15"/>
      <c r="N139" s="15"/>
      <c r="O139" s="15"/>
      <c r="P139" s="15"/>
      <c r="Q139" s="15"/>
      <c r="R139" s="11">
        <f t="shared" si="15"/>
        <v>0</v>
      </c>
      <c r="S139" s="15"/>
      <c r="T139" s="15"/>
      <c r="U139" s="9">
        <f t="shared" si="29"/>
        <v>0</v>
      </c>
      <c r="V139" s="9">
        <f t="shared" si="30"/>
        <v>14</v>
      </c>
      <c r="W139" s="15">
        <v>9</v>
      </c>
      <c r="X139" s="16">
        <f t="shared" si="31"/>
        <v>-5</v>
      </c>
      <c r="Y139" s="18"/>
      <c r="Z139" s="17"/>
    </row>
    <row r="140" spans="1:26" ht="18" customHeight="1" x14ac:dyDescent="0.2">
      <c r="A140" s="13">
        <v>5530016</v>
      </c>
      <c r="B140" s="14" t="s">
        <v>161</v>
      </c>
      <c r="C140" s="15">
        <v>30000</v>
      </c>
      <c r="D140" s="10">
        <v>19</v>
      </c>
      <c r="E140" s="15"/>
      <c r="F140" s="15"/>
      <c r="G140" s="15"/>
      <c r="H140" s="9">
        <f t="shared" si="28"/>
        <v>0</v>
      </c>
      <c r="I140" s="15">
        <v>12</v>
      </c>
      <c r="J140" s="15"/>
      <c r="K140" s="15"/>
      <c r="L140" s="9">
        <f t="shared" si="11"/>
        <v>12</v>
      </c>
      <c r="M140" s="15"/>
      <c r="N140" s="15"/>
      <c r="O140" s="15"/>
      <c r="P140" s="15"/>
      <c r="Q140" s="15"/>
      <c r="R140" s="11">
        <f t="shared" si="15"/>
        <v>0</v>
      </c>
      <c r="S140" s="15"/>
      <c r="T140" s="15"/>
      <c r="U140" s="9">
        <f t="shared" si="29"/>
        <v>0</v>
      </c>
      <c r="V140" s="9">
        <f t="shared" si="30"/>
        <v>7</v>
      </c>
      <c r="W140" s="15">
        <v>12</v>
      </c>
      <c r="X140" s="16">
        <f t="shared" si="31"/>
        <v>5</v>
      </c>
      <c r="Y140" s="18"/>
      <c r="Z140" s="17"/>
    </row>
    <row r="141" spans="1:26" ht="18" customHeight="1" x14ac:dyDescent="0.2">
      <c r="A141" s="13">
        <v>5530018</v>
      </c>
      <c r="B141" s="14" t="s">
        <v>162</v>
      </c>
      <c r="C141" s="15">
        <v>30000</v>
      </c>
      <c r="D141" s="10"/>
      <c r="E141" s="15"/>
      <c r="F141" s="15"/>
      <c r="G141" s="15"/>
      <c r="H141" s="9">
        <f t="shared" si="28"/>
        <v>0</v>
      </c>
      <c r="I141" s="15"/>
      <c r="J141" s="15"/>
      <c r="K141" s="15"/>
      <c r="L141" s="9">
        <f t="shared" ref="L141:L208" si="32">SUM(I141:K141)</f>
        <v>0</v>
      </c>
      <c r="M141" s="15"/>
      <c r="N141" s="15"/>
      <c r="O141" s="15"/>
      <c r="P141" s="15"/>
      <c r="Q141" s="15"/>
      <c r="R141" s="11">
        <f>SUM(M141:Q141)</f>
        <v>0</v>
      </c>
      <c r="S141" s="15"/>
      <c r="T141" s="15"/>
      <c r="U141" s="9">
        <f>S141+T141</f>
        <v>0</v>
      </c>
      <c r="V141" s="9">
        <f t="shared" si="30"/>
        <v>0</v>
      </c>
      <c r="W141" s="15"/>
      <c r="X141" s="16">
        <f>W141-V141</f>
        <v>0</v>
      </c>
      <c r="Y141" s="18"/>
      <c r="Z141" s="17"/>
    </row>
    <row r="142" spans="1:26" ht="18" customHeight="1" x14ac:dyDescent="0.2">
      <c r="A142" s="13">
        <v>5530019</v>
      </c>
      <c r="B142" s="14" t="s">
        <v>163</v>
      </c>
      <c r="C142" s="15">
        <v>30000</v>
      </c>
      <c r="D142" s="10"/>
      <c r="E142" s="15"/>
      <c r="F142" s="15"/>
      <c r="G142" s="15"/>
      <c r="H142" s="9">
        <f t="shared" si="28"/>
        <v>0</v>
      </c>
      <c r="I142" s="15"/>
      <c r="J142" s="15"/>
      <c r="K142" s="15"/>
      <c r="L142" s="9">
        <f t="shared" si="32"/>
        <v>0</v>
      </c>
      <c r="M142" s="15"/>
      <c r="N142" s="15"/>
      <c r="O142" s="15"/>
      <c r="P142" s="15"/>
      <c r="Q142" s="15"/>
      <c r="R142" s="11">
        <f>SUM(M142:Q142)</f>
        <v>0</v>
      </c>
      <c r="S142" s="15"/>
      <c r="T142" s="15"/>
      <c r="U142" s="9">
        <f>S142+T142</f>
        <v>0</v>
      </c>
      <c r="V142" s="9">
        <f t="shared" si="30"/>
        <v>0</v>
      </c>
      <c r="W142" s="15"/>
      <c r="X142" s="16">
        <f>W142-V142</f>
        <v>0</v>
      </c>
      <c r="Y142" s="18"/>
      <c r="Z142" s="17"/>
    </row>
    <row r="143" spans="1:26" ht="18" customHeight="1" x14ac:dyDescent="0.2">
      <c r="A143" s="13">
        <v>5530020</v>
      </c>
      <c r="B143" s="14" t="s">
        <v>164</v>
      </c>
      <c r="C143" s="15">
        <v>30000</v>
      </c>
      <c r="D143" s="10"/>
      <c r="E143" s="15"/>
      <c r="F143" s="15"/>
      <c r="G143" s="15"/>
      <c r="H143" s="9">
        <f t="shared" si="28"/>
        <v>0</v>
      </c>
      <c r="I143" s="15"/>
      <c r="J143" s="15"/>
      <c r="K143" s="15"/>
      <c r="L143" s="9">
        <f t="shared" si="32"/>
        <v>0</v>
      </c>
      <c r="M143" s="15"/>
      <c r="N143" s="15"/>
      <c r="O143" s="15"/>
      <c r="P143" s="15"/>
      <c r="Q143" s="15"/>
      <c r="R143" s="11">
        <f t="shared" si="15"/>
        <v>0</v>
      </c>
      <c r="S143" s="15"/>
      <c r="T143" s="15"/>
      <c r="U143" s="9">
        <f t="shared" si="29"/>
        <v>0</v>
      </c>
      <c r="V143" s="9">
        <f t="shared" si="30"/>
        <v>0</v>
      </c>
      <c r="W143" s="15"/>
      <c r="X143" s="16">
        <f t="shared" si="31"/>
        <v>0</v>
      </c>
      <c r="Y143" s="18"/>
      <c r="Z143" s="17"/>
    </row>
    <row r="144" spans="1:26" ht="18" customHeight="1" x14ac:dyDescent="0.2">
      <c r="A144" s="7">
        <v>7550000</v>
      </c>
      <c r="B144" s="8" t="s">
        <v>165</v>
      </c>
      <c r="C144" s="9"/>
      <c r="D144" s="10"/>
      <c r="E144" s="10"/>
      <c r="F144" s="10"/>
      <c r="G144" s="10"/>
      <c r="H144" s="9"/>
      <c r="I144" s="10"/>
      <c r="J144" s="10"/>
      <c r="K144" s="10"/>
      <c r="L144" s="9">
        <f t="shared" si="32"/>
        <v>0</v>
      </c>
      <c r="M144" s="10"/>
      <c r="N144" s="10"/>
      <c r="O144" s="10"/>
      <c r="P144" s="10"/>
      <c r="Q144" s="10"/>
      <c r="R144" s="11">
        <f t="shared" si="15"/>
        <v>0</v>
      </c>
      <c r="S144" s="10"/>
      <c r="T144" s="10"/>
      <c r="U144" s="9"/>
      <c r="V144" s="9"/>
      <c r="W144" s="10"/>
      <c r="X144" s="9"/>
      <c r="Y144" s="18"/>
      <c r="Z144" s="17"/>
    </row>
    <row r="145" spans="1:26" ht="18" customHeight="1" x14ac:dyDescent="0.2">
      <c r="A145" s="13">
        <v>7520001</v>
      </c>
      <c r="B145" s="14" t="s">
        <v>166</v>
      </c>
      <c r="C145" s="15">
        <v>80000</v>
      </c>
      <c r="D145" s="10"/>
      <c r="E145" s="15"/>
      <c r="F145" s="15"/>
      <c r="G145" s="15"/>
      <c r="H145" s="9">
        <f t="shared" ref="H145:H160" si="33">SUM(E145:G145)</f>
        <v>0</v>
      </c>
      <c r="I145" s="15"/>
      <c r="J145" s="15"/>
      <c r="K145" s="15"/>
      <c r="L145" s="9">
        <f t="shared" si="32"/>
        <v>0</v>
      </c>
      <c r="M145" s="15"/>
      <c r="N145" s="15"/>
      <c r="O145" s="15"/>
      <c r="P145" s="15"/>
      <c r="Q145" s="15"/>
      <c r="R145" s="11">
        <f>SUM(M145:Q145)</f>
        <v>0</v>
      </c>
      <c r="S145" s="15"/>
      <c r="T145" s="15"/>
      <c r="U145" s="9">
        <f>S145+T145</f>
        <v>0</v>
      </c>
      <c r="V145" s="9">
        <f t="shared" ref="V145:V160" si="34">D145+H145-L145-R145-U145</f>
        <v>0</v>
      </c>
      <c r="W145" s="15"/>
      <c r="X145" s="16">
        <f>W145-V145</f>
        <v>0</v>
      </c>
      <c r="Y145" s="18"/>
      <c r="Z145" s="17"/>
    </row>
    <row r="146" spans="1:26" ht="18" customHeight="1" x14ac:dyDescent="0.2">
      <c r="A146" s="13">
        <v>7520012</v>
      </c>
      <c r="B146" s="14" t="s">
        <v>167</v>
      </c>
      <c r="C146" s="15">
        <v>80000</v>
      </c>
      <c r="D146" s="10"/>
      <c r="E146" s="15"/>
      <c r="F146" s="15"/>
      <c r="G146" s="15"/>
      <c r="H146" s="9">
        <f t="shared" si="33"/>
        <v>0</v>
      </c>
      <c r="I146" s="15"/>
      <c r="J146" s="15"/>
      <c r="K146" s="15"/>
      <c r="L146" s="9">
        <f t="shared" si="32"/>
        <v>0</v>
      </c>
      <c r="M146" s="15"/>
      <c r="N146" s="15"/>
      <c r="O146" s="15"/>
      <c r="P146" s="15"/>
      <c r="Q146" s="15"/>
      <c r="R146" s="11">
        <f>SUM(M146:Q146)</f>
        <v>0</v>
      </c>
      <c r="S146" s="15"/>
      <c r="T146" s="15"/>
      <c r="U146" s="9">
        <f>S146+T146</f>
        <v>0</v>
      </c>
      <c r="V146" s="9">
        <f t="shared" si="34"/>
        <v>0</v>
      </c>
      <c r="W146" s="15"/>
      <c r="X146" s="16">
        <f>W146-V146</f>
        <v>0</v>
      </c>
      <c r="Y146" s="18"/>
      <c r="Z146" s="17"/>
    </row>
    <row r="147" spans="1:26" ht="18" customHeight="1" x14ac:dyDescent="0.2">
      <c r="A147" s="13">
        <v>7520013</v>
      </c>
      <c r="B147" s="14" t="s">
        <v>168</v>
      </c>
      <c r="C147" s="15">
        <v>80000</v>
      </c>
      <c r="D147" s="10"/>
      <c r="E147" s="15"/>
      <c r="F147" s="15"/>
      <c r="G147" s="15"/>
      <c r="H147" s="9">
        <f t="shared" si="33"/>
        <v>0</v>
      </c>
      <c r="I147" s="15"/>
      <c r="J147" s="15"/>
      <c r="K147" s="15"/>
      <c r="L147" s="9">
        <f t="shared" si="32"/>
        <v>0</v>
      </c>
      <c r="M147" s="15"/>
      <c r="N147" s="15"/>
      <c r="O147" s="15"/>
      <c r="P147" s="15"/>
      <c r="Q147" s="15"/>
      <c r="R147" s="11">
        <f>SUM(M147:Q147)</f>
        <v>0</v>
      </c>
      <c r="S147" s="15"/>
      <c r="T147" s="15"/>
      <c r="U147" s="9">
        <f>S147+T147</f>
        <v>0</v>
      </c>
      <c r="V147" s="9">
        <f t="shared" si="34"/>
        <v>0</v>
      </c>
      <c r="W147" s="15"/>
      <c r="X147" s="16">
        <f>W147-V147</f>
        <v>0</v>
      </c>
      <c r="Y147" s="18"/>
      <c r="Z147" s="17"/>
    </row>
    <row r="148" spans="1:26" ht="18" customHeight="1" x14ac:dyDescent="0.2">
      <c r="A148" s="13">
        <v>7520014</v>
      </c>
      <c r="B148" s="14" t="s">
        <v>169</v>
      </c>
      <c r="C148" s="15">
        <v>5000</v>
      </c>
      <c r="D148" s="10"/>
      <c r="E148" s="15"/>
      <c r="F148" s="15"/>
      <c r="G148" s="15"/>
      <c r="H148" s="9">
        <f t="shared" si="33"/>
        <v>0</v>
      </c>
      <c r="I148" s="15"/>
      <c r="J148" s="15"/>
      <c r="K148" s="15"/>
      <c r="L148" s="9">
        <f t="shared" si="32"/>
        <v>0</v>
      </c>
      <c r="M148" s="15"/>
      <c r="N148" s="15"/>
      <c r="O148" s="15"/>
      <c r="P148" s="15"/>
      <c r="Q148" s="15"/>
      <c r="R148" s="11">
        <f>SUM(M148:Q148)</f>
        <v>0</v>
      </c>
      <c r="S148" s="15"/>
      <c r="T148" s="15"/>
      <c r="U148" s="9">
        <f>S148+T148</f>
        <v>0</v>
      </c>
      <c r="V148" s="9">
        <f t="shared" si="34"/>
        <v>0</v>
      </c>
      <c r="W148" s="15"/>
      <c r="X148" s="16">
        <f>W148-V148</f>
        <v>0</v>
      </c>
      <c r="Y148" s="18"/>
      <c r="Z148" s="17"/>
    </row>
    <row r="149" spans="1:26" ht="18" customHeight="1" x14ac:dyDescent="0.2">
      <c r="A149" s="13">
        <v>7550006</v>
      </c>
      <c r="B149" s="14" t="s">
        <v>170</v>
      </c>
      <c r="C149" s="15">
        <v>12000</v>
      </c>
      <c r="D149" s="10">
        <v>8</v>
      </c>
      <c r="E149" s="15"/>
      <c r="F149" s="15"/>
      <c r="G149" s="15"/>
      <c r="H149" s="9">
        <f t="shared" si="33"/>
        <v>0</v>
      </c>
      <c r="I149" s="15">
        <v>5</v>
      </c>
      <c r="J149" s="15"/>
      <c r="K149" s="15"/>
      <c r="L149" s="9">
        <f t="shared" si="32"/>
        <v>5</v>
      </c>
      <c r="M149" s="15"/>
      <c r="N149" s="15"/>
      <c r="O149" s="15"/>
      <c r="P149" s="15"/>
      <c r="Q149" s="15"/>
      <c r="R149" s="11">
        <f t="shared" si="15"/>
        <v>0</v>
      </c>
      <c r="S149" s="15"/>
      <c r="T149" s="15"/>
      <c r="U149" s="9">
        <f t="shared" ref="U149:U160" si="35">S149+T149</f>
        <v>0</v>
      </c>
      <c r="V149" s="9">
        <f t="shared" si="34"/>
        <v>3</v>
      </c>
      <c r="W149" s="15">
        <v>3</v>
      </c>
      <c r="X149" s="16">
        <f t="shared" ref="X149:X160" si="36">W149-V149</f>
        <v>0</v>
      </c>
      <c r="Y149" s="18"/>
      <c r="Z149" s="17"/>
    </row>
    <row r="150" spans="1:26" ht="18" customHeight="1" x14ac:dyDescent="0.2">
      <c r="A150" s="13">
        <v>7550007</v>
      </c>
      <c r="B150" s="14" t="s">
        <v>171</v>
      </c>
      <c r="C150" s="15">
        <v>9000</v>
      </c>
      <c r="D150" s="10">
        <v>16</v>
      </c>
      <c r="E150" s="15"/>
      <c r="F150" s="15"/>
      <c r="G150" s="15"/>
      <c r="H150" s="9">
        <f t="shared" si="33"/>
        <v>0</v>
      </c>
      <c r="I150" s="15"/>
      <c r="J150" s="15"/>
      <c r="K150" s="15"/>
      <c r="L150" s="9">
        <f t="shared" si="32"/>
        <v>0</v>
      </c>
      <c r="M150" s="15"/>
      <c r="N150" s="15"/>
      <c r="O150" s="15"/>
      <c r="P150" s="15"/>
      <c r="Q150" s="15"/>
      <c r="R150" s="11">
        <f t="shared" si="15"/>
        <v>0</v>
      </c>
      <c r="S150" s="15"/>
      <c r="T150" s="15"/>
      <c r="U150" s="9">
        <f t="shared" si="35"/>
        <v>0</v>
      </c>
      <c r="V150" s="9">
        <f t="shared" si="34"/>
        <v>16</v>
      </c>
      <c r="W150" s="15">
        <v>16</v>
      </c>
      <c r="X150" s="16">
        <f t="shared" si="36"/>
        <v>0</v>
      </c>
      <c r="Y150" s="18"/>
      <c r="Z150" s="17"/>
    </row>
    <row r="151" spans="1:26" ht="18" customHeight="1" x14ac:dyDescent="0.2">
      <c r="A151" s="13">
        <v>7550008</v>
      </c>
      <c r="B151" s="14" t="s">
        <v>172</v>
      </c>
      <c r="C151" s="15">
        <v>21000</v>
      </c>
      <c r="D151" s="10">
        <v>5</v>
      </c>
      <c r="E151" s="15"/>
      <c r="F151" s="15"/>
      <c r="G151" s="15"/>
      <c r="H151" s="9">
        <f t="shared" si="33"/>
        <v>0</v>
      </c>
      <c r="I151" s="15"/>
      <c r="J151" s="15"/>
      <c r="K151" s="15"/>
      <c r="L151" s="9">
        <f t="shared" si="32"/>
        <v>0</v>
      </c>
      <c r="M151" s="15"/>
      <c r="N151" s="15"/>
      <c r="O151" s="15"/>
      <c r="P151" s="15"/>
      <c r="Q151" s="15"/>
      <c r="R151" s="11">
        <f t="shared" si="15"/>
        <v>0</v>
      </c>
      <c r="S151" s="15"/>
      <c r="T151" s="15"/>
      <c r="U151" s="9">
        <f t="shared" si="35"/>
        <v>0</v>
      </c>
      <c r="V151" s="9">
        <f t="shared" si="34"/>
        <v>5</v>
      </c>
      <c r="W151" s="15">
        <v>5</v>
      </c>
      <c r="X151" s="16">
        <f t="shared" si="36"/>
        <v>0</v>
      </c>
      <c r="Y151" s="18"/>
      <c r="Z151" s="17"/>
    </row>
    <row r="152" spans="1:26" ht="18" customHeight="1" x14ac:dyDescent="0.2">
      <c r="A152" s="13">
        <v>7550011</v>
      </c>
      <c r="B152" s="14" t="s">
        <v>173</v>
      </c>
      <c r="C152" s="15">
        <v>16000</v>
      </c>
      <c r="D152" s="10">
        <v>15</v>
      </c>
      <c r="E152" s="15"/>
      <c r="F152" s="15"/>
      <c r="G152" s="15"/>
      <c r="H152" s="9">
        <f t="shared" si="33"/>
        <v>0</v>
      </c>
      <c r="I152" s="15">
        <v>1</v>
      </c>
      <c r="J152" s="15"/>
      <c r="K152" s="15"/>
      <c r="L152" s="9">
        <f t="shared" si="32"/>
        <v>1</v>
      </c>
      <c r="M152" s="15"/>
      <c r="N152" s="15"/>
      <c r="O152" s="15"/>
      <c r="P152" s="15"/>
      <c r="Q152" s="15"/>
      <c r="R152" s="11">
        <f t="shared" si="15"/>
        <v>0</v>
      </c>
      <c r="S152" s="15"/>
      <c r="T152" s="15"/>
      <c r="U152" s="9">
        <f t="shared" si="35"/>
        <v>0</v>
      </c>
      <c r="V152" s="9">
        <f t="shared" si="34"/>
        <v>14</v>
      </c>
      <c r="W152" s="15">
        <v>14</v>
      </c>
      <c r="X152" s="16">
        <f t="shared" si="36"/>
        <v>0</v>
      </c>
      <c r="Y152" s="18"/>
      <c r="Z152" s="17"/>
    </row>
    <row r="153" spans="1:26" ht="18" customHeight="1" x14ac:dyDescent="0.2">
      <c r="A153" s="13">
        <v>7550012</v>
      </c>
      <c r="B153" s="14" t="s">
        <v>174</v>
      </c>
      <c r="C153" s="15">
        <v>24000</v>
      </c>
      <c r="D153" s="10">
        <v>5</v>
      </c>
      <c r="E153" s="15"/>
      <c r="F153" s="15"/>
      <c r="G153" s="15"/>
      <c r="H153" s="9">
        <f t="shared" si="33"/>
        <v>0</v>
      </c>
      <c r="I153" s="15"/>
      <c r="J153" s="15"/>
      <c r="K153" s="15"/>
      <c r="L153" s="9">
        <f t="shared" si="32"/>
        <v>0</v>
      </c>
      <c r="M153" s="15"/>
      <c r="N153" s="15"/>
      <c r="O153" s="15"/>
      <c r="P153" s="15"/>
      <c r="Q153" s="15"/>
      <c r="R153" s="11">
        <f t="shared" si="15"/>
        <v>0</v>
      </c>
      <c r="S153" s="15"/>
      <c r="T153" s="15"/>
      <c r="U153" s="9">
        <f t="shared" si="35"/>
        <v>0</v>
      </c>
      <c r="V153" s="9">
        <f t="shared" si="34"/>
        <v>5</v>
      </c>
      <c r="W153" s="15">
        <v>5</v>
      </c>
      <c r="X153" s="16">
        <f t="shared" si="36"/>
        <v>0</v>
      </c>
      <c r="Y153" s="18"/>
      <c r="Z153" s="17"/>
    </row>
    <row r="154" spans="1:26" ht="18" customHeight="1" x14ac:dyDescent="0.2">
      <c r="A154" s="13">
        <v>7550015</v>
      </c>
      <c r="B154" s="14" t="s">
        <v>175</v>
      </c>
      <c r="C154" s="15">
        <v>14000</v>
      </c>
      <c r="D154" s="10">
        <v>10</v>
      </c>
      <c r="E154" s="15"/>
      <c r="F154" s="15"/>
      <c r="G154" s="15"/>
      <c r="H154" s="9">
        <f t="shared" si="33"/>
        <v>0</v>
      </c>
      <c r="I154" s="15"/>
      <c r="J154" s="15"/>
      <c r="K154" s="15"/>
      <c r="L154" s="9">
        <f t="shared" si="32"/>
        <v>0</v>
      </c>
      <c r="M154" s="15"/>
      <c r="N154" s="15"/>
      <c r="O154" s="15"/>
      <c r="P154" s="15"/>
      <c r="Q154" s="15"/>
      <c r="R154" s="11">
        <f t="shared" si="15"/>
        <v>0</v>
      </c>
      <c r="S154" s="15"/>
      <c r="T154" s="15"/>
      <c r="U154" s="9">
        <f t="shared" si="35"/>
        <v>0</v>
      </c>
      <c r="V154" s="9">
        <f t="shared" si="34"/>
        <v>10</v>
      </c>
      <c r="W154" s="15">
        <v>10</v>
      </c>
      <c r="X154" s="16">
        <f t="shared" si="36"/>
        <v>0</v>
      </c>
      <c r="Y154" s="18"/>
      <c r="Z154" s="17"/>
    </row>
    <row r="155" spans="1:26" ht="18" customHeight="1" x14ac:dyDescent="0.2">
      <c r="A155" s="13">
        <v>7550016</v>
      </c>
      <c r="B155" s="14" t="s">
        <v>176</v>
      </c>
      <c r="C155" s="15">
        <v>14000</v>
      </c>
      <c r="D155" s="10">
        <v>11</v>
      </c>
      <c r="E155" s="15"/>
      <c r="F155" s="15"/>
      <c r="G155" s="15"/>
      <c r="H155" s="9">
        <f t="shared" si="33"/>
        <v>0</v>
      </c>
      <c r="I155" s="15">
        <v>1</v>
      </c>
      <c r="J155" s="15"/>
      <c r="K155" s="15"/>
      <c r="L155" s="9">
        <f t="shared" si="32"/>
        <v>1</v>
      </c>
      <c r="M155" s="15"/>
      <c r="N155" s="15"/>
      <c r="O155" s="15"/>
      <c r="P155" s="15"/>
      <c r="Q155" s="15"/>
      <c r="R155" s="11">
        <f t="shared" si="15"/>
        <v>0</v>
      </c>
      <c r="S155" s="15"/>
      <c r="T155" s="15"/>
      <c r="U155" s="9">
        <f t="shared" si="35"/>
        <v>0</v>
      </c>
      <c r="V155" s="9">
        <f t="shared" si="34"/>
        <v>10</v>
      </c>
      <c r="W155" s="15">
        <v>10</v>
      </c>
      <c r="X155" s="16">
        <f t="shared" si="36"/>
        <v>0</v>
      </c>
      <c r="Y155" s="18"/>
      <c r="Z155" s="17"/>
    </row>
    <row r="156" spans="1:26" ht="18" customHeight="1" x14ac:dyDescent="0.2">
      <c r="A156" s="13">
        <v>7550017</v>
      </c>
      <c r="B156" s="14" t="s">
        <v>177</v>
      </c>
      <c r="C156" s="15">
        <v>14000</v>
      </c>
      <c r="D156" s="10">
        <v>5</v>
      </c>
      <c r="E156" s="15"/>
      <c r="F156" s="15"/>
      <c r="G156" s="15"/>
      <c r="H156" s="9">
        <f t="shared" si="33"/>
        <v>0</v>
      </c>
      <c r="I156" s="15">
        <v>1</v>
      </c>
      <c r="J156" s="15"/>
      <c r="K156" s="15"/>
      <c r="L156" s="9">
        <f t="shared" si="32"/>
        <v>1</v>
      </c>
      <c r="M156" s="15"/>
      <c r="N156" s="15"/>
      <c r="O156" s="15"/>
      <c r="P156" s="15"/>
      <c r="Q156" s="15"/>
      <c r="R156" s="11">
        <f t="shared" si="15"/>
        <v>0</v>
      </c>
      <c r="S156" s="15"/>
      <c r="T156" s="15"/>
      <c r="U156" s="9">
        <f t="shared" si="35"/>
        <v>0</v>
      </c>
      <c r="V156" s="9">
        <f t="shared" si="34"/>
        <v>4</v>
      </c>
      <c r="W156" s="15">
        <v>4</v>
      </c>
      <c r="X156" s="16">
        <f t="shared" si="36"/>
        <v>0</v>
      </c>
      <c r="Y156" s="18"/>
      <c r="Z156" s="17"/>
    </row>
    <row r="157" spans="1:26" ht="18" customHeight="1" x14ac:dyDescent="0.2">
      <c r="A157" s="13">
        <v>7550019</v>
      </c>
      <c r="B157" s="14" t="s">
        <v>178</v>
      </c>
      <c r="C157" s="15">
        <v>10000</v>
      </c>
      <c r="D157" s="10">
        <v>48</v>
      </c>
      <c r="E157" s="15"/>
      <c r="F157" s="15"/>
      <c r="G157" s="15"/>
      <c r="H157" s="9">
        <f t="shared" si="33"/>
        <v>0</v>
      </c>
      <c r="I157" s="15">
        <v>4</v>
      </c>
      <c r="J157" s="15"/>
      <c r="K157" s="15"/>
      <c r="L157" s="9">
        <f t="shared" si="32"/>
        <v>4</v>
      </c>
      <c r="M157" s="15"/>
      <c r="N157" s="15"/>
      <c r="O157" s="15"/>
      <c r="P157" s="15"/>
      <c r="Q157" s="15"/>
      <c r="R157" s="11">
        <f t="shared" si="15"/>
        <v>0</v>
      </c>
      <c r="S157" s="15"/>
      <c r="T157" s="15"/>
      <c r="U157" s="9">
        <f t="shared" si="35"/>
        <v>0</v>
      </c>
      <c r="V157" s="9">
        <f t="shared" si="34"/>
        <v>44</v>
      </c>
      <c r="W157" s="15">
        <v>44</v>
      </c>
      <c r="X157" s="16">
        <f t="shared" si="36"/>
        <v>0</v>
      </c>
      <c r="Y157" s="18"/>
      <c r="Z157" s="17"/>
    </row>
    <row r="158" spans="1:26" ht="18" customHeight="1" x14ac:dyDescent="0.2">
      <c r="A158" s="13">
        <v>7550026</v>
      </c>
      <c r="B158" s="14" t="s">
        <v>179</v>
      </c>
      <c r="C158" s="15">
        <v>26000</v>
      </c>
      <c r="D158" s="10">
        <v>28</v>
      </c>
      <c r="E158" s="15"/>
      <c r="F158" s="15"/>
      <c r="G158" s="15"/>
      <c r="H158" s="9">
        <f t="shared" si="33"/>
        <v>0</v>
      </c>
      <c r="I158" s="15">
        <v>5</v>
      </c>
      <c r="J158" s="15"/>
      <c r="K158" s="15"/>
      <c r="L158" s="9">
        <f t="shared" si="32"/>
        <v>5</v>
      </c>
      <c r="M158" s="15"/>
      <c r="N158" s="15"/>
      <c r="O158" s="15"/>
      <c r="P158" s="15"/>
      <c r="Q158" s="15"/>
      <c r="R158" s="11">
        <f t="shared" si="15"/>
        <v>0</v>
      </c>
      <c r="S158" s="15"/>
      <c r="T158" s="15"/>
      <c r="U158" s="9">
        <f t="shared" si="35"/>
        <v>0</v>
      </c>
      <c r="V158" s="9">
        <f t="shared" si="34"/>
        <v>23</v>
      </c>
      <c r="W158" s="15">
        <v>23</v>
      </c>
      <c r="X158" s="16">
        <f t="shared" si="36"/>
        <v>0</v>
      </c>
      <c r="Y158" s="18"/>
      <c r="Z158" s="17"/>
    </row>
    <row r="159" spans="1:26" ht="18" customHeight="1" x14ac:dyDescent="0.2">
      <c r="A159" s="13">
        <v>4550025</v>
      </c>
      <c r="B159" s="14" t="s">
        <v>233</v>
      </c>
      <c r="C159" s="15">
        <v>32000</v>
      </c>
      <c r="D159" s="10"/>
      <c r="E159" s="15"/>
      <c r="F159" s="15"/>
      <c r="G159" s="15"/>
      <c r="H159" s="9">
        <f t="shared" si="33"/>
        <v>0</v>
      </c>
      <c r="I159" s="15"/>
      <c r="J159" s="15"/>
      <c r="K159" s="15"/>
      <c r="L159" s="9">
        <f t="shared" si="32"/>
        <v>0</v>
      </c>
      <c r="M159" s="15"/>
      <c r="N159" s="15"/>
      <c r="O159" s="15"/>
      <c r="P159" s="15"/>
      <c r="Q159" s="15"/>
      <c r="R159" s="11">
        <f t="shared" si="15"/>
        <v>0</v>
      </c>
      <c r="S159" s="15"/>
      <c r="T159" s="15"/>
      <c r="U159" s="9">
        <f t="shared" si="35"/>
        <v>0</v>
      </c>
      <c r="V159" s="9">
        <f t="shared" si="34"/>
        <v>0</v>
      </c>
      <c r="W159" s="15"/>
      <c r="X159" s="16">
        <f t="shared" si="36"/>
        <v>0</v>
      </c>
      <c r="Y159" s="18"/>
      <c r="Z159" s="17"/>
    </row>
    <row r="160" spans="1:26" ht="18" customHeight="1" x14ac:dyDescent="0.2">
      <c r="A160" s="13">
        <v>4550013</v>
      </c>
      <c r="B160" s="14" t="s">
        <v>231</v>
      </c>
      <c r="C160" s="15">
        <v>32000</v>
      </c>
      <c r="D160" s="10"/>
      <c r="E160" s="15"/>
      <c r="F160" s="15"/>
      <c r="G160" s="15"/>
      <c r="H160" s="9">
        <f t="shared" si="33"/>
        <v>0</v>
      </c>
      <c r="I160" s="15"/>
      <c r="J160" s="15"/>
      <c r="K160" s="15"/>
      <c r="L160" s="9">
        <f t="shared" si="32"/>
        <v>0</v>
      </c>
      <c r="M160" s="15"/>
      <c r="N160" s="15"/>
      <c r="O160" s="15"/>
      <c r="P160" s="15"/>
      <c r="Q160" s="15"/>
      <c r="R160" s="11">
        <f t="shared" ref="R160:R208" si="37">SUM(M160:Q160)</f>
        <v>0</v>
      </c>
      <c r="S160" s="15"/>
      <c r="T160" s="15"/>
      <c r="U160" s="9">
        <f t="shared" si="35"/>
        <v>0</v>
      </c>
      <c r="V160" s="9">
        <f t="shared" si="34"/>
        <v>0</v>
      </c>
      <c r="W160" s="15"/>
      <c r="X160" s="16">
        <f t="shared" si="36"/>
        <v>0</v>
      </c>
      <c r="Y160" s="18"/>
      <c r="Z160" s="17"/>
    </row>
    <row r="161" spans="1:26" ht="18" customHeight="1" x14ac:dyDescent="0.2">
      <c r="A161" s="7">
        <v>5500000</v>
      </c>
      <c r="B161" s="8" t="s">
        <v>180</v>
      </c>
      <c r="C161" s="9"/>
      <c r="D161" s="10"/>
      <c r="E161" s="10"/>
      <c r="F161" s="10"/>
      <c r="G161" s="10"/>
      <c r="H161" s="9"/>
      <c r="I161" s="10"/>
      <c r="J161" s="10"/>
      <c r="K161" s="10"/>
      <c r="L161" s="9">
        <f t="shared" si="32"/>
        <v>0</v>
      </c>
      <c r="M161" s="10"/>
      <c r="N161" s="10"/>
      <c r="O161" s="10"/>
      <c r="P161" s="10"/>
      <c r="Q161" s="10"/>
      <c r="R161" s="11">
        <f t="shared" si="37"/>
        <v>0</v>
      </c>
      <c r="S161" s="10"/>
      <c r="T161" s="10"/>
      <c r="U161" s="9"/>
      <c r="V161" s="9"/>
      <c r="W161" s="10"/>
      <c r="X161" s="9"/>
      <c r="Y161" s="18"/>
      <c r="Z161" s="17"/>
    </row>
    <row r="162" spans="1:26" s="24" customFormat="1" ht="18" customHeight="1" x14ac:dyDescent="0.2">
      <c r="A162" s="13">
        <v>5500044</v>
      </c>
      <c r="B162" s="20" t="s">
        <v>181</v>
      </c>
      <c r="C162" s="21">
        <v>28000</v>
      </c>
      <c r="D162" s="10"/>
      <c r="E162" s="15">
        <v>2</v>
      </c>
      <c r="F162" s="15"/>
      <c r="G162" s="15"/>
      <c r="H162" s="9">
        <f t="shared" ref="H162:H207" si="38">SUM(E162:G162)</f>
        <v>2</v>
      </c>
      <c r="I162" s="15">
        <v>2</v>
      </c>
      <c r="J162" s="15"/>
      <c r="K162" s="15"/>
      <c r="L162" s="9">
        <f t="shared" si="32"/>
        <v>2</v>
      </c>
      <c r="M162" s="15"/>
      <c r="N162" s="15"/>
      <c r="O162" s="15"/>
      <c r="P162" s="15"/>
      <c r="Q162" s="15"/>
      <c r="R162" s="11">
        <f t="shared" si="37"/>
        <v>0</v>
      </c>
      <c r="S162" s="15"/>
      <c r="T162" s="15"/>
      <c r="U162" s="9">
        <f t="shared" ref="U162:U188" si="39">S162+T162</f>
        <v>0</v>
      </c>
      <c r="V162" s="9">
        <f t="shared" ref="V162:V207" si="40">D162+H162-L162-R162-U162</f>
        <v>0</v>
      </c>
      <c r="W162" s="15"/>
      <c r="X162" s="16">
        <f t="shared" ref="X162:X188" si="41">W162-V162</f>
        <v>0</v>
      </c>
      <c r="Y162" s="22"/>
      <c r="Z162" s="23"/>
    </row>
    <row r="163" spans="1:26" s="24" customFormat="1" ht="18" customHeight="1" x14ac:dyDescent="0.2">
      <c r="A163" s="13">
        <v>5500045</v>
      </c>
      <c r="B163" s="20" t="s">
        <v>182</v>
      </c>
      <c r="C163" s="21">
        <v>30000</v>
      </c>
      <c r="D163" s="10"/>
      <c r="E163" s="15">
        <v>2</v>
      </c>
      <c r="F163" s="15"/>
      <c r="G163" s="15"/>
      <c r="H163" s="9">
        <f t="shared" si="38"/>
        <v>2</v>
      </c>
      <c r="I163" s="15">
        <v>2</v>
      </c>
      <c r="J163" s="15"/>
      <c r="K163" s="15"/>
      <c r="L163" s="9">
        <f t="shared" si="32"/>
        <v>2</v>
      </c>
      <c r="M163" s="15"/>
      <c r="N163" s="15"/>
      <c r="O163" s="15"/>
      <c r="P163" s="15"/>
      <c r="Q163" s="15"/>
      <c r="R163" s="11">
        <f t="shared" si="37"/>
        <v>0</v>
      </c>
      <c r="S163" s="15"/>
      <c r="T163" s="15"/>
      <c r="U163" s="9">
        <f t="shared" si="39"/>
        <v>0</v>
      </c>
      <c r="V163" s="9">
        <f t="shared" si="40"/>
        <v>0</v>
      </c>
      <c r="W163" s="15"/>
      <c r="X163" s="16">
        <f t="shared" si="41"/>
        <v>0</v>
      </c>
      <c r="Y163" s="22"/>
      <c r="Z163" s="23"/>
    </row>
    <row r="164" spans="1:26" ht="18" customHeight="1" x14ac:dyDescent="0.2">
      <c r="A164" s="13">
        <v>5500063</v>
      </c>
      <c r="B164" s="14" t="s">
        <v>183</v>
      </c>
      <c r="C164" s="15">
        <v>21000</v>
      </c>
      <c r="D164" s="10"/>
      <c r="E164" s="15">
        <v>5</v>
      </c>
      <c r="F164" s="15"/>
      <c r="G164" s="15"/>
      <c r="H164" s="9">
        <f t="shared" si="38"/>
        <v>5</v>
      </c>
      <c r="I164" s="15">
        <v>5</v>
      </c>
      <c r="J164" s="15"/>
      <c r="K164" s="15"/>
      <c r="L164" s="9">
        <f t="shared" si="32"/>
        <v>5</v>
      </c>
      <c r="M164" s="15"/>
      <c r="N164" s="15"/>
      <c r="O164" s="15"/>
      <c r="P164" s="15"/>
      <c r="Q164" s="15"/>
      <c r="R164" s="11">
        <f t="shared" si="37"/>
        <v>0</v>
      </c>
      <c r="S164" s="15"/>
      <c r="T164" s="15"/>
      <c r="U164" s="9">
        <f t="shared" si="39"/>
        <v>0</v>
      </c>
      <c r="V164" s="9">
        <f t="shared" si="40"/>
        <v>0</v>
      </c>
      <c r="W164" s="15"/>
      <c r="X164" s="16">
        <f t="shared" si="41"/>
        <v>0</v>
      </c>
      <c r="Y164" s="18"/>
      <c r="Z164" s="17"/>
    </row>
    <row r="165" spans="1:26" ht="18" customHeight="1" x14ac:dyDescent="0.2">
      <c r="A165" s="13">
        <v>5500064</v>
      </c>
      <c r="B165" s="14" t="s">
        <v>184</v>
      </c>
      <c r="C165" s="15">
        <v>26000</v>
      </c>
      <c r="D165" s="10"/>
      <c r="E165" s="15"/>
      <c r="F165" s="15"/>
      <c r="G165" s="15"/>
      <c r="H165" s="9">
        <f t="shared" si="38"/>
        <v>0</v>
      </c>
      <c r="I165" s="15"/>
      <c r="J165" s="15"/>
      <c r="K165" s="15"/>
      <c r="L165" s="9">
        <f t="shared" si="32"/>
        <v>0</v>
      </c>
      <c r="M165" s="15"/>
      <c r="N165" s="15"/>
      <c r="O165" s="15"/>
      <c r="P165" s="15"/>
      <c r="Q165" s="15"/>
      <c r="R165" s="11">
        <f t="shared" si="37"/>
        <v>0</v>
      </c>
      <c r="S165" s="15"/>
      <c r="T165" s="15"/>
      <c r="U165" s="9">
        <f t="shared" si="39"/>
        <v>0</v>
      </c>
      <c r="V165" s="9">
        <f t="shared" si="40"/>
        <v>0</v>
      </c>
      <c r="W165" s="15"/>
      <c r="X165" s="16">
        <f t="shared" si="41"/>
        <v>0</v>
      </c>
      <c r="Y165" s="18"/>
      <c r="Z165" s="17"/>
    </row>
    <row r="166" spans="1:26" ht="18" customHeight="1" x14ac:dyDescent="0.2">
      <c r="A166" s="13">
        <v>5500065</v>
      </c>
      <c r="B166" s="14" t="s">
        <v>185</v>
      </c>
      <c r="C166" s="15">
        <v>24000</v>
      </c>
      <c r="D166" s="10"/>
      <c r="E166" s="15"/>
      <c r="F166" s="15"/>
      <c r="G166" s="15"/>
      <c r="H166" s="9">
        <f t="shared" si="38"/>
        <v>0</v>
      </c>
      <c r="I166" s="15"/>
      <c r="J166" s="15"/>
      <c r="K166" s="15"/>
      <c r="L166" s="9">
        <f t="shared" si="32"/>
        <v>0</v>
      </c>
      <c r="M166" s="15"/>
      <c r="N166" s="15"/>
      <c r="O166" s="15"/>
      <c r="P166" s="15"/>
      <c r="Q166" s="15"/>
      <c r="R166" s="11">
        <f t="shared" si="37"/>
        <v>0</v>
      </c>
      <c r="S166" s="15"/>
      <c r="T166" s="15"/>
      <c r="U166" s="9">
        <f t="shared" si="39"/>
        <v>0</v>
      </c>
      <c r="V166" s="9">
        <f t="shared" si="40"/>
        <v>0</v>
      </c>
      <c r="W166" s="15"/>
      <c r="X166" s="16">
        <f t="shared" si="41"/>
        <v>0</v>
      </c>
      <c r="Y166" s="18"/>
      <c r="Z166" s="17"/>
    </row>
    <row r="167" spans="1:26" ht="18" customHeight="1" x14ac:dyDescent="0.2">
      <c r="A167" s="13">
        <v>5500066</v>
      </c>
      <c r="B167" s="14" t="s">
        <v>186</v>
      </c>
      <c r="C167" s="15">
        <v>32000</v>
      </c>
      <c r="D167" s="10"/>
      <c r="E167" s="15"/>
      <c r="F167" s="15"/>
      <c r="G167" s="15"/>
      <c r="H167" s="9">
        <f t="shared" si="38"/>
        <v>0</v>
      </c>
      <c r="I167" s="15"/>
      <c r="J167" s="15"/>
      <c r="K167" s="15"/>
      <c r="L167" s="9">
        <f t="shared" si="32"/>
        <v>0</v>
      </c>
      <c r="M167" s="15"/>
      <c r="N167" s="15"/>
      <c r="O167" s="15"/>
      <c r="P167" s="15"/>
      <c r="Q167" s="15"/>
      <c r="R167" s="11">
        <f t="shared" si="37"/>
        <v>0</v>
      </c>
      <c r="S167" s="15"/>
      <c r="T167" s="15"/>
      <c r="U167" s="9">
        <f t="shared" si="39"/>
        <v>0</v>
      </c>
      <c r="V167" s="9">
        <f t="shared" si="40"/>
        <v>0</v>
      </c>
      <c r="W167" s="15"/>
      <c r="X167" s="16">
        <f t="shared" si="41"/>
        <v>0</v>
      </c>
      <c r="Y167" s="18"/>
      <c r="Z167" s="17"/>
    </row>
    <row r="168" spans="1:26" ht="18" customHeight="1" x14ac:dyDescent="0.2">
      <c r="A168" s="13">
        <v>5510070</v>
      </c>
      <c r="B168" s="14" t="s">
        <v>187</v>
      </c>
      <c r="C168" s="15">
        <v>28000</v>
      </c>
      <c r="D168" s="10"/>
      <c r="E168" s="15">
        <v>23</v>
      </c>
      <c r="F168" s="15"/>
      <c r="G168" s="15"/>
      <c r="H168" s="9">
        <f t="shared" si="38"/>
        <v>23</v>
      </c>
      <c r="I168" s="15">
        <v>23</v>
      </c>
      <c r="J168" s="15"/>
      <c r="K168" s="15"/>
      <c r="L168" s="9">
        <f t="shared" si="32"/>
        <v>23</v>
      </c>
      <c r="M168" s="15"/>
      <c r="N168" s="15"/>
      <c r="O168" s="15"/>
      <c r="P168" s="15"/>
      <c r="Q168" s="15"/>
      <c r="R168" s="11">
        <f t="shared" si="37"/>
        <v>0</v>
      </c>
      <c r="S168" s="15"/>
      <c r="T168" s="15"/>
      <c r="U168" s="9">
        <f t="shared" si="39"/>
        <v>0</v>
      </c>
      <c r="V168" s="9">
        <f t="shared" si="40"/>
        <v>0</v>
      </c>
      <c r="W168" s="15"/>
      <c r="X168" s="16">
        <f t="shared" si="41"/>
        <v>0</v>
      </c>
      <c r="Y168" s="18"/>
      <c r="Z168" s="17"/>
    </row>
    <row r="169" spans="1:26" ht="18" customHeight="1" x14ac:dyDescent="0.2">
      <c r="A169" s="13">
        <v>5510072</v>
      </c>
      <c r="B169" s="14" t="s">
        <v>188</v>
      </c>
      <c r="C169" s="15">
        <v>29000</v>
      </c>
      <c r="D169" s="10"/>
      <c r="E169" s="15">
        <v>2</v>
      </c>
      <c r="F169" s="15"/>
      <c r="G169" s="15"/>
      <c r="H169" s="9">
        <f t="shared" si="38"/>
        <v>2</v>
      </c>
      <c r="I169" s="15">
        <v>2</v>
      </c>
      <c r="J169" s="15"/>
      <c r="K169" s="15"/>
      <c r="L169" s="9">
        <f t="shared" si="32"/>
        <v>2</v>
      </c>
      <c r="M169" s="15"/>
      <c r="N169" s="15"/>
      <c r="O169" s="15"/>
      <c r="P169" s="15"/>
      <c r="Q169" s="15"/>
      <c r="R169" s="11">
        <f t="shared" si="37"/>
        <v>0</v>
      </c>
      <c r="S169" s="15"/>
      <c r="T169" s="15"/>
      <c r="U169" s="9">
        <f t="shared" si="39"/>
        <v>0</v>
      </c>
      <c r="V169" s="9">
        <f t="shared" si="40"/>
        <v>0</v>
      </c>
      <c r="W169" s="15"/>
      <c r="X169" s="16">
        <f t="shared" si="41"/>
        <v>0</v>
      </c>
      <c r="Y169" s="18"/>
      <c r="Z169" s="17"/>
    </row>
    <row r="170" spans="1:26" ht="18" customHeight="1" x14ac:dyDescent="0.2">
      <c r="A170" s="13">
        <v>5510074</v>
      </c>
      <c r="B170" s="14" t="s">
        <v>189</v>
      </c>
      <c r="C170" s="15">
        <v>30000</v>
      </c>
      <c r="D170" s="10"/>
      <c r="E170" s="15">
        <v>3</v>
      </c>
      <c r="F170" s="15"/>
      <c r="G170" s="15"/>
      <c r="H170" s="9">
        <f t="shared" si="38"/>
        <v>3</v>
      </c>
      <c r="I170" s="15">
        <v>3</v>
      </c>
      <c r="J170" s="15"/>
      <c r="K170" s="15"/>
      <c r="L170" s="9">
        <f t="shared" si="32"/>
        <v>3</v>
      </c>
      <c r="M170" s="15"/>
      <c r="N170" s="15"/>
      <c r="O170" s="15"/>
      <c r="P170" s="15"/>
      <c r="Q170" s="15"/>
      <c r="R170" s="11">
        <f t="shared" si="37"/>
        <v>0</v>
      </c>
      <c r="S170" s="15"/>
      <c r="T170" s="15"/>
      <c r="U170" s="9">
        <f t="shared" si="39"/>
        <v>0</v>
      </c>
      <c r="V170" s="9">
        <f t="shared" si="40"/>
        <v>0</v>
      </c>
      <c r="W170" s="15"/>
      <c r="X170" s="16">
        <f t="shared" si="41"/>
        <v>0</v>
      </c>
      <c r="Y170" s="18"/>
      <c r="Z170" s="17"/>
    </row>
    <row r="171" spans="1:26" ht="18" customHeight="1" x14ac:dyDescent="0.2">
      <c r="A171" s="13">
        <v>5520002</v>
      </c>
      <c r="B171" s="14" t="s">
        <v>190</v>
      </c>
      <c r="C171" s="15">
        <v>34000</v>
      </c>
      <c r="D171" s="10"/>
      <c r="E171" s="15">
        <v>4</v>
      </c>
      <c r="F171" s="15"/>
      <c r="G171" s="15"/>
      <c r="H171" s="9">
        <f t="shared" si="38"/>
        <v>4</v>
      </c>
      <c r="I171" s="15">
        <v>4</v>
      </c>
      <c r="J171" s="15"/>
      <c r="K171" s="15"/>
      <c r="L171" s="9">
        <f t="shared" si="32"/>
        <v>4</v>
      </c>
      <c r="M171" s="15"/>
      <c r="N171" s="15"/>
      <c r="O171" s="15"/>
      <c r="P171" s="15"/>
      <c r="Q171" s="15"/>
      <c r="R171" s="11">
        <f>SUM(M171:Q171)</f>
        <v>0</v>
      </c>
      <c r="S171" s="15"/>
      <c r="T171" s="15"/>
      <c r="U171" s="9">
        <f>S171+T171</f>
        <v>0</v>
      </c>
      <c r="V171" s="9">
        <f t="shared" si="40"/>
        <v>0</v>
      </c>
      <c r="W171" s="15"/>
      <c r="X171" s="16">
        <f>W171-V171</f>
        <v>0</v>
      </c>
      <c r="Y171" s="18"/>
      <c r="Z171" s="17"/>
    </row>
    <row r="172" spans="1:26" ht="18" customHeight="1" x14ac:dyDescent="0.2">
      <c r="A172" s="13">
        <v>5520003</v>
      </c>
      <c r="B172" s="14" t="s">
        <v>191</v>
      </c>
      <c r="C172" s="15">
        <v>34000</v>
      </c>
      <c r="D172" s="10"/>
      <c r="E172" s="15"/>
      <c r="F172" s="15"/>
      <c r="G172" s="15"/>
      <c r="H172" s="9">
        <f t="shared" si="38"/>
        <v>0</v>
      </c>
      <c r="I172" s="15"/>
      <c r="J172" s="15"/>
      <c r="K172" s="15"/>
      <c r="L172" s="9">
        <f t="shared" si="32"/>
        <v>0</v>
      </c>
      <c r="M172" s="15"/>
      <c r="N172" s="15"/>
      <c r="O172" s="15"/>
      <c r="P172" s="15"/>
      <c r="Q172" s="15"/>
      <c r="R172" s="11">
        <f>SUM(M172:Q172)</f>
        <v>0</v>
      </c>
      <c r="S172" s="15"/>
      <c r="T172" s="15"/>
      <c r="U172" s="9">
        <f>S172+T172</f>
        <v>0</v>
      </c>
      <c r="V172" s="9">
        <f t="shared" si="40"/>
        <v>0</v>
      </c>
      <c r="W172" s="15"/>
      <c r="X172" s="16">
        <f>W172-V172</f>
        <v>0</v>
      </c>
      <c r="Y172" s="18"/>
      <c r="Z172" s="17"/>
    </row>
    <row r="173" spans="1:26" ht="18" customHeight="1" x14ac:dyDescent="0.2">
      <c r="A173" s="13">
        <v>5520005</v>
      </c>
      <c r="B173" s="14" t="s">
        <v>192</v>
      </c>
      <c r="C173" s="15">
        <v>19000</v>
      </c>
      <c r="D173" s="10"/>
      <c r="E173" s="15">
        <v>17</v>
      </c>
      <c r="F173" s="15"/>
      <c r="G173" s="15"/>
      <c r="H173" s="9">
        <f t="shared" si="38"/>
        <v>17</v>
      </c>
      <c r="I173" s="15">
        <v>17</v>
      </c>
      <c r="J173" s="15"/>
      <c r="K173" s="15"/>
      <c r="L173" s="9">
        <f t="shared" si="32"/>
        <v>17</v>
      </c>
      <c r="M173" s="15"/>
      <c r="N173" s="15"/>
      <c r="O173" s="15"/>
      <c r="P173" s="15"/>
      <c r="Q173" s="15"/>
      <c r="R173" s="11">
        <f>SUM(M173:Q173)</f>
        <v>0</v>
      </c>
      <c r="S173" s="15"/>
      <c r="T173" s="15"/>
      <c r="U173" s="9">
        <f>S173+T173</f>
        <v>0</v>
      </c>
      <c r="V173" s="9">
        <f t="shared" si="40"/>
        <v>0</v>
      </c>
      <c r="W173" s="15"/>
      <c r="X173" s="16">
        <f>W173-V173</f>
        <v>0</v>
      </c>
      <c r="Y173" s="18"/>
      <c r="Z173" s="17"/>
    </row>
    <row r="174" spans="1:26" ht="18" customHeight="1" x14ac:dyDescent="0.2">
      <c r="A174" s="13">
        <v>5530001</v>
      </c>
      <c r="B174" s="14" t="s">
        <v>193</v>
      </c>
      <c r="C174" s="15">
        <v>46000</v>
      </c>
      <c r="D174" s="10"/>
      <c r="E174" s="15">
        <v>1</v>
      </c>
      <c r="F174" s="15"/>
      <c r="G174" s="15"/>
      <c r="H174" s="9">
        <f t="shared" si="38"/>
        <v>1</v>
      </c>
      <c r="I174" s="15">
        <v>1</v>
      </c>
      <c r="J174" s="15"/>
      <c r="K174" s="15"/>
      <c r="L174" s="9">
        <f t="shared" si="32"/>
        <v>1</v>
      </c>
      <c r="M174" s="15"/>
      <c r="N174" s="15"/>
      <c r="O174" s="15"/>
      <c r="P174" s="15"/>
      <c r="Q174" s="15"/>
      <c r="R174" s="11">
        <f>SUM(M174:Q174)</f>
        <v>0</v>
      </c>
      <c r="S174" s="15"/>
      <c r="T174" s="15"/>
      <c r="U174" s="9">
        <f>S174+T174</f>
        <v>0</v>
      </c>
      <c r="V174" s="9">
        <f t="shared" si="40"/>
        <v>0</v>
      </c>
      <c r="W174" s="15"/>
      <c r="X174" s="16">
        <f>W174-V174</f>
        <v>0</v>
      </c>
      <c r="Y174" s="18"/>
      <c r="Z174" s="17"/>
    </row>
    <row r="175" spans="1:26" ht="18" customHeight="1" x14ac:dyDescent="0.2">
      <c r="A175" s="13">
        <v>5530002</v>
      </c>
      <c r="B175" s="14" t="s">
        <v>194</v>
      </c>
      <c r="C175" s="15">
        <v>38000</v>
      </c>
      <c r="D175" s="10"/>
      <c r="E175" s="15">
        <v>1</v>
      </c>
      <c r="F175" s="15"/>
      <c r="G175" s="15"/>
      <c r="H175" s="9">
        <f t="shared" si="38"/>
        <v>1</v>
      </c>
      <c r="I175" s="15">
        <v>1</v>
      </c>
      <c r="J175" s="15"/>
      <c r="K175" s="15"/>
      <c r="L175" s="9">
        <f t="shared" si="32"/>
        <v>1</v>
      </c>
      <c r="M175" s="15"/>
      <c r="N175" s="15"/>
      <c r="O175" s="15"/>
      <c r="P175" s="15"/>
      <c r="Q175" s="15"/>
      <c r="R175" s="11">
        <f>SUM(M175:Q175)</f>
        <v>0</v>
      </c>
      <c r="S175" s="15"/>
      <c r="T175" s="15"/>
      <c r="U175" s="9">
        <f>S175+T175</f>
        <v>0</v>
      </c>
      <c r="V175" s="9">
        <f t="shared" si="40"/>
        <v>0</v>
      </c>
      <c r="W175" s="15"/>
      <c r="X175" s="16">
        <f>W175-V175</f>
        <v>0</v>
      </c>
      <c r="Y175" s="18"/>
      <c r="Z175" s="17"/>
    </row>
    <row r="176" spans="1:26" ht="18" customHeight="1" x14ac:dyDescent="0.2">
      <c r="A176" s="13">
        <v>5530003</v>
      </c>
      <c r="B176" s="14" t="s">
        <v>195</v>
      </c>
      <c r="C176" s="15">
        <v>38000</v>
      </c>
      <c r="D176" s="10"/>
      <c r="E176" s="15">
        <v>2</v>
      </c>
      <c r="F176" s="15"/>
      <c r="G176" s="15"/>
      <c r="H176" s="9">
        <f t="shared" si="38"/>
        <v>2</v>
      </c>
      <c r="I176" s="15">
        <v>2</v>
      </c>
      <c r="J176" s="15"/>
      <c r="K176" s="15"/>
      <c r="L176" s="9">
        <f t="shared" si="32"/>
        <v>2</v>
      </c>
      <c r="M176" s="15"/>
      <c r="N176" s="15"/>
      <c r="O176" s="15"/>
      <c r="P176" s="15"/>
      <c r="Q176" s="15"/>
      <c r="R176" s="11">
        <f t="shared" si="37"/>
        <v>0</v>
      </c>
      <c r="S176" s="15"/>
      <c r="T176" s="15"/>
      <c r="U176" s="9">
        <f t="shared" si="39"/>
        <v>0</v>
      </c>
      <c r="V176" s="9">
        <f t="shared" si="40"/>
        <v>0</v>
      </c>
      <c r="W176" s="15"/>
      <c r="X176" s="16">
        <f t="shared" si="41"/>
        <v>0</v>
      </c>
      <c r="Y176" s="18"/>
      <c r="Z176" s="17"/>
    </row>
    <row r="177" spans="1:26" ht="18" customHeight="1" x14ac:dyDescent="0.2">
      <c r="A177" s="13">
        <v>5530004</v>
      </c>
      <c r="B177" s="14" t="s">
        <v>196</v>
      </c>
      <c r="C177" s="15">
        <v>39000</v>
      </c>
      <c r="D177" s="10"/>
      <c r="E177" s="15"/>
      <c r="F177" s="15"/>
      <c r="G177" s="15"/>
      <c r="H177" s="9">
        <f t="shared" si="38"/>
        <v>0</v>
      </c>
      <c r="I177" s="15"/>
      <c r="J177" s="15"/>
      <c r="K177" s="15"/>
      <c r="L177" s="9">
        <f t="shared" si="32"/>
        <v>0</v>
      </c>
      <c r="M177" s="15"/>
      <c r="N177" s="15"/>
      <c r="O177" s="15"/>
      <c r="P177" s="15"/>
      <c r="Q177" s="15"/>
      <c r="R177" s="11">
        <f t="shared" si="37"/>
        <v>0</v>
      </c>
      <c r="S177" s="15"/>
      <c r="T177" s="15"/>
      <c r="U177" s="9">
        <f t="shared" si="39"/>
        <v>0</v>
      </c>
      <c r="V177" s="9">
        <f t="shared" si="40"/>
        <v>0</v>
      </c>
      <c r="W177" s="15"/>
      <c r="X177" s="16">
        <f t="shared" si="41"/>
        <v>0</v>
      </c>
      <c r="Y177" s="18"/>
      <c r="Z177" s="17"/>
    </row>
    <row r="178" spans="1:26" ht="18" customHeight="1" x14ac:dyDescent="0.2">
      <c r="A178" s="13">
        <v>5530005</v>
      </c>
      <c r="B178" s="14" t="s">
        <v>197</v>
      </c>
      <c r="C178" s="15">
        <v>35000</v>
      </c>
      <c r="D178" s="10"/>
      <c r="E178" s="15"/>
      <c r="F178" s="15"/>
      <c r="G178" s="15"/>
      <c r="H178" s="9">
        <f t="shared" si="38"/>
        <v>0</v>
      </c>
      <c r="I178" s="15"/>
      <c r="J178" s="15"/>
      <c r="K178" s="15"/>
      <c r="L178" s="9">
        <f t="shared" si="32"/>
        <v>0</v>
      </c>
      <c r="M178" s="15"/>
      <c r="N178" s="15"/>
      <c r="O178" s="15"/>
      <c r="P178" s="15"/>
      <c r="Q178" s="15"/>
      <c r="R178" s="11">
        <f t="shared" si="37"/>
        <v>0</v>
      </c>
      <c r="S178" s="15"/>
      <c r="T178" s="15"/>
      <c r="U178" s="9">
        <f t="shared" si="39"/>
        <v>0</v>
      </c>
      <c r="V178" s="9">
        <f t="shared" si="40"/>
        <v>0</v>
      </c>
      <c r="W178" s="15"/>
      <c r="X178" s="16">
        <f t="shared" si="41"/>
        <v>0</v>
      </c>
      <c r="Y178" s="18"/>
      <c r="Z178" s="17"/>
    </row>
    <row r="179" spans="1:26" ht="18" customHeight="1" x14ac:dyDescent="0.2">
      <c r="A179" s="13">
        <v>5530008</v>
      </c>
      <c r="B179" s="14" t="s">
        <v>198</v>
      </c>
      <c r="C179" s="15">
        <v>29000</v>
      </c>
      <c r="D179" s="10"/>
      <c r="E179" s="15">
        <v>2</v>
      </c>
      <c r="F179" s="15"/>
      <c r="G179" s="15"/>
      <c r="H179" s="9">
        <f t="shared" si="38"/>
        <v>2</v>
      </c>
      <c r="I179" s="15">
        <v>2</v>
      </c>
      <c r="J179" s="15"/>
      <c r="K179" s="15"/>
      <c r="L179" s="9">
        <f t="shared" si="32"/>
        <v>2</v>
      </c>
      <c r="M179" s="15"/>
      <c r="N179" s="15"/>
      <c r="O179" s="15"/>
      <c r="P179" s="15"/>
      <c r="Q179" s="15"/>
      <c r="R179" s="11">
        <f t="shared" si="37"/>
        <v>0</v>
      </c>
      <c r="S179" s="15"/>
      <c r="T179" s="15"/>
      <c r="U179" s="9">
        <f t="shared" si="39"/>
        <v>0</v>
      </c>
      <c r="V179" s="9">
        <f t="shared" si="40"/>
        <v>0</v>
      </c>
      <c r="W179" s="15"/>
      <c r="X179" s="16">
        <f t="shared" si="41"/>
        <v>0</v>
      </c>
      <c r="Y179" s="18"/>
      <c r="Z179" s="17"/>
    </row>
    <row r="180" spans="1:26" ht="18" customHeight="1" x14ac:dyDescent="0.2">
      <c r="A180" s="13">
        <v>5540001</v>
      </c>
      <c r="B180" s="14" t="s">
        <v>199</v>
      </c>
      <c r="C180" s="15">
        <v>18000</v>
      </c>
      <c r="D180" s="10">
        <v>31</v>
      </c>
      <c r="E180" s="15">
        <v>24</v>
      </c>
      <c r="F180" s="15"/>
      <c r="G180" s="15"/>
      <c r="H180" s="9">
        <f t="shared" si="38"/>
        <v>24</v>
      </c>
      <c r="I180" s="15"/>
      <c r="J180" s="15"/>
      <c r="K180" s="15"/>
      <c r="L180" s="9">
        <f t="shared" si="32"/>
        <v>0</v>
      </c>
      <c r="M180" s="15"/>
      <c r="N180" s="15"/>
      <c r="O180" s="15"/>
      <c r="P180" s="15"/>
      <c r="Q180" s="15"/>
      <c r="R180" s="11">
        <f>SUM(M180:Q180)</f>
        <v>0</v>
      </c>
      <c r="S180" s="15"/>
      <c r="T180" s="15"/>
      <c r="U180" s="9">
        <f>S180+T180</f>
        <v>0</v>
      </c>
      <c r="V180" s="9">
        <f t="shared" si="40"/>
        <v>55</v>
      </c>
      <c r="W180" s="15">
        <v>55</v>
      </c>
      <c r="X180" s="16">
        <f>W180-V180</f>
        <v>0</v>
      </c>
      <c r="Y180" s="18"/>
      <c r="Z180" s="17"/>
    </row>
    <row r="181" spans="1:26" ht="18" customHeight="1" x14ac:dyDescent="0.2">
      <c r="A181" s="13">
        <v>5540003</v>
      </c>
      <c r="B181" s="14" t="s">
        <v>200</v>
      </c>
      <c r="C181" s="15">
        <v>18000</v>
      </c>
      <c r="D181" s="10">
        <v>10</v>
      </c>
      <c r="E181" s="15"/>
      <c r="F181" s="15"/>
      <c r="G181" s="15"/>
      <c r="H181" s="9">
        <f t="shared" si="38"/>
        <v>0</v>
      </c>
      <c r="I181" s="15"/>
      <c r="J181" s="15"/>
      <c r="K181" s="15"/>
      <c r="L181" s="9">
        <f t="shared" si="32"/>
        <v>0</v>
      </c>
      <c r="M181" s="15"/>
      <c r="N181" s="15"/>
      <c r="O181" s="15"/>
      <c r="P181" s="15"/>
      <c r="Q181" s="15"/>
      <c r="R181" s="11">
        <f t="shared" si="37"/>
        <v>0</v>
      </c>
      <c r="S181" s="15"/>
      <c r="T181" s="15"/>
      <c r="U181" s="9">
        <f t="shared" si="39"/>
        <v>0</v>
      </c>
      <c r="V181" s="9">
        <f t="shared" si="40"/>
        <v>10</v>
      </c>
      <c r="W181" s="15">
        <v>10</v>
      </c>
      <c r="X181" s="16">
        <f t="shared" si="41"/>
        <v>0</v>
      </c>
      <c r="Y181" s="18"/>
      <c r="Z181" s="17"/>
    </row>
    <row r="182" spans="1:26" ht="18" customHeight="1" x14ac:dyDescent="0.2">
      <c r="A182" s="13">
        <v>5540008</v>
      </c>
      <c r="B182" s="14" t="s">
        <v>201</v>
      </c>
      <c r="C182" s="15">
        <v>16000</v>
      </c>
      <c r="D182" s="10">
        <v>59</v>
      </c>
      <c r="E182" s="15">
        <v>48</v>
      </c>
      <c r="F182" s="15"/>
      <c r="G182" s="15"/>
      <c r="H182" s="9">
        <f t="shared" si="38"/>
        <v>48</v>
      </c>
      <c r="I182" s="15">
        <v>7</v>
      </c>
      <c r="J182" s="15"/>
      <c r="K182" s="15"/>
      <c r="L182" s="9">
        <f t="shared" si="32"/>
        <v>7</v>
      </c>
      <c r="M182" s="15"/>
      <c r="N182" s="15"/>
      <c r="O182" s="15"/>
      <c r="P182" s="15"/>
      <c r="Q182" s="15"/>
      <c r="R182" s="11">
        <f t="shared" si="37"/>
        <v>0</v>
      </c>
      <c r="S182" s="15"/>
      <c r="T182" s="15"/>
      <c r="U182" s="9">
        <f t="shared" si="39"/>
        <v>0</v>
      </c>
      <c r="V182" s="9">
        <f t="shared" si="40"/>
        <v>100</v>
      </c>
      <c r="W182" s="15">
        <v>100</v>
      </c>
      <c r="X182" s="16">
        <f t="shared" si="41"/>
        <v>0</v>
      </c>
      <c r="Y182" s="18"/>
      <c r="Z182" s="17"/>
    </row>
    <row r="183" spans="1:26" ht="18" customHeight="1" x14ac:dyDescent="0.2">
      <c r="A183" s="13">
        <v>5540017</v>
      </c>
      <c r="B183" s="14" t="s">
        <v>202</v>
      </c>
      <c r="C183" s="15">
        <v>25000</v>
      </c>
      <c r="D183" s="10"/>
      <c r="E183" s="15">
        <v>8</v>
      </c>
      <c r="F183" s="15"/>
      <c r="G183" s="15"/>
      <c r="H183" s="9">
        <f t="shared" si="38"/>
        <v>8</v>
      </c>
      <c r="I183" s="15">
        <v>8</v>
      </c>
      <c r="J183" s="15"/>
      <c r="K183" s="15"/>
      <c r="L183" s="9">
        <f t="shared" si="32"/>
        <v>8</v>
      </c>
      <c r="M183" s="15"/>
      <c r="N183" s="15"/>
      <c r="O183" s="15"/>
      <c r="P183" s="15"/>
      <c r="Q183" s="15"/>
      <c r="R183" s="11">
        <f t="shared" si="37"/>
        <v>0</v>
      </c>
      <c r="S183" s="15"/>
      <c r="T183" s="15"/>
      <c r="U183" s="9">
        <f t="shared" si="39"/>
        <v>0</v>
      </c>
      <c r="V183" s="9">
        <f t="shared" si="40"/>
        <v>0</v>
      </c>
      <c r="W183" s="15"/>
      <c r="X183" s="16">
        <f t="shared" si="41"/>
        <v>0</v>
      </c>
      <c r="Y183" s="18"/>
      <c r="Z183" s="17"/>
    </row>
    <row r="184" spans="1:26" ht="18" customHeight="1" x14ac:dyDescent="0.2">
      <c r="A184" s="13">
        <v>5540018</v>
      </c>
      <c r="B184" s="14" t="s">
        <v>203</v>
      </c>
      <c r="C184" s="15">
        <v>32000</v>
      </c>
      <c r="D184" s="10"/>
      <c r="E184" s="15">
        <v>8</v>
      </c>
      <c r="F184" s="15"/>
      <c r="G184" s="15"/>
      <c r="H184" s="9">
        <f t="shared" si="38"/>
        <v>8</v>
      </c>
      <c r="I184" s="15">
        <v>8</v>
      </c>
      <c r="J184" s="15"/>
      <c r="K184" s="15"/>
      <c r="L184" s="9">
        <f t="shared" si="32"/>
        <v>8</v>
      </c>
      <c r="M184" s="15"/>
      <c r="N184" s="15"/>
      <c r="O184" s="15"/>
      <c r="P184" s="15"/>
      <c r="Q184" s="15"/>
      <c r="R184" s="11">
        <f t="shared" si="37"/>
        <v>0</v>
      </c>
      <c r="S184" s="15"/>
      <c r="T184" s="15"/>
      <c r="U184" s="9">
        <f t="shared" si="39"/>
        <v>0</v>
      </c>
      <c r="V184" s="9">
        <f t="shared" si="40"/>
        <v>0</v>
      </c>
      <c r="W184" s="15"/>
      <c r="X184" s="16">
        <f t="shared" si="41"/>
        <v>0</v>
      </c>
      <c r="Y184" s="18"/>
      <c r="Z184" s="17"/>
    </row>
    <row r="185" spans="1:26" ht="18" customHeight="1" x14ac:dyDescent="0.2">
      <c r="A185" s="13">
        <v>5540019</v>
      </c>
      <c r="B185" s="14" t="s">
        <v>204</v>
      </c>
      <c r="C185" s="15">
        <v>39000</v>
      </c>
      <c r="D185" s="10"/>
      <c r="E185" s="15">
        <v>3</v>
      </c>
      <c r="F185" s="15"/>
      <c r="G185" s="15"/>
      <c r="H185" s="9">
        <f t="shared" si="38"/>
        <v>3</v>
      </c>
      <c r="I185" s="15">
        <v>3</v>
      </c>
      <c r="J185" s="15"/>
      <c r="K185" s="15"/>
      <c r="L185" s="9">
        <f t="shared" si="32"/>
        <v>3</v>
      </c>
      <c r="M185" s="15"/>
      <c r="N185" s="15"/>
      <c r="O185" s="15"/>
      <c r="P185" s="15"/>
      <c r="Q185" s="15"/>
      <c r="R185" s="11">
        <f t="shared" si="37"/>
        <v>0</v>
      </c>
      <c r="S185" s="15"/>
      <c r="T185" s="15"/>
      <c r="U185" s="9">
        <f t="shared" si="39"/>
        <v>0</v>
      </c>
      <c r="V185" s="9">
        <f t="shared" si="40"/>
        <v>0</v>
      </c>
      <c r="W185" s="15"/>
      <c r="X185" s="16">
        <f t="shared" si="41"/>
        <v>0</v>
      </c>
      <c r="Y185" s="18"/>
      <c r="Z185" s="17"/>
    </row>
    <row r="186" spans="1:26" ht="18" customHeight="1" x14ac:dyDescent="0.2">
      <c r="A186" s="13">
        <v>5540020</v>
      </c>
      <c r="B186" s="14" t="s">
        <v>205</v>
      </c>
      <c r="C186" s="15">
        <v>40000</v>
      </c>
      <c r="D186" s="10"/>
      <c r="E186" s="15">
        <v>3</v>
      </c>
      <c r="F186" s="15"/>
      <c r="G186" s="15"/>
      <c r="H186" s="9">
        <f t="shared" si="38"/>
        <v>3</v>
      </c>
      <c r="I186" s="15">
        <v>3</v>
      </c>
      <c r="J186" s="15"/>
      <c r="K186" s="15"/>
      <c r="L186" s="9">
        <f t="shared" si="32"/>
        <v>3</v>
      </c>
      <c r="M186" s="15"/>
      <c r="N186" s="15"/>
      <c r="O186" s="15"/>
      <c r="P186" s="15"/>
      <c r="Q186" s="15"/>
      <c r="R186" s="11">
        <f t="shared" si="37"/>
        <v>0</v>
      </c>
      <c r="S186" s="15"/>
      <c r="T186" s="15"/>
      <c r="U186" s="9">
        <f t="shared" si="39"/>
        <v>0</v>
      </c>
      <c r="V186" s="9">
        <f t="shared" si="40"/>
        <v>0</v>
      </c>
      <c r="W186" s="15"/>
      <c r="X186" s="16">
        <f t="shared" si="41"/>
        <v>0</v>
      </c>
      <c r="Y186" s="18"/>
      <c r="Z186" s="17"/>
    </row>
    <row r="187" spans="1:26" ht="18" customHeight="1" x14ac:dyDescent="0.2">
      <c r="A187" s="13">
        <v>5540021</v>
      </c>
      <c r="B187" s="14" t="s">
        <v>206</v>
      </c>
      <c r="C187" s="15">
        <v>46000</v>
      </c>
      <c r="D187" s="10"/>
      <c r="E187" s="15"/>
      <c r="F187" s="15"/>
      <c r="G187" s="15"/>
      <c r="H187" s="9">
        <f t="shared" si="38"/>
        <v>0</v>
      </c>
      <c r="I187" s="15"/>
      <c r="J187" s="15"/>
      <c r="K187" s="15"/>
      <c r="L187" s="9">
        <f t="shared" si="32"/>
        <v>0</v>
      </c>
      <c r="M187" s="15"/>
      <c r="N187" s="15"/>
      <c r="O187" s="15"/>
      <c r="P187" s="15"/>
      <c r="Q187" s="15"/>
      <c r="R187" s="11">
        <f t="shared" si="37"/>
        <v>0</v>
      </c>
      <c r="S187" s="15"/>
      <c r="T187" s="15"/>
      <c r="U187" s="9">
        <f t="shared" si="39"/>
        <v>0</v>
      </c>
      <c r="V187" s="9">
        <f t="shared" si="40"/>
        <v>0</v>
      </c>
      <c r="W187" s="15"/>
      <c r="X187" s="16">
        <f t="shared" si="41"/>
        <v>0</v>
      </c>
      <c r="Y187" s="18"/>
      <c r="Z187" s="17"/>
    </row>
    <row r="188" spans="1:26" ht="18" customHeight="1" x14ac:dyDescent="0.2">
      <c r="A188" s="13">
        <v>5540029</v>
      </c>
      <c r="B188" s="14" t="s">
        <v>207</v>
      </c>
      <c r="C188" s="15">
        <v>18000</v>
      </c>
      <c r="D188" s="10">
        <v>37</v>
      </c>
      <c r="E188" s="15"/>
      <c r="F188" s="15"/>
      <c r="G188" s="15"/>
      <c r="H188" s="9">
        <f t="shared" si="38"/>
        <v>0</v>
      </c>
      <c r="I188" s="15"/>
      <c r="J188" s="15"/>
      <c r="K188" s="15"/>
      <c r="L188" s="9">
        <f t="shared" si="32"/>
        <v>0</v>
      </c>
      <c r="M188" s="15"/>
      <c r="N188" s="15"/>
      <c r="O188" s="15"/>
      <c r="P188" s="15"/>
      <c r="Q188" s="15"/>
      <c r="R188" s="11">
        <f t="shared" si="37"/>
        <v>0</v>
      </c>
      <c r="S188" s="15"/>
      <c r="T188" s="15"/>
      <c r="U188" s="9">
        <f t="shared" si="39"/>
        <v>0</v>
      </c>
      <c r="V188" s="9">
        <f t="shared" si="40"/>
        <v>37</v>
      </c>
      <c r="W188" s="15">
        <v>37</v>
      </c>
      <c r="X188" s="16">
        <f t="shared" si="41"/>
        <v>0</v>
      </c>
      <c r="Y188" s="18"/>
      <c r="Z188" s="17"/>
    </row>
    <row r="189" spans="1:26" ht="18" customHeight="1" x14ac:dyDescent="0.2">
      <c r="A189" s="13">
        <v>5540030</v>
      </c>
      <c r="B189" s="14" t="s">
        <v>208</v>
      </c>
      <c r="C189" s="15">
        <v>20000</v>
      </c>
      <c r="D189" s="10">
        <v>28</v>
      </c>
      <c r="E189" s="15">
        <v>24</v>
      </c>
      <c r="F189" s="15"/>
      <c r="G189" s="15"/>
      <c r="H189" s="9">
        <f t="shared" si="38"/>
        <v>24</v>
      </c>
      <c r="I189" s="15"/>
      <c r="J189" s="15"/>
      <c r="K189" s="15"/>
      <c r="L189" s="9">
        <f t="shared" si="32"/>
        <v>0</v>
      </c>
      <c r="M189" s="15"/>
      <c r="N189" s="15"/>
      <c r="O189" s="15"/>
      <c r="P189" s="15"/>
      <c r="Q189" s="15"/>
      <c r="R189" s="11">
        <f>SUM(M189:Q189)</f>
        <v>0</v>
      </c>
      <c r="S189" s="15"/>
      <c r="T189" s="15"/>
      <c r="U189" s="9">
        <f>S189+T189</f>
        <v>0</v>
      </c>
      <c r="V189" s="9">
        <f t="shared" si="40"/>
        <v>52</v>
      </c>
      <c r="W189" s="15">
        <v>52</v>
      </c>
      <c r="X189" s="16">
        <f>W189-V189</f>
        <v>0</v>
      </c>
      <c r="Y189" s="18"/>
      <c r="Z189" s="17"/>
    </row>
    <row r="190" spans="1:26" ht="18" customHeight="1" x14ac:dyDescent="0.2">
      <c r="A190" s="13">
        <v>5540031</v>
      </c>
      <c r="B190" s="14" t="s">
        <v>209</v>
      </c>
      <c r="C190" s="15">
        <v>20000</v>
      </c>
      <c r="D190" s="10">
        <v>23</v>
      </c>
      <c r="E190" s="15">
        <v>24</v>
      </c>
      <c r="F190" s="15"/>
      <c r="G190" s="15"/>
      <c r="H190" s="9">
        <f t="shared" si="38"/>
        <v>24</v>
      </c>
      <c r="I190" s="15">
        <v>1</v>
      </c>
      <c r="J190" s="15"/>
      <c r="K190" s="15"/>
      <c r="L190" s="9">
        <f t="shared" si="32"/>
        <v>1</v>
      </c>
      <c r="M190" s="15"/>
      <c r="N190" s="15"/>
      <c r="O190" s="15"/>
      <c r="P190" s="15"/>
      <c r="Q190" s="15"/>
      <c r="R190" s="11">
        <f t="shared" si="37"/>
        <v>0</v>
      </c>
      <c r="S190" s="15"/>
      <c r="T190" s="15"/>
      <c r="U190" s="9">
        <f t="shared" ref="U190:U207" si="42">S190+T190</f>
        <v>0</v>
      </c>
      <c r="V190" s="9">
        <f t="shared" si="40"/>
        <v>46</v>
      </c>
      <c r="W190" s="15">
        <v>46</v>
      </c>
      <c r="X190" s="16">
        <f t="shared" ref="X190:X207" si="43">W190-V190</f>
        <v>0</v>
      </c>
      <c r="Y190" s="18"/>
      <c r="Z190" s="17"/>
    </row>
    <row r="191" spans="1:26" ht="18" customHeight="1" x14ac:dyDescent="0.2">
      <c r="A191" s="13">
        <v>5540032</v>
      </c>
      <c r="B191" s="14" t="s">
        <v>210</v>
      </c>
      <c r="C191" s="15">
        <v>15000</v>
      </c>
      <c r="D191" s="10">
        <v>27</v>
      </c>
      <c r="E191" s="15">
        <v>24</v>
      </c>
      <c r="F191" s="15"/>
      <c r="G191" s="15"/>
      <c r="H191" s="9">
        <f t="shared" si="38"/>
        <v>24</v>
      </c>
      <c r="I191" s="15">
        <v>2</v>
      </c>
      <c r="J191" s="15"/>
      <c r="K191" s="15"/>
      <c r="L191" s="9">
        <f t="shared" si="32"/>
        <v>2</v>
      </c>
      <c r="M191" s="15"/>
      <c r="N191" s="15"/>
      <c r="O191" s="15"/>
      <c r="P191" s="15"/>
      <c r="Q191" s="15"/>
      <c r="R191" s="11">
        <f t="shared" si="37"/>
        <v>0</v>
      </c>
      <c r="S191" s="15"/>
      <c r="T191" s="15"/>
      <c r="U191" s="9">
        <f t="shared" si="42"/>
        <v>0</v>
      </c>
      <c r="V191" s="9">
        <f t="shared" si="40"/>
        <v>49</v>
      </c>
      <c r="W191" s="15">
        <v>49</v>
      </c>
      <c r="X191" s="16">
        <f t="shared" si="43"/>
        <v>0</v>
      </c>
      <c r="Y191" s="18"/>
      <c r="Z191" s="17"/>
    </row>
    <row r="192" spans="1:26" ht="18" customHeight="1" x14ac:dyDescent="0.2">
      <c r="A192" s="13">
        <v>5540033</v>
      </c>
      <c r="B192" s="14" t="s">
        <v>211</v>
      </c>
      <c r="C192" s="15">
        <v>15000</v>
      </c>
      <c r="D192" s="10">
        <v>47</v>
      </c>
      <c r="E192" s="15">
        <v>24</v>
      </c>
      <c r="F192" s="15"/>
      <c r="G192" s="15"/>
      <c r="H192" s="9">
        <f t="shared" si="38"/>
        <v>24</v>
      </c>
      <c r="I192" s="15"/>
      <c r="J192" s="15"/>
      <c r="K192" s="15"/>
      <c r="L192" s="9">
        <f t="shared" si="32"/>
        <v>0</v>
      </c>
      <c r="M192" s="15"/>
      <c r="N192" s="15"/>
      <c r="O192" s="15"/>
      <c r="P192" s="15"/>
      <c r="Q192" s="15"/>
      <c r="R192" s="11">
        <f t="shared" si="37"/>
        <v>0</v>
      </c>
      <c r="S192" s="15"/>
      <c r="T192" s="15"/>
      <c r="U192" s="9">
        <f t="shared" si="42"/>
        <v>0</v>
      </c>
      <c r="V192" s="9">
        <f t="shared" si="40"/>
        <v>71</v>
      </c>
      <c r="W192" s="15">
        <v>71</v>
      </c>
      <c r="X192" s="16">
        <f t="shared" si="43"/>
        <v>0</v>
      </c>
      <c r="Y192" s="18"/>
      <c r="Z192" s="17"/>
    </row>
    <row r="193" spans="1:26" ht="18" customHeight="1" x14ac:dyDescent="0.2">
      <c r="A193" s="13">
        <v>5540035</v>
      </c>
      <c r="B193" s="14" t="s">
        <v>212</v>
      </c>
      <c r="C193" s="15">
        <v>20000</v>
      </c>
      <c r="D193" s="10">
        <v>23</v>
      </c>
      <c r="E193" s="15"/>
      <c r="F193" s="15"/>
      <c r="G193" s="15"/>
      <c r="H193" s="9">
        <f t="shared" si="38"/>
        <v>0</v>
      </c>
      <c r="I193" s="15"/>
      <c r="J193" s="15"/>
      <c r="K193" s="15"/>
      <c r="L193" s="9">
        <f t="shared" si="32"/>
        <v>0</v>
      </c>
      <c r="M193" s="15"/>
      <c r="N193" s="15"/>
      <c r="O193" s="15"/>
      <c r="P193" s="15"/>
      <c r="Q193" s="15"/>
      <c r="R193" s="11">
        <f>SUM(M193:Q193)</f>
        <v>0</v>
      </c>
      <c r="S193" s="15"/>
      <c r="T193" s="15"/>
      <c r="U193" s="9">
        <f>S193+T193</f>
        <v>0</v>
      </c>
      <c r="V193" s="9">
        <f t="shared" si="40"/>
        <v>23</v>
      </c>
      <c r="W193" s="15">
        <v>23</v>
      </c>
      <c r="X193" s="16">
        <f>W193-V193</f>
        <v>0</v>
      </c>
      <c r="Y193" s="18"/>
      <c r="Z193" s="17"/>
    </row>
    <row r="194" spans="1:26" ht="18" customHeight="1" x14ac:dyDescent="0.2">
      <c r="A194" s="13">
        <v>5540037</v>
      </c>
      <c r="B194" s="14" t="s">
        <v>213</v>
      </c>
      <c r="C194" s="15">
        <v>18000</v>
      </c>
      <c r="D194" s="10">
        <v>48</v>
      </c>
      <c r="E194" s="15"/>
      <c r="F194" s="15"/>
      <c r="G194" s="15"/>
      <c r="H194" s="9">
        <f t="shared" si="38"/>
        <v>0</v>
      </c>
      <c r="I194" s="15"/>
      <c r="J194" s="15"/>
      <c r="K194" s="15"/>
      <c r="L194" s="9">
        <f t="shared" si="32"/>
        <v>0</v>
      </c>
      <c r="M194" s="15"/>
      <c r="N194" s="15"/>
      <c r="O194" s="15"/>
      <c r="P194" s="15"/>
      <c r="Q194" s="15"/>
      <c r="R194" s="11">
        <f t="shared" si="37"/>
        <v>0</v>
      </c>
      <c r="S194" s="15"/>
      <c r="T194" s="15"/>
      <c r="U194" s="9">
        <f t="shared" si="42"/>
        <v>0</v>
      </c>
      <c r="V194" s="9">
        <f t="shared" si="40"/>
        <v>48</v>
      </c>
      <c r="W194" s="15">
        <v>48</v>
      </c>
      <c r="X194" s="16">
        <f t="shared" si="43"/>
        <v>0</v>
      </c>
      <c r="Y194" s="18"/>
      <c r="Z194" s="17"/>
    </row>
    <row r="195" spans="1:26" ht="18" customHeight="1" x14ac:dyDescent="0.2">
      <c r="A195" s="13">
        <v>5541001</v>
      </c>
      <c r="B195" s="14" t="s">
        <v>214</v>
      </c>
      <c r="C195" s="15">
        <v>29000</v>
      </c>
      <c r="D195" s="10"/>
      <c r="E195" s="15"/>
      <c r="F195" s="15"/>
      <c r="G195" s="15"/>
      <c r="H195" s="9">
        <f t="shared" si="38"/>
        <v>0</v>
      </c>
      <c r="I195" s="15"/>
      <c r="J195" s="15"/>
      <c r="K195" s="15"/>
      <c r="L195" s="9">
        <f t="shared" si="32"/>
        <v>0</v>
      </c>
      <c r="M195" s="15"/>
      <c r="N195" s="15"/>
      <c r="O195" s="15"/>
      <c r="P195" s="15"/>
      <c r="Q195" s="15"/>
      <c r="R195" s="11">
        <f t="shared" si="37"/>
        <v>0</v>
      </c>
      <c r="S195" s="15"/>
      <c r="T195" s="15"/>
      <c r="U195" s="9">
        <f t="shared" si="42"/>
        <v>0</v>
      </c>
      <c r="V195" s="9">
        <f t="shared" si="40"/>
        <v>0</v>
      </c>
      <c r="W195" s="15"/>
      <c r="X195" s="16">
        <f t="shared" si="43"/>
        <v>0</v>
      </c>
      <c r="Y195" s="18"/>
      <c r="Z195" s="17"/>
    </row>
    <row r="196" spans="1:26" ht="18" customHeight="1" x14ac:dyDescent="0.2">
      <c r="A196" s="13">
        <v>5510105</v>
      </c>
      <c r="B196" s="14" t="s">
        <v>239</v>
      </c>
      <c r="C196" s="15">
        <v>10000</v>
      </c>
      <c r="D196" s="10"/>
      <c r="E196" s="15"/>
      <c r="F196" s="15"/>
      <c r="G196" s="15"/>
      <c r="H196" s="9">
        <f t="shared" si="38"/>
        <v>0</v>
      </c>
      <c r="I196" s="15"/>
      <c r="J196" s="15"/>
      <c r="K196" s="15"/>
      <c r="L196" s="9">
        <f t="shared" si="32"/>
        <v>0</v>
      </c>
      <c r="M196" s="15"/>
      <c r="N196" s="15"/>
      <c r="O196" s="15"/>
      <c r="P196" s="15"/>
      <c r="Q196" s="15"/>
      <c r="R196" s="11">
        <f t="shared" si="37"/>
        <v>0</v>
      </c>
      <c r="S196" s="15"/>
      <c r="T196" s="15"/>
      <c r="U196" s="9">
        <f t="shared" si="42"/>
        <v>0</v>
      </c>
      <c r="V196" s="9">
        <f t="shared" si="40"/>
        <v>0</v>
      </c>
      <c r="W196" s="15"/>
      <c r="X196" s="16">
        <f t="shared" si="43"/>
        <v>0</v>
      </c>
      <c r="Y196" s="18"/>
      <c r="Z196" s="17"/>
    </row>
    <row r="197" spans="1:26" ht="18" customHeight="1" x14ac:dyDescent="0.2">
      <c r="A197" s="13">
        <v>7116001</v>
      </c>
      <c r="B197" s="14" t="s">
        <v>215</v>
      </c>
      <c r="C197" s="15">
        <v>99000</v>
      </c>
      <c r="D197" s="10"/>
      <c r="E197" s="15"/>
      <c r="F197" s="15"/>
      <c r="G197" s="15"/>
      <c r="H197" s="9">
        <f t="shared" si="38"/>
        <v>0</v>
      </c>
      <c r="I197" s="15"/>
      <c r="J197" s="15"/>
      <c r="K197" s="15"/>
      <c r="L197" s="9">
        <f t="shared" si="32"/>
        <v>0</v>
      </c>
      <c r="M197" s="15"/>
      <c r="N197" s="15"/>
      <c r="O197" s="15"/>
      <c r="P197" s="15"/>
      <c r="Q197" s="15"/>
      <c r="R197" s="11">
        <f t="shared" si="37"/>
        <v>0</v>
      </c>
      <c r="S197" s="15"/>
      <c r="T197" s="15"/>
      <c r="U197" s="9">
        <f t="shared" si="42"/>
        <v>0</v>
      </c>
      <c r="V197" s="9">
        <f t="shared" si="40"/>
        <v>0</v>
      </c>
      <c r="W197" s="15"/>
      <c r="X197" s="16">
        <f t="shared" si="43"/>
        <v>0</v>
      </c>
      <c r="Y197" s="18"/>
      <c r="Z197" s="17"/>
    </row>
    <row r="198" spans="1:26" ht="18" customHeight="1" x14ac:dyDescent="0.2">
      <c r="A198" s="13">
        <v>7116002</v>
      </c>
      <c r="B198" s="14" t="s">
        <v>224</v>
      </c>
      <c r="C198" s="15">
        <v>60000</v>
      </c>
      <c r="D198" s="10"/>
      <c r="E198" s="15"/>
      <c r="F198" s="15"/>
      <c r="G198" s="15"/>
      <c r="H198" s="9">
        <f t="shared" si="38"/>
        <v>0</v>
      </c>
      <c r="I198" s="15"/>
      <c r="J198" s="15"/>
      <c r="K198" s="15"/>
      <c r="L198" s="9">
        <f t="shared" si="32"/>
        <v>0</v>
      </c>
      <c r="M198" s="15"/>
      <c r="N198" s="15"/>
      <c r="O198" s="15"/>
      <c r="P198" s="15"/>
      <c r="Q198" s="15"/>
      <c r="R198" s="11">
        <f t="shared" si="37"/>
        <v>0</v>
      </c>
      <c r="S198" s="15"/>
      <c r="T198" s="15"/>
      <c r="U198" s="9">
        <f t="shared" si="42"/>
        <v>0</v>
      </c>
      <c r="V198" s="9">
        <f t="shared" si="40"/>
        <v>0</v>
      </c>
      <c r="W198" s="15"/>
      <c r="X198" s="16">
        <f t="shared" si="43"/>
        <v>0</v>
      </c>
      <c r="Y198" s="18"/>
      <c r="Z198" s="17"/>
    </row>
    <row r="199" spans="1:26" ht="18" customHeight="1" x14ac:dyDescent="0.2">
      <c r="A199" s="13">
        <v>7116003</v>
      </c>
      <c r="B199" s="14" t="s">
        <v>225</v>
      </c>
      <c r="C199" s="15">
        <v>60000</v>
      </c>
      <c r="D199" s="10"/>
      <c r="E199" s="15"/>
      <c r="F199" s="15"/>
      <c r="G199" s="15"/>
      <c r="H199" s="9">
        <f t="shared" si="38"/>
        <v>0</v>
      </c>
      <c r="I199" s="15"/>
      <c r="J199" s="15"/>
      <c r="K199" s="15"/>
      <c r="L199" s="9">
        <f t="shared" si="32"/>
        <v>0</v>
      </c>
      <c r="M199" s="15"/>
      <c r="N199" s="15"/>
      <c r="O199" s="15"/>
      <c r="P199" s="15"/>
      <c r="Q199" s="15"/>
      <c r="R199" s="11">
        <f t="shared" si="37"/>
        <v>0</v>
      </c>
      <c r="S199" s="15"/>
      <c r="T199" s="15"/>
      <c r="U199" s="9">
        <f t="shared" si="42"/>
        <v>0</v>
      </c>
      <c r="V199" s="9">
        <f t="shared" si="40"/>
        <v>0</v>
      </c>
      <c r="W199" s="15"/>
      <c r="X199" s="16">
        <f t="shared" si="43"/>
        <v>0</v>
      </c>
      <c r="Y199" s="18"/>
      <c r="Z199" s="17"/>
    </row>
    <row r="200" spans="1:26" ht="18" customHeight="1" x14ac:dyDescent="0.2">
      <c r="A200" s="13">
        <v>9500002</v>
      </c>
      <c r="B200" s="14" t="s">
        <v>216</v>
      </c>
      <c r="C200" s="15">
        <v>4000</v>
      </c>
      <c r="D200" s="10"/>
      <c r="E200" s="15"/>
      <c r="F200" s="15"/>
      <c r="G200" s="15"/>
      <c r="H200" s="9">
        <f t="shared" si="38"/>
        <v>0</v>
      </c>
      <c r="I200" s="15"/>
      <c r="J200" s="15"/>
      <c r="K200" s="15"/>
      <c r="L200" s="9">
        <f t="shared" si="32"/>
        <v>0</v>
      </c>
      <c r="M200" s="15"/>
      <c r="N200" s="15"/>
      <c r="O200" s="15"/>
      <c r="P200" s="15"/>
      <c r="Q200" s="15"/>
      <c r="R200" s="11">
        <f t="shared" si="37"/>
        <v>0</v>
      </c>
      <c r="S200" s="15"/>
      <c r="T200" s="15"/>
      <c r="U200" s="9">
        <f t="shared" si="42"/>
        <v>0</v>
      </c>
      <c r="V200" s="9">
        <f t="shared" si="40"/>
        <v>0</v>
      </c>
      <c r="W200" s="15"/>
      <c r="X200" s="16">
        <f t="shared" si="43"/>
        <v>0</v>
      </c>
      <c r="Y200" s="18"/>
      <c r="Z200" s="17"/>
    </row>
    <row r="201" spans="1:26" ht="18" customHeight="1" x14ac:dyDescent="0.2">
      <c r="A201" s="13">
        <v>9500003</v>
      </c>
      <c r="B201" s="14" t="s">
        <v>217</v>
      </c>
      <c r="C201" s="15">
        <v>5000</v>
      </c>
      <c r="D201" s="10"/>
      <c r="E201" s="15"/>
      <c r="F201" s="15"/>
      <c r="G201" s="15"/>
      <c r="H201" s="9">
        <f t="shared" si="38"/>
        <v>0</v>
      </c>
      <c r="I201" s="15"/>
      <c r="J201" s="15"/>
      <c r="K201" s="15"/>
      <c r="L201" s="9">
        <f t="shared" si="32"/>
        <v>0</v>
      </c>
      <c r="M201" s="15"/>
      <c r="N201" s="15"/>
      <c r="O201" s="15"/>
      <c r="P201" s="15"/>
      <c r="Q201" s="15"/>
      <c r="R201" s="11">
        <f t="shared" si="37"/>
        <v>0</v>
      </c>
      <c r="S201" s="15"/>
      <c r="T201" s="15"/>
      <c r="U201" s="9">
        <f t="shared" si="42"/>
        <v>0</v>
      </c>
      <c r="V201" s="9">
        <f t="shared" si="40"/>
        <v>0</v>
      </c>
      <c r="W201" s="15"/>
      <c r="X201" s="16">
        <f t="shared" si="43"/>
        <v>0</v>
      </c>
      <c r="Y201" s="18"/>
      <c r="Z201" s="17"/>
    </row>
    <row r="202" spans="1:26" ht="18" customHeight="1" x14ac:dyDescent="0.2">
      <c r="A202" s="13">
        <v>5530007</v>
      </c>
      <c r="B202" s="14" t="s">
        <v>229</v>
      </c>
      <c r="C202" s="15">
        <v>29000</v>
      </c>
      <c r="D202" s="10"/>
      <c r="E202" s="15"/>
      <c r="F202" s="15"/>
      <c r="G202" s="15"/>
      <c r="H202" s="9">
        <f t="shared" si="38"/>
        <v>0</v>
      </c>
      <c r="I202" s="15"/>
      <c r="J202" s="15"/>
      <c r="K202" s="15"/>
      <c r="L202" s="9">
        <f t="shared" si="32"/>
        <v>0</v>
      </c>
      <c r="M202" s="15"/>
      <c r="N202" s="15"/>
      <c r="O202" s="15"/>
      <c r="P202" s="15"/>
      <c r="Q202" s="15"/>
      <c r="R202" s="11">
        <f t="shared" si="37"/>
        <v>0</v>
      </c>
      <c r="S202" s="15"/>
      <c r="T202" s="15"/>
      <c r="U202" s="9">
        <f t="shared" si="42"/>
        <v>0</v>
      </c>
      <c r="V202" s="9">
        <f t="shared" si="40"/>
        <v>0</v>
      </c>
      <c r="W202" s="15"/>
      <c r="X202" s="16">
        <f t="shared" si="43"/>
        <v>0</v>
      </c>
      <c r="Y202" s="18"/>
      <c r="Z202" s="17"/>
    </row>
    <row r="203" spans="1:26" ht="18" customHeight="1" x14ac:dyDescent="0.2">
      <c r="A203" s="13">
        <v>553009</v>
      </c>
      <c r="B203" s="14" t="s">
        <v>230</v>
      </c>
      <c r="C203" s="15">
        <v>39000</v>
      </c>
      <c r="D203" s="10"/>
      <c r="E203" s="15"/>
      <c r="F203" s="15"/>
      <c r="G203" s="15"/>
      <c r="H203" s="9">
        <f t="shared" si="38"/>
        <v>0</v>
      </c>
      <c r="I203" s="15"/>
      <c r="J203" s="15"/>
      <c r="K203" s="15"/>
      <c r="L203" s="9">
        <f t="shared" si="32"/>
        <v>0</v>
      </c>
      <c r="M203" s="15"/>
      <c r="N203" s="15"/>
      <c r="O203" s="15"/>
      <c r="P203" s="15"/>
      <c r="Q203" s="15"/>
      <c r="R203" s="11">
        <f t="shared" si="37"/>
        <v>0</v>
      </c>
      <c r="S203" s="15"/>
      <c r="T203" s="15"/>
      <c r="U203" s="9">
        <f t="shared" si="42"/>
        <v>0</v>
      </c>
      <c r="V203" s="9">
        <f t="shared" si="40"/>
        <v>0</v>
      </c>
      <c r="W203" s="15"/>
      <c r="X203" s="16">
        <f t="shared" si="43"/>
        <v>0</v>
      </c>
      <c r="Y203" s="18"/>
      <c r="Z203" s="17"/>
    </row>
    <row r="204" spans="1:26" ht="18" customHeight="1" x14ac:dyDescent="0.2">
      <c r="A204" s="13">
        <v>7560084</v>
      </c>
      <c r="B204" s="14" t="s">
        <v>245</v>
      </c>
      <c r="C204" s="15">
        <v>50000</v>
      </c>
      <c r="D204" s="10"/>
      <c r="E204" s="15"/>
      <c r="F204" s="15"/>
      <c r="G204" s="15"/>
      <c r="H204" s="9">
        <f t="shared" si="38"/>
        <v>0</v>
      </c>
      <c r="I204" s="15">
        <v>13</v>
      </c>
      <c r="J204" s="15"/>
      <c r="K204" s="15"/>
      <c r="L204" s="9">
        <f t="shared" si="32"/>
        <v>13</v>
      </c>
      <c r="M204" s="15"/>
      <c r="N204" s="15"/>
      <c r="O204" s="15"/>
      <c r="P204" s="15"/>
      <c r="Q204" s="15"/>
      <c r="R204" s="11">
        <f t="shared" si="37"/>
        <v>0</v>
      </c>
      <c r="S204" s="15"/>
      <c r="T204" s="15"/>
      <c r="U204" s="9">
        <f t="shared" si="42"/>
        <v>0</v>
      </c>
      <c r="V204" s="9"/>
      <c r="W204" s="15"/>
      <c r="X204" s="16"/>
      <c r="Y204" s="18"/>
      <c r="Z204" s="17"/>
    </row>
    <row r="205" spans="1:26" ht="18" customHeight="1" x14ac:dyDescent="0.2">
      <c r="A205" s="13">
        <v>7560085</v>
      </c>
      <c r="B205" s="14" t="s">
        <v>246</v>
      </c>
      <c r="C205" s="15">
        <v>80000</v>
      </c>
      <c r="D205" s="10"/>
      <c r="E205" s="15"/>
      <c r="F205" s="15"/>
      <c r="G205" s="15"/>
      <c r="H205" s="9">
        <f t="shared" si="38"/>
        <v>0</v>
      </c>
      <c r="I205" s="15"/>
      <c r="J205" s="15"/>
      <c r="K205" s="15"/>
      <c r="L205" s="9">
        <f t="shared" si="32"/>
        <v>0</v>
      </c>
      <c r="M205" s="15"/>
      <c r="N205" s="15"/>
      <c r="O205" s="15"/>
      <c r="P205" s="15"/>
      <c r="Q205" s="15"/>
      <c r="R205" s="11">
        <f t="shared" si="37"/>
        <v>0</v>
      </c>
      <c r="S205" s="15"/>
      <c r="T205" s="15"/>
      <c r="U205" s="9">
        <f t="shared" si="42"/>
        <v>0</v>
      </c>
      <c r="V205" s="9"/>
      <c r="W205" s="15"/>
      <c r="X205" s="16"/>
      <c r="Y205" s="18"/>
      <c r="Z205" s="17"/>
    </row>
    <row r="206" spans="1:26" ht="18" customHeight="1" x14ac:dyDescent="0.2">
      <c r="A206" s="13">
        <v>7560086</v>
      </c>
      <c r="B206" s="14" t="s">
        <v>247</v>
      </c>
      <c r="C206" s="15">
        <v>39000</v>
      </c>
      <c r="D206" s="10"/>
      <c r="E206" s="15"/>
      <c r="F206" s="15"/>
      <c r="G206" s="15"/>
      <c r="H206" s="9">
        <f t="shared" si="38"/>
        <v>0</v>
      </c>
      <c r="I206" s="15">
        <v>2</v>
      </c>
      <c r="J206" s="15"/>
      <c r="K206" s="15"/>
      <c r="L206" s="9">
        <f t="shared" si="32"/>
        <v>2</v>
      </c>
      <c r="M206" s="15"/>
      <c r="N206" s="15"/>
      <c r="O206" s="15"/>
      <c r="P206" s="15"/>
      <c r="Q206" s="15"/>
      <c r="R206" s="11">
        <f t="shared" si="37"/>
        <v>0</v>
      </c>
      <c r="S206" s="15"/>
      <c r="T206" s="15"/>
      <c r="U206" s="9">
        <f t="shared" si="42"/>
        <v>0</v>
      </c>
      <c r="V206" s="9"/>
      <c r="W206" s="15"/>
      <c r="X206" s="16"/>
      <c r="Y206" s="18"/>
      <c r="Z206" s="17"/>
    </row>
    <row r="207" spans="1:26" ht="18" customHeight="1" x14ac:dyDescent="0.2">
      <c r="A207" s="13"/>
      <c r="B207" s="14"/>
      <c r="C207" s="15"/>
      <c r="D207" s="10"/>
      <c r="E207" s="15"/>
      <c r="F207" s="15"/>
      <c r="G207" s="15"/>
      <c r="H207" s="9">
        <f t="shared" si="38"/>
        <v>0</v>
      </c>
      <c r="I207" s="15"/>
      <c r="J207" s="15"/>
      <c r="K207" s="15"/>
      <c r="L207" s="9">
        <f t="shared" si="32"/>
        <v>0</v>
      </c>
      <c r="M207" s="15"/>
      <c r="N207" s="15"/>
      <c r="O207" s="15"/>
      <c r="P207" s="15"/>
      <c r="Q207" s="15"/>
      <c r="R207" s="11">
        <f t="shared" si="37"/>
        <v>0</v>
      </c>
      <c r="S207" s="15"/>
      <c r="T207" s="15"/>
      <c r="U207" s="9">
        <f t="shared" si="42"/>
        <v>0</v>
      </c>
      <c r="V207" s="9">
        <f t="shared" si="40"/>
        <v>0</v>
      </c>
      <c r="W207" s="15"/>
      <c r="X207" s="16">
        <f t="shared" si="43"/>
        <v>0</v>
      </c>
      <c r="Y207" s="18"/>
      <c r="Z207" s="17"/>
    </row>
    <row r="208" spans="1:26" ht="18" customHeight="1" x14ac:dyDescent="0.2">
      <c r="A208" s="7"/>
      <c r="B208" s="28" t="s">
        <v>218</v>
      </c>
      <c r="C208" s="9"/>
      <c r="D208" s="10"/>
      <c r="E208" s="10"/>
      <c r="F208" s="10"/>
      <c r="G208" s="10"/>
      <c r="H208" s="9"/>
      <c r="I208" s="10"/>
      <c r="J208" s="10"/>
      <c r="K208" s="10"/>
      <c r="L208" s="9">
        <f t="shared" si="32"/>
        <v>0</v>
      </c>
      <c r="M208" s="10"/>
      <c r="N208" s="10"/>
      <c r="O208" s="10"/>
      <c r="P208" s="10"/>
      <c r="Q208" s="10"/>
      <c r="R208" s="11">
        <f t="shared" si="37"/>
        <v>0</v>
      </c>
      <c r="S208" s="10"/>
      <c r="T208" s="10"/>
      <c r="U208" s="9"/>
      <c r="V208" s="9"/>
      <c r="W208" s="10"/>
      <c r="X208" s="9"/>
      <c r="Y208" s="18"/>
      <c r="Z208" s="17"/>
    </row>
    <row r="210" spans="1:28" ht="25.5" customHeight="1" x14ac:dyDescent="0.2">
      <c r="D210" s="30">
        <f>SUM(D9:D208)</f>
        <v>682</v>
      </c>
      <c r="E210" s="31"/>
      <c r="F210" s="31"/>
      <c r="G210" s="31"/>
      <c r="H210" s="31"/>
      <c r="I210" s="30">
        <f>SUM(I9:I208)</f>
        <v>562</v>
      </c>
      <c r="J210" s="30">
        <f>SUM(J9:J208)</f>
        <v>0</v>
      </c>
      <c r="K210" s="30"/>
      <c r="L210" s="31"/>
      <c r="M210" s="31"/>
      <c r="N210" s="31"/>
      <c r="O210" s="31"/>
      <c r="P210" s="31"/>
      <c r="Q210" s="30">
        <f>SUM(Q9:Q208)</f>
        <v>1</v>
      </c>
      <c r="R210" s="30">
        <f>SUM(R9:R208)</f>
        <v>5</v>
      </c>
      <c r="S210" s="30">
        <f>SUM(S9:S208)</f>
        <v>164</v>
      </c>
      <c r="T210" s="31"/>
      <c r="U210" s="31"/>
      <c r="V210" s="32"/>
      <c r="W210" s="30">
        <f>SUM(W9:W208)</f>
        <v>800</v>
      </c>
      <c r="X210" s="30">
        <f>SUM(X9:X208)</f>
        <v>-53</v>
      </c>
    </row>
    <row r="211" spans="1:28" ht="12.75" customHeight="1" x14ac:dyDescent="0.2"/>
    <row r="212" spans="1:28" s="1" customFormat="1" x14ac:dyDescent="0.2">
      <c r="A212" s="29"/>
      <c r="B212" s="29" t="s">
        <v>219</v>
      </c>
      <c r="I212" s="33" t="s">
        <v>220</v>
      </c>
      <c r="S212" s="1" t="s">
        <v>221</v>
      </c>
      <c r="V212" s="2"/>
      <c r="W212" s="2"/>
      <c r="X212" s="2"/>
      <c r="Y212" s="3"/>
      <c r="Z212" s="3"/>
      <c r="AA212" s="3"/>
      <c r="AB212" s="3"/>
    </row>
    <row r="214" spans="1:28" s="1" customFormat="1" x14ac:dyDescent="0.2">
      <c r="A214" s="29" t="s">
        <v>222</v>
      </c>
      <c r="B214" s="3"/>
      <c r="V214" s="2"/>
      <c r="W214" s="2"/>
      <c r="X214" s="2"/>
      <c r="Y214" s="3"/>
      <c r="Z214" s="3"/>
      <c r="AA214" s="3"/>
      <c r="AB214" s="3"/>
    </row>
  </sheetData>
  <mergeCells count="30">
    <mergeCell ref="A1:B1"/>
    <mergeCell ref="A2:B2"/>
    <mergeCell ref="A3:X3"/>
    <mergeCell ref="A5:A7"/>
    <mergeCell ref="B5:B7"/>
    <mergeCell ref="C5:C7"/>
    <mergeCell ref="D5:D7"/>
    <mergeCell ref="E5:H5"/>
    <mergeCell ref="I5:L5"/>
    <mergeCell ref="M5:R5"/>
    <mergeCell ref="E6:E7"/>
    <mergeCell ref="F6:F7"/>
    <mergeCell ref="G6:G7"/>
    <mergeCell ref="H6:H7"/>
    <mergeCell ref="I6:I7"/>
    <mergeCell ref="S5:U5"/>
    <mergeCell ref="V5:V7"/>
    <mergeCell ref="W5:W7"/>
    <mergeCell ref="X5:X7"/>
    <mergeCell ref="Z5:AB6"/>
    <mergeCell ref="R6:R7"/>
    <mergeCell ref="S6:S7"/>
    <mergeCell ref="T6:T7"/>
    <mergeCell ref="U6:U7"/>
    <mergeCell ref="O6:Q6"/>
    <mergeCell ref="J6:J7"/>
    <mergeCell ref="K6:K7"/>
    <mergeCell ref="L6:L7"/>
    <mergeCell ref="M6:M7"/>
    <mergeCell ref="N6:N7"/>
  </mergeCells>
  <conditionalFormatting sqref="B103:B104">
    <cfRule type="duplicateValues" dxfId="2561" priority="75" stopIfTrue="1"/>
  </conditionalFormatting>
  <conditionalFormatting sqref="B135">
    <cfRule type="duplicateValues" dxfId="2560" priority="74" stopIfTrue="1"/>
  </conditionalFormatting>
  <conditionalFormatting sqref="B121">
    <cfRule type="duplicateValues" dxfId="2559" priority="73" stopIfTrue="1"/>
  </conditionalFormatting>
  <conditionalFormatting sqref="B208">
    <cfRule type="duplicateValues" dxfId="2558" priority="72" stopIfTrue="1"/>
  </conditionalFormatting>
  <conditionalFormatting sqref="B211:B284">
    <cfRule type="duplicateValues" dxfId="2557" priority="71" stopIfTrue="1"/>
  </conditionalFormatting>
  <conditionalFormatting sqref="B210">
    <cfRule type="duplicateValues" dxfId="2556" priority="70" stopIfTrue="1"/>
  </conditionalFormatting>
  <conditionalFormatting sqref="I212">
    <cfRule type="duplicateValues" dxfId="2555" priority="69" stopIfTrue="1"/>
  </conditionalFormatting>
  <conditionalFormatting sqref="I212">
    <cfRule type="duplicateValues" dxfId="2554" priority="66" stopIfTrue="1"/>
    <cfRule type="duplicateValues" dxfId="2553" priority="67" stopIfTrue="1"/>
    <cfRule type="duplicateValues" dxfId="2552" priority="68" stopIfTrue="1"/>
  </conditionalFormatting>
  <conditionalFormatting sqref="B20">
    <cfRule type="duplicateValues" dxfId="2551" priority="60" stopIfTrue="1"/>
  </conditionalFormatting>
  <conditionalFormatting sqref="B20">
    <cfRule type="duplicateValues" dxfId="2550" priority="61" stopIfTrue="1"/>
  </conditionalFormatting>
  <conditionalFormatting sqref="B20">
    <cfRule type="duplicateValues" dxfId="2549" priority="62" stopIfTrue="1"/>
  </conditionalFormatting>
  <conditionalFormatting sqref="B20">
    <cfRule type="duplicateValues" dxfId="2548" priority="63" stopIfTrue="1"/>
    <cfRule type="duplicateValues" dxfId="2547" priority="64" stopIfTrue="1"/>
    <cfRule type="duplicateValues" dxfId="2546" priority="65" stopIfTrue="1"/>
  </conditionalFormatting>
  <conditionalFormatting sqref="A20:A25">
    <cfRule type="duplicateValues" dxfId="2545" priority="59" stopIfTrue="1"/>
  </conditionalFormatting>
  <conditionalFormatting sqref="A26">
    <cfRule type="duplicateValues" dxfId="2544" priority="58" stopIfTrue="1"/>
  </conditionalFormatting>
  <conditionalFormatting sqref="A27">
    <cfRule type="duplicateValues" dxfId="2543" priority="57" stopIfTrue="1"/>
  </conditionalFormatting>
  <conditionalFormatting sqref="A28">
    <cfRule type="duplicateValues" dxfId="2542" priority="56" stopIfTrue="1"/>
  </conditionalFormatting>
  <conditionalFormatting sqref="A29">
    <cfRule type="duplicateValues" dxfId="2541" priority="55" stopIfTrue="1"/>
  </conditionalFormatting>
  <conditionalFormatting sqref="A30">
    <cfRule type="duplicateValues" dxfId="2540" priority="54" stopIfTrue="1"/>
  </conditionalFormatting>
  <conditionalFormatting sqref="B285:B65328 B210 B5 B8:B19 B122:B134 B21:B59 B136:B203 B64:B120 B62">
    <cfRule type="duplicateValues" dxfId="2539" priority="76" stopIfTrue="1"/>
  </conditionalFormatting>
  <conditionalFormatting sqref="B285:B65328 B210 B5 B8:B19 B105:B120 B122:B134 B21:B59 B136:B203 B64:B102 B62">
    <cfRule type="duplicateValues" dxfId="2538" priority="77" stopIfTrue="1"/>
  </conditionalFormatting>
  <conditionalFormatting sqref="A210:A65328 A1:A5 A8:A19 A31:A59 A64:A203 A208 A62">
    <cfRule type="duplicateValues" dxfId="2537" priority="78" stopIfTrue="1"/>
  </conditionalFormatting>
  <conditionalFormatting sqref="B210:B65328 B5 B8:B19 B21:B59 B64:B203 B208 B62">
    <cfRule type="duplicateValues" dxfId="2536" priority="79" stopIfTrue="1"/>
  </conditionalFormatting>
  <conditionalFormatting sqref="B210:B65328 B1:B5 B8:B19 B21:B59 B64:B203 B208 B62">
    <cfRule type="duplicateValues" dxfId="2535" priority="80" stopIfTrue="1"/>
    <cfRule type="duplicateValues" dxfId="2534" priority="81" stopIfTrue="1"/>
    <cfRule type="duplicateValues" dxfId="2533" priority="82" stopIfTrue="1"/>
  </conditionalFormatting>
  <conditionalFormatting sqref="Y17">
    <cfRule type="duplicateValues" dxfId="2532" priority="48" stopIfTrue="1"/>
  </conditionalFormatting>
  <conditionalFormatting sqref="Y17">
    <cfRule type="duplicateValues" dxfId="2531" priority="49" stopIfTrue="1"/>
  </conditionalFormatting>
  <conditionalFormatting sqref="Y17">
    <cfRule type="duplicateValues" dxfId="2530" priority="50" stopIfTrue="1"/>
  </conditionalFormatting>
  <conditionalFormatting sqref="Y17">
    <cfRule type="duplicateValues" dxfId="2529" priority="51" stopIfTrue="1"/>
    <cfRule type="duplicateValues" dxfId="2528" priority="52" stopIfTrue="1"/>
    <cfRule type="duplicateValues" dxfId="2527" priority="53" stopIfTrue="1"/>
  </conditionalFormatting>
  <conditionalFormatting sqref="Y13">
    <cfRule type="duplicateValues" dxfId="2526" priority="42" stopIfTrue="1"/>
  </conditionalFormatting>
  <conditionalFormatting sqref="Y13">
    <cfRule type="duplicateValues" dxfId="2525" priority="43" stopIfTrue="1"/>
  </conditionalFormatting>
  <conditionalFormatting sqref="Y13">
    <cfRule type="duplicateValues" dxfId="2524" priority="44" stopIfTrue="1"/>
  </conditionalFormatting>
  <conditionalFormatting sqref="Y13">
    <cfRule type="duplicateValues" dxfId="2523" priority="45" stopIfTrue="1"/>
    <cfRule type="duplicateValues" dxfId="2522" priority="46" stopIfTrue="1"/>
    <cfRule type="duplicateValues" dxfId="2521" priority="47" stopIfTrue="1"/>
  </conditionalFormatting>
  <conditionalFormatting sqref="B63">
    <cfRule type="duplicateValues" dxfId="2520" priority="35" stopIfTrue="1"/>
  </conditionalFormatting>
  <conditionalFormatting sqref="B63">
    <cfRule type="duplicateValues" dxfId="2519" priority="36" stopIfTrue="1"/>
  </conditionalFormatting>
  <conditionalFormatting sqref="A63">
    <cfRule type="duplicateValues" dxfId="2518" priority="37" stopIfTrue="1"/>
  </conditionalFormatting>
  <conditionalFormatting sqref="B63">
    <cfRule type="duplicateValues" dxfId="2517" priority="38" stopIfTrue="1"/>
  </conditionalFormatting>
  <conditionalFormatting sqref="B63">
    <cfRule type="duplicateValues" dxfId="2516" priority="39" stopIfTrue="1"/>
    <cfRule type="duplicateValues" dxfId="2515" priority="40" stopIfTrue="1"/>
    <cfRule type="duplicateValues" dxfId="2514" priority="41" stopIfTrue="1"/>
  </conditionalFormatting>
  <conditionalFormatting sqref="A207">
    <cfRule type="duplicateValues" dxfId="2513" priority="21" stopIfTrue="1"/>
  </conditionalFormatting>
  <conditionalFormatting sqref="B207">
    <cfRule type="duplicateValues" dxfId="2512" priority="22" stopIfTrue="1"/>
  </conditionalFormatting>
  <conditionalFormatting sqref="B207">
    <cfRule type="duplicateValues" dxfId="2511" priority="23" stopIfTrue="1"/>
  </conditionalFormatting>
  <conditionalFormatting sqref="B207">
    <cfRule type="duplicateValues" dxfId="2510" priority="24" stopIfTrue="1"/>
  </conditionalFormatting>
  <conditionalFormatting sqref="B207">
    <cfRule type="duplicateValues" dxfId="2509" priority="25" stopIfTrue="1"/>
    <cfRule type="duplicateValues" dxfId="2508" priority="26" stopIfTrue="1"/>
    <cfRule type="duplicateValues" dxfId="2507" priority="27" stopIfTrue="1"/>
  </conditionalFormatting>
  <conditionalFormatting sqref="B204:B206">
    <cfRule type="duplicateValues" dxfId="2506" priority="14" stopIfTrue="1"/>
  </conditionalFormatting>
  <conditionalFormatting sqref="B204:B206">
    <cfRule type="duplicateValues" dxfId="2505" priority="15" stopIfTrue="1"/>
  </conditionalFormatting>
  <conditionalFormatting sqref="A204:A206">
    <cfRule type="duplicateValues" dxfId="2504" priority="16" stopIfTrue="1"/>
  </conditionalFormatting>
  <conditionalFormatting sqref="B204:B206">
    <cfRule type="duplicateValues" dxfId="2503" priority="17" stopIfTrue="1"/>
  </conditionalFormatting>
  <conditionalFormatting sqref="B204:B206">
    <cfRule type="duplicateValues" dxfId="2502" priority="18" stopIfTrue="1"/>
    <cfRule type="duplicateValues" dxfId="2501" priority="19" stopIfTrue="1"/>
    <cfRule type="duplicateValues" dxfId="2500" priority="20" stopIfTrue="1"/>
  </conditionalFormatting>
  <conditionalFormatting sqref="A60:A61">
    <cfRule type="duplicateValues" dxfId="2499" priority="13" stopIfTrue="1"/>
  </conditionalFormatting>
  <conditionalFormatting sqref="B60">
    <cfRule type="duplicateValues" dxfId="2498" priority="7" stopIfTrue="1"/>
  </conditionalFormatting>
  <conditionalFormatting sqref="B60">
    <cfRule type="duplicateValues" dxfId="2497" priority="8" stopIfTrue="1"/>
  </conditionalFormatting>
  <conditionalFormatting sqref="B60">
    <cfRule type="duplicateValues" dxfId="2496" priority="9" stopIfTrue="1"/>
  </conditionalFormatting>
  <conditionalFormatting sqref="B60">
    <cfRule type="duplicateValues" dxfId="2495" priority="10" stopIfTrue="1"/>
    <cfRule type="duplicateValues" dxfId="2494" priority="11" stopIfTrue="1"/>
    <cfRule type="duplicateValues" dxfId="2493" priority="12" stopIfTrue="1"/>
  </conditionalFormatting>
  <conditionalFormatting sqref="B61">
    <cfRule type="duplicateValues" dxfId="2492" priority="1" stopIfTrue="1"/>
  </conditionalFormatting>
  <conditionalFormatting sqref="B61">
    <cfRule type="duplicateValues" dxfId="2491" priority="2" stopIfTrue="1"/>
  </conditionalFormatting>
  <conditionalFormatting sqref="B61">
    <cfRule type="duplicateValues" dxfId="2490" priority="3" stopIfTrue="1"/>
  </conditionalFormatting>
  <conditionalFormatting sqref="B61">
    <cfRule type="duplicateValues" dxfId="2489" priority="4" stopIfTrue="1"/>
    <cfRule type="duplicateValues" dxfId="2488" priority="5" stopIfTrue="1"/>
    <cfRule type="duplicateValues" dxfId="2487" priority="6" stopIfTrue="1"/>
  </conditionalFormatting>
  <pageMargins left="0.7" right="0.7" top="0.75" bottom="0.75" header="0.3" footer="0.3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214"/>
  <sheetViews>
    <sheetView zoomScaleNormal="100" workbookViewId="0">
      <pane xSplit="4" ySplit="8" topLeftCell="E120" activePane="bottomRight" state="frozen"/>
      <selection activeCell="AI60" sqref="AI60:AJ60"/>
      <selection pane="topRight" activeCell="AI60" sqref="AI60:AJ60"/>
      <selection pane="bottomLeft" activeCell="AI60" sqref="AI60:AJ60"/>
      <selection pane="bottomRight" activeCell="S124" sqref="S124"/>
    </sheetView>
  </sheetViews>
  <sheetFormatPr defaultColWidth="6.85546875" defaultRowHeight="15.75" x14ac:dyDescent="0.2"/>
  <cols>
    <col min="1" max="1" width="9.5703125" style="29" customWidth="1"/>
    <col min="2" max="2" width="23.5703125" style="3" customWidth="1"/>
    <col min="3" max="3" width="11.85546875" style="1" customWidth="1"/>
    <col min="4" max="4" width="8.42578125" style="1" customWidth="1"/>
    <col min="5" max="5" width="7.7109375" style="1" customWidth="1"/>
    <col min="6" max="6" width="7.28515625" style="1" hidden="1" customWidth="1"/>
    <col min="7" max="7" width="0.28515625" style="1" hidden="1" customWidth="1"/>
    <col min="8" max="8" width="7.42578125" style="1" customWidth="1"/>
    <col min="9" max="9" width="9" style="1" customWidth="1"/>
    <col min="10" max="12" width="7.5703125" style="1" customWidth="1"/>
    <col min="13" max="13" width="7.7109375" style="1" customWidth="1"/>
    <col min="14" max="14" width="6.7109375" style="1" hidden="1" customWidth="1"/>
    <col min="15" max="15" width="9.7109375" style="1" customWidth="1"/>
    <col min="16" max="16" width="9.7109375" style="1" hidden="1" customWidth="1"/>
    <col min="17" max="17" width="6.5703125" style="1" customWidth="1"/>
    <col min="18" max="18" width="7.7109375" style="1" customWidth="1"/>
    <col min="19" max="19" width="6.42578125" style="1" customWidth="1"/>
    <col min="20" max="20" width="7" style="1" customWidth="1"/>
    <col min="21" max="21" width="7.28515625" style="1" customWidth="1"/>
    <col min="22" max="23" width="7.7109375" style="2" customWidth="1"/>
    <col min="24" max="24" width="9.5703125" style="2" customWidth="1"/>
    <col min="25" max="25" width="18.42578125" style="3" customWidth="1"/>
    <col min="26" max="26" width="11.7109375" style="3" customWidth="1"/>
    <col min="27" max="27" width="13.42578125" style="3" customWidth="1"/>
    <col min="28" max="28" width="12" style="3" customWidth="1"/>
    <col min="29" max="16384" width="6.85546875" style="3"/>
  </cols>
  <sheetData>
    <row r="1" spans="1:28" x14ac:dyDescent="0.2">
      <c r="A1" s="127" t="s">
        <v>0</v>
      </c>
      <c r="B1" s="127"/>
    </row>
    <row r="2" spans="1:28" x14ac:dyDescent="0.2">
      <c r="A2" s="127" t="s">
        <v>1</v>
      </c>
      <c r="B2" s="127"/>
    </row>
    <row r="3" spans="1:28" ht="19.5" x14ac:dyDescent="0.2">
      <c r="A3" s="128" t="s">
        <v>2</v>
      </c>
      <c r="B3" s="128"/>
      <c r="C3" s="128"/>
      <c r="D3" s="128"/>
      <c r="E3" s="128"/>
      <c r="F3" s="128"/>
      <c r="G3" s="128"/>
      <c r="H3" s="128"/>
      <c r="I3" s="128"/>
      <c r="J3" s="128"/>
      <c r="K3" s="128"/>
      <c r="L3" s="128"/>
      <c r="M3" s="128"/>
      <c r="N3" s="128"/>
      <c r="O3" s="128"/>
      <c r="P3" s="128"/>
      <c r="Q3" s="128"/>
      <c r="R3" s="128"/>
      <c r="S3" s="128"/>
      <c r="T3" s="128"/>
      <c r="U3" s="128"/>
      <c r="V3" s="128"/>
      <c r="W3" s="128"/>
      <c r="X3" s="128"/>
    </row>
    <row r="4" spans="1:28" ht="18.75" x14ac:dyDescent="0.2">
      <c r="A4" s="62" t="s">
        <v>3</v>
      </c>
      <c r="B4" s="4">
        <v>43012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8" ht="18" customHeight="1" x14ac:dyDescent="0.2">
      <c r="A5" s="129" t="s">
        <v>4</v>
      </c>
      <c r="B5" s="129" t="s">
        <v>5</v>
      </c>
      <c r="C5" s="130" t="s">
        <v>6</v>
      </c>
      <c r="D5" s="131" t="s">
        <v>7</v>
      </c>
      <c r="E5" s="130" t="s">
        <v>8</v>
      </c>
      <c r="F5" s="130"/>
      <c r="G5" s="130"/>
      <c r="H5" s="130"/>
      <c r="I5" s="130" t="s">
        <v>9</v>
      </c>
      <c r="J5" s="130"/>
      <c r="K5" s="130"/>
      <c r="L5" s="130"/>
      <c r="M5" s="130" t="s">
        <v>10</v>
      </c>
      <c r="N5" s="130"/>
      <c r="O5" s="130"/>
      <c r="P5" s="130"/>
      <c r="Q5" s="130"/>
      <c r="R5" s="130"/>
      <c r="S5" s="134" t="s">
        <v>11</v>
      </c>
      <c r="T5" s="135"/>
      <c r="U5" s="136"/>
      <c r="V5" s="120" t="s">
        <v>12</v>
      </c>
      <c r="W5" s="123" t="s">
        <v>13</v>
      </c>
      <c r="X5" s="123" t="s">
        <v>14</v>
      </c>
      <c r="Z5" s="126" t="s">
        <v>15</v>
      </c>
      <c r="AA5" s="126"/>
      <c r="AB5" s="126"/>
    </row>
    <row r="6" spans="1:28" ht="20.25" customHeight="1" x14ac:dyDescent="0.2">
      <c r="A6" s="129"/>
      <c r="B6" s="129"/>
      <c r="C6" s="130"/>
      <c r="D6" s="131"/>
      <c r="E6" s="132" t="s">
        <v>16</v>
      </c>
      <c r="F6" s="132" t="s">
        <v>17</v>
      </c>
      <c r="G6" s="120" t="s">
        <v>18</v>
      </c>
      <c r="H6" s="120" t="s">
        <v>19</v>
      </c>
      <c r="I6" s="120" t="s">
        <v>20</v>
      </c>
      <c r="J6" s="120" t="s">
        <v>21</v>
      </c>
      <c r="K6" s="120" t="s">
        <v>223</v>
      </c>
      <c r="L6" s="120" t="s">
        <v>22</v>
      </c>
      <c r="M6" s="120" t="s">
        <v>18</v>
      </c>
      <c r="N6" s="120" t="s">
        <v>23</v>
      </c>
      <c r="O6" s="119" t="s">
        <v>24</v>
      </c>
      <c r="P6" s="119"/>
      <c r="Q6" s="119"/>
      <c r="R6" s="120" t="s">
        <v>25</v>
      </c>
      <c r="S6" s="120" t="s">
        <v>26</v>
      </c>
      <c r="T6" s="120" t="s">
        <v>27</v>
      </c>
      <c r="U6" s="120" t="s">
        <v>28</v>
      </c>
      <c r="V6" s="122"/>
      <c r="W6" s="124"/>
      <c r="X6" s="124"/>
      <c r="Z6" s="126"/>
      <c r="AA6" s="126"/>
      <c r="AB6" s="126"/>
    </row>
    <row r="7" spans="1:28" ht="58.5" customHeight="1" x14ac:dyDescent="0.2">
      <c r="A7" s="129"/>
      <c r="B7" s="129"/>
      <c r="C7" s="130"/>
      <c r="D7" s="131"/>
      <c r="E7" s="133"/>
      <c r="F7" s="133"/>
      <c r="G7" s="121"/>
      <c r="H7" s="121"/>
      <c r="I7" s="121"/>
      <c r="J7" s="121"/>
      <c r="K7" s="121"/>
      <c r="L7" s="121"/>
      <c r="M7" s="121"/>
      <c r="N7" s="121"/>
      <c r="O7" s="64" t="s">
        <v>29</v>
      </c>
      <c r="P7" s="64" t="s">
        <v>30</v>
      </c>
      <c r="Q7" s="63" t="s">
        <v>31</v>
      </c>
      <c r="R7" s="121"/>
      <c r="S7" s="121"/>
      <c r="T7" s="121"/>
      <c r="U7" s="121"/>
      <c r="V7" s="121"/>
      <c r="W7" s="125"/>
      <c r="X7" s="125"/>
      <c r="Z7" s="5"/>
      <c r="AA7" s="5"/>
      <c r="AB7" s="6"/>
    </row>
    <row r="8" spans="1:28" ht="18" customHeight="1" x14ac:dyDescent="0.2">
      <c r="A8" s="7"/>
      <c r="B8" s="8" t="s">
        <v>32</v>
      </c>
      <c r="C8" s="9"/>
      <c r="D8" s="10"/>
      <c r="E8" s="10"/>
      <c r="F8" s="10"/>
      <c r="G8" s="10"/>
      <c r="H8" s="9"/>
      <c r="I8" s="10"/>
      <c r="J8" s="10"/>
      <c r="K8" s="10"/>
      <c r="L8" s="9"/>
      <c r="M8" s="10"/>
      <c r="N8" s="10"/>
      <c r="O8" s="10"/>
      <c r="P8" s="10"/>
      <c r="Q8" s="10"/>
      <c r="R8" s="11"/>
      <c r="S8" s="10"/>
      <c r="T8" s="10"/>
      <c r="U8" s="10"/>
      <c r="V8" s="9"/>
      <c r="W8" s="10"/>
      <c r="X8" s="9"/>
      <c r="Z8" s="12"/>
      <c r="AA8" s="12"/>
      <c r="AB8" s="12"/>
    </row>
    <row r="9" spans="1:28" ht="18" customHeight="1" x14ac:dyDescent="0.2">
      <c r="A9" s="13">
        <v>1500001</v>
      </c>
      <c r="B9" s="14" t="s">
        <v>33</v>
      </c>
      <c r="C9" s="15">
        <v>27000</v>
      </c>
      <c r="D9" s="10">
        <f>VLOOKUP($A9,'09.04'!$A$9:$W$204,23,0)</f>
        <v>0</v>
      </c>
      <c r="E9" s="15">
        <v>10</v>
      </c>
      <c r="F9" s="15"/>
      <c r="G9" s="15"/>
      <c r="H9" s="9">
        <f t="shared" ref="H9:H52" si="0">SUM(E9:G9)</f>
        <v>10</v>
      </c>
      <c r="I9" s="15">
        <v>10</v>
      </c>
      <c r="J9" s="15"/>
      <c r="K9" s="15"/>
      <c r="L9" s="9">
        <f>SUM(I9:K9)</f>
        <v>10</v>
      </c>
      <c r="M9" s="15"/>
      <c r="N9" s="15"/>
      <c r="O9" s="15"/>
      <c r="P9" s="15"/>
      <c r="Q9" s="15"/>
      <c r="R9" s="11">
        <f>SUM(M9:Q9)</f>
        <v>0</v>
      </c>
      <c r="S9" s="15"/>
      <c r="T9" s="15"/>
      <c r="U9" s="9">
        <f t="shared" ref="U9:U52" si="1">S9+T9</f>
        <v>0</v>
      </c>
      <c r="V9" s="9">
        <f t="shared" ref="V9:V52" si="2">D9+H9-L9-R9-U9</f>
        <v>0</v>
      </c>
      <c r="W9" s="15"/>
      <c r="X9" s="34">
        <f t="shared" ref="X9:X52" si="3">W9-V9</f>
        <v>0</v>
      </c>
      <c r="Y9" s="29"/>
      <c r="Z9" s="17"/>
    </row>
    <row r="10" spans="1:28" ht="18" customHeight="1" x14ac:dyDescent="0.2">
      <c r="A10" s="13">
        <v>1500002</v>
      </c>
      <c r="B10" s="14" t="s">
        <v>34</v>
      </c>
      <c r="C10" s="15">
        <v>19000</v>
      </c>
      <c r="D10" s="10">
        <f>VLOOKUP($A10,'09.04'!$A$9:$W$204,23,0)</f>
        <v>0</v>
      </c>
      <c r="E10" s="15">
        <v>6</v>
      </c>
      <c r="F10" s="15"/>
      <c r="G10" s="15"/>
      <c r="H10" s="9">
        <f t="shared" si="0"/>
        <v>6</v>
      </c>
      <c r="I10" s="15">
        <v>2</v>
      </c>
      <c r="J10" s="15"/>
      <c r="K10" s="15"/>
      <c r="L10" s="9">
        <f t="shared" ref="L10:L76" si="4">SUM(I10:K10)</f>
        <v>2</v>
      </c>
      <c r="M10" s="15"/>
      <c r="N10" s="15"/>
      <c r="O10" s="15"/>
      <c r="P10" s="15"/>
      <c r="Q10" s="15"/>
      <c r="R10" s="11">
        <f t="shared" ref="R10:R89" si="5">SUM(M10:Q10)</f>
        <v>0</v>
      </c>
      <c r="S10" s="15">
        <v>4</v>
      </c>
      <c r="T10" s="15"/>
      <c r="U10" s="9">
        <f t="shared" si="1"/>
        <v>4</v>
      </c>
      <c r="V10" s="9">
        <f t="shared" si="2"/>
        <v>0</v>
      </c>
      <c r="W10" s="15"/>
      <c r="X10" s="16">
        <f t="shared" si="3"/>
        <v>0</v>
      </c>
      <c r="Y10" s="26"/>
      <c r="Z10" s="17"/>
    </row>
    <row r="11" spans="1:28" ht="18" customHeight="1" x14ac:dyDescent="0.2">
      <c r="A11" s="13">
        <v>1500003</v>
      </c>
      <c r="B11" s="14" t="s">
        <v>35</v>
      </c>
      <c r="C11" s="15">
        <v>22000</v>
      </c>
      <c r="D11" s="10">
        <f>VLOOKUP($A11,'09.04'!$A$9:$W$204,23,0)</f>
        <v>0</v>
      </c>
      <c r="E11" s="15">
        <v>6</v>
      </c>
      <c r="F11" s="15"/>
      <c r="G11" s="15"/>
      <c r="H11" s="9">
        <f t="shared" si="0"/>
        <v>6</v>
      </c>
      <c r="I11" s="15">
        <v>1</v>
      </c>
      <c r="J11" s="15"/>
      <c r="K11" s="15"/>
      <c r="L11" s="9">
        <f t="shared" si="4"/>
        <v>1</v>
      </c>
      <c r="M11" s="15"/>
      <c r="N11" s="15"/>
      <c r="O11" s="15"/>
      <c r="P11" s="15"/>
      <c r="Q11" s="15"/>
      <c r="R11" s="11">
        <f t="shared" si="5"/>
        <v>0</v>
      </c>
      <c r="S11" s="15">
        <v>5</v>
      </c>
      <c r="T11" s="15"/>
      <c r="U11" s="9">
        <f t="shared" si="1"/>
        <v>5</v>
      </c>
      <c r="V11" s="9">
        <f t="shared" si="2"/>
        <v>0</v>
      </c>
      <c r="W11" s="15"/>
      <c r="X11" s="16">
        <f t="shared" si="3"/>
        <v>0</v>
      </c>
      <c r="Y11" s="26"/>
      <c r="Z11" s="17"/>
    </row>
    <row r="12" spans="1:28" ht="18" customHeight="1" x14ac:dyDescent="0.2">
      <c r="A12" s="13">
        <v>1500004</v>
      </c>
      <c r="B12" s="14" t="s">
        <v>36</v>
      </c>
      <c r="C12" s="15">
        <v>27000</v>
      </c>
      <c r="D12" s="10">
        <f>VLOOKUP($A12,'09.04'!$A$9:$W$204,23,0)</f>
        <v>0</v>
      </c>
      <c r="E12" s="15">
        <v>10</v>
      </c>
      <c r="F12" s="15"/>
      <c r="G12" s="15"/>
      <c r="H12" s="9">
        <f t="shared" si="0"/>
        <v>10</v>
      </c>
      <c r="I12" s="15">
        <v>10</v>
      </c>
      <c r="J12" s="15"/>
      <c r="K12" s="15"/>
      <c r="L12" s="9">
        <f t="shared" si="4"/>
        <v>10</v>
      </c>
      <c r="M12" s="15"/>
      <c r="N12" s="15"/>
      <c r="O12" s="15"/>
      <c r="P12" s="15"/>
      <c r="Q12" s="15"/>
      <c r="R12" s="11">
        <f t="shared" si="5"/>
        <v>0</v>
      </c>
      <c r="S12" s="15"/>
      <c r="T12" s="15"/>
      <c r="U12" s="9">
        <f t="shared" si="1"/>
        <v>0</v>
      </c>
      <c r="V12" s="9">
        <f t="shared" si="2"/>
        <v>0</v>
      </c>
      <c r="W12" s="15"/>
      <c r="X12" s="16">
        <f t="shared" si="3"/>
        <v>0</v>
      </c>
      <c r="Z12" s="17"/>
    </row>
    <row r="13" spans="1:28" ht="18" customHeight="1" x14ac:dyDescent="0.2">
      <c r="A13" s="13">
        <v>1500005</v>
      </c>
      <c r="B13" s="14" t="s">
        <v>37</v>
      </c>
      <c r="C13" s="15">
        <v>34000</v>
      </c>
      <c r="D13" s="10">
        <f>VLOOKUP($A13,'09.04'!$A$9:$W$204,23,0)</f>
        <v>2</v>
      </c>
      <c r="E13" s="15"/>
      <c r="F13" s="15"/>
      <c r="G13" s="15"/>
      <c r="H13" s="9">
        <f t="shared" si="0"/>
        <v>0</v>
      </c>
      <c r="I13" s="15">
        <v>2</v>
      </c>
      <c r="J13" s="15"/>
      <c r="K13" s="15"/>
      <c r="L13" s="9">
        <f t="shared" si="4"/>
        <v>2</v>
      </c>
      <c r="M13" s="15"/>
      <c r="N13" s="15"/>
      <c r="O13" s="15"/>
      <c r="P13" s="15"/>
      <c r="Q13" s="15"/>
      <c r="R13" s="11">
        <f t="shared" si="5"/>
        <v>0</v>
      </c>
      <c r="S13" s="15"/>
      <c r="T13" s="15"/>
      <c r="U13" s="9">
        <f t="shared" si="1"/>
        <v>0</v>
      </c>
      <c r="V13" s="9">
        <f t="shared" si="2"/>
        <v>0</v>
      </c>
      <c r="W13" s="15"/>
      <c r="X13" s="16">
        <f t="shared" si="3"/>
        <v>0</v>
      </c>
      <c r="Y13" s="19"/>
      <c r="Z13" s="17"/>
    </row>
    <row r="14" spans="1:28" ht="18" customHeight="1" x14ac:dyDescent="0.2">
      <c r="A14" s="13">
        <v>1500006</v>
      </c>
      <c r="B14" s="14" t="s">
        <v>38</v>
      </c>
      <c r="C14" s="15">
        <v>26000</v>
      </c>
      <c r="D14" s="10">
        <f>VLOOKUP($A14,'09.04'!$A$9:$W$204,23,0)</f>
        <v>0</v>
      </c>
      <c r="E14" s="15"/>
      <c r="F14" s="15"/>
      <c r="G14" s="15"/>
      <c r="H14" s="9">
        <f t="shared" si="0"/>
        <v>0</v>
      </c>
      <c r="I14" s="15"/>
      <c r="J14" s="15"/>
      <c r="K14" s="15"/>
      <c r="L14" s="9">
        <f t="shared" si="4"/>
        <v>0</v>
      </c>
      <c r="M14" s="15"/>
      <c r="N14" s="15"/>
      <c r="O14" s="15"/>
      <c r="P14" s="15"/>
      <c r="Q14" s="15"/>
      <c r="R14" s="11">
        <f t="shared" si="5"/>
        <v>0</v>
      </c>
      <c r="S14" s="15"/>
      <c r="T14" s="15"/>
      <c r="U14" s="9">
        <f t="shared" si="1"/>
        <v>0</v>
      </c>
      <c r="V14" s="9">
        <f t="shared" si="2"/>
        <v>0</v>
      </c>
      <c r="W14" s="15"/>
      <c r="X14" s="16">
        <f t="shared" si="3"/>
        <v>0</v>
      </c>
      <c r="Z14" s="17"/>
    </row>
    <row r="15" spans="1:28" ht="18" customHeight="1" x14ac:dyDescent="0.2">
      <c r="A15" s="13">
        <v>1500007</v>
      </c>
      <c r="B15" s="14" t="s">
        <v>39</v>
      </c>
      <c r="C15" s="15">
        <v>20000</v>
      </c>
      <c r="D15" s="10">
        <f>VLOOKUP($A15,'09.04'!$A$9:$W$204,23,0)</f>
        <v>0</v>
      </c>
      <c r="E15" s="15">
        <v>4</v>
      </c>
      <c r="F15" s="15"/>
      <c r="G15" s="15"/>
      <c r="H15" s="9">
        <f t="shared" si="0"/>
        <v>4</v>
      </c>
      <c r="I15" s="15">
        <v>2</v>
      </c>
      <c r="J15" s="15"/>
      <c r="K15" s="15"/>
      <c r="L15" s="9">
        <f t="shared" si="4"/>
        <v>2</v>
      </c>
      <c r="M15" s="15"/>
      <c r="N15" s="15"/>
      <c r="O15" s="15"/>
      <c r="P15" s="15"/>
      <c r="Q15" s="15"/>
      <c r="R15" s="11">
        <f t="shared" si="5"/>
        <v>0</v>
      </c>
      <c r="S15" s="15">
        <v>2</v>
      </c>
      <c r="T15" s="15"/>
      <c r="U15" s="9">
        <f t="shared" si="1"/>
        <v>2</v>
      </c>
      <c r="V15" s="9">
        <f t="shared" si="2"/>
        <v>0</v>
      </c>
      <c r="W15" s="15"/>
      <c r="X15" s="16">
        <f t="shared" si="3"/>
        <v>0</v>
      </c>
      <c r="Z15" s="17"/>
    </row>
    <row r="16" spans="1:28" ht="18" customHeight="1" x14ac:dyDescent="0.2">
      <c r="A16" s="13">
        <v>1500008</v>
      </c>
      <c r="B16" s="14" t="s">
        <v>40</v>
      </c>
      <c r="C16" s="15">
        <v>20000</v>
      </c>
      <c r="D16" s="10">
        <f>VLOOKUP($A16,'09.04'!$A$9:$W$204,23,0)</f>
        <v>0</v>
      </c>
      <c r="E16" s="15">
        <v>6</v>
      </c>
      <c r="F16" s="15"/>
      <c r="G16" s="15"/>
      <c r="H16" s="9">
        <f t="shared" si="0"/>
        <v>6</v>
      </c>
      <c r="I16" s="15">
        <v>5</v>
      </c>
      <c r="J16" s="15"/>
      <c r="K16" s="15"/>
      <c r="L16" s="9">
        <f t="shared" si="4"/>
        <v>5</v>
      </c>
      <c r="M16" s="15"/>
      <c r="N16" s="15"/>
      <c r="O16" s="15"/>
      <c r="P16" s="15"/>
      <c r="Q16" s="15"/>
      <c r="R16" s="11">
        <f t="shared" si="5"/>
        <v>0</v>
      </c>
      <c r="S16" s="15">
        <v>1</v>
      </c>
      <c r="T16" s="15"/>
      <c r="U16" s="9">
        <f t="shared" si="1"/>
        <v>1</v>
      </c>
      <c r="V16" s="9">
        <f t="shared" si="2"/>
        <v>0</v>
      </c>
      <c r="W16" s="15"/>
      <c r="X16" s="16">
        <f t="shared" si="3"/>
        <v>0</v>
      </c>
      <c r="Z16" s="17"/>
    </row>
    <row r="17" spans="1:26" ht="18" customHeight="1" x14ac:dyDescent="0.2">
      <c r="A17" s="13">
        <v>1500010</v>
      </c>
      <c r="B17" s="14" t="s">
        <v>41</v>
      </c>
      <c r="C17" s="15">
        <v>20000</v>
      </c>
      <c r="D17" s="10">
        <f>VLOOKUP($A17,'09.04'!$A$9:$W$204,23,0)</f>
        <v>0</v>
      </c>
      <c r="E17" s="15">
        <v>6</v>
      </c>
      <c r="F17" s="15"/>
      <c r="G17" s="15"/>
      <c r="H17" s="9">
        <f t="shared" si="0"/>
        <v>6</v>
      </c>
      <c r="I17" s="15">
        <v>4</v>
      </c>
      <c r="J17" s="15"/>
      <c r="K17" s="15"/>
      <c r="L17" s="9">
        <f t="shared" si="4"/>
        <v>4</v>
      </c>
      <c r="M17" s="15"/>
      <c r="N17" s="15"/>
      <c r="O17" s="15"/>
      <c r="P17" s="15"/>
      <c r="Q17" s="15"/>
      <c r="R17" s="11">
        <f t="shared" si="5"/>
        <v>0</v>
      </c>
      <c r="S17" s="15">
        <v>2</v>
      </c>
      <c r="T17" s="15"/>
      <c r="U17" s="9">
        <f t="shared" si="1"/>
        <v>2</v>
      </c>
      <c r="V17" s="9">
        <f t="shared" si="2"/>
        <v>0</v>
      </c>
      <c r="W17" s="15"/>
      <c r="X17" s="16">
        <f t="shared" si="3"/>
        <v>0</v>
      </c>
      <c r="Y17" s="19"/>
      <c r="Z17" s="17"/>
    </row>
    <row r="18" spans="1:26" ht="18" customHeight="1" x14ac:dyDescent="0.2">
      <c r="A18" s="13">
        <v>1500013</v>
      </c>
      <c r="B18" s="14" t="s">
        <v>42</v>
      </c>
      <c r="C18" s="15">
        <v>27000</v>
      </c>
      <c r="D18" s="10">
        <f>VLOOKUP($A18,'09.04'!$A$9:$W$204,23,0)</f>
        <v>0</v>
      </c>
      <c r="E18" s="15">
        <v>16</v>
      </c>
      <c r="F18" s="15"/>
      <c r="G18" s="15"/>
      <c r="H18" s="9">
        <f t="shared" si="0"/>
        <v>16</v>
      </c>
      <c r="I18" s="15">
        <v>14</v>
      </c>
      <c r="J18" s="15"/>
      <c r="K18" s="15"/>
      <c r="L18" s="9">
        <f t="shared" si="4"/>
        <v>14</v>
      </c>
      <c r="M18" s="15"/>
      <c r="N18" s="15"/>
      <c r="O18" s="15"/>
      <c r="P18" s="15"/>
      <c r="Q18" s="15">
        <v>1</v>
      </c>
      <c r="R18" s="11">
        <f>SUM(M18:Q18)</f>
        <v>1</v>
      </c>
      <c r="S18" s="15">
        <v>1</v>
      </c>
      <c r="T18" s="15"/>
      <c r="U18" s="9">
        <f>S18+T18</f>
        <v>1</v>
      </c>
      <c r="V18" s="9">
        <f t="shared" si="2"/>
        <v>0</v>
      </c>
      <c r="W18" s="15"/>
      <c r="X18" s="16">
        <f>W18-V18</f>
        <v>0</v>
      </c>
      <c r="Y18" s="18"/>
      <c r="Z18" s="17"/>
    </row>
    <row r="19" spans="1:26" ht="18" customHeight="1" x14ac:dyDescent="0.2">
      <c r="A19" s="13">
        <v>1500017</v>
      </c>
      <c r="B19" s="14" t="s">
        <v>43</v>
      </c>
      <c r="C19" s="15">
        <v>19000</v>
      </c>
      <c r="D19" s="10">
        <f>VLOOKUP($A19,'09.04'!$A$9:$W$204,23,0)</f>
        <v>0</v>
      </c>
      <c r="E19" s="15"/>
      <c r="F19" s="15"/>
      <c r="G19" s="15"/>
      <c r="H19" s="9">
        <f t="shared" si="0"/>
        <v>0</v>
      </c>
      <c r="I19" s="15"/>
      <c r="J19" s="15"/>
      <c r="K19" s="15"/>
      <c r="L19" s="9">
        <f t="shared" si="4"/>
        <v>0</v>
      </c>
      <c r="M19" s="15"/>
      <c r="N19" s="15"/>
      <c r="O19" s="15"/>
      <c r="P19" s="15"/>
      <c r="Q19" s="15"/>
      <c r="R19" s="11">
        <f>SUM(M19:Q19)</f>
        <v>0</v>
      </c>
      <c r="S19" s="15"/>
      <c r="T19" s="15"/>
      <c r="U19" s="9">
        <f>S19+T19</f>
        <v>0</v>
      </c>
      <c r="V19" s="9">
        <f t="shared" si="2"/>
        <v>0</v>
      </c>
      <c r="W19" s="15"/>
      <c r="X19" s="16">
        <f>W19-V19</f>
        <v>0</v>
      </c>
      <c r="Y19" s="18"/>
      <c r="Z19" s="17"/>
    </row>
    <row r="20" spans="1:26" ht="18" customHeight="1" x14ac:dyDescent="0.2">
      <c r="A20" s="13">
        <v>1500021</v>
      </c>
      <c r="B20" s="14" t="s">
        <v>44</v>
      </c>
      <c r="C20" s="15">
        <v>19000</v>
      </c>
      <c r="D20" s="10">
        <f>VLOOKUP($A20,'09.04'!$A$9:$W$204,23,0)</f>
        <v>0</v>
      </c>
      <c r="E20" s="15">
        <v>6</v>
      </c>
      <c r="F20" s="15"/>
      <c r="G20" s="15"/>
      <c r="H20" s="9">
        <f t="shared" si="0"/>
        <v>6</v>
      </c>
      <c r="I20" s="15">
        <v>3</v>
      </c>
      <c r="J20" s="15"/>
      <c r="K20" s="15"/>
      <c r="L20" s="9">
        <f t="shared" si="4"/>
        <v>3</v>
      </c>
      <c r="M20" s="15"/>
      <c r="N20" s="15"/>
      <c r="O20" s="15"/>
      <c r="P20" s="15"/>
      <c r="Q20" s="15"/>
      <c r="R20" s="11">
        <f t="shared" si="5"/>
        <v>0</v>
      </c>
      <c r="S20" s="15">
        <v>3</v>
      </c>
      <c r="T20" s="15"/>
      <c r="U20" s="9">
        <f t="shared" si="1"/>
        <v>3</v>
      </c>
      <c r="V20" s="9">
        <f t="shared" si="2"/>
        <v>0</v>
      </c>
      <c r="W20" s="15"/>
      <c r="X20" s="16">
        <f t="shared" si="3"/>
        <v>0</v>
      </c>
      <c r="Y20" s="38"/>
      <c r="Z20" s="17"/>
    </row>
    <row r="21" spans="1:26" ht="18" customHeight="1" x14ac:dyDescent="0.2">
      <c r="A21" s="13">
        <v>1500022</v>
      </c>
      <c r="B21" s="14" t="s">
        <v>45</v>
      </c>
      <c r="C21" s="15">
        <v>19000</v>
      </c>
      <c r="D21" s="10">
        <f>VLOOKUP($A21,'09.04'!$A$9:$W$204,23,0)</f>
        <v>0</v>
      </c>
      <c r="E21" s="15">
        <v>6</v>
      </c>
      <c r="F21" s="15"/>
      <c r="G21" s="15"/>
      <c r="H21" s="9">
        <f t="shared" si="0"/>
        <v>6</v>
      </c>
      <c r="I21" s="15">
        <v>2</v>
      </c>
      <c r="J21" s="15"/>
      <c r="K21" s="15"/>
      <c r="L21" s="9">
        <f t="shared" si="4"/>
        <v>2</v>
      </c>
      <c r="M21" s="15"/>
      <c r="N21" s="15"/>
      <c r="O21" s="15"/>
      <c r="P21" s="15"/>
      <c r="Q21" s="15"/>
      <c r="R21" s="11">
        <f t="shared" si="5"/>
        <v>0</v>
      </c>
      <c r="S21" s="15">
        <v>4</v>
      </c>
      <c r="T21" s="15"/>
      <c r="U21" s="9">
        <f t="shared" si="1"/>
        <v>4</v>
      </c>
      <c r="V21" s="9">
        <f t="shared" si="2"/>
        <v>0</v>
      </c>
      <c r="W21" s="15"/>
      <c r="X21" s="16">
        <f t="shared" si="3"/>
        <v>0</v>
      </c>
      <c r="Y21" s="18"/>
      <c r="Z21" s="17"/>
    </row>
    <row r="22" spans="1:26" ht="18" customHeight="1" x14ac:dyDescent="0.2">
      <c r="A22" s="13">
        <v>1500023</v>
      </c>
      <c r="B22" s="14" t="s">
        <v>46</v>
      </c>
      <c r="C22" s="15">
        <v>16000</v>
      </c>
      <c r="D22" s="10">
        <f>VLOOKUP($A22,'09.04'!$A$9:$W$204,23,0)</f>
        <v>0</v>
      </c>
      <c r="E22" s="15">
        <v>6</v>
      </c>
      <c r="F22" s="15"/>
      <c r="G22" s="15"/>
      <c r="H22" s="9">
        <f t="shared" si="0"/>
        <v>6</v>
      </c>
      <c r="I22" s="15">
        <v>1</v>
      </c>
      <c r="J22" s="15"/>
      <c r="K22" s="15"/>
      <c r="L22" s="9">
        <f t="shared" si="4"/>
        <v>1</v>
      </c>
      <c r="M22" s="15"/>
      <c r="N22" s="15"/>
      <c r="O22" s="15"/>
      <c r="P22" s="15"/>
      <c r="Q22" s="15"/>
      <c r="R22" s="11">
        <f t="shared" si="5"/>
        <v>0</v>
      </c>
      <c r="S22" s="15">
        <v>5</v>
      </c>
      <c r="T22" s="15"/>
      <c r="U22" s="9">
        <f t="shared" si="1"/>
        <v>5</v>
      </c>
      <c r="V22" s="9">
        <f t="shared" si="2"/>
        <v>0</v>
      </c>
      <c r="W22" s="15"/>
      <c r="X22" s="16">
        <f t="shared" si="3"/>
        <v>0</v>
      </c>
      <c r="Y22" s="18"/>
      <c r="Z22" s="17"/>
    </row>
    <row r="23" spans="1:26" ht="18" customHeight="1" x14ac:dyDescent="0.2">
      <c r="A23" s="13">
        <v>1500024</v>
      </c>
      <c r="B23" s="14" t="s">
        <v>47</v>
      </c>
      <c r="C23" s="15">
        <v>21000</v>
      </c>
      <c r="D23" s="10">
        <f>VLOOKUP($A23,'09.04'!$A$9:$W$204,23,0)</f>
        <v>0</v>
      </c>
      <c r="E23" s="15"/>
      <c r="F23" s="15"/>
      <c r="G23" s="15"/>
      <c r="H23" s="9">
        <f t="shared" si="0"/>
        <v>0</v>
      </c>
      <c r="I23" s="15"/>
      <c r="J23" s="15"/>
      <c r="K23" s="15"/>
      <c r="L23" s="9">
        <f t="shared" si="4"/>
        <v>0</v>
      </c>
      <c r="M23" s="15"/>
      <c r="N23" s="15"/>
      <c r="O23" s="15"/>
      <c r="P23" s="15"/>
      <c r="Q23" s="15"/>
      <c r="R23" s="11">
        <f t="shared" si="5"/>
        <v>0</v>
      </c>
      <c r="S23" s="15"/>
      <c r="T23" s="15"/>
      <c r="U23" s="9">
        <f t="shared" si="1"/>
        <v>0</v>
      </c>
      <c r="V23" s="9">
        <f t="shared" si="2"/>
        <v>0</v>
      </c>
      <c r="W23" s="15"/>
      <c r="X23" s="16">
        <f t="shared" si="3"/>
        <v>0</v>
      </c>
      <c r="Y23" s="18"/>
      <c r="Z23" s="17"/>
    </row>
    <row r="24" spans="1:26" ht="18" customHeight="1" x14ac:dyDescent="0.2">
      <c r="A24" s="13">
        <v>1500026</v>
      </c>
      <c r="B24" s="14" t="s">
        <v>48</v>
      </c>
      <c r="C24" s="15">
        <v>21000</v>
      </c>
      <c r="D24" s="10">
        <f>VLOOKUP($A24,'09.04'!$A$9:$W$204,23,0)</f>
        <v>0</v>
      </c>
      <c r="E24" s="15">
        <v>4</v>
      </c>
      <c r="F24" s="15"/>
      <c r="G24" s="15"/>
      <c r="H24" s="9">
        <f t="shared" si="0"/>
        <v>4</v>
      </c>
      <c r="I24" s="15">
        <v>2</v>
      </c>
      <c r="J24" s="15"/>
      <c r="K24" s="15"/>
      <c r="L24" s="9">
        <f t="shared" si="4"/>
        <v>2</v>
      </c>
      <c r="M24" s="15"/>
      <c r="N24" s="15"/>
      <c r="O24" s="15"/>
      <c r="P24" s="15"/>
      <c r="Q24" s="15"/>
      <c r="R24" s="11">
        <f t="shared" si="5"/>
        <v>0</v>
      </c>
      <c r="S24" s="15">
        <v>2</v>
      </c>
      <c r="T24" s="15"/>
      <c r="U24" s="9">
        <f t="shared" si="1"/>
        <v>2</v>
      </c>
      <c r="V24" s="9">
        <f t="shared" si="2"/>
        <v>0</v>
      </c>
      <c r="W24" s="15"/>
      <c r="X24" s="16">
        <f t="shared" si="3"/>
        <v>0</v>
      </c>
      <c r="Y24" s="18"/>
      <c r="Z24" s="17"/>
    </row>
    <row r="25" spans="1:26" ht="18" customHeight="1" x14ac:dyDescent="0.2">
      <c r="A25" s="13">
        <v>1500028</v>
      </c>
      <c r="B25" s="14" t="s">
        <v>49</v>
      </c>
      <c r="C25" s="15">
        <v>20000</v>
      </c>
      <c r="D25" s="10">
        <f>VLOOKUP($A25,'09.04'!$A$9:$W$204,23,0)</f>
        <v>0</v>
      </c>
      <c r="E25" s="15">
        <v>4</v>
      </c>
      <c r="F25" s="15"/>
      <c r="G25" s="15"/>
      <c r="H25" s="9">
        <f t="shared" si="0"/>
        <v>4</v>
      </c>
      <c r="I25" s="15">
        <v>2</v>
      </c>
      <c r="J25" s="15"/>
      <c r="K25" s="15"/>
      <c r="L25" s="9">
        <f t="shared" si="4"/>
        <v>2</v>
      </c>
      <c r="M25" s="15"/>
      <c r="N25" s="15"/>
      <c r="O25" s="15"/>
      <c r="P25" s="15"/>
      <c r="Q25" s="15"/>
      <c r="R25" s="11">
        <f t="shared" si="5"/>
        <v>0</v>
      </c>
      <c r="S25" s="15">
        <v>2</v>
      </c>
      <c r="T25" s="15"/>
      <c r="U25" s="9">
        <f t="shared" si="1"/>
        <v>2</v>
      </c>
      <c r="V25" s="9">
        <f t="shared" si="2"/>
        <v>0</v>
      </c>
      <c r="W25" s="15"/>
      <c r="X25" s="16">
        <f>W25-V25</f>
        <v>0</v>
      </c>
      <c r="Y25" s="18"/>
      <c r="Z25" s="17"/>
    </row>
    <row r="26" spans="1:26" ht="18" customHeight="1" x14ac:dyDescent="0.2">
      <c r="A26" s="13">
        <v>1500029</v>
      </c>
      <c r="B26" s="14" t="s">
        <v>50</v>
      </c>
      <c r="C26" s="15">
        <v>18000</v>
      </c>
      <c r="D26" s="10">
        <f>VLOOKUP($A26,'09.04'!$A$9:$W$204,23,0)</f>
        <v>0</v>
      </c>
      <c r="E26" s="15"/>
      <c r="F26" s="15"/>
      <c r="G26" s="15"/>
      <c r="H26" s="9">
        <f t="shared" si="0"/>
        <v>0</v>
      </c>
      <c r="I26" s="15"/>
      <c r="J26" s="15"/>
      <c r="K26" s="15"/>
      <c r="L26" s="9">
        <f t="shared" si="4"/>
        <v>0</v>
      </c>
      <c r="M26" s="15"/>
      <c r="N26" s="15"/>
      <c r="O26" s="15"/>
      <c r="P26" s="15"/>
      <c r="Q26" s="15"/>
      <c r="R26" s="11">
        <f>SUM(M26:Q26)</f>
        <v>0</v>
      </c>
      <c r="S26" s="15"/>
      <c r="T26" s="15"/>
      <c r="U26" s="9">
        <f>S26+T26</f>
        <v>0</v>
      </c>
      <c r="V26" s="9">
        <f t="shared" si="2"/>
        <v>0</v>
      </c>
      <c r="W26" s="15"/>
      <c r="X26" s="16">
        <f>W26-V26</f>
        <v>0</v>
      </c>
      <c r="Y26" s="18"/>
      <c r="Z26" s="17"/>
    </row>
    <row r="27" spans="1:26" ht="18" customHeight="1" x14ac:dyDescent="0.2">
      <c r="A27" s="13">
        <v>1500047</v>
      </c>
      <c r="B27" s="14" t="s">
        <v>51</v>
      </c>
      <c r="C27" s="15">
        <v>32000</v>
      </c>
      <c r="D27" s="10">
        <f>VLOOKUP($A27,'09.04'!$A$9:$W$204,23,0)</f>
        <v>3</v>
      </c>
      <c r="E27" s="15"/>
      <c r="F27" s="15"/>
      <c r="G27" s="15"/>
      <c r="H27" s="9">
        <f t="shared" si="0"/>
        <v>0</v>
      </c>
      <c r="I27" s="15">
        <v>3</v>
      </c>
      <c r="J27" s="15"/>
      <c r="K27" s="15"/>
      <c r="L27" s="9">
        <f t="shared" si="4"/>
        <v>3</v>
      </c>
      <c r="M27" s="15"/>
      <c r="N27" s="15"/>
      <c r="O27" s="15"/>
      <c r="P27" s="15"/>
      <c r="Q27" s="15"/>
      <c r="R27" s="11">
        <f>SUM(M27:Q27)</f>
        <v>0</v>
      </c>
      <c r="S27" s="15"/>
      <c r="T27" s="15"/>
      <c r="U27" s="9">
        <f>S27+T27</f>
        <v>0</v>
      </c>
      <c r="V27" s="9">
        <f t="shared" si="2"/>
        <v>0</v>
      </c>
      <c r="W27" s="15"/>
      <c r="X27" s="16">
        <f>W27-V27</f>
        <v>0</v>
      </c>
      <c r="Y27" s="18"/>
      <c r="Z27" s="17"/>
    </row>
    <row r="28" spans="1:26" ht="18" customHeight="1" x14ac:dyDescent="0.2">
      <c r="A28" s="13">
        <v>1500081</v>
      </c>
      <c r="B28" s="14" t="s">
        <v>52</v>
      </c>
      <c r="C28" s="15">
        <v>22000</v>
      </c>
      <c r="D28" s="10">
        <f>VLOOKUP($A28,'09.04'!$A$9:$W$204,23,0)</f>
        <v>0</v>
      </c>
      <c r="E28" s="15">
        <v>6</v>
      </c>
      <c r="F28" s="15"/>
      <c r="G28" s="15"/>
      <c r="H28" s="9">
        <f t="shared" si="0"/>
        <v>6</v>
      </c>
      <c r="I28" s="15">
        <v>3</v>
      </c>
      <c r="J28" s="15"/>
      <c r="K28" s="15"/>
      <c r="L28" s="9">
        <f t="shared" si="4"/>
        <v>3</v>
      </c>
      <c r="M28" s="15"/>
      <c r="N28" s="15"/>
      <c r="O28" s="15"/>
      <c r="P28" s="15"/>
      <c r="Q28" s="15"/>
      <c r="R28" s="11">
        <f>SUM(M28:Q28)</f>
        <v>0</v>
      </c>
      <c r="S28" s="15"/>
      <c r="T28" s="15"/>
      <c r="U28" s="9">
        <f>S28+T28</f>
        <v>0</v>
      </c>
      <c r="V28" s="9">
        <f t="shared" si="2"/>
        <v>3</v>
      </c>
      <c r="W28" s="15"/>
      <c r="X28" s="16">
        <f>W28-V28</f>
        <v>-3</v>
      </c>
      <c r="Y28" s="18"/>
      <c r="Z28" s="17"/>
    </row>
    <row r="29" spans="1:26" ht="18" customHeight="1" x14ac:dyDescent="0.2">
      <c r="A29" s="13">
        <v>1500088</v>
      </c>
      <c r="B29" s="14" t="s">
        <v>53</v>
      </c>
      <c r="C29" s="15">
        <v>21000</v>
      </c>
      <c r="D29" s="10">
        <f>VLOOKUP($A29,'09.04'!$A$9:$W$204,23,0)</f>
        <v>0</v>
      </c>
      <c r="E29" s="15"/>
      <c r="F29" s="15"/>
      <c r="G29" s="15"/>
      <c r="H29" s="9">
        <f t="shared" si="0"/>
        <v>0</v>
      </c>
      <c r="I29" s="15"/>
      <c r="J29" s="15"/>
      <c r="K29" s="15"/>
      <c r="L29" s="9">
        <f t="shared" si="4"/>
        <v>0</v>
      </c>
      <c r="M29" s="15"/>
      <c r="N29" s="15"/>
      <c r="O29" s="15"/>
      <c r="P29" s="15"/>
      <c r="Q29" s="15"/>
      <c r="R29" s="11">
        <f t="shared" si="5"/>
        <v>0</v>
      </c>
      <c r="S29" s="15"/>
      <c r="T29" s="15"/>
      <c r="U29" s="9">
        <f t="shared" si="1"/>
        <v>0</v>
      </c>
      <c r="V29" s="9">
        <f t="shared" si="2"/>
        <v>0</v>
      </c>
      <c r="W29" s="15"/>
      <c r="X29" s="16">
        <f t="shared" si="3"/>
        <v>0</v>
      </c>
      <c r="Y29" s="18"/>
      <c r="Z29" s="17"/>
    </row>
    <row r="30" spans="1:26" ht="18" customHeight="1" x14ac:dyDescent="0.2">
      <c r="A30" s="13">
        <v>1500089</v>
      </c>
      <c r="B30" s="14" t="s">
        <v>54</v>
      </c>
      <c r="C30" s="15">
        <v>20000</v>
      </c>
      <c r="D30" s="10">
        <f>VLOOKUP($A30,'09.04'!$A$9:$W$204,23,0)</f>
        <v>0</v>
      </c>
      <c r="E30" s="15">
        <v>6</v>
      </c>
      <c r="F30" s="15"/>
      <c r="G30" s="15"/>
      <c r="H30" s="9">
        <f t="shared" si="0"/>
        <v>6</v>
      </c>
      <c r="I30" s="15">
        <v>6</v>
      </c>
      <c r="J30" s="15"/>
      <c r="K30" s="15"/>
      <c r="L30" s="9">
        <f t="shared" si="4"/>
        <v>6</v>
      </c>
      <c r="M30" s="15"/>
      <c r="N30" s="15"/>
      <c r="O30" s="15"/>
      <c r="P30" s="15"/>
      <c r="Q30" s="15"/>
      <c r="R30" s="11">
        <f>SUM(M30:Q30)</f>
        <v>0</v>
      </c>
      <c r="S30" s="15"/>
      <c r="T30" s="15"/>
      <c r="U30" s="9">
        <f>S30+T30</f>
        <v>0</v>
      </c>
      <c r="V30" s="9">
        <f t="shared" si="2"/>
        <v>0</v>
      </c>
      <c r="W30" s="15"/>
      <c r="X30" s="16">
        <f>W30-V30</f>
        <v>0</v>
      </c>
      <c r="Y30" s="18"/>
      <c r="Z30" s="17"/>
    </row>
    <row r="31" spans="1:26" ht="18" customHeight="1" x14ac:dyDescent="0.2">
      <c r="A31" s="13">
        <v>1500134</v>
      </c>
      <c r="B31" s="14" t="s">
        <v>55</v>
      </c>
      <c r="C31" s="15">
        <v>24000</v>
      </c>
      <c r="D31" s="10">
        <f>VLOOKUP($A31,'09.04'!$A$9:$W$204,23,0)</f>
        <v>0</v>
      </c>
      <c r="E31" s="15">
        <v>4</v>
      </c>
      <c r="F31" s="15"/>
      <c r="G31" s="15"/>
      <c r="H31" s="9">
        <f t="shared" si="0"/>
        <v>4</v>
      </c>
      <c r="I31" s="15">
        <v>1</v>
      </c>
      <c r="J31" s="15"/>
      <c r="K31" s="15"/>
      <c r="L31" s="9">
        <f t="shared" si="4"/>
        <v>1</v>
      </c>
      <c r="M31" s="15"/>
      <c r="N31" s="15"/>
      <c r="O31" s="15"/>
      <c r="P31" s="15"/>
      <c r="Q31" s="15"/>
      <c r="R31" s="11">
        <f t="shared" si="5"/>
        <v>0</v>
      </c>
      <c r="S31" s="15">
        <v>3</v>
      </c>
      <c r="T31" s="15"/>
      <c r="U31" s="9">
        <f t="shared" si="1"/>
        <v>3</v>
      </c>
      <c r="V31" s="9">
        <f t="shared" si="2"/>
        <v>0</v>
      </c>
      <c r="W31" s="15"/>
      <c r="X31" s="16">
        <f t="shared" si="3"/>
        <v>0</v>
      </c>
      <c r="Y31" s="18"/>
      <c r="Z31" s="17"/>
    </row>
    <row r="32" spans="1:26" ht="18" customHeight="1" x14ac:dyDescent="0.2">
      <c r="A32" s="13">
        <v>1500228</v>
      </c>
      <c r="B32" s="14" t="s">
        <v>56</v>
      </c>
      <c r="C32" s="15">
        <v>18000</v>
      </c>
      <c r="D32" s="10">
        <f>VLOOKUP($A32,'09.04'!$A$9:$W$204,23,0)</f>
        <v>0</v>
      </c>
      <c r="E32" s="15">
        <v>6</v>
      </c>
      <c r="F32" s="15"/>
      <c r="G32" s="15"/>
      <c r="H32" s="9">
        <f t="shared" si="0"/>
        <v>6</v>
      </c>
      <c r="I32" s="15">
        <v>5</v>
      </c>
      <c r="J32" s="15"/>
      <c r="K32" s="15"/>
      <c r="L32" s="9">
        <f t="shared" si="4"/>
        <v>5</v>
      </c>
      <c r="M32" s="15"/>
      <c r="N32" s="15"/>
      <c r="O32" s="15"/>
      <c r="P32" s="15"/>
      <c r="Q32" s="15"/>
      <c r="R32" s="11">
        <f>SUM(M32:Q32)</f>
        <v>0</v>
      </c>
      <c r="S32" s="15">
        <v>1</v>
      </c>
      <c r="T32" s="15"/>
      <c r="U32" s="9">
        <f>S32+T32</f>
        <v>1</v>
      </c>
      <c r="V32" s="9">
        <f t="shared" si="2"/>
        <v>0</v>
      </c>
      <c r="W32" s="15"/>
      <c r="X32" s="16">
        <f>W32-V32</f>
        <v>0</v>
      </c>
      <c r="Y32" s="18"/>
      <c r="Z32" s="17"/>
    </row>
    <row r="33" spans="1:26" ht="18" customHeight="1" x14ac:dyDescent="0.2">
      <c r="A33" s="13">
        <v>1500300</v>
      </c>
      <c r="B33" s="14" t="s">
        <v>57</v>
      </c>
      <c r="C33" s="15">
        <v>22000</v>
      </c>
      <c r="D33" s="10">
        <f>VLOOKUP($A33,'09.04'!$A$9:$W$204,23,0)</f>
        <v>0</v>
      </c>
      <c r="E33" s="15">
        <v>4</v>
      </c>
      <c r="F33" s="15"/>
      <c r="G33" s="15"/>
      <c r="H33" s="9">
        <f t="shared" si="0"/>
        <v>4</v>
      </c>
      <c r="I33" s="15">
        <v>2</v>
      </c>
      <c r="J33" s="15"/>
      <c r="K33" s="15"/>
      <c r="L33" s="9">
        <f t="shared" si="4"/>
        <v>2</v>
      </c>
      <c r="M33" s="15"/>
      <c r="N33" s="15"/>
      <c r="O33" s="15"/>
      <c r="P33" s="15"/>
      <c r="Q33" s="15"/>
      <c r="R33" s="11">
        <f t="shared" si="5"/>
        <v>0</v>
      </c>
      <c r="S33" s="15">
        <v>2</v>
      </c>
      <c r="T33" s="15"/>
      <c r="U33" s="9">
        <f t="shared" si="1"/>
        <v>2</v>
      </c>
      <c r="V33" s="9">
        <f t="shared" si="2"/>
        <v>0</v>
      </c>
      <c r="W33" s="15"/>
      <c r="X33" s="16">
        <f t="shared" si="3"/>
        <v>0</v>
      </c>
      <c r="Y33" s="39"/>
      <c r="Z33" s="17"/>
    </row>
    <row r="34" spans="1:26" ht="18" customHeight="1" x14ac:dyDescent="0.2">
      <c r="A34" s="13">
        <v>1500301</v>
      </c>
      <c r="B34" s="14" t="s">
        <v>58</v>
      </c>
      <c r="C34" s="15">
        <v>20000</v>
      </c>
      <c r="D34" s="10">
        <f>VLOOKUP($A34,'09.04'!$A$9:$W$204,23,0)</f>
        <v>0</v>
      </c>
      <c r="E34" s="15">
        <v>4</v>
      </c>
      <c r="F34" s="15"/>
      <c r="G34" s="15"/>
      <c r="H34" s="9">
        <f t="shared" si="0"/>
        <v>4</v>
      </c>
      <c r="I34" s="15">
        <v>2</v>
      </c>
      <c r="J34" s="15"/>
      <c r="K34" s="15"/>
      <c r="L34" s="9">
        <f t="shared" si="4"/>
        <v>2</v>
      </c>
      <c r="M34" s="15"/>
      <c r="N34" s="15"/>
      <c r="O34" s="15"/>
      <c r="P34" s="15"/>
      <c r="Q34" s="15"/>
      <c r="R34" s="11">
        <f t="shared" si="5"/>
        <v>0</v>
      </c>
      <c r="S34" s="15">
        <v>2</v>
      </c>
      <c r="T34" s="15"/>
      <c r="U34" s="9">
        <f t="shared" si="1"/>
        <v>2</v>
      </c>
      <c r="V34" s="9">
        <f t="shared" si="2"/>
        <v>0</v>
      </c>
      <c r="W34" s="15"/>
      <c r="X34" s="16">
        <f t="shared" si="3"/>
        <v>0</v>
      </c>
      <c r="Y34" s="18"/>
      <c r="Z34" s="17"/>
    </row>
    <row r="35" spans="1:26" ht="18" customHeight="1" x14ac:dyDescent="0.2">
      <c r="A35" s="13">
        <v>1500303</v>
      </c>
      <c r="B35" s="14" t="s">
        <v>59</v>
      </c>
      <c r="C35" s="15">
        <v>18000</v>
      </c>
      <c r="D35" s="10">
        <f>VLOOKUP($A35,'09.04'!$A$9:$W$204,23,0)</f>
        <v>0</v>
      </c>
      <c r="E35" s="15">
        <v>4</v>
      </c>
      <c r="F35" s="15"/>
      <c r="G35" s="15"/>
      <c r="H35" s="9">
        <f t="shared" si="0"/>
        <v>4</v>
      </c>
      <c r="I35" s="15">
        <v>4</v>
      </c>
      <c r="J35" s="15"/>
      <c r="K35" s="15"/>
      <c r="L35" s="9">
        <f t="shared" si="4"/>
        <v>4</v>
      </c>
      <c r="M35" s="15"/>
      <c r="N35" s="15"/>
      <c r="O35" s="15"/>
      <c r="P35" s="15"/>
      <c r="Q35" s="15"/>
      <c r="R35" s="11">
        <f t="shared" si="5"/>
        <v>0</v>
      </c>
      <c r="S35" s="15"/>
      <c r="T35" s="15"/>
      <c r="U35" s="9">
        <f t="shared" si="1"/>
        <v>0</v>
      </c>
      <c r="V35" s="9">
        <f t="shared" si="2"/>
        <v>0</v>
      </c>
      <c r="W35" s="15"/>
      <c r="X35" s="16">
        <f t="shared" si="3"/>
        <v>0</v>
      </c>
      <c r="Y35" s="18"/>
      <c r="Z35" s="17"/>
    </row>
    <row r="36" spans="1:26" ht="18.75" customHeight="1" x14ac:dyDescent="0.2">
      <c r="A36" s="13">
        <v>1500304</v>
      </c>
      <c r="B36" s="14" t="s">
        <v>60</v>
      </c>
      <c r="C36" s="15">
        <v>18000</v>
      </c>
      <c r="D36" s="10">
        <f>VLOOKUP($A36,'09.04'!$A$9:$W$204,23,0)</f>
        <v>0</v>
      </c>
      <c r="E36" s="15">
        <v>4</v>
      </c>
      <c r="F36" s="15"/>
      <c r="G36" s="15"/>
      <c r="H36" s="9">
        <f t="shared" si="0"/>
        <v>4</v>
      </c>
      <c r="I36" s="15">
        <v>4</v>
      </c>
      <c r="J36" s="15"/>
      <c r="K36" s="15"/>
      <c r="L36" s="9">
        <f t="shared" si="4"/>
        <v>4</v>
      </c>
      <c r="M36" s="15"/>
      <c r="N36" s="15"/>
      <c r="O36" s="15"/>
      <c r="P36" s="15"/>
      <c r="Q36" s="15"/>
      <c r="R36" s="11">
        <f t="shared" si="5"/>
        <v>0</v>
      </c>
      <c r="S36" s="15"/>
      <c r="T36" s="15"/>
      <c r="U36" s="9">
        <f t="shared" si="1"/>
        <v>0</v>
      </c>
      <c r="V36" s="9">
        <f t="shared" si="2"/>
        <v>0</v>
      </c>
      <c r="W36" s="15"/>
      <c r="X36" s="16">
        <f t="shared" si="3"/>
        <v>0</v>
      </c>
      <c r="Y36" s="18"/>
      <c r="Z36" s="17"/>
    </row>
    <row r="37" spans="1:26" ht="18" customHeight="1" x14ac:dyDescent="0.2">
      <c r="A37" s="13">
        <v>1500306</v>
      </c>
      <c r="B37" s="14" t="s">
        <v>61</v>
      </c>
      <c r="C37" s="15">
        <v>17000</v>
      </c>
      <c r="D37" s="10">
        <f>VLOOKUP($A37,'09.04'!$A$9:$W$204,23,0)</f>
        <v>0</v>
      </c>
      <c r="E37" s="15">
        <v>4</v>
      </c>
      <c r="F37" s="15"/>
      <c r="G37" s="15"/>
      <c r="H37" s="9">
        <f t="shared" si="0"/>
        <v>4</v>
      </c>
      <c r="I37" s="15">
        <v>2</v>
      </c>
      <c r="J37" s="15"/>
      <c r="K37" s="15"/>
      <c r="L37" s="9">
        <f t="shared" si="4"/>
        <v>2</v>
      </c>
      <c r="M37" s="15"/>
      <c r="N37" s="15"/>
      <c r="O37" s="15"/>
      <c r="P37" s="15"/>
      <c r="Q37" s="15"/>
      <c r="R37" s="11">
        <f t="shared" si="5"/>
        <v>0</v>
      </c>
      <c r="S37" s="15">
        <v>2</v>
      </c>
      <c r="T37" s="15"/>
      <c r="U37" s="9">
        <f t="shared" si="1"/>
        <v>2</v>
      </c>
      <c r="V37" s="9">
        <f t="shared" si="2"/>
        <v>0</v>
      </c>
      <c r="W37" s="15"/>
      <c r="X37" s="16">
        <f t="shared" si="3"/>
        <v>0</v>
      </c>
      <c r="Y37" s="39"/>
      <c r="Z37" s="17"/>
    </row>
    <row r="38" spans="1:26" ht="18" customHeight="1" x14ac:dyDescent="0.2">
      <c r="A38" s="13">
        <v>1500307</v>
      </c>
      <c r="B38" s="14" t="s">
        <v>62</v>
      </c>
      <c r="C38" s="15">
        <v>20000</v>
      </c>
      <c r="D38" s="10">
        <f>VLOOKUP($A38,'09.04'!$A$9:$W$204,23,0)</f>
        <v>0</v>
      </c>
      <c r="E38" s="15">
        <v>4</v>
      </c>
      <c r="F38" s="15"/>
      <c r="G38" s="15"/>
      <c r="H38" s="9">
        <f t="shared" si="0"/>
        <v>4</v>
      </c>
      <c r="I38" s="15">
        <v>2</v>
      </c>
      <c r="J38" s="15"/>
      <c r="K38" s="15"/>
      <c r="L38" s="9">
        <f t="shared" si="4"/>
        <v>2</v>
      </c>
      <c r="M38" s="15"/>
      <c r="N38" s="15"/>
      <c r="O38" s="15"/>
      <c r="P38" s="15"/>
      <c r="Q38" s="15"/>
      <c r="R38" s="11">
        <f t="shared" si="5"/>
        <v>0</v>
      </c>
      <c r="S38" s="15">
        <v>2</v>
      </c>
      <c r="T38" s="15"/>
      <c r="U38" s="9">
        <f t="shared" si="1"/>
        <v>2</v>
      </c>
      <c r="V38" s="9">
        <f t="shared" si="2"/>
        <v>0</v>
      </c>
      <c r="W38" s="15"/>
      <c r="X38" s="16">
        <f t="shared" si="3"/>
        <v>0</v>
      </c>
      <c r="Y38" s="18"/>
      <c r="Z38" s="17"/>
    </row>
    <row r="39" spans="1:26" ht="18" customHeight="1" x14ac:dyDescent="0.2">
      <c r="A39" s="13">
        <v>1500309</v>
      </c>
      <c r="B39" s="14" t="s">
        <v>63</v>
      </c>
      <c r="C39" s="15">
        <v>18000</v>
      </c>
      <c r="D39" s="10">
        <f>VLOOKUP($A39,'09.04'!$A$9:$W$204,23,0)</f>
        <v>0</v>
      </c>
      <c r="E39" s="15"/>
      <c r="F39" s="15"/>
      <c r="G39" s="15"/>
      <c r="H39" s="9">
        <f t="shared" si="0"/>
        <v>0</v>
      </c>
      <c r="I39" s="15"/>
      <c r="J39" s="15"/>
      <c r="K39" s="15"/>
      <c r="L39" s="9">
        <f t="shared" si="4"/>
        <v>0</v>
      </c>
      <c r="M39" s="15"/>
      <c r="N39" s="15"/>
      <c r="O39" s="15"/>
      <c r="P39" s="15"/>
      <c r="Q39" s="15"/>
      <c r="R39" s="11">
        <f t="shared" si="5"/>
        <v>0</v>
      </c>
      <c r="S39" s="15"/>
      <c r="T39" s="15"/>
      <c r="U39" s="9">
        <f t="shared" si="1"/>
        <v>0</v>
      </c>
      <c r="V39" s="9">
        <f t="shared" si="2"/>
        <v>0</v>
      </c>
      <c r="W39" s="15"/>
      <c r="X39" s="16">
        <f t="shared" si="3"/>
        <v>0</v>
      </c>
      <c r="Y39" s="18"/>
      <c r="Z39" s="17"/>
    </row>
    <row r="40" spans="1:26" ht="18" customHeight="1" x14ac:dyDescent="0.2">
      <c r="A40" s="13">
        <v>1500310</v>
      </c>
      <c r="B40" s="14" t="s">
        <v>64</v>
      </c>
      <c r="C40" s="15">
        <v>20000</v>
      </c>
      <c r="D40" s="10">
        <f>VLOOKUP($A40,'09.04'!$A$9:$W$204,23,0)</f>
        <v>0</v>
      </c>
      <c r="E40" s="15">
        <v>4</v>
      </c>
      <c r="F40" s="15"/>
      <c r="G40" s="15"/>
      <c r="H40" s="9">
        <f t="shared" si="0"/>
        <v>4</v>
      </c>
      <c r="I40" s="15">
        <v>4</v>
      </c>
      <c r="J40" s="15"/>
      <c r="K40" s="15"/>
      <c r="L40" s="9">
        <f t="shared" si="4"/>
        <v>4</v>
      </c>
      <c r="M40" s="15"/>
      <c r="N40" s="15"/>
      <c r="O40" s="15"/>
      <c r="P40" s="15"/>
      <c r="Q40" s="15"/>
      <c r="R40" s="11">
        <f t="shared" si="5"/>
        <v>0</v>
      </c>
      <c r="S40" s="15"/>
      <c r="T40" s="15"/>
      <c r="U40" s="9">
        <f t="shared" si="1"/>
        <v>0</v>
      </c>
      <c r="V40" s="9">
        <f t="shared" si="2"/>
        <v>0</v>
      </c>
      <c r="W40" s="15"/>
      <c r="X40" s="16">
        <f t="shared" si="3"/>
        <v>0</v>
      </c>
      <c r="Y40" s="18"/>
      <c r="Z40" s="17"/>
    </row>
    <row r="41" spans="1:26" ht="18" customHeight="1" x14ac:dyDescent="0.2">
      <c r="A41" s="13">
        <v>1500311</v>
      </c>
      <c r="B41" s="14" t="s">
        <v>65</v>
      </c>
      <c r="C41" s="15">
        <v>21000</v>
      </c>
      <c r="D41" s="10">
        <f>VLOOKUP($A41,'09.04'!$A$9:$W$204,23,0)</f>
        <v>0</v>
      </c>
      <c r="E41" s="15">
        <v>4</v>
      </c>
      <c r="F41" s="15"/>
      <c r="G41" s="15"/>
      <c r="H41" s="9">
        <f t="shared" si="0"/>
        <v>4</v>
      </c>
      <c r="I41" s="15">
        <v>1</v>
      </c>
      <c r="J41" s="15"/>
      <c r="K41" s="15"/>
      <c r="L41" s="9">
        <f t="shared" si="4"/>
        <v>1</v>
      </c>
      <c r="M41" s="15"/>
      <c r="N41" s="15"/>
      <c r="O41" s="15"/>
      <c r="P41" s="15"/>
      <c r="Q41" s="15"/>
      <c r="R41" s="11">
        <f t="shared" si="5"/>
        <v>0</v>
      </c>
      <c r="S41" s="15">
        <v>3</v>
      </c>
      <c r="T41" s="15"/>
      <c r="U41" s="9">
        <f t="shared" si="1"/>
        <v>3</v>
      </c>
      <c r="V41" s="9">
        <f t="shared" si="2"/>
        <v>0</v>
      </c>
      <c r="W41" s="15"/>
      <c r="X41" s="16">
        <f t="shared" si="3"/>
        <v>0</v>
      </c>
      <c r="Y41" s="18"/>
      <c r="Z41" s="17"/>
    </row>
    <row r="42" spans="1:26" ht="18" customHeight="1" x14ac:dyDescent="0.2">
      <c r="A42" s="13">
        <v>1500312</v>
      </c>
      <c r="B42" s="14" t="s">
        <v>66</v>
      </c>
      <c r="C42" s="15">
        <v>21000</v>
      </c>
      <c r="D42" s="10">
        <f>VLOOKUP($A42,'09.04'!$A$9:$W$204,23,0)</f>
        <v>0</v>
      </c>
      <c r="E42" s="15"/>
      <c r="F42" s="15"/>
      <c r="G42" s="15"/>
      <c r="H42" s="9">
        <f t="shared" si="0"/>
        <v>0</v>
      </c>
      <c r="I42" s="15"/>
      <c r="J42" s="15"/>
      <c r="K42" s="15"/>
      <c r="L42" s="9">
        <f t="shared" si="4"/>
        <v>0</v>
      </c>
      <c r="M42" s="15"/>
      <c r="N42" s="15"/>
      <c r="O42" s="15"/>
      <c r="P42" s="15"/>
      <c r="Q42" s="15"/>
      <c r="R42" s="11">
        <f t="shared" si="5"/>
        <v>0</v>
      </c>
      <c r="S42" s="15"/>
      <c r="T42" s="15"/>
      <c r="U42" s="9">
        <f t="shared" si="1"/>
        <v>0</v>
      </c>
      <c r="V42" s="9">
        <f t="shared" si="2"/>
        <v>0</v>
      </c>
      <c r="W42" s="15"/>
      <c r="X42" s="16">
        <f t="shared" si="3"/>
        <v>0</v>
      </c>
      <c r="Y42" s="18"/>
      <c r="Z42" s="17"/>
    </row>
    <row r="43" spans="1:26" ht="18" customHeight="1" x14ac:dyDescent="0.2">
      <c r="A43" s="13">
        <v>1500313</v>
      </c>
      <c r="B43" s="14" t="s">
        <v>67</v>
      </c>
      <c r="C43" s="15">
        <v>20000</v>
      </c>
      <c r="D43" s="10">
        <f>VLOOKUP($A43,'09.04'!$A$9:$W$204,23,0)</f>
        <v>0</v>
      </c>
      <c r="E43" s="15">
        <v>6</v>
      </c>
      <c r="F43" s="15"/>
      <c r="G43" s="15"/>
      <c r="H43" s="9">
        <f t="shared" si="0"/>
        <v>6</v>
      </c>
      <c r="I43" s="15">
        <v>2</v>
      </c>
      <c r="J43" s="15"/>
      <c r="K43" s="15"/>
      <c r="L43" s="9">
        <f t="shared" si="4"/>
        <v>2</v>
      </c>
      <c r="M43" s="15"/>
      <c r="N43" s="15"/>
      <c r="O43" s="15"/>
      <c r="P43" s="15"/>
      <c r="Q43" s="15"/>
      <c r="R43" s="11">
        <f t="shared" si="5"/>
        <v>0</v>
      </c>
      <c r="S43" s="15">
        <v>4</v>
      </c>
      <c r="T43" s="15"/>
      <c r="U43" s="9">
        <f t="shared" si="1"/>
        <v>4</v>
      </c>
      <c r="V43" s="9">
        <f t="shared" si="2"/>
        <v>0</v>
      </c>
      <c r="W43" s="15"/>
      <c r="X43" s="16">
        <f t="shared" si="3"/>
        <v>0</v>
      </c>
      <c r="Y43" s="18"/>
      <c r="Z43" s="17"/>
    </row>
    <row r="44" spans="1:26" ht="18" customHeight="1" x14ac:dyDescent="0.2">
      <c r="A44" s="13">
        <v>1500314</v>
      </c>
      <c r="B44" s="14" t="s">
        <v>68</v>
      </c>
      <c r="C44" s="15">
        <v>17000</v>
      </c>
      <c r="D44" s="10">
        <f>VLOOKUP($A44,'09.04'!$A$9:$W$204,23,0)</f>
        <v>0</v>
      </c>
      <c r="E44" s="15">
        <v>4</v>
      </c>
      <c r="F44" s="15"/>
      <c r="G44" s="15"/>
      <c r="H44" s="9">
        <f t="shared" si="0"/>
        <v>4</v>
      </c>
      <c r="I44" s="15">
        <v>3</v>
      </c>
      <c r="J44" s="15"/>
      <c r="K44" s="15"/>
      <c r="L44" s="9">
        <f t="shared" si="4"/>
        <v>3</v>
      </c>
      <c r="M44" s="15"/>
      <c r="N44" s="15"/>
      <c r="O44" s="15"/>
      <c r="P44" s="15"/>
      <c r="Q44" s="15"/>
      <c r="R44" s="11">
        <f t="shared" si="5"/>
        <v>0</v>
      </c>
      <c r="S44" s="15">
        <v>1</v>
      </c>
      <c r="T44" s="15"/>
      <c r="U44" s="9">
        <f t="shared" si="1"/>
        <v>1</v>
      </c>
      <c r="V44" s="9">
        <f t="shared" si="2"/>
        <v>0</v>
      </c>
      <c r="W44" s="15"/>
      <c r="X44" s="16">
        <f t="shared" si="3"/>
        <v>0</v>
      </c>
      <c r="Y44" s="26"/>
      <c r="Z44" s="17"/>
    </row>
    <row r="45" spans="1:26" ht="18" customHeight="1" x14ac:dyDescent="0.2">
      <c r="A45" s="13">
        <v>1502007</v>
      </c>
      <c r="B45" s="14" t="s">
        <v>69</v>
      </c>
      <c r="C45" s="15">
        <v>19000</v>
      </c>
      <c r="D45" s="10">
        <f>VLOOKUP($A45,'09.04'!$A$9:$W$204,23,0)</f>
        <v>0</v>
      </c>
      <c r="E45" s="15"/>
      <c r="F45" s="15"/>
      <c r="G45" s="15"/>
      <c r="H45" s="9">
        <f t="shared" si="0"/>
        <v>0</v>
      </c>
      <c r="I45" s="15"/>
      <c r="J45" s="15"/>
      <c r="K45" s="15"/>
      <c r="L45" s="9">
        <f t="shared" si="4"/>
        <v>0</v>
      </c>
      <c r="M45" s="15"/>
      <c r="N45" s="15"/>
      <c r="O45" s="15"/>
      <c r="P45" s="15"/>
      <c r="Q45" s="15"/>
      <c r="R45" s="11">
        <f t="shared" si="5"/>
        <v>0</v>
      </c>
      <c r="S45" s="15"/>
      <c r="T45" s="15"/>
      <c r="U45" s="9">
        <f t="shared" si="1"/>
        <v>0</v>
      </c>
      <c r="V45" s="9">
        <f t="shared" si="2"/>
        <v>0</v>
      </c>
      <c r="W45" s="15"/>
      <c r="X45" s="16">
        <f t="shared" si="3"/>
        <v>0</v>
      </c>
      <c r="Y45" s="26"/>
      <c r="Z45" s="17"/>
    </row>
    <row r="46" spans="1:26" ht="18" customHeight="1" x14ac:dyDescent="0.2">
      <c r="A46" s="13">
        <v>1502011</v>
      </c>
      <c r="B46" s="14" t="s">
        <v>70</v>
      </c>
      <c r="C46" s="15">
        <v>17000</v>
      </c>
      <c r="D46" s="10">
        <f>VLOOKUP($A46,'09.04'!$A$9:$W$204,23,0)</f>
        <v>0</v>
      </c>
      <c r="E46" s="15">
        <v>4</v>
      </c>
      <c r="F46" s="15"/>
      <c r="G46" s="15"/>
      <c r="H46" s="9">
        <f t="shared" si="0"/>
        <v>4</v>
      </c>
      <c r="I46" s="15">
        <v>1</v>
      </c>
      <c r="J46" s="15"/>
      <c r="K46" s="15"/>
      <c r="L46" s="9">
        <f t="shared" si="4"/>
        <v>1</v>
      </c>
      <c r="M46" s="15"/>
      <c r="N46" s="15"/>
      <c r="O46" s="15"/>
      <c r="P46" s="15"/>
      <c r="Q46" s="15"/>
      <c r="R46" s="11">
        <f t="shared" si="5"/>
        <v>0</v>
      </c>
      <c r="S46" s="15">
        <v>3</v>
      </c>
      <c r="T46" s="15"/>
      <c r="U46" s="9">
        <f t="shared" si="1"/>
        <v>3</v>
      </c>
      <c r="V46" s="9">
        <f t="shared" si="2"/>
        <v>0</v>
      </c>
      <c r="W46" s="15"/>
      <c r="X46" s="16">
        <f t="shared" si="3"/>
        <v>0</v>
      </c>
      <c r="Y46" s="26"/>
      <c r="Z46" s="17"/>
    </row>
    <row r="47" spans="1:26" ht="18" customHeight="1" x14ac:dyDescent="0.2">
      <c r="A47" s="13">
        <v>1502012</v>
      </c>
      <c r="B47" s="14" t="s">
        <v>71</v>
      </c>
      <c r="C47" s="15">
        <v>18000</v>
      </c>
      <c r="D47" s="10">
        <f>VLOOKUP($A47,'09.04'!$A$9:$W$204,23,0)</f>
        <v>0</v>
      </c>
      <c r="E47" s="15">
        <v>4</v>
      </c>
      <c r="F47" s="15"/>
      <c r="G47" s="15"/>
      <c r="H47" s="9">
        <f t="shared" si="0"/>
        <v>4</v>
      </c>
      <c r="I47" s="15">
        <v>4</v>
      </c>
      <c r="J47" s="15"/>
      <c r="K47" s="15"/>
      <c r="L47" s="9">
        <f t="shared" si="4"/>
        <v>4</v>
      </c>
      <c r="M47" s="15"/>
      <c r="N47" s="15"/>
      <c r="O47" s="15"/>
      <c r="P47" s="15"/>
      <c r="Q47" s="15"/>
      <c r="R47" s="11">
        <f t="shared" si="5"/>
        <v>0</v>
      </c>
      <c r="S47" s="15"/>
      <c r="T47" s="15"/>
      <c r="U47" s="9">
        <f t="shared" si="1"/>
        <v>0</v>
      </c>
      <c r="V47" s="9">
        <f t="shared" si="2"/>
        <v>0</v>
      </c>
      <c r="W47" s="15"/>
      <c r="X47" s="16">
        <f t="shared" si="3"/>
        <v>0</v>
      </c>
      <c r="Y47" s="18"/>
      <c r="Z47" s="17"/>
    </row>
    <row r="48" spans="1:26" ht="18" customHeight="1" x14ac:dyDescent="0.2">
      <c r="A48" s="13">
        <v>1502013</v>
      </c>
      <c r="B48" s="14" t="s">
        <v>72</v>
      </c>
      <c r="C48" s="15">
        <v>20000</v>
      </c>
      <c r="D48" s="10">
        <f>VLOOKUP($A48,'09.04'!$A$9:$W$204,23,0)</f>
        <v>0</v>
      </c>
      <c r="E48" s="15"/>
      <c r="F48" s="15"/>
      <c r="G48" s="15"/>
      <c r="H48" s="9">
        <f t="shared" si="0"/>
        <v>0</v>
      </c>
      <c r="I48" s="15"/>
      <c r="J48" s="15"/>
      <c r="K48" s="15"/>
      <c r="L48" s="9">
        <f t="shared" si="4"/>
        <v>0</v>
      </c>
      <c r="M48" s="15"/>
      <c r="N48" s="15"/>
      <c r="O48" s="15"/>
      <c r="P48" s="15"/>
      <c r="Q48" s="15"/>
      <c r="R48" s="11">
        <f t="shared" si="5"/>
        <v>0</v>
      </c>
      <c r="S48" s="15"/>
      <c r="T48" s="15"/>
      <c r="U48" s="9">
        <f t="shared" si="1"/>
        <v>0</v>
      </c>
      <c r="V48" s="9">
        <f t="shared" si="2"/>
        <v>0</v>
      </c>
      <c r="W48" s="15"/>
      <c r="X48" s="16">
        <f t="shared" si="3"/>
        <v>0</v>
      </c>
      <c r="Y48" s="18"/>
      <c r="Z48" s="17"/>
    </row>
    <row r="49" spans="1:28" ht="18" customHeight="1" x14ac:dyDescent="0.2">
      <c r="A49" s="13">
        <v>1502021</v>
      </c>
      <c r="B49" s="14" t="s">
        <v>73</v>
      </c>
      <c r="C49" s="15">
        <v>22000</v>
      </c>
      <c r="D49" s="10">
        <f>VLOOKUP($A49,'09.04'!$A$9:$W$204,23,0)</f>
        <v>0</v>
      </c>
      <c r="E49" s="15">
        <v>6</v>
      </c>
      <c r="F49" s="15"/>
      <c r="G49" s="15"/>
      <c r="H49" s="9">
        <f t="shared" si="0"/>
        <v>6</v>
      </c>
      <c r="I49" s="15">
        <v>1</v>
      </c>
      <c r="J49" s="15"/>
      <c r="K49" s="15"/>
      <c r="L49" s="9">
        <f t="shared" si="4"/>
        <v>1</v>
      </c>
      <c r="M49" s="15"/>
      <c r="N49" s="15"/>
      <c r="O49" s="15"/>
      <c r="P49" s="15"/>
      <c r="Q49" s="15"/>
      <c r="R49" s="11">
        <f t="shared" si="5"/>
        <v>0</v>
      </c>
      <c r="S49" s="15">
        <v>5</v>
      </c>
      <c r="T49" s="15"/>
      <c r="U49" s="9">
        <f t="shared" si="1"/>
        <v>5</v>
      </c>
      <c r="V49" s="9">
        <f t="shared" si="2"/>
        <v>0</v>
      </c>
      <c r="W49" s="15"/>
      <c r="X49" s="16">
        <f t="shared" si="3"/>
        <v>0</v>
      </c>
      <c r="Y49" s="18"/>
      <c r="Z49" s="17"/>
    </row>
    <row r="50" spans="1:28" ht="18" customHeight="1" x14ac:dyDescent="0.2">
      <c r="A50" s="13">
        <v>1502024</v>
      </c>
      <c r="B50" s="14" t="s">
        <v>74</v>
      </c>
      <c r="C50" s="15">
        <v>21000</v>
      </c>
      <c r="D50" s="10">
        <f>VLOOKUP($A50,'09.04'!$A$9:$W$204,23,0)</f>
        <v>0</v>
      </c>
      <c r="E50" s="15"/>
      <c r="F50" s="15"/>
      <c r="G50" s="15"/>
      <c r="H50" s="9">
        <f t="shared" si="0"/>
        <v>0</v>
      </c>
      <c r="I50" s="15"/>
      <c r="J50" s="15"/>
      <c r="K50" s="15"/>
      <c r="L50" s="9">
        <f t="shared" si="4"/>
        <v>0</v>
      </c>
      <c r="M50" s="15"/>
      <c r="N50" s="15"/>
      <c r="O50" s="15"/>
      <c r="P50" s="15"/>
      <c r="Q50" s="15"/>
      <c r="R50" s="11">
        <f t="shared" si="5"/>
        <v>0</v>
      </c>
      <c r="S50" s="15"/>
      <c r="T50" s="15"/>
      <c r="U50" s="9">
        <f t="shared" si="1"/>
        <v>0</v>
      </c>
      <c r="V50" s="9">
        <f t="shared" si="2"/>
        <v>0</v>
      </c>
      <c r="W50" s="15"/>
      <c r="X50" s="16">
        <f t="shared" si="3"/>
        <v>0</v>
      </c>
      <c r="Y50" s="18"/>
      <c r="Z50" s="17"/>
    </row>
    <row r="51" spans="1:28" ht="18" customHeight="1" x14ac:dyDescent="0.2">
      <c r="A51" s="13">
        <v>1502029</v>
      </c>
      <c r="B51" s="14" t="s">
        <v>75</v>
      </c>
      <c r="C51" s="15">
        <v>19000</v>
      </c>
      <c r="D51" s="10">
        <f>VLOOKUP($A51,'09.04'!$A$9:$W$204,23,0)</f>
        <v>0</v>
      </c>
      <c r="E51" s="15">
        <v>6</v>
      </c>
      <c r="F51" s="15"/>
      <c r="G51" s="15"/>
      <c r="H51" s="9">
        <f t="shared" si="0"/>
        <v>6</v>
      </c>
      <c r="I51" s="15">
        <v>6</v>
      </c>
      <c r="J51" s="15"/>
      <c r="K51" s="15"/>
      <c r="L51" s="9">
        <f t="shared" si="4"/>
        <v>6</v>
      </c>
      <c r="M51" s="15"/>
      <c r="N51" s="15"/>
      <c r="O51" s="15"/>
      <c r="P51" s="15"/>
      <c r="Q51" s="15"/>
      <c r="R51" s="11">
        <f t="shared" si="5"/>
        <v>0</v>
      </c>
      <c r="S51" s="15"/>
      <c r="T51" s="15"/>
      <c r="U51" s="9">
        <f t="shared" si="1"/>
        <v>0</v>
      </c>
      <c r="V51" s="9">
        <f t="shared" si="2"/>
        <v>0</v>
      </c>
      <c r="W51" s="15"/>
      <c r="X51" s="16">
        <f t="shared" si="3"/>
        <v>0</v>
      </c>
      <c r="Y51" s="18"/>
      <c r="Z51" s="17"/>
    </row>
    <row r="52" spans="1:28" ht="18" customHeight="1" x14ac:dyDescent="0.2">
      <c r="A52" s="13">
        <v>1509001</v>
      </c>
      <c r="B52" s="14" t="s">
        <v>76</v>
      </c>
      <c r="C52" s="15">
        <v>25000</v>
      </c>
      <c r="D52" s="10">
        <f>VLOOKUP($A52,'09.04'!$A$9:$W$204,23,0)</f>
        <v>0</v>
      </c>
      <c r="E52" s="15"/>
      <c r="F52" s="15"/>
      <c r="G52" s="15"/>
      <c r="H52" s="9">
        <f t="shared" si="0"/>
        <v>0</v>
      </c>
      <c r="I52" s="15"/>
      <c r="J52" s="15"/>
      <c r="K52" s="15"/>
      <c r="L52" s="9">
        <f t="shared" si="4"/>
        <v>0</v>
      </c>
      <c r="M52" s="15"/>
      <c r="N52" s="15"/>
      <c r="O52" s="15"/>
      <c r="P52" s="15"/>
      <c r="Q52" s="15"/>
      <c r="R52" s="11">
        <f t="shared" si="5"/>
        <v>0</v>
      </c>
      <c r="S52" s="15"/>
      <c r="T52" s="15"/>
      <c r="U52" s="9">
        <f t="shared" si="1"/>
        <v>0</v>
      </c>
      <c r="V52" s="9">
        <f t="shared" si="2"/>
        <v>0</v>
      </c>
      <c r="W52" s="15"/>
      <c r="X52" s="16">
        <f t="shared" si="3"/>
        <v>0</v>
      </c>
      <c r="Y52" s="18"/>
      <c r="Z52" s="17"/>
    </row>
    <row r="53" spans="1:28" ht="18" customHeight="1" x14ac:dyDescent="0.2">
      <c r="A53" s="7">
        <v>1520000</v>
      </c>
      <c r="B53" s="8" t="s">
        <v>77</v>
      </c>
      <c r="C53" s="9"/>
      <c r="D53" s="10">
        <f>VLOOKUP($A53,'09.04'!$A$9:$W$204,23,0)</f>
        <v>0</v>
      </c>
      <c r="E53" s="10"/>
      <c r="F53" s="10"/>
      <c r="G53" s="10"/>
      <c r="H53" s="9"/>
      <c r="I53" s="10"/>
      <c r="J53" s="10"/>
      <c r="K53" s="10"/>
      <c r="L53" s="9">
        <f t="shared" si="4"/>
        <v>0</v>
      </c>
      <c r="M53" s="10"/>
      <c r="N53" s="10"/>
      <c r="O53" s="10"/>
      <c r="P53" s="10"/>
      <c r="Q53" s="10"/>
      <c r="R53" s="11">
        <f t="shared" si="5"/>
        <v>0</v>
      </c>
      <c r="S53" s="10"/>
      <c r="T53" s="10"/>
      <c r="U53" s="9"/>
      <c r="V53" s="9"/>
      <c r="W53" s="10"/>
      <c r="X53" s="9"/>
      <c r="Y53" s="18"/>
      <c r="Z53" s="17"/>
    </row>
    <row r="54" spans="1:28" s="24" customFormat="1" ht="18" customHeight="1" x14ac:dyDescent="0.2">
      <c r="A54" s="13">
        <v>1520001</v>
      </c>
      <c r="B54" s="20" t="s">
        <v>78</v>
      </c>
      <c r="C54" s="21">
        <v>22000</v>
      </c>
      <c r="D54" s="10">
        <f>VLOOKUP($A54,'09.04'!$A$9:$W$204,23,0)</f>
        <v>0</v>
      </c>
      <c r="E54" s="21"/>
      <c r="F54" s="21"/>
      <c r="G54" s="21"/>
      <c r="H54" s="9">
        <f t="shared" ref="H54:H64" si="6">SUM(E54:G54)</f>
        <v>0</v>
      </c>
      <c r="I54" s="21"/>
      <c r="J54" s="21"/>
      <c r="K54" s="21"/>
      <c r="L54" s="9">
        <f t="shared" si="4"/>
        <v>0</v>
      </c>
      <c r="M54" s="21"/>
      <c r="N54" s="15"/>
      <c r="O54" s="21"/>
      <c r="P54" s="15"/>
      <c r="Q54" s="21"/>
      <c r="R54" s="11">
        <f t="shared" si="5"/>
        <v>0</v>
      </c>
      <c r="S54" s="21"/>
      <c r="T54" s="21"/>
      <c r="U54" s="9">
        <f t="shared" ref="U54:U64" si="7">S54+T54</f>
        <v>0</v>
      </c>
      <c r="V54" s="9">
        <f t="shared" ref="V54:V64" si="8">D54+H54-L54-R54-U54</f>
        <v>0</v>
      </c>
      <c r="W54" s="21"/>
      <c r="X54" s="16">
        <f t="shared" ref="X54:X64" si="9">W54-V54</f>
        <v>0</v>
      </c>
      <c r="Y54" s="18"/>
      <c r="Z54" s="18"/>
      <c r="AA54" s="17"/>
      <c r="AB54" s="3"/>
    </row>
    <row r="55" spans="1:28" s="24" customFormat="1" ht="18" customHeight="1" x14ac:dyDescent="0.2">
      <c r="A55" s="13">
        <v>1520004</v>
      </c>
      <c r="B55" s="20" t="s">
        <v>79</v>
      </c>
      <c r="C55" s="21">
        <v>22000</v>
      </c>
      <c r="D55" s="10">
        <f>VLOOKUP($A55,'09.04'!$A$9:$W$204,23,0)</f>
        <v>0</v>
      </c>
      <c r="E55" s="15"/>
      <c r="F55" s="15"/>
      <c r="G55" s="15"/>
      <c r="H55" s="9">
        <f t="shared" si="6"/>
        <v>0</v>
      </c>
      <c r="I55" s="15"/>
      <c r="J55" s="15"/>
      <c r="K55" s="15"/>
      <c r="L55" s="9">
        <f t="shared" si="4"/>
        <v>0</v>
      </c>
      <c r="M55" s="15"/>
      <c r="N55" s="15"/>
      <c r="O55" s="15"/>
      <c r="P55" s="15"/>
      <c r="Q55" s="15"/>
      <c r="R55" s="11">
        <f t="shared" si="5"/>
        <v>0</v>
      </c>
      <c r="S55" s="15"/>
      <c r="T55" s="15"/>
      <c r="U55" s="9">
        <f t="shared" si="7"/>
        <v>0</v>
      </c>
      <c r="V55" s="9">
        <f t="shared" si="8"/>
        <v>0</v>
      </c>
      <c r="W55" s="15"/>
      <c r="X55" s="16">
        <f t="shared" si="9"/>
        <v>0</v>
      </c>
      <c r="Y55" s="18"/>
      <c r="Z55" s="18"/>
      <c r="AA55" s="17"/>
      <c r="AB55" s="3"/>
    </row>
    <row r="56" spans="1:28" x14ac:dyDescent="0.2">
      <c r="A56" s="13">
        <v>1520005</v>
      </c>
      <c r="B56" s="14" t="s">
        <v>80</v>
      </c>
      <c r="C56" s="15">
        <v>22000</v>
      </c>
      <c r="D56" s="10">
        <f>VLOOKUP($A56,'09.04'!$A$9:$W$204,23,0)</f>
        <v>0</v>
      </c>
      <c r="E56" s="15"/>
      <c r="F56" s="15"/>
      <c r="G56" s="15"/>
      <c r="H56" s="9">
        <f t="shared" si="6"/>
        <v>0</v>
      </c>
      <c r="I56" s="15"/>
      <c r="J56" s="15"/>
      <c r="K56" s="15"/>
      <c r="L56" s="9">
        <f t="shared" si="4"/>
        <v>0</v>
      </c>
      <c r="M56" s="15"/>
      <c r="N56" s="15"/>
      <c r="O56" s="15"/>
      <c r="P56" s="15"/>
      <c r="Q56" s="15"/>
      <c r="R56" s="11">
        <f t="shared" si="5"/>
        <v>0</v>
      </c>
      <c r="S56" s="15"/>
      <c r="T56" s="15"/>
      <c r="U56" s="9">
        <f t="shared" si="7"/>
        <v>0</v>
      </c>
      <c r="V56" s="9">
        <f t="shared" si="8"/>
        <v>0</v>
      </c>
      <c r="W56" s="15"/>
      <c r="X56" s="16">
        <f t="shared" si="9"/>
        <v>0</v>
      </c>
      <c r="Y56" s="18"/>
      <c r="Z56" s="18"/>
      <c r="AA56" s="17"/>
    </row>
    <row r="57" spans="1:28" x14ac:dyDescent="0.2">
      <c r="A57" s="13">
        <v>1520020</v>
      </c>
      <c r="B57" s="14" t="s">
        <v>81</v>
      </c>
      <c r="C57" s="15">
        <v>20000</v>
      </c>
      <c r="D57" s="10">
        <f>VLOOKUP($A57,'09.04'!$A$9:$W$204,23,0)</f>
        <v>0</v>
      </c>
      <c r="E57" s="15"/>
      <c r="F57" s="15"/>
      <c r="G57" s="15"/>
      <c r="H57" s="9">
        <f t="shared" si="6"/>
        <v>0</v>
      </c>
      <c r="I57" s="15"/>
      <c r="J57" s="15"/>
      <c r="K57" s="15"/>
      <c r="L57" s="9">
        <f t="shared" si="4"/>
        <v>0</v>
      </c>
      <c r="M57" s="15"/>
      <c r="N57" s="15"/>
      <c r="O57" s="15"/>
      <c r="P57" s="15"/>
      <c r="Q57" s="15"/>
      <c r="R57" s="11">
        <f t="shared" si="5"/>
        <v>0</v>
      </c>
      <c r="S57" s="15"/>
      <c r="T57" s="15"/>
      <c r="U57" s="9">
        <f t="shared" si="7"/>
        <v>0</v>
      </c>
      <c r="V57" s="9">
        <f t="shared" si="8"/>
        <v>0</v>
      </c>
      <c r="W57" s="15"/>
      <c r="X57" s="16">
        <f t="shared" si="9"/>
        <v>0</v>
      </c>
      <c r="Y57" s="18"/>
      <c r="Z57" s="17"/>
    </row>
    <row r="58" spans="1:28" ht="18" customHeight="1" x14ac:dyDescent="0.2">
      <c r="A58" s="13">
        <v>1520041</v>
      </c>
      <c r="B58" s="14" t="s">
        <v>82</v>
      </c>
      <c r="C58" s="15">
        <v>29000</v>
      </c>
      <c r="D58" s="10">
        <f>VLOOKUP($A58,'09.04'!$A$9:$W$204,23,0)</f>
        <v>0</v>
      </c>
      <c r="E58" s="15"/>
      <c r="F58" s="15"/>
      <c r="G58" s="15"/>
      <c r="H58" s="9">
        <f t="shared" si="6"/>
        <v>0</v>
      </c>
      <c r="I58" s="15"/>
      <c r="J58" s="15"/>
      <c r="K58" s="15"/>
      <c r="L58" s="9">
        <f t="shared" si="4"/>
        <v>0</v>
      </c>
      <c r="M58" s="15"/>
      <c r="N58" s="15"/>
      <c r="O58" s="15"/>
      <c r="P58" s="15"/>
      <c r="Q58" s="15"/>
      <c r="R58" s="11">
        <f>SUM(M58:Q58)</f>
        <v>0</v>
      </c>
      <c r="S58" s="15"/>
      <c r="T58" s="15"/>
      <c r="U58" s="9">
        <f>S58+T58</f>
        <v>0</v>
      </c>
      <c r="V58" s="9">
        <f t="shared" si="8"/>
        <v>0</v>
      </c>
      <c r="W58" s="15"/>
      <c r="X58" s="16">
        <f>W58-V58</f>
        <v>0</v>
      </c>
      <c r="Y58" s="18"/>
      <c r="Z58" s="17"/>
    </row>
    <row r="59" spans="1:28" ht="18" customHeight="1" x14ac:dyDescent="0.2">
      <c r="A59" s="13">
        <v>1520043</v>
      </c>
      <c r="B59" s="14" t="s">
        <v>83</v>
      </c>
      <c r="C59" s="15">
        <v>32000</v>
      </c>
      <c r="D59" s="10">
        <f>VLOOKUP($A59,'09.04'!$A$9:$W$204,23,0)</f>
        <v>0</v>
      </c>
      <c r="E59" s="15"/>
      <c r="F59" s="15"/>
      <c r="G59" s="15"/>
      <c r="H59" s="9">
        <f t="shared" si="6"/>
        <v>0</v>
      </c>
      <c r="I59" s="15"/>
      <c r="J59" s="15"/>
      <c r="K59" s="15"/>
      <c r="L59" s="9">
        <f t="shared" si="4"/>
        <v>0</v>
      </c>
      <c r="M59" s="15"/>
      <c r="N59" s="15"/>
      <c r="O59" s="15"/>
      <c r="P59" s="15"/>
      <c r="Q59" s="15"/>
      <c r="R59" s="11">
        <f t="shared" si="5"/>
        <v>0</v>
      </c>
      <c r="S59" s="15"/>
      <c r="T59" s="15"/>
      <c r="U59" s="9">
        <f t="shared" si="7"/>
        <v>0</v>
      </c>
      <c r="V59" s="9">
        <f t="shared" si="8"/>
        <v>0</v>
      </c>
      <c r="W59" s="15"/>
      <c r="X59" s="16">
        <f t="shared" si="9"/>
        <v>0</v>
      </c>
      <c r="Y59" s="18"/>
      <c r="Z59" s="17"/>
    </row>
    <row r="60" spans="1:28" ht="18" customHeight="1" x14ac:dyDescent="0.2">
      <c r="A60" s="13">
        <v>1520050</v>
      </c>
      <c r="B60" s="14" t="s">
        <v>243</v>
      </c>
      <c r="C60" s="15">
        <v>35000</v>
      </c>
      <c r="D60" s="10">
        <f>VLOOKUP($A60,'09.04'!$A$9:$W$204,23,0)</f>
        <v>0</v>
      </c>
      <c r="E60" s="15"/>
      <c r="F60" s="15"/>
      <c r="G60" s="15"/>
      <c r="H60" s="9">
        <f t="shared" si="6"/>
        <v>0</v>
      </c>
      <c r="I60" s="15">
        <v>11</v>
      </c>
      <c r="J60" s="15"/>
      <c r="K60" s="15"/>
      <c r="L60" s="9">
        <f t="shared" si="4"/>
        <v>11</v>
      </c>
      <c r="M60" s="15"/>
      <c r="N60" s="15"/>
      <c r="O60" s="15"/>
      <c r="P60" s="15"/>
      <c r="Q60" s="15"/>
      <c r="R60" s="11">
        <f t="shared" si="5"/>
        <v>0</v>
      </c>
      <c r="S60" s="15"/>
      <c r="T60" s="15"/>
      <c r="U60" s="9">
        <f t="shared" si="7"/>
        <v>0</v>
      </c>
      <c r="V60" s="9"/>
      <c r="W60" s="15"/>
      <c r="X60" s="16"/>
      <c r="Y60" s="18"/>
      <c r="Z60" s="17"/>
    </row>
    <row r="61" spans="1:28" ht="18" customHeight="1" x14ac:dyDescent="0.2">
      <c r="A61" s="13">
        <v>1520051</v>
      </c>
      <c r="B61" s="14" t="s">
        <v>244</v>
      </c>
      <c r="C61" s="15">
        <v>50000</v>
      </c>
      <c r="D61" s="10">
        <f>VLOOKUP($A61,'09.04'!$A$9:$W$204,23,0)</f>
        <v>0</v>
      </c>
      <c r="E61" s="15"/>
      <c r="F61" s="15"/>
      <c r="G61" s="15"/>
      <c r="H61" s="9">
        <f t="shared" si="6"/>
        <v>0</v>
      </c>
      <c r="I61" s="15">
        <v>10</v>
      </c>
      <c r="J61" s="15"/>
      <c r="K61" s="15"/>
      <c r="L61" s="9">
        <f t="shared" si="4"/>
        <v>10</v>
      </c>
      <c r="M61" s="15"/>
      <c r="N61" s="15"/>
      <c r="O61" s="15"/>
      <c r="P61" s="15"/>
      <c r="Q61" s="15"/>
      <c r="R61" s="11">
        <f t="shared" si="5"/>
        <v>0</v>
      </c>
      <c r="S61" s="15"/>
      <c r="T61" s="15"/>
      <c r="U61" s="9">
        <f t="shared" si="7"/>
        <v>0</v>
      </c>
      <c r="V61" s="9"/>
      <c r="W61" s="15"/>
      <c r="X61" s="16"/>
      <c r="Y61" s="18"/>
      <c r="Z61" s="17"/>
    </row>
    <row r="62" spans="1:28" ht="18" customHeight="1" x14ac:dyDescent="0.2">
      <c r="A62" s="13">
        <v>1522008</v>
      </c>
      <c r="B62" s="14" t="s">
        <v>84</v>
      </c>
      <c r="C62" s="15">
        <v>25000</v>
      </c>
      <c r="D62" s="10">
        <f>VLOOKUP($A62,'09.04'!$A$9:$W$204,23,0)</f>
        <v>0</v>
      </c>
      <c r="E62" s="15"/>
      <c r="F62" s="15"/>
      <c r="G62" s="15"/>
      <c r="H62" s="9">
        <f t="shared" si="6"/>
        <v>0</v>
      </c>
      <c r="I62" s="15"/>
      <c r="J62" s="15"/>
      <c r="K62" s="15"/>
      <c r="L62" s="9">
        <f t="shared" si="4"/>
        <v>0</v>
      </c>
      <c r="M62" s="15"/>
      <c r="N62" s="15"/>
      <c r="O62" s="15"/>
      <c r="P62" s="15"/>
      <c r="Q62" s="15"/>
      <c r="R62" s="11">
        <f t="shared" si="5"/>
        <v>0</v>
      </c>
      <c r="S62" s="15"/>
      <c r="T62" s="15"/>
      <c r="U62" s="9">
        <f t="shared" si="7"/>
        <v>0</v>
      </c>
      <c r="V62" s="9">
        <f t="shared" si="8"/>
        <v>0</v>
      </c>
      <c r="W62" s="15"/>
      <c r="X62" s="16">
        <f t="shared" si="9"/>
        <v>0</v>
      </c>
      <c r="Y62" s="18"/>
      <c r="Z62" s="17"/>
    </row>
    <row r="63" spans="1:28" ht="18" customHeight="1" x14ac:dyDescent="0.2">
      <c r="A63" s="13">
        <v>1523008</v>
      </c>
      <c r="B63" s="14" t="s">
        <v>232</v>
      </c>
      <c r="C63" s="15">
        <v>13000</v>
      </c>
      <c r="D63" s="10">
        <f>VLOOKUP($A63,'09.04'!$A$9:$W$204,23,0)</f>
        <v>0</v>
      </c>
      <c r="E63" s="15">
        <v>96</v>
      </c>
      <c r="F63" s="15"/>
      <c r="G63" s="15"/>
      <c r="H63" s="9">
        <f t="shared" si="6"/>
        <v>96</v>
      </c>
      <c r="I63" s="15">
        <v>4</v>
      </c>
      <c r="J63" s="15"/>
      <c r="K63" s="15"/>
      <c r="L63" s="9">
        <f t="shared" si="4"/>
        <v>4</v>
      </c>
      <c r="M63" s="15"/>
      <c r="N63" s="15"/>
      <c r="O63" s="15"/>
      <c r="P63" s="15"/>
      <c r="Q63" s="15"/>
      <c r="R63" s="11">
        <f t="shared" si="5"/>
        <v>0</v>
      </c>
      <c r="S63" s="15">
        <v>9</v>
      </c>
      <c r="T63" s="15"/>
      <c r="U63" s="9">
        <f t="shared" si="7"/>
        <v>9</v>
      </c>
      <c r="V63" s="9">
        <f>D63+H63-L63-R63-U63-L60*3-L61*5</f>
        <v>0</v>
      </c>
      <c r="W63" s="15"/>
      <c r="X63" s="16">
        <f t="shared" si="9"/>
        <v>0</v>
      </c>
      <c r="Y63" s="18"/>
      <c r="Z63" s="17"/>
    </row>
    <row r="64" spans="1:28" ht="18" customHeight="1" x14ac:dyDescent="0.2">
      <c r="A64" s="13">
        <v>1522009</v>
      </c>
      <c r="B64" s="14" t="s">
        <v>85</v>
      </c>
      <c r="C64" s="15">
        <v>24000</v>
      </c>
      <c r="D64" s="10">
        <f>VLOOKUP($A64,'09.04'!$A$9:$W$204,23,0)</f>
        <v>0</v>
      </c>
      <c r="E64" s="15"/>
      <c r="F64" s="15"/>
      <c r="G64" s="15"/>
      <c r="H64" s="9">
        <f t="shared" si="6"/>
        <v>0</v>
      </c>
      <c r="I64" s="15"/>
      <c r="J64" s="15"/>
      <c r="K64" s="15"/>
      <c r="L64" s="9">
        <f t="shared" si="4"/>
        <v>0</v>
      </c>
      <c r="M64" s="15"/>
      <c r="N64" s="15"/>
      <c r="O64" s="15"/>
      <c r="P64" s="15"/>
      <c r="Q64" s="15"/>
      <c r="R64" s="11">
        <f t="shared" si="5"/>
        <v>0</v>
      </c>
      <c r="S64" s="15"/>
      <c r="T64" s="15"/>
      <c r="U64" s="9">
        <f t="shared" si="7"/>
        <v>0</v>
      </c>
      <c r="V64" s="9">
        <f t="shared" si="8"/>
        <v>0</v>
      </c>
      <c r="W64" s="15"/>
      <c r="X64" s="16">
        <f t="shared" si="9"/>
        <v>0</v>
      </c>
      <c r="Y64" s="18"/>
      <c r="Z64" s="17"/>
    </row>
    <row r="65" spans="1:26" ht="18" customHeight="1" x14ac:dyDescent="0.2">
      <c r="A65" s="7">
        <v>1530000</v>
      </c>
      <c r="B65" s="8" t="s">
        <v>86</v>
      </c>
      <c r="C65" s="9"/>
      <c r="D65" s="10">
        <f>VLOOKUP($A65,'09.04'!$A$9:$W$204,23,0)</f>
        <v>0</v>
      </c>
      <c r="E65" s="10"/>
      <c r="F65" s="10"/>
      <c r="G65" s="10"/>
      <c r="H65" s="9"/>
      <c r="I65" s="10"/>
      <c r="J65" s="10"/>
      <c r="K65" s="10"/>
      <c r="L65" s="9">
        <f t="shared" si="4"/>
        <v>0</v>
      </c>
      <c r="M65" s="10"/>
      <c r="N65" s="10"/>
      <c r="O65" s="10"/>
      <c r="P65" s="10"/>
      <c r="Q65" s="10"/>
      <c r="R65" s="11">
        <f t="shared" si="5"/>
        <v>0</v>
      </c>
      <c r="S65" s="10"/>
      <c r="T65" s="10"/>
      <c r="U65" s="9"/>
      <c r="V65" s="9"/>
      <c r="W65" s="10"/>
      <c r="X65" s="9"/>
      <c r="Y65" s="18"/>
      <c r="Z65" s="17"/>
    </row>
    <row r="66" spans="1:26" ht="18" customHeight="1" x14ac:dyDescent="0.2">
      <c r="A66" s="13">
        <v>1532013</v>
      </c>
      <c r="B66" s="14" t="s">
        <v>87</v>
      </c>
      <c r="C66" s="15">
        <v>89000</v>
      </c>
      <c r="D66" s="10">
        <f>VLOOKUP($A66,'09.04'!$A$9:$W$204,23,0)</f>
        <v>0</v>
      </c>
      <c r="E66" s="15"/>
      <c r="F66" s="15"/>
      <c r="G66" s="15"/>
      <c r="H66" s="9">
        <f>SUM(E66:G66)</f>
        <v>0</v>
      </c>
      <c r="I66" s="15"/>
      <c r="J66" s="15"/>
      <c r="K66" s="15"/>
      <c r="L66" s="9">
        <f t="shared" si="4"/>
        <v>0</v>
      </c>
      <c r="M66" s="15"/>
      <c r="N66" s="15"/>
      <c r="O66" s="15"/>
      <c r="P66" s="15"/>
      <c r="Q66" s="15"/>
      <c r="R66" s="11">
        <f t="shared" si="5"/>
        <v>0</v>
      </c>
      <c r="S66" s="15"/>
      <c r="T66" s="15"/>
      <c r="U66" s="9">
        <f>S66+T66</f>
        <v>0</v>
      </c>
      <c r="V66" s="9">
        <f>D66+H66-L66-R66-U66</f>
        <v>0</v>
      </c>
      <c r="W66" s="15"/>
      <c r="X66" s="16">
        <f>W66-V66</f>
        <v>0</v>
      </c>
      <c r="Y66" s="18"/>
      <c r="Z66" s="17"/>
    </row>
    <row r="67" spans="1:26" ht="18" customHeight="1" x14ac:dyDescent="0.2">
      <c r="A67" s="7">
        <v>1540000</v>
      </c>
      <c r="B67" s="8" t="s">
        <v>88</v>
      </c>
      <c r="C67" s="9"/>
      <c r="D67" s="10">
        <f>VLOOKUP($A67,'09.04'!$A$9:$W$204,23,0)</f>
        <v>0</v>
      </c>
      <c r="E67" s="10"/>
      <c r="F67" s="10"/>
      <c r="G67" s="10"/>
      <c r="H67" s="9"/>
      <c r="I67" s="10"/>
      <c r="J67" s="10"/>
      <c r="K67" s="10"/>
      <c r="L67" s="9">
        <f t="shared" si="4"/>
        <v>0</v>
      </c>
      <c r="M67" s="10"/>
      <c r="N67" s="10"/>
      <c r="O67" s="10"/>
      <c r="P67" s="10"/>
      <c r="Q67" s="10"/>
      <c r="R67" s="11">
        <f t="shared" si="5"/>
        <v>0</v>
      </c>
      <c r="S67" s="10"/>
      <c r="T67" s="10"/>
      <c r="U67" s="9"/>
      <c r="V67" s="9"/>
      <c r="W67" s="10"/>
      <c r="X67" s="9"/>
      <c r="Y67" s="18"/>
      <c r="Z67" s="17"/>
    </row>
    <row r="68" spans="1:26" s="24" customFormat="1" ht="18" customHeight="1" x14ac:dyDescent="0.2">
      <c r="A68" s="25">
        <v>1540002</v>
      </c>
      <c r="B68" s="20" t="s">
        <v>89</v>
      </c>
      <c r="C68" s="21">
        <v>19000</v>
      </c>
      <c r="D68" s="10">
        <f>VLOOKUP($A68,'09.04'!$A$9:$W$204,23,0)</f>
        <v>0</v>
      </c>
      <c r="E68" s="15"/>
      <c r="F68" s="15"/>
      <c r="G68" s="15"/>
      <c r="H68" s="9">
        <f>SUM(E68:G68)</f>
        <v>0</v>
      </c>
      <c r="I68" s="15"/>
      <c r="J68" s="15"/>
      <c r="K68" s="15"/>
      <c r="L68" s="9">
        <f t="shared" si="4"/>
        <v>0</v>
      </c>
      <c r="M68" s="15"/>
      <c r="N68" s="15"/>
      <c r="O68" s="15"/>
      <c r="P68" s="15"/>
      <c r="Q68" s="15"/>
      <c r="R68" s="11">
        <f t="shared" si="5"/>
        <v>0</v>
      </c>
      <c r="S68" s="15"/>
      <c r="T68" s="15"/>
      <c r="U68" s="9">
        <f>S68+T68</f>
        <v>0</v>
      </c>
      <c r="V68" s="9">
        <f>D68+H68-L68-R68-U68</f>
        <v>0</v>
      </c>
      <c r="W68" s="15"/>
      <c r="X68" s="16">
        <f>W68-V68</f>
        <v>0</v>
      </c>
      <c r="Y68" s="22"/>
      <c r="Z68" s="23"/>
    </row>
    <row r="69" spans="1:26" s="24" customFormat="1" ht="18" customHeight="1" x14ac:dyDescent="0.2">
      <c r="A69" s="25">
        <v>1540034</v>
      </c>
      <c r="B69" s="20" t="s">
        <v>90</v>
      </c>
      <c r="C69" s="21">
        <v>16000</v>
      </c>
      <c r="D69" s="10">
        <f>VLOOKUP($A69,'09.04'!$A$9:$W$204,23,0)</f>
        <v>0</v>
      </c>
      <c r="E69" s="15"/>
      <c r="F69" s="15"/>
      <c r="G69" s="15"/>
      <c r="H69" s="9">
        <f>SUM(E69:G69)</f>
        <v>0</v>
      </c>
      <c r="I69" s="15"/>
      <c r="J69" s="15"/>
      <c r="K69" s="15"/>
      <c r="L69" s="9">
        <f t="shared" si="4"/>
        <v>0</v>
      </c>
      <c r="M69" s="15"/>
      <c r="N69" s="15"/>
      <c r="O69" s="15"/>
      <c r="P69" s="15"/>
      <c r="Q69" s="15"/>
      <c r="R69" s="11">
        <f t="shared" si="5"/>
        <v>0</v>
      </c>
      <c r="S69" s="15"/>
      <c r="T69" s="15"/>
      <c r="U69" s="9">
        <f>S69+T69</f>
        <v>0</v>
      </c>
      <c r="V69" s="9">
        <f>D69+H69-L69-R69-U69</f>
        <v>0</v>
      </c>
      <c r="W69" s="15"/>
      <c r="X69" s="16">
        <f>W69-V69</f>
        <v>0</v>
      </c>
      <c r="Y69" s="22"/>
      <c r="Z69" s="23"/>
    </row>
    <row r="70" spans="1:26" ht="18" customHeight="1" x14ac:dyDescent="0.2">
      <c r="A70" s="7">
        <v>1560000</v>
      </c>
      <c r="B70" s="8" t="s">
        <v>91</v>
      </c>
      <c r="C70" s="9"/>
      <c r="D70" s="10">
        <f>VLOOKUP($A70,'09.04'!$A$9:$W$204,23,0)</f>
        <v>0</v>
      </c>
      <c r="E70" s="10"/>
      <c r="F70" s="10"/>
      <c r="G70" s="10"/>
      <c r="H70" s="9"/>
      <c r="I70" s="10"/>
      <c r="J70" s="10"/>
      <c r="K70" s="10"/>
      <c r="L70" s="9">
        <f t="shared" si="4"/>
        <v>0</v>
      </c>
      <c r="M70" s="10"/>
      <c r="N70" s="10"/>
      <c r="O70" s="10"/>
      <c r="P70" s="10"/>
      <c r="Q70" s="10"/>
      <c r="R70" s="11">
        <f t="shared" si="5"/>
        <v>0</v>
      </c>
      <c r="S70" s="10"/>
      <c r="T70" s="10"/>
      <c r="U70" s="9"/>
      <c r="V70" s="9"/>
      <c r="W70" s="10"/>
      <c r="X70" s="9"/>
      <c r="Y70" s="18"/>
      <c r="Z70" s="17"/>
    </row>
    <row r="71" spans="1:26" ht="18" customHeight="1" x14ac:dyDescent="0.2">
      <c r="A71" s="13">
        <v>1560001</v>
      </c>
      <c r="B71" s="14" t="s">
        <v>92</v>
      </c>
      <c r="C71" s="15">
        <v>28000</v>
      </c>
      <c r="D71" s="10">
        <f>VLOOKUP($A71,'09.04'!$A$9:$W$204,23,0)</f>
        <v>0</v>
      </c>
      <c r="E71" s="15"/>
      <c r="F71" s="15"/>
      <c r="G71" s="15"/>
      <c r="H71" s="9">
        <f>SUM(E71:G71)</f>
        <v>0</v>
      </c>
      <c r="I71" s="15"/>
      <c r="J71" s="15"/>
      <c r="K71" s="15"/>
      <c r="L71" s="9">
        <f t="shared" si="4"/>
        <v>0</v>
      </c>
      <c r="M71" s="15"/>
      <c r="N71" s="15"/>
      <c r="O71" s="15"/>
      <c r="P71" s="15"/>
      <c r="Q71" s="15"/>
      <c r="R71" s="11">
        <f t="shared" si="5"/>
        <v>0</v>
      </c>
      <c r="S71" s="15"/>
      <c r="T71" s="15"/>
      <c r="U71" s="9">
        <f>S71+T71</f>
        <v>0</v>
      </c>
      <c r="V71" s="9">
        <f>D71+H71-L71-R71-U71</f>
        <v>0</v>
      </c>
      <c r="W71" s="15"/>
      <c r="X71" s="16">
        <f>W71-V71</f>
        <v>0</v>
      </c>
      <c r="Y71" s="26"/>
      <c r="Z71" s="17"/>
    </row>
    <row r="72" spans="1:26" ht="18" customHeight="1" x14ac:dyDescent="0.2">
      <c r="A72" s="13">
        <v>1560002</v>
      </c>
      <c r="B72" s="14" t="s">
        <v>93</v>
      </c>
      <c r="C72" s="15">
        <v>28000</v>
      </c>
      <c r="D72" s="10">
        <f>VLOOKUP($A72,'09.04'!$A$9:$W$204,23,0)</f>
        <v>0</v>
      </c>
      <c r="E72" s="15"/>
      <c r="F72" s="15"/>
      <c r="G72" s="15"/>
      <c r="H72" s="9">
        <f>SUM(E72:G72)</f>
        <v>0</v>
      </c>
      <c r="I72" s="15"/>
      <c r="J72" s="15"/>
      <c r="K72" s="15"/>
      <c r="L72" s="9">
        <f t="shared" si="4"/>
        <v>0</v>
      </c>
      <c r="M72" s="15"/>
      <c r="N72" s="15"/>
      <c r="O72" s="15"/>
      <c r="P72" s="15"/>
      <c r="Q72" s="15"/>
      <c r="R72" s="11">
        <f t="shared" si="5"/>
        <v>0</v>
      </c>
      <c r="S72" s="15"/>
      <c r="T72" s="15"/>
      <c r="U72" s="9">
        <f>S72+T72</f>
        <v>0</v>
      </c>
      <c r="V72" s="9">
        <f>D72+H72-L72-R72-U72</f>
        <v>0</v>
      </c>
      <c r="W72" s="15"/>
      <c r="X72" s="16">
        <f>W72-V72</f>
        <v>0</v>
      </c>
      <c r="Y72" s="26"/>
      <c r="Z72" s="17"/>
    </row>
    <row r="73" spans="1:26" ht="18" customHeight="1" x14ac:dyDescent="0.2">
      <c r="A73" s="13">
        <v>1560006</v>
      </c>
      <c r="B73" s="14" t="s">
        <v>94</v>
      </c>
      <c r="C73" s="15">
        <v>28000</v>
      </c>
      <c r="D73" s="10">
        <f>VLOOKUP($A73,'09.04'!$A$9:$W$204,23,0)</f>
        <v>0</v>
      </c>
      <c r="E73" s="15"/>
      <c r="F73" s="15"/>
      <c r="G73" s="15"/>
      <c r="H73" s="9">
        <f>SUM(E73:G73)</f>
        <v>0</v>
      </c>
      <c r="I73" s="15"/>
      <c r="J73" s="15"/>
      <c r="K73" s="15"/>
      <c r="L73" s="9">
        <f t="shared" si="4"/>
        <v>0</v>
      </c>
      <c r="M73" s="15"/>
      <c r="N73" s="15"/>
      <c r="O73" s="15"/>
      <c r="P73" s="15"/>
      <c r="Q73" s="15"/>
      <c r="R73" s="11">
        <f>SUM(M73:Q73)</f>
        <v>0</v>
      </c>
      <c r="S73" s="15"/>
      <c r="T73" s="15"/>
      <c r="U73" s="9">
        <f>S73+T73</f>
        <v>0</v>
      </c>
      <c r="V73" s="9">
        <f>D73+H73-L73-R73-U73</f>
        <v>0</v>
      </c>
      <c r="W73" s="15"/>
      <c r="X73" s="16">
        <f>W73-V73</f>
        <v>0</v>
      </c>
      <c r="Y73" s="26"/>
      <c r="Z73" s="17"/>
    </row>
    <row r="74" spans="1:26" ht="18" customHeight="1" x14ac:dyDescent="0.2">
      <c r="A74" s="13">
        <v>1560008</v>
      </c>
      <c r="B74" s="14" t="s">
        <v>95</v>
      </c>
      <c r="C74" s="15">
        <v>28000</v>
      </c>
      <c r="D74" s="10">
        <f>VLOOKUP($A74,'09.04'!$A$9:$W$204,23,0)</f>
        <v>0</v>
      </c>
      <c r="E74" s="15"/>
      <c r="F74" s="15"/>
      <c r="G74" s="15"/>
      <c r="H74" s="9">
        <f>SUM(E74:G74)</f>
        <v>0</v>
      </c>
      <c r="I74" s="15"/>
      <c r="J74" s="15"/>
      <c r="K74" s="15"/>
      <c r="L74" s="9">
        <f t="shared" si="4"/>
        <v>0</v>
      </c>
      <c r="M74" s="15"/>
      <c r="N74" s="15"/>
      <c r="O74" s="15"/>
      <c r="P74" s="15"/>
      <c r="Q74" s="15"/>
      <c r="R74" s="11">
        <f>SUM(M74:Q74)</f>
        <v>0</v>
      </c>
      <c r="S74" s="15"/>
      <c r="T74" s="15"/>
      <c r="U74" s="9">
        <f>S74+T74</f>
        <v>0</v>
      </c>
      <c r="V74" s="9">
        <f>D74+H74-L74-R74-U74</f>
        <v>0</v>
      </c>
      <c r="W74" s="15"/>
      <c r="X74" s="16">
        <f>W74-V74</f>
        <v>0</v>
      </c>
      <c r="Y74" s="26"/>
      <c r="Z74" s="17"/>
    </row>
    <row r="75" spans="1:26" ht="18" customHeight="1" x14ac:dyDescent="0.2">
      <c r="A75" s="13">
        <v>1560048</v>
      </c>
      <c r="B75" s="14" t="s">
        <v>96</v>
      </c>
      <c r="C75" s="15">
        <v>28000</v>
      </c>
      <c r="D75" s="10">
        <f>VLOOKUP($A75,'09.04'!$A$9:$W$204,23,0)</f>
        <v>0</v>
      </c>
      <c r="E75" s="15"/>
      <c r="F75" s="15"/>
      <c r="G75" s="15"/>
      <c r="H75" s="9">
        <f>SUM(E75:G75)</f>
        <v>0</v>
      </c>
      <c r="I75" s="15"/>
      <c r="J75" s="15"/>
      <c r="K75" s="15"/>
      <c r="L75" s="9">
        <f t="shared" si="4"/>
        <v>0</v>
      </c>
      <c r="M75" s="15"/>
      <c r="N75" s="15"/>
      <c r="O75" s="15"/>
      <c r="P75" s="15"/>
      <c r="Q75" s="15"/>
      <c r="R75" s="11">
        <f t="shared" si="5"/>
        <v>0</v>
      </c>
      <c r="S75" s="15"/>
      <c r="T75" s="15"/>
      <c r="U75" s="9">
        <f>S75+T75</f>
        <v>0</v>
      </c>
      <c r="V75" s="9">
        <f>D75+H75-L75-R75-U75</f>
        <v>0</v>
      </c>
      <c r="W75" s="15"/>
      <c r="X75" s="16">
        <f>W75-V75</f>
        <v>0</v>
      </c>
      <c r="Y75" s="26"/>
      <c r="Z75" s="17"/>
    </row>
    <row r="76" spans="1:26" ht="18" customHeight="1" x14ac:dyDescent="0.2">
      <c r="A76" s="7">
        <v>1510000</v>
      </c>
      <c r="B76" s="8" t="s">
        <v>97</v>
      </c>
      <c r="C76" s="9"/>
      <c r="D76" s="10">
        <f>VLOOKUP($A76,'09.04'!$A$9:$W$204,23,0)</f>
        <v>0</v>
      </c>
      <c r="E76" s="10"/>
      <c r="F76" s="10"/>
      <c r="G76" s="10"/>
      <c r="H76" s="9"/>
      <c r="I76" s="10"/>
      <c r="J76" s="10"/>
      <c r="K76" s="10"/>
      <c r="L76" s="9">
        <f t="shared" si="4"/>
        <v>0</v>
      </c>
      <c r="M76" s="10"/>
      <c r="N76" s="10"/>
      <c r="O76" s="10"/>
      <c r="P76" s="10"/>
      <c r="Q76" s="10"/>
      <c r="R76" s="11">
        <f t="shared" si="5"/>
        <v>0</v>
      </c>
      <c r="S76" s="10"/>
      <c r="T76" s="10"/>
      <c r="U76" s="9"/>
      <c r="V76" s="9"/>
      <c r="W76" s="10"/>
      <c r="X76" s="9"/>
      <c r="Y76" s="18"/>
      <c r="Z76" s="17"/>
    </row>
    <row r="77" spans="1:26" ht="18" customHeight="1" x14ac:dyDescent="0.2">
      <c r="A77" s="13">
        <v>1510001</v>
      </c>
      <c r="B77" s="14" t="s">
        <v>98</v>
      </c>
      <c r="C77" s="15">
        <v>55000</v>
      </c>
      <c r="D77" s="10">
        <f>VLOOKUP($A77,'09.04'!$A$9:$W$204,23,0)</f>
        <v>1</v>
      </c>
      <c r="E77" s="15">
        <v>2</v>
      </c>
      <c r="F77" s="15"/>
      <c r="G77" s="15"/>
      <c r="H77" s="9">
        <f t="shared" ref="H77:H90" si="10">SUM(E77:G77)</f>
        <v>2</v>
      </c>
      <c r="I77" s="15">
        <v>1</v>
      </c>
      <c r="J77" s="15"/>
      <c r="K77" s="15"/>
      <c r="L77" s="9">
        <f t="shared" ref="L77:L140" si="11">SUM(I77:K77)</f>
        <v>1</v>
      </c>
      <c r="M77" s="15"/>
      <c r="N77" s="15"/>
      <c r="O77" s="15"/>
      <c r="P77" s="15"/>
      <c r="Q77" s="15"/>
      <c r="R77" s="11">
        <f t="shared" si="5"/>
        <v>0</v>
      </c>
      <c r="S77" s="15"/>
      <c r="T77" s="15"/>
      <c r="U77" s="9">
        <f t="shared" ref="U77:U90" si="12">S77+T77</f>
        <v>0</v>
      </c>
      <c r="V77" s="9">
        <f t="shared" ref="V77:V90" si="13">D77+H77-L77-R77-U77</f>
        <v>2</v>
      </c>
      <c r="W77" s="15">
        <v>2</v>
      </c>
      <c r="X77" s="16">
        <f t="shared" ref="X77:X90" si="14">W77-V77</f>
        <v>0</v>
      </c>
      <c r="Y77" s="27"/>
      <c r="Z77" s="17"/>
    </row>
    <row r="78" spans="1:26" ht="18" customHeight="1" x14ac:dyDescent="0.2">
      <c r="A78" s="13">
        <v>1510002</v>
      </c>
      <c r="B78" s="14" t="s">
        <v>99</v>
      </c>
      <c r="C78" s="15">
        <v>30000</v>
      </c>
      <c r="D78" s="10">
        <f>VLOOKUP($A78,'09.04'!$A$9:$W$204,23,0)</f>
        <v>0</v>
      </c>
      <c r="E78" s="15">
        <v>4</v>
      </c>
      <c r="F78" s="15"/>
      <c r="G78" s="15"/>
      <c r="H78" s="9">
        <f t="shared" si="10"/>
        <v>4</v>
      </c>
      <c r="I78" s="15">
        <v>1</v>
      </c>
      <c r="J78" s="15"/>
      <c r="K78" s="15"/>
      <c r="L78" s="9">
        <f t="shared" si="11"/>
        <v>1</v>
      </c>
      <c r="M78" s="15"/>
      <c r="N78" s="15"/>
      <c r="O78" s="15"/>
      <c r="P78" s="15"/>
      <c r="Q78" s="15"/>
      <c r="R78" s="11">
        <f t="shared" si="5"/>
        <v>0</v>
      </c>
      <c r="S78" s="15"/>
      <c r="T78" s="15"/>
      <c r="U78" s="9">
        <f t="shared" si="12"/>
        <v>0</v>
      </c>
      <c r="V78" s="9">
        <f t="shared" si="13"/>
        <v>3</v>
      </c>
      <c r="W78" s="15">
        <v>3</v>
      </c>
      <c r="X78" s="16">
        <f t="shared" si="14"/>
        <v>0</v>
      </c>
      <c r="Y78" s="27"/>
      <c r="Z78" s="17"/>
    </row>
    <row r="79" spans="1:26" ht="18" customHeight="1" x14ac:dyDescent="0.2">
      <c r="A79" s="13">
        <v>1510005</v>
      </c>
      <c r="B79" s="14" t="s">
        <v>100</v>
      </c>
      <c r="C79" s="15">
        <v>70000</v>
      </c>
      <c r="D79" s="10">
        <f>VLOOKUP($A79,'09.04'!$A$9:$W$204,23,0)</f>
        <v>0</v>
      </c>
      <c r="E79" s="15"/>
      <c r="F79" s="15"/>
      <c r="G79" s="15"/>
      <c r="H79" s="9">
        <f t="shared" si="10"/>
        <v>0</v>
      </c>
      <c r="I79" s="15"/>
      <c r="J79" s="15"/>
      <c r="K79" s="15"/>
      <c r="L79" s="9">
        <f t="shared" si="11"/>
        <v>0</v>
      </c>
      <c r="M79" s="15"/>
      <c r="N79" s="15"/>
      <c r="O79" s="15"/>
      <c r="P79" s="15"/>
      <c r="Q79" s="15"/>
      <c r="R79" s="11">
        <f t="shared" si="5"/>
        <v>0</v>
      </c>
      <c r="S79" s="15"/>
      <c r="T79" s="15"/>
      <c r="U79" s="9">
        <f t="shared" si="12"/>
        <v>0</v>
      </c>
      <c r="V79" s="9">
        <f t="shared" si="13"/>
        <v>0</v>
      </c>
      <c r="W79" s="15"/>
      <c r="X79" s="16">
        <f t="shared" si="14"/>
        <v>0</v>
      </c>
      <c r="Y79" s="18"/>
      <c r="Z79" s="17"/>
    </row>
    <row r="80" spans="1:26" ht="18" customHeight="1" x14ac:dyDescent="0.2">
      <c r="A80" s="13">
        <v>1510006</v>
      </c>
      <c r="B80" s="14" t="s">
        <v>101</v>
      </c>
      <c r="C80" s="15">
        <v>38000</v>
      </c>
      <c r="D80" s="10">
        <f>VLOOKUP($A80,'09.04'!$A$9:$W$204,23,0)</f>
        <v>2</v>
      </c>
      <c r="E80" s="15"/>
      <c r="F80" s="15"/>
      <c r="G80" s="15"/>
      <c r="H80" s="9">
        <f t="shared" si="10"/>
        <v>0</v>
      </c>
      <c r="I80" s="15">
        <v>2</v>
      </c>
      <c r="J80" s="15"/>
      <c r="K80" s="15"/>
      <c r="L80" s="9">
        <f t="shared" si="11"/>
        <v>2</v>
      </c>
      <c r="M80" s="15"/>
      <c r="N80" s="15"/>
      <c r="O80" s="15"/>
      <c r="P80" s="15"/>
      <c r="Q80" s="15"/>
      <c r="R80" s="11">
        <f t="shared" si="5"/>
        <v>0</v>
      </c>
      <c r="S80" s="15"/>
      <c r="T80" s="15"/>
      <c r="U80" s="9">
        <f t="shared" si="12"/>
        <v>0</v>
      </c>
      <c r="V80" s="9">
        <f t="shared" si="13"/>
        <v>0</v>
      </c>
      <c r="W80" s="15"/>
      <c r="X80" s="16">
        <f t="shared" si="14"/>
        <v>0</v>
      </c>
      <c r="Y80" s="26"/>
      <c r="Z80" s="17"/>
    </row>
    <row r="81" spans="1:26" ht="18" customHeight="1" x14ac:dyDescent="0.2">
      <c r="A81" s="13">
        <v>1510007</v>
      </c>
      <c r="B81" s="14" t="s">
        <v>102</v>
      </c>
      <c r="C81" s="15">
        <v>75000</v>
      </c>
      <c r="D81" s="10">
        <f>VLOOKUP($A81,'09.04'!$A$9:$W$204,23,0)</f>
        <v>0</v>
      </c>
      <c r="E81" s="15"/>
      <c r="F81" s="15"/>
      <c r="G81" s="15"/>
      <c r="H81" s="9">
        <f t="shared" si="10"/>
        <v>0</v>
      </c>
      <c r="I81" s="15"/>
      <c r="J81" s="15"/>
      <c r="K81" s="15"/>
      <c r="L81" s="9">
        <f t="shared" si="11"/>
        <v>0</v>
      </c>
      <c r="M81" s="15"/>
      <c r="N81" s="15"/>
      <c r="O81" s="15"/>
      <c r="P81" s="15"/>
      <c r="Q81" s="15"/>
      <c r="R81" s="11">
        <f>SUM(M81:Q81)</f>
        <v>0</v>
      </c>
      <c r="S81" s="15"/>
      <c r="T81" s="15"/>
      <c r="U81" s="9">
        <f>S81+T81</f>
        <v>0</v>
      </c>
      <c r="V81" s="9">
        <f t="shared" si="13"/>
        <v>0</v>
      </c>
      <c r="W81" s="15"/>
      <c r="X81" s="16">
        <f>W81-V81</f>
        <v>0</v>
      </c>
      <c r="Y81" s="18"/>
      <c r="Z81" s="17"/>
    </row>
    <row r="82" spans="1:26" ht="18" customHeight="1" x14ac:dyDescent="0.2">
      <c r="A82" s="13">
        <v>1510008</v>
      </c>
      <c r="B82" s="14" t="s">
        <v>103</v>
      </c>
      <c r="C82" s="15">
        <v>55000</v>
      </c>
      <c r="D82" s="10">
        <f>VLOOKUP($A82,'09.04'!$A$9:$W$204,23,0)</f>
        <v>0</v>
      </c>
      <c r="E82" s="15"/>
      <c r="F82" s="15"/>
      <c r="G82" s="15"/>
      <c r="H82" s="9">
        <f t="shared" si="10"/>
        <v>0</v>
      </c>
      <c r="I82" s="15"/>
      <c r="J82" s="15"/>
      <c r="K82" s="15"/>
      <c r="L82" s="9">
        <f t="shared" si="11"/>
        <v>0</v>
      </c>
      <c r="M82" s="15"/>
      <c r="N82" s="15"/>
      <c r="O82" s="15"/>
      <c r="P82" s="15"/>
      <c r="Q82" s="15"/>
      <c r="R82" s="11">
        <f>SUM(M82:Q82)</f>
        <v>0</v>
      </c>
      <c r="S82" s="15"/>
      <c r="T82" s="15"/>
      <c r="U82" s="9">
        <f>S82+T82</f>
        <v>0</v>
      </c>
      <c r="V82" s="9">
        <f t="shared" si="13"/>
        <v>0</v>
      </c>
      <c r="W82" s="15"/>
      <c r="X82" s="16">
        <f>W82-V82</f>
        <v>0</v>
      </c>
      <c r="Y82" s="26"/>
      <c r="Z82" s="17"/>
    </row>
    <row r="83" spans="1:26" ht="18" customHeight="1" x14ac:dyDescent="0.2">
      <c r="A83" s="13">
        <v>1510009</v>
      </c>
      <c r="B83" s="14" t="s">
        <v>104</v>
      </c>
      <c r="C83" s="15">
        <v>30000</v>
      </c>
      <c r="D83" s="10">
        <f>VLOOKUP($A83,'09.04'!$A$9:$W$204,23,0)</f>
        <v>5</v>
      </c>
      <c r="E83" s="15"/>
      <c r="F83" s="15"/>
      <c r="G83" s="15"/>
      <c r="H83" s="9">
        <f t="shared" si="10"/>
        <v>0</v>
      </c>
      <c r="I83" s="15"/>
      <c r="J83" s="15"/>
      <c r="K83" s="15"/>
      <c r="L83" s="9">
        <f t="shared" si="11"/>
        <v>0</v>
      </c>
      <c r="M83" s="15"/>
      <c r="N83" s="15"/>
      <c r="O83" s="15"/>
      <c r="P83" s="15"/>
      <c r="Q83" s="15"/>
      <c r="R83" s="11">
        <f t="shared" si="5"/>
        <v>0</v>
      </c>
      <c r="S83" s="15"/>
      <c r="T83" s="15"/>
      <c r="U83" s="9">
        <f t="shared" si="12"/>
        <v>0</v>
      </c>
      <c r="V83" s="9">
        <f t="shared" si="13"/>
        <v>5</v>
      </c>
      <c r="W83" s="15">
        <v>5</v>
      </c>
      <c r="X83" s="16">
        <f t="shared" si="14"/>
        <v>0</v>
      </c>
      <c r="Y83" s="26"/>
      <c r="Z83" s="17"/>
    </row>
    <row r="84" spans="1:26" ht="18" customHeight="1" x14ac:dyDescent="0.2">
      <c r="A84" s="13">
        <v>1510018</v>
      </c>
      <c r="B84" s="14" t="s">
        <v>105</v>
      </c>
      <c r="C84" s="15">
        <v>60000</v>
      </c>
      <c r="D84" s="10">
        <f>VLOOKUP($A84,'09.04'!$A$9:$W$204,23,0)</f>
        <v>1</v>
      </c>
      <c r="E84" s="15">
        <v>1</v>
      </c>
      <c r="F84" s="15"/>
      <c r="G84" s="15"/>
      <c r="H84" s="9">
        <f t="shared" si="10"/>
        <v>1</v>
      </c>
      <c r="I84" s="15">
        <v>2</v>
      </c>
      <c r="J84" s="15"/>
      <c r="K84" s="15"/>
      <c r="L84" s="9">
        <f t="shared" si="11"/>
        <v>2</v>
      </c>
      <c r="M84" s="15"/>
      <c r="N84" s="15"/>
      <c r="O84" s="15"/>
      <c r="P84" s="15"/>
      <c r="Q84" s="15"/>
      <c r="R84" s="11">
        <f t="shared" si="5"/>
        <v>0</v>
      </c>
      <c r="S84" s="15"/>
      <c r="T84" s="15"/>
      <c r="U84" s="9">
        <f t="shared" si="12"/>
        <v>0</v>
      </c>
      <c r="V84" s="9">
        <f t="shared" si="13"/>
        <v>0</v>
      </c>
      <c r="W84" s="15"/>
      <c r="X84" s="16">
        <f t="shared" si="14"/>
        <v>0</v>
      </c>
      <c r="Y84" s="18"/>
      <c r="Z84" s="17"/>
    </row>
    <row r="85" spans="1:26" ht="18" customHeight="1" x14ac:dyDescent="0.2">
      <c r="A85" s="13">
        <v>1510021</v>
      </c>
      <c r="B85" s="14" t="s">
        <v>106</v>
      </c>
      <c r="C85" s="15">
        <v>38000</v>
      </c>
      <c r="D85" s="10">
        <f>VLOOKUP($A85,'09.04'!$A$9:$W$204,23,0)</f>
        <v>4</v>
      </c>
      <c r="E85" s="15"/>
      <c r="F85" s="15"/>
      <c r="G85" s="15"/>
      <c r="H85" s="9">
        <f t="shared" si="10"/>
        <v>0</v>
      </c>
      <c r="I85" s="15">
        <v>3</v>
      </c>
      <c r="J85" s="15"/>
      <c r="K85" s="15"/>
      <c r="L85" s="9">
        <f t="shared" si="11"/>
        <v>3</v>
      </c>
      <c r="M85" s="15"/>
      <c r="N85" s="15"/>
      <c r="O85" s="15"/>
      <c r="P85" s="15"/>
      <c r="Q85" s="15"/>
      <c r="R85" s="11">
        <f t="shared" si="5"/>
        <v>0</v>
      </c>
      <c r="S85" s="15"/>
      <c r="T85" s="15"/>
      <c r="U85" s="9">
        <f t="shared" si="12"/>
        <v>0</v>
      </c>
      <c r="V85" s="9">
        <f t="shared" si="13"/>
        <v>1</v>
      </c>
      <c r="W85" s="15">
        <v>1</v>
      </c>
      <c r="X85" s="16">
        <f t="shared" si="14"/>
        <v>0</v>
      </c>
      <c r="Y85" s="18"/>
      <c r="Z85" s="17"/>
    </row>
    <row r="86" spans="1:26" ht="18" customHeight="1" x14ac:dyDescent="0.2">
      <c r="A86" s="13">
        <v>1510023</v>
      </c>
      <c r="B86" s="14" t="s">
        <v>107</v>
      </c>
      <c r="C86" s="15">
        <v>55000</v>
      </c>
      <c r="D86" s="10">
        <f>VLOOKUP($A86,'09.04'!$A$9:$W$204,23,0)</f>
        <v>0</v>
      </c>
      <c r="E86" s="15"/>
      <c r="F86" s="15"/>
      <c r="G86" s="15"/>
      <c r="H86" s="9">
        <f t="shared" si="10"/>
        <v>0</v>
      </c>
      <c r="I86" s="15"/>
      <c r="J86" s="15"/>
      <c r="K86" s="15"/>
      <c r="L86" s="9">
        <f t="shared" si="11"/>
        <v>0</v>
      </c>
      <c r="M86" s="15"/>
      <c r="N86" s="15"/>
      <c r="O86" s="15"/>
      <c r="P86" s="15"/>
      <c r="Q86" s="15"/>
      <c r="R86" s="11">
        <f>SUM(M86:Q86)</f>
        <v>0</v>
      </c>
      <c r="S86" s="15"/>
      <c r="T86" s="15"/>
      <c r="U86" s="9">
        <f>S86+T86</f>
        <v>0</v>
      </c>
      <c r="V86" s="9">
        <f t="shared" si="13"/>
        <v>0</v>
      </c>
      <c r="W86" s="15"/>
      <c r="X86" s="16">
        <f>W86-V86</f>
        <v>0</v>
      </c>
      <c r="Y86" s="18"/>
      <c r="Z86" s="17"/>
    </row>
    <row r="87" spans="1:26" ht="18" customHeight="1" x14ac:dyDescent="0.2">
      <c r="A87" s="13">
        <v>1510024</v>
      </c>
      <c r="B87" s="14" t="s">
        <v>108</v>
      </c>
      <c r="C87" s="15">
        <v>30000</v>
      </c>
      <c r="D87" s="10">
        <f>VLOOKUP($A87,'09.04'!$A$9:$W$204,23,0)</f>
        <v>0</v>
      </c>
      <c r="E87" s="15"/>
      <c r="F87" s="15"/>
      <c r="G87" s="15"/>
      <c r="H87" s="9">
        <f t="shared" si="10"/>
        <v>0</v>
      </c>
      <c r="I87" s="15"/>
      <c r="J87" s="15"/>
      <c r="K87" s="15"/>
      <c r="L87" s="9">
        <f t="shared" si="11"/>
        <v>0</v>
      </c>
      <c r="M87" s="15"/>
      <c r="N87" s="15"/>
      <c r="O87" s="15"/>
      <c r="P87" s="15"/>
      <c r="Q87" s="15"/>
      <c r="R87" s="11">
        <f>SUM(M87:Q87)</f>
        <v>0</v>
      </c>
      <c r="S87" s="15"/>
      <c r="T87" s="15"/>
      <c r="U87" s="9">
        <f>S87+T87</f>
        <v>0</v>
      </c>
      <c r="V87" s="9">
        <f t="shared" si="13"/>
        <v>0</v>
      </c>
      <c r="W87" s="15"/>
      <c r="X87" s="16">
        <f>W87-V87</f>
        <v>0</v>
      </c>
      <c r="Y87" s="18"/>
      <c r="Z87" s="17"/>
    </row>
    <row r="88" spans="1:26" ht="18" customHeight="1" x14ac:dyDescent="0.2">
      <c r="A88" s="13">
        <v>1510039</v>
      </c>
      <c r="B88" s="14" t="s">
        <v>109</v>
      </c>
      <c r="C88" s="15">
        <v>30000</v>
      </c>
      <c r="D88" s="10">
        <f>VLOOKUP($A88,'09.04'!$A$9:$W$204,23,0)</f>
        <v>1</v>
      </c>
      <c r="E88" s="15">
        <v>2</v>
      </c>
      <c r="F88" s="15"/>
      <c r="G88" s="15"/>
      <c r="H88" s="9">
        <f t="shared" si="10"/>
        <v>2</v>
      </c>
      <c r="I88" s="15">
        <v>1</v>
      </c>
      <c r="J88" s="15"/>
      <c r="K88" s="15"/>
      <c r="L88" s="9">
        <f t="shared" si="11"/>
        <v>1</v>
      </c>
      <c r="M88" s="15"/>
      <c r="N88" s="15"/>
      <c r="O88" s="15"/>
      <c r="P88" s="15"/>
      <c r="Q88" s="15"/>
      <c r="R88" s="11">
        <f t="shared" si="5"/>
        <v>0</v>
      </c>
      <c r="S88" s="15"/>
      <c r="T88" s="15"/>
      <c r="U88" s="9">
        <f t="shared" si="12"/>
        <v>0</v>
      </c>
      <c r="V88" s="9">
        <f t="shared" si="13"/>
        <v>2</v>
      </c>
      <c r="W88" s="15">
        <v>2</v>
      </c>
      <c r="X88" s="16">
        <f>W88-V88</f>
        <v>0</v>
      </c>
      <c r="Y88" s="27"/>
      <c r="Z88" s="17"/>
    </row>
    <row r="89" spans="1:26" ht="18" customHeight="1" x14ac:dyDescent="0.2">
      <c r="A89" s="13">
        <v>1510040</v>
      </c>
      <c r="B89" s="14" t="s">
        <v>110</v>
      </c>
      <c r="C89" s="15">
        <v>55000</v>
      </c>
      <c r="D89" s="10">
        <f>VLOOKUP($A89,'09.04'!$A$9:$W$204,23,0)</f>
        <v>0</v>
      </c>
      <c r="E89" s="15">
        <v>1</v>
      </c>
      <c r="F89" s="15"/>
      <c r="G89" s="15"/>
      <c r="H89" s="9">
        <f t="shared" si="10"/>
        <v>1</v>
      </c>
      <c r="I89" s="15"/>
      <c r="J89" s="15"/>
      <c r="K89" s="15"/>
      <c r="L89" s="9">
        <f t="shared" si="11"/>
        <v>0</v>
      </c>
      <c r="M89" s="15"/>
      <c r="N89" s="15"/>
      <c r="O89" s="15"/>
      <c r="P89" s="15"/>
      <c r="Q89" s="15"/>
      <c r="R89" s="11">
        <f t="shared" si="5"/>
        <v>0</v>
      </c>
      <c r="S89" s="15"/>
      <c r="T89" s="15"/>
      <c r="U89" s="9">
        <f t="shared" si="12"/>
        <v>0</v>
      </c>
      <c r="V89" s="9">
        <f t="shared" si="13"/>
        <v>1</v>
      </c>
      <c r="W89" s="15">
        <v>1</v>
      </c>
      <c r="X89" s="16">
        <f t="shared" si="14"/>
        <v>0</v>
      </c>
      <c r="Y89" s="27"/>
      <c r="Z89" s="17"/>
    </row>
    <row r="90" spans="1:26" ht="18" customHeight="1" x14ac:dyDescent="0.2">
      <c r="A90" s="13">
        <v>1510053</v>
      </c>
      <c r="B90" s="14" t="s">
        <v>111</v>
      </c>
      <c r="C90" s="15">
        <v>35000</v>
      </c>
      <c r="D90" s="10">
        <f>VLOOKUP($A90,'09.04'!$A$9:$W$204,23,0)</f>
        <v>0</v>
      </c>
      <c r="E90" s="15">
        <v>2</v>
      </c>
      <c r="F90" s="15"/>
      <c r="G90" s="15"/>
      <c r="H90" s="9">
        <f t="shared" si="10"/>
        <v>2</v>
      </c>
      <c r="I90" s="15">
        <v>2</v>
      </c>
      <c r="J90" s="15"/>
      <c r="K90" s="15"/>
      <c r="L90" s="9">
        <f t="shared" si="11"/>
        <v>2</v>
      </c>
      <c r="M90" s="15"/>
      <c r="N90" s="15"/>
      <c r="O90" s="15"/>
      <c r="P90" s="15"/>
      <c r="Q90" s="15"/>
      <c r="R90" s="11">
        <f t="shared" ref="R90:R159" si="15">SUM(M90:Q90)</f>
        <v>0</v>
      </c>
      <c r="S90" s="15"/>
      <c r="T90" s="15"/>
      <c r="U90" s="9">
        <f t="shared" si="12"/>
        <v>0</v>
      </c>
      <c r="V90" s="9">
        <f t="shared" si="13"/>
        <v>0</v>
      </c>
      <c r="W90" s="15"/>
      <c r="X90" s="16">
        <f t="shared" si="14"/>
        <v>0</v>
      </c>
      <c r="Y90" s="27"/>
      <c r="Z90" s="17"/>
    </row>
    <row r="91" spans="1:26" ht="18" customHeight="1" x14ac:dyDescent="0.2">
      <c r="A91" s="7">
        <v>3500000</v>
      </c>
      <c r="B91" s="8" t="s">
        <v>112</v>
      </c>
      <c r="C91" s="9"/>
      <c r="D91" s="10">
        <f>VLOOKUP($A91,'09.04'!$A$9:$W$204,23,0)</f>
        <v>0</v>
      </c>
      <c r="E91" s="10"/>
      <c r="F91" s="10"/>
      <c r="G91" s="10"/>
      <c r="H91" s="9"/>
      <c r="I91" s="10"/>
      <c r="J91" s="10"/>
      <c r="K91" s="10"/>
      <c r="L91" s="9">
        <f t="shared" si="11"/>
        <v>0</v>
      </c>
      <c r="M91" s="10"/>
      <c r="N91" s="10"/>
      <c r="O91" s="10"/>
      <c r="P91" s="10"/>
      <c r="Q91" s="10"/>
      <c r="R91" s="11">
        <f t="shared" si="15"/>
        <v>0</v>
      </c>
      <c r="S91" s="10"/>
      <c r="T91" s="10"/>
      <c r="U91" s="9"/>
      <c r="V91" s="9"/>
      <c r="W91" s="10"/>
      <c r="X91" s="9"/>
      <c r="Y91" s="18"/>
      <c r="Z91" s="17"/>
    </row>
    <row r="92" spans="1:26" ht="18" customHeight="1" x14ac:dyDescent="0.2">
      <c r="A92" s="13">
        <v>3500003</v>
      </c>
      <c r="B92" s="14" t="s">
        <v>113</v>
      </c>
      <c r="C92" s="15">
        <v>390000</v>
      </c>
      <c r="D92" s="10">
        <f>VLOOKUP($A92,'09.04'!$A$9:$W$204,23,0)</f>
        <v>1</v>
      </c>
      <c r="E92" s="15"/>
      <c r="F92" s="15"/>
      <c r="G92" s="15"/>
      <c r="H92" s="9">
        <f t="shared" ref="H92:H109" si="16">SUM(E92:G92)</f>
        <v>0</v>
      </c>
      <c r="I92" s="15">
        <v>1</v>
      </c>
      <c r="J92" s="15"/>
      <c r="K92" s="15"/>
      <c r="L92" s="9">
        <f t="shared" si="11"/>
        <v>1</v>
      </c>
      <c r="M92" s="15"/>
      <c r="N92" s="15"/>
      <c r="O92" s="15"/>
      <c r="P92" s="15"/>
      <c r="Q92" s="15"/>
      <c r="R92" s="11">
        <f>SUM(M92:Q92)</f>
        <v>0</v>
      </c>
      <c r="S92" s="15"/>
      <c r="T92" s="15"/>
      <c r="U92" s="9">
        <f>S92+T92</f>
        <v>0</v>
      </c>
      <c r="V92" s="9">
        <f t="shared" ref="V92:V109" si="17">D92+H92-L92-R92-U92</f>
        <v>0</v>
      </c>
      <c r="W92" s="15"/>
      <c r="X92" s="16">
        <f>W92-V92</f>
        <v>0</v>
      </c>
      <c r="Y92" s="18"/>
      <c r="Z92" s="17"/>
    </row>
    <row r="93" spans="1:26" ht="18" customHeight="1" x14ac:dyDescent="0.2">
      <c r="A93" s="13">
        <v>3500004</v>
      </c>
      <c r="B93" s="14" t="s">
        <v>114</v>
      </c>
      <c r="C93" s="15">
        <v>300000</v>
      </c>
      <c r="D93" s="10">
        <f>VLOOKUP($A93,'09.04'!$A$9:$W$204,23,0)</f>
        <v>1</v>
      </c>
      <c r="E93" s="15"/>
      <c r="F93" s="15"/>
      <c r="G93" s="15"/>
      <c r="H93" s="9">
        <f t="shared" si="16"/>
        <v>0</v>
      </c>
      <c r="I93" s="15"/>
      <c r="J93" s="15"/>
      <c r="K93" s="15"/>
      <c r="L93" s="9">
        <f t="shared" si="11"/>
        <v>0</v>
      </c>
      <c r="M93" s="15"/>
      <c r="N93" s="15"/>
      <c r="O93" s="15"/>
      <c r="P93" s="15"/>
      <c r="Q93" s="15"/>
      <c r="R93" s="11">
        <f>SUM(M93:Q93)</f>
        <v>0</v>
      </c>
      <c r="S93" s="15"/>
      <c r="T93" s="15"/>
      <c r="U93" s="9">
        <f>S93+T93</f>
        <v>0</v>
      </c>
      <c r="V93" s="9">
        <f t="shared" si="17"/>
        <v>1</v>
      </c>
      <c r="W93" s="15">
        <v>1</v>
      </c>
      <c r="X93" s="16">
        <f>W93-V93</f>
        <v>0</v>
      </c>
      <c r="Y93" s="18"/>
      <c r="Z93" s="17"/>
    </row>
    <row r="94" spans="1:26" ht="18" customHeight="1" x14ac:dyDescent="0.2">
      <c r="A94" s="13">
        <v>3500001</v>
      </c>
      <c r="B94" s="14" t="s">
        <v>115</v>
      </c>
      <c r="C94" s="15">
        <v>300000</v>
      </c>
      <c r="D94" s="10">
        <f>VLOOKUP($A94,'09.04'!$A$9:$W$204,23,0)</f>
        <v>0</v>
      </c>
      <c r="E94" s="15"/>
      <c r="F94" s="15"/>
      <c r="G94" s="15"/>
      <c r="H94" s="9">
        <f t="shared" si="16"/>
        <v>0</v>
      </c>
      <c r="I94" s="15"/>
      <c r="J94" s="15"/>
      <c r="K94" s="15"/>
      <c r="L94" s="9">
        <f t="shared" si="11"/>
        <v>0</v>
      </c>
      <c r="M94" s="15"/>
      <c r="N94" s="15"/>
      <c r="O94" s="15"/>
      <c r="P94" s="15"/>
      <c r="Q94" s="15"/>
      <c r="R94" s="11">
        <f t="shared" si="15"/>
        <v>0</v>
      </c>
      <c r="S94" s="15"/>
      <c r="T94" s="15"/>
      <c r="U94" s="9">
        <f t="shared" ref="U94:U109" si="18">S94+T94</f>
        <v>0</v>
      </c>
      <c r="V94" s="9">
        <f t="shared" si="17"/>
        <v>0</v>
      </c>
      <c r="W94" s="15"/>
      <c r="X94" s="16">
        <f t="shared" ref="X94:X109" si="19">W94-V94</f>
        <v>0</v>
      </c>
      <c r="Y94" s="18"/>
      <c r="Z94" s="17"/>
    </row>
    <row r="95" spans="1:26" ht="18" customHeight="1" x14ac:dyDescent="0.2">
      <c r="A95" s="13">
        <v>3500009</v>
      </c>
      <c r="B95" s="14" t="s">
        <v>116</v>
      </c>
      <c r="C95" s="15">
        <v>390000</v>
      </c>
      <c r="D95" s="10">
        <f>VLOOKUP($A95,'09.04'!$A$9:$W$204,23,0)</f>
        <v>0</v>
      </c>
      <c r="E95" s="15">
        <v>1</v>
      </c>
      <c r="F95" s="15"/>
      <c r="G95" s="15"/>
      <c r="H95" s="9">
        <f t="shared" si="16"/>
        <v>1</v>
      </c>
      <c r="I95" s="15"/>
      <c r="J95" s="15"/>
      <c r="K95" s="15"/>
      <c r="L95" s="9">
        <f t="shared" si="11"/>
        <v>0</v>
      </c>
      <c r="M95" s="15"/>
      <c r="N95" s="15"/>
      <c r="O95" s="15"/>
      <c r="P95" s="15"/>
      <c r="Q95" s="15"/>
      <c r="R95" s="11">
        <f t="shared" si="15"/>
        <v>0</v>
      </c>
      <c r="S95" s="15"/>
      <c r="T95" s="15"/>
      <c r="U95" s="9">
        <f t="shared" si="18"/>
        <v>0</v>
      </c>
      <c r="V95" s="9">
        <f t="shared" si="17"/>
        <v>1</v>
      </c>
      <c r="W95" s="15">
        <v>1</v>
      </c>
      <c r="X95" s="16">
        <f t="shared" si="19"/>
        <v>0</v>
      </c>
      <c r="Y95" s="18"/>
      <c r="Z95" s="17"/>
    </row>
    <row r="96" spans="1:26" ht="18" customHeight="1" x14ac:dyDescent="0.2">
      <c r="A96" s="13">
        <v>3500021</v>
      </c>
      <c r="B96" s="14" t="s">
        <v>117</v>
      </c>
      <c r="C96" s="15">
        <v>390000</v>
      </c>
      <c r="D96" s="10">
        <f>VLOOKUP($A96,'09.04'!$A$9:$W$204,23,0)</f>
        <v>0</v>
      </c>
      <c r="E96" s="15">
        <v>1</v>
      </c>
      <c r="F96" s="15"/>
      <c r="G96" s="15"/>
      <c r="H96" s="9">
        <f t="shared" si="16"/>
        <v>1</v>
      </c>
      <c r="I96" s="15">
        <v>1</v>
      </c>
      <c r="J96" s="15"/>
      <c r="K96" s="15"/>
      <c r="L96" s="9">
        <f t="shared" si="11"/>
        <v>1</v>
      </c>
      <c r="M96" s="15"/>
      <c r="N96" s="15"/>
      <c r="O96" s="15"/>
      <c r="P96" s="15"/>
      <c r="Q96" s="15"/>
      <c r="R96" s="11">
        <f t="shared" si="15"/>
        <v>0</v>
      </c>
      <c r="S96" s="15"/>
      <c r="T96" s="15"/>
      <c r="U96" s="9">
        <f t="shared" si="18"/>
        <v>0</v>
      </c>
      <c r="V96" s="9">
        <f t="shared" si="17"/>
        <v>0</v>
      </c>
      <c r="W96" s="15"/>
      <c r="X96" s="16">
        <f t="shared" si="19"/>
        <v>0</v>
      </c>
      <c r="Y96" s="18"/>
      <c r="Z96" s="17"/>
    </row>
    <row r="97" spans="1:26" ht="18" customHeight="1" x14ac:dyDescent="0.2">
      <c r="A97" s="13">
        <v>3500022</v>
      </c>
      <c r="B97" s="14" t="s">
        <v>118</v>
      </c>
      <c r="C97" s="15">
        <v>300000</v>
      </c>
      <c r="D97" s="10">
        <f>VLOOKUP($A97,'09.04'!$A$9:$W$204,23,0)</f>
        <v>0</v>
      </c>
      <c r="E97" s="15"/>
      <c r="F97" s="15"/>
      <c r="G97" s="15"/>
      <c r="H97" s="9">
        <f t="shared" si="16"/>
        <v>0</v>
      </c>
      <c r="I97" s="15"/>
      <c r="J97" s="15"/>
      <c r="K97" s="15"/>
      <c r="L97" s="9">
        <f t="shared" si="11"/>
        <v>0</v>
      </c>
      <c r="M97" s="15"/>
      <c r="N97" s="15"/>
      <c r="O97" s="15"/>
      <c r="P97" s="15"/>
      <c r="Q97" s="15"/>
      <c r="R97" s="11">
        <f>SUM(M97:Q97)</f>
        <v>0</v>
      </c>
      <c r="S97" s="15"/>
      <c r="T97" s="15"/>
      <c r="U97" s="9">
        <f>S97+T97</f>
        <v>0</v>
      </c>
      <c r="V97" s="9">
        <f t="shared" si="17"/>
        <v>0</v>
      </c>
      <c r="W97" s="15"/>
      <c r="X97" s="16">
        <f>W97-V97</f>
        <v>0</v>
      </c>
      <c r="Y97" s="18"/>
      <c r="Z97" s="17"/>
    </row>
    <row r="98" spans="1:26" ht="18" customHeight="1" x14ac:dyDescent="0.2">
      <c r="A98" s="13">
        <v>3500029</v>
      </c>
      <c r="B98" s="14" t="s">
        <v>119</v>
      </c>
      <c r="C98" s="15">
        <v>390000</v>
      </c>
      <c r="D98" s="10">
        <f>VLOOKUP($A98,'09.04'!$A$9:$W$204,23,0)</f>
        <v>0</v>
      </c>
      <c r="E98" s="15"/>
      <c r="F98" s="15"/>
      <c r="G98" s="15"/>
      <c r="H98" s="9">
        <f t="shared" si="16"/>
        <v>0</v>
      </c>
      <c r="I98" s="15"/>
      <c r="J98" s="15"/>
      <c r="K98" s="15"/>
      <c r="L98" s="9">
        <f t="shared" si="11"/>
        <v>0</v>
      </c>
      <c r="M98" s="15"/>
      <c r="N98" s="15"/>
      <c r="O98" s="15"/>
      <c r="P98" s="15"/>
      <c r="Q98" s="15"/>
      <c r="R98" s="11">
        <f t="shared" si="15"/>
        <v>0</v>
      </c>
      <c r="S98" s="15"/>
      <c r="T98" s="15"/>
      <c r="U98" s="9">
        <f t="shared" si="18"/>
        <v>0</v>
      </c>
      <c r="V98" s="9">
        <f t="shared" si="17"/>
        <v>0</v>
      </c>
      <c r="W98" s="15"/>
      <c r="X98" s="16">
        <f t="shared" si="19"/>
        <v>0</v>
      </c>
      <c r="Y98" s="18"/>
      <c r="Z98" s="17"/>
    </row>
    <row r="99" spans="1:26" ht="18" customHeight="1" x14ac:dyDescent="0.2">
      <c r="A99" s="13">
        <v>3500030</v>
      </c>
      <c r="B99" s="14" t="s">
        <v>120</v>
      </c>
      <c r="C99" s="15">
        <v>300000</v>
      </c>
      <c r="D99" s="10">
        <f>VLOOKUP($A99,'09.04'!$A$9:$W$204,23,0)</f>
        <v>0</v>
      </c>
      <c r="E99" s="15">
        <v>1</v>
      </c>
      <c r="F99" s="15"/>
      <c r="G99" s="15"/>
      <c r="H99" s="9">
        <f t="shared" si="16"/>
        <v>1</v>
      </c>
      <c r="I99" s="15"/>
      <c r="J99" s="15"/>
      <c r="K99" s="15"/>
      <c r="L99" s="9">
        <f t="shared" si="11"/>
        <v>0</v>
      </c>
      <c r="M99" s="15"/>
      <c r="N99" s="15"/>
      <c r="O99" s="15"/>
      <c r="P99" s="15"/>
      <c r="Q99" s="15"/>
      <c r="R99" s="11">
        <f>SUM(M99:Q99)</f>
        <v>0</v>
      </c>
      <c r="S99" s="15"/>
      <c r="T99" s="15"/>
      <c r="U99" s="9">
        <f>S99+T99</f>
        <v>0</v>
      </c>
      <c r="V99" s="9">
        <f t="shared" si="17"/>
        <v>1</v>
      </c>
      <c r="W99" s="15">
        <v>1</v>
      </c>
      <c r="X99" s="16">
        <f>W99-V99</f>
        <v>0</v>
      </c>
      <c r="Y99" s="18"/>
      <c r="Z99" s="17"/>
    </row>
    <row r="100" spans="1:26" ht="18" customHeight="1" x14ac:dyDescent="0.2">
      <c r="A100" s="13">
        <v>3500049</v>
      </c>
      <c r="B100" s="14" t="s">
        <v>121</v>
      </c>
      <c r="C100" s="15">
        <v>390000</v>
      </c>
      <c r="D100" s="10">
        <f>VLOOKUP($A100,'09.04'!$A$9:$W$204,23,0)</f>
        <v>0</v>
      </c>
      <c r="E100" s="15"/>
      <c r="F100" s="15"/>
      <c r="G100" s="15"/>
      <c r="H100" s="9">
        <f t="shared" si="16"/>
        <v>0</v>
      </c>
      <c r="I100" s="15"/>
      <c r="J100" s="15"/>
      <c r="K100" s="15"/>
      <c r="L100" s="9">
        <f t="shared" si="11"/>
        <v>0</v>
      </c>
      <c r="M100" s="15"/>
      <c r="N100" s="15"/>
      <c r="O100" s="15"/>
      <c r="P100" s="15"/>
      <c r="Q100" s="15"/>
      <c r="R100" s="11">
        <f>SUM(M100:Q100)</f>
        <v>0</v>
      </c>
      <c r="S100" s="15"/>
      <c r="T100" s="15"/>
      <c r="U100" s="9">
        <f>S100+T100</f>
        <v>0</v>
      </c>
      <c r="V100" s="9">
        <f t="shared" si="17"/>
        <v>0</v>
      </c>
      <c r="W100" s="15"/>
      <c r="X100" s="16">
        <f>W100-V100</f>
        <v>0</v>
      </c>
      <c r="Y100" s="18"/>
      <c r="Z100" s="17"/>
    </row>
    <row r="101" spans="1:26" ht="18" customHeight="1" x14ac:dyDescent="0.2">
      <c r="A101" s="13">
        <v>3500182</v>
      </c>
      <c r="B101" s="14" t="s">
        <v>248</v>
      </c>
      <c r="C101" s="15">
        <v>390000</v>
      </c>
      <c r="D101" s="10">
        <f>VLOOKUP($A101,'09.04'!$A$9:$W$204,23,0)</f>
        <v>0</v>
      </c>
      <c r="E101" s="15"/>
      <c r="F101" s="15"/>
      <c r="G101" s="15"/>
      <c r="H101" s="9">
        <f t="shared" si="16"/>
        <v>0</v>
      </c>
      <c r="I101" s="15"/>
      <c r="J101" s="15"/>
      <c r="K101" s="15"/>
      <c r="L101" s="9">
        <f t="shared" si="11"/>
        <v>0</v>
      </c>
      <c r="M101" s="15"/>
      <c r="N101" s="15"/>
      <c r="O101" s="15"/>
      <c r="P101" s="15"/>
      <c r="Q101" s="15"/>
      <c r="R101" s="11">
        <f>SUM(M101:Q101)</f>
        <v>0</v>
      </c>
      <c r="S101" s="15"/>
      <c r="T101" s="15"/>
      <c r="U101" s="9">
        <f>S101+T101</f>
        <v>0</v>
      </c>
      <c r="V101" s="9">
        <f t="shared" si="17"/>
        <v>0</v>
      </c>
      <c r="W101" s="15"/>
      <c r="X101" s="16">
        <f>W101-V101</f>
        <v>0</v>
      </c>
      <c r="Y101" s="18"/>
      <c r="Z101" s="17"/>
    </row>
    <row r="102" spans="1:26" ht="18" customHeight="1" x14ac:dyDescent="0.2">
      <c r="A102" s="13">
        <v>3500140</v>
      </c>
      <c r="B102" s="14" t="s">
        <v>123</v>
      </c>
      <c r="C102" s="15">
        <v>300000</v>
      </c>
      <c r="D102" s="10">
        <f>VLOOKUP($A102,'09.04'!$A$9:$W$204,23,0)</f>
        <v>0</v>
      </c>
      <c r="E102" s="15"/>
      <c r="F102" s="15"/>
      <c r="G102" s="15"/>
      <c r="H102" s="9">
        <f t="shared" si="16"/>
        <v>0</v>
      </c>
      <c r="I102" s="15"/>
      <c r="J102" s="15"/>
      <c r="K102" s="15"/>
      <c r="L102" s="9">
        <f t="shared" si="11"/>
        <v>0</v>
      </c>
      <c r="M102" s="15"/>
      <c r="N102" s="15"/>
      <c r="O102" s="15"/>
      <c r="P102" s="15"/>
      <c r="Q102" s="15"/>
      <c r="R102" s="11">
        <f>SUM(M102:Q102)</f>
        <v>0</v>
      </c>
      <c r="S102" s="15"/>
      <c r="T102" s="15"/>
      <c r="U102" s="9">
        <f>S102+T102</f>
        <v>0</v>
      </c>
      <c r="V102" s="9">
        <f t="shared" si="17"/>
        <v>0</v>
      </c>
      <c r="W102" s="15"/>
      <c r="X102" s="16">
        <f>W102-V102</f>
        <v>0</v>
      </c>
      <c r="Y102" s="18"/>
      <c r="Z102" s="17"/>
    </row>
    <row r="103" spans="1:26" ht="18" customHeight="1" x14ac:dyDescent="0.2">
      <c r="A103" s="13">
        <v>3500155</v>
      </c>
      <c r="B103" s="14" t="s">
        <v>124</v>
      </c>
      <c r="C103" s="15">
        <v>300000</v>
      </c>
      <c r="D103" s="10">
        <f>VLOOKUP($A103,'09.04'!$A$9:$W$204,23,0)</f>
        <v>0</v>
      </c>
      <c r="E103" s="15"/>
      <c r="F103" s="15"/>
      <c r="G103" s="15"/>
      <c r="H103" s="9">
        <f t="shared" si="16"/>
        <v>0</v>
      </c>
      <c r="I103" s="15"/>
      <c r="J103" s="15"/>
      <c r="K103" s="15"/>
      <c r="L103" s="9">
        <f t="shared" si="11"/>
        <v>0</v>
      </c>
      <c r="M103" s="15"/>
      <c r="N103" s="15"/>
      <c r="O103" s="15"/>
      <c r="P103" s="15"/>
      <c r="Q103" s="15"/>
      <c r="R103" s="11">
        <f t="shared" si="15"/>
        <v>0</v>
      </c>
      <c r="S103" s="15"/>
      <c r="T103" s="15"/>
      <c r="U103" s="9">
        <f t="shared" si="18"/>
        <v>0</v>
      </c>
      <c r="V103" s="9">
        <f t="shared" si="17"/>
        <v>0</v>
      </c>
      <c r="W103" s="15"/>
      <c r="X103" s="16">
        <f t="shared" si="19"/>
        <v>0</v>
      </c>
      <c r="Y103" s="18"/>
      <c r="Z103" s="17"/>
    </row>
    <row r="104" spans="1:26" ht="18" customHeight="1" x14ac:dyDescent="0.2">
      <c r="A104" s="13">
        <v>3500156</v>
      </c>
      <c r="B104" s="14" t="s">
        <v>125</v>
      </c>
      <c r="C104" s="15">
        <v>390000</v>
      </c>
      <c r="D104" s="10">
        <f>VLOOKUP($A104,'09.04'!$A$9:$W$204,23,0)</f>
        <v>1</v>
      </c>
      <c r="E104" s="15"/>
      <c r="F104" s="15"/>
      <c r="G104" s="15"/>
      <c r="H104" s="9">
        <f t="shared" si="16"/>
        <v>0</v>
      </c>
      <c r="I104" s="15"/>
      <c r="J104" s="15"/>
      <c r="K104" s="15"/>
      <c r="L104" s="9">
        <f t="shared" si="11"/>
        <v>0</v>
      </c>
      <c r="M104" s="15"/>
      <c r="N104" s="15"/>
      <c r="O104" s="15"/>
      <c r="P104" s="15"/>
      <c r="Q104" s="15"/>
      <c r="R104" s="11">
        <f t="shared" si="15"/>
        <v>0</v>
      </c>
      <c r="S104" s="15"/>
      <c r="T104" s="15"/>
      <c r="U104" s="9">
        <f t="shared" si="18"/>
        <v>0</v>
      </c>
      <c r="V104" s="9">
        <f t="shared" si="17"/>
        <v>1</v>
      </c>
      <c r="W104" s="15">
        <v>1</v>
      </c>
      <c r="X104" s="16">
        <f t="shared" si="19"/>
        <v>0</v>
      </c>
      <c r="Y104" s="18"/>
      <c r="Z104" s="17"/>
    </row>
    <row r="105" spans="1:26" ht="18" customHeight="1" x14ac:dyDescent="0.2">
      <c r="A105" s="13">
        <v>3500141</v>
      </c>
      <c r="B105" s="14" t="s">
        <v>126</v>
      </c>
      <c r="C105" s="15">
        <v>300000</v>
      </c>
      <c r="D105" s="10">
        <f>VLOOKUP($A105,'09.04'!$A$9:$W$204,23,0)</f>
        <v>0</v>
      </c>
      <c r="E105" s="15"/>
      <c r="F105" s="15"/>
      <c r="G105" s="15"/>
      <c r="H105" s="9">
        <f t="shared" si="16"/>
        <v>0</v>
      </c>
      <c r="I105" s="15"/>
      <c r="J105" s="15"/>
      <c r="K105" s="15"/>
      <c r="L105" s="9">
        <f t="shared" si="11"/>
        <v>0</v>
      </c>
      <c r="M105" s="15"/>
      <c r="N105" s="15"/>
      <c r="O105" s="15"/>
      <c r="P105" s="15"/>
      <c r="Q105" s="15"/>
      <c r="R105" s="11">
        <f t="shared" si="15"/>
        <v>0</v>
      </c>
      <c r="S105" s="15"/>
      <c r="T105" s="15"/>
      <c r="U105" s="9">
        <f t="shared" si="18"/>
        <v>0</v>
      </c>
      <c r="V105" s="9">
        <f t="shared" si="17"/>
        <v>0</v>
      </c>
      <c r="W105" s="15"/>
      <c r="X105" s="16">
        <f t="shared" si="19"/>
        <v>0</v>
      </c>
      <c r="Y105" s="18"/>
      <c r="Z105" s="17"/>
    </row>
    <row r="106" spans="1:26" ht="18" customHeight="1" x14ac:dyDescent="0.2">
      <c r="A106" s="13">
        <v>3500142</v>
      </c>
      <c r="B106" s="14" t="s">
        <v>127</v>
      </c>
      <c r="C106" s="15">
        <v>390000</v>
      </c>
      <c r="D106" s="10">
        <f>VLOOKUP($A106,'09.04'!$A$9:$W$204,23,0)</f>
        <v>0</v>
      </c>
      <c r="E106" s="15">
        <v>1</v>
      </c>
      <c r="F106" s="15"/>
      <c r="G106" s="15"/>
      <c r="H106" s="9">
        <f t="shared" si="16"/>
        <v>1</v>
      </c>
      <c r="I106" s="15"/>
      <c r="J106" s="15"/>
      <c r="K106" s="15"/>
      <c r="L106" s="9">
        <f t="shared" si="11"/>
        <v>0</v>
      </c>
      <c r="M106" s="15"/>
      <c r="N106" s="15"/>
      <c r="O106" s="15"/>
      <c r="P106" s="15"/>
      <c r="Q106" s="15"/>
      <c r="R106" s="11">
        <f t="shared" si="15"/>
        <v>0</v>
      </c>
      <c r="S106" s="15"/>
      <c r="T106" s="15"/>
      <c r="U106" s="9">
        <f t="shared" si="18"/>
        <v>0</v>
      </c>
      <c r="V106" s="9">
        <f t="shared" si="17"/>
        <v>1</v>
      </c>
      <c r="W106" s="15">
        <v>1</v>
      </c>
      <c r="X106" s="16">
        <f t="shared" si="19"/>
        <v>0</v>
      </c>
      <c r="Y106" s="18"/>
      <c r="Z106" s="17"/>
    </row>
    <row r="107" spans="1:26" ht="18" customHeight="1" x14ac:dyDescent="0.2">
      <c r="A107" s="13">
        <v>3500143</v>
      </c>
      <c r="B107" s="14" t="s">
        <v>128</v>
      </c>
      <c r="C107" s="15">
        <v>220000</v>
      </c>
      <c r="D107" s="10">
        <f>VLOOKUP($A107,'09.04'!$A$9:$W$204,23,0)</f>
        <v>0</v>
      </c>
      <c r="E107" s="15">
        <v>1</v>
      </c>
      <c r="F107" s="15"/>
      <c r="G107" s="15"/>
      <c r="H107" s="9">
        <f t="shared" si="16"/>
        <v>1</v>
      </c>
      <c r="I107" s="15"/>
      <c r="J107" s="15"/>
      <c r="K107" s="15"/>
      <c r="L107" s="9">
        <f t="shared" si="11"/>
        <v>0</v>
      </c>
      <c r="M107" s="15"/>
      <c r="N107" s="15"/>
      <c r="O107" s="15"/>
      <c r="P107" s="15"/>
      <c r="Q107" s="15"/>
      <c r="R107" s="11">
        <f t="shared" si="15"/>
        <v>0</v>
      </c>
      <c r="S107" s="15"/>
      <c r="T107" s="15"/>
      <c r="U107" s="9">
        <f t="shared" si="18"/>
        <v>0</v>
      </c>
      <c r="V107" s="9">
        <f t="shared" si="17"/>
        <v>1</v>
      </c>
      <c r="W107" s="15">
        <v>1</v>
      </c>
      <c r="X107" s="16">
        <f t="shared" si="19"/>
        <v>0</v>
      </c>
      <c r="Y107" s="18"/>
      <c r="Z107" s="17"/>
    </row>
    <row r="108" spans="1:26" ht="18" customHeight="1" x14ac:dyDescent="0.2">
      <c r="A108" s="13">
        <v>3500144</v>
      </c>
      <c r="B108" s="14" t="s">
        <v>129</v>
      </c>
      <c r="C108" s="15">
        <v>260000</v>
      </c>
      <c r="D108" s="10">
        <f>VLOOKUP($A108,'09.04'!$A$9:$W$204,23,0)</f>
        <v>3</v>
      </c>
      <c r="E108" s="15">
        <v>2</v>
      </c>
      <c r="F108" s="15"/>
      <c r="G108" s="15"/>
      <c r="H108" s="9">
        <f t="shared" si="16"/>
        <v>2</v>
      </c>
      <c r="I108" s="15">
        <v>1</v>
      </c>
      <c r="J108" s="15"/>
      <c r="K108" s="15"/>
      <c r="L108" s="9">
        <f t="shared" si="11"/>
        <v>1</v>
      </c>
      <c r="M108" s="15"/>
      <c r="N108" s="15"/>
      <c r="O108" s="15"/>
      <c r="P108" s="15"/>
      <c r="Q108" s="15"/>
      <c r="R108" s="11">
        <f t="shared" si="15"/>
        <v>0</v>
      </c>
      <c r="S108" s="15">
        <v>1</v>
      </c>
      <c r="T108" s="15"/>
      <c r="U108" s="9">
        <f t="shared" si="18"/>
        <v>1</v>
      </c>
      <c r="V108" s="9">
        <f t="shared" si="17"/>
        <v>3</v>
      </c>
      <c r="W108" s="15">
        <v>3</v>
      </c>
      <c r="X108" s="16">
        <f t="shared" si="19"/>
        <v>0</v>
      </c>
      <c r="Y108" s="18"/>
      <c r="Z108" s="17"/>
    </row>
    <row r="109" spans="1:26" ht="18" customHeight="1" x14ac:dyDescent="0.2">
      <c r="A109" s="13">
        <v>3500145</v>
      </c>
      <c r="B109" s="14" t="s">
        <v>130</v>
      </c>
      <c r="C109" s="15">
        <v>350000</v>
      </c>
      <c r="D109" s="10">
        <f>VLOOKUP($A109,'09.04'!$A$9:$W$204,23,0)</f>
        <v>0</v>
      </c>
      <c r="E109" s="15"/>
      <c r="F109" s="15"/>
      <c r="G109" s="15"/>
      <c r="H109" s="9">
        <f t="shared" si="16"/>
        <v>0</v>
      </c>
      <c r="I109" s="15"/>
      <c r="J109" s="15"/>
      <c r="K109" s="15"/>
      <c r="L109" s="9">
        <f t="shared" si="11"/>
        <v>0</v>
      </c>
      <c r="M109" s="15"/>
      <c r="N109" s="15"/>
      <c r="O109" s="15"/>
      <c r="P109" s="15"/>
      <c r="Q109" s="15"/>
      <c r="R109" s="11">
        <f t="shared" si="15"/>
        <v>0</v>
      </c>
      <c r="S109" s="15"/>
      <c r="T109" s="15"/>
      <c r="U109" s="9">
        <f t="shared" si="18"/>
        <v>0</v>
      </c>
      <c r="V109" s="9">
        <f t="shared" si="17"/>
        <v>0</v>
      </c>
      <c r="W109" s="15"/>
      <c r="X109" s="16">
        <f t="shared" si="19"/>
        <v>0</v>
      </c>
      <c r="Y109" s="18"/>
      <c r="Z109" s="17"/>
    </row>
    <row r="110" spans="1:26" ht="18" customHeight="1" x14ac:dyDescent="0.2">
      <c r="A110" s="7">
        <v>3510000</v>
      </c>
      <c r="B110" s="8" t="s">
        <v>131</v>
      </c>
      <c r="C110" s="9"/>
      <c r="D110" s="10">
        <f>VLOOKUP($A110,'09.04'!$A$9:$W$204,23,0)</f>
        <v>0</v>
      </c>
      <c r="E110" s="10"/>
      <c r="F110" s="10"/>
      <c r="G110" s="10"/>
      <c r="H110" s="9"/>
      <c r="I110" s="10"/>
      <c r="J110" s="10"/>
      <c r="K110" s="10"/>
      <c r="L110" s="9">
        <f t="shared" si="11"/>
        <v>0</v>
      </c>
      <c r="M110" s="10"/>
      <c r="N110" s="10"/>
      <c r="O110" s="10"/>
      <c r="P110" s="10"/>
      <c r="Q110" s="10"/>
      <c r="R110" s="11">
        <f t="shared" si="15"/>
        <v>0</v>
      </c>
      <c r="S110" s="10"/>
      <c r="T110" s="10"/>
      <c r="U110" s="9"/>
      <c r="V110" s="9"/>
      <c r="W110" s="10"/>
      <c r="X110" s="9"/>
      <c r="Y110" s="18"/>
      <c r="Z110" s="17"/>
    </row>
    <row r="111" spans="1:26" ht="18" customHeight="1" x14ac:dyDescent="0.2">
      <c r="A111" s="13">
        <v>3510004</v>
      </c>
      <c r="B111" s="14" t="s">
        <v>132</v>
      </c>
      <c r="C111" s="15">
        <v>43000</v>
      </c>
      <c r="D111" s="10">
        <f>VLOOKUP($A111,'09.04'!$A$9:$W$204,23,0)</f>
        <v>4</v>
      </c>
      <c r="E111" s="15">
        <v>9</v>
      </c>
      <c r="F111" s="15"/>
      <c r="G111" s="15"/>
      <c r="H111" s="9">
        <f t="shared" ref="H111:H120" si="20">SUM(E111:G111)</f>
        <v>9</v>
      </c>
      <c r="I111" s="15">
        <v>5</v>
      </c>
      <c r="J111" s="15"/>
      <c r="K111" s="15"/>
      <c r="L111" s="9">
        <f t="shared" si="11"/>
        <v>5</v>
      </c>
      <c r="M111" s="15"/>
      <c r="N111" s="15"/>
      <c r="O111" s="15"/>
      <c r="P111" s="15"/>
      <c r="Q111" s="15"/>
      <c r="R111" s="11">
        <f>SUM(M111:Q111)</f>
        <v>0</v>
      </c>
      <c r="S111" s="15"/>
      <c r="T111" s="15"/>
      <c r="U111" s="9">
        <f>S111+T111</f>
        <v>0</v>
      </c>
      <c r="V111" s="9">
        <f t="shared" ref="V111:V120" si="21">D111+H111-L111-R111-U111</f>
        <v>8</v>
      </c>
      <c r="W111" s="15">
        <v>8</v>
      </c>
      <c r="X111" s="16">
        <f>W111-V111</f>
        <v>0</v>
      </c>
      <c r="Y111" s="18"/>
      <c r="Z111" s="17"/>
    </row>
    <row r="112" spans="1:26" ht="18" customHeight="1" x14ac:dyDescent="0.2">
      <c r="A112" s="13">
        <v>3510011</v>
      </c>
      <c r="B112" s="14" t="s">
        <v>133</v>
      </c>
      <c r="C112" s="15">
        <v>42000</v>
      </c>
      <c r="D112" s="10">
        <f>VLOOKUP($A112,'09.04'!$A$9:$W$204,23,0)</f>
        <v>0</v>
      </c>
      <c r="E112" s="15"/>
      <c r="F112" s="15"/>
      <c r="G112" s="15"/>
      <c r="H112" s="9">
        <f t="shared" si="20"/>
        <v>0</v>
      </c>
      <c r="I112" s="15"/>
      <c r="J112" s="15"/>
      <c r="K112" s="15"/>
      <c r="L112" s="9">
        <f t="shared" si="11"/>
        <v>0</v>
      </c>
      <c r="M112" s="15"/>
      <c r="N112" s="15"/>
      <c r="O112" s="15"/>
      <c r="P112" s="15"/>
      <c r="Q112" s="15"/>
      <c r="R112" s="11">
        <f t="shared" si="15"/>
        <v>0</v>
      </c>
      <c r="S112" s="15"/>
      <c r="T112" s="15"/>
      <c r="U112" s="9">
        <f t="shared" ref="U112:U120" si="22">S112+T112</f>
        <v>0</v>
      </c>
      <c r="V112" s="9">
        <f t="shared" si="21"/>
        <v>0</v>
      </c>
      <c r="W112" s="15"/>
      <c r="X112" s="16">
        <f t="shared" ref="X112:X120" si="23">W112-V112</f>
        <v>0</v>
      </c>
      <c r="Y112" s="18"/>
      <c r="Z112" s="17"/>
    </row>
    <row r="113" spans="1:26" ht="18" customHeight="1" x14ac:dyDescent="0.2">
      <c r="A113" s="13">
        <v>3510012</v>
      </c>
      <c r="B113" s="14" t="s">
        <v>134</v>
      </c>
      <c r="C113" s="15">
        <v>43000</v>
      </c>
      <c r="D113" s="10">
        <f>VLOOKUP($A113,'09.04'!$A$9:$W$204,23,0)</f>
        <v>3</v>
      </c>
      <c r="E113" s="15">
        <v>9</v>
      </c>
      <c r="F113" s="15"/>
      <c r="G113" s="15"/>
      <c r="H113" s="9">
        <f t="shared" si="20"/>
        <v>9</v>
      </c>
      <c r="I113" s="15">
        <v>3</v>
      </c>
      <c r="J113" s="15"/>
      <c r="K113" s="15"/>
      <c r="L113" s="9">
        <f t="shared" si="11"/>
        <v>3</v>
      </c>
      <c r="M113" s="15"/>
      <c r="N113" s="15"/>
      <c r="O113" s="15"/>
      <c r="P113" s="15"/>
      <c r="Q113" s="15"/>
      <c r="R113" s="11">
        <f>SUM(M113:Q113)</f>
        <v>0</v>
      </c>
      <c r="S113" s="15"/>
      <c r="T113" s="15"/>
      <c r="U113" s="9">
        <f>S113+T113</f>
        <v>0</v>
      </c>
      <c r="V113" s="9">
        <f t="shared" si="21"/>
        <v>9</v>
      </c>
      <c r="W113" s="15">
        <v>9</v>
      </c>
      <c r="X113" s="16">
        <f>W113-V113</f>
        <v>0</v>
      </c>
      <c r="Y113" s="18"/>
      <c r="Z113" s="17"/>
    </row>
    <row r="114" spans="1:26" ht="18" customHeight="1" x14ac:dyDescent="0.2">
      <c r="A114" s="13">
        <v>3510018</v>
      </c>
      <c r="B114" s="14" t="s">
        <v>135</v>
      </c>
      <c r="C114" s="15">
        <v>45000</v>
      </c>
      <c r="D114" s="10">
        <f>VLOOKUP($A114,'09.04'!$A$9:$W$204,23,0)</f>
        <v>11</v>
      </c>
      <c r="E114" s="15"/>
      <c r="F114" s="15"/>
      <c r="G114" s="15"/>
      <c r="H114" s="9">
        <f t="shared" si="20"/>
        <v>0</v>
      </c>
      <c r="I114" s="15">
        <v>2</v>
      </c>
      <c r="J114" s="15"/>
      <c r="K114" s="15"/>
      <c r="L114" s="9">
        <f t="shared" si="11"/>
        <v>2</v>
      </c>
      <c r="M114" s="15"/>
      <c r="N114" s="15"/>
      <c r="O114" s="15"/>
      <c r="P114" s="15"/>
      <c r="Q114" s="15"/>
      <c r="R114" s="11">
        <f t="shared" si="15"/>
        <v>0</v>
      </c>
      <c r="S114" s="15"/>
      <c r="T114" s="15"/>
      <c r="U114" s="9">
        <f t="shared" si="22"/>
        <v>0</v>
      </c>
      <c r="V114" s="9">
        <f t="shared" si="21"/>
        <v>9</v>
      </c>
      <c r="W114" s="15">
        <v>9</v>
      </c>
      <c r="X114" s="16">
        <f t="shared" si="23"/>
        <v>0</v>
      </c>
      <c r="Y114" s="18"/>
      <c r="Z114" s="17"/>
    </row>
    <row r="115" spans="1:26" ht="18" customHeight="1" x14ac:dyDescent="0.2">
      <c r="A115" s="13">
        <v>3510066</v>
      </c>
      <c r="B115" s="14" t="s">
        <v>136</v>
      </c>
      <c r="C115" s="15">
        <v>42000</v>
      </c>
      <c r="D115" s="10">
        <f>VLOOKUP($A115,'09.04'!$A$9:$W$204,23,0)</f>
        <v>0</v>
      </c>
      <c r="E115" s="15"/>
      <c r="F115" s="15"/>
      <c r="G115" s="15"/>
      <c r="H115" s="9">
        <f t="shared" si="20"/>
        <v>0</v>
      </c>
      <c r="I115" s="15"/>
      <c r="J115" s="15"/>
      <c r="K115" s="15"/>
      <c r="L115" s="9">
        <f t="shared" si="11"/>
        <v>0</v>
      </c>
      <c r="M115" s="15"/>
      <c r="N115" s="15"/>
      <c r="O115" s="15"/>
      <c r="P115" s="15"/>
      <c r="Q115" s="15"/>
      <c r="R115" s="11">
        <f t="shared" si="15"/>
        <v>0</v>
      </c>
      <c r="S115" s="15"/>
      <c r="T115" s="15"/>
      <c r="U115" s="9">
        <f t="shared" si="22"/>
        <v>0</v>
      </c>
      <c r="V115" s="9">
        <f t="shared" si="21"/>
        <v>0</v>
      </c>
      <c r="W115" s="15"/>
      <c r="X115" s="16">
        <f t="shared" si="23"/>
        <v>0</v>
      </c>
      <c r="Y115" s="18"/>
      <c r="Z115" s="17"/>
    </row>
    <row r="116" spans="1:26" ht="18" customHeight="1" x14ac:dyDescent="0.2">
      <c r="A116" s="13">
        <v>3510067</v>
      </c>
      <c r="B116" s="14" t="s">
        <v>137</v>
      </c>
      <c r="C116" s="15">
        <v>43000</v>
      </c>
      <c r="D116" s="10">
        <f>VLOOKUP($A116,'09.04'!$A$9:$W$204,23,0)</f>
        <v>5</v>
      </c>
      <c r="E116" s="15"/>
      <c r="F116" s="15"/>
      <c r="G116" s="15"/>
      <c r="H116" s="9">
        <f t="shared" si="20"/>
        <v>0</v>
      </c>
      <c r="I116" s="15"/>
      <c r="J116" s="15"/>
      <c r="K116" s="15"/>
      <c r="L116" s="9">
        <f t="shared" si="11"/>
        <v>0</v>
      </c>
      <c r="M116" s="15"/>
      <c r="N116" s="15"/>
      <c r="O116" s="15"/>
      <c r="P116" s="15"/>
      <c r="Q116" s="15"/>
      <c r="R116" s="11">
        <f t="shared" si="15"/>
        <v>0</v>
      </c>
      <c r="S116" s="15"/>
      <c r="T116" s="15"/>
      <c r="U116" s="9">
        <f t="shared" si="22"/>
        <v>0</v>
      </c>
      <c r="V116" s="9">
        <f t="shared" si="21"/>
        <v>5</v>
      </c>
      <c r="W116" s="15">
        <v>5</v>
      </c>
      <c r="X116" s="16">
        <f t="shared" si="23"/>
        <v>0</v>
      </c>
      <c r="Y116" s="18"/>
      <c r="Z116" s="17"/>
    </row>
    <row r="117" spans="1:26" ht="18" customHeight="1" x14ac:dyDescent="0.2">
      <c r="A117" s="13">
        <v>3510068</v>
      </c>
      <c r="B117" s="14" t="s">
        <v>138</v>
      </c>
      <c r="C117" s="15">
        <v>12000</v>
      </c>
      <c r="D117" s="10">
        <f>VLOOKUP($A117,'09.04'!$A$9:$W$204,23,0)</f>
        <v>0</v>
      </c>
      <c r="E117" s="15"/>
      <c r="F117" s="15"/>
      <c r="G117" s="15"/>
      <c r="H117" s="9">
        <f t="shared" si="20"/>
        <v>0</v>
      </c>
      <c r="I117" s="15"/>
      <c r="J117" s="15"/>
      <c r="K117" s="15"/>
      <c r="L117" s="9">
        <f t="shared" si="11"/>
        <v>0</v>
      </c>
      <c r="M117" s="15"/>
      <c r="N117" s="15"/>
      <c r="O117" s="15"/>
      <c r="P117" s="15"/>
      <c r="Q117" s="15"/>
      <c r="R117" s="11">
        <f>SUM(M117:Q117)</f>
        <v>0</v>
      </c>
      <c r="S117" s="15"/>
      <c r="T117" s="15"/>
      <c r="U117" s="9">
        <f>S117+T117</f>
        <v>0</v>
      </c>
      <c r="V117" s="9">
        <f t="shared" si="21"/>
        <v>0</v>
      </c>
      <c r="W117" s="15"/>
      <c r="X117" s="16">
        <f>W117-V117</f>
        <v>0</v>
      </c>
      <c r="Y117" s="18"/>
      <c r="Z117" s="17"/>
    </row>
    <row r="118" spans="1:26" ht="18" customHeight="1" x14ac:dyDescent="0.2">
      <c r="A118" s="13">
        <v>3510069</v>
      </c>
      <c r="B118" s="14" t="s">
        <v>139</v>
      </c>
      <c r="C118" s="15">
        <v>12000</v>
      </c>
      <c r="D118" s="10">
        <f>VLOOKUP($A118,'09.04'!$A$9:$W$204,23,0)</f>
        <v>0</v>
      </c>
      <c r="E118" s="15"/>
      <c r="F118" s="15"/>
      <c r="G118" s="15"/>
      <c r="H118" s="9">
        <f t="shared" si="20"/>
        <v>0</v>
      </c>
      <c r="I118" s="15"/>
      <c r="J118" s="15"/>
      <c r="K118" s="15"/>
      <c r="L118" s="9">
        <f t="shared" si="11"/>
        <v>0</v>
      </c>
      <c r="M118" s="15"/>
      <c r="N118" s="15"/>
      <c r="O118" s="15"/>
      <c r="P118" s="15"/>
      <c r="Q118" s="15"/>
      <c r="R118" s="11">
        <f>SUM(M118:Q118)</f>
        <v>0</v>
      </c>
      <c r="S118" s="15"/>
      <c r="T118" s="15"/>
      <c r="U118" s="9">
        <f>S118+T118</f>
        <v>0</v>
      </c>
      <c r="V118" s="9">
        <f t="shared" si="21"/>
        <v>0</v>
      </c>
      <c r="W118" s="15"/>
      <c r="X118" s="16">
        <f>W118-V118</f>
        <v>0</v>
      </c>
      <c r="Y118" s="18"/>
      <c r="Z118" s="17"/>
    </row>
    <row r="119" spans="1:26" ht="18" customHeight="1" x14ac:dyDescent="0.2">
      <c r="A119" s="13">
        <v>3510070</v>
      </c>
      <c r="B119" s="14" t="s">
        <v>140</v>
      </c>
      <c r="C119" s="15">
        <v>12000</v>
      </c>
      <c r="D119" s="10">
        <f>VLOOKUP($A119,'09.04'!$A$9:$W$204,23,0)</f>
        <v>0</v>
      </c>
      <c r="E119" s="15"/>
      <c r="F119" s="15"/>
      <c r="G119" s="15"/>
      <c r="H119" s="9">
        <f t="shared" si="20"/>
        <v>0</v>
      </c>
      <c r="I119" s="15"/>
      <c r="J119" s="15"/>
      <c r="K119" s="15"/>
      <c r="L119" s="9">
        <f t="shared" si="11"/>
        <v>0</v>
      </c>
      <c r="M119" s="15"/>
      <c r="N119" s="15"/>
      <c r="O119" s="15"/>
      <c r="P119" s="15"/>
      <c r="Q119" s="15"/>
      <c r="R119" s="11">
        <f>SUM(M119:Q119)</f>
        <v>0</v>
      </c>
      <c r="S119" s="15"/>
      <c r="T119" s="15"/>
      <c r="U119" s="9">
        <f>S119+T119</f>
        <v>0</v>
      </c>
      <c r="V119" s="9">
        <f t="shared" si="21"/>
        <v>0</v>
      </c>
      <c r="W119" s="15"/>
      <c r="X119" s="16">
        <f>W119-V119</f>
        <v>0</v>
      </c>
      <c r="Y119" s="18"/>
      <c r="Z119" s="17"/>
    </row>
    <row r="120" spans="1:26" ht="18" customHeight="1" x14ac:dyDescent="0.2">
      <c r="A120" s="13">
        <v>3512008</v>
      </c>
      <c r="B120" s="14" t="s">
        <v>141</v>
      </c>
      <c r="C120" s="15">
        <v>44000</v>
      </c>
      <c r="D120" s="10">
        <f>VLOOKUP($A120,'09.04'!$A$9:$W$204,23,0)</f>
        <v>5</v>
      </c>
      <c r="E120" s="15"/>
      <c r="F120" s="15"/>
      <c r="G120" s="15"/>
      <c r="H120" s="9">
        <f t="shared" si="20"/>
        <v>0</v>
      </c>
      <c r="I120" s="15">
        <v>2</v>
      </c>
      <c r="J120" s="15"/>
      <c r="K120" s="15"/>
      <c r="L120" s="9">
        <f t="shared" si="11"/>
        <v>2</v>
      </c>
      <c r="M120" s="15"/>
      <c r="N120" s="15"/>
      <c r="O120" s="15"/>
      <c r="P120" s="15"/>
      <c r="Q120" s="15"/>
      <c r="R120" s="11">
        <f t="shared" si="15"/>
        <v>0</v>
      </c>
      <c r="S120" s="15"/>
      <c r="T120" s="15"/>
      <c r="U120" s="9">
        <f t="shared" si="22"/>
        <v>0</v>
      </c>
      <c r="V120" s="9">
        <f t="shared" si="21"/>
        <v>3</v>
      </c>
      <c r="W120" s="15">
        <v>3</v>
      </c>
      <c r="X120" s="16">
        <f t="shared" si="23"/>
        <v>0</v>
      </c>
      <c r="Y120" s="18"/>
      <c r="Z120" s="17"/>
    </row>
    <row r="121" spans="1:26" ht="18" customHeight="1" x14ac:dyDescent="0.2">
      <c r="A121" s="7">
        <v>3530000</v>
      </c>
      <c r="B121" s="28" t="s">
        <v>142</v>
      </c>
      <c r="C121" s="9"/>
      <c r="D121" s="10">
        <f>VLOOKUP($A121,'09.04'!$A$9:$W$204,23,0)</f>
        <v>0</v>
      </c>
      <c r="E121" s="10"/>
      <c r="F121" s="10"/>
      <c r="G121" s="10"/>
      <c r="H121" s="9"/>
      <c r="I121" s="10"/>
      <c r="J121" s="10"/>
      <c r="K121" s="10"/>
      <c r="L121" s="9">
        <f t="shared" si="11"/>
        <v>0</v>
      </c>
      <c r="M121" s="10"/>
      <c r="N121" s="10"/>
      <c r="O121" s="10"/>
      <c r="P121" s="10"/>
      <c r="Q121" s="10"/>
      <c r="R121" s="11">
        <f t="shared" si="15"/>
        <v>0</v>
      </c>
      <c r="S121" s="10"/>
      <c r="T121" s="10"/>
      <c r="U121" s="9"/>
      <c r="V121" s="9"/>
      <c r="W121" s="10"/>
      <c r="X121" s="9"/>
      <c r="Y121" s="18"/>
      <c r="Z121" s="17"/>
    </row>
    <row r="122" spans="1:26" ht="18" customHeight="1" x14ac:dyDescent="0.2">
      <c r="A122" s="13">
        <v>3530003</v>
      </c>
      <c r="B122" s="14" t="s">
        <v>143</v>
      </c>
      <c r="C122" s="15">
        <v>20000</v>
      </c>
      <c r="D122" s="10">
        <f>VLOOKUP($A122,'09.04'!$A$9:$W$204,23,0)</f>
        <v>8</v>
      </c>
      <c r="E122" s="15"/>
      <c r="F122" s="15"/>
      <c r="G122" s="15"/>
      <c r="H122" s="9">
        <f t="shared" ref="H122:H134" si="24">SUM(E122:G122)</f>
        <v>0</v>
      </c>
      <c r="I122" s="15">
        <v>1</v>
      </c>
      <c r="J122" s="15"/>
      <c r="K122" s="15"/>
      <c r="L122" s="9">
        <f t="shared" si="11"/>
        <v>1</v>
      </c>
      <c r="M122" s="15"/>
      <c r="N122" s="15"/>
      <c r="O122" s="15"/>
      <c r="P122" s="15"/>
      <c r="Q122" s="15"/>
      <c r="R122" s="11">
        <f t="shared" si="15"/>
        <v>0</v>
      </c>
      <c r="S122" s="15"/>
      <c r="T122" s="15"/>
      <c r="U122" s="9">
        <f t="shared" ref="U122:U134" si="25">S122+T122</f>
        <v>0</v>
      </c>
      <c r="V122" s="9">
        <f t="shared" ref="V122:V134" si="26">D122+H122-L122-R122-U122</f>
        <v>7</v>
      </c>
      <c r="W122" s="15">
        <v>1</v>
      </c>
      <c r="X122" s="16">
        <f t="shared" ref="X122:X134" si="27">W122-V122</f>
        <v>-6</v>
      </c>
      <c r="Y122" s="18"/>
      <c r="Z122" s="17"/>
    </row>
    <row r="123" spans="1:26" ht="18" customHeight="1" x14ac:dyDescent="0.2">
      <c r="A123" s="13">
        <v>3530008</v>
      </c>
      <c r="B123" s="14" t="s">
        <v>144</v>
      </c>
      <c r="C123" s="15">
        <v>20000</v>
      </c>
      <c r="D123" s="10">
        <f>VLOOKUP($A123,'09.04'!$A$9:$W$204,23,0)</f>
        <v>0</v>
      </c>
      <c r="E123" s="15"/>
      <c r="F123" s="15"/>
      <c r="G123" s="15"/>
      <c r="H123" s="9">
        <f t="shared" si="24"/>
        <v>0</v>
      </c>
      <c r="I123" s="15"/>
      <c r="J123" s="15"/>
      <c r="K123" s="15"/>
      <c r="L123" s="9">
        <f t="shared" si="11"/>
        <v>0</v>
      </c>
      <c r="M123" s="15"/>
      <c r="N123" s="15"/>
      <c r="O123" s="15"/>
      <c r="P123" s="15"/>
      <c r="Q123" s="15"/>
      <c r="R123" s="11">
        <f t="shared" si="15"/>
        <v>0</v>
      </c>
      <c r="S123" s="15"/>
      <c r="T123" s="15"/>
      <c r="U123" s="9">
        <f t="shared" si="25"/>
        <v>0</v>
      </c>
      <c r="V123" s="9">
        <f t="shared" si="26"/>
        <v>0</v>
      </c>
      <c r="W123" s="15"/>
      <c r="X123" s="16">
        <f t="shared" si="27"/>
        <v>0</v>
      </c>
      <c r="Y123" s="18"/>
      <c r="Z123" s="17"/>
    </row>
    <row r="124" spans="1:26" ht="18" customHeight="1" x14ac:dyDescent="0.2">
      <c r="A124" s="13">
        <v>3530009</v>
      </c>
      <c r="B124" s="14" t="s">
        <v>145</v>
      </c>
      <c r="C124" s="15">
        <v>20000</v>
      </c>
      <c r="D124" s="10">
        <f>VLOOKUP($A124,'09.04'!$A$9:$W$204,23,0)</f>
        <v>0</v>
      </c>
      <c r="E124" s="15"/>
      <c r="F124" s="15"/>
      <c r="G124" s="15"/>
      <c r="H124" s="9">
        <f t="shared" si="24"/>
        <v>0</v>
      </c>
      <c r="I124" s="15"/>
      <c r="J124" s="15"/>
      <c r="K124" s="15"/>
      <c r="L124" s="9">
        <f t="shared" si="11"/>
        <v>0</v>
      </c>
      <c r="M124" s="15"/>
      <c r="N124" s="15"/>
      <c r="O124" s="15"/>
      <c r="P124" s="15"/>
      <c r="Q124" s="15"/>
      <c r="R124" s="11">
        <f t="shared" si="15"/>
        <v>0</v>
      </c>
      <c r="S124" s="15"/>
      <c r="T124" s="15"/>
      <c r="U124" s="9">
        <f t="shared" si="25"/>
        <v>0</v>
      </c>
      <c r="V124" s="9">
        <f t="shared" si="26"/>
        <v>0</v>
      </c>
      <c r="W124" s="15"/>
      <c r="X124" s="16">
        <f t="shared" si="27"/>
        <v>0</v>
      </c>
      <c r="Y124" s="18"/>
      <c r="Z124" s="17"/>
    </row>
    <row r="125" spans="1:26" ht="18" customHeight="1" x14ac:dyDescent="0.2">
      <c r="A125" s="13">
        <v>3530010</v>
      </c>
      <c r="B125" s="14" t="s">
        <v>146</v>
      </c>
      <c r="C125" s="15">
        <v>108000</v>
      </c>
      <c r="D125" s="10">
        <f>VLOOKUP($A125,'09.04'!$A$9:$W$204,23,0)</f>
        <v>15</v>
      </c>
      <c r="E125" s="15"/>
      <c r="F125" s="15"/>
      <c r="G125" s="15"/>
      <c r="H125" s="9">
        <f t="shared" si="24"/>
        <v>0</v>
      </c>
      <c r="I125" s="15">
        <v>4</v>
      </c>
      <c r="J125" s="15"/>
      <c r="K125" s="15"/>
      <c r="L125" s="9">
        <f t="shared" si="11"/>
        <v>4</v>
      </c>
      <c r="M125" s="15"/>
      <c r="N125" s="15"/>
      <c r="O125" s="15"/>
      <c r="P125" s="15"/>
      <c r="Q125" s="15"/>
      <c r="R125" s="11">
        <f t="shared" si="15"/>
        <v>0</v>
      </c>
      <c r="S125" s="15"/>
      <c r="T125" s="15"/>
      <c r="U125" s="9">
        <f t="shared" si="25"/>
        <v>0</v>
      </c>
      <c r="V125" s="9">
        <f t="shared" si="26"/>
        <v>11</v>
      </c>
      <c r="W125" s="15">
        <v>11</v>
      </c>
      <c r="X125" s="16">
        <f t="shared" si="27"/>
        <v>0</v>
      </c>
      <c r="Y125" s="18"/>
      <c r="Z125" s="17"/>
    </row>
    <row r="126" spans="1:26" ht="18" customHeight="1" x14ac:dyDescent="0.2">
      <c r="A126" s="13">
        <v>3530014</v>
      </c>
      <c r="B126" s="14" t="s">
        <v>147</v>
      </c>
      <c r="C126" s="15">
        <v>20000</v>
      </c>
      <c r="D126" s="10">
        <f>VLOOKUP($A126,'09.04'!$A$9:$W$204,23,0)</f>
        <v>0</v>
      </c>
      <c r="E126" s="15"/>
      <c r="F126" s="15"/>
      <c r="G126" s="15"/>
      <c r="H126" s="9">
        <f t="shared" si="24"/>
        <v>0</v>
      </c>
      <c r="I126" s="15"/>
      <c r="J126" s="15"/>
      <c r="K126" s="15"/>
      <c r="L126" s="9">
        <f t="shared" si="11"/>
        <v>0</v>
      </c>
      <c r="M126" s="15"/>
      <c r="N126" s="15"/>
      <c r="O126" s="15"/>
      <c r="P126" s="15"/>
      <c r="Q126" s="15"/>
      <c r="R126" s="11">
        <f>SUM(M126:Q126)</f>
        <v>0</v>
      </c>
      <c r="S126" s="15"/>
      <c r="T126" s="15"/>
      <c r="U126" s="9">
        <f>S126+T126</f>
        <v>0</v>
      </c>
      <c r="V126" s="9">
        <f t="shared" si="26"/>
        <v>0</v>
      </c>
      <c r="W126" s="15"/>
      <c r="X126" s="16">
        <f>W126-V126</f>
        <v>0</v>
      </c>
      <c r="Y126" s="18"/>
      <c r="Z126" s="17"/>
    </row>
    <row r="127" spans="1:26" ht="18" customHeight="1" x14ac:dyDescent="0.2">
      <c r="A127" s="13">
        <v>3530087</v>
      </c>
      <c r="B127" s="14" t="s">
        <v>148</v>
      </c>
      <c r="C127" s="15"/>
      <c r="D127" s="10">
        <f>VLOOKUP($A127,'09.04'!$A$9:$W$204,23,0)</f>
        <v>0</v>
      </c>
      <c r="E127" s="15"/>
      <c r="F127" s="15"/>
      <c r="G127" s="15"/>
      <c r="H127" s="9">
        <f t="shared" si="24"/>
        <v>0</v>
      </c>
      <c r="I127" s="15"/>
      <c r="J127" s="15"/>
      <c r="K127" s="15"/>
      <c r="L127" s="9">
        <f t="shared" si="11"/>
        <v>0</v>
      </c>
      <c r="M127" s="15"/>
      <c r="N127" s="15"/>
      <c r="O127" s="15"/>
      <c r="P127" s="15"/>
      <c r="Q127" s="15"/>
      <c r="R127" s="11">
        <f t="shared" si="15"/>
        <v>0</v>
      </c>
      <c r="S127" s="15"/>
      <c r="T127" s="15"/>
      <c r="U127" s="9">
        <f t="shared" si="25"/>
        <v>0</v>
      </c>
      <c r="V127" s="9">
        <f t="shared" si="26"/>
        <v>0</v>
      </c>
      <c r="W127" s="15"/>
      <c r="X127" s="16">
        <f t="shared" si="27"/>
        <v>0</v>
      </c>
      <c r="Y127" s="18"/>
      <c r="Z127" s="17"/>
    </row>
    <row r="128" spans="1:26" ht="18" customHeight="1" x14ac:dyDescent="0.2">
      <c r="A128" s="13">
        <v>3530088</v>
      </c>
      <c r="B128" s="14" t="s">
        <v>149</v>
      </c>
      <c r="C128" s="15">
        <v>20000</v>
      </c>
      <c r="D128" s="10">
        <f>VLOOKUP($A128,'09.04'!$A$9:$W$204,23,0)</f>
        <v>0</v>
      </c>
      <c r="E128" s="15">
        <v>40</v>
      </c>
      <c r="F128" s="15"/>
      <c r="G128" s="15"/>
      <c r="H128" s="9">
        <f t="shared" si="24"/>
        <v>40</v>
      </c>
      <c r="I128" s="15">
        <v>10</v>
      </c>
      <c r="J128" s="15"/>
      <c r="K128" s="15"/>
      <c r="L128" s="9">
        <f t="shared" si="11"/>
        <v>10</v>
      </c>
      <c r="M128" s="15"/>
      <c r="N128" s="15"/>
      <c r="O128" s="15"/>
      <c r="P128" s="15"/>
      <c r="Q128" s="15"/>
      <c r="R128" s="11">
        <f t="shared" si="15"/>
        <v>0</v>
      </c>
      <c r="S128" s="15"/>
      <c r="T128" s="15"/>
      <c r="U128" s="9">
        <f t="shared" si="25"/>
        <v>0</v>
      </c>
      <c r="V128" s="9">
        <f t="shared" si="26"/>
        <v>30</v>
      </c>
      <c r="W128" s="15">
        <v>30</v>
      </c>
      <c r="X128" s="16">
        <f t="shared" si="27"/>
        <v>0</v>
      </c>
      <c r="Y128" s="26"/>
      <c r="Z128" s="17"/>
    </row>
    <row r="129" spans="1:26" ht="18" customHeight="1" x14ac:dyDescent="0.2">
      <c r="A129" s="13">
        <v>3530089</v>
      </c>
      <c r="B129" s="14" t="s">
        <v>150</v>
      </c>
      <c r="C129" s="15">
        <v>95000</v>
      </c>
      <c r="D129" s="10">
        <f>VLOOKUP($A129,'09.04'!$A$9:$W$204,23,0)</f>
        <v>0</v>
      </c>
      <c r="E129" s="15"/>
      <c r="F129" s="15"/>
      <c r="G129" s="15"/>
      <c r="H129" s="9">
        <f t="shared" si="24"/>
        <v>0</v>
      </c>
      <c r="I129" s="15"/>
      <c r="J129" s="15"/>
      <c r="K129" s="15"/>
      <c r="L129" s="9">
        <f t="shared" si="11"/>
        <v>0</v>
      </c>
      <c r="M129" s="15"/>
      <c r="N129" s="15"/>
      <c r="O129" s="15"/>
      <c r="P129" s="15"/>
      <c r="Q129" s="15"/>
      <c r="R129" s="11">
        <f t="shared" si="15"/>
        <v>0</v>
      </c>
      <c r="S129" s="15"/>
      <c r="T129" s="15"/>
      <c r="U129" s="9">
        <f t="shared" si="25"/>
        <v>0</v>
      </c>
      <c r="V129" s="9">
        <f t="shared" si="26"/>
        <v>0</v>
      </c>
      <c r="W129" s="15"/>
      <c r="X129" s="16">
        <f t="shared" si="27"/>
        <v>0</v>
      </c>
      <c r="Y129" s="26"/>
      <c r="Z129" s="17"/>
    </row>
    <row r="130" spans="1:26" ht="18" customHeight="1" x14ac:dyDescent="0.2">
      <c r="A130" s="13">
        <v>3530100</v>
      </c>
      <c r="B130" s="14" t="s">
        <v>151</v>
      </c>
      <c r="C130" s="15">
        <v>22000</v>
      </c>
      <c r="D130" s="10">
        <f>VLOOKUP($A130,'09.04'!$A$9:$W$204,23,0)</f>
        <v>0</v>
      </c>
      <c r="E130" s="15"/>
      <c r="F130" s="15"/>
      <c r="G130" s="15"/>
      <c r="H130" s="9">
        <f t="shared" si="24"/>
        <v>0</v>
      </c>
      <c r="I130" s="15"/>
      <c r="J130" s="15"/>
      <c r="K130" s="15"/>
      <c r="L130" s="9">
        <f t="shared" si="11"/>
        <v>0</v>
      </c>
      <c r="M130" s="15"/>
      <c r="N130" s="15"/>
      <c r="O130" s="15"/>
      <c r="P130" s="15"/>
      <c r="Q130" s="15"/>
      <c r="R130" s="11">
        <f t="shared" si="15"/>
        <v>0</v>
      </c>
      <c r="S130" s="15"/>
      <c r="T130" s="15"/>
      <c r="U130" s="9">
        <f t="shared" si="25"/>
        <v>0</v>
      </c>
      <c r="V130" s="9">
        <f t="shared" si="26"/>
        <v>0</v>
      </c>
      <c r="W130" s="15"/>
      <c r="X130" s="16">
        <f t="shared" si="27"/>
        <v>0</v>
      </c>
      <c r="Y130" s="26"/>
      <c r="Z130" s="17"/>
    </row>
    <row r="131" spans="1:26" ht="18" customHeight="1" x14ac:dyDescent="0.2">
      <c r="A131" s="13">
        <v>3550002</v>
      </c>
      <c r="B131" s="14" t="s">
        <v>152</v>
      </c>
      <c r="C131" s="15">
        <v>20000</v>
      </c>
      <c r="D131" s="10">
        <f>VLOOKUP($A131,'09.04'!$A$9:$W$204,23,0)</f>
        <v>5</v>
      </c>
      <c r="E131" s="15">
        <v>14</v>
      </c>
      <c r="F131" s="15"/>
      <c r="G131" s="15"/>
      <c r="H131" s="9">
        <f>SUM(E131:G131)</f>
        <v>14</v>
      </c>
      <c r="I131" s="15">
        <v>3</v>
      </c>
      <c r="J131" s="15"/>
      <c r="K131" s="15"/>
      <c r="L131" s="9">
        <f t="shared" si="11"/>
        <v>3</v>
      </c>
      <c r="M131" s="15"/>
      <c r="N131" s="15"/>
      <c r="O131" s="15"/>
      <c r="P131" s="15"/>
      <c r="Q131" s="15"/>
      <c r="R131" s="11">
        <f t="shared" si="15"/>
        <v>0</v>
      </c>
      <c r="S131" s="15"/>
      <c r="T131" s="15"/>
      <c r="U131" s="9">
        <f t="shared" si="25"/>
        <v>0</v>
      </c>
      <c r="V131" s="9">
        <f t="shared" si="26"/>
        <v>16</v>
      </c>
      <c r="W131" s="15">
        <v>14</v>
      </c>
      <c r="X131" s="16">
        <f t="shared" si="27"/>
        <v>-2</v>
      </c>
      <c r="Y131" s="26"/>
      <c r="Z131" s="17"/>
    </row>
    <row r="132" spans="1:26" ht="18" customHeight="1" x14ac:dyDescent="0.2">
      <c r="A132" s="13">
        <v>3550005</v>
      </c>
      <c r="B132" s="14" t="s">
        <v>153</v>
      </c>
      <c r="C132" s="15">
        <v>20000</v>
      </c>
      <c r="D132" s="10">
        <f>VLOOKUP($A132,'09.04'!$A$9:$W$204,23,0)</f>
        <v>9</v>
      </c>
      <c r="E132" s="15"/>
      <c r="F132" s="15"/>
      <c r="G132" s="15"/>
      <c r="H132" s="9">
        <f>SUM(E132:G132)</f>
        <v>0</v>
      </c>
      <c r="I132" s="15">
        <v>3</v>
      </c>
      <c r="J132" s="15"/>
      <c r="K132" s="15"/>
      <c r="L132" s="9">
        <f t="shared" si="11"/>
        <v>3</v>
      </c>
      <c r="M132" s="15"/>
      <c r="N132" s="15"/>
      <c r="O132" s="15"/>
      <c r="P132" s="15"/>
      <c r="Q132" s="15"/>
      <c r="R132" s="11">
        <f t="shared" si="15"/>
        <v>0</v>
      </c>
      <c r="S132" s="15"/>
      <c r="T132" s="15"/>
      <c r="U132" s="9">
        <f t="shared" si="25"/>
        <v>0</v>
      </c>
      <c r="V132" s="9">
        <f t="shared" si="26"/>
        <v>6</v>
      </c>
      <c r="W132" s="15">
        <v>2</v>
      </c>
      <c r="X132" s="16">
        <f t="shared" si="27"/>
        <v>-4</v>
      </c>
      <c r="Y132" s="26"/>
      <c r="Z132" s="17"/>
    </row>
    <row r="133" spans="1:26" ht="18" customHeight="1" x14ac:dyDescent="0.2">
      <c r="A133" s="13">
        <v>3550007</v>
      </c>
      <c r="B133" s="14" t="s">
        <v>154</v>
      </c>
      <c r="C133" s="15">
        <v>20000</v>
      </c>
      <c r="D133" s="10">
        <f>VLOOKUP($A133,'09.04'!$A$9:$W$204,23,0)</f>
        <v>14</v>
      </c>
      <c r="E133" s="15"/>
      <c r="F133" s="15"/>
      <c r="G133" s="15"/>
      <c r="H133" s="9">
        <f>SUM(E133:G133)</f>
        <v>0</v>
      </c>
      <c r="I133" s="15">
        <v>4</v>
      </c>
      <c r="J133" s="15"/>
      <c r="K133" s="15"/>
      <c r="L133" s="9">
        <f t="shared" si="11"/>
        <v>4</v>
      </c>
      <c r="M133" s="15"/>
      <c r="N133" s="15"/>
      <c r="O133" s="15"/>
      <c r="P133" s="15"/>
      <c r="Q133" s="15"/>
      <c r="R133" s="11">
        <f t="shared" si="15"/>
        <v>0</v>
      </c>
      <c r="S133" s="15"/>
      <c r="T133" s="15"/>
      <c r="U133" s="9">
        <f t="shared" si="25"/>
        <v>0</v>
      </c>
      <c r="V133" s="9">
        <f t="shared" si="26"/>
        <v>10</v>
      </c>
      <c r="W133" s="15">
        <v>3</v>
      </c>
      <c r="X133" s="16">
        <f t="shared" si="27"/>
        <v>-7</v>
      </c>
      <c r="Y133" s="26"/>
      <c r="Z133" s="17"/>
    </row>
    <row r="134" spans="1:26" ht="18" customHeight="1" x14ac:dyDescent="0.2">
      <c r="A134" s="13">
        <v>3550011</v>
      </c>
      <c r="B134" s="14" t="s">
        <v>155</v>
      </c>
      <c r="C134" s="15">
        <v>85000</v>
      </c>
      <c r="D134" s="10">
        <f>VLOOKUP($A134,'09.04'!$A$9:$W$204,23,0)</f>
        <v>0</v>
      </c>
      <c r="E134" s="15"/>
      <c r="F134" s="15"/>
      <c r="G134" s="15"/>
      <c r="H134" s="9">
        <f t="shared" si="24"/>
        <v>0</v>
      </c>
      <c r="I134" s="15"/>
      <c r="J134" s="15"/>
      <c r="K134" s="15"/>
      <c r="L134" s="9">
        <f t="shared" si="11"/>
        <v>0</v>
      </c>
      <c r="M134" s="15"/>
      <c r="N134" s="15"/>
      <c r="O134" s="15"/>
      <c r="P134" s="15"/>
      <c r="Q134" s="15"/>
      <c r="R134" s="11">
        <f t="shared" si="15"/>
        <v>0</v>
      </c>
      <c r="S134" s="15"/>
      <c r="T134" s="15"/>
      <c r="U134" s="9">
        <f t="shared" si="25"/>
        <v>0</v>
      </c>
      <c r="V134" s="9">
        <f t="shared" si="26"/>
        <v>0</v>
      </c>
      <c r="W134" s="15"/>
      <c r="X134" s="16">
        <f t="shared" si="27"/>
        <v>0</v>
      </c>
      <c r="Y134" s="18"/>
      <c r="Z134" s="17"/>
    </row>
    <row r="135" spans="1:26" ht="18" customHeight="1" x14ac:dyDescent="0.2">
      <c r="A135" s="7">
        <v>5530000</v>
      </c>
      <c r="B135" s="28" t="s">
        <v>156</v>
      </c>
      <c r="C135" s="9"/>
      <c r="D135" s="10">
        <f>VLOOKUP($A135,'09.04'!$A$9:$W$204,23,0)</f>
        <v>0</v>
      </c>
      <c r="E135" s="10"/>
      <c r="F135" s="10"/>
      <c r="G135" s="10"/>
      <c r="H135" s="9"/>
      <c r="I135" s="10"/>
      <c r="J135" s="10"/>
      <c r="K135" s="10"/>
      <c r="L135" s="9">
        <f t="shared" si="11"/>
        <v>0</v>
      </c>
      <c r="M135" s="10"/>
      <c r="N135" s="10"/>
      <c r="O135" s="10"/>
      <c r="P135" s="10"/>
      <c r="Q135" s="10"/>
      <c r="R135" s="11">
        <f t="shared" si="15"/>
        <v>0</v>
      </c>
      <c r="S135" s="10"/>
      <c r="T135" s="10"/>
      <c r="U135" s="9"/>
      <c r="V135" s="9"/>
      <c r="W135" s="10"/>
      <c r="X135" s="9"/>
      <c r="Y135" s="18"/>
      <c r="Z135" s="17"/>
    </row>
    <row r="136" spans="1:26" ht="18" customHeight="1" x14ac:dyDescent="0.2">
      <c r="A136" s="13">
        <v>5530012</v>
      </c>
      <c r="B136" s="14" t="s">
        <v>157</v>
      </c>
      <c r="C136" s="15">
        <v>30000</v>
      </c>
      <c r="D136" s="10">
        <f>VLOOKUP($A136,'09.04'!$A$9:$W$204,23,0)</f>
        <v>0</v>
      </c>
      <c r="E136" s="15"/>
      <c r="F136" s="15"/>
      <c r="G136" s="15"/>
      <c r="H136" s="9">
        <f t="shared" ref="H136:H143" si="28">SUM(E136:G136)</f>
        <v>0</v>
      </c>
      <c r="I136" s="15"/>
      <c r="J136" s="15"/>
      <c r="K136" s="15"/>
      <c r="L136" s="9">
        <f t="shared" si="11"/>
        <v>0</v>
      </c>
      <c r="M136" s="15"/>
      <c r="N136" s="15"/>
      <c r="O136" s="15"/>
      <c r="P136" s="15"/>
      <c r="Q136" s="15"/>
      <c r="R136" s="11">
        <f t="shared" si="15"/>
        <v>0</v>
      </c>
      <c r="S136" s="15"/>
      <c r="T136" s="15"/>
      <c r="U136" s="9">
        <f t="shared" ref="U136:U143" si="29">S136+T136</f>
        <v>0</v>
      </c>
      <c r="V136" s="9">
        <f t="shared" ref="V136:V143" si="30">D136+H136-L136-R136-U136</f>
        <v>0</v>
      </c>
      <c r="W136" s="15"/>
      <c r="X136" s="16">
        <f t="shared" ref="X136:X143" si="31">W136-V136</f>
        <v>0</v>
      </c>
      <c r="Y136" s="18"/>
      <c r="Z136" s="17"/>
    </row>
    <row r="137" spans="1:26" ht="18" customHeight="1" x14ac:dyDescent="0.2">
      <c r="A137" s="13">
        <v>5530013</v>
      </c>
      <c r="B137" s="14" t="s">
        <v>158</v>
      </c>
      <c r="C137" s="15">
        <v>30000</v>
      </c>
      <c r="D137" s="10">
        <f>VLOOKUP($A137,'09.04'!$A$9:$W$204,23,0)</f>
        <v>0</v>
      </c>
      <c r="E137" s="15"/>
      <c r="F137" s="15"/>
      <c r="G137" s="15"/>
      <c r="H137" s="9">
        <f t="shared" si="28"/>
        <v>0</v>
      </c>
      <c r="I137" s="15"/>
      <c r="J137" s="15"/>
      <c r="K137" s="15"/>
      <c r="L137" s="9">
        <f t="shared" si="11"/>
        <v>0</v>
      </c>
      <c r="M137" s="15"/>
      <c r="N137" s="15"/>
      <c r="O137" s="15"/>
      <c r="P137" s="15"/>
      <c r="Q137" s="15"/>
      <c r="R137" s="11">
        <f t="shared" si="15"/>
        <v>0</v>
      </c>
      <c r="S137" s="15"/>
      <c r="T137" s="15"/>
      <c r="U137" s="9">
        <f t="shared" si="29"/>
        <v>0</v>
      </c>
      <c r="V137" s="9">
        <f t="shared" si="30"/>
        <v>0</v>
      </c>
      <c r="W137" s="15"/>
      <c r="X137" s="16">
        <f t="shared" si="31"/>
        <v>0</v>
      </c>
      <c r="Y137" s="18"/>
      <c r="Z137" s="17"/>
    </row>
    <row r="138" spans="1:26" ht="18" customHeight="1" x14ac:dyDescent="0.2">
      <c r="A138" s="13">
        <v>5530014</v>
      </c>
      <c r="B138" s="14" t="s">
        <v>159</v>
      </c>
      <c r="C138" s="15">
        <v>30000</v>
      </c>
      <c r="D138" s="10">
        <f>VLOOKUP($A138,'09.04'!$A$9:$W$204,23,0)</f>
        <v>0</v>
      </c>
      <c r="E138" s="15"/>
      <c r="F138" s="15"/>
      <c r="G138" s="15"/>
      <c r="H138" s="9">
        <f t="shared" si="28"/>
        <v>0</v>
      </c>
      <c r="I138" s="15"/>
      <c r="J138" s="15"/>
      <c r="K138" s="15"/>
      <c r="L138" s="9">
        <f t="shared" si="11"/>
        <v>0</v>
      </c>
      <c r="M138" s="15"/>
      <c r="N138" s="15"/>
      <c r="O138" s="15"/>
      <c r="P138" s="15"/>
      <c r="Q138" s="15"/>
      <c r="R138" s="11">
        <f t="shared" si="15"/>
        <v>0</v>
      </c>
      <c r="S138" s="15"/>
      <c r="T138" s="15"/>
      <c r="U138" s="9">
        <f t="shared" si="29"/>
        <v>0</v>
      </c>
      <c r="V138" s="9">
        <f t="shared" si="30"/>
        <v>0</v>
      </c>
      <c r="W138" s="15"/>
      <c r="X138" s="16">
        <f t="shared" si="31"/>
        <v>0</v>
      </c>
      <c r="Y138" s="18"/>
      <c r="Z138" s="17"/>
    </row>
    <row r="139" spans="1:26" ht="18" customHeight="1" x14ac:dyDescent="0.2">
      <c r="A139" s="13">
        <v>5530015</v>
      </c>
      <c r="B139" s="14" t="s">
        <v>160</v>
      </c>
      <c r="C139" s="15">
        <v>30000</v>
      </c>
      <c r="D139" s="10">
        <f>VLOOKUP($A139,'09.04'!$A$9:$W$204,23,0)</f>
        <v>13</v>
      </c>
      <c r="E139" s="15"/>
      <c r="F139" s="15"/>
      <c r="G139" s="15"/>
      <c r="H139" s="9">
        <f t="shared" si="28"/>
        <v>0</v>
      </c>
      <c r="I139" s="15">
        <v>3</v>
      </c>
      <c r="J139" s="15"/>
      <c r="K139" s="15"/>
      <c r="L139" s="9">
        <f t="shared" si="11"/>
        <v>3</v>
      </c>
      <c r="M139" s="15"/>
      <c r="N139" s="15"/>
      <c r="O139" s="15"/>
      <c r="P139" s="15"/>
      <c r="Q139" s="15"/>
      <c r="R139" s="11">
        <f t="shared" si="15"/>
        <v>0</v>
      </c>
      <c r="S139" s="15"/>
      <c r="T139" s="15"/>
      <c r="U139" s="9">
        <f t="shared" si="29"/>
        <v>0</v>
      </c>
      <c r="V139" s="9">
        <f t="shared" si="30"/>
        <v>10</v>
      </c>
      <c r="W139" s="15">
        <v>11</v>
      </c>
      <c r="X139" s="16">
        <f t="shared" si="31"/>
        <v>1</v>
      </c>
      <c r="Y139" s="18"/>
      <c r="Z139" s="17"/>
    </row>
    <row r="140" spans="1:26" ht="18" customHeight="1" x14ac:dyDescent="0.2">
      <c r="A140" s="13">
        <v>5530016</v>
      </c>
      <c r="B140" s="14" t="s">
        <v>161</v>
      </c>
      <c r="C140" s="15">
        <v>30000</v>
      </c>
      <c r="D140" s="10">
        <f>VLOOKUP($A140,'09.04'!$A$9:$W$204,23,0)</f>
        <v>2</v>
      </c>
      <c r="E140" s="15"/>
      <c r="F140" s="15"/>
      <c r="G140" s="15"/>
      <c r="H140" s="9">
        <f t="shared" si="28"/>
        <v>0</v>
      </c>
      <c r="I140" s="15">
        <v>1</v>
      </c>
      <c r="J140" s="15"/>
      <c r="K140" s="15"/>
      <c r="L140" s="9">
        <f t="shared" si="11"/>
        <v>1</v>
      </c>
      <c r="M140" s="15"/>
      <c r="N140" s="15"/>
      <c r="O140" s="15"/>
      <c r="P140" s="15"/>
      <c r="Q140" s="15"/>
      <c r="R140" s="11">
        <f t="shared" si="15"/>
        <v>0</v>
      </c>
      <c r="S140" s="15"/>
      <c r="T140" s="15"/>
      <c r="U140" s="9">
        <f t="shared" si="29"/>
        <v>0</v>
      </c>
      <c r="V140" s="9">
        <f t="shared" si="30"/>
        <v>1</v>
      </c>
      <c r="W140" s="15"/>
      <c r="X140" s="16">
        <f t="shared" si="31"/>
        <v>-1</v>
      </c>
      <c r="Y140" s="18"/>
      <c r="Z140" s="17"/>
    </row>
    <row r="141" spans="1:26" ht="18" customHeight="1" x14ac:dyDescent="0.2">
      <c r="A141" s="13">
        <v>5530018</v>
      </c>
      <c r="B141" s="14" t="s">
        <v>162</v>
      </c>
      <c r="C141" s="15">
        <v>30000</v>
      </c>
      <c r="D141" s="10">
        <f>VLOOKUP($A141,'09.04'!$A$9:$W$204,23,0)</f>
        <v>0</v>
      </c>
      <c r="E141" s="15"/>
      <c r="F141" s="15"/>
      <c r="G141" s="15"/>
      <c r="H141" s="9">
        <f t="shared" si="28"/>
        <v>0</v>
      </c>
      <c r="I141" s="15"/>
      <c r="J141" s="15"/>
      <c r="K141" s="15"/>
      <c r="L141" s="9">
        <f t="shared" ref="L141:L208" si="32">SUM(I141:K141)</f>
        <v>0</v>
      </c>
      <c r="M141" s="15"/>
      <c r="N141" s="15"/>
      <c r="O141" s="15"/>
      <c r="P141" s="15"/>
      <c r="Q141" s="15"/>
      <c r="R141" s="11">
        <f>SUM(M141:Q141)</f>
        <v>0</v>
      </c>
      <c r="S141" s="15"/>
      <c r="T141" s="15"/>
      <c r="U141" s="9">
        <f>S141+T141</f>
        <v>0</v>
      </c>
      <c r="V141" s="9">
        <f t="shared" si="30"/>
        <v>0</v>
      </c>
      <c r="W141" s="15"/>
      <c r="X141" s="16">
        <f>W141-V141</f>
        <v>0</v>
      </c>
      <c r="Y141" s="18"/>
      <c r="Z141" s="17"/>
    </row>
    <row r="142" spans="1:26" ht="18" customHeight="1" x14ac:dyDescent="0.2">
      <c r="A142" s="13">
        <v>5530019</v>
      </c>
      <c r="B142" s="14" t="s">
        <v>163</v>
      </c>
      <c r="C142" s="15">
        <v>30000</v>
      </c>
      <c r="D142" s="10">
        <f>VLOOKUP($A142,'09.04'!$A$9:$W$204,23,0)</f>
        <v>0</v>
      </c>
      <c r="E142" s="15"/>
      <c r="F142" s="15"/>
      <c r="G142" s="15"/>
      <c r="H142" s="9">
        <f t="shared" si="28"/>
        <v>0</v>
      </c>
      <c r="I142" s="15"/>
      <c r="J142" s="15"/>
      <c r="K142" s="15"/>
      <c r="L142" s="9">
        <f t="shared" si="32"/>
        <v>0</v>
      </c>
      <c r="M142" s="15"/>
      <c r="N142" s="15"/>
      <c r="O142" s="15"/>
      <c r="P142" s="15"/>
      <c r="Q142" s="15"/>
      <c r="R142" s="11">
        <f>SUM(M142:Q142)</f>
        <v>0</v>
      </c>
      <c r="S142" s="15"/>
      <c r="T142" s="15"/>
      <c r="U142" s="9">
        <f>S142+T142</f>
        <v>0</v>
      </c>
      <c r="V142" s="9">
        <f t="shared" si="30"/>
        <v>0</v>
      </c>
      <c r="W142" s="15"/>
      <c r="X142" s="16">
        <f>W142-V142</f>
        <v>0</v>
      </c>
      <c r="Y142" s="18"/>
      <c r="Z142" s="17"/>
    </row>
    <row r="143" spans="1:26" ht="18" customHeight="1" x14ac:dyDescent="0.2">
      <c r="A143" s="13">
        <v>5530020</v>
      </c>
      <c r="B143" s="14" t="s">
        <v>164</v>
      </c>
      <c r="C143" s="15">
        <v>30000</v>
      </c>
      <c r="D143" s="10">
        <f>VLOOKUP($A143,'09.04'!$A$9:$W$204,23,0)</f>
        <v>0</v>
      </c>
      <c r="E143" s="15"/>
      <c r="F143" s="15"/>
      <c r="G143" s="15"/>
      <c r="H143" s="9">
        <f t="shared" si="28"/>
        <v>0</v>
      </c>
      <c r="I143" s="15"/>
      <c r="J143" s="15"/>
      <c r="K143" s="15"/>
      <c r="L143" s="9">
        <f t="shared" si="32"/>
        <v>0</v>
      </c>
      <c r="M143" s="15"/>
      <c r="N143" s="15"/>
      <c r="O143" s="15"/>
      <c r="P143" s="15"/>
      <c r="Q143" s="15"/>
      <c r="R143" s="11">
        <f t="shared" si="15"/>
        <v>0</v>
      </c>
      <c r="S143" s="15"/>
      <c r="T143" s="15"/>
      <c r="U143" s="9">
        <f t="shared" si="29"/>
        <v>0</v>
      </c>
      <c r="V143" s="9">
        <f t="shared" si="30"/>
        <v>0</v>
      </c>
      <c r="W143" s="15"/>
      <c r="X143" s="16">
        <f t="shared" si="31"/>
        <v>0</v>
      </c>
      <c r="Y143" s="18"/>
      <c r="Z143" s="17"/>
    </row>
    <row r="144" spans="1:26" ht="18" customHeight="1" x14ac:dyDescent="0.2">
      <c r="A144" s="7">
        <v>7550000</v>
      </c>
      <c r="B144" s="8" t="s">
        <v>165</v>
      </c>
      <c r="C144" s="9"/>
      <c r="D144" s="10">
        <f>VLOOKUP($A144,'09.04'!$A$9:$W$204,23,0)</f>
        <v>0</v>
      </c>
      <c r="E144" s="10"/>
      <c r="F144" s="10"/>
      <c r="G144" s="10"/>
      <c r="H144" s="9"/>
      <c r="I144" s="10"/>
      <c r="J144" s="10"/>
      <c r="K144" s="10"/>
      <c r="L144" s="9">
        <f t="shared" si="32"/>
        <v>0</v>
      </c>
      <c r="M144" s="10"/>
      <c r="N144" s="10"/>
      <c r="O144" s="10"/>
      <c r="P144" s="10"/>
      <c r="Q144" s="10"/>
      <c r="R144" s="11">
        <f t="shared" si="15"/>
        <v>0</v>
      </c>
      <c r="S144" s="10"/>
      <c r="T144" s="10"/>
      <c r="U144" s="9"/>
      <c r="V144" s="9"/>
      <c r="W144" s="10"/>
      <c r="X144" s="9"/>
      <c r="Y144" s="18"/>
      <c r="Z144" s="17"/>
    </row>
    <row r="145" spans="1:26" ht="18" customHeight="1" x14ac:dyDescent="0.2">
      <c r="A145" s="13">
        <v>7520001</v>
      </c>
      <c r="B145" s="14" t="s">
        <v>166</v>
      </c>
      <c r="C145" s="15">
        <v>80000</v>
      </c>
      <c r="D145" s="10">
        <f>VLOOKUP($A145,'09.04'!$A$9:$W$204,23,0)</f>
        <v>0</v>
      </c>
      <c r="E145" s="15"/>
      <c r="F145" s="15"/>
      <c r="G145" s="15"/>
      <c r="H145" s="9">
        <f t="shared" ref="H145:H160" si="33">SUM(E145:G145)</f>
        <v>0</v>
      </c>
      <c r="I145" s="15"/>
      <c r="J145" s="15"/>
      <c r="K145" s="15"/>
      <c r="L145" s="9">
        <f t="shared" si="32"/>
        <v>0</v>
      </c>
      <c r="M145" s="15"/>
      <c r="N145" s="15"/>
      <c r="O145" s="15"/>
      <c r="P145" s="15"/>
      <c r="Q145" s="15"/>
      <c r="R145" s="11">
        <f>SUM(M145:Q145)</f>
        <v>0</v>
      </c>
      <c r="S145" s="15"/>
      <c r="T145" s="15"/>
      <c r="U145" s="9">
        <f>S145+T145</f>
        <v>0</v>
      </c>
      <c r="V145" s="9">
        <f t="shared" ref="V145:V160" si="34">D145+H145-L145-R145-U145</f>
        <v>0</v>
      </c>
      <c r="W145" s="15"/>
      <c r="X145" s="16">
        <f>W145-V145</f>
        <v>0</v>
      </c>
      <c r="Y145" s="18"/>
      <c r="Z145" s="17"/>
    </row>
    <row r="146" spans="1:26" ht="18" customHeight="1" x14ac:dyDescent="0.2">
      <c r="A146" s="13">
        <v>7520012</v>
      </c>
      <c r="B146" s="14" t="s">
        <v>167</v>
      </c>
      <c r="C146" s="15">
        <v>80000</v>
      </c>
      <c r="D146" s="10">
        <f>VLOOKUP($A146,'09.04'!$A$9:$W$204,23,0)</f>
        <v>0</v>
      </c>
      <c r="E146" s="15"/>
      <c r="F146" s="15"/>
      <c r="G146" s="15"/>
      <c r="H146" s="9">
        <f t="shared" si="33"/>
        <v>0</v>
      </c>
      <c r="I146" s="15"/>
      <c r="J146" s="15"/>
      <c r="K146" s="15"/>
      <c r="L146" s="9">
        <f t="shared" si="32"/>
        <v>0</v>
      </c>
      <c r="M146" s="15"/>
      <c r="N146" s="15"/>
      <c r="O146" s="15"/>
      <c r="P146" s="15"/>
      <c r="Q146" s="15"/>
      <c r="R146" s="11">
        <f>SUM(M146:Q146)</f>
        <v>0</v>
      </c>
      <c r="S146" s="15"/>
      <c r="T146" s="15"/>
      <c r="U146" s="9">
        <f>S146+T146</f>
        <v>0</v>
      </c>
      <c r="V146" s="9">
        <f t="shared" si="34"/>
        <v>0</v>
      </c>
      <c r="W146" s="15"/>
      <c r="X146" s="16">
        <f>W146-V146</f>
        <v>0</v>
      </c>
      <c r="Y146" s="18"/>
      <c r="Z146" s="17"/>
    </row>
    <row r="147" spans="1:26" ht="18" customHeight="1" x14ac:dyDescent="0.2">
      <c r="A147" s="13">
        <v>7520013</v>
      </c>
      <c r="B147" s="14" t="s">
        <v>168</v>
      </c>
      <c r="C147" s="15">
        <v>80000</v>
      </c>
      <c r="D147" s="10">
        <f>VLOOKUP($A147,'09.04'!$A$9:$W$204,23,0)</f>
        <v>0</v>
      </c>
      <c r="E147" s="15"/>
      <c r="F147" s="15"/>
      <c r="G147" s="15"/>
      <c r="H147" s="9">
        <f t="shared" si="33"/>
        <v>0</v>
      </c>
      <c r="I147" s="15"/>
      <c r="J147" s="15"/>
      <c r="K147" s="15"/>
      <c r="L147" s="9">
        <f t="shared" si="32"/>
        <v>0</v>
      </c>
      <c r="M147" s="15"/>
      <c r="N147" s="15"/>
      <c r="O147" s="15"/>
      <c r="P147" s="15"/>
      <c r="Q147" s="15"/>
      <c r="R147" s="11">
        <f>SUM(M147:Q147)</f>
        <v>0</v>
      </c>
      <c r="S147" s="15"/>
      <c r="T147" s="15"/>
      <c r="U147" s="9">
        <f>S147+T147</f>
        <v>0</v>
      </c>
      <c r="V147" s="9">
        <f t="shared" si="34"/>
        <v>0</v>
      </c>
      <c r="W147" s="15"/>
      <c r="X147" s="16">
        <f>W147-V147</f>
        <v>0</v>
      </c>
      <c r="Y147" s="18"/>
      <c r="Z147" s="17"/>
    </row>
    <row r="148" spans="1:26" ht="18" customHeight="1" x14ac:dyDescent="0.2">
      <c r="A148" s="13">
        <v>7520014</v>
      </c>
      <c r="B148" s="14" t="s">
        <v>169</v>
      </c>
      <c r="C148" s="15">
        <v>5000</v>
      </c>
      <c r="D148" s="10">
        <f>VLOOKUP($A148,'09.04'!$A$9:$W$204,23,0)</f>
        <v>0</v>
      </c>
      <c r="E148" s="15"/>
      <c r="F148" s="15"/>
      <c r="G148" s="15"/>
      <c r="H148" s="9">
        <f t="shared" si="33"/>
        <v>0</v>
      </c>
      <c r="I148" s="15"/>
      <c r="J148" s="15"/>
      <c r="K148" s="15"/>
      <c r="L148" s="9">
        <f t="shared" si="32"/>
        <v>0</v>
      </c>
      <c r="M148" s="15"/>
      <c r="N148" s="15"/>
      <c r="O148" s="15"/>
      <c r="P148" s="15"/>
      <c r="Q148" s="15"/>
      <c r="R148" s="11">
        <f>SUM(M148:Q148)</f>
        <v>0</v>
      </c>
      <c r="S148" s="15"/>
      <c r="T148" s="15"/>
      <c r="U148" s="9">
        <f>S148+T148</f>
        <v>0</v>
      </c>
      <c r="V148" s="9">
        <f t="shared" si="34"/>
        <v>0</v>
      </c>
      <c r="W148" s="15"/>
      <c r="X148" s="16">
        <f>W148-V148</f>
        <v>0</v>
      </c>
      <c r="Y148" s="18"/>
      <c r="Z148" s="17"/>
    </row>
    <row r="149" spans="1:26" ht="18" customHeight="1" x14ac:dyDescent="0.2">
      <c r="A149" s="13">
        <v>7550006</v>
      </c>
      <c r="B149" s="14" t="s">
        <v>170</v>
      </c>
      <c r="C149" s="15">
        <v>12000</v>
      </c>
      <c r="D149" s="10">
        <f>VLOOKUP($A149,'09.04'!$A$9:$W$204,23,0)</f>
        <v>11</v>
      </c>
      <c r="E149" s="15"/>
      <c r="F149" s="15"/>
      <c r="G149" s="15"/>
      <c r="H149" s="9">
        <f t="shared" si="33"/>
        <v>0</v>
      </c>
      <c r="I149" s="15">
        <v>2</v>
      </c>
      <c r="J149" s="15"/>
      <c r="K149" s="15"/>
      <c r="L149" s="9">
        <f t="shared" si="32"/>
        <v>2</v>
      </c>
      <c r="M149" s="15"/>
      <c r="N149" s="15"/>
      <c r="O149" s="15"/>
      <c r="P149" s="15"/>
      <c r="Q149" s="15"/>
      <c r="R149" s="11">
        <f t="shared" si="15"/>
        <v>0</v>
      </c>
      <c r="S149" s="15"/>
      <c r="T149" s="15"/>
      <c r="U149" s="9">
        <f t="shared" ref="U149:U160" si="35">S149+T149</f>
        <v>0</v>
      </c>
      <c r="V149" s="9">
        <f t="shared" si="34"/>
        <v>9</v>
      </c>
      <c r="W149" s="15">
        <v>9</v>
      </c>
      <c r="X149" s="16">
        <f t="shared" ref="X149:X160" si="36">W149-V149</f>
        <v>0</v>
      </c>
      <c r="Y149" s="18"/>
      <c r="Z149" s="17"/>
    </row>
    <row r="150" spans="1:26" ht="18" customHeight="1" x14ac:dyDescent="0.2">
      <c r="A150" s="13">
        <v>7550007</v>
      </c>
      <c r="B150" s="14" t="s">
        <v>171</v>
      </c>
      <c r="C150" s="15">
        <v>9000</v>
      </c>
      <c r="D150" s="10">
        <f>VLOOKUP($A150,'09.04'!$A$9:$W$204,23,0)</f>
        <v>13</v>
      </c>
      <c r="E150" s="15"/>
      <c r="F150" s="15"/>
      <c r="G150" s="15"/>
      <c r="H150" s="9">
        <f t="shared" si="33"/>
        <v>0</v>
      </c>
      <c r="I150" s="15"/>
      <c r="J150" s="15"/>
      <c r="K150" s="15"/>
      <c r="L150" s="9">
        <f t="shared" si="32"/>
        <v>0</v>
      </c>
      <c r="M150" s="15"/>
      <c r="N150" s="15"/>
      <c r="O150" s="15"/>
      <c r="P150" s="15"/>
      <c r="Q150" s="15"/>
      <c r="R150" s="11">
        <f t="shared" si="15"/>
        <v>0</v>
      </c>
      <c r="S150" s="15"/>
      <c r="T150" s="15"/>
      <c r="U150" s="9">
        <f t="shared" si="35"/>
        <v>0</v>
      </c>
      <c r="V150" s="9">
        <f t="shared" si="34"/>
        <v>13</v>
      </c>
      <c r="W150" s="15">
        <v>13</v>
      </c>
      <c r="X150" s="16">
        <f t="shared" si="36"/>
        <v>0</v>
      </c>
      <c r="Y150" s="18"/>
      <c r="Z150" s="17"/>
    </row>
    <row r="151" spans="1:26" ht="18" customHeight="1" x14ac:dyDescent="0.2">
      <c r="A151" s="13">
        <v>7550008</v>
      </c>
      <c r="B151" s="14" t="s">
        <v>172</v>
      </c>
      <c r="C151" s="15">
        <v>21000</v>
      </c>
      <c r="D151" s="10">
        <f>VLOOKUP($A151,'09.04'!$A$9:$W$204,23,0)</f>
        <v>4</v>
      </c>
      <c r="E151" s="15"/>
      <c r="F151" s="15"/>
      <c r="G151" s="15"/>
      <c r="H151" s="9">
        <f t="shared" si="33"/>
        <v>0</v>
      </c>
      <c r="I151" s="15"/>
      <c r="J151" s="15"/>
      <c r="K151" s="15"/>
      <c r="L151" s="9">
        <f t="shared" si="32"/>
        <v>0</v>
      </c>
      <c r="M151" s="15"/>
      <c r="N151" s="15"/>
      <c r="O151" s="15"/>
      <c r="P151" s="15"/>
      <c r="Q151" s="15"/>
      <c r="R151" s="11">
        <f t="shared" si="15"/>
        <v>0</v>
      </c>
      <c r="S151" s="15"/>
      <c r="T151" s="15"/>
      <c r="U151" s="9">
        <f t="shared" si="35"/>
        <v>0</v>
      </c>
      <c r="V151" s="9">
        <f t="shared" si="34"/>
        <v>4</v>
      </c>
      <c r="W151" s="15">
        <v>4</v>
      </c>
      <c r="X151" s="16">
        <f t="shared" si="36"/>
        <v>0</v>
      </c>
      <c r="Y151" s="18"/>
      <c r="Z151" s="17"/>
    </row>
    <row r="152" spans="1:26" ht="18" customHeight="1" x14ac:dyDescent="0.2">
      <c r="A152" s="13">
        <v>7550011</v>
      </c>
      <c r="B152" s="14" t="s">
        <v>173</v>
      </c>
      <c r="C152" s="15">
        <v>16000</v>
      </c>
      <c r="D152" s="10">
        <f>VLOOKUP($A152,'09.04'!$A$9:$W$204,23,0)</f>
        <v>14</v>
      </c>
      <c r="E152" s="15"/>
      <c r="F152" s="15"/>
      <c r="G152" s="15"/>
      <c r="H152" s="9">
        <f t="shared" si="33"/>
        <v>0</v>
      </c>
      <c r="I152" s="15">
        <v>1</v>
      </c>
      <c r="J152" s="15"/>
      <c r="K152" s="15"/>
      <c r="L152" s="9">
        <f t="shared" si="32"/>
        <v>1</v>
      </c>
      <c r="M152" s="15"/>
      <c r="N152" s="15"/>
      <c r="O152" s="15"/>
      <c r="P152" s="15"/>
      <c r="Q152" s="15"/>
      <c r="R152" s="11">
        <f t="shared" si="15"/>
        <v>0</v>
      </c>
      <c r="S152" s="15"/>
      <c r="T152" s="15"/>
      <c r="U152" s="9">
        <f t="shared" si="35"/>
        <v>0</v>
      </c>
      <c r="V152" s="9">
        <f t="shared" si="34"/>
        <v>13</v>
      </c>
      <c r="W152" s="15">
        <v>13</v>
      </c>
      <c r="X152" s="16">
        <f t="shared" si="36"/>
        <v>0</v>
      </c>
      <c r="Y152" s="18"/>
      <c r="Z152" s="17"/>
    </row>
    <row r="153" spans="1:26" ht="18" customHeight="1" x14ac:dyDescent="0.2">
      <c r="A153" s="13">
        <v>7550012</v>
      </c>
      <c r="B153" s="14" t="s">
        <v>174</v>
      </c>
      <c r="C153" s="15">
        <v>24000</v>
      </c>
      <c r="D153" s="10">
        <f>VLOOKUP($A153,'09.04'!$A$9:$W$204,23,0)</f>
        <v>4</v>
      </c>
      <c r="E153" s="15"/>
      <c r="F153" s="15"/>
      <c r="G153" s="15"/>
      <c r="H153" s="9">
        <f t="shared" si="33"/>
        <v>0</v>
      </c>
      <c r="I153" s="15">
        <v>1</v>
      </c>
      <c r="J153" s="15"/>
      <c r="K153" s="15"/>
      <c r="L153" s="9">
        <f t="shared" si="32"/>
        <v>1</v>
      </c>
      <c r="M153" s="15"/>
      <c r="N153" s="15"/>
      <c r="O153" s="15"/>
      <c r="P153" s="15"/>
      <c r="Q153" s="15"/>
      <c r="R153" s="11">
        <f t="shared" si="15"/>
        <v>0</v>
      </c>
      <c r="S153" s="15"/>
      <c r="T153" s="15"/>
      <c r="U153" s="9">
        <f t="shared" si="35"/>
        <v>0</v>
      </c>
      <c r="V153" s="9">
        <f t="shared" si="34"/>
        <v>3</v>
      </c>
      <c r="W153" s="15">
        <v>3</v>
      </c>
      <c r="X153" s="16">
        <f t="shared" si="36"/>
        <v>0</v>
      </c>
      <c r="Y153" s="18"/>
      <c r="Z153" s="17"/>
    </row>
    <row r="154" spans="1:26" ht="18" customHeight="1" x14ac:dyDescent="0.2">
      <c r="A154" s="13">
        <v>7550015</v>
      </c>
      <c r="B154" s="14" t="s">
        <v>175</v>
      </c>
      <c r="C154" s="15">
        <v>14000</v>
      </c>
      <c r="D154" s="10">
        <f>VLOOKUP($A154,'09.04'!$A$9:$W$204,23,0)</f>
        <v>9</v>
      </c>
      <c r="E154" s="15"/>
      <c r="F154" s="15"/>
      <c r="G154" s="15"/>
      <c r="H154" s="9">
        <f t="shared" si="33"/>
        <v>0</v>
      </c>
      <c r="I154" s="15">
        <v>1</v>
      </c>
      <c r="J154" s="15"/>
      <c r="K154" s="15"/>
      <c r="L154" s="9">
        <f t="shared" si="32"/>
        <v>1</v>
      </c>
      <c r="M154" s="15"/>
      <c r="N154" s="15"/>
      <c r="O154" s="15"/>
      <c r="P154" s="15"/>
      <c r="Q154" s="15"/>
      <c r="R154" s="11">
        <f t="shared" si="15"/>
        <v>0</v>
      </c>
      <c r="S154" s="15"/>
      <c r="T154" s="15"/>
      <c r="U154" s="9">
        <f t="shared" si="35"/>
        <v>0</v>
      </c>
      <c r="V154" s="9">
        <f t="shared" si="34"/>
        <v>8</v>
      </c>
      <c r="W154" s="15">
        <v>8</v>
      </c>
      <c r="X154" s="16">
        <f t="shared" si="36"/>
        <v>0</v>
      </c>
      <c r="Y154" s="18"/>
      <c r="Z154" s="17"/>
    </row>
    <row r="155" spans="1:26" ht="18" customHeight="1" x14ac:dyDescent="0.2">
      <c r="A155" s="13">
        <v>7550016</v>
      </c>
      <c r="B155" s="14" t="s">
        <v>176</v>
      </c>
      <c r="C155" s="15">
        <v>14000</v>
      </c>
      <c r="D155" s="10">
        <f>VLOOKUP($A155,'09.04'!$A$9:$W$204,23,0)</f>
        <v>6</v>
      </c>
      <c r="E155" s="15"/>
      <c r="F155" s="15"/>
      <c r="G155" s="15"/>
      <c r="H155" s="9">
        <f t="shared" si="33"/>
        <v>0</v>
      </c>
      <c r="I155" s="15"/>
      <c r="J155" s="15"/>
      <c r="K155" s="15"/>
      <c r="L155" s="9">
        <f t="shared" si="32"/>
        <v>0</v>
      </c>
      <c r="M155" s="15"/>
      <c r="N155" s="15"/>
      <c r="O155" s="15"/>
      <c r="P155" s="15"/>
      <c r="Q155" s="15"/>
      <c r="R155" s="11">
        <f t="shared" si="15"/>
        <v>0</v>
      </c>
      <c r="S155" s="15"/>
      <c r="T155" s="15"/>
      <c r="U155" s="9">
        <f t="shared" si="35"/>
        <v>0</v>
      </c>
      <c r="V155" s="9">
        <f t="shared" si="34"/>
        <v>6</v>
      </c>
      <c r="W155" s="15">
        <v>6</v>
      </c>
      <c r="X155" s="16">
        <f t="shared" si="36"/>
        <v>0</v>
      </c>
      <c r="Y155" s="18"/>
      <c r="Z155" s="17"/>
    </row>
    <row r="156" spans="1:26" ht="18" customHeight="1" x14ac:dyDescent="0.2">
      <c r="A156" s="13">
        <v>7550017</v>
      </c>
      <c r="B156" s="14" t="s">
        <v>177</v>
      </c>
      <c r="C156" s="15">
        <v>14000</v>
      </c>
      <c r="D156" s="10">
        <f>VLOOKUP($A156,'09.04'!$A$9:$W$204,23,0)</f>
        <v>1</v>
      </c>
      <c r="E156" s="15"/>
      <c r="F156" s="15"/>
      <c r="G156" s="15"/>
      <c r="H156" s="9">
        <f t="shared" si="33"/>
        <v>0</v>
      </c>
      <c r="I156" s="15"/>
      <c r="J156" s="15"/>
      <c r="K156" s="15"/>
      <c r="L156" s="9">
        <f t="shared" si="32"/>
        <v>0</v>
      </c>
      <c r="M156" s="15"/>
      <c r="N156" s="15"/>
      <c r="O156" s="15"/>
      <c r="P156" s="15"/>
      <c r="Q156" s="15"/>
      <c r="R156" s="11">
        <f t="shared" si="15"/>
        <v>0</v>
      </c>
      <c r="S156" s="15"/>
      <c r="T156" s="15"/>
      <c r="U156" s="9">
        <f t="shared" si="35"/>
        <v>0</v>
      </c>
      <c r="V156" s="9">
        <f t="shared" si="34"/>
        <v>1</v>
      </c>
      <c r="W156" s="15">
        <v>1</v>
      </c>
      <c r="X156" s="16">
        <f t="shared" si="36"/>
        <v>0</v>
      </c>
      <c r="Y156" s="18"/>
      <c r="Z156" s="17"/>
    </row>
    <row r="157" spans="1:26" ht="18" customHeight="1" x14ac:dyDescent="0.2">
      <c r="A157" s="13">
        <v>7550019</v>
      </c>
      <c r="B157" s="14" t="s">
        <v>178</v>
      </c>
      <c r="C157" s="15">
        <v>10000</v>
      </c>
      <c r="D157" s="10">
        <f>VLOOKUP($A157,'09.04'!$A$9:$W$204,23,0)</f>
        <v>54</v>
      </c>
      <c r="E157" s="15"/>
      <c r="F157" s="15"/>
      <c r="G157" s="15"/>
      <c r="H157" s="9">
        <f t="shared" si="33"/>
        <v>0</v>
      </c>
      <c r="I157" s="15">
        <v>1</v>
      </c>
      <c r="J157" s="15"/>
      <c r="K157" s="15"/>
      <c r="L157" s="9">
        <f t="shared" si="32"/>
        <v>1</v>
      </c>
      <c r="M157" s="15"/>
      <c r="N157" s="15"/>
      <c r="O157" s="15"/>
      <c r="P157" s="15"/>
      <c r="Q157" s="15"/>
      <c r="R157" s="11">
        <f t="shared" si="15"/>
        <v>0</v>
      </c>
      <c r="S157" s="15"/>
      <c r="T157" s="15"/>
      <c r="U157" s="9">
        <f t="shared" si="35"/>
        <v>0</v>
      </c>
      <c r="V157" s="9">
        <f t="shared" si="34"/>
        <v>53</v>
      </c>
      <c r="W157" s="15">
        <v>53</v>
      </c>
      <c r="X157" s="16">
        <f t="shared" si="36"/>
        <v>0</v>
      </c>
      <c r="Y157" s="18"/>
      <c r="Z157" s="17"/>
    </row>
    <row r="158" spans="1:26" ht="18" customHeight="1" x14ac:dyDescent="0.2">
      <c r="A158" s="13">
        <v>7550026</v>
      </c>
      <c r="B158" s="14" t="s">
        <v>179</v>
      </c>
      <c r="C158" s="15">
        <v>26000</v>
      </c>
      <c r="D158" s="10">
        <f>VLOOKUP($A158,'09.04'!$A$9:$W$204,23,0)</f>
        <v>23</v>
      </c>
      <c r="E158" s="15"/>
      <c r="F158" s="15"/>
      <c r="G158" s="15"/>
      <c r="H158" s="9">
        <f t="shared" si="33"/>
        <v>0</v>
      </c>
      <c r="I158" s="15">
        <v>1</v>
      </c>
      <c r="J158" s="15"/>
      <c r="K158" s="15"/>
      <c r="L158" s="9">
        <f t="shared" si="32"/>
        <v>1</v>
      </c>
      <c r="M158" s="15"/>
      <c r="N158" s="15"/>
      <c r="O158" s="15"/>
      <c r="P158" s="15"/>
      <c r="Q158" s="15"/>
      <c r="R158" s="11">
        <f t="shared" si="15"/>
        <v>0</v>
      </c>
      <c r="S158" s="15"/>
      <c r="T158" s="15"/>
      <c r="U158" s="9">
        <f t="shared" si="35"/>
        <v>0</v>
      </c>
      <c r="V158" s="9">
        <f t="shared" si="34"/>
        <v>22</v>
      </c>
      <c r="W158" s="15">
        <v>22</v>
      </c>
      <c r="X158" s="16">
        <f t="shared" si="36"/>
        <v>0</v>
      </c>
      <c r="Y158" s="18"/>
      <c r="Z158" s="17"/>
    </row>
    <row r="159" spans="1:26" ht="18" customHeight="1" x14ac:dyDescent="0.2">
      <c r="A159" s="13">
        <v>4550025</v>
      </c>
      <c r="B159" s="14" t="s">
        <v>233</v>
      </c>
      <c r="C159" s="15">
        <v>32000</v>
      </c>
      <c r="D159" s="10">
        <f>VLOOKUP($A159,'09.04'!$A$9:$W$204,23,0)</f>
        <v>0</v>
      </c>
      <c r="E159" s="15"/>
      <c r="F159" s="15"/>
      <c r="G159" s="15"/>
      <c r="H159" s="9">
        <f t="shared" si="33"/>
        <v>0</v>
      </c>
      <c r="I159" s="15"/>
      <c r="J159" s="15"/>
      <c r="K159" s="15"/>
      <c r="L159" s="9">
        <f t="shared" si="32"/>
        <v>0</v>
      </c>
      <c r="M159" s="15"/>
      <c r="N159" s="15"/>
      <c r="O159" s="15"/>
      <c r="P159" s="15"/>
      <c r="Q159" s="15"/>
      <c r="R159" s="11">
        <f t="shared" si="15"/>
        <v>0</v>
      </c>
      <c r="S159" s="15"/>
      <c r="T159" s="15"/>
      <c r="U159" s="9">
        <f t="shared" si="35"/>
        <v>0</v>
      </c>
      <c r="V159" s="9">
        <f t="shared" si="34"/>
        <v>0</v>
      </c>
      <c r="W159" s="15"/>
      <c r="X159" s="16">
        <f t="shared" si="36"/>
        <v>0</v>
      </c>
      <c r="Y159" s="18"/>
      <c r="Z159" s="17"/>
    </row>
    <row r="160" spans="1:26" ht="18" customHeight="1" x14ac:dyDescent="0.2">
      <c r="A160" s="13">
        <v>4550013</v>
      </c>
      <c r="B160" s="14" t="s">
        <v>231</v>
      </c>
      <c r="C160" s="15">
        <v>32000</v>
      </c>
      <c r="D160" s="10">
        <f>VLOOKUP($A160,'09.04'!$A$9:$W$204,23,0)</f>
        <v>0</v>
      </c>
      <c r="E160" s="15"/>
      <c r="F160" s="15"/>
      <c r="G160" s="15"/>
      <c r="H160" s="9">
        <f t="shared" si="33"/>
        <v>0</v>
      </c>
      <c r="I160" s="15"/>
      <c r="J160" s="15"/>
      <c r="K160" s="15"/>
      <c r="L160" s="9">
        <f t="shared" si="32"/>
        <v>0</v>
      </c>
      <c r="M160" s="15"/>
      <c r="N160" s="15"/>
      <c r="O160" s="15"/>
      <c r="P160" s="15"/>
      <c r="Q160" s="15"/>
      <c r="R160" s="11">
        <f t="shared" ref="R160:R208" si="37">SUM(M160:Q160)</f>
        <v>0</v>
      </c>
      <c r="S160" s="15"/>
      <c r="T160" s="15"/>
      <c r="U160" s="9">
        <f t="shared" si="35"/>
        <v>0</v>
      </c>
      <c r="V160" s="9">
        <f t="shared" si="34"/>
        <v>0</v>
      </c>
      <c r="W160" s="15"/>
      <c r="X160" s="16">
        <f t="shared" si="36"/>
        <v>0</v>
      </c>
      <c r="Y160" s="18"/>
      <c r="Z160" s="17"/>
    </row>
    <row r="161" spans="1:26" ht="18" customHeight="1" x14ac:dyDescent="0.2">
      <c r="A161" s="7">
        <v>5500000</v>
      </c>
      <c r="B161" s="8" t="s">
        <v>180</v>
      </c>
      <c r="C161" s="9"/>
      <c r="D161" s="10">
        <f>VLOOKUP($A161,'09.04'!$A$9:$W$204,23,0)</f>
        <v>0</v>
      </c>
      <c r="E161" s="10"/>
      <c r="F161" s="10"/>
      <c r="G161" s="10"/>
      <c r="H161" s="9"/>
      <c r="I161" s="10"/>
      <c r="J161" s="10"/>
      <c r="K161" s="10"/>
      <c r="L161" s="9">
        <f t="shared" si="32"/>
        <v>0</v>
      </c>
      <c r="M161" s="10"/>
      <c r="N161" s="10"/>
      <c r="O161" s="10"/>
      <c r="P161" s="10"/>
      <c r="Q161" s="10"/>
      <c r="R161" s="11">
        <f t="shared" si="37"/>
        <v>0</v>
      </c>
      <c r="S161" s="10"/>
      <c r="T161" s="10"/>
      <c r="U161" s="9"/>
      <c r="V161" s="9"/>
      <c r="W161" s="10"/>
      <c r="X161" s="9"/>
      <c r="Y161" s="18"/>
      <c r="Z161" s="17"/>
    </row>
    <row r="162" spans="1:26" s="24" customFormat="1" ht="18" customHeight="1" x14ac:dyDescent="0.2">
      <c r="A162" s="13">
        <v>5500044</v>
      </c>
      <c r="B162" s="20" t="s">
        <v>181</v>
      </c>
      <c r="C162" s="21">
        <v>28000</v>
      </c>
      <c r="D162" s="10">
        <f>VLOOKUP($A162,'09.04'!$A$9:$W$204,23,0)</f>
        <v>0</v>
      </c>
      <c r="E162" s="15"/>
      <c r="F162" s="15"/>
      <c r="G162" s="15"/>
      <c r="H162" s="9">
        <f t="shared" ref="H162:H207" si="38">SUM(E162:G162)</f>
        <v>0</v>
      </c>
      <c r="I162" s="15"/>
      <c r="J162" s="15"/>
      <c r="K162" s="15"/>
      <c r="L162" s="9">
        <f t="shared" si="32"/>
        <v>0</v>
      </c>
      <c r="M162" s="15"/>
      <c r="N162" s="15"/>
      <c r="O162" s="15"/>
      <c r="P162" s="15"/>
      <c r="Q162" s="15"/>
      <c r="R162" s="11">
        <f t="shared" si="37"/>
        <v>0</v>
      </c>
      <c r="S162" s="15"/>
      <c r="T162" s="15"/>
      <c r="U162" s="9">
        <f t="shared" ref="U162:U188" si="39">S162+T162</f>
        <v>0</v>
      </c>
      <c r="V162" s="9">
        <f t="shared" ref="V162:V207" si="40">D162+H162-L162-R162-U162</f>
        <v>0</v>
      </c>
      <c r="W162" s="15"/>
      <c r="X162" s="16">
        <f t="shared" ref="X162:X188" si="41">W162-V162</f>
        <v>0</v>
      </c>
      <c r="Y162" s="22"/>
      <c r="Z162" s="23"/>
    </row>
    <row r="163" spans="1:26" s="24" customFormat="1" ht="18" customHeight="1" x14ac:dyDescent="0.2">
      <c r="A163" s="13">
        <v>5500045</v>
      </c>
      <c r="B163" s="20" t="s">
        <v>182</v>
      </c>
      <c r="C163" s="21">
        <v>30000</v>
      </c>
      <c r="D163" s="10">
        <f>VLOOKUP($A163,'09.04'!$A$9:$W$204,23,0)</f>
        <v>0</v>
      </c>
      <c r="E163" s="15">
        <v>2</v>
      </c>
      <c r="F163" s="15"/>
      <c r="G163" s="15"/>
      <c r="H163" s="9">
        <f t="shared" si="38"/>
        <v>2</v>
      </c>
      <c r="I163" s="15">
        <v>2</v>
      </c>
      <c r="J163" s="15"/>
      <c r="K163" s="15"/>
      <c r="L163" s="9">
        <f t="shared" si="32"/>
        <v>2</v>
      </c>
      <c r="M163" s="15"/>
      <c r="N163" s="15"/>
      <c r="O163" s="15"/>
      <c r="P163" s="15"/>
      <c r="Q163" s="15"/>
      <c r="R163" s="11">
        <f t="shared" si="37"/>
        <v>0</v>
      </c>
      <c r="S163" s="15"/>
      <c r="T163" s="15"/>
      <c r="U163" s="9">
        <f t="shared" si="39"/>
        <v>0</v>
      </c>
      <c r="V163" s="9">
        <f t="shared" si="40"/>
        <v>0</v>
      </c>
      <c r="W163" s="15"/>
      <c r="X163" s="16">
        <f t="shared" si="41"/>
        <v>0</v>
      </c>
      <c r="Y163" s="22"/>
      <c r="Z163" s="23"/>
    </row>
    <row r="164" spans="1:26" ht="18" customHeight="1" x14ac:dyDescent="0.2">
      <c r="A164" s="13">
        <v>5500063</v>
      </c>
      <c r="B164" s="14" t="s">
        <v>183</v>
      </c>
      <c r="C164" s="15">
        <v>21000</v>
      </c>
      <c r="D164" s="10">
        <f>VLOOKUP($A164,'09.04'!$A$9:$W$204,23,0)</f>
        <v>0</v>
      </c>
      <c r="E164" s="15">
        <v>3</v>
      </c>
      <c r="F164" s="15"/>
      <c r="G164" s="15"/>
      <c r="H164" s="9">
        <f t="shared" si="38"/>
        <v>3</v>
      </c>
      <c r="I164" s="15">
        <v>3</v>
      </c>
      <c r="J164" s="15"/>
      <c r="K164" s="15"/>
      <c r="L164" s="9">
        <f t="shared" si="32"/>
        <v>3</v>
      </c>
      <c r="M164" s="15"/>
      <c r="N164" s="15"/>
      <c r="O164" s="15"/>
      <c r="P164" s="15"/>
      <c r="Q164" s="15"/>
      <c r="R164" s="11">
        <f t="shared" si="37"/>
        <v>0</v>
      </c>
      <c r="S164" s="15"/>
      <c r="T164" s="15"/>
      <c r="U164" s="9">
        <f t="shared" si="39"/>
        <v>0</v>
      </c>
      <c r="V164" s="9">
        <f t="shared" si="40"/>
        <v>0</v>
      </c>
      <c r="W164" s="15"/>
      <c r="X164" s="16">
        <f t="shared" si="41"/>
        <v>0</v>
      </c>
      <c r="Y164" s="18"/>
      <c r="Z164" s="17"/>
    </row>
    <row r="165" spans="1:26" ht="18" customHeight="1" x14ac:dyDescent="0.2">
      <c r="A165" s="13">
        <v>5500064</v>
      </c>
      <c r="B165" s="14" t="s">
        <v>184</v>
      </c>
      <c r="C165" s="15">
        <v>26000</v>
      </c>
      <c r="D165" s="10">
        <f>VLOOKUP($A165,'09.04'!$A$9:$W$204,23,0)</f>
        <v>0</v>
      </c>
      <c r="E165" s="15"/>
      <c r="F165" s="15"/>
      <c r="G165" s="15"/>
      <c r="H165" s="9">
        <f t="shared" si="38"/>
        <v>0</v>
      </c>
      <c r="I165" s="15"/>
      <c r="J165" s="15"/>
      <c r="K165" s="15"/>
      <c r="L165" s="9">
        <f t="shared" si="32"/>
        <v>0</v>
      </c>
      <c r="M165" s="15"/>
      <c r="N165" s="15"/>
      <c r="O165" s="15"/>
      <c r="P165" s="15"/>
      <c r="Q165" s="15"/>
      <c r="R165" s="11">
        <f t="shared" si="37"/>
        <v>0</v>
      </c>
      <c r="S165" s="15"/>
      <c r="T165" s="15"/>
      <c r="U165" s="9">
        <f t="shared" si="39"/>
        <v>0</v>
      </c>
      <c r="V165" s="9">
        <f t="shared" si="40"/>
        <v>0</v>
      </c>
      <c r="W165" s="15"/>
      <c r="X165" s="16">
        <f t="shared" si="41"/>
        <v>0</v>
      </c>
      <c r="Y165" s="18"/>
      <c r="Z165" s="17"/>
    </row>
    <row r="166" spans="1:26" ht="18" customHeight="1" x14ac:dyDescent="0.2">
      <c r="A166" s="13">
        <v>5500065</v>
      </c>
      <c r="B166" s="14" t="s">
        <v>185</v>
      </c>
      <c r="C166" s="15">
        <v>24000</v>
      </c>
      <c r="D166" s="10">
        <f>VLOOKUP($A166,'09.04'!$A$9:$W$204,23,0)</f>
        <v>0</v>
      </c>
      <c r="E166" s="15"/>
      <c r="F166" s="15"/>
      <c r="G166" s="15"/>
      <c r="H166" s="9">
        <f t="shared" si="38"/>
        <v>0</v>
      </c>
      <c r="I166" s="15"/>
      <c r="J166" s="15"/>
      <c r="K166" s="15"/>
      <c r="L166" s="9">
        <f t="shared" si="32"/>
        <v>0</v>
      </c>
      <c r="M166" s="15"/>
      <c r="N166" s="15"/>
      <c r="O166" s="15"/>
      <c r="P166" s="15"/>
      <c r="Q166" s="15"/>
      <c r="R166" s="11">
        <f t="shared" si="37"/>
        <v>0</v>
      </c>
      <c r="S166" s="15"/>
      <c r="T166" s="15"/>
      <c r="U166" s="9">
        <f t="shared" si="39"/>
        <v>0</v>
      </c>
      <c r="V166" s="9">
        <f t="shared" si="40"/>
        <v>0</v>
      </c>
      <c r="W166" s="15"/>
      <c r="X166" s="16">
        <f t="shared" si="41"/>
        <v>0</v>
      </c>
      <c r="Y166" s="18"/>
      <c r="Z166" s="17"/>
    </row>
    <row r="167" spans="1:26" ht="18" customHeight="1" x14ac:dyDescent="0.2">
      <c r="A167" s="13">
        <v>5500066</v>
      </c>
      <c r="B167" s="14" t="s">
        <v>186</v>
      </c>
      <c r="C167" s="15">
        <v>32000</v>
      </c>
      <c r="D167" s="10">
        <f>VLOOKUP($A167,'09.04'!$A$9:$W$204,23,0)</f>
        <v>0</v>
      </c>
      <c r="E167" s="15"/>
      <c r="F167" s="15"/>
      <c r="G167" s="15"/>
      <c r="H167" s="9">
        <f t="shared" si="38"/>
        <v>0</v>
      </c>
      <c r="I167" s="15"/>
      <c r="J167" s="15"/>
      <c r="K167" s="15"/>
      <c r="L167" s="9">
        <f t="shared" si="32"/>
        <v>0</v>
      </c>
      <c r="M167" s="15"/>
      <c r="N167" s="15"/>
      <c r="O167" s="15"/>
      <c r="P167" s="15"/>
      <c r="Q167" s="15"/>
      <c r="R167" s="11">
        <f t="shared" si="37"/>
        <v>0</v>
      </c>
      <c r="S167" s="15"/>
      <c r="T167" s="15"/>
      <c r="U167" s="9">
        <f t="shared" si="39"/>
        <v>0</v>
      </c>
      <c r="V167" s="9">
        <f t="shared" si="40"/>
        <v>0</v>
      </c>
      <c r="W167" s="15"/>
      <c r="X167" s="16">
        <f t="shared" si="41"/>
        <v>0</v>
      </c>
      <c r="Y167" s="18"/>
      <c r="Z167" s="17"/>
    </row>
    <row r="168" spans="1:26" ht="18" customHeight="1" x14ac:dyDescent="0.2">
      <c r="A168" s="13">
        <v>5510070</v>
      </c>
      <c r="B168" s="14" t="s">
        <v>187</v>
      </c>
      <c r="C168" s="15">
        <v>28000</v>
      </c>
      <c r="D168" s="10">
        <f>VLOOKUP($A168,'09.04'!$A$9:$W$204,23,0)</f>
        <v>0</v>
      </c>
      <c r="E168" s="15">
        <v>5</v>
      </c>
      <c r="F168" s="15"/>
      <c r="G168" s="15"/>
      <c r="H168" s="9">
        <f t="shared" si="38"/>
        <v>5</v>
      </c>
      <c r="I168" s="15">
        <v>5</v>
      </c>
      <c r="J168" s="15"/>
      <c r="K168" s="15"/>
      <c r="L168" s="9">
        <f t="shared" si="32"/>
        <v>5</v>
      </c>
      <c r="M168" s="15"/>
      <c r="N168" s="15"/>
      <c r="O168" s="15"/>
      <c r="P168" s="15"/>
      <c r="Q168" s="15"/>
      <c r="R168" s="11">
        <f t="shared" si="37"/>
        <v>0</v>
      </c>
      <c r="S168" s="15"/>
      <c r="T168" s="15"/>
      <c r="U168" s="9">
        <f t="shared" si="39"/>
        <v>0</v>
      </c>
      <c r="V168" s="9">
        <f t="shared" si="40"/>
        <v>0</v>
      </c>
      <c r="W168" s="15"/>
      <c r="X168" s="16">
        <f t="shared" si="41"/>
        <v>0</v>
      </c>
      <c r="Y168" s="18"/>
      <c r="Z168" s="17"/>
    </row>
    <row r="169" spans="1:26" ht="18" customHeight="1" x14ac:dyDescent="0.2">
      <c r="A169" s="13">
        <v>5510072</v>
      </c>
      <c r="B169" s="14" t="s">
        <v>188</v>
      </c>
      <c r="C169" s="15">
        <v>29000</v>
      </c>
      <c r="D169" s="10">
        <f>VLOOKUP($A169,'09.04'!$A$9:$W$204,23,0)</f>
        <v>0</v>
      </c>
      <c r="E169" s="15">
        <v>1</v>
      </c>
      <c r="F169" s="15"/>
      <c r="G169" s="15"/>
      <c r="H169" s="9">
        <f t="shared" si="38"/>
        <v>1</v>
      </c>
      <c r="I169" s="15">
        <v>1</v>
      </c>
      <c r="J169" s="15"/>
      <c r="K169" s="15"/>
      <c r="L169" s="9">
        <f t="shared" si="32"/>
        <v>1</v>
      </c>
      <c r="M169" s="15"/>
      <c r="N169" s="15"/>
      <c r="O169" s="15"/>
      <c r="P169" s="15"/>
      <c r="Q169" s="15"/>
      <c r="R169" s="11">
        <f t="shared" si="37"/>
        <v>0</v>
      </c>
      <c r="S169" s="15"/>
      <c r="T169" s="15"/>
      <c r="U169" s="9">
        <f t="shared" si="39"/>
        <v>0</v>
      </c>
      <c r="V169" s="9">
        <f t="shared" si="40"/>
        <v>0</v>
      </c>
      <c r="W169" s="15"/>
      <c r="X169" s="16">
        <f t="shared" si="41"/>
        <v>0</v>
      </c>
      <c r="Y169" s="18"/>
      <c r="Z169" s="17"/>
    </row>
    <row r="170" spans="1:26" ht="18" customHeight="1" x14ac:dyDescent="0.2">
      <c r="A170" s="13">
        <v>5510074</v>
      </c>
      <c r="B170" s="14" t="s">
        <v>189</v>
      </c>
      <c r="C170" s="15">
        <v>30000</v>
      </c>
      <c r="D170" s="10">
        <f>VLOOKUP($A170,'09.04'!$A$9:$W$204,23,0)</f>
        <v>0</v>
      </c>
      <c r="E170" s="15"/>
      <c r="F170" s="15"/>
      <c r="G170" s="15"/>
      <c r="H170" s="9">
        <f t="shared" si="38"/>
        <v>0</v>
      </c>
      <c r="I170" s="15"/>
      <c r="J170" s="15"/>
      <c r="K170" s="15"/>
      <c r="L170" s="9">
        <f t="shared" si="32"/>
        <v>0</v>
      </c>
      <c r="M170" s="15"/>
      <c r="N170" s="15"/>
      <c r="O170" s="15"/>
      <c r="P170" s="15"/>
      <c r="Q170" s="15"/>
      <c r="R170" s="11">
        <f t="shared" si="37"/>
        <v>0</v>
      </c>
      <c r="S170" s="15"/>
      <c r="T170" s="15"/>
      <c r="U170" s="9">
        <f t="shared" si="39"/>
        <v>0</v>
      </c>
      <c r="V170" s="9"/>
      <c r="W170" s="15"/>
      <c r="X170" s="16">
        <f t="shared" si="41"/>
        <v>0</v>
      </c>
      <c r="Y170" s="18"/>
      <c r="Z170" s="17"/>
    </row>
    <row r="171" spans="1:26" ht="18" customHeight="1" x14ac:dyDescent="0.2">
      <c r="A171" s="13">
        <v>5520002</v>
      </c>
      <c r="B171" s="14" t="s">
        <v>190</v>
      </c>
      <c r="C171" s="15">
        <v>34000</v>
      </c>
      <c r="D171" s="10">
        <f>VLOOKUP($A171,'09.04'!$A$9:$W$204,23,0)</f>
        <v>0</v>
      </c>
      <c r="E171" s="15"/>
      <c r="F171" s="15"/>
      <c r="G171" s="15"/>
      <c r="H171" s="9">
        <f t="shared" si="38"/>
        <v>0</v>
      </c>
      <c r="I171" s="15"/>
      <c r="J171" s="15"/>
      <c r="K171" s="15"/>
      <c r="L171" s="9">
        <f t="shared" si="32"/>
        <v>0</v>
      </c>
      <c r="M171" s="15"/>
      <c r="N171" s="15"/>
      <c r="O171" s="15"/>
      <c r="P171" s="15"/>
      <c r="Q171" s="15"/>
      <c r="R171" s="11">
        <f>SUM(M171:Q171)</f>
        <v>0</v>
      </c>
      <c r="S171" s="15"/>
      <c r="T171" s="15"/>
      <c r="U171" s="9">
        <f>S171+T171</f>
        <v>0</v>
      </c>
      <c r="V171" s="9">
        <f t="shared" si="40"/>
        <v>0</v>
      </c>
      <c r="W171" s="15"/>
      <c r="X171" s="16">
        <f>W171-V171</f>
        <v>0</v>
      </c>
      <c r="Y171" s="18"/>
      <c r="Z171" s="17"/>
    </row>
    <row r="172" spans="1:26" ht="18" customHeight="1" x14ac:dyDescent="0.2">
      <c r="A172" s="13">
        <v>5520003</v>
      </c>
      <c r="B172" s="14" t="s">
        <v>191</v>
      </c>
      <c r="C172" s="15">
        <v>34000</v>
      </c>
      <c r="D172" s="10">
        <f>VLOOKUP($A172,'09.04'!$A$9:$W$204,23,0)</f>
        <v>0</v>
      </c>
      <c r="E172" s="15">
        <v>1</v>
      </c>
      <c r="F172" s="15"/>
      <c r="G172" s="15"/>
      <c r="H172" s="9">
        <f t="shared" si="38"/>
        <v>1</v>
      </c>
      <c r="I172" s="15">
        <v>1</v>
      </c>
      <c r="J172" s="15"/>
      <c r="K172" s="15"/>
      <c r="L172" s="9">
        <f t="shared" si="32"/>
        <v>1</v>
      </c>
      <c r="M172" s="15"/>
      <c r="N172" s="15"/>
      <c r="O172" s="15"/>
      <c r="P172" s="15"/>
      <c r="Q172" s="15"/>
      <c r="R172" s="11">
        <f>SUM(M172:Q172)</f>
        <v>0</v>
      </c>
      <c r="S172" s="15"/>
      <c r="T172" s="15"/>
      <c r="U172" s="9">
        <f>S172+T172</f>
        <v>0</v>
      </c>
      <c r="V172" s="9">
        <f t="shared" si="40"/>
        <v>0</v>
      </c>
      <c r="W172" s="15"/>
      <c r="X172" s="16">
        <f>W172-V172</f>
        <v>0</v>
      </c>
      <c r="Y172" s="18"/>
      <c r="Z172" s="17"/>
    </row>
    <row r="173" spans="1:26" ht="18" customHeight="1" x14ac:dyDescent="0.2">
      <c r="A173" s="13">
        <v>5520005</v>
      </c>
      <c r="B173" s="14" t="s">
        <v>192</v>
      </c>
      <c r="C173" s="15">
        <v>19000</v>
      </c>
      <c r="D173" s="10">
        <f>VLOOKUP($A173,'09.04'!$A$9:$W$204,23,0)</f>
        <v>0</v>
      </c>
      <c r="E173" s="15">
        <v>9</v>
      </c>
      <c r="F173" s="15"/>
      <c r="G173" s="15"/>
      <c r="H173" s="9">
        <f t="shared" si="38"/>
        <v>9</v>
      </c>
      <c r="I173" s="15">
        <v>9</v>
      </c>
      <c r="J173" s="15"/>
      <c r="K173" s="15"/>
      <c r="L173" s="9">
        <f t="shared" si="32"/>
        <v>9</v>
      </c>
      <c r="M173" s="15"/>
      <c r="N173" s="15"/>
      <c r="O173" s="15"/>
      <c r="P173" s="15"/>
      <c r="Q173" s="15"/>
      <c r="R173" s="11">
        <f>SUM(M173:Q173)</f>
        <v>0</v>
      </c>
      <c r="S173" s="15"/>
      <c r="T173" s="15"/>
      <c r="U173" s="9">
        <f>S173+T173</f>
        <v>0</v>
      </c>
      <c r="V173" s="9">
        <f t="shared" si="40"/>
        <v>0</v>
      </c>
      <c r="W173" s="15"/>
      <c r="X173" s="16">
        <f>W173-V173</f>
        <v>0</v>
      </c>
      <c r="Y173" s="18"/>
      <c r="Z173" s="17"/>
    </row>
    <row r="174" spans="1:26" ht="18" customHeight="1" x14ac:dyDescent="0.2">
      <c r="A174" s="13">
        <v>5530001</v>
      </c>
      <c r="B174" s="14" t="s">
        <v>193</v>
      </c>
      <c r="C174" s="15">
        <v>46000</v>
      </c>
      <c r="D174" s="10">
        <f>VLOOKUP($A174,'09.04'!$A$9:$W$204,23,0)</f>
        <v>0</v>
      </c>
      <c r="E174" s="15"/>
      <c r="F174" s="15"/>
      <c r="G174" s="15"/>
      <c r="H174" s="9">
        <f t="shared" si="38"/>
        <v>0</v>
      </c>
      <c r="I174" s="15"/>
      <c r="J174" s="15"/>
      <c r="K174" s="15"/>
      <c r="L174" s="9">
        <f t="shared" si="32"/>
        <v>0</v>
      </c>
      <c r="M174" s="15"/>
      <c r="N174" s="15"/>
      <c r="O174" s="15"/>
      <c r="P174" s="15"/>
      <c r="Q174" s="15"/>
      <c r="R174" s="11">
        <f>SUM(M174:Q174)</f>
        <v>0</v>
      </c>
      <c r="S174" s="15"/>
      <c r="T174" s="15"/>
      <c r="U174" s="9">
        <f>S174+T174</f>
        <v>0</v>
      </c>
      <c r="V174" s="9">
        <f t="shared" si="40"/>
        <v>0</v>
      </c>
      <c r="W174" s="15"/>
      <c r="X174" s="16">
        <f>W174-V174</f>
        <v>0</v>
      </c>
      <c r="Y174" s="18"/>
      <c r="Z174" s="17"/>
    </row>
    <row r="175" spans="1:26" ht="18" customHeight="1" x14ac:dyDescent="0.2">
      <c r="A175" s="13">
        <v>5530002</v>
      </c>
      <c r="B175" s="14" t="s">
        <v>194</v>
      </c>
      <c r="C175" s="15">
        <v>38000</v>
      </c>
      <c r="D175" s="10">
        <f>VLOOKUP($A175,'09.04'!$A$9:$W$204,23,0)</f>
        <v>0</v>
      </c>
      <c r="E175" s="15"/>
      <c r="F175" s="15"/>
      <c r="G175" s="15"/>
      <c r="H175" s="9">
        <f t="shared" si="38"/>
        <v>0</v>
      </c>
      <c r="I175" s="15"/>
      <c r="J175" s="15"/>
      <c r="K175" s="15"/>
      <c r="L175" s="9">
        <f t="shared" si="32"/>
        <v>0</v>
      </c>
      <c r="M175" s="15"/>
      <c r="N175" s="15"/>
      <c r="O175" s="15"/>
      <c r="P175" s="15"/>
      <c r="Q175" s="15"/>
      <c r="R175" s="11">
        <f>SUM(M175:Q175)</f>
        <v>0</v>
      </c>
      <c r="S175" s="15"/>
      <c r="T175" s="15"/>
      <c r="U175" s="9">
        <f>S175+T175</f>
        <v>0</v>
      </c>
      <c r="V175" s="9">
        <f t="shared" si="40"/>
        <v>0</v>
      </c>
      <c r="W175" s="15"/>
      <c r="X175" s="16">
        <f>W175-V175</f>
        <v>0</v>
      </c>
      <c r="Y175" s="18"/>
      <c r="Z175" s="17"/>
    </row>
    <row r="176" spans="1:26" ht="18" customHeight="1" x14ac:dyDescent="0.2">
      <c r="A176" s="13">
        <v>5530003</v>
      </c>
      <c r="B176" s="14" t="s">
        <v>195</v>
      </c>
      <c r="C176" s="15">
        <v>38000</v>
      </c>
      <c r="D176" s="10">
        <f>VLOOKUP($A176,'09.04'!$A$9:$W$204,23,0)</f>
        <v>0</v>
      </c>
      <c r="E176" s="15"/>
      <c r="F176" s="15"/>
      <c r="G176" s="15"/>
      <c r="H176" s="9">
        <f t="shared" si="38"/>
        <v>0</v>
      </c>
      <c r="I176" s="15"/>
      <c r="J176" s="15"/>
      <c r="K176" s="15"/>
      <c r="L176" s="9">
        <f t="shared" si="32"/>
        <v>0</v>
      </c>
      <c r="M176" s="15"/>
      <c r="N176" s="15"/>
      <c r="O176" s="15"/>
      <c r="P176" s="15"/>
      <c r="Q176" s="15"/>
      <c r="R176" s="11">
        <f t="shared" si="37"/>
        <v>0</v>
      </c>
      <c r="S176" s="15"/>
      <c r="T176" s="15"/>
      <c r="U176" s="9">
        <f t="shared" si="39"/>
        <v>0</v>
      </c>
      <c r="V176" s="9">
        <f t="shared" si="40"/>
        <v>0</v>
      </c>
      <c r="W176" s="15"/>
      <c r="X176" s="16">
        <f t="shared" si="41"/>
        <v>0</v>
      </c>
      <c r="Y176" s="18"/>
      <c r="Z176" s="17"/>
    </row>
    <row r="177" spans="1:26" ht="18" customHeight="1" x14ac:dyDescent="0.2">
      <c r="A177" s="13">
        <v>5530004</v>
      </c>
      <c r="B177" s="14" t="s">
        <v>196</v>
      </c>
      <c r="C177" s="15">
        <v>39000</v>
      </c>
      <c r="D177" s="10">
        <f>VLOOKUP($A177,'09.04'!$A$9:$W$204,23,0)</f>
        <v>0</v>
      </c>
      <c r="E177" s="15"/>
      <c r="F177" s="15"/>
      <c r="G177" s="15"/>
      <c r="H177" s="9">
        <f t="shared" si="38"/>
        <v>0</v>
      </c>
      <c r="I177" s="15"/>
      <c r="J177" s="15"/>
      <c r="K177" s="15"/>
      <c r="L177" s="9">
        <f t="shared" si="32"/>
        <v>0</v>
      </c>
      <c r="M177" s="15"/>
      <c r="N177" s="15"/>
      <c r="O177" s="15"/>
      <c r="P177" s="15"/>
      <c r="Q177" s="15"/>
      <c r="R177" s="11">
        <f t="shared" si="37"/>
        <v>0</v>
      </c>
      <c r="S177" s="15"/>
      <c r="T177" s="15"/>
      <c r="U177" s="9">
        <f t="shared" si="39"/>
        <v>0</v>
      </c>
      <c r="V177" s="9">
        <f t="shared" si="40"/>
        <v>0</v>
      </c>
      <c r="W177" s="15"/>
      <c r="X177" s="16">
        <f t="shared" si="41"/>
        <v>0</v>
      </c>
      <c r="Y177" s="18"/>
      <c r="Z177" s="17"/>
    </row>
    <row r="178" spans="1:26" ht="18" customHeight="1" x14ac:dyDescent="0.2">
      <c r="A178" s="13">
        <v>5530005</v>
      </c>
      <c r="B178" s="14" t="s">
        <v>197</v>
      </c>
      <c r="C178" s="15">
        <v>35000</v>
      </c>
      <c r="D178" s="10">
        <f>VLOOKUP($A178,'09.04'!$A$9:$W$204,23,0)</f>
        <v>0</v>
      </c>
      <c r="E178" s="15"/>
      <c r="F178" s="15"/>
      <c r="G178" s="15"/>
      <c r="H178" s="9">
        <f t="shared" si="38"/>
        <v>0</v>
      </c>
      <c r="I178" s="15"/>
      <c r="J178" s="15"/>
      <c r="K178" s="15"/>
      <c r="L178" s="9">
        <f t="shared" si="32"/>
        <v>0</v>
      </c>
      <c r="M178" s="15"/>
      <c r="N178" s="15"/>
      <c r="O178" s="15"/>
      <c r="P178" s="15"/>
      <c r="Q178" s="15"/>
      <c r="R178" s="11">
        <f t="shared" si="37"/>
        <v>0</v>
      </c>
      <c r="S178" s="15"/>
      <c r="T178" s="15"/>
      <c r="U178" s="9">
        <f t="shared" si="39"/>
        <v>0</v>
      </c>
      <c r="V178" s="9">
        <f t="shared" si="40"/>
        <v>0</v>
      </c>
      <c r="W178" s="15"/>
      <c r="X178" s="16">
        <f t="shared" si="41"/>
        <v>0</v>
      </c>
      <c r="Y178" s="18"/>
      <c r="Z178" s="17"/>
    </row>
    <row r="179" spans="1:26" ht="18" customHeight="1" x14ac:dyDescent="0.2">
      <c r="A179" s="13">
        <v>5530008</v>
      </c>
      <c r="B179" s="14" t="s">
        <v>198</v>
      </c>
      <c r="C179" s="15">
        <v>29000</v>
      </c>
      <c r="D179" s="10">
        <f>VLOOKUP($A179,'09.04'!$A$9:$W$204,23,0)</f>
        <v>0</v>
      </c>
      <c r="E179" s="15"/>
      <c r="F179" s="15"/>
      <c r="G179" s="15"/>
      <c r="H179" s="9">
        <f t="shared" si="38"/>
        <v>0</v>
      </c>
      <c r="I179" s="15"/>
      <c r="J179" s="15"/>
      <c r="K179" s="15"/>
      <c r="L179" s="9">
        <f t="shared" si="32"/>
        <v>0</v>
      </c>
      <c r="M179" s="15"/>
      <c r="N179" s="15"/>
      <c r="O179" s="15"/>
      <c r="P179" s="15"/>
      <c r="Q179" s="15"/>
      <c r="R179" s="11">
        <f t="shared" si="37"/>
        <v>0</v>
      </c>
      <c r="S179" s="15"/>
      <c r="T179" s="15"/>
      <c r="U179" s="9">
        <f t="shared" si="39"/>
        <v>0</v>
      </c>
      <c r="V179" s="9">
        <f t="shared" si="40"/>
        <v>0</v>
      </c>
      <c r="W179" s="15"/>
      <c r="X179" s="16">
        <f t="shared" si="41"/>
        <v>0</v>
      </c>
      <c r="Y179" s="18"/>
      <c r="Z179" s="17"/>
    </row>
    <row r="180" spans="1:26" ht="18" customHeight="1" x14ac:dyDescent="0.2">
      <c r="A180" s="13">
        <v>5540001</v>
      </c>
      <c r="B180" s="14" t="s">
        <v>199</v>
      </c>
      <c r="C180" s="15">
        <v>18000</v>
      </c>
      <c r="D180" s="10">
        <f>VLOOKUP($A180,'09.04'!$A$9:$W$204,23,0)</f>
        <v>38</v>
      </c>
      <c r="E180" s="15"/>
      <c r="F180" s="15"/>
      <c r="G180" s="15"/>
      <c r="H180" s="9">
        <f t="shared" si="38"/>
        <v>0</v>
      </c>
      <c r="I180" s="15">
        <v>1</v>
      </c>
      <c r="J180" s="15"/>
      <c r="K180" s="15"/>
      <c r="L180" s="9">
        <f t="shared" si="32"/>
        <v>1</v>
      </c>
      <c r="M180" s="15"/>
      <c r="N180" s="15"/>
      <c r="O180" s="15"/>
      <c r="P180" s="15"/>
      <c r="Q180" s="15"/>
      <c r="R180" s="11">
        <f>SUM(M180:Q180)</f>
        <v>0</v>
      </c>
      <c r="S180" s="15"/>
      <c r="T180" s="15"/>
      <c r="U180" s="9">
        <f>S180+T180</f>
        <v>0</v>
      </c>
      <c r="V180" s="9">
        <f t="shared" si="40"/>
        <v>37</v>
      </c>
      <c r="W180" s="15">
        <v>37</v>
      </c>
      <c r="X180" s="16">
        <f>W180-V180</f>
        <v>0</v>
      </c>
      <c r="Y180" s="18"/>
      <c r="Z180" s="17"/>
    </row>
    <row r="181" spans="1:26" ht="18" customHeight="1" x14ac:dyDescent="0.2">
      <c r="A181" s="13">
        <v>5540003</v>
      </c>
      <c r="B181" s="14" t="s">
        <v>200</v>
      </c>
      <c r="C181" s="15">
        <v>18000</v>
      </c>
      <c r="D181" s="10">
        <f>VLOOKUP($A181,'09.04'!$A$9:$W$204,23,0)</f>
        <v>9</v>
      </c>
      <c r="E181" s="15"/>
      <c r="F181" s="15"/>
      <c r="G181" s="15"/>
      <c r="H181" s="9">
        <f t="shared" si="38"/>
        <v>0</v>
      </c>
      <c r="I181" s="15">
        <v>2</v>
      </c>
      <c r="J181" s="15"/>
      <c r="K181" s="15"/>
      <c r="L181" s="9">
        <f t="shared" si="32"/>
        <v>2</v>
      </c>
      <c r="M181" s="15"/>
      <c r="N181" s="15"/>
      <c r="O181" s="15"/>
      <c r="P181" s="15"/>
      <c r="Q181" s="15"/>
      <c r="R181" s="11">
        <f t="shared" si="37"/>
        <v>0</v>
      </c>
      <c r="S181" s="15"/>
      <c r="T181" s="15"/>
      <c r="U181" s="9">
        <f t="shared" si="39"/>
        <v>0</v>
      </c>
      <c r="V181" s="9">
        <f t="shared" si="40"/>
        <v>7</v>
      </c>
      <c r="W181" s="15">
        <v>7</v>
      </c>
      <c r="X181" s="16">
        <f t="shared" si="41"/>
        <v>0</v>
      </c>
      <c r="Y181" s="18"/>
      <c r="Z181" s="17"/>
    </row>
    <row r="182" spans="1:26" ht="18" customHeight="1" x14ac:dyDescent="0.2">
      <c r="A182" s="13">
        <v>5540008</v>
      </c>
      <c r="B182" s="14" t="s">
        <v>201</v>
      </c>
      <c r="C182" s="15">
        <v>16000</v>
      </c>
      <c r="D182" s="10">
        <f>VLOOKUP($A182,'09.04'!$A$9:$W$204,23,0)</f>
        <v>20</v>
      </c>
      <c r="E182" s="15"/>
      <c r="F182" s="15"/>
      <c r="G182" s="15"/>
      <c r="H182" s="9">
        <f t="shared" si="38"/>
        <v>0</v>
      </c>
      <c r="I182" s="15">
        <v>1</v>
      </c>
      <c r="J182" s="15"/>
      <c r="K182" s="15"/>
      <c r="L182" s="9">
        <f t="shared" si="32"/>
        <v>1</v>
      </c>
      <c r="M182" s="15"/>
      <c r="N182" s="15"/>
      <c r="O182" s="15"/>
      <c r="P182" s="15"/>
      <c r="Q182" s="15"/>
      <c r="R182" s="11">
        <f t="shared" si="37"/>
        <v>0</v>
      </c>
      <c r="S182" s="15"/>
      <c r="T182" s="15"/>
      <c r="U182" s="9">
        <f t="shared" si="39"/>
        <v>0</v>
      </c>
      <c r="V182" s="9">
        <f t="shared" si="40"/>
        <v>19</v>
      </c>
      <c r="W182" s="15">
        <v>19</v>
      </c>
      <c r="X182" s="16">
        <f t="shared" si="41"/>
        <v>0</v>
      </c>
      <c r="Y182" s="18"/>
      <c r="Z182" s="17"/>
    </row>
    <row r="183" spans="1:26" ht="18" customHeight="1" x14ac:dyDescent="0.2">
      <c r="A183" s="13">
        <v>5540017</v>
      </c>
      <c r="B183" s="14" t="s">
        <v>202</v>
      </c>
      <c r="C183" s="15">
        <v>25000</v>
      </c>
      <c r="D183" s="10">
        <f>VLOOKUP($A183,'09.04'!$A$9:$W$204,23,0)</f>
        <v>0</v>
      </c>
      <c r="E183" s="15">
        <v>4</v>
      </c>
      <c r="F183" s="15"/>
      <c r="G183" s="15"/>
      <c r="H183" s="9">
        <f t="shared" si="38"/>
        <v>4</v>
      </c>
      <c r="I183" s="15">
        <v>4</v>
      </c>
      <c r="J183" s="15"/>
      <c r="K183" s="15"/>
      <c r="L183" s="9">
        <f t="shared" si="32"/>
        <v>4</v>
      </c>
      <c r="M183" s="15"/>
      <c r="N183" s="15"/>
      <c r="O183" s="15"/>
      <c r="P183" s="15"/>
      <c r="Q183" s="15"/>
      <c r="R183" s="11">
        <f t="shared" si="37"/>
        <v>0</v>
      </c>
      <c r="S183" s="15"/>
      <c r="T183" s="15"/>
      <c r="U183" s="9">
        <f t="shared" si="39"/>
        <v>0</v>
      </c>
      <c r="V183" s="9">
        <f t="shared" si="40"/>
        <v>0</v>
      </c>
      <c r="W183" s="15"/>
      <c r="X183" s="16">
        <f t="shared" si="41"/>
        <v>0</v>
      </c>
      <c r="Y183" s="18"/>
      <c r="Z183" s="17"/>
    </row>
    <row r="184" spans="1:26" ht="18" customHeight="1" x14ac:dyDescent="0.2">
      <c r="A184" s="13">
        <v>5540018</v>
      </c>
      <c r="B184" s="14" t="s">
        <v>203</v>
      </c>
      <c r="C184" s="15">
        <v>32000</v>
      </c>
      <c r="D184" s="10">
        <f>VLOOKUP($A184,'09.04'!$A$9:$W$204,23,0)</f>
        <v>0</v>
      </c>
      <c r="E184" s="15"/>
      <c r="F184" s="15"/>
      <c r="G184" s="15"/>
      <c r="H184" s="9">
        <f t="shared" si="38"/>
        <v>0</v>
      </c>
      <c r="I184" s="15"/>
      <c r="J184" s="15"/>
      <c r="K184" s="15"/>
      <c r="L184" s="9">
        <f t="shared" si="32"/>
        <v>0</v>
      </c>
      <c r="M184" s="15"/>
      <c r="N184" s="15"/>
      <c r="O184" s="15"/>
      <c r="P184" s="15"/>
      <c r="Q184" s="15"/>
      <c r="R184" s="11">
        <f t="shared" si="37"/>
        <v>0</v>
      </c>
      <c r="S184" s="15"/>
      <c r="T184" s="15"/>
      <c r="U184" s="9">
        <f t="shared" si="39"/>
        <v>0</v>
      </c>
      <c r="V184" s="9">
        <f t="shared" si="40"/>
        <v>0</v>
      </c>
      <c r="W184" s="15"/>
      <c r="X184" s="16">
        <f t="shared" si="41"/>
        <v>0</v>
      </c>
      <c r="Y184" s="18"/>
      <c r="Z184" s="17"/>
    </row>
    <row r="185" spans="1:26" ht="18" customHeight="1" x14ac:dyDescent="0.2">
      <c r="A185" s="13">
        <v>5540019</v>
      </c>
      <c r="B185" s="14" t="s">
        <v>204</v>
      </c>
      <c r="C185" s="15">
        <v>39000</v>
      </c>
      <c r="D185" s="10">
        <f>VLOOKUP($A185,'09.04'!$A$9:$W$204,23,0)</f>
        <v>0</v>
      </c>
      <c r="E185" s="15"/>
      <c r="F185" s="15"/>
      <c r="G185" s="15"/>
      <c r="H185" s="9">
        <f t="shared" si="38"/>
        <v>0</v>
      </c>
      <c r="I185" s="15"/>
      <c r="J185" s="15"/>
      <c r="K185" s="15"/>
      <c r="L185" s="9">
        <f t="shared" si="32"/>
        <v>0</v>
      </c>
      <c r="M185" s="15"/>
      <c r="N185" s="15"/>
      <c r="O185" s="15"/>
      <c r="P185" s="15"/>
      <c r="Q185" s="15"/>
      <c r="R185" s="11">
        <f t="shared" si="37"/>
        <v>0</v>
      </c>
      <c r="S185" s="15"/>
      <c r="T185" s="15"/>
      <c r="U185" s="9">
        <f t="shared" si="39"/>
        <v>0</v>
      </c>
      <c r="V185" s="9">
        <f t="shared" si="40"/>
        <v>0</v>
      </c>
      <c r="W185" s="15"/>
      <c r="X185" s="16">
        <f t="shared" si="41"/>
        <v>0</v>
      </c>
      <c r="Y185" s="18"/>
      <c r="Z185" s="17"/>
    </row>
    <row r="186" spans="1:26" ht="18" customHeight="1" x14ac:dyDescent="0.2">
      <c r="A186" s="13">
        <v>5540020</v>
      </c>
      <c r="B186" s="14" t="s">
        <v>205</v>
      </c>
      <c r="C186" s="15">
        <v>40000</v>
      </c>
      <c r="D186" s="10">
        <f>VLOOKUP($A186,'09.04'!$A$9:$W$204,23,0)</f>
        <v>0</v>
      </c>
      <c r="E186" s="15">
        <v>4</v>
      </c>
      <c r="F186" s="15"/>
      <c r="G186" s="15"/>
      <c r="H186" s="9">
        <f t="shared" si="38"/>
        <v>4</v>
      </c>
      <c r="I186" s="15">
        <v>4</v>
      </c>
      <c r="J186" s="15"/>
      <c r="K186" s="15"/>
      <c r="L186" s="9">
        <f t="shared" si="32"/>
        <v>4</v>
      </c>
      <c r="M186" s="15"/>
      <c r="N186" s="15"/>
      <c r="O186" s="15"/>
      <c r="P186" s="15"/>
      <c r="Q186" s="15"/>
      <c r="R186" s="11">
        <f t="shared" si="37"/>
        <v>0</v>
      </c>
      <c r="S186" s="15"/>
      <c r="T186" s="15"/>
      <c r="U186" s="9">
        <f t="shared" si="39"/>
        <v>0</v>
      </c>
      <c r="V186" s="9">
        <f t="shared" si="40"/>
        <v>0</v>
      </c>
      <c r="W186" s="15"/>
      <c r="X186" s="16">
        <f t="shared" si="41"/>
        <v>0</v>
      </c>
      <c r="Y186" s="18"/>
      <c r="Z186" s="17"/>
    </row>
    <row r="187" spans="1:26" ht="18" customHeight="1" x14ac:dyDescent="0.2">
      <c r="A187" s="13">
        <v>5540021</v>
      </c>
      <c r="B187" s="14" t="s">
        <v>206</v>
      </c>
      <c r="C187" s="15">
        <v>46000</v>
      </c>
      <c r="D187" s="10">
        <f>VLOOKUP($A187,'09.04'!$A$9:$W$204,23,0)</f>
        <v>0</v>
      </c>
      <c r="E187" s="15"/>
      <c r="F187" s="15"/>
      <c r="G187" s="15"/>
      <c r="H187" s="9">
        <f t="shared" si="38"/>
        <v>0</v>
      </c>
      <c r="I187" s="15"/>
      <c r="J187" s="15"/>
      <c r="K187" s="15"/>
      <c r="L187" s="9">
        <f t="shared" si="32"/>
        <v>0</v>
      </c>
      <c r="M187" s="15"/>
      <c r="N187" s="15"/>
      <c r="O187" s="15"/>
      <c r="P187" s="15"/>
      <c r="Q187" s="15"/>
      <c r="R187" s="11">
        <f t="shared" si="37"/>
        <v>0</v>
      </c>
      <c r="S187" s="15"/>
      <c r="T187" s="15"/>
      <c r="U187" s="9">
        <f t="shared" si="39"/>
        <v>0</v>
      </c>
      <c r="V187" s="9">
        <f t="shared" si="40"/>
        <v>0</v>
      </c>
      <c r="W187" s="15"/>
      <c r="X187" s="16">
        <f t="shared" si="41"/>
        <v>0</v>
      </c>
      <c r="Y187" s="18"/>
      <c r="Z187" s="17"/>
    </row>
    <row r="188" spans="1:26" ht="18" customHeight="1" x14ac:dyDescent="0.2">
      <c r="A188" s="13">
        <v>5540029</v>
      </c>
      <c r="B188" s="14" t="s">
        <v>207</v>
      </c>
      <c r="C188" s="15">
        <v>18000</v>
      </c>
      <c r="D188" s="10">
        <f>VLOOKUP($A188,'09.04'!$A$9:$W$204,23,0)</f>
        <v>37</v>
      </c>
      <c r="E188" s="15"/>
      <c r="F188" s="15"/>
      <c r="G188" s="15"/>
      <c r="H188" s="9">
        <f t="shared" si="38"/>
        <v>0</v>
      </c>
      <c r="I188" s="15">
        <v>1</v>
      </c>
      <c r="J188" s="15"/>
      <c r="K188" s="15"/>
      <c r="L188" s="9">
        <f t="shared" si="32"/>
        <v>1</v>
      </c>
      <c r="M188" s="15"/>
      <c r="N188" s="15"/>
      <c r="O188" s="15"/>
      <c r="P188" s="15"/>
      <c r="Q188" s="15"/>
      <c r="R188" s="11">
        <f t="shared" si="37"/>
        <v>0</v>
      </c>
      <c r="S188" s="15"/>
      <c r="T188" s="15"/>
      <c r="U188" s="9">
        <f t="shared" si="39"/>
        <v>0</v>
      </c>
      <c r="V188" s="9">
        <f t="shared" si="40"/>
        <v>36</v>
      </c>
      <c r="W188" s="15">
        <v>36</v>
      </c>
      <c r="X188" s="16">
        <f t="shared" si="41"/>
        <v>0</v>
      </c>
      <c r="Y188" s="18"/>
      <c r="Z188" s="17"/>
    </row>
    <row r="189" spans="1:26" ht="18" customHeight="1" x14ac:dyDescent="0.2">
      <c r="A189" s="13">
        <v>5540030</v>
      </c>
      <c r="B189" s="14" t="s">
        <v>208</v>
      </c>
      <c r="C189" s="15">
        <v>20000</v>
      </c>
      <c r="D189" s="10">
        <f>VLOOKUP($A189,'09.04'!$A$9:$W$204,23,0)</f>
        <v>33</v>
      </c>
      <c r="E189" s="15"/>
      <c r="F189" s="15"/>
      <c r="G189" s="15"/>
      <c r="H189" s="9">
        <f t="shared" si="38"/>
        <v>0</v>
      </c>
      <c r="I189" s="15"/>
      <c r="J189" s="15"/>
      <c r="K189" s="15"/>
      <c r="L189" s="9">
        <f t="shared" si="32"/>
        <v>0</v>
      </c>
      <c r="M189" s="15"/>
      <c r="N189" s="15"/>
      <c r="O189" s="15"/>
      <c r="P189" s="15"/>
      <c r="Q189" s="15"/>
      <c r="R189" s="11">
        <f>SUM(M189:Q189)</f>
        <v>0</v>
      </c>
      <c r="S189" s="15"/>
      <c r="T189" s="15"/>
      <c r="U189" s="9">
        <f>S189+T189</f>
        <v>0</v>
      </c>
      <c r="V189" s="9">
        <f t="shared" si="40"/>
        <v>33</v>
      </c>
      <c r="W189" s="15">
        <v>34</v>
      </c>
      <c r="X189" s="16">
        <f>W189-V189</f>
        <v>1</v>
      </c>
      <c r="Y189" s="18"/>
      <c r="Z189" s="17"/>
    </row>
    <row r="190" spans="1:26" ht="18" customHeight="1" x14ac:dyDescent="0.2">
      <c r="A190" s="13">
        <v>5540031</v>
      </c>
      <c r="B190" s="14" t="s">
        <v>209</v>
      </c>
      <c r="C190" s="15">
        <v>20000</v>
      </c>
      <c r="D190" s="10">
        <f>VLOOKUP($A190,'09.04'!$A$9:$W$204,23,0)</f>
        <v>28</v>
      </c>
      <c r="E190" s="15"/>
      <c r="F190" s="15"/>
      <c r="G190" s="15"/>
      <c r="H190" s="9">
        <f t="shared" si="38"/>
        <v>0</v>
      </c>
      <c r="I190" s="15"/>
      <c r="J190" s="15"/>
      <c r="K190" s="15"/>
      <c r="L190" s="9">
        <f t="shared" si="32"/>
        <v>0</v>
      </c>
      <c r="M190" s="15"/>
      <c r="N190" s="15"/>
      <c r="O190" s="15"/>
      <c r="P190" s="15"/>
      <c r="Q190" s="15"/>
      <c r="R190" s="11">
        <f t="shared" si="37"/>
        <v>0</v>
      </c>
      <c r="S190" s="15"/>
      <c r="T190" s="15"/>
      <c r="U190" s="9">
        <f t="shared" ref="U190:U207" si="42">S190+T190</f>
        <v>0</v>
      </c>
      <c r="V190" s="9">
        <f t="shared" si="40"/>
        <v>28</v>
      </c>
      <c r="W190" s="15">
        <v>28</v>
      </c>
      <c r="X190" s="16">
        <f t="shared" ref="X190:X207" si="43">W190-V190</f>
        <v>0</v>
      </c>
      <c r="Y190" s="18"/>
      <c r="Z190" s="17"/>
    </row>
    <row r="191" spans="1:26" ht="18" customHeight="1" x14ac:dyDescent="0.2">
      <c r="A191" s="13">
        <v>5540032</v>
      </c>
      <c r="B191" s="14" t="s">
        <v>210</v>
      </c>
      <c r="C191" s="15">
        <v>15000</v>
      </c>
      <c r="D191" s="10">
        <f>VLOOKUP($A191,'09.04'!$A$9:$W$204,23,0)</f>
        <v>34</v>
      </c>
      <c r="E191" s="15"/>
      <c r="F191" s="15"/>
      <c r="G191" s="15"/>
      <c r="H191" s="9">
        <f t="shared" si="38"/>
        <v>0</v>
      </c>
      <c r="I191" s="15"/>
      <c r="J191" s="15"/>
      <c r="K191" s="15"/>
      <c r="L191" s="9">
        <f t="shared" si="32"/>
        <v>0</v>
      </c>
      <c r="M191" s="15"/>
      <c r="N191" s="15"/>
      <c r="O191" s="15"/>
      <c r="P191" s="15"/>
      <c r="Q191" s="15"/>
      <c r="R191" s="11">
        <f t="shared" si="37"/>
        <v>0</v>
      </c>
      <c r="S191" s="15"/>
      <c r="T191" s="15"/>
      <c r="U191" s="9">
        <f t="shared" si="42"/>
        <v>0</v>
      </c>
      <c r="V191" s="9">
        <f t="shared" si="40"/>
        <v>34</v>
      </c>
      <c r="W191" s="15">
        <v>34</v>
      </c>
      <c r="X191" s="16">
        <f t="shared" si="43"/>
        <v>0</v>
      </c>
      <c r="Y191" s="18"/>
      <c r="Z191" s="17"/>
    </row>
    <row r="192" spans="1:26" ht="18" customHeight="1" x14ac:dyDescent="0.2">
      <c r="A192" s="13">
        <v>5540033</v>
      </c>
      <c r="B192" s="14" t="s">
        <v>211</v>
      </c>
      <c r="C192" s="15">
        <v>15000</v>
      </c>
      <c r="D192" s="10">
        <f>VLOOKUP($A192,'09.04'!$A$9:$W$204,23,0)</f>
        <v>58</v>
      </c>
      <c r="E192" s="15"/>
      <c r="F192" s="15"/>
      <c r="G192" s="15"/>
      <c r="H192" s="9">
        <f t="shared" si="38"/>
        <v>0</v>
      </c>
      <c r="I192" s="15"/>
      <c r="J192" s="15"/>
      <c r="K192" s="15"/>
      <c r="L192" s="9">
        <f t="shared" si="32"/>
        <v>0</v>
      </c>
      <c r="M192" s="15"/>
      <c r="N192" s="15"/>
      <c r="O192" s="15"/>
      <c r="P192" s="15"/>
      <c r="Q192" s="15"/>
      <c r="R192" s="11">
        <f t="shared" si="37"/>
        <v>0</v>
      </c>
      <c r="S192" s="15"/>
      <c r="T192" s="15"/>
      <c r="U192" s="9">
        <f t="shared" si="42"/>
        <v>0</v>
      </c>
      <c r="V192" s="9">
        <f t="shared" si="40"/>
        <v>58</v>
      </c>
      <c r="W192" s="15">
        <v>58</v>
      </c>
      <c r="X192" s="16">
        <f t="shared" si="43"/>
        <v>0</v>
      </c>
      <c r="Y192" s="18"/>
      <c r="Z192" s="17"/>
    </row>
    <row r="193" spans="1:26" ht="18" customHeight="1" x14ac:dyDescent="0.2">
      <c r="A193" s="13">
        <v>5540035</v>
      </c>
      <c r="B193" s="14" t="s">
        <v>212</v>
      </c>
      <c r="C193" s="15">
        <v>20000</v>
      </c>
      <c r="D193" s="10">
        <f>VLOOKUP($A193,'09.04'!$A$9:$W$204,23,0)</f>
        <v>23</v>
      </c>
      <c r="E193" s="15"/>
      <c r="F193" s="15"/>
      <c r="G193" s="15"/>
      <c r="H193" s="9">
        <f t="shared" si="38"/>
        <v>0</v>
      </c>
      <c r="I193" s="15"/>
      <c r="J193" s="15"/>
      <c r="K193" s="15"/>
      <c r="L193" s="9">
        <f t="shared" si="32"/>
        <v>0</v>
      </c>
      <c r="M193" s="15"/>
      <c r="N193" s="15"/>
      <c r="O193" s="15"/>
      <c r="P193" s="15"/>
      <c r="Q193" s="15"/>
      <c r="R193" s="11">
        <f>SUM(M193:Q193)</f>
        <v>0</v>
      </c>
      <c r="S193" s="15"/>
      <c r="T193" s="15"/>
      <c r="U193" s="9">
        <f>S193+T193</f>
        <v>0</v>
      </c>
      <c r="V193" s="9">
        <f t="shared" si="40"/>
        <v>23</v>
      </c>
      <c r="W193" s="15">
        <v>23</v>
      </c>
      <c r="X193" s="16">
        <f>W193-V193</f>
        <v>0</v>
      </c>
      <c r="Y193" s="18"/>
      <c r="Z193" s="17"/>
    </row>
    <row r="194" spans="1:26" ht="18" customHeight="1" x14ac:dyDescent="0.2">
      <c r="A194" s="13">
        <v>5540037</v>
      </c>
      <c r="B194" s="14" t="s">
        <v>213</v>
      </c>
      <c r="C194" s="15">
        <v>18000</v>
      </c>
      <c r="D194" s="10">
        <f>VLOOKUP($A194,'09.04'!$A$9:$W$204,23,0)</f>
        <v>48</v>
      </c>
      <c r="E194" s="15"/>
      <c r="F194" s="15"/>
      <c r="G194" s="15"/>
      <c r="H194" s="9">
        <f t="shared" si="38"/>
        <v>0</v>
      </c>
      <c r="I194" s="15"/>
      <c r="J194" s="15"/>
      <c r="K194" s="15"/>
      <c r="L194" s="9">
        <f t="shared" si="32"/>
        <v>0</v>
      </c>
      <c r="M194" s="15"/>
      <c r="N194" s="15"/>
      <c r="O194" s="15"/>
      <c r="P194" s="15"/>
      <c r="Q194" s="15"/>
      <c r="R194" s="11">
        <f t="shared" si="37"/>
        <v>0</v>
      </c>
      <c r="S194" s="15"/>
      <c r="T194" s="15"/>
      <c r="U194" s="9">
        <f t="shared" si="42"/>
        <v>0</v>
      </c>
      <c r="V194" s="9">
        <f t="shared" si="40"/>
        <v>48</v>
      </c>
      <c r="W194" s="15">
        <v>48</v>
      </c>
      <c r="X194" s="16">
        <f t="shared" si="43"/>
        <v>0</v>
      </c>
      <c r="Y194" s="18"/>
      <c r="Z194" s="17"/>
    </row>
    <row r="195" spans="1:26" ht="18" customHeight="1" x14ac:dyDescent="0.2">
      <c r="A195" s="13">
        <v>5541001</v>
      </c>
      <c r="B195" s="14" t="s">
        <v>214</v>
      </c>
      <c r="C195" s="15">
        <v>29000</v>
      </c>
      <c r="D195" s="10">
        <f>VLOOKUP($A195,'09.04'!$A$9:$W$204,23,0)</f>
        <v>0</v>
      </c>
      <c r="E195" s="15"/>
      <c r="F195" s="15"/>
      <c r="G195" s="15"/>
      <c r="H195" s="9">
        <f t="shared" si="38"/>
        <v>0</v>
      </c>
      <c r="I195" s="15"/>
      <c r="J195" s="15"/>
      <c r="K195" s="15"/>
      <c r="L195" s="9">
        <f t="shared" si="32"/>
        <v>0</v>
      </c>
      <c r="M195" s="15"/>
      <c r="N195" s="15"/>
      <c r="O195" s="15"/>
      <c r="P195" s="15"/>
      <c r="Q195" s="15"/>
      <c r="R195" s="11">
        <f t="shared" si="37"/>
        <v>0</v>
      </c>
      <c r="S195" s="15"/>
      <c r="T195" s="15"/>
      <c r="U195" s="9">
        <f t="shared" si="42"/>
        <v>0</v>
      </c>
      <c r="V195" s="9">
        <f t="shared" si="40"/>
        <v>0</v>
      </c>
      <c r="W195" s="15"/>
      <c r="X195" s="16">
        <f t="shared" si="43"/>
        <v>0</v>
      </c>
      <c r="Y195" s="18"/>
      <c r="Z195" s="17"/>
    </row>
    <row r="196" spans="1:26" ht="18" customHeight="1" x14ac:dyDescent="0.2">
      <c r="A196" s="13">
        <v>5510105</v>
      </c>
      <c r="B196" s="14" t="s">
        <v>240</v>
      </c>
      <c r="C196" s="15">
        <v>10000</v>
      </c>
      <c r="D196" s="10">
        <f>VLOOKUP($A196,'09.04'!$A$9:$W$204,23,0)</f>
        <v>0</v>
      </c>
      <c r="E196" s="15"/>
      <c r="F196" s="15"/>
      <c r="G196" s="15"/>
      <c r="H196" s="9">
        <f t="shared" si="38"/>
        <v>0</v>
      </c>
      <c r="I196" s="15"/>
      <c r="J196" s="15"/>
      <c r="K196" s="15"/>
      <c r="L196" s="9">
        <f t="shared" si="32"/>
        <v>0</v>
      </c>
      <c r="M196" s="15"/>
      <c r="N196" s="15"/>
      <c r="O196" s="15"/>
      <c r="P196" s="15"/>
      <c r="Q196" s="15"/>
      <c r="R196" s="11">
        <f t="shared" si="37"/>
        <v>0</v>
      </c>
      <c r="S196" s="15"/>
      <c r="T196" s="15"/>
      <c r="U196" s="9">
        <f t="shared" si="42"/>
        <v>0</v>
      </c>
      <c r="V196" s="9">
        <f t="shared" si="40"/>
        <v>0</v>
      </c>
      <c r="W196" s="15"/>
      <c r="X196" s="16">
        <f t="shared" si="43"/>
        <v>0</v>
      </c>
      <c r="Y196" s="18"/>
      <c r="Z196" s="17"/>
    </row>
    <row r="197" spans="1:26" ht="18" customHeight="1" x14ac:dyDescent="0.2">
      <c r="A197" s="13">
        <v>7116001</v>
      </c>
      <c r="B197" s="14" t="s">
        <v>215</v>
      </c>
      <c r="C197" s="15">
        <v>99000</v>
      </c>
      <c r="D197" s="10">
        <f>VLOOKUP($A197,'09.04'!$A$9:$W$204,23,0)</f>
        <v>0</v>
      </c>
      <c r="E197" s="15"/>
      <c r="F197" s="15"/>
      <c r="G197" s="15"/>
      <c r="H197" s="9">
        <f t="shared" si="38"/>
        <v>0</v>
      </c>
      <c r="I197" s="15"/>
      <c r="J197" s="15"/>
      <c r="K197" s="15"/>
      <c r="L197" s="9">
        <f t="shared" si="32"/>
        <v>0</v>
      </c>
      <c r="M197" s="15"/>
      <c r="N197" s="15"/>
      <c r="O197" s="15"/>
      <c r="P197" s="15"/>
      <c r="Q197" s="15"/>
      <c r="R197" s="11">
        <f t="shared" si="37"/>
        <v>0</v>
      </c>
      <c r="S197" s="15"/>
      <c r="T197" s="15"/>
      <c r="U197" s="9">
        <f t="shared" si="42"/>
        <v>0</v>
      </c>
      <c r="V197" s="9">
        <f t="shared" si="40"/>
        <v>0</v>
      </c>
      <c r="W197" s="15"/>
      <c r="X197" s="16">
        <f t="shared" si="43"/>
        <v>0</v>
      </c>
      <c r="Y197" s="18"/>
      <c r="Z197" s="17"/>
    </row>
    <row r="198" spans="1:26" ht="18" customHeight="1" x14ac:dyDescent="0.2">
      <c r="A198" s="13">
        <v>7116002</v>
      </c>
      <c r="B198" s="14" t="s">
        <v>224</v>
      </c>
      <c r="C198" s="15">
        <v>60000</v>
      </c>
      <c r="D198" s="10">
        <f>VLOOKUP($A198,'09.04'!$A$9:$W$204,23,0)</f>
        <v>0</v>
      </c>
      <c r="E198" s="15"/>
      <c r="F198" s="15"/>
      <c r="G198" s="15"/>
      <c r="H198" s="9">
        <f t="shared" si="38"/>
        <v>0</v>
      </c>
      <c r="I198" s="15"/>
      <c r="J198" s="15"/>
      <c r="K198" s="15"/>
      <c r="L198" s="9">
        <f t="shared" si="32"/>
        <v>0</v>
      </c>
      <c r="M198" s="15"/>
      <c r="N198" s="15"/>
      <c r="O198" s="15"/>
      <c r="P198" s="15"/>
      <c r="Q198" s="15"/>
      <c r="R198" s="11">
        <f t="shared" si="37"/>
        <v>0</v>
      </c>
      <c r="S198" s="15"/>
      <c r="T198" s="15"/>
      <c r="U198" s="9">
        <f t="shared" si="42"/>
        <v>0</v>
      </c>
      <c r="V198" s="9">
        <f t="shared" si="40"/>
        <v>0</v>
      </c>
      <c r="W198" s="15"/>
      <c r="X198" s="16">
        <f t="shared" si="43"/>
        <v>0</v>
      </c>
      <c r="Y198" s="18"/>
      <c r="Z198" s="17"/>
    </row>
    <row r="199" spans="1:26" ht="18" customHeight="1" x14ac:dyDescent="0.2">
      <c r="A199" s="13">
        <v>7116003</v>
      </c>
      <c r="B199" s="14" t="s">
        <v>225</v>
      </c>
      <c r="C199" s="15">
        <v>60000</v>
      </c>
      <c r="D199" s="10">
        <f>VLOOKUP($A199,'09.04'!$A$9:$W$204,23,0)</f>
        <v>0</v>
      </c>
      <c r="E199" s="15"/>
      <c r="F199" s="15"/>
      <c r="G199" s="15"/>
      <c r="H199" s="9">
        <f t="shared" si="38"/>
        <v>0</v>
      </c>
      <c r="I199" s="15"/>
      <c r="J199" s="15"/>
      <c r="K199" s="15"/>
      <c r="L199" s="9">
        <f t="shared" si="32"/>
        <v>0</v>
      </c>
      <c r="M199" s="15"/>
      <c r="N199" s="15"/>
      <c r="O199" s="15"/>
      <c r="P199" s="15"/>
      <c r="Q199" s="15"/>
      <c r="R199" s="11">
        <f t="shared" si="37"/>
        <v>0</v>
      </c>
      <c r="S199" s="15"/>
      <c r="T199" s="15"/>
      <c r="U199" s="9">
        <f t="shared" si="42"/>
        <v>0</v>
      </c>
      <c r="V199" s="9">
        <f t="shared" si="40"/>
        <v>0</v>
      </c>
      <c r="W199" s="15"/>
      <c r="X199" s="16">
        <f t="shared" si="43"/>
        <v>0</v>
      </c>
      <c r="Y199" s="18"/>
      <c r="Z199" s="17"/>
    </row>
    <row r="200" spans="1:26" ht="18" customHeight="1" x14ac:dyDescent="0.2">
      <c r="A200" s="13">
        <v>9500002</v>
      </c>
      <c r="B200" s="14" t="s">
        <v>216</v>
      </c>
      <c r="C200" s="15">
        <v>4000</v>
      </c>
      <c r="D200" s="10">
        <f>VLOOKUP($A200,'09.04'!$A$9:$W$204,23,0)</f>
        <v>0</v>
      </c>
      <c r="E200" s="15"/>
      <c r="F200" s="15"/>
      <c r="G200" s="15"/>
      <c r="H200" s="9">
        <f t="shared" si="38"/>
        <v>0</v>
      </c>
      <c r="I200" s="15"/>
      <c r="J200" s="15"/>
      <c r="K200" s="15"/>
      <c r="L200" s="9">
        <f t="shared" si="32"/>
        <v>0</v>
      </c>
      <c r="M200" s="15"/>
      <c r="N200" s="15"/>
      <c r="O200" s="15"/>
      <c r="P200" s="15"/>
      <c r="Q200" s="15"/>
      <c r="R200" s="11">
        <f t="shared" si="37"/>
        <v>0</v>
      </c>
      <c r="S200" s="15"/>
      <c r="T200" s="15"/>
      <c r="U200" s="9">
        <f t="shared" si="42"/>
        <v>0</v>
      </c>
      <c r="V200" s="9">
        <f t="shared" si="40"/>
        <v>0</v>
      </c>
      <c r="W200" s="15"/>
      <c r="X200" s="16">
        <f t="shared" si="43"/>
        <v>0</v>
      </c>
      <c r="Y200" s="18"/>
      <c r="Z200" s="17"/>
    </row>
    <row r="201" spans="1:26" ht="18" customHeight="1" x14ac:dyDescent="0.2">
      <c r="A201" s="13">
        <v>9500003</v>
      </c>
      <c r="B201" s="14" t="s">
        <v>217</v>
      </c>
      <c r="C201" s="15">
        <v>5000</v>
      </c>
      <c r="D201" s="10">
        <f>VLOOKUP($A201,'09.04'!$A$9:$W$204,23,0)</f>
        <v>0</v>
      </c>
      <c r="E201" s="15"/>
      <c r="F201" s="15"/>
      <c r="G201" s="15"/>
      <c r="H201" s="9">
        <f t="shared" si="38"/>
        <v>0</v>
      </c>
      <c r="I201" s="15"/>
      <c r="J201" s="15"/>
      <c r="K201" s="15"/>
      <c r="L201" s="9">
        <f t="shared" si="32"/>
        <v>0</v>
      </c>
      <c r="M201" s="15"/>
      <c r="N201" s="15"/>
      <c r="O201" s="15"/>
      <c r="P201" s="15"/>
      <c r="Q201" s="15"/>
      <c r="R201" s="11">
        <f t="shared" si="37"/>
        <v>0</v>
      </c>
      <c r="S201" s="15"/>
      <c r="T201" s="15"/>
      <c r="U201" s="9">
        <f t="shared" si="42"/>
        <v>0</v>
      </c>
      <c r="V201" s="9">
        <f t="shared" si="40"/>
        <v>0</v>
      </c>
      <c r="W201" s="15"/>
      <c r="X201" s="16">
        <f t="shared" si="43"/>
        <v>0</v>
      </c>
      <c r="Y201" s="18"/>
      <c r="Z201" s="17"/>
    </row>
    <row r="202" spans="1:26" ht="18" customHeight="1" x14ac:dyDescent="0.2">
      <c r="A202" s="13">
        <v>5530007</v>
      </c>
      <c r="B202" s="14" t="s">
        <v>229</v>
      </c>
      <c r="C202" s="15">
        <v>29000</v>
      </c>
      <c r="D202" s="10">
        <f>VLOOKUP($A202,'09.04'!$A$9:$W$204,23,0)</f>
        <v>0</v>
      </c>
      <c r="E202" s="15"/>
      <c r="F202" s="15"/>
      <c r="G202" s="15"/>
      <c r="H202" s="9">
        <f t="shared" si="38"/>
        <v>0</v>
      </c>
      <c r="I202" s="15"/>
      <c r="J202" s="15"/>
      <c r="K202" s="15"/>
      <c r="L202" s="9">
        <f t="shared" si="32"/>
        <v>0</v>
      </c>
      <c r="M202" s="15"/>
      <c r="N202" s="15"/>
      <c r="O202" s="15"/>
      <c r="P202" s="15"/>
      <c r="Q202" s="15"/>
      <c r="R202" s="11">
        <f t="shared" si="37"/>
        <v>0</v>
      </c>
      <c r="S202" s="15"/>
      <c r="T202" s="15"/>
      <c r="U202" s="9">
        <f t="shared" si="42"/>
        <v>0</v>
      </c>
      <c r="V202" s="9">
        <f t="shared" si="40"/>
        <v>0</v>
      </c>
      <c r="W202" s="15"/>
      <c r="X202" s="16">
        <f t="shared" si="43"/>
        <v>0</v>
      </c>
      <c r="Y202" s="18"/>
      <c r="Z202" s="17"/>
    </row>
    <row r="203" spans="1:26" ht="18" customHeight="1" x14ac:dyDescent="0.2">
      <c r="A203" s="13">
        <v>553009</v>
      </c>
      <c r="B203" s="14" t="s">
        <v>230</v>
      </c>
      <c r="C203" s="15">
        <v>39000</v>
      </c>
      <c r="D203" s="10">
        <f>VLOOKUP($A203,'09.04'!$A$9:$W$204,23,0)</f>
        <v>0</v>
      </c>
      <c r="E203" s="15"/>
      <c r="F203" s="15"/>
      <c r="G203" s="15"/>
      <c r="H203" s="9">
        <f t="shared" si="38"/>
        <v>0</v>
      </c>
      <c r="I203" s="15"/>
      <c r="J203" s="15"/>
      <c r="K203" s="15"/>
      <c r="L203" s="9">
        <f t="shared" si="32"/>
        <v>0</v>
      </c>
      <c r="M203" s="15"/>
      <c r="N203" s="15"/>
      <c r="O203" s="15"/>
      <c r="P203" s="15"/>
      <c r="Q203" s="15"/>
      <c r="R203" s="11">
        <f t="shared" si="37"/>
        <v>0</v>
      </c>
      <c r="S203" s="15"/>
      <c r="T203" s="15"/>
      <c r="U203" s="9">
        <f t="shared" si="42"/>
        <v>0</v>
      </c>
      <c r="V203" s="9">
        <f t="shared" si="40"/>
        <v>0</v>
      </c>
      <c r="W203" s="15"/>
      <c r="X203" s="16">
        <f t="shared" si="43"/>
        <v>0</v>
      </c>
      <c r="Y203" s="18"/>
      <c r="Z203" s="17"/>
    </row>
    <row r="204" spans="1:26" ht="18" customHeight="1" x14ac:dyDescent="0.2">
      <c r="A204" s="13">
        <v>7560084</v>
      </c>
      <c r="B204" s="14" t="s">
        <v>245</v>
      </c>
      <c r="C204" s="15">
        <v>50000</v>
      </c>
      <c r="D204" s="10">
        <f>VLOOKUP($A204,'09.04'!$A$9:$W$204,23,0)</f>
        <v>0</v>
      </c>
      <c r="E204" s="15"/>
      <c r="F204" s="15"/>
      <c r="G204" s="15"/>
      <c r="H204" s="9">
        <f t="shared" si="38"/>
        <v>0</v>
      </c>
      <c r="I204" s="15">
        <v>6</v>
      </c>
      <c r="J204" s="15"/>
      <c r="K204" s="15"/>
      <c r="L204" s="9">
        <f t="shared" si="32"/>
        <v>6</v>
      </c>
      <c r="M204" s="15"/>
      <c r="N204" s="15"/>
      <c r="O204" s="15"/>
      <c r="P204" s="15"/>
      <c r="Q204" s="15"/>
      <c r="R204" s="11">
        <f t="shared" si="37"/>
        <v>0</v>
      </c>
      <c r="S204" s="15"/>
      <c r="T204" s="15"/>
      <c r="U204" s="9">
        <f t="shared" si="42"/>
        <v>0</v>
      </c>
      <c r="V204" s="9">
        <f t="shared" si="40"/>
        <v>-6</v>
      </c>
      <c r="W204" s="15"/>
      <c r="X204" s="16">
        <f t="shared" si="43"/>
        <v>6</v>
      </c>
      <c r="Y204" s="18"/>
      <c r="Z204" s="17"/>
    </row>
    <row r="205" spans="1:26" ht="18" customHeight="1" x14ac:dyDescent="0.2">
      <c r="A205" s="13">
        <v>7560085</v>
      </c>
      <c r="B205" s="14" t="s">
        <v>246</v>
      </c>
      <c r="C205" s="15">
        <v>80000</v>
      </c>
      <c r="D205" s="10">
        <f>VLOOKUP($A205,'09.04'!$A$9:$W$205,23,0)</f>
        <v>0</v>
      </c>
      <c r="E205" s="15"/>
      <c r="F205" s="15"/>
      <c r="G205" s="15"/>
      <c r="H205" s="9">
        <f t="shared" si="38"/>
        <v>0</v>
      </c>
      <c r="I205" s="15"/>
      <c r="J205" s="15"/>
      <c r="K205" s="15"/>
      <c r="L205" s="9">
        <f t="shared" si="32"/>
        <v>0</v>
      </c>
      <c r="M205" s="15"/>
      <c r="N205" s="15"/>
      <c r="O205" s="15"/>
      <c r="P205" s="15"/>
      <c r="Q205" s="15"/>
      <c r="R205" s="11">
        <f t="shared" si="37"/>
        <v>0</v>
      </c>
      <c r="S205" s="15"/>
      <c r="T205" s="15"/>
      <c r="U205" s="9">
        <f t="shared" si="42"/>
        <v>0</v>
      </c>
      <c r="V205" s="9">
        <f t="shared" si="40"/>
        <v>0</v>
      </c>
      <c r="W205" s="15"/>
      <c r="X205" s="16">
        <f t="shared" si="43"/>
        <v>0</v>
      </c>
      <c r="Y205" s="18"/>
      <c r="Z205" s="17"/>
    </row>
    <row r="206" spans="1:26" ht="18" customHeight="1" x14ac:dyDescent="0.2">
      <c r="A206" s="13">
        <v>7560086</v>
      </c>
      <c r="B206" s="14" t="s">
        <v>247</v>
      </c>
      <c r="C206" s="15">
        <v>39000</v>
      </c>
      <c r="D206" s="10">
        <f>VLOOKUP($A206,'09.04'!$A$9:$W$206,23,0)</f>
        <v>0</v>
      </c>
      <c r="E206" s="15"/>
      <c r="F206" s="15"/>
      <c r="G206" s="15"/>
      <c r="H206" s="9">
        <f t="shared" si="38"/>
        <v>0</v>
      </c>
      <c r="I206" s="15"/>
      <c r="J206" s="15"/>
      <c r="K206" s="15"/>
      <c r="L206" s="9">
        <f t="shared" si="32"/>
        <v>0</v>
      </c>
      <c r="M206" s="15"/>
      <c r="N206" s="15"/>
      <c r="O206" s="15"/>
      <c r="P206" s="15"/>
      <c r="Q206" s="15"/>
      <c r="R206" s="11">
        <f t="shared" si="37"/>
        <v>0</v>
      </c>
      <c r="S206" s="15"/>
      <c r="T206" s="15"/>
      <c r="U206" s="9">
        <f t="shared" si="42"/>
        <v>0</v>
      </c>
      <c r="V206" s="9">
        <f t="shared" si="40"/>
        <v>0</v>
      </c>
      <c r="W206" s="15"/>
      <c r="X206" s="16">
        <f t="shared" si="43"/>
        <v>0</v>
      </c>
      <c r="Y206" s="18"/>
      <c r="Z206" s="17"/>
    </row>
    <row r="207" spans="1:26" ht="18" customHeight="1" x14ac:dyDescent="0.2">
      <c r="A207" s="13"/>
      <c r="B207" s="14"/>
      <c r="C207" s="15"/>
      <c r="D207" s="10" t="e">
        <f>VLOOKUP($A207,'09.04'!$A$9:$W$207,23,0)</f>
        <v>#N/A</v>
      </c>
      <c r="E207" s="15"/>
      <c r="F207" s="15"/>
      <c r="G207" s="15"/>
      <c r="H207" s="9">
        <f t="shared" si="38"/>
        <v>0</v>
      </c>
      <c r="I207" s="15"/>
      <c r="J207" s="15"/>
      <c r="K207" s="15"/>
      <c r="L207" s="9">
        <f t="shared" si="32"/>
        <v>0</v>
      </c>
      <c r="M207" s="15"/>
      <c r="N207" s="15"/>
      <c r="O207" s="15"/>
      <c r="P207" s="15"/>
      <c r="Q207" s="15"/>
      <c r="R207" s="11">
        <f t="shared" si="37"/>
        <v>0</v>
      </c>
      <c r="S207" s="15"/>
      <c r="T207" s="15"/>
      <c r="U207" s="9">
        <f t="shared" si="42"/>
        <v>0</v>
      </c>
      <c r="V207" s="9" t="e">
        <f t="shared" si="40"/>
        <v>#N/A</v>
      </c>
      <c r="W207" s="15"/>
      <c r="X207" s="16" t="e">
        <f t="shared" si="43"/>
        <v>#N/A</v>
      </c>
      <c r="Y207" s="18"/>
      <c r="Z207" s="17"/>
    </row>
    <row r="208" spans="1:26" ht="18" customHeight="1" x14ac:dyDescent="0.2">
      <c r="A208" s="7"/>
      <c r="B208" s="28" t="s">
        <v>218</v>
      </c>
      <c r="C208" s="9"/>
      <c r="D208" s="10"/>
      <c r="E208" s="10"/>
      <c r="F208" s="10"/>
      <c r="G208" s="10"/>
      <c r="H208" s="9"/>
      <c r="I208" s="10"/>
      <c r="J208" s="10"/>
      <c r="K208" s="10"/>
      <c r="L208" s="9">
        <f t="shared" si="32"/>
        <v>0</v>
      </c>
      <c r="M208" s="10"/>
      <c r="N208" s="10"/>
      <c r="O208" s="10"/>
      <c r="P208" s="10"/>
      <c r="Q208" s="10"/>
      <c r="R208" s="11">
        <f t="shared" si="37"/>
        <v>0</v>
      </c>
      <c r="S208" s="10"/>
      <c r="T208" s="10"/>
      <c r="U208" s="9"/>
      <c r="V208" s="9"/>
      <c r="W208" s="10"/>
      <c r="X208" s="9"/>
      <c r="Y208" s="18"/>
      <c r="Z208" s="17"/>
    </row>
    <row r="210" spans="1:28" ht="25.5" customHeight="1" x14ac:dyDescent="0.2">
      <c r="D210" s="30" t="e">
        <f>SUM(D9:D208)</f>
        <v>#N/A</v>
      </c>
      <c r="E210" s="31"/>
      <c r="F210" s="31"/>
      <c r="G210" s="31"/>
      <c r="H210" s="31"/>
      <c r="I210" s="30">
        <f>SUM(I9:I208)</f>
        <v>244</v>
      </c>
      <c r="J210" s="30">
        <f>SUM(J9:J208)</f>
        <v>0</v>
      </c>
      <c r="K210" s="30"/>
      <c r="L210" s="31"/>
      <c r="M210" s="31"/>
      <c r="N210" s="31"/>
      <c r="O210" s="31"/>
      <c r="P210" s="31"/>
      <c r="Q210" s="30">
        <f>SUM(Q9:Q208)</f>
        <v>1</v>
      </c>
      <c r="R210" s="30">
        <f>SUM(R9:R208)</f>
        <v>1</v>
      </c>
      <c r="S210" s="30">
        <f>SUM(S9:S208)</f>
        <v>69</v>
      </c>
      <c r="T210" s="31"/>
      <c r="U210" s="31"/>
      <c r="V210" s="32"/>
      <c r="W210" s="30">
        <f>SUM(W9:W208)</f>
        <v>585</v>
      </c>
      <c r="X210" s="30" t="e">
        <f>SUM(X9:X208)</f>
        <v>#N/A</v>
      </c>
    </row>
    <row r="211" spans="1:28" ht="12.75" customHeight="1" x14ac:dyDescent="0.2"/>
    <row r="212" spans="1:28" s="1" customFormat="1" x14ac:dyDescent="0.2">
      <c r="A212" s="29"/>
      <c r="B212" s="29" t="s">
        <v>219</v>
      </c>
      <c r="I212" s="33" t="s">
        <v>220</v>
      </c>
      <c r="S212" s="1" t="s">
        <v>221</v>
      </c>
      <c r="V212" s="2"/>
      <c r="W212" s="2"/>
      <c r="X212" s="2"/>
      <c r="Y212" s="3"/>
      <c r="Z212" s="3"/>
      <c r="AA212" s="3"/>
      <c r="AB212" s="3"/>
    </row>
    <row r="214" spans="1:28" s="1" customFormat="1" x14ac:dyDescent="0.2">
      <c r="A214" s="29" t="s">
        <v>222</v>
      </c>
      <c r="B214" s="3"/>
      <c r="V214" s="2"/>
      <c r="W214" s="2"/>
      <c r="X214" s="2"/>
      <c r="Y214" s="3"/>
      <c r="Z214" s="3"/>
      <c r="AA214" s="3"/>
      <c r="AB214" s="3"/>
    </row>
  </sheetData>
  <mergeCells count="30">
    <mergeCell ref="O6:Q6"/>
    <mergeCell ref="J6:J7"/>
    <mergeCell ref="K6:K7"/>
    <mergeCell ref="L6:L7"/>
    <mergeCell ref="M6:M7"/>
    <mergeCell ref="N6:N7"/>
    <mergeCell ref="V5:V7"/>
    <mergeCell ref="W5:W7"/>
    <mergeCell ref="X5:X7"/>
    <mergeCell ref="Z5:AB6"/>
    <mergeCell ref="R6:R7"/>
    <mergeCell ref="S6:S7"/>
    <mergeCell ref="T6:T7"/>
    <mergeCell ref="U6:U7"/>
    <mergeCell ref="A1:B1"/>
    <mergeCell ref="A2:B2"/>
    <mergeCell ref="A3:X3"/>
    <mergeCell ref="A5:A7"/>
    <mergeCell ref="B5:B7"/>
    <mergeCell ref="C5:C7"/>
    <mergeCell ref="D5:D7"/>
    <mergeCell ref="E5:H5"/>
    <mergeCell ref="I5:L5"/>
    <mergeCell ref="M5:R5"/>
    <mergeCell ref="E6:E7"/>
    <mergeCell ref="F6:F7"/>
    <mergeCell ref="G6:G7"/>
    <mergeCell ref="H6:H7"/>
    <mergeCell ref="I6:I7"/>
    <mergeCell ref="S5:U5"/>
  </mergeCells>
  <conditionalFormatting sqref="B103:B104">
    <cfRule type="duplicateValues" dxfId="1830" priority="89" stopIfTrue="1"/>
  </conditionalFormatting>
  <conditionalFormatting sqref="B135">
    <cfRule type="duplicateValues" dxfId="1829" priority="88" stopIfTrue="1"/>
  </conditionalFormatting>
  <conditionalFormatting sqref="B121">
    <cfRule type="duplicateValues" dxfId="1828" priority="87" stopIfTrue="1"/>
  </conditionalFormatting>
  <conditionalFormatting sqref="B208">
    <cfRule type="duplicateValues" dxfId="1827" priority="86" stopIfTrue="1"/>
  </conditionalFormatting>
  <conditionalFormatting sqref="B211:B284">
    <cfRule type="duplicateValues" dxfId="1826" priority="85" stopIfTrue="1"/>
  </conditionalFormatting>
  <conditionalFormatting sqref="B210">
    <cfRule type="duplicateValues" dxfId="1825" priority="84" stopIfTrue="1"/>
  </conditionalFormatting>
  <conditionalFormatting sqref="I212">
    <cfRule type="duplicateValues" dxfId="1824" priority="83" stopIfTrue="1"/>
  </conditionalFormatting>
  <conditionalFormatting sqref="I212">
    <cfRule type="duplicateValues" dxfId="1823" priority="80" stopIfTrue="1"/>
    <cfRule type="duplicateValues" dxfId="1822" priority="81" stopIfTrue="1"/>
    <cfRule type="duplicateValues" dxfId="1821" priority="82" stopIfTrue="1"/>
  </conditionalFormatting>
  <conditionalFormatting sqref="B20">
    <cfRule type="duplicateValues" dxfId="1820" priority="74" stopIfTrue="1"/>
  </conditionalFormatting>
  <conditionalFormatting sqref="B20">
    <cfRule type="duplicateValues" dxfId="1819" priority="75" stopIfTrue="1"/>
  </conditionalFormatting>
  <conditionalFormatting sqref="B20">
    <cfRule type="duplicateValues" dxfId="1818" priority="76" stopIfTrue="1"/>
  </conditionalFormatting>
  <conditionalFormatting sqref="B20">
    <cfRule type="duplicateValues" dxfId="1817" priority="77" stopIfTrue="1"/>
    <cfRule type="duplicateValues" dxfId="1816" priority="78" stopIfTrue="1"/>
    <cfRule type="duplicateValues" dxfId="1815" priority="79" stopIfTrue="1"/>
  </conditionalFormatting>
  <conditionalFormatting sqref="A20:A25">
    <cfRule type="duplicateValues" dxfId="1814" priority="73" stopIfTrue="1"/>
  </conditionalFormatting>
  <conditionalFormatting sqref="A26">
    <cfRule type="duplicateValues" dxfId="1813" priority="72" stopIfTrue="1"/>
  </conditionalFormatting>
  <conditionalFormatting sqref="A27">
    <cfRule type="duplicateValues" dxfId="1812" priority="71" stopIfTrue="1"/>
  </conditionalFormatting>
  <conditionalFormatting sqref="A28">
    <cfRule type="duplicateValues" dxfId="1811" priority="70" stopIfTrue="1"/>
  </conditionalFormatting>
  <conditionalFormatting sqref="A29">
    <cfRule type="duplicateValues" dxfId="1810" priority="69" stopIfTrue="1"/>
  </conditionalFormatting>
  <conditionalFormatting sqref="A30">
    <cfRule type="duplicateValues" dxfId="1809" priority="68" stopIfTrue="1"/>
  </conditionalFormatting>
  <conditionalFormatting sqref="B285:B65328 B210 B5 B8:B19 B122:B134 B21:B59 B136:B195 B64:B100 B197:B203 B62 B102:B120">
    <cfRule type="duplicateValues" dxfId="1808" priority="90" stopIfTrue="1"/>
  </conditionalFormatting>
  <conditionalFormatting sqref="B285:B65328 B210 B5 B8:B19 B105:B120 B122:B134 B21:B59 B136:B195 B64:B100 B197:B203 B62 B102">
    <cfRule type="duplicateValues" dxfId="1807" priority="91" stopIfTrue="1"/>
  </conditionalFormatting>
  <conditionalFormatting sqref="A210:A65328 A1:A5 A8:A19 A31:A59 A64:A100 A208 A197:A203 A62 A102:A195">
    <cfRule type="duplicateValues" dxfId="1806" priority="92" stopIfTrue="1"/>
  </conditionalFormatting>
  <conditionalFormatting sqref="B210:B65328 B5 B8:B19 B21:B59 B64:B100 B208 B197:B203 B62 B102:B195">
    <cfRule type="duplicateValues" dxfId="1805" priority="93" stopIfTrue="1"/>
  </conditionalFormatting>
  <conditionalFormatting sqref="B210:B65328 B1:B5 B8:B19 B21:B59 B64:B100 B208 B197:B203 B62 B102:B195">
    <cfRule type="duplicateValues" dxfId="1804" priority="94" stopIfTrue="1"/>
    <cfRule type="duplicateValues" dxfId="1803" priority="95" stopIfTrue="1"/>
    <cfRule type="duplicateValues" dxfId="1802" priority="96" stopIfTrue="1"/>
  </conditionalFormatting>
  <conditionalFormatting sqref="Y17">
    <cfRule type="duplicateValues" dxfId="1801" priority="62" stopIfTrue="1"/>
  </conditionalFormatting>
  <conditionalFormatting sqref="Y17">
    <cfRule type="duplicateValues" dxfId="1800" priority="63" stopIfTrue="1"/>
  </conditionalFormatting>
  <conditionalFormatting sqref="Y17">
    <cfRule type="duplicateValues" dxfId="1799" priority="64" stopIfTrue="1"/>
  </conditionalFormatting>
  <conditionalFormatting sqref="Y17">
    <cfRule type="duplicateValues" dxfId="1798" priority="65" stopIfTrue="1"/>
    <cfRule type="duplicateValues" dxfId="1797" priority="66" stopIfTrue="1"/>
    <cfRule type="duplicateValues" dxfId="1796" priority="67" stopIfTrue="1"/>
  </conditionalFormatting>
  <conditionalFormatting sqref="Y13">
    <cfRule type="duplicateValues" dxfId="1795" priority="56" stopIfTrue="1"/>
  </conditionalFormatting>
  <conditionalFormatting sqref="Y13">
    <cfRule type="duplicateValues" dxfId="1794" priority="57" stopIfTrue="1"/>
  </conditionalFormatting>
  <conditionalFormatting sqref="Y13">
    <cfRule type="duplicateValues" dxfId="1793" priority="58" stopIfTrue="1"/>
  </conditionalFormatting>
  <conditionalFormatting sqref="Y13">
    <cfRule type="duplicateValues" dxfId="1792" priority="59" stopIfTrue="1"/>
    <cfRule type="duplicateValues" dxfId="1791" priority="60" stopIfTrue="1"/>
    <cfRule type="duplicateValues" dxfId="1790" priority="61" stopIfTrue="1"/>
  </conditionalFormatting>
  <conditionalFormatting sqref="B63">
    <cfRule type="duplicateValues" dxfId="1789" priority="49" stopIfTrue="1"/>
  </conditionalFormatting>
  <conditionalFormatting sqref="B63">
    <cfRule type="duplicateValues" dxfId="1788" priority="50" stopIfTrue="1"/>
  </conditionalFormatting>
  <conditionalFormatting sqref="A63">
    <cfRule type="duplicateValues" dxfId="1787" priority="51" stopIfTrue="1"/>
  </conditionalFormatting>
  <conditionalFormatting sqref="B63">
    <cfRule type="duplicateValues" dxfId="1786" priority="52" stopIfTrue="1"/>
  </conditionalFormatting>
  <conditionalFormatting sqref="B63">
    <cfRule type="duplicateValues" dxfId="1785" priority="53" stopIfTrue="1"/>
    <cfRule type="duplicateValues" dxfId="1784" priority="54" stopIfTrue="1"/>
    <cfRule type="duplicateValues" dxfId="1783" priority="55" stopIfTrue="1"/>
  </conditionalFormatting>
  <conditionalFormatting sqref="B196">
    <cfRule type="duplicateValues" dxfId="1782" priority="35" stopIfTrue="1"/>
  </conditionalFormatting>
  <conditionalFormatting sqref="B196">
    <cfRule type="duplicateValues" dxfId="1781" priority="36" stopIfTrue="1"/>
  </conditionalFormatting>
  <conditionalFormatting sqref="A196">
    <cfRule type="duplicateValues" dxfId="1780" priority="37" stopIfTrue="1"/>
  </conditionalFormatting>
  <conditionalFormatting sqref="B196">
    <cfRule type="duplicateValues" dxfId="1779" priority="38" stopIfTrue="1"/>
  </conditionalFormatting>
  <conditionalFormatting sqref="B196">
    <cfRule type="duplicateValues" dxfId="1778" priority="39" stopIfTrue="1"/>
    <cfRule type="duplicateValues" dxfId="1777" priority="40" stopIfTrue="1"/>
    <cfRule type="duplicateValues" dxfId="1776" priority="41" stopIfTrue="1"/>
  </conditionalFormatting>
  <conditionalFormatting sqref="B207">
    <cfRule type="duplicateValues" dxfId="1775" priority="29" stopIfTrue="1"/>
  </conditionalFormatting>
  <conditionalFormatting sqref="B207">
    <cfRule type="duplicateValues" dxfId="1774" priority="30" stopIfTrue="1"/>
  </conditionalFormatting>
  <conditionalFormatting sqref="B207">
    <cfRule type="duplicateValues" dxfId="1773" priority="31" stopIfTrue="1"/>
  </conditionalFormatting>
  <conditionalFormatting sqref="B207">
    <cfRule type="duplicateValues" dxfId="1772" priority="32" stopIfTrue="1"/>
    <cfRule type="duplicateValues" dxfId="1771" priority="33" stopIfTrue="1"/>
    <cfRule type="duplicateValues" dxfId="1770" priority="34" stopIfTrue="1"/>
  </conditionalFormatting>
  <conditionalFormatting sqref="A207">
    <cfRule type="duplicateValues" dxfId="1769" priority="28" stopIfTrue="1"/>
  </conditionalFormatting>
  <conditionalFormatting sqref="B204:B206">
    <cfRule type="duplicateValues" dxfId="1768" priority="21" stopIfTrue="1"/>
  </conditionalFormatting>
  <conditionalFormatting sqref="B204:B206">
    <cfRule type="duplicateValues" dxfId="1767" priority="22" stopIfTrue="1"/>
  </conditionalFormatting>
  <conditionalFormatting sqref="A204:A206">
    <cfRule type="duplicateValues" dxfId="1766" priority="23" stopIfTrue="1"/>
  </conditionalFormatting>
  <conditionalFormatting sqref="B204:B206">
    <cfRule type="duplicateValues" dxfId="1765" priority="24" stopIfTrue="1"/>
  </conditionalFormatting>
  <conditionalFormatting sqref="B204:B206">
    <cfRule type="duplicateValues" dxfId="1764" priority="25" stopIfTrue="1"/>
    <cfRule type="duplicateValues" dxfId="1763" priority="26" stopIfTrue="1"/>
    <cfRule type="duplicateValues" dxfId="1762" priority="27" stopIfTrue="1"/>
  </conditionalFormatting>
  <conditionalFormatting sqref="A60:A61">
    <cfRule type="duplicateValues" dxfId="1761" priority="20" stopIfTrue="1"/>
  </conditionalFormatting>
  <conditionalFormatting sqref="B60">
    <cfRule type="duplicateValues" dxfId="1760" priority="14" stopIfTrue="1"/>
  </conditionalFormatting>
  <conditionalFormatting sqref="B60">
    <cfRule type="duplicateValues" dxfId="1759" priority="15" stopIfTrue="1"/>
  </conditionalFormatting>
  <conditionalFormatting sqref="B60">
    <cfRule type="duplicateValues" dxfId="1758" priority="16" stopIfTrue="1"/>
  </conditionalFormatting>
  <conditionalFormatting sqref="B60">
    <cfRule type="duplicateValues" dxfId="1757" priority="17" stopIfTrue="1"/>
    <cfRule type="duplicateValues" dxfId="1756" priority="18" stopIfTrue="1"/>
    <cfRule type="duplicateValues" dxfId="1755" priority="19" stopIfTrue="1"/>
  </conditionalFormatting>
  <conditionalFormatting sqref="B61">
    <cfRule type="duplicateValues" dxfId="1754" priority="8" stopIfTrue="1"/>
  </conditionalFormatting>
  <conditionalFormatting sqref="B61">
    <cfRule type="duplicateValues" dxfId="1753" priority="9" stopIfTrue="1"/>
  </conditionalFormatting>
  <conditionalFormatting sqref="B61">
    <cfRule type="duplicateValues" dxfId="1752" priority="10" stopIfTrue="1"/>
  </conditionalFormatting>
  <conditionalFormatting sqref="B61">
    <cfRule type="duplicateValues" dxfId="1751" priority="11" stopIfTrue="1"/>
    <cfRule type="duplicateValues" dxfId="1750" priority="12" stopIfTrue="1"/>
    <cfRule type="duplicateValues" dxfId="1749" priority="13" stopIfTrue="1"/>
  </conditionalFormatting>
  <conditionalFormatting sqref="B101">
    <cfRule type="duplicateValues" dxfId="1748" priority="1" stopIfTrue="1"/>
  </conditionalFormatting>
  <conditionalFormatting sqref="B101">
    <cfRule type="duplicateValues" dxfId="1747" priority="2" stopIfTrue="1"/>
  </conditionalFormatting>
  <conditionalFormatting sqref="A101">
    <cfRule type="duplicateValues" dxfId="1746" priority="3" stopIfTrue="1"/>
  </conditionalFormatting>
  <conditionalFormatting sqref="B101">
    <cfRule type="duplicateValues" dxfId="1745" priority="4" stopIfTrue="1"/>
  </conditionalFormatting>
  <conditionalFormatting sqref="B101">
    <cfRule type="duplicateValues" dxfId="1744" priority="5" stopIfTrue="1"/>
    <cfRule type="duplicateValues" dxfId="1743" priority="6" stopIfTrue="1"/>
    <cfRule type="duplicateValues" dxfId="1742" priority="7" stopIfTrue="1"/>
  </conditionalFormatting>
  <pageMargins left="0.7" right="0.7" top="0.75" bottom="0.75" header="0.3" footer="0.3"/>
  <pageSetup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214"/>
  <sheetViews>
    <sheetView zoomScaleNormal="100" workbookViewId="0">
      <pane xSplit="4" ySplit="8" topLeftCell="E199" activePane="bottomRight" state="frozen"/>
      <selection activeCell="AI60" sqref="AI60:AJ60"/>
      <selection pane="topRight" activeCell="AI60" sqref="AI60:AJ60"/>
      <selection pane="bottomLeft" activeCell="AI60" sqref="AI60:AJ60"/>
      <selection pane="bottomRight" activeCell="O184" sqref="O184"/>
    </sheetView>
  </sheetViews>
  <sheetFormatPr defaultColWidth="6.85546875" defaultRowHeight="15.75" x14ac:dyDescent="0.2"/>
  <cols>
    <col min="1" max="1" width="9.5703125" style="29" customWidth="1"/>
    <col min="2" max="2" width="23.5703125" style="3" customWidth="1"/>
    <col min="3" max="3" width="11.85546875" style="1" customWidth="1"/>
    <col min="4" max="4" width="8.42578125" style="1" customWidth="1"/>
    <col min="5" max="5" width="7.7109375" style="1" customWidth="1"/>
    <col min="6" max="6" width="7.28515625" style="1" hidden="1" customWidth="1"/>
    <col min="7" max="7" width="0.28515625" style="1" hidden="1" customWidth="1"/>
    <col min="8" max="8" width="7.42578125" style="1" customWidth="1"/>
    <col min="9" max="9" width="9" style="1" customWidth="1"/>
    <col min="10" max="12" width="7.5703125" style="1" customWidth="1"/>
    <col min="13" max="13" width="7.7109375" style="1" customWidth="1"/>
    <col min="14" max="14" width="6.7109375" style="1" hidden="1" customWidth="1"/>
    <col min="15" max="15" width="9.7109375" style="1" customWidth="1"/>
    <col min="16" max="16" width="9.7109375" style="1" hidden="1" customWidth="1"/>
    <col min="17" max="17" width="6.5703125" style="1" customWidth="1"/>
    <col min="18" max="18" width="7.7109375" style="1" customWidth="1"/>
    <col min="19" max="19" width="6.42578125" style="1" customWidth="1"/>
    <col min="20" max="20" width="7" style="1" customWidth="1"/>
    <col min="21" max="21" width="7.28515625" style="1" customWidth="1"/>
    <col min="22" max="23" width="7.7109375" style="2" customWidth="1"/>
    <col min="24" max="24" width="9.5703125" style="2" customWidth="1"/>
    <col min="25" max="25" width="18.42578125" style="3" customWidth="1"/>
    <col min="26" max="26" width="11.7109375" style="3" customWidth="1"/>
    <col min="27" max="27" width="13.42578125" style="3" customWidth="1"/>
    <col min="28" max="28" width="12" style="3" customWidth="1"/>
    <col min="29" max="16384" width="6.85546875" style="3"/>
  </cols>
  <sheetData>
    <row r="1" spans="1:28" x14ac:dyDescent="0.2">
      <c r="A1" s="127" t="s">
        <v>0</v>
      </c>
      <c r="B1" s="127"/>
    </row>
    <row r="2" spans="1:28" x14ac:dyDescent="0.2">
      <c r="A2" s="127" t="s">
        <v>1</v>
      </c>
      <c r="B2" s="127"/>
    </row>
    <row r="3" spans="1:28" ht="19.5" x14ac:dyDescent="0.2">
      <c r="A3" s="128" t="s">
        <v>2</v>
      </c>
      <c r="B3" s="128"/>
      <c r="C3" s="128"/>
      <c r="D3" s="128"/>
      <c r="E3" s="128"/>
      <c r="F3" s="128"/>
      <c r="G3" s="128"/>
      <c r="H3" s="128"/>
      <c r="I3" s="128"/>
      <c r="J3" s="128"/>
      <c r="K3" s="128"/>
      <c r="L3" s="128"/>
      <c r="M3" s="128"/>
      <c r="N3" s="128"/>
      <c r="O3" s="128"/>
      <c r="P3" s="128"/>
      <c r="Q3" s="128"/>
      <c r="R3" s="128"/>
      <c r="S3" s="128"/>
      <c r="T3" s="128"/>
      <c r="U3" s="128"/>
      <c r="V3" s="128"/>
      <c r="W3" s="128"/>
      <c r="X3" s="128"/>
    </row>
    <row r="4" spans="1:28" ht="18.75" x14ac:dyDescent="0.2">
      <c r="A4" s="65" t="s">
        <v>3</v>
      </c>
      <c r="B4" s="4">
        <v>43043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8" ht="18" customHeight="1" x14ac:dyDescent="0.2">
      <c r="A5" s="129" t="s">
        <v>4</v>
      </c>
      <c r="B5" s="129" t="s">
        <v>5</v>
      </c>
      <c r="C5" s="130" t="s">
        <v>6</v>
      </c>
      <c r="D5" s="131" t="s">
        <v>7</v>
      </c>
      <c r="E5" s="130" t="s">
        <v>8</v>
      </c>
      <c r="F5" s="130"/>
      <c r="G5" s="130"/>
      <c r="H5" s="130"/>
      <c r="I5" s="130" t="s">
        <v>9</v>
      </c>
      <c r="J5" s="130"/>
      <c r="K5" s="130"/>
      <c r="L5" s="130"/>
      <c r="M5" s="130" t="s">
        <v>10</v>
      </c>
      <c r="N5" s="130"/>
      <c r="O5" s="130"/>
      <c r="P5" s="130"/>
      <c r="Q5" s="130"/>
      <c r="R5" s="130"/>
      <c r="S5" s="134" t="s">
        <v>11</v>
      </c>
      <c r="T5" s="135"/>
      <c r="U5" s="136"/>
      <c r="V5" s="120" t="s">
        <v>12</v>
      </c>
      <c r="W5" s="123" t="s">
        <v>13</v>
      </c>
      <c r="X5" s="123" t="s">
        <v>14</v>
      </c>
      <c r="Z5" s="126" t="s">
        <v>15</v>
      </c>
      <c r="AA5" s="126"/>
      <c r="AB5" s="126"/>
    </row>
    <row r="6" spans="1:28" ht="20.25" customHeight="1" x14ac:dyDescent="0.2">
      <c r="A6" s="129"/>
      <c r="B6" s="129"/>
      <c r="C6" s="130"/>
      <c r="D6" s="131"/>
      <c r="E6" s="132" t="s">
        <v>16</v>
      </c>
      <c r="F6" s="132" t="s">
        <v>17</v>
      </c>
      <c r="G6" s="120" t="s">
        <v>18</v>
      </c>
      <c r="H6" s="120" t="s">
        <v>19</v>
      </c>
      <c r="I6" s="120" t="s">
        <v>20</v>
      </c>
      <c r="J6" s="120" t="s">
        <v>21</v>
      </c>
      <c r="K6" s="120" t="s">
        <v>223</v>
      </c>
      <c r="L6" s="120" t="s">
        <v>22</v>
      </c>
      <c r="M6" s="120" t="s">
        <v>18</v>
      </c>
      <c r="N6" s="120" t="s">
        <v>23</v>
      </c>
      <c r="O6" s="119" t="s">
        <v>24</v>
      </c>
      <c r="P6" s="119"/>
      <c r="Q6" s="119"/>
      <c r="R6" s="120" t="s">
        <v>25</v>
      </c>
      <c r="S6" s="120" t="s">
        <v>26</v>
      </c>
      <c r="T6" s="120" t="s">
        <v>27</v>
      </c>
      <c r="U6" s="120" t="s">
        <v>28</v>
      </c>
      <c r="V6" s="122"/>
      <c r="W6" s="124"/>
      <c r="X6" s="124"/>
      <c r="Z6" s="126"/>
      <c r="AA6" s="126"/>
      <c r="AB6" s="126"/>
    </row>
    <row r="7" spans="1:28" ht="58.5" customHeight="1" x14ac:dyDescent="0.2">
      <c r="A7" s="129"/>
      <c r="B7" s="129"/>
      <c r="C7" s="130"/>
      <c r="D7" s="131"/>
      <c r="E7" s="133"/>
      <c r="F7" s="133"/>
      <c r="G7" s="121"/>
      <c r="H7" s="121"/>
      <c r="I7" s="121"/>
      <c r="J7" s="121"/>
      <c r="K7" s="121"/>
      <c r="L7" s="121"/>
      <c r="M7" s="121"/>
      <c r="N7" s="121"/>
      <c r="O7" s="67" t="s">
        <v>29</v>
      </c>
      <c r="P7" s="67" t="s">
        <v>30</v>
      </c>
      <c r="Q7" s="66" t="s">
        <v>31</v>
      </c>
      <c r="R7" s="121"/>
      <c r="S7" s="121"/>
      <c r="T7" s="121"/>
      <c r="U7" s="121"/>
      <c r="V7" s="121"/>
      <c r="W7" s="125"/>
      <c r="X7" s="125"/>
      <c r="Z7" s="5"/>
      <c r="AA7" s="5"/>
      <c r="AB7" s="6"/>
    </row>
    <row r="8" spans="1:28" ht="18" customHeight="1" x14ac:dyDescent="0.2">
      <c r="A8" s="7"/>
      <c r="B8" s="8" t="s">
        <v>32</v>
      </c>
      <c r="C8" s="9"/>
      <c r="D8" s="10"/>
      <c r="E8" s="10"/>
      <c r="F8" s="10"/>
      <c r="G8" s="10"/>
      <c r="H8" s="9"/>
      <c r="I8" s="10"/>
      <c r="J8" s="10"/>
      <c r="K8" s="10"/>
      <c r="L8" s="9"/>
      <c r="M8" s="10"/>
      <c r="N8" s="10"/>
      <c r="O8" s="10"/>
      <c r="P8" s="10"/>
      <c r="Q8" s="10"/>
      <c r="R8" s="11"/>
      <c r="S8" s="10"/>
      <c r="T8" s="10"/>
      <c r="U8" s="10"/>
      <c r="V8" s="9"/>
      <c r="W8" s="10"/>
      <c r="X8" s="9"/>
      <c r="Z8" s="12"/>
      <c r="AA8" s="12"/>
      <c r="AB8" s="12"/>
    </row>
    <row r="9" spans="1:28" ht="18" customHeight="1" x14ac:dyDescent="0.2">
      <c r="A9" s="13">
        <v>1500001</v>
      </c>
      <c r="B9" s="14" t="s">
        <v>33</v>
      </c>
      <c r="C9" s="15">
        <v>27000</v>
      </c>
      <c r="D9" s="10">
        <f>VLOOKUP($A9,'10.04'!$A$9:$W$204,23,0)</f>
        <v>0</v>
      </c>
      <c r="E9" s="15">
        <v>10</v>
      </c>
      <c r="F9" s="15"/>
      <c r="G9" s="15"/>
      <c r="H9" s="9">
        <f t="shared" ref="H9:H52" si="0">SUM(E9:G9)</f>
        <v>10</v>
      </c>
      <c r="I9" s="15">
        <v>8</v>
      </c>
      <c r="J9" s="15"/>
      <c r="K9" s="15"/>
      <c r="L9" s="9">
        <f>SUM(I9:K9)</f>
        <v>8</v>
      </c>
      <c r="M9" s="15"/>
      <c r="N9" s="15"/>
      <c r="O9" s="15"/>
      <c r="P9" s="15"/>
      <c r="Q9" s="15"/>
      <c r="R9" s="11">
        <f>SUM(M9:Q9)</f>
        <v>0</v>
      </c>
      <c r="S9" s="15">
        <v>2</v>
      </c>
      <c r="T9" s="15"/>
      <c r="U9" s="9">
        <f t="shared" ref="U9:U52" si="1">S9+T9</f>
        <v>2</v>
      </c>
      <c r="V9" s="9">
        <f t="shared" ref="V9:V52" si="2">D9+H9-L9-R9-U9</f>
        <v>0</v>
      </c>
      <c r="W9" s="15"/>
      <c r="X9" s="34">
        <f t="shared" ref="X9:X52" si="3">W9-V9</f>
        <v>0</v>
      </c>
      <c r="Y9" s="29"/>
      <c r="Z9" s="17"/>
    </row>
    <row r="10" spans="1:28" ht="18" customHeight="1" x14ac:dyDescent="0.2">
      <c r="A10" s="13">
        <v>1500002</v>
      </c>
      <c r="B10" s="14" t="s">
        <v>34</v>
      </c>
      <c r="C10" s="15">
        <v>19000</v>
      </c>
      <c r="D10" s="10">
        <f>VLOOKUP($A10,'10.04'!$A$9:$W$204,23,0)</f>
        <v>0</v>
      </c>
      <c r="E10" s="15">
        <v>6</v>
      </c>
      <c r="F10" s="15"/>
      <c r="G10" s="15"/>
      <c r="H10" s="9">
        <f t="shared" si="0"/>
        <v>6</v>
      </c>
      <c r="I10" s="15">
        <v>3</v>
      </c>
      <c r="J10" s="15"/>
      <c r="K10" s="15"/>
      <c r="L10" s="9">
        <f t="shared" ref="L10:L76" si="4">SUM(I10:K10)</f>
        <v>3</v>
      </c>
      <c r="M10" s="15"/>
      <c r="N10" s="15"/>
      <c r="O10" s="15"/>
      <c r="P10" s="15"/>
      <c r="Q10" s="15"/>
      <c r="R10" s="11">
        <f t="shared" ref="R10:R89" si="5">SUM(M10:Q10)</f>
        <v>0</v>
      </c>
      <c r="S10" s="15">
        <v>3</v>
      </c>
      <c r="T10" s="15"/>
      <c r="U10" s="9">
        <f t="shared" si="1"/>
        <v>3</v>
      </c>
      <c r="V10" s="9">
        <f t="shared" si="2"/>
        <v>0</v>
      </c>
      <c r="W10" s="15"/>
      <c r="X10" s="16">
        <f t="shared" si="3"/>
        <v>0</v>
      </c>
      <c r="Y10" s="26"/>
      <c r="Z10" s="17"/>
    </row>
    <row r="11" spans="1:28" ht="18" customHeight="1" x14ac:dyDescent="0.2">
      <c r="A11" s="13">
        <v>1500003</v>
      </c>
      <c r="B11" s="14" t="s">
        <v>35</v>
      </c>
      <c r="C11" s="15">
        <v>22000</v>
      </c>
      <c r="D11" s="10">
        <f>VLOOKUP($A11,'10.04'!$A$9:$W$204,23,0)</f>
        <v>0</v>
      </c>
      <c r="E11" s="15">
        <v>6</v>
      </c>
      <c r="F11" s="15"/>
      <c r="G11" s="15"/>
      <c r="H11" s="9">
        <f t="shared" si="0"/>
        <v>6</v>
      </c>
      <c r="I11" s="15">
        <v>4</v>
      </c>
      <c r="J11" s="15"/>
      <c r="K11" s="15"/>
      <c r="L11" s="9">
        <f t="shared" si="4"/>
        <v>4</v>
      </c>
      <c r="M11" s="15"/>
      <c r="N11" s="15"/>
      <c r="O11" s="15"/>
      <c r="P11" s="15"/>
      <c r="Q11" s="15"/>
      <c r="R11" s="11">
        <f t="shared" si="5"/>
        <v>0</v>
      </c>
      <c r="S11" s="15">
        <v>2</v>
      </c>
      <c r="T11" s="15"/>
      <c r="U11" s="9">
        <f t="shared" si="1"/>
        <v>2</v>
      </c>
      <c r="V11" s="9">
        <f t="shared" si="2"/>
        <v>0</v>
      </c>
      <c r="W11" s="15"/>
      <c r="X11" s="16">
        <f t="shared" si="3"/>
        <v>0</v>
      </c>
      <c r="Y11" s="26"/>
      <c r="Z11" s="17"/>
    </row>
    <row r="12" spans="1:28" ht="18" customHeight="1" x14ac:dyDescent="0.2">
      <c r="A12" s="13">
        <v>1500004</v>
      </c>
      <c r="B12" s="14" t="s">
        <v>36</v>
      </c>
      <c r="C12" s="15">
        <v>27000</v>
      </c>
      <c r="D12" s="10">
        <f>VLOOKUP($A12,'10.04'!$A$9:$W$204,23,0)</f>
        <v>0</v>
      </c>
      <c r="E12" s="15">
        <v>10</v>
      </c>
      <c r="F12" s="15"/>
      <c r="G12" s="15"/>
      <c r="H12" s="9">
        <f t="shared" si="0"/>
        <v>10</v>
      </c>
      <c r="I12" s="15">
        <v>10</v>
      </c>
      <c r="J12" s="15"/>
      <c r="K12" s="15"/>
      <c r="L12" s="9">
        <f t="shared" si="4"/>
        <v>10</v>
      </c>
      <c r="M12" s="15"/>
      <c r="N12" s="15"/>
      <c r="O12" s="15"/>
      <c r="P12" s="15"/>
      <c r="Q12" s="15"/>
      <c r="R12" s="11">
        <f t="shared" si="5"/>
        <v>0</v>
      </c>
      <c r="S12" s="15"/>
      <c r="T12" s="15"/>
      <c r="U12" s="9">
        <f t="shared" si="1"/>
        <v>0</v>
      </c>
      <c r="V12" s="9">
        <f t="shared" si="2"/>
        <v>0</v>
      </c>
      <c r="W12" s="15"/>
      <c r="X12" s="16">
        <f t="shared" si="3"/>
        <v>0</v>
      </c>
      <c r="Z12" s="17"/>
    </row>
    <row r="13" spans="1:28" ht="18" customHeight="1" x14ac:dyDescent="0.2">
      <c r="A13" s="13">
        <v>1500005</v>
      </c>
      <c r="B13" s="14" t="s">
        <v>37</v>
      </c>
      <c r="C13" s="15">
        <v>34000</v>
      </c>
      <c r="D13" s="10">
        <f>VLOOKUP($A13,'10.04'!$A$9:$W$204,23,0)</f>
        <v>0</v>
      </c>
      <c r="E13" s="15">
        <v>20</v>
      </c>
      <c r="F13" s="15"/>
      <c r="G13" s="15"/>
      <c r="H13" s="9">
        <f t="shared" si="0"/>
        <v>20</v>
      </c>
      <c r="I13" s="15">
        <v>8</v>
      </c>
      <c r="J13" s="15"/>
      <c r="K13" s="15"/>
      <c r="L13" s="9">
        <f t="shared" si="4"/>
        <v>8</v>
      </c>
      <c r="M13" s="15"/>
      <c r="N13" s="15"/>
      <c r="O13" s="15"/>
      <c r="P13" s="15"/>
      <c r="Q13" s="15"/>
      <c r="R13" s="11">
        <f t="shared" si="5"/>
        <v>0</v>
      </c>
      <c r="S13" s="15"/>
      <c r="T13" s="15"/>
      <c r="U13" s="9">
        <f t="shared" si="1"/>
        <v>0</v>
      </c>
      <c r="V13" s="9">
        <f t="shared" si="2"/>
        <v>12</v>
      </c>
      <c r="W13" s="15">
        <v>12</v>
      </c>
      <c r="X13" s="16">
        <f t="shared" si="3"/>
        <v>0</v>
      </c>
      <c r="Y13" s="19"/>
      <c r="Z13" s="17"/>
    </row>
    <row r="14" spans="1:28" ht="18" customHeight="1" x14ac:dyDescent="0.2">
      <c r="A14" s="13">
        <v>1500006</v>
      </c>
      <c r="B14" s="14" t="s">
        <v>38</v>
      </c>
      <c r="C14" s="15">
        <v>26000</v>
      </c>
      <c r="D14" s="10">
        <f>VLOOKUP($A14,'10.04'!$A$9:$W$204,23,0)</f>
        <v>0</v>
      </c>
      <c r="E14" s="15"/>
      <c r="F14" s="15"/>
      <c r="G14" s="15"/>
      <c r="H14" s="9">
        <f t="shared" si="0"/>
        <v>0</v>
      </c>
      <c r="I14" s="15"/>
      <c r="J14" s="15"/>
      <c r="K14" s="15"/>
      <c r="L14" s="9">
        <f t="shared" si="4"/>
        <v>0</v>
      </c>
      <c r="M14" s="15"/>
      <c r="N14" s="15"/>
      <c r="O14" s="15"/>
      <c r="P14" s="15"/>
      <c r="Q14" s="15"/>
      <c r="R14" s="11">
        <f t="shared" si="5"/>
        <v>0</v>
      </c>
      <c r="S14" s="15"/>
      <c r="T14" s="15"/>
      <c r="U14" s="9">
        <f t="shared" si="1"/>
        <v>0</v>
      </c>
      <c r="V14" s="9">
        <f t="shared" si="2"/>
        <v>0</v>
      </c>
      <c r="W14" s="15"/>
      <c r="X14" s="16">
        <f t="shared" si="3"/>
        <v>0</v>
      </c>
      <c r="Z14" s="17"/>
    </row>
    <row r="15" spans="1:28" ht="18" customHeight="1" x14ac:dyDescent="0.2">
      <c r="A15" s="13">
        <v>1500007</v>
      </c>
      <c r="B15" s="14" t="s">
        <v>39</v>
      </c>
      <c r="C15" s="15">
        <v>20000</v>
      </c>
      <c r="D15" s="10">
        <f>VLOOKUP($A15,'10.04'!$A$9:$W$204,23,0)</f>
        <v>0</v>
      </c>
      <c r="E15" s="15">
        <v>4</v>
      </c>
      <c r="F15" s="15"/>
      <c r="G15" s="15"/>
      <c r="H15" s="9">
        <f t="shared" si="0"/>
        <v>4</v>
      </c>
      <c r="I15" s="15">
        <v>4</v>
      </c>
      <c r="J15" s="15"/>
      <c r="K15" s="15"/>
      <c r="L15" s="9">
        <f t="shared" si="4"/>
        <v>4</v>
      </c>
      <c r="M15" s="15"/>
      <c r="N15" s="15"/>
      <c r="O15" s="15"/>
      <c r="P15" s="15"/>
      <c r="Q15" s="15"/>
      <c r="R15" s="11">
        <f t="shared" si="5"/>
        <v>0</v>
      </c>
      <c r="S15" s="15"/>
      <c r="T15" s="15"/>
      <c r="U15" s="9">
        <f t="shared" si="1"/>
        <v>0</v>
      </c>
      <c r="V15" s="9">
        <f t="shared" si="2"/>
        <v>0</v>
      </c>
      <c r="W15" s="15"/>
      <c r="X15" s="16">
        <f t="shared" si="3"/>
        <v>0</v>
      </c>
      <c r="Z15" s="17"/>
    </row>
    <row r="16" spans="1:28" ht="18" customHeight="1" x14ac:dyDescent="0.2">
      <c r="A16" s="13">
        <v>1500008</v>
      </c>
      <c r="B16" s="14" t="s">
        <v>40</v>
      </c>
      <c r="C16" s="15">
        <v>20000</v>
      </c>
      <c r="D16" s="10">
        <f>VLOOKUP($A16,'10.04'!$A$9:$W$204,23,0)</f>
        <v>0</v>
      </c>
      <c r="E16" s="15">
        <v>6</v>
      </c>
      <c r="F16" s="15"/>
      <c r="G16" s="15"/>
      <c r="H16" s="9">
        <f t="shared" si="0"/>
        <v>6</v>
      </c>
      <c r="I16" s="15">
        <v>6</v>
      </c>
      <c r="J16" s="15"/>
      <c r="K16" s="15"/>
      <c r="L16" s="9">
        <f t="shared" si="4"/>
        <v>6</v>
      </c>
      <c r="M16" s="15"/>
      <c r="N16" s="15"/>
      <c r="O16" s="15"/>
      <c r="P16" s="15"/>
      <c r="Q16" s="15"/>
      <c r="R16" s="11">
        <f t="shared" si="5"/>
        <v>0</v>
      </c>
      <c r="S16" s="15"/>
      <c r="T16" s="15"/>
      <c r="U16" s="9">
        <f t="shared" si="1"/>
        <v>0</v>
      </c>
      <c r="V16" s="9">
        <f t="shared" si="2"/>
        <v>0</v>
      </c>
      <c r="W16" s="15"/>
      <c r="X16" s="16">
        <f t="shared" si="3"/>
        <v>0</v>
      </c>
      <c r="Z16" s="17"/>
    </row>
    <row r="17" spans="1:26" ht="18" customHeight="1" x14ac:dyDescent="0.2">
      <c r="A17" s="13">
        <v>1500010</v>
      </c>
      <c r="B17" s="14" t="s">
        <v>41</v>
      </c>
      <c r="C17" s="15">
        <v>20000</v>
      </c>
      <c r="D17" s="10">
        <f>VLOOKUP($A17,'10.04'!$A$9:$W$204,23,0)</f>
        <v>0</v>
      </c>
      <c r="E17" s="15">
        <v>6</v>
      </c>
      <c r="F17" s="15"/>
      <c r="G17" s="15"/>
      <c r="H17" s="9">
        <f t="shared" si="0"/>
        <v>6</v>
      </c>
      <c r="I17" s="15">
        <v>6</v>
      </c>
      <c r="J17" s="15"/>
      <c r="K17" s="15"/>
      <c r="L17" s="9">
        <f t="shared" si="4"/>
        <v>6</v>
      </c>
      <c r="M17" s="15"/>
      <c r="N17" s="15"/>
      <c r="O17" s="15"/>
      <c r="P17" s="15"/>
      <c r="Q17" s="15"/>
      <c r="R17" s="11">
        <f t="shared" si="5"/>
        <v>0</v>
      </c>
      <c r="S17" s="15"/>
      <c r="T17" s="15"/>
      <c r="U17" s="9">
        <f t="shared" si="1"/>
        <v>0</v>
      </c>
      <c r="V17" s="9">
        <f t="shared" si="2"/>
        <v>0</v>
      </c>
      <c r="W17" s="15"/>
      <c r="X17" s="16">
        <f t="shared" si="3"/>
        <v>0</v>
      </c>
      <c r="Y17" s="19"/>
      <c r="Z17" s="17"/>
    </row>
    <row r="18" spans="1:26" ht="18" customHeight="1" x14ac:dyDescent="0.2">
      <c r="A18" s="13">
        <v>1500013</v>
      </c>
      <c r="B18" s="14" t="s">
        <v>42</v>
      </c>
      <c r="C18" s="15">
        <v>27000</v>
      </c>
      <c r="D18" s="10">
        <f>VLOOKUP($A18,'10.04'!$A$9:$W$204,23,0)</f>
        <v>0</v>
      </c>
      <c r="E18" s="15">
        <v>16</v>
      </c>
      <c r="F18" s="15"/>
      <c r="G18" s="15"/>
      <c r="H18" s="9">
        <f t="shared" si="0"/>
        <v>16</v>
      </c>
      <c r="I18" s="15">
        <v>15</v>
      </c>
      <c r="J18" s="15"/>
      <c r="K18" s="15"/>
      <c r="L18" s="9">
        <f t="shared" si="4"/>
        <v>15</v>
      </c>
      <c r="M18" s="15"/>
      <c r="N18" s="15"/>
      <c r="O18" s="15"/>
      <c r="P18" s="15"/>
      <c r="Q18" s="15"/>
      <c r="R18" s="11">
        <f>SUM(M18:Q18)</f>
        <v>0</v>
      </c>
      <c r="S18" s="15">
        <v>1</v>
      </c>
      <c r="T18" s="15"/>
      <c r="U18" s="9">
        <f>S18+T18</f>
        <v>1</v>
      </c>
      <c r="V18" s="9">
        <f t="shared" si="2"/>
        <v>0</v>
      </c>
      <c r="W18" s="15"/>
      <c r="X18" s="16">
        <f>W18-V18</f>
        <v>0</v>
      </c>
      <c r="Y18" s="18"/>
      <c r="Z18" s="17"/>
    </row>
    <row r="19" spans="1:26" ht="18" customHeight="1" x14ac:dyDescent="0.2">
      <c r="A19" s="13">
        <v>1500017</v>
      </c>
      <c r="B19" s="14" t="s">
        <v>43</v>
      </c>
      <c r="C19" s="15">
        <v>19000</v>
      </c>
      <c r="D19" s="10">
        <f>VLOOKUP($A19,'10.04'!$A$9:$W$204,23,0)</f>
        <v>0</v>
      </c>
      <c r="E19" s="15"/>
      <c r="F19" s="15"/>
      <c r="G19" s="15"/>
      <c r="H19" s="9">
        <f t="shared" si="0"/>
        <v>0</v>
      </c>
      <c r="I19" s="15"/>
      <c r="J19" s="15"/>
      <c r="K19" s="15"/>
      <c r="L19" s="9">
        <f t="shared" si="4"/>
        <v>0</v>
      </c>
      <c r="M19" s="15"/>
      <c r="N19" s="15"/>
      <c r="O19" s="15"/>
      <c r="P19" s="15"/>
      <c r="Q19" s="15"/>
      <c r="R19" s="11">
        <f>SUM(M19:Q19)</f>
        <v>0</v>
      </c>
      <c r="S19" s="15"/>
      <c r="T19" s="15"/>
      <c r="U19" s="9">
        <f>S19+T19</f>
        <v>0</v>
      </c>
      <c r="V19" s="9">
        <f t="shared" si="2"/>
        <v>0</v>
      </c>
      <c r="W19" s="15"/>
      <c r="X19" s="16">
        <f>W19-V19</f>
        <v>0</v>
      </c>
      <c r="Y19" s="18"/>
      <c r="Z19" s="17"/>
    </row>
    <row r="20" spans="1:26" ht="18" customHeight="1" x14ac:dyDescent="0.2">
      <c r="A20" s="13">
        <v>1500021</v>
      </c>
      <c r="B20" s="14" t="s">
        <v>44</v>
      </c>
      <c r="C20" s="15">
        <v>19000</v>
      </c>
      <c r="D20" s="10">
        <f>VLOOKUP($A20,'10.04'!$A$9:$W$204,23,0)</f>
        <v>0</v>
      </c>
      <c r="E20" s="15">
        <v>8</v>
      </c>
      <c r="F20" s="15"/>
      <c r="G20" s="15"/>
      <c r="H20" s="9">
        <f t="shared" si="0"/>
        <v>8</v>
      </c>
      <c r="I20" s="15">
        <v>7</v>
      </c>
      <c r="J20" s="15"/>
      <c r="K20" s="15"/>
      <c r="L20" s="9">
        <f t="shared" si="4"/>
        <v>7</v>
      </c>
      <c r="M20" s="15"/>
      <c r="N20" s="15"/>
      <c r="O20" s="15"/>
      <c r="P20" s="15"/>
      <c r="Q20" s="15"/>
      <c r="R20" s="11">
        <f t="shared" si="5"/>
        <v>0</v>
      </c>
      <c r="S20" s="15">
        <v>1</v>
      </c>
      <c r="T20" s="15"/>
      <c r="U20" s="9">
        <f t="shared" si="1"/>
        <v>1</v>
      </c>
      <c r="V20" s="9">
        <f t="shared" si="2"/>
        <v>0</v>
      </c>
      <c r="W20" s="15"/>
      <c r="X20" s="16">
        <f t="shared" si="3"/>
        <v>0</v>
      </c>
      <c r="Y20" s="38"/>
      <c r="Z20" s="17"/>
    </row>
    <row r="21" spans="1:26" ht="18" customHeight="1" x14ac:dyDescent="0.2">
      <c r="A21" s="13">
        <v>1500022</v>
      </c>
      <c r="B21" s="14" t="s">
        <v>45</v>
      </c>
      <c r="C21" s="15">
        <v>19000</v>
      </c>
      <c r="D21" s="10">
        <f>VLOOKUP($A21,'10.04'!$A$9:$W$204,23,0)</f>
        <v>0</v>
      </c>
      <c r="E21" s="15">
        <v>6</v>
      </c>
      <c r="F21" s="15"/>
      <c r="G21" s="15"/>
      <c r="H21" s="9">
        <f t="shared" si="0"/>
        <v>6</v>
      </c>
      <c r="I21" s="15">
        <v>3</v>
      </c>
      <c r="J21" s="15"/>
      <c r="K21" s="15"/>
      <c r="L21" s="9">
        <f t="shared" si="4"/>
        <v>3</v>
      </c>
      <c r="M21" s="15"/>
      <c r="N21" s="15"/>
      <c r="O21" s="15"/>
      <c r="P21" s="15"/>
      <c r="Q21" s="15"/>
      <c r="R21" s="11">
        <f t="shared" si="5"/>
        <v>0</v>
      </c>
      <c r="S21" s="15">
        <v>3</v>
      </c>
      <c r="T21" s="15"/>
      <c r="U21" s="9">
        <f t="shared" si="1"/>
        <v>3</v>
      </c>
      <c r="V21" s="9">
        <f t="shared" si="2"/>
        <v>0</v>
      </c>
      <c r="W21" s="15"/>
      <c r="X21" s="16">
        <f t="shared" si="3"/>
        <v>0</v>
      </c>
      <c r="Y21" s="18"/>
      <c r="Z21" s="17"/>
    </row>
    <row r="22" spans="1:26" ht="18" customHeight="1" x14ac:dyDescent="0.2">
      <c r="A22" s="13">
        <v>1500023</v>
      </c>
      <c r="B22" s="14" t="s">
        <v>46</v>
      </c>
      <c r="C22" s="15">
        <v>16000</v>
      </c>
      <c r="D22" s="10">
        <f>VLOOKUP($A22,'10.04'!$A$9:$W$204,23,0)</f>
        <v>0</v>
      </c>
      <c r="E22" s="15">
        <v>6</v>
      </c>
      <c r="F22" s="15"/>
      <c r="G22" s="15"/>
      <c r="H22" s="9">
        <f t="shared" si="0"/>
        <v>6</v>
      </c>
      <c r="I22" s="15">
        <v>1</v>
      </c>
      <c r="J22" s="15"/>
      <c r="K22" s="15"/>
      <c r="L22" s="9">
        <f t="shared" si="4"/>
        <v>1</v>
      </c>
      <c r="M22" s="15"/>
      <c r="N22" s="15"/>
      <c r="O22" s="15"/>
      <c r="P22" s="15"/>
      <c r="Q22" s="15"/>
      <c r="R22" s="11">
        <f t="shared" si="5"/>
        <v>0</v>
      </c>
      <c r="S22" s="15">
        <v>5</v>
      </c>
      <c r="T22" s="15"/>
      <c r="U22" s="9">
        <f t="shared" si="1"/>
        <v>5</v>
      </c>
      <c r="V22" s="9">
        <f t="shared" si="2"/>
        <v>0</v>
      </c>
      <c r="W22" s="15"/>
      <c r="X22" s="16">
        <f t="shared" si="3"/>
        <v>0</v>
      </c>
      <c r="Y22" s="18"/>
      <c r="Z22" s="17"/>
    </row>
    <row r="23" spans="1:26" ht="18" customHeight="1" x14ac:dyDescent="0.2">
      <c r="A23" s="13">
        <v>1500024</v>
      </c>
      <c r="B23" s="14" t="s">
        <v>47</v>
      </c>
      <c r="C23" s="15">
        <v>21000</v>
      </c>
      <c r="D23" s="10">
        <f>VLOOKUP($A23,'10.04'!$A$9:$W$204,23,0)</f>
        <v>0</v>
      </c>
      <c r="E23" s="15"/>
      <c r="F23" s="15"/>
      <c r="G23" s="15"/>
      <c r="H23" s="9">
        <f t="shared" si="0"/>
        <v>0</v>
      </c>
      <c r="I23" s="15"/>
      <c r="J23" s="15"/>
      <c r="K23" s="15"/>
      <c r="L23" s="9">
        <f t="shared" si="4"/>
        <v>0</v>
      </c>
      <c r="M23" s="15"/>
      <c r="N23" s="15"/>
      <c r="O23" s="15"/>
      <c r="P23" s="15"/>
      <c r="Q23" s="15"/>
      <c r="R23" s="11">
        <f t="shared" si="5"/>
        <v>0</v>
      </c>
      <c r="S23" s="15"/>
      <c r="T23" s="15"/>
      <c r="U23" s="9">
        <f t="shared" si="1"/>
        <v>0</v>
      </c>
      <c r="V23" s="9">
        <f t="shared" si="2"/>
        <v>0</v>
      </c>
      <c r="W23" s="15"/>
      <c r="X23" s="16">
        <f t="shared" si="3"/>
        <v>0</v>
      </c>
      <c r="Y23" s="18"/>
      <c r="Z23" s="17"/>
    </row>
    <row r="24" spans="1:26" ht="18" customHeight="1" x14ac:dyDescent="0.2">
      <c r="A24" s="13">
        <v>1500026</v>
      </c>
      <c r="B24" s="14" t="s">
        <v>48</v>
      </c>
      <c r="C24" s="15">
        <v>21000</v>
      </c>
      <c r="D24" s="10">
        <f>VLOOKUP($A24,'10.04'!$A$9:$W$204,23,0)</f>
        <v>0</v>
      </c>
      <c r="E24" s="15">
        <v>4</v>
      </c>
      <c r="F24" s="15"/>
      <c r="G24" s="15"/>
      <c r="H24" s="9">
        <f t="shared" si="0"/>
        <v>4</v>
      </c>
      <c r="I24" s="15">
        <v>4</v>
      </c>
      <c r="J24" s="15"/>
      <c r="K24" s="15"/>
      <c r="L24" s="9">
        <f t="shared" si="4"/>
        <v>4</v>
      </c>
      <c r="M24" s="15"/>
      <c r="N24" s="15"/>
      <c r="O24" s="15"/>
      <c r="P24" s="15"/>
      <c r="Q24" s="15"/>
      <c r="R24" s="11">
        <f t="shared" si="5"/>
        <v>0</v>
      </c>
      <c r="S24" s="15"/>
      <c r="T24" s="15"/>
      <c r="U24" s="9">
        <f t="shared" si="1"/>
        <v>0</v>
      </c>
      <c r="V24" s="9">
        <f t="shared" si="2"/>
        <v>0</v>
      </c>
      <c r="W24" s="15"/>
      <c r="X24" s="16">
        <f t="shared" si="3"/>
        <v>0</v>
      </c>
      <c r="Y24" s="18"/>
      <c r="Z24" s="17"/>
    </row>
    <row r="25" spans="1:26" ht="18" customHeight="1" x14ac:dyDescent="0.2">
      <c r="A25" s="13">
        <v>1500028</v>
      </c>
      <c r="B25" s="14" t="s">
        <v>49</v>
      </c>
      <c r="C25" s="15">
        <v>20000</v>
      </c>
      <c r="D25" s="10">
        <f>VLOOKUP($A25,'10.04'!$A$9:$W$204,23,0)</f>
        <v>0</v>
      </c>
      <c r="E25" s="15">
        <v>4</v>
      </c>
      <c r="F25" s="15"/>
      <c r="G25" s="15"/>
      <c r="H25" s="9">
        <f t="shared" si="0"/>
        <v>4</v>
      </c>
      <c r="I25" s="15">
        <v>4</v>
      </c>
      <c r="J25" s="15"/>
      <c r="K25" s="15"/>
      <c r="L25" s="9">
        <f t="shared" si="4"/>
        <v>4</v>
      </c>
      <c r="M25" s="15"/>
      <c r="N25" s="15"/>
      <c r="O25" s="15"/>
      <c r="P25" s="15"/>
      <c r="Q25" s="15"/>
      <c r="R25" s="11">
        <f t="shared" si="5"/>
        <v>0</v>
      </c>
      <c r="S25" s="15"/>
      <c r="T25" s="15"/>
      <c r="U25" s="9">
        <f t="shared" si="1"/>
        <v>0</v>
      </c>
      <c r="V25" s="9">
        <f t="shared" si="2"/>
        <v>0</v>
      </c>
      <c r="W25" s="15"/>
      <c r="X25" s="16">
        <f>W25-V25</f>
        <v>0</v>
      </c>
      <c r="Y25" s="18"/>
      <c r="Z25" s="17"/>
    </row>
    <row r="26" spans="1:26" ht="18" customHeight="1" x14ac:dyDescent="0.2">
      <c r="A26" s="13">
        <v>1500029</v>
      </c>
      <c r="B26" s="14" t="s">
        <v>50</v>
      </c>
      <c r="C26" s="15">
        <v>18000</v>
      </c>
      <c r="D26" s="10">
        <f>VLOOKUP($A26,'10.04'!$A$9:$W$204,23,0)</f>
        <v>0</v>
      </c>
      <c r="E26" s="15"/>
      <c r="F26" s="15"/>
      <c r="G26" s="15"/>
      <c r="H26" s="9">
        <f t="shared" si="0"/>
        <v>0</v>
      </c>
      <c r="I26" s="15"/>
      <c r="J26" s="15"/>
      <c r="K26" s="15"/>
      <c r="L26" s="9">
        <f t="shared" si="4"/>
        <v>0</v>
      </c>
      <c r="M26" s="15"/>
      <c r="N26" s="15"/>
      <c r="O26" s="15"/>
      <c r="P26" s="15"/>
      <c r="Q26" s="15"/>
      <c r="R26" s="11">
        <f>SUM(M26:Q26)</f>
        <v>0</v>
      </c>
      <c r="S26" s="15"/>
      <c r="T26" s="15"/>
      <c r="U26" s="9">
        <f>S26+T26</f>
        <v>0</v>
      </c>
      <c r="V26" s="9">
        <f t="shared" si="2"/>
        <v>0</v>
      </c>
      <c r="W26" s="15"/>
      <c r="X26" s="16">
        <f>W26-V26</f>
        <v>0</v>
      </c>
      <c r="Y26" s="18"/>
      <c r="Z26" s="17"/>
    </row>
    <row r="27" spans="1:26" ht="18" customHeight="1" x14ac:dyDescent="0.2">
      <c r="A27" s="13">
        <v>1500047</v>
      </c>
      <c r="B27" s="14" t="s">
        <v>51</v>
      </c>
      <c r="C27" s="15">
        <v>32000</v>
      </c>
      <c r="D27" s="10">
        <f>VLOOKUP($A27,'10.04'!$A$9:$W$204,23,0)</f>
        <v>0</v>
      </c>
      <c r="E27" s="15"/>
      <c r="F27" s="15"/>
      <c r="G27" s="15"/>
      <c r="H27" s="9">
        <f t="shared" si="0"/>
        <v>0</v>
      </c>
      <c r="I27" s="15"/>
      <c r="J27" s="15"/>
      <c r="K27" s="15"/>
      <c r="L27" s="9">
        <f t="shared" si="4"/>
        <v>0</v>
      </c>
      <c r="M27" s="15"/>
      <c r="N27" s="15"/>
      <c r="O27" s="15"/>
      <c r="P27" s="15"/>
      <c r="Q27" s="15"/>
      <c r="R27" s="11">
        <f>SUM(M27:Q27)</f>
        <v>0</v>
      </c>
      <c r="S27" s="15"/>
      <c r="T27" s="15"/>
      <c r="U27" s="9">
        <f>S27+T27</f>
        <v>0</v>
      </c>
      <c r="V27" s="9">
        <f t="shared" si="2"/>
        <v>0</v>
      </c>
      <c r="W27" s="15"/>
      <c r="X27" s="16">
        <f>W27-V27</f>
        <v>0</v>
      </c>
      <c r="Y27" s="18"/>
      <c r="Z27" s="17"/>
    </row>
    <row r="28" spans="1:26" ht="18" customHeight="1" x14ac:dyDescent="0.2">
      <c r="A28" s="13">
        <v>1500081</v>
      </c>
      <c r="B28" s="14" t="s">
        <v>52</v>
      </c>
      <c r="C28" s="15">
        <v>22000</v>
      </c>
      <c r="D28" s="10">
        <f>VLOOKUP($A28,'10.04'!$A$9:$W$204,23,0)</f>
        <v>0</v>
      </c>
      <c r="E28" s="15">
        <v>6</v>
      </c>
      <c r="F28" s="15"/>
      <c r="G28" s="15"/>
      <c r="H28" s="9">
        <f t="shared" si="0"/>
        <v>6</v>
      </c>
      <c r="I28" s="15">
        <v>2</v>
      </c>
      <c r="J28" s="15"/>
      <c r="K28" s="15"/>
      <c r="L28" s="9">
        <f t="shared" si="4"/>
        <v>2</v>
      </c>
      <c r="M28" s="15"/>
      <c r="N28" s="15"/>
      <c r="O28" s="15"/>
      <c r="P28" s="15"/>
      <c r="Q28" s="15"/>
      <c r="R28" s="11">
        <f>SUM(M28:Q28)</f>
        <v>0</v>
      </c>
      <c r="S28" s="15">
        <v>4</v>
      </c>
      <c r="T28" s="15"/>
      <c r="U28" s="9">
        <f>S28+T28</f>
        <v>4</v>
      </c>
      <c r="V28" s="9">
        <f t="shared" si="2"/>
        <v>0</v>
      </c>
      <c r="W28" s="15"/>
      <c r="X28" s="16">
        <f>W28-V28</f>
        <v>0</v>
      </c>
      <c r="Y28" s="18"/>
      <c r="Z28" s="17"/>
    </row>
    <row r="29" spans="1:26" ht="18" customHeight="1" x14ac:dyDescent="0.2">
      <c r="A29" s="13">
        <v>1500088</v>
      </c>
      <c r="B29" s="14" t="s">
        <v>53</v>
      </c>
      <c r="C29" s="15">
        <v>21000</v>
      </c>
      <c r="D29" s="10">
        <f>VLOOKUP($A29,'10.04'!$A$9:$W$204,23,0)</f>
        <v>0</v>
      </c>
      <c r="E29" s="15"/>
      <c r="F29" s="15"/>
      <c r="G29" s="15"/>
      <c r="H29" s="9">
        <f t="shared" si="0"/>
        <v>0</v>
      </c>
      <c r="I29" s="15"/>
      <c r="J29" s="15"/>
      <c r="K29" s="15"/>
      <c r="L29" s="9">
        <f t="shared" si="4"/>
        <v>0</v>
      </c>
      <c r="M29" s="15"/>
      <c r="N29" s="15"/>
      <c r="O29" s="15"/>
      <c r="P29" s="15"/>
      <c r="Q29" s="15"/>
      <c r="R29" s="11">
        <f t="shared" si="5"/>
        <v>0</v>
      </c>
      <c r="S29" s="15"/>
      <c r="T29" s="15"/>
      <c r="U29" s="9">
        <f t="shared" si="1"/>
        <v>0</v>
      </c>
      <c r="V29" s="9">
        <f t="shared" si="2"/>
        <v>0</v>
      </c>
      <c r="W29" s="15"/>
      <c r="X29" s="16">
        <f t="shared" si="3"/>
        <v>0</v>
      </c>
      <c r="Y29" s="18"/>
      <c r="Z29" s="17"/>
    </row>
    <row r="30" spans="1:26" ht="18" customHeight="1" x14ac:dyDescent="0.2">
      <c r="A30" s="13">
        <v>1500089</v>
      </c>
      <c r="B30" s="14" t="s">
        <v>54</v>
      </c>
      <c r="C30" s="15">
        <v>20000</v>
      </c>
      <c r="D30" s="10">
        <f>VLOOKUP($A30,'10.04'!$A$9:$W$204,23,0)</f>
        <v>0</v>
      </c>
      <c r="E30" s="15">
        <v>6</v>
      </c>
      <c r="F30" s="15"/>
      <c r="G30" s="15"/>
      <c r="H30" s="9">
        <f t="shared" si="0"/>
        <v>6</v>
      </c>
      <c r="I30" s="15">
        <v>4</v>
      </c>
      <c r="J30" s="15"/>
      <c r="K30" s="15"/>
      <c r="L30" s="9">
        <f t="shared" si="4"/>
        <v>4</v>
      </c>
      <c r="M30" s="15"/>
      <c r="N30" s="15"/>
      <c r="O30" s="15"/>
      <c r="P30" s="15"/>
      <c r="Q30" s="15"/>
      <c r="R30" s="11">
        <f>SUM(M30:Q30)</f>
        <v>0</v>
      </c>
      <c r="S30" s="15">
        <v>2</v>
      </c>
      <c r="T30" s="15"/>
      <c r="U30" s="9">
        <f>S30+T30</f>
        <v>2</v>
      </c>
      <c r="V30" s="9">
        <f t="shared" si="2"/>
        <v>0</v>
      </c>
      <c r="W30" s="15"/>
      <c r="X30" s="16">
        <f>W30-V30</f>
        <v>0</v>
      </c>
      <c r="Y30" s="18"/>
      <c r="Z30" s="17"/>
    </row>
    <row r="31" spans="1:26" ht="18" customHeight="1" x14ac:dyDescent="0.2">
      <c r="A31" s="13">
        <v>1500134</v>
      </c>
      <c r="B31" s="14" t="s">
        <v>55</v>
      </c>
      <c r="C31" s="15">
        <v>24000</v>
      </c>
      <c r="D31" s="10">
        <f>VLOOKUP($A31,'10.04'!$A$9:$W$204,23,0)</f>
        <v>0</v>
      </c>
      <c r="E31" s="15">
        <v>4</v>
      </c>
      <c r="F31" s="15"/>
      <c r="G31" s="15"/>
      <c r="H31" s="9">
        <f t="shared" si="0"/>
        <v>4</v>
      </c>
      <c r="I31" s="15">
        <v>2</v>
      </c>
      <c r="J31" s="15"/>
      <c r="K31" s="15"/>
      <c r="L31" s="9">
        <f t="shared" si="4"/>
        <v>2</v>
      </c>
      <c r="M31" s="15"/>
      <c r="N31" s="15"/>
      <c r="O31" s="15"/>
      <c r="P31" s="15"/>
      <c r="Q31" s="15"/>
      <c r="R31" s="11">
        <f t="shared" si="5"/>
        <v>0</v>
      </c>
      <c r="S31" s="15">
        <v>2</v>
      </c>
      <c r="T31" s="15"/>
      <c r="U31" s="9">
        <f t="shared" si="1"/>
        <v>2</v>
      </c>
      <c r="V31" s="9">
        <f t="shared" si="2"/>
        <v>0</v>
      </c>
      <c r="W31" s="15"/>
      <c r="X31" s="16">
        <f t="shared" si="3"/>
        <v>0</v>
      </c>
      <c r="Y31" s="18"/>
      <c r="Z31" s="17"/>
    </row>
    <row r="32" spans="1:26" ht="18" customHeight="1" x14ac:dyDescent="0.2">
      <c r="A32" s="13">
        <v>1500228</v>
      </c>
      <c r="B32" s="14" t="s">
        <v>56</v>
      </c>
      <c r="C32" s="15">
        <v>18000</v>
      </c>
      <c r="D32" s="10">
        <f>VLOOKUP($A32,'10.04'!$A$9:$W$204,23,0)</f>
        <v>0</v>
      </c>
      <c r="E32" s="15">
        <v>6</v>
      </c>
      <c r="F32" s="15"/>
      <c r="G32" s="15"/>
      <c r="H32" s="9">
        <f t="shared" si="0"/>
        <v>6</v>
      </c>
      <c r="I32" s="15">
        <v>6</v>
      </c>
      <c r="J32" s="15"/>
      <c r="K32" s="15"/>
      <c r="L32" s="9">
        <f t="shared" si="4"/>
        <v>6</v>
      </c>
      <c r="M32" s="15"/>
      <c r="N32" s="15"/>
      <c r="O32" s="15"/>
      <c r="P32" s="15"/>
      <c r="Q32" s="15"/>
      <c r="R32" s="11">
        <f>SUM(M32:Q32)</f>
        <v>0</v>
      </c>
      <c r="S32" s="15"/>
      <c r="T32" s="15"/>
      <c r="U32" s="9">
        <f>S32+T32</f>
        <v>0</v>
      </c>
      <c r="V32" s="9">
        <f t="shared" si="2"/>
        <v>0</v>
      </c>
      <c r="W32" s="15"/>
      <c r="X32" s="16">
        <f>W32-V32</f>
        <v>0</v>
      </c>
      <c r="Y32" s="18"/>
      <c r="Z32" s="17"/>
    </row>
    <row r="33" spans="1:26" ht="18" customHeight="1" x14ac:dyDescent="0.2">
      <c r="A33" s="13">
        <v>1500300</v>
      </c>
      <c r="B33" s="14" t="s">
        <v>57</v>
      </c>
      <c r="C33" s="15">
        <v>22000</v>
      </c>
      <c r="D33" s="10">
        <f>VLOOKUP($A33,'10.04'!$A$9:$W$204,23,0)</f>
        <v>0</v>
      </c>
      <c r="E33" s="15">
        <v>4</v>
      </c>
      <c r="F33" s="15"/>
      <c r="G33" s="15"/>
      <c r="H33" s="9">
        <f t="shared" si="0"/>
        <v>4</v>
      </c>
      <c r="I33" s="15">
        <v>3</v>
      </c>
      <c r="J33" s="15"/>
      <c r="K33" s="15"/>
      <c r="L33" s="9">
        <f t="shared" si="4"/>
        <v>3</v>
      </c>
      <c r="M33" s="15"/>
      <c r="N33" s="15"/>
      <c r="O33" s="15"/>
      <c r="P33" s="15"/>
      <c r="Q33" s="15"/>
      <c r="R33" s="11">
        <f t="shared" si="5"/>
        <v>0</v>
      </c>
      <c r="S33" s="15">
        <v>1</v>
      </c>
      <c r="T33" s="15"/>
      <c r="U33" s="9">
        <f t="shared" si="1"/>
        <v>1</v>
      </c>
      <c r="V33" s="9">
        <f t="shared" si="2"/>
        <v>0</v>
      </c>
      <c r="W33" s="15"/>
      <c r="X33" s="16">
        <f t="shared" si="3"/>
        <v>0</v>
      </c>
      <c r="Y33" s="39"/>
      <c r="Z33" s="17"/>
    </row>
    <row r="34" spans="1:26" ht="18" customHeight="1" x14ac:dyDescent="0.2">
      <c r="A34" s="13">
        <v>1500301</v>
      </c>
      <c r="B34" s="14" t="s">
        <v>58</v>
      </c>
      <c r="C34" s="15">
        <v>20000</v>
      </c>
      <c r="D34" s="10">
        <f>VLOOKUP($A34,'10.04'!$A$9:$W$204,23,0)</f>
        <v>0</v>
      </c>
      <c r="E34" s="15">
        <v>4</v>
      </c>
      <c r="F34" s="15"/>
      <c r="G34" s="15"/>
      <c r="H34" s="9">
        <f t="shared" si="0"/>
        <v>4</v>
      </c>
      <c r="I34" s="15">
        <v>4</v>
      </c>
      <c r="J34" s="15"/>
      <c r="K34" s="15"/>
      <c r="L34" s="9">
        <f t="shared" si="4"/>
        <v>4</v>
      </c>
      <c r="M34" s="15"/>
      <c r="N34" s="15"/>
      <c r="O34" s="15"/>
      <c r="P34" s="15"/>
      <c r="Q34" s="15"/>
      <c r="R34" s="11">
        <f t="shared" si="5"/>
        <v>0</v>
      </c>
      <c r="S34" s="15"/>
      <c r="T34" s="15"/>
      <c r="U34" s="9">
        <f t="shared" si="1"/>
        <v>0</v>
      </c>
      <c r="V34" s="9">
        <f t="shared" si="2"/>
        <v>0</v>
      </c>
      <c r="W34" s="15"/>
      <c r="X34" s="16">
        <f t="shared" si="3"/>
        <v>0</v>
      </c>
      <c r="Y34" s="18"/>
      <c r="Z34" s="17"/>
    </row>
    <row r="35" spans="1:26" ht="18" customHeight="1" x14ac:dyDescent="0.2">
      <c r="A35" s="13">
        <v>1500303</v>
      </c>
      <c r="B35" s="14" t="s">
        <v>59</v>
      </c>
      <c r="C35" s="15">
        <v>18000</v>
      </c>
      <c r="D35" s="10">
        <f>VLOOKUP($A35,'10.04'!$A$9:$W$204,23,0)</f>
        <v>0</v>
      </c>
      <c r="E35" s="15">
        <v>4</v>
      </c>
      <c r="F35" s="15"/>
      <c r="G35" s="15"/>
      <c r="H35" s="9">
        <f t="shared" si="0"/>
        <v>4</v>
      </c>
      <c r="I35" s="15">
        <v>2</v>
      </c>
      <c r="J35" s="15"/>
      <c r="K35" s="15"/>
      <c r="L35" s="9">
        <f t="shared" si="4"/>
        <v>2</v>
      </c>
      <c r="M35" s="15"/>
      <c r="N35" s="15"/>
      <c r="O35" s="15"/>
      <c r="P35" s="15"/>
      <c r="Q35" s="15"/>
      <c r="R35" s="11">
        <f t="shared" si="5"/>
        <v>0</v>
      </c>
      <c r="S35" s="15">
        <v>2</v>
      </c>
      <c r="T35" s="15"/>
      <c r="U35" s="9">
        <f t="shared" si="1"/>
        <v>2</v>
      </c>
      <c r="V35" s="9">
        <f t="shared" si="2"/>
        <v>0</v>
      </c>
      <c r="W35" s="15"/>
      <c r="X35" s="16">
        <f t="shared" si="3"/>
        <v>0</v>
      </c>
      <c r="Y35" s="18"/>
      <c r="Z35" s="17"/>
    </row>
    <row r="36" spans="1:26" ht="18.75" customHeight="1" x14ac:dyDescent="0.2">
      <c r="A36" s="13">
        <v>1500304</v>
      </c>
      <c r="B36" s="14" t="s">
        <v>60</v>
      </c>
      <c r="C36" s="15">
        <v>18000</v>
      </c>
      <c r="D36" s="10">
        <f>VLOOKUP($A36,'10.04'!$A$9:$W$204,23,0)</f>
        <v>0</v>
      </c>
      <c r="E36" s="15">
        <v>4</v>
      </c>
      <c r="F36" s="15"/>
      <c r="G36" s="15"/>
      <c r="H36" s="9">
        <f t="shared" si="0"/>
        <v>4</v>
      </c>
      <c r="I36" s="15">
        <v>4</v>
      </c>
      <c r="J36" s="15"/>
      <c r="K36" s="15"/>
      <c r="L36" s="9">
        <f t="shared" si="4"/>
        <v>4</v>
      </c>
      <c r="M36" s="15"/>
      <c r="N36" s="15"/>
      <c r="O36" s="15"/>
      <c r="P36" s="15"/>
      <c r="Q36" s="15"/>
      <c r="R36" s="11">
        <f t="shared" si="5"/>
        <v>0</v>
      </c>
      <c r="S36" s="15"/>
      <c r="T36" s="15"/>
      <c r="U36" s="9">
        <f t="shared" si="1"/>
        <v>0</v>
      </c>
      <c r="V36" s="9">
        <f t="shared" si="2"/>
        <v>0</v>
      </c>
      <c r="W36" s="15"/>
      <c r="X36" s="16">
        <f t="shared" si="3"/>
        <v>0</v>
      </c>
      <c r="Y36" s="18"/>
      <c r="Z36" s="17"/>
    </row>
    <row r="37" spans="1:26" ht="18" customHeight="1" x14ac:dyDescent="0.2">
      <c r="A37" s="13">
        <v>1500306</v>
      </c>
      <c r="B37" s="14" t="s">
        <v>61</v>
      </c>
      <c r="C37" s="15">
        <v>17000</v>
      </c>
      <c r="D37" s="10">
        <f>VLOOKUP($A37,'10.04'!$A$9:$W$204,23,0)</f>
        <v>0</v>
      </c>
      <c r="E37" s="15">
        <v>4</v>
      </c>
      <c r="F37" s="15"/>
      <c r="G37" s="15"/>
      <c r="H37" s="9">
        <f t="shared" si="0"/>
        <v>4</v>
      </c>
      <c r="I37" s="15"/>
      <c r="J37" s="15"/>
      <c r="K37" s="15"/>
      <c r="L37" s="9">
        <f t="shared" si="4"/>
        <v>0</v>
      </c>
      <c r="M37" s="15"/>
      <c r="N37" s="15"/>
      <c r="O37" s="15"/>
      <c r="P37" s="15"/>
      <c r="Q37" s="15"/>
      <c r="R37" s="11">
        <f t="shared" si="5"/>
        <v>0</v>
      </c>
      <c r="S37" s="15">
        <v>4</v>
      </c>
      <c r="T37" s="15"/>
      <c r="U37" s="9">
        <f t="shared" si="1"/>
        <v>4</v>
      </c>
      <c r="V37" s="9">
        <f t="shared" si="2"/>
        <v>0</v>
      </c>
      <c r="W37" s="15"/>
      <c r="X37" s="16">
        <f t="shared" si="3"/>
        <v>0</v>
      </c>
      <c r="Y37" s="39"/>
      <c r="Z37" s="17"/>
    </row>
    <row r="38" spans="1:26" ht="18" customHeight="1" x14ac:dyDescent="0.2">
      <c r="A38" s="13">
        <v>1500307</v>
      </c>
      <c r="B38" s="14" t="s">
        <v>62</v>
      </c>
      <c r="C38" s="15">
        <v>20000</v>
      </c>
      <c r="D38" s="10">
        <f>VLOOKUP($A38,'10.04'!$A$9:$W$204,23,0)</f>
        <v>0</v>
      </c>
      <c r="E38" s="15">
        <v>4</v>
      </c>
      <c r="F38" s="15"/>
      <c r="G38" s="15"/>
      <c r="H38" s="9">
        <f t="shared" si="0"/>
        <v>4</v>
      </c>
      <c r="I38" s="15">
        <v>2</v>
      </c>
      <c r="J38" s="15"/>
      <c r="K38" s="15"/>
      <c r="L38" s="9">
        <f t="shared" si="4"/>
        <v>2</v>
      </c>
      <c r="M38" s="15"/>
      <c r="N38" s="15"/>
      <c r="O38" s="15"/>
      <c r="P38" s="15"/>
      <c r="Q38" s="15"/>
      <c r="R38" s="11">
        <f t="shared" si="5"/>
        <v>0</v>
      </c>
      <c r="S38" s="15">
        <v>2</v>
      </c>
      <c r="T38" s="15"/>
      <c r="U38" s="9">
        <f t="shared" si="1"/>
        <v>2</v>
      </c>
      <c r="V38" s="9">
        <f t="shared" si="2"/>
        <v>0</v>
      </c>
      <c r="W38" s="15"/>
      <c r="X38" s="16">
        <f t="shared" si="3"/>
        <v>0</v>
      </c>
      <c r="Y38" s="18"/>
      <c r="Z38" s="17"/>
    </row>
    <row r="39" spans="1:26" ht="18" customHeight="1" x14ac:dyDescent="0.2">
      <c r="A39" s="13">
        <v>1500309</v>
      </c>
      <c r="B39" s="14" t="s">
        <v>63</v>
      </c>
      <c r="C39" s="15">
        <v>18000</v>
      </c>
      <c r="D39" s="10">
        <f>VLOOKUP($A39,'10.04'!$A$9:$W$204,23,0)</f>
        <v>0</v>
      </c>
      <c r="E39" s="15"/>
      <c r="F39" s="15"/>
      <c r="G39" s="15"/>
      <c r="H39" s="9">
        <f t="shared" si="0"/>
        <v>0</v>
      </c>
      <c r="I39" s="15"/>
      <c r="J39" s="15"/>
      <c r="K39" s="15"/>
      <c r="L39" s="9">
        <f t="shared" si="4"/>
        <v>0</v>
      </c>
      <c r="M39" s="15"/>
      <c r="N39" s="15"/>
      <c r="O39" s="15"/>
      <c r="P39" s="15"/>
      <c r="Q39" s="15"/>
      <c r="R39" s="11">
        <f t="shared" si="5"/>
        <v>0</v>
      </c>
      <c r="S39" s="15"/>
      <c r="T39" s="15"/>
      <c r="U39" s="9">
        <f t="shared" si="1"/>
        <v>0</v>
      </c>
      <c r="V39" s="9">
        <f t="shared" si="2"/>
        <v>0</v>
      </c>
      <c r="W39" s="15"/>
      <c r="X39" s="16">
        <f t="shared" si="3"/>
        <v>0</v>
      </c>
      <c r="Y39" s="18"/>
      <c r="Z39" s="17"/>
    </row>
    <row r="40" spans="1:26" ht="18" customHeight="1" x14ac:dyDescent="0.2">
      <c r="A40" s="13">
        <v>1500310</v>
      </c>
      <c r="B40" s="14" t="s">
        <v>64</v>
      </c>
      <c r="C40" s="15">
        <v>20000</v>
      </c>
      <c r="D40" s="10">
        <f>VLOOKUP($A40,'10.04'!$A$9:$W$204,23,0)</f>
        <v>0</v>
      </c>
      <c r="E40" s="15">
        <v>4</v>
      </c>
      <c r="F40" s="15"/>
      <c r="G40" s="15"/>
      <c r="H40" s="9">
        <f t="shared" si="0"/>
        <v>4</v>
      </c>
      <c r="I40" s="15">
        <v>1</v>
      </c>
      <c r="J40" s="15"/>
      <c r="K40" s="15"/>
      <c r="L40" s="9">
        <f t="shared" si="4"/>
        <v>1</v>
      </c>
      <c r="M40" s="15"/>
      <c r="N40" s="15"/>
      <c r="O40" s="15"/>
      <c r="P40" s="15"/>
      <c r="Q40" s="15"/>
      <c r="R40" s="11">
        <f t="shared" si="5"/>
        <v>0</v>
      </c>
      <c r="S40" s="15">
        <v>3</v>
      </c>
      <c r="T40" s="15"/>
      <c r="U40" s="9">
        <f t="shared" si="1"/>
        <v>3</v>
      </c>
      <c r="V40" s="9">
        <f t="shared" si="2"/>
        <v>0</v>
      </c>
      <c r="W40" s="15"/>
      <c r="X40" s="16">
        <f t="shared" si="3"/>
        <v>0</v>
      </c>
      <c r="Y40" s="18"/>
      <c r="Z40" s="17"/>
    </row>
    <row r="41" spans="1:26" ht="18" customHeight="1" x14ac:dyDescent="0.2">
      <c r="A41" s="13">
        <v>1500311</v>
      </c>
      <c r="B41" s="14" t="s">
        <v>65</v>
      </c>
      <c r="C41" s="15">
        <v>21000</v>
      </c>
      <c r="D41" s="10">
        <f>VLOOKUP($A41,'10.04'!$A$9:$W$204,23,0)</f>
        <v>0</v>
      </c>
      <c r="E41" s="15">
        <v>4</v>
      </c>
      <c r="F41" s="15"/>
      <c r="G41" s="15"/>
      <c r="H41" s="9">
        <f t="shared" si="0"/>
        <v>4</v>
      </c>
      <c r="I41" s="15">
        <v>4</v>
      </c>
      <c r="J41" s="15"/>
      <c r="K41" s="15"/>
      <c r="L41" s="9">
        <f t="shared" si="4"/>
        <v>4</v>
      </c>
      <c r="M41" s="15"/>
      <c r="N41" s="15"/>
      <c r="O41" s="15"/>
      <c r="P41" s="15"/>
      <c r="Q41" s="15"/>
      <c r="R41" s="11">
        <f t="shared" si="5"/>
        <v>0</v>
      </c>
      <c r="S41" s="15"/>
      <c r="T41" s="15"/>
      <c r="U41" s="9">
        <f t="shared" si="1"/>
        <v>0</v>
      </c>
      <c r="V41" s="9">
        <f t="shared" si="2"/>
        <v>0</v>
      </c>
      <c r="W41" s="15"/>
      <c r="X41" s="16">
        <f t="shared" si="3"/>
        <v>0</v>
      </c>
      <c r="Y41" s="18"/>
      <c r="Z41" s="17"/>
    </row>
    <row r="42" spans="1:26" ht="18" customHeight="1" x14ac:dyDescent="0.2">
      <c r="A42" s="13">
        <v>1500312</v>
      </c>
      <c r="B42" s="14" t="s">
        <v>66</v>
      </c>
      <c r="C42" s="15">
        <v>21000</v>
      </c>
      <c r="D42" s="10">
        <f>VLOOKUP($A42,'10.04'!$A$9:$W$204,23,0)</f>
        <v>0</v>
      </c>
      <c r="E42" s="15"/>
      <c r="F42" s="15"/>
      <c r="G42" s="15"/>
      <c r="H42" s="9">
        <f t="shared" si="0"/>
        <v>0</v>
      </c>
      <c r="I42" s="15"/>
      <c r="J42" s="15"/>
      <c r="K42" s="15"/>
      <c r="L42" s="9">
        <f t="shared" si="4"/>
        <v>0</v>
      </c>
      <c r="M42" s="15"/>
      <c r="N42" s="15"/>
      <c r="O42" s="15"/>
      <c r="P42" s="15"/>
      <c r="Q42" s="15"/>
      <c r="R42" s="11">
        <f t="shared" si="5"/>
        <v>0</v>
      </c>
      <c r="S42" s="15"/>
      <c r="T42" s="15"/>
      <c r="U42" s="9">
        <f t="shared" si="1"/>
        <v>0</v>
      </c>
      <c r="V42" s="9">
        <f t="shared" si="2"/>
        <v>0</v>
      </c>
      <c r="W42" s="15"/>
      <c r="X42" s="16">
        <f t="shared" si="3"/>
        <v>0</v>
      </c>
      <c r="Y42" s="18"/>
      <c r="Z42" s="17"/>
    </row>
    <row r="43" spans="1:26" ht="18" customHeight="1" x14ac:dyDescent="0.2">
      <c r="A43" s="13">
        <v>1500313</v>
      </c>
      <c r="B43" s="14" t="s">
        <v>67</v>
      </c>
      <c r="C43" s="15">
        <v>20000</v>
      </c>
      <c r="D43" s="10">
        <f>VLOOKUP($A43,'10.04'!$A$9:$W$204,23,0)</f>
        <v>0</v>
      </c>
      <c r="E43" s="15">
        <v>6</v>
      </c>
      <c r="F43" s="15"/>
      <c r="G43" s="15"/>
      <c r="H43" s="9">
        <f t="shared" si="0"/>
        <v>6</v>
      </c>
      <c r="I43" s="15">
        <v>1</v>
      </c>
      <c r="J43" s="15"/>
      <c r="K43" s="15"/>
      <c r="L43" s="9">
        <f t="shared" si="4"/>
        <v>1</v>
      </c>
      <c r="M43" s="15"/>
      <c r="N43" s="15"/>
      <c r="O43" s="15"/>
      <c r="P43" s="15"/>
      <c r="Q43" s="15"/>
      <c r="R43" s="11">
        <f t="shared" si="5"/>
        <v>0</v>
      </c>
      <c r="S43" s="15">
        <v>5</v>
      </c>
      <c r="T43" s="15"/>
      <c r="U43" s="9">
        <f t="shared" si="1"/>
        <v>5</v>
      </c>
      <c r="V43" s="9">
        <f t="shared" si="2"/>
        <v>0</v>
      </c>
      <c r="W43" s="15"/>
      <c r="X43" s="16">
        <f t="shared" si="3"/>
        <v>0</v>
      </c>
      <c r="Y43" s="18"/>
      <c r="Z43" s="17"/>
    </row>
    <row r="44" spans="1:26" ht="18" customHeight="1" x14ac:dyDescent="0.2">
      <c r="A44" s="13">
        <v>1500314</v>
      </c>
      <c r="B44" s="14" t="s">
        <v>68</v>
      </c>
      <c r="C44" s="15">
        <v>17000</v>
      </c>
      <c r="D44" s="10">
        <f>VLOOKUP($A44,'10.04'!$A$9:$W$204,23,0)</f>
        <v>0</v>
      </c>
      <c r="E44" s="15">
        <v>4</v>
      </c>
      <c r="F44" s="15"/>
      <c r="G44" s="15"/>
      <c r="H44" s="9">
        <f t="shared" si="0"/>
        <v>4</v>
      </c>
      <c r="I44" s="15">
        <v>4</v>
      </c>
      <c r="J44" s="15"/>
      <c r="K44" s="15"/>
      <c r="L44" s="9">
        <f t="shared" si="4"/>
        <v>4</v>
      </c>
      <c r="M44" s="15"/>
      <c r="N44" s="15"/>
      <c r="O44" s="15"/>
      <c r="P44" s="15"/>
      <c r="Q44" s="15"/>
      <c r="R44" s="11">
        <f t="shared" si="5"/>
        <v>0</v>
      </c>
      <c r="S44" s="15"/>
      <c r="T44" s="15"/>
      <c r="U44" s="9">
        <f t="shared" si="1"/>
        <v>0</v>
      </c>
      <c r="V44" s="9">
        <f t="shared" si="2"/>
        <v>0</v>
      </c>
      <c r="W44" s="15"/>
      <c r="X44" s="16">
        <f t="shared" si="3"/>
        <v>0</v>
      </c>
      <c r="Y44" s="26"/>
      <c r="Z44" s="17"/>
    </row>
    <row r="45" spans="1:26" ht="18" customHeight="1" x14ac:dyDescent="0.2">
      <c r="A45" s="13">
        <v>1502007</v>
      </c>
      <c r="B45" s="14" t="s">
        <v>69</v>
      </c>
      <c r="C45" s="15">
        <v>19000</v>
      </c>
      <c r="D45" s="10">
        <f>VLOOKUP($A45,'10.04'!$A$9:$W$204,23,0)</f>
        <v>0</v>
      </c>
      <c r="E45" s="15"/>
      <c r="F45" s="15"/>
      <c r="G45" s="15"/>
      <c r="H45" s="9">
        <f t="shared" si="0"/>
        <v>0</v>
      </c>
      <c r="I45" s="15"/>
      <c r="J45" s="15"/>
      <c r="K45" s="15"/>
      <c r="L45" s="9">
        <f t="shared" si="4"/>
        <v>0</v>
      </c>
      <c r="M45" s="15"/>
      <c r="N45" s="15"/>
      <c r="O45" s="15"/>
      <c r="P45" s="15"/>
      <c r="Q45" s="15"/>
      <c r="R45" s="11">
        <f t="shared" si="5"/>
        <v>0</v>
      </c>
      <c r="S45" s="15"/>
      <c r="T45" s="15"/>
      <c r="U45" s="9">
        <f t="shared" si="1"/>
        <v>0</v>
      </c>
      <c r="V45" s="9">
        <f t="shared" si="2"/>
        <v>0</v>
      </c>
      <c r="W45" s="15"/>
      <c r="X45" s="16">
        <f t="shared" si="3"/>
        <v>0</v>
      </c>
      <c r="Y45" s="26"/>
      <c r="Z45" s="17"/>
    </row>
    <row r="46" spans="1:26" ht="18" customHeight="1" x14ac:dyDescent="0.2">
      <c r="A46" s="13">
        <v>1502011</v>
      </c>
      <c r="B46" s="14" t="s">
        <v>70</v>
      </c>
      <c r="C46" s="15">
        <v>17000</v>
      </c>
      <c r="D46" s="10">
        <f>VLOOKUP($A46,'10.04'!$A$9:$W$204,23,0)</f>
        <v>0</v>
      </c>
      <c r="E46" s="15">
        <v>4</v>
      </c>
      <c r="F46" s="15"/>
      <c r="G46" s="15"/>
      <c r="H46" s="9">
        <f t="shared" si="0"/>
        <v>4</v>
      </c>
      <c r="I46" s="15">
        <v>4</v>
      </c>
      <c r="J46" s="15"/>
      <c r="K46" s="15"/>
      <c r="L46" s="9">
        <f t="shared" si="4"/>
        <v>4</v>
      </c>
      <c r="M46" s="15"/>
      <c r="N46" s="15"/>
      <c r="O46" s="15"/>
      <c r="P46" s="15"/>
      <c r="Q46" s="15"/>
      <c r="R46" s="11">
        <f t="shared" si="5"/>
        <v>0</v>
      </c>
      <c r="S46" s="15"/>
      <c r="T46" s="15"/>
      <c r="U46" s="9">
        <f t="shared" si="1"/>
        <v>0</v>
      </c>
      <c r="V46" s="9">
        <f t="shared" si="2"/>
        <v>0</v>
      </c>
      <c r="W46" s="15"/>
      <c r="X46" s="16">
        <f t="shared" si="3"/>
        <v>0</v>
      </c>
      <c r="Y46" s="26"/>
      <c r="Z46" s="17"/>
    </row>
    <row r="47" spans="1:26" ht="18" customHeight="1" x14ac:dyDescent="0.2">
      <c r="A47" s="13">
        <v>1502012</v>
      </c>
      <c r="B47" s="14" t="s">
        <v>71</v>
      </c>
      <c r="C47" s="15">
        <v>18000</v>
      </c>
      <c r="D47" s="10">
        <f>VLOOKUP($A47,'10.04'!$A$9:$W$204,23,0)</f>
        <v>0</v>
      </c>
      <c r="E47" s="15">
        <v>4</v>
      </c>
      <c r="F47" s="15"/>
      <c r="G47" s="15"/>
      <c r="H47" s="9">
        <f t="shared" si="0"/>
        <v>4</v>
      </c>
      <c r="I47" s="15">
        <v>4</v>
      </c>
      <c r="J47" s="15"/>
      <c r="K47" s="15"/>
      <c r="L47" s="9">
        <f t="shared" si="4"/>
        <v>4</v>
      </c>
      <c r="M47" s="15"/>
      <c r="N47" s="15"/>
      <c r="O47" s="15"/>
      <c r="P47" s="15"/>
      <c r="Q47" s="15"/>
      <c r="R47" s="11">
        <f t="shared" si="5"/>
        <v>0</v>
      </c>
      <c r="S47" s="15"/>
      <c r="T47" s="15"/>
      <c r="U47" s="9">
        <f t="shared" si="1"/>
        <v>0</v>
      </c>
      <c r="V47" s="9">
        <f t="shared" si="2"/>
        <v>0</v>
      </c>
      <c r="W47" s="15"/>
      <c r="X47" s="16">
        <f t="shared" si="3"/>
        <v>0</v>
      </c>
      <c r="Y47" s="18"/>
      <c r="Z47" s="17"/>
    </row>
    <row r="48" spans="1:26" ht="18" customHeight="1" x14ac:dyDescent="0.2">
      <c r="A48" s="13">
        <v>1502013</v>
      </c>
      <c r="B48" s="14" t="s">
        <v>72</v>
      </c>
      <c r="C48" s="15">
        <v>20000</v>
      </c>
      <c r="D48" s="10">
        <f>VLOOKUP($A48,'10.04'!$A$9:$W$204,23,0)</f>
        <v>0</v>
      </c>
      <c r="E48" s="15">
        <v>4</v>
      </c>
      <c r="F48" s="15"/>
      <c r="G48" s="15"/>
      <c r="H48" s="9">
        <f t="shared" si="0"/>
        <v>4</v>
      </c>
      <c r="I48" s="15">
        <v>4</v>
      </c>
      <c r="J48" s="15"/>
      <c r="K48" s="15"/>
      <c r="L48" s="9">
        <f t="shared" si="4"/>
        <v>4</v>
      </c>
      <c r="M48" s="15"/>
      <c r="N48" s="15"/>
      <c r="O48" s="15"/>
      <c r="P48" s="15"/>
      <c r="Q48" s="15"/>
      <c r="R48" s="11">
        <f t="shared" si="5"/>
        <v>0</v>
      </c>
      <c r="S48" s="15"/>
      <c r="T48" s="15"/>
      <c r="U48" s="9">
        <f t="shared" si="1"/>
        <v>0</v>
      </c>
      <c r="V48" s="9">
        <f t="shared" si="2"/>
        <v>0</v>
      </c>
      <c r="W48" s="15"/>
      <c r="X48" s="16">
        <f t="shared" si="3"/>
        <v>0</v>
      </c>
      <c r="Y48" s="18"/>
      <c r="Z48" s="17"/>
    </row>
    <row r="49" spans="1:28" ht="18" customHeight="1" x14ac:dyDescent="0.2">
      <c r="A49" s="13">
        <v>1502021</v>
      </c>
      <c r="B49" s="14" t="s">
        <v>73</v>
      </c>
      <c r="C49" s="15">
        <v>22000</v>
      </c>
      <c r="D49" s="10">
        <f>VLOOKUP($A49,'10.04'!$A$9:$W$204,23,0)</f>
        <v>0</v>
      </c>
      <c r="E49" s="15">
        <v>4</v>
      </c>
      <c r="F49" s="15"/>
      <c r="G49" s="15"/>
      <c r="H49" s="9">
        <f t="shared" si="0"/>
        <v>4</v>
      </c>
      <c r="I49" s="15">
        <v>4</v>
      </c>
      <c r="J49" s="15"/>
      <c r="K49" s="15"/>
      <c r="L49" s="9">
        <f t="shared" si="4"/>
        <v>4</v>
      </c>
      <c r="M49" s="15"/>
      <c r="N49" s="15"/>
      <c r="O49" s="15"/>
      <c r="P49" s="15"/>
      <c r="Q49" s="15"/>
      <c r="R49" s="11">
        <f t="shared" si="5"/>
        <v>0</v>
      </c>
      <c r="S49" s="15"/>
      <c r="T49" s="15"/>
      <c r="U49" s="9">
        <f t="shared" si="1"/>
        <v>0</v>
      </c>
      <c r="V49" s="9">
        <f t="shared" si="2"/>
        <v>0</v>
      </c>
      <c r="W49" s="15"/>
      <c r="X49" s="16">
        <f t="shared" si="3"/>
        <v>0</v>
      </c>
      <c r="Y49" s="18"/>
      <c r="Z49" s="17"/>
    </row>
    <row r="50" spans="1:28" ht="18" customHeight="1" x14ac:dyDescent="0.2">
      <c r="A50" s="13">
        <v>1502024</v>
      </c>
      <c r="B50" s="14" t="s">
        <v>74</v>
      </c>
      <c r="C50" s="15">
        <v>21000</v>
      </c>
      <c r="D50" s="10">
        <f>VLOOKUP($A50,'10.04'!$A$9:$W$204,23,0)</f>
        <v>0</v>
      </c>
      <c r="E50" s="15"/>
      <c r="F50" s="15"/>
      <c r="G50" s="15"/>
      <c r="H50" s="9">
        <f t="shared" si="0"/>
        <v>0</v>
      </c>
      <c r="I50" s="15"/>
      <c r="J50" s="15"/>
      <c r="K50" s="15"/>
      <c r="L50" s="9">
        <f t="shared" si="4"/>
        <v>0</v>
      </c>
      <c r="M50" s="15"/>
      <c r="N50" s="15"/>
      <c r="O50" s="15"/>
      <c r="P50" s="15"/>
      <c r="Q50" s="15"/>
      <c r="R50" s="11">
        <f t="shared" si="5"/>
        <v>0</v>
      </c>
      <c r="S50" s="15"/>
      <c r="T50" s="15"/>
      <c r="U50" s="9">
        <f t="shared" si="1"/>
        <v>0</v>
      </c>
      <c r="V50" s="9">
        <f t="shared" si="2"/>
        <v>0</v>
      </c>
      <c r="W50" s="15"/>
      <c r="X50" s="16">
        <f t="shared" si="3"/>
        <v>0</v>
      </c>
      <c r="Y50" s="18"/>
      <c r="Z50" s="17"/>
    </row>
    <row r="51" spans="1:28" ht="18" customHeight="1" x14ac:dyDescent="0.2">
      <c r="A51" s="13">
        <v>1502029</v>
      </c>
      <c r="B51" s="14" t="s">
        <v>75</v>
      </c>
      <c r="C51" s="15">
        <v>19000</v>
      </c>
      <c r="D51" s="10">
        <f>VLOOKUP($A51,'10.04'!$A$9:$W$204,23,0)</f>
        <v>0</v>
      </c>
      <c r="E51" s="15">
        <v>6</v>
      </c>
      <c r="F51" s="15"/>
      <c r="G51" s="15"/>
      <c r="H51" s="9">
        <f t="shared" si="0"/>
        <v>6</v>
      </c>
      <c r="I51" s="15">
        <v>3</v>
      </c>
      <c r="J51" s="15"/>
      <c r="K51" s="15"/>
      <c r="L51" s="9">
        <f t="shared" si="4"/>
        <v>3</v>
      </c>
      <c r="M51" s="15"/>
      <c r="N51" s="15"/>
      <c r="O51" s="15"/>
      <c r="P51" s="15"/>
      <c r="Q51" s="15"/>
      <c r="R51" s="11">
        <f t="shared" si="5"/>
        <v>0</v>
      </c>
      <c r="S51" s="15">
        <v>4</v>
      </c>
      <c r="T51" s="15"/>
      <c r="U51" s="9">
        <f t="shared" si="1"/>
        <v>4</v>
      </c>
      <c r="V51" s="9">
        <f t="shared" si="2"/>
        <v>-1</v>
      </c>
      <c r="W51" s="15"/>
      <c r="X51" s="16">
        <f t="shared" si="3"/>
        <v>1</v>
      </c>
      <c r="Y51" s="18"/>
      <c r="Z51" s="17"/>
    </row>
    <row r="52" spans="1:28" ht="18" customHeight="1" x14ac:dyDescent="0.2">
      <c r="A52" s="13">
        <v>1509001</v>
      </c>
      <c r="B52" s="14" t="s">
        <v>76</v>
      </c>
      <c r="C52" s="15">
        <v>25000</v>
      </c>
      <c r="D52" s="10">
        <f>VLOOKUP($A52,'10.04'!$A$9:$W$204,23,0)</f>
        <v>0</v>
      </c>
      <c r="E52" s="15"/>
      <c r="F52" s="15"/>
      <c r="G52" s="15"/>
      <c r="H52" s="9">
        <f t="shared" si="0"/>
        <v>0</v>
      </c>
      <c r="I52" s="15"/>
      <c r="J52" s="15"/>
      <c r="K52" s="15"/>
      <c r="L52" s="9">
        <f t="shared" si="4"/>
        <v>0</v>
      </c>
      <c r="M52" s="15"/>
      <c r="N52" s="15"/>
      <c r="O52" s="15"/>
      <c r="P52" s="15"/>
      <c r="Q52" s="15"/>
      <c r="R52" s="11">
        <f t="shared" si="5"/>
        <v>0</v>
      </c>
      <c r="S52" s="15"/>
      <c r="T52" s="15"/>
      <c r="U52" s="9">
        <f t="shared" si="1"/>
        <v>0</v>
      </c>
      <c r="V52" s="9">
        <f t="shared" si="2"/>
        <v>0</v>
      </c>
      <c r="W52" s="15"/>
      <c r="X52" s="16">
        <f t="shared" si="3"/>
        <v>0</v>
      </c>
      <c r="Y52" s="18"/>
      <c r="Z52" s="17"/>
    </row>
    <row r="53" spans="1:28" ht="18" customHeight="1" x14ac:dyDescent="0.2">
      <c r="A53" s="7">
        <v>1520000</v>
      </c>
      <c r="B53" s="8" t="s">
        <v>77</v>
      </c>
      <c r="C53" s="9"/>
      <c r="D53" s="10">
        <f>VLOOKUP($A53,'10.04'!$A$9:$W$204,23,0)</f>
        <v>0</v>
      </c>
      <c r="E53" s="10"/>
      <c r="F53" s="10"/>
      <c r="G53" s="10"/>
      <c r="H53" s="9"/>
      <c r="I53" s="10"/>
      <c r="J53" s="10"/>
      <c r="K53" s="10"/>
      <c r="L53" s="9">
        <f t="shared" si="4"/>
        <v>0</v>
      </c>
      <c r="M53" s="10"/>
      <c r="N53" s="10"/>
      <c r="O53" s="10"/>
      <c r="P53" s="10"/>
      <c r="Q53" s="10"/>
      <c r="R53" s="11">
        <f t="shared" si="5"/>
        <v>0</v>
      </c>
      <c r="S53" s="10"/>
      <c r="T53" s="10"/>
      <c r="U53" s="9"/>
      <c r="V53" s="9"/>
      <c r="W53" s="10"/>
      <c r="X53" s="9"/>
      <c r="Y53" s="18"/>
      <c r="Z53" s="17"/>
    </row>
    <row r="54" spans="1:28" s="24" customFormat="1" ht="18" customHeight="1" x14ac:dyDescent="0.2">
      <c r="A54" s="13">
        <v>1520001</v>
      </c>
      <c r="B54" s="20" t="s">
        <v>78</v>
      </c>
      <c r="C54" s="21">
        <v>22000</v>
      </c>
      <c r="D54" s="10">
        <f>VLOOKUP($A54,'10.04'!$A$9:$W$204,23,0)</f>
        <v>0</v>
      </c>
      <c r="E54" s="21"/>
      <c r="F54" s="21"/>
      <c r="G54" s="21"/>
      <c r="H54" s="9">
        <f t="shared" ref="H54:H64" si="6">SUM(E54:G54)</f>
        <v>0</v>
      </c>
      <c r="I54" s="21"/>
      <c r="J54" s="21"/>
      <c r="K54" s="21"/>
      <c r="L54" s="9">
        <f t="shared" si="4"/>
        <v>0</v>
      </c>
      <c r="M54" s="21"/>
      <c r="N54" s="15"/>
      <c r="O54" s="21"/>
      <c r="P54" s="15"/>
      <c r="Q54" s="21"/>
      <c r="R54" s="11">
        <f t="shared" si="5"/>
        <v>0</v>
      </c>
      <c r="S54" s="21"/>
      <c r="T54" s="21"/>
      <c r="U54" s="9">
        <f t="shared" ref="U54:U64" si="7">S54+T54</f>
        <v>0</v>
      </c>
      <c r="V54" s="9">
        <f t="shared" ref="V54:V64" si="8">D54+H54-L54-R54-U54</f>
        <v>0</v>
      </c>
      <c r="W54" s="21"/>
      <c r="X54" s="16">
        <f t="shared" ref="X54:X64" si="9">W54-V54</f>
        <v>0</v>
      </c>
      <c r="Y54" s="18"/>
      <c r="Z54" s="18"/>
      <c r="AA54" s="17"/>
      <c r="AB54" s="3"/>
    </row>
    <row r="55" spans="1:28" s="24" customFormat="1" ht="18" customHeight="1" x14ac:dyDescent="0.2">
      <c r="A55" s="13">
        <v>1520004</v>
      </c>
      <c r="B55" s="20" t="s">
        <v>79</v>
      </c>
      <c r="C55" s="21">
        <v>22000</v>
      </c>
      <c r="D55" s="10">
        <f>VLOOKUP($A55,'10.04'!$A$9:$W$204,23,0)</f>
        <v>0</v>
      </c>
      <c r="E55" s="15"/>
      <c r="F55" s="15"/>
      <c r="G55" s="15"/>
      <c r="H55" s="9">
        <f t="shared" si="6"/>
        <v>0</v>
      </c>
      <c r="I55" s="15"/>
      <c r="J55" s="15"/>
      <c r="K55" s="15"/>
      <c r="L55" s="9">
        <f t="shared" si="4"/>
        <v>0</v>
      </c>
      <c r="M55" s="15"/>
      <c r="N55" s="15"/>
      <c r="O55" s="15"/>
      <c r="P55" s="15"/>
      <c r="Q55" s="15"/>
      <c r="R55" s="11">
        <f t="shared" si="5"/>
        <v>0</v>
      </c>
      <c r="S55" s="15"/>
      <c r="T55" s="15"/>
      <c r="U55" s="9">
        <f t="shared" si="7"/>
        <v>0</v>
      </c>
      <c r="V55" s="9">
        <f t="shared" si="8"/>
        <v>0</v>
      </c>
      <c r="W55" s="15"/>
      <c r="X55" s="16">
        <f t="shared" si="9"/>
        <v>0</v>
      </c>
      <c r="Y55" s="18"/>
      <c r="Z55" s="18"/>
      <c r="AA55" s="17"/>
      <c r="AB55" s="3"/>
    </row>
    <row r="56" spans="1:28" x14ac:dyDescent="0.2">
      <c r="A56" s="13">
        <v>1520005</v>
      </c>
      <c r="B56" s="14" t="s">
        <v>80</v>
      </c>
      <c r="C56" s="15">
        <v>22000</v>
      </c>
      <c r="D56" s="10">
        <f>VLOOKUP($A56,'10.04'!$A$9:$W$204,23,0)</f>
        <v>0</v>
      </c>
      <c r="E56" s="15"/>
      <c r="F56" s="15"/>
      <c r="G56" s="15"/>
      <c r="H56" s="9">
        <f t="shared" si="6"/>
        <v>0</v>
      </c>
      <c r="I56" s="15"/>
      <c r="J56" s="15"/>
      <c r="K56" s="15"/>
      <c r="L56" s="9">
        <f t="shared" si="4"/>
        <v>0</v>
      </c>
      <c r="M56" s="15"/>
      <c r="N56" s="15"/>
      <c r="O56" s="15"/>
      <c r="P56" s="15"/>
      <c r="Q56" s="15"/>
      <c r="R56" s="11">
        <f t="shared" si="5"/>
        <v>0</v>
      </c>
      <c r="S56" s="15"/>
      <c r="T56" s="15"/>
      <c r="U56" s="9">
        <f t="shared" si="7"/>
        <v>0</v>
      </c>
      <c r="V56" s="9">
        <f t="shared" si="8"/>
        <v>0</v>
      </c>
      <c r="W56" s="15"/>
      <c r="X56" s="16">
        <f t="shared" si="9"/>
        <v>0</v>
      </c>
      <c r="Y56" s="18"/>
      <c r="Z56" s="18"/>
      <c r="AA56" s="17"/>
    </row>
    <row r="57" spans="1:28" x14ac:dyDescent="0.2">
      <c r="A57" s="13">
        <v>1520020</v>
      </c>
      <c r="B57" s="14" t="s">
        <v>81</v>
      </c>
      <c r="C57" s="15">
        <v>20000</v>
      </c>
      <c r="D57" s="10">
        <f>VLOOKUP($A57,'10.04'!$A$9:$W$204,23,0)</f>
        <v>0</v>
      </c>
      <c r="E57" s="15"/>
      <c r="F57" s="15"/>
      <c r="G57" s="15"/>
      <c r="H57" s="9">
        <f t="shared" si="6"/>
        <v>0</v>
      </c>
      <c r="I57" s="15"/>
      <c r="J57" s="15"/>
      <c r="K57" s="15"/>
      <c r="L57" s="9">
        <f t="shared" si="4"/>
        <v>0</v>
      </c>
      <c r="M57" s="15"/>
      <c r="N57" s="15"/>
      <c r="O57" s="15"/>
      <c r="P57" s="15"/>
      <c r="Q57" s="15"/>
      <c r="R57" s="11">
        <f t="shared" si="5"/>
        <v>0</v>
      </c>
      <c r="S57" s="15"/>
      <c r="T57" s="15"/>
      <c r="U57" s="9">
        <f t="shared" si="7"/>
        <v>0</v>
      </c>
      <c r="V57" s="9">
        <f t="shared" si="8"/>
        <v>0</v>
      </c>
      <c r="W57" s="15"/>
      <c r="X57" s="16">
        <f t="shared" si="9"/>
        <v>0</v>
      </c>
      <c r="Y57" s="18"/>
      <c r="Z57" s="17"/>
    </row>
    <row r="58" spans="1:28" ht="18" customHeight="1" x14ac:dyDescent="0.2">
      <c r="A58" s="13">
        <v>1520041</v>
      </c>
      <c r="B58" s="14" t="s">
        <v>82</v>
      </c>
      <c r="C58" s="15">
        <v>29000</v>
      </c>
      <c r="D58" s="10">
        <f>VLOOKUP($A58,'10.04'!$A$9:$W$204,23,0)</f>
        <v>0</v>
      </c>
      <c r="E58" s="15"/>
      <c r="F58" s="15"/>
      <c r="G58" s="15"/>
      <c r="H58" s="9">
        <f t="shared" si="6"/>
        <v>0</v>
      </c>
      <c r="I58" s="15"/>
      <c r="J58" s="15"/>
      <c r="K58" s="15"/>
      <c r="L58" s="9">
        <f t="shared" si="4"/>
        <v>0</v>
      </c>
      <c r="M58" s="15"/>
      <c r="N58" s="15"/>
      <c r="O58" s="15"/>
      <c r="P58" s="15"/>
      <c r="Q58" s="15"/>
      <c r="R58" s="11">
        <f>SUM(M58:Q58)</f>
        <v>0</v>
      </c>
      <c r="S58" s="15"/>
      <c r="T58" s="15"/>
      <c r="U58" s="9">
        <f>S58+T58</f>
        <v>0</v>
      </c>
      <c r="V58" s="9">
        <f t="shared" si="8"/>
        <v>0</v>
      </c>
      <c r="W58" s="15"/>
      <c r="X58" s="16">
        <f>W58-V58</f>
        <v>0</v>
      </c>
      <c r="Y58" s="18"/>
      <c r="Z58" s="17"/>
    </row>
    <row r="59" spans="1:28" ht="18" customHeight="1" x14ac:dyDescent="0.2">
      <c r="A59" s="13">
        <v>1520043</v>
      </c>
      <c r="B59" s="14" t="s">
        <v>83</v>
      </c>
      <c r="C59" s="15">
        <v>32000</v>
      </c>
      <c r="D59" s="10">
        <f>VLOOKUP($A59,'10.04'!$A$9:$W$204,23,0)</f>
        <v>0</v>
      </c>
      <c r="E59" s="15"/>
      <c r="F59" s="15"/>
      <c r="G59" s="15"/>
      <c r="H59" s="9">
        <f t="shared" si="6"/>
        <v>0</v>
      </c>
      <c r="I59" s="15"/>
      <c r="J59" s="15"/>
      <c r="K59" s="15"/>
      <c r="L59" s="9">
        <f t="shared" si="4"/>
        <v>0</v>
      </c>
      <c r="M59" s="15"/>
      <c r="N59" s="15"/>
      <c r="O59" s="15"/>
      <c r="P59" s="15"/>
      <c r="Q59" s="15"/>
      <c r="R59" s="11">
        <f t="shared" si="5"/>
        <v>0</v>
      </c>
      <c r="S59" s="15"/>
      <c r="T59" s="15"/>
      <c r="U59" s="9">
        <f t="shared" si="7"/>
        <v>0</v>
      </c>
      <c r="V59" s="9">
        <f t="shared" si="8"/>
        <v>0</v>
      </c>
      <c r="W59" s="15"/>
      <c r="X59" s="16">
        <f t="shared" si="9"/>
        <v>0</v>
      </c>
      <c r="Y59" s="18"/>
      <c r="Z59" s="17"/>
    </row>
    <row r="60" spans="1:28" ht="18" customHeight="1" x14ac:dyDescent="0.2">
      <c r="A60" s="13">
        <v>1520050</v>
      </c>
      <c r="B60" s="14" t="s">
        <v>243</v>
      </c>
      <c r="C60" s="15">
        <v>35000</v>
      </c>
      <c r="D60" s="10">
        <f>VLOOKUP($A60,'10.04'!$A$9:$W$204,23,0)</f>
        <v>0</v>
      </c>
      <c r="E60" s="15"/>
      <c r="F60" s="15"/>
      <c r="G60" s="15"/>
      <c r="H60" s="9">
        <f t="shared" si="6"/>
        <v>0</v>
      </c>
      <c r="I60" s="15">
        <v>13</v>
      </c>
      <c r="J60" s="15"/>
      <c r="K60" s="15"/>
      <c r="L60" s="9">
        <f t="shared" si="4"/>
        <v>13</v>
      </c>
      <c r="M60" s="15"/>
      <c r="N60" s="15"/>
      <c r="O60" s="15"/>
      <c r="P60" s="15"/>
      <c r="Q60" s="15"/>
      <c r="R60" s="11">
        <f t="shared" si="5"/>
        <v>0</v>
      </c>
      <c r="S60" s="15"/>
      <c r="T60" s="15"/>
      <c r="U60" s="9">
        <f t="shared" si="7"/>
        <v>0</v>
      </c>
      <c r="V60" s="9">
        <f t="shared" si="8"/>
        <v>-13</v>
      </c>
      <c r="W60" s="15"/>
      <c r="X60" s="16"/>
      <c r="Y60" s="18"/>
      <c r="Z60" s="17"/>
    </row>
    <row r="61" spans="1:28" ht="18" customHeight="1" x14ac:dyDescent="0.2">
      <c r="A61" s="13">
        <v>1520051</v>
      </c>
      <c r="B61" s="14" t="s">
        <v>244</v>
      </c>
      <c r="C61" s="15">
        <v>50000</v>
      </c>
      <c r="D61" s="10">
        <f>VLOOKUP($A61,'10.04'!$A$9:$W$204,23,0)</f>
        <v>0</v>
      </c>
      <c r="E61" s="15"/>
      <c r="F61" s="15"/>
      <c r="G61" s="15"/>
      <c r="H61" s="9">
        <f t="shared" si="6"/>
        <v>0</v>
      </c>
      <c r="I61" s="15">
        <v>11</v>
      </c>
      <c r="J61" s="15"/>
      <c r="K61" s="15"/>
      <c r="L61" s="9">
        <f t="shared" si="4"/>
        <v>11</v>
      </c>
      <c r="M61" s="15"/>
      <c r="N61" s="15"/>
      <c r="O61" s="15"/>
      <c r="P61" s="15"/>
      <c r="Q61" s="15"/>
      <c r="R61" s="11">
        <f t="shared" si="5"/>
        <v>0</v>
      </c>
      <c r="S61" s="15"/>
      <c r="T61" s="15"/>
      <c r="U61" s="9">
        <f t="shared" si="7"/>
        <v>0</v>
      </c>
      <c r="V61" s="9">
        <f t="shared" si="8"/>
        <v>-11</v>
      </c>
      <c r="W61" s="15"/>
      <c r="X61" s="16"/>
      <c r="Y61" s="18"/>
      <c r="Z61" s="17"/>
    </row>
    <row r="62" spans="1:28" ht="18" customHeight="1" x14ac:dyDescent="0.2">
      <c r="A62" s="13">
        <v>1522008</v>
      </c>
      <c r="B62" s="14" t="s">
        <v>84</v>
      </c>
      <c r="C62" s="15">
        <v>25000</v>
      </c>
      <c r="D62" s="10">
        <f>VLOOKUP($A62,'10.04'!$A$9:$W$204,23,0)</f>
        <v>0</v>
      </c>
      <c r="E62" s="15"/>
      <c r="F62" s="15"/>
      <c r="G62" s="15"/>
      <c r="H62" s="9">
        <f t="shared" si="6"/>
        <v>0</v>
      </c>
      <c r="I62" s="15"/>
      <c r="J62" s="15"/>
      <c r="K62" s="15"/>
      <c r="L62" s="9">
        <f t="shared" si="4"/>
        <v>0</v>
      </c>
      <c r="M62" s="15"/>
      <c r="N62" s="15"/>
      <c r="O62" s="15"/>
      <c r="P62" s="15"/>
      <c r="Q62" s="15"/>
      <c r="R62" s="11">
        <f t="shared" si="5"/>
        <v>0</v>
      </c>
      <c r="S62" s="15"/>
      <c r="T62" s="15"/>
      <c r="U62" s="9">
        <f t="shared" si="7"/>
        <v>0</v>
      </c>
      <c r="V62" s="9">
        <f t="shared" si="8"/>
        <v>0</v>
      </c>
      <c r="W62" s="15"/>
      <c r="X62" s="16">
        <f t="shared" si="9"/>
        <v>0</v>
      </c>
      <c r="Y62" s="18"/>
      <c r="Z62" s="17"/>
    </row>
    <row r="63" spans="1:28" ht="18" customHeight="1" x14ac:dyDescent="0.2">
      <c r="A63" s="13">
        <v>1523008</v>
      </c>
      <c r="B63" s="14" t="s">
        <v>232</v>
      </c>
      <c r="C63" s="15">
        <v>13000</v>
      </c>
      <c r="D63" s="10">
        <f>VLOOKUP($A63,'10.04'!$A$9:$W$204,23,0)</f>
        <v>0</v>
      </c>
      <c r="E63" s="15">
        <v>97</v>
      </c>
      <c r="F63" s="15"/>
      <c r="G63" s="15"/>
      <c r="H63" s="9">
        <f t="shared" si="6"/>
        <v>97</v>
      </c>
      <c r="I63" s="15">
        <v>3</v>
      </c>
      <c r="J63" s="15"/>
      <c r="K63" s="15"/>
      <c r="L63" s="9">
        <f t="shared" si="4"/>
        <v>3</v>
      </c>
      <c r="M63" s="15"/>
      <c r="N63" s="15"/>
      <c r="O63" s="15"/>
      <c r="P63" s="15"/>
      <c r="Q63" s="15"/>
      <c r="R63" s="11">
        <f t="shared" si="5"/>
        <v>0</v>
      </c>
      <c r="S63" s="15"/>
      <c r="T63" s="15"/>
      <c r="U63" s="9">
        <f t="shared" si="7"/>
        <v>0</v>
      </c>
      <c r="V63" s="9">
        <f>D63+H63-L63-R63-U63-L60*3-L61*5</f>
        <v>0</v>
      </c>
      <c r="W63" s="15"/>
      <c r="X63" s="16">
        <f t="shared" si="9"/>
        <v>0</v>
      </c>
      <c r="Y63" s="18"/>
      <c r="Z63" s="17"/>
    </row>
    <row r="64" spans="1:28" ht="18" customHeight="1" x14ac:dyDescent="0.2">
      <c r="A64" s="13">
        <v>1522009</v>
      </c>
      <c r="B64" s="14" t="s">
        <v>85</v>
      </c>
      <c r="C64" s="15">
        <v>24000</v>
      </c>
      <c r="D64" s="10">
        <f>VLOOKUP($A64,'10.04'!$A$9:$W$204,23,0)</f>
        <v>0</v>
      </c>
      <c r="E64" s="15"/>
      <c r="F64" s="15"/>
      <c r="G64" s="15"/>
      <c r="H64" s="9">
        <f t="shared" si="6"/>
        <v>0</v>
      </c>
      <c r="I64" s="15"/>
      <c r="J64" s="15"/>
      <c r="K64" s="15"/>
      <c r="L64" s="9">
        <f t="shared" si="4"/>
        <v>0</v>
      </c>
      <c r="M64" s="15"/>
      <c r="N64" s="15"/>
      <c r="O64" s="15"/>
      <c r="P64" s="15"/>
      <c r="Q64" s="15"/>
      <c r="R64" s="11">
        <f t="shared" si="5"/>
        <v>0</v>
      </c>
      <c r="S64" s="15"/>
      <c r="T64" s="15"/>
      <c r="U64" s="9">
        <f t="shared" si="7"/>
        <v>0</v>
      </c>
      <c r="V64" s="9">
        <f t="shared" si="8"/>
        <v>0</v>
      </c>
      <c r="W64" s="15"/>
      <c r="X64" s="16">
        <f t="shared" si="9"/>
        <v>0</v>
      </c>
      <c r="Y64" s="18"/>
      <c r="Z64" s="17"/>
    </row>
    <row r="65" spans="1:26" ht="18" customHeight="1" x14ac:dyDescent="0.2">
      <c r="A65" s="7">
        <v>1530000</v>
      </c>
      <c r="B65" s="8" t="s">
        <v>86</v>
      </c>
      <c r="C65" s="9"/>
      <c r="D65" s="10">
        <f>VLOOKUP($A65,'10.04'!$A$9:$W$204,23,0)</f>
        <v>0</v>
      </c>
      <c r="E65" s="10"/>
      <c r="F65" s="10"/>
      <c r="G65" s="10"/>
      <c r="H65" s="9"/>
      <c r="I65" s="10"/>
      <c r="J65" s="10"/>
      <c r="K65" s="10"/>
      <c r="L65" s="9">
        <f t="shared" si="4"/>
        <v>0</v>
      </c>
      <c r="M65" s="10"/>
      <c r="N65" s="10"/>
      <c r="O65" s="10"/>
      <c r="P65" s="10"/>
      <c r="Q65" s="10"/>
      <c r="R65" s="11">
        <f t="shared" si="5"/>
        <v>0</v>
      </c>
      <c r="S65" s="10"/>
      <c r="T65" s="10"/>
      <c r="U65" s="9"/>
      <c r="V65" s="9"/>
      <c r="W65" s="10"/>
      <c r="X65" s="9"/>
      <c r="Y65" s="18"/>
      <c r="Z65" s="17"/>
    </row>
    <row r="66" spans="1:26" ht="18" customHeight="1" x14ac:dyDescent="0.2">
      <c r="A66" s="13">
        <v>1532013</v>
      </c>
      <c r="B66" s="14" t="s">
        <v>87</v>
      </c>
      <c r="C66" s="15">
        <v>89000</v>
      </c>
      <c r="D66" s="10">
        <f>VLOOKUP($A66,'10.04'!$A$9:$W$204,23,0)</f>
        <v>0</v>
      </c>
      <c r="E66" s="15"/>
      <c r="F66" s="15"/>
      <c r="G66" s="15"/>
      <c r="H66" s="9">
        <f>SUM(E66:G66)</f>
        <v>0</v>
      </c>
      <c r="I66" s="15"/>
      <c r="J66" s="15"/>
      <c r="K66" s="15"/>
      <c r="L66" s="9">
        <f t="shared" si="4"/>
        <v>0</v>
      </c>
      <c r="M66" s="15"/>
      <c r="N66" s="15"/>
      <c r="O66" s="15"/>
      <c r="P66" s="15"/>
      <c r="Q66" s="15"/>
      <c r="R66" s="11">
        <f t="shared" si="5"/>
        <v>0</v>
      </c>
      <c r="S66" s="15"/>
      <c r="T66" s="15"/>
      <c r="U66" s="9">
        <f>S66+T66</f>
        <v>0</v>
      </c>
      <c r="V66" s="9">
        <f>D66+H66-L66-R66-U66</f>
        <v>0</v>
      </c>
      <c r="W66" s="15"/>
      <c r="X66" s="16">
        <f>W66-V66</f>
        <v>0</v>
      </c>
      <c r="Y66" s="18"/>
      <c r="Z66" s="17"/>
    </row>
    <row r="67" spans="1:26" ht="18" customHeight="1" x14ac:dyDescent="0.2">
      <c r="A67" s="7">
        <v>1540000</v>
      </c>
      <c r="B67" s="8" t="s">
        <v>88</v>
      </c>
      <c r="C67" s="9"/>
      <c r="D67" s="10">
        <f>VLOOKUP($A67,'10.04'!$A$9:$W$204,23,0)</f>
        <v>0</v>
      </c>
      <c r="E67" s="10"/>
      <c r="F67" s="10"/>
      <c r="G67" s="10"/>
      <c r="H67" s="9"/>
      <c r="I67" s="10"/>
      <c r="J67" s="10"/>
      <c r="K67" s="10"/>
      <c r="L67" s="9">
        <f t="shared" si="4"/>
        <v>0</v>
      </c>
      <c r="M67" s="10"/>
      <c r="N67" s="10"/>
      <c r="O67" s="10"/>
      <c r="P67" s="10"/>
      <c r="Q67" s="10"/>
      <c r="R67" s="11">
        <f t="shared" si="5"/>
        <v>0</v>
      </c>
      <c r="S67" s="10"/>
      <c r="T67" s="10"/>
      <c r="U67" s="9"/>
      <c r="V67" s="9"/>
      <c r="W67" s="10"/>
      <c r="X67" s="9"/>
      <c r="Y67" s="18"/>
      <c r="Z67" s="17"/>
    </row>
    <row r="68" spans="1:26" s="24" customFormat="1" ht="18" customHeight="1" x14ac:dyDescent="0.2">
      <c r="A68" s="25">
        <v>1540002</v>
      </c>
      <c r="B68" s="20" t="s">
        <v>89</v>
      </c>
      <c r="C68" s="21">
        <v>19000</v>
      </c>
      <c r="D68" s="10">
        <f>VLOOKUP($A68,'10.04'!$A$9:$W$204,23,0)</f>
        <v>0</v>
      </c>
      <c r="E68" s="15"/>
      <c r="F68" s="15"/>
      <c r="G68" s="15"/>
      <c r="H68" s="9">
        <f>SUM(E68:G68)</f>
        <v>0</v>
      </c>
      <c r="I68" s="15"/>
      <c r="J68" s="15"/>
      <c r="K68" s="15"/>
      <c r="L68" s="9">
        <f t="shared" si="4"/>
        <v>0</v>
      </c>
      <c r="M68" s="15"/>
      <c r="N68" s="15"/>
      <c r="O68" s="15"/>
      <c r="P68" s="15"/>
      <c r="Q68" s="15"/>
      <c r="R68" s="11">
        <f t="shared" si="5"/>
        <v>0</v>
      </c>
      <c r="S68" s="15"/>
      <c r="T68" s="15"/>
      <c r="U68" s="9">
        <f>S68+T68</f>
        <v>0</v>
      </c>
      <c r="V68" s="9">
        <f>D68+H68-L68-R68-U68</f>
        <v>0</v>
      </c>
      <c r="W68" s="15"/>
      <c r="X68" s="16">
        <f>W68-V68</f>
        <v>0</v>
      </c>
      <c r="Y68" s="22"/>
      <c r="Z68" s="23"/>
    </row>
    <row r="69" spans="1:26" s="24" customFormat="1" ht="18" customHeight="1" x14ac:dyDescent="0.2">
      <c r="A69" s="25">
        <v>1540034</v>
      </c>
      <c r="B69" s="20" t="s">
        <v>90</v>
      </c>
      <c r="C69" s="21">
        <v>16000</v>
      </c>
      <c r="D69" s="10">
        <f>VLOOKUP($A69,'10.04'!$A$9:$W$204,23,0)</f>
        <v>0</v>
      </c>
      <c r="E69" s="15"/>
      <c r="F69" s="15"/>
      <c r="G69" s="15"/>
      <c r="H69" s="9">
        <f>SUM(E69:G69)</f>
        <v>0</v>
      </c>
      <c r="I69" s="15"/>
      <c r="J69" s="15"/>
      <c r="K69" s="15"/>
      <c r="L69" s="9">
        <f t="shared" si="4"/>
        <v>0</v>
      </c>
      <c r="M69" s="15"/>
      <c r="N69" s="15"/>
      <c r="O69" s="15"/>
      <c r="P69" s="15"/>
      <c r="Q69" s="15"/>
      <c r="R69" s="11">
        <f t="shared" si="5"/>
        <v>0</v>
      </c>
      <c r="S69" s="15"/>
      <c r="T69" s="15"/>
      <c r="U69" s="9">
        <f>S69+T69</f>
        <v>0</v>
      </c>
      <c r="V69" s="9">
        <f>D69+H69-L69-R69-U69</f>
        <v>0</v>
      </c>
      <c r="W69" s="15"/>
      <c r="X69" s="16">
        <f>W69-V69</f>
        <v>0</v>
      </c>
      <c r="Y69" s="22"/>
      <c r="Z69" s="23"/>
    </row>
    <row r="70" spans="1:26" ht="18" customHeight="1" x14ac:dyDescent="0.2">
      <c r="A70" s="7">
        <v>1560000</v>
      </c>
      <c r="B70" s="8" t="s">
        <v>91</v>
      </c>
      <c r="C70" s="9"/>
      <c r="D70" s="10">
        <f>VLOOKUP($A70,'10.04'!$A$9:$W$204,23,0)</f>
        <v>0</v>
      </c>
      <c r="E70" s="10"/>
      <c r="F70" s="10"/>
      <c r="G70" s="10"/>
      <c r="H70" s="9"/>
      <c r="I70" s="10"/>
      <c r="J70" s="10"/>
      <c r="K70" s="10"/>
      <c r="L70" s="9">
        <f t="shared" si="4"/>
        <v>0</v>
      </c>
      <c r="M70" s="10"/>
      <c r="N70" s="10"/>
      <c r="O70" s="10"/>
      <c r="P70" s="10"/>
      <c r="Q70" s="10"/>
      <c r="R70" s="11">
        <f t="shared" si="5"/>
        <v>0</v>
      </c>
      <c r="S70" s="10"/>
      <c r="T70" s="10"/>
      <c r="U70" s="9"/>
      <c r="V70" s="9"/>
      <c r="W70" s="10"/>
      <c r="X70" s="9"/>
      <c r="Y70" s="18"/>
      <c r="Z70" s="17"/>
    </row>
    <row r="71" spans="1:26" ht="18" customHeight="1" x14ac:dyDescent="0.2">
      <c r="A71" s="13">
        <v>1560001</v>
      </c>
      <c r="B71" s="14" t="s">
        <v>92</v>
      </c>
      <c r="C71" s="15">
        <v>28000</v>
      </c>
      <c r="D71" s="10">
        <f>VLOOKUP($A71,'10.04'!$A$9:$W$204,23,0)</f>
        <v>0</v>
      </c>
      <c r="E71" s="15">
        <v>3</v>
      </c>
      <c r="F71" s="15"/>
      <c r="G71" s="15"/>
      <c r="H71" s="9">
        <f>SUM(E71:G71)</f>
        <v>3</v>
      </c>
      <c r="I71" s="15">
        <v>3</v>
      </c>
      <c r="J71" s="15"/>
      <c r="K71" s="15"/>
      <c r="L71" s="9">
        <f t="shared" si="4"/>
        <v>3</v>
      </c>
      <c r="M71" s="15"/>
      <c r="N71" s="15"/>
      <c r="O71" s="15"/>
      <c r="P71" s="15"/>
      <c r="Q71" s="15"/>
      <c r="R71" s="11">
        <f t="shared" si="5"/>
        <v>0</v>
      </c>
      <c r="S71" s="15"/>
      <c r="T71" s="15"/>
      <c r="U71" s="9">
        <f>S71+T71</f>
        <v>0</v>
      </c>
      <c r="V71" s="9">
        <f>D71+H71-L71-R71-U71</f>
        <v>0</v>
      </c>
      <c r="W71" s="15"/>
      <c r="X71" s="16">
        <f>W71-V71</f>
        <v>0</v>
      </c>
      <c r="Y71" s="26"/>
      <c r="Z71" s="17"/>
    </row>
    <row r="72" spans="1:26" ht="18" customHeight="1" x14ac:dyDescent="0.2">
      <c r="A72" s="13">
        <v>1560002</v>
      </c>
      <c r="B72" s="14" t="s">
        <v>93</v>
      </c>
      <c r="C72" s="15">
        <v>28000</v>
      </c>
      <c r="D72" s="10">
        <f>VLOOKUP($A72,'10.04'!$A$9:$W$204,23,0)</f>
        <v>0</v>
      </c>
      <c r="E72" s="15">
        <v>4</v>
      </c>
      <c r="F72" s="15"/>
      <c r="G72" s="15"/>
      <c r="H72" s="9">
        <f>SUM(E72:G72)</f>
        <v>4</v>
      </c>
      <c r="I72" s="15">
        <v>4</v>
      </c>
      <c r="J72" s="15"/>
      <c r="K72" s="15"/>
      <c r="L72" s="9">
        <f t="shared" si="4"/>
        <v>4</v>
      </c>
      <c r="M72" s="15"/>
      <c r="N72" s="15"/>
      <c r="O72" s="15"/>
      <c r="P72" s="15"/>
      <c r="Q72" s="15"/>
      <c r="R72" s="11">
        <f t="shared" si="5"/>
        <v>0</v>
      </c>
      <c r="S72" s="15"/>
      <c r="T72" s="15"/>
      <c r="U72" s="9">
        <f>S72+T72</f>
        <v>0</v>
      </c>
      <c r="V72" s="9">
        <f>D72+H72-L72-R72-U72</f>
        <v>0</v>
      </c>
      <c r="W72" s="15"/>
      <c r="X72" s="16">
        <f>W72-V72</f>
        <v>0</v>
      </c>
      <c r="Y72" s="26"/>
      <c r="Z72" s="17"/>
    </row>
    <row r="73" spans="1:26" ht="18" customHeight="1" x14ac:dyDescent="0.2">
      <c r="A73" s="13">
        <v>1560006</v>
      </c>
      <c r="B73" s="14" t="s">
        <v>94</v>
      </c>
      <c r="C73" s="15">
        <v>28000</v>
      </c>
      <c r="D73" s="10">
        <f>VLOOKUP($A73,'10.04'!$A$9:$W$204,23,0)</f>
        <v>0</v>
      </c>
      <c r="E73" s="15">
        <v>7</v>
      </c>
      <c r="F73" s="15"/>
      <c r="G73" s="15"/>
      <c r="H73" s="9">
        <f>SUM(E73:G73)</f>
        <v>7</v>
      </c>
      <c r="I73" s="15">
        <v>4</v>
      </c>
      <c r="J73" s="15"/>
      <c r="K73" s="15"/>
      <c r="L73" s="9">
        <f t="shared" si="4"/>
        <v>4</v>
      </c>
      <c r="M73" s="15"/>
      <c r="N73" s="15"/>
      <c r="O73" s="15"/>
      <c r="P73" s="15"/>
      <c r="Q73" s="15"/>
      <c r="R73" s="11">
        <f>SUM(M73:Q73)</f>
        <v>0</v>
      </c>
      <c r="S73" s="15"/>
      <c r="T73" s="15"/>
      <c r="U73" s="9">
        <f>S73+T73</f>
        <v>0</v>
      </c>
      <c r="V73" s="9">
        <f>D73+H73-L73-R73-U73</f>
        <v>3</v>
      </c>
      <c r="W73" s="15"/>
      <c r="X73" s="16">
        <f>W73-V73</f>
        <v>-3</v>
      </c>
      <c r="Y73" s="26"/>
      <c r="Z73" s="17"/>
    </row>
    <row r="74" spans="1:26" ht="18" customHeight="1" x14ac:dyDescent="0.2">
      <c r="A74" s="13">
        <v>1560008</v>
      </c>
      <c r="B74" s="14" t="s">
        <v>95</v>
      </c>
      <c r="C74" s="15">
        <v>28000</v>
      </c>
      <c r="D74" s="10">
        <f>VLOOKUP($A74,'10.04'!$A$9:$W$204,23,0)</f>
        <v>0</v>
      </c>
      <c r="E74" s="15"/>
      <c r="F74" s="15"/>
      <c r="G74" s="15"/>
      <c r="H74" s="9">
        <f>SUM(E74:G74)</f>
        <v>0</v>
      </c>
      <c r="I74" s="15">
        <v>3</v>
      </c>
      <c r="J74" s="15"/>
      <c r="K74" s="15"/>
      <c r="L74" s="9">
        <f t="shared" si="4"/>
        <v>3</v>
      </c>
      <c r="M74" s="15"/>
      <c r="N74" s="15"/>
      <c r="O74" s="15"/>
      <c r="P74" s="15"/>
      <c r="Q74" s="15"/>
      <c r="R74" s="11">
        <f>SUM(M74:Q74)</f>
        <v>0</v>
      </c>
      <c r="S74" s="15"/>
      <c r="T74" s="15"/>
      <c r="U74" s="9">
        <f>S74+T74</f>
        <v>0</v>
      </c>
      <c r="V74" s="9">
        <f>D74+H74-L74-R74-U74</f>
        <v>-3</v>
      </c>
      <c r="W74" s="15"/>
      <c r="X74" s="16">
        <f>W74-V74</f>
        <v>3</v>
      </c>
      <c r="Y74" s="26"/>
      <c r="Z74" s="17"/>
    </row>
    <row r="75" spans="1:26" ht="18" customHeight="1" x14ac:dyDescent="0.2">
      <c r="A75" s="13">
        <v>1560048</v>
      </c>
      <c r="B75" s="14" t="s">
        <v>96</v>
      </c>
      <c r="C75" s="15">
        <v>28000</v>
      </c>
      <c r="D75" s="10">
        <f>VLOOKUP($A75,'10.04'!$A$9:$W$204,23,0)</f>
        <v>0</v>
      </c>
      <c r="E75" s="15"/>
      <c r="F75" s="15"/>
      <c r="G75" s="15"/>
      <c r="H75" s="9">
        <f>SUM(E75:G75)</f>
        <v>0</v>
      </c>
      <c r="I75" s="15"/>
      <c r="J75" s="15"/>
      <c r="K75" s="15"/>
      <c r="L75" s="9">
        <f t="shared" si="4"/>
        <v>0</v>
      </c>
      <c r="M75" s="15"/>
      <c r="N75" s="15"/>
      <c r="O75" s="15"/>
      <c r="P75" s="15"/>
      <c r="Q75" s="15"/>
      <c r="R75" s="11">
        <f t="shared" si="5"/>
        <v>0</v>
      </c>
      <c r="S75" s="15"/>
      <c r="T75" s="15"/>
      <c r="U75" s="9">
        <f>S75+T75</f>
        <v>0</v>
      </c>
      <c r="V75" s="9">
        <f>D75+H75-L75-R75-U75</f>
        <v>0</v>
      </c>
      <c r="W75" s="15"/>
      <c r="X75" s="16">
        <f>W75-V75</f>
        <v>0</v>
      </c>
      <c r="Y75" s="26"/>
      <c r="Z75" s="17"/>
    </row>
    <row r="76" spans="1:26" ht="18" customHeight="1" x14ac:dyDescent="0.2">
      <c r="A76" s="7">
        <v>1510000</v>
      </c>
      <c r="B76" s="8" t="s">
        <v>97</v>
      </c>
      <c r="C76" s="9"/>
      <c r="D76" s="10">
        <f>VLOOKUP($A76,'10.04'!$A$9:$W$204,23,0)</f>
        <v>0</v>
      </c>
      <c r="E76" s="10"/>
      <c r="F76" s="10"/>
      <c r="G76" s="10"/>
      <c r="H76" s="9"/>
      <c r="I76" s="10"/>
      <c r="J76" s="10"/>
      <c r="K76" s="10"/>
      <c r="L76" s="9">
        <f t="shared" si="4"/>
        <v>0</v>
      </c>
      <c r="M76" s="10"/>
      <c r="N76" s="10"/>
      <c r="O76" s="10"/>
      <c r="P76" s="10"/>
      <c r="Q76" s="10"/>
      <c r="R76" s="11">
        <f t="shared" si="5"/>
        <v>0</v>
      </c>
      <c r="S76" s="10"/>
      <c r="T76" s="10"/>
      <c r="U76" s="9"/>
      <c r="V76" s="9"/>
      <c r="W76" s="10"/>
      <c r="X76" s="9"/>
      <c r="Y76" s="18"/>
      <c r="Z76" s="17"/>
    </row>
    <row r="77" spans="1:26" ht="18" customHeight="1" x14ac:dyDescent="0.2">
      <c r="A77" s="13">
        <v>1510001</v>
      </c>
      <c r="B77" s="14" t="s">
        <v>98</v>
      </c>
      <c r="C77" s="15">
        <v>55000</v>
      </c>
      <c r="D77" s="10">
        <f>VLOOKUP($A77,'10.04'!$A$9:$W$204,23,0)</f>
        <v>2</v>
      </c>
      <c r="E77" s="15">
        <v>2</v>
      </c>
      <c r="F77" s="15"/>
      <c r="G77" s="15"/>
      <c r="H77" s="9">
        <f t="shared" ref="H77:H90" si="10">SUM(E77:G77)</f>
        <v>2</v>
      </c>
      <c r="I77" s="15"/>
      <c r="J77" s="15"/>
      <c r="K77" s="15"/>
      <c r="L77" s="9">
        <f t="shared" ref="L77:L140" si="11">SUM(I77:K77)</f>
        <v>0</v>
      </c>
      <c r="M77" s="15">
        <v>2</v>
      </c>
      <c r="N77" s="15"/>
      <c r="O77" s="15"/>
      <c r="P77" s="15"/>
      <c r="Q77" s="15"/>
      <c r="R77" s="11">
        <f t="shared" si="5"/>
        <v>2</v>
      </c>
      <c r="S77" s="15"/>
      <c r="T77" s="15"/>
      <c r="U77" s="9">
        <f t="shared" ref="U77:U90" si="12">S77+T77</f>
        <v>0</v>
      </c>
      <c r="V77" s="9">
        <f t="shared" ref="V77:V90" si="13">D77+H77-L77-R77-U77</f>
        <v>2</v>
      </c>
      <c r="W77" s="15">
        <v>2</v>
      </c>
      <c r="X77" s="16">
        <f t="shared" ref="X77:X90" si="14">W77-V77</f>
        <v>0</v>
      </c>
      <c r="Y77" s="27"/>
      <c r="Z77" s="17"/>
    </row>
    <row r="78" spans="1:26" ht="18" customHeight="1" x14ac:dyDescent="0.2">
      <c r="A78" s="13">
        <v>1510002</v>
      </c>
      <c r="B78" s="14" t="s">
        <v>99</v>
      </c>
      <c r="C78" s="15">
        <v>30000</v>
      </c>
      <c r="D78" s="10">
        <f>VLOOKUP($A78,'10.04'!$A$9:$W$204,23,0)</f>
        <v>3</v>
      </c>
      <c r="E78" s="15">
        <v>4</v>
      </c>
      <c r="F78" s="15"/>
      <c r="G78" s="15"/>
      <c r="H78" s="9">
        <f t="shared" si="10"/>
        <v>4</v>
      </c>
      <c r="I78" s="15">
        <v>1</v>
      </c>
      <c r="J78" s="15"/>
      <c r="K78" s="15"/>
      <c r="L78" s="9">
        <f t="shared" si="11"/>
        <v>1</v>
      </c>
      <c r="M78" s="15"/>
      <c r="N78" s="15"/>
      <c r="O78" s="15"/>
      <c r="P78" s="15"/>
      <c r="Q78" s="15"/>
      <c r="R78" s="11">
        <f t="shared" si="5"/>
        <v>0</v>
      </c>
      <c r="S78" s="15"/>
      <c r="T78" s="15"/>
      <c r="U78" s="9">
        <f t="shared" si="12"/>
        <v>0</v>
      </c>
      <c r="V78" s="9">
        <f t="shared" si="13"/>
        <v>6</v>
      </c>
      <c r="W78" s="15">
        <v>6</v>
      </c>
      <c r="X78" s="16">
        <f t="shared" si="14"/>
        <v>0</v>
      </c>
      <c r="Y78" s="27"/>
      <c r="Z78" s="17"/>
    </row>
    <row r="79" spans="1:26" ht="18" customHeight="1" x14ac:dyDescent="0.2">
      <c r="A79" s="13">
        <v>1510005</v>
      </c>
      <c r="B79" s="14" t="s">
        <v>100</v>
      </c>
      <c r="C79" s="15">
        <v>70000</v>
      </c>
      <c r="D79" s="10">
        <f>VLOOKUP($A79,'10.04'!$A$9:$W$204,23,0)</f>
        <v>0</v>
      </c>
      <c r="E79" s="15"/>
      <c r="F79" s="15"/>
      <c r="G79" s="15"/>
      <c r="H79" s="9">
        <f t="shared" si="10"/>
        <v>0</v>
      </c>
      <c r="I79" s="15"/>
      <c r="J79" s="15"/>
      <c r="K79" s="15"/>
      <c r="L79" s="9">
        <f t="shared" si="11"/>
        <v>0</v>
      </c>
      <c r="M79" s="15"/>
      <c r="N79" s="15"/>
      <c r="O79" s="15"/>
      <c r="P79" s="15"/>
      <c r="Q79" s="15"/>
      <c r="R79" s="11">
        <f t="shared" si="5"/>
        <v>0</v>
      </c>
      <c r="S79" s="15"/>
      <c r="T79" s="15"/>
      <c r="U79" s="9">
        <f t="shared" si="12"/>
        <v>0</v>
      </c>
      <c r="V79" s="9">
        <f t="shared" si="13"/>
        <v>0</v>
      </c>
      <c r="W79" s="15"/>
      <c r="X79" s="16">
        <f t="shared" si="14"/>
        <v>0</v>
      </c>
      <c r="Y79" s="18"/>
      <c r="Z79" s="17"/>
    </row>
    <row r="80" spans="1:26" ht="18" customHeight="1" x14ac:dyDescent="0.2">
      <c r="A80" s="13">
        <v>1510006</v>
      </c>
      <c r="B80" s="14" t="s">
        <v>101</v>
      </c>
      <c r="C80" s="15">
        <v>38000</v>
      </c>
      <c r="D80" s="10">
        <f>VLOOKUP($A80,'10.04'!$A$9:$W$204,23,0)</f>
        <v>0</v>
      </c>
      <c r="E80" s="15"/>
      <c r="F80" s="15"/>
      <c r="G80" s="15"/>
      <c r="H80" s="9">
        <f t="shared" si="10"/>
        <v>0</v>
      </c>
      <c r="I80" s="15"/>
      <c r="J80" s="15"/>
      <c r="K80" s="15"/>
      <c r="L80" s="9">
        <f t="shared" si="11"/>
        <v>0</v>
      </c>
      <c r="M80" s="15"/>
      <c r="N80" s="15"/>
      <c r="O80" s="15"/>
      <c r="P80" s="15"/>
      <c r="Q80" s="15"/>
      <c r="R80" s="11">
        <f t="shared" si="5"/>
        <v>0</v>
      </c>
      <c r="S80" s="15"/>
      <c r="T80" s="15"/>
      <c r="U80" s="9">
        <f t="shared" si="12"/>
        <v>0</v>
      </c>
      <c r="V80" s="9">
        <f t="shared" si="13"/>
        <v>0</v>
      </c>
      <c r="W80" s="15"/>
      <c r="X80" s="16">
        <f t="shared" si="14"/>
        <v>0</v>
      </c>
      <c r="Y80" s="26"/>
      <c r="Z80" s="17"/>
    </row>
    <row r="81" spans="1:26" ht="18" customHeight="1" x14ac:dyDescent="0.2">
      <c r="A81" s="13">
        <v>1510007</v>
      </c>
      <c r="B81" s="14" t="s">
        <v>102</v>
      </c>
      <c r="C81" s="15">
        <v>75000</v>
      </c>
      <c r="D81" s="10">
        <f>VLOOKUP($A81,'10.04'!$A$9:$W$204,23,0)</f>
        <v>0</v>
      </c>
      <c r="E81" s="15"/>
      <c r="F81" s="15"/>
      <c r="G81" s="15"/>
      <c r="H81" s="9">
        <f t="shared" si="10"/>
        <v>0</v>
      </c>
      <c r="I81" s="15"/>
      <c r="J81" s="15"/>
      <c r="K81" s="15"/>
      <c r="L81" s="9">
        <f t="shared" si="11"/>
        <v>0</v>
      </c>
      <c r="M81" s="15"/>
      <c r="N81" s="15"/>
      <c r="O81" s="15"/>
      <c r="P81" s="15"/>
      <c r="Q81" s="15"/>
      <c r="R81" s="11">
        <f>SUM(M81:Q81)</f>
        <v>0</v>
      </c>
      <c r="S81" s="15"/>
      <c r="T81" s="15"/>
      <c r="U81" s="9">
        <f>S81+T81</f>
        <v>0</v>
      </c>
      <c r="V81" s="9">
        <f t="shared" si="13"/>
        <v>0</v>
      </c>
      <c r="W81" s="15"/>
      <c r="X81" s="16">
        <f>W81-V81</f>
        <v>0</v>
      </c>
      <c r="Y81" s="18"/>
      <c r="Z81" s="17"/>
    </row>
    <row r="82" spans="1:26" ht="18" customHeight="1" x14ac:dyDescent="0.2">
      <c r="A82" s="13">
        <v>1510008</v>
      </c>
      <c r="B82" s="14" t="s">
        <v>103</v>
      </c>
      <c r="C82" s="15">
        <v>55000</v>
      </c>
      <c r="D82" s="10">
        <f>VLOOKUP($A82,'10.04'!$A$9:$W$204,23,0)</f>
        <v>0</v>
      </c>
      <c r="E82" s="15"/>
      <c r="F82" s="15"/>
      <c r="G82" s="15"/>
      <c r="H82" s="9">
        <f t="shared" si="10"/>
        <v>0</v>
      </c>
      <c r="I82" s="15"/>
      <c r="J82" s="15"/>
      <c r="K82" s="15"/>
      <c r="L82" s="9">
        <f t="shared" si="11"/>
        <v>0</v>
      </c>
      <c r="M82" s="15"/>
      <c r="N82" s="15"/>
      <c r="O82" s="15"/>
      <c r="P82" s="15"/>
      <c r="Q82" s="15"/>
      <c r="R82" s="11">
        <f>SUM(M82:Q82)</f>
        <v>0</v>
      </c>
      <c r="S82" s="15"/>
      <c r="T82" s="15"/>
      <c r="U82" s="9">
        <f>S82+T82</f>
        <v>0</v>
      </c>
      <c r="V82" s="9">
        <f t="shared" si="13"/>
        <v>0</v>
      </c>
      <c r="W82" s="15"/>
      <c r="X82" s="16">
        <f>W82-V82</f>
        <v>0</v>
      </c>
      <c r="Y82" s="26"/>
      <c r="Z82" s="17"/>
    </row>
    <row r="83" spans="1:26" ht="18" customHeight="1" x14ac:dyDescent="0.2">
      <c r="A83" s="13">
        <v>1510009</v>
      </c>
      <c r="B83" s="14" t="s">
        <v>104</v>
      </c>
      <c r="C83" s="15">
        <v>30000</v>
      </c>
      <c r="D83" s="10">
        <f>VLOOKUP($A83,'10.04'!$A$9:$W$204,23,0)</f>
        <v>5</v>
      </c>
      <c r="E83" s="15"/>
      <c r="F83" s="15"/>
      <c r="G83" s="15"/>
      <c r="H83" s="9">
        <f t="shared" si="10"/>
        <v>0</v>
      </c>
      <c r="I83" s="15">
        <v>2</v>
      </c>
      <c r="J83" s="15"/>
      <c r="K83" s="15"/>
      <c r="L83" s="9">
        <f t="shared" si="11"/>
        <v>2</v>
      </c>
      <c r="M83" s="15"/>
      <c r="N83" s="15"/>
      <c r="O83" s="15"/>
      <c r="P83" s="15"/>
      <c r="Q83" s="15"/>
      <c r="R83" s="11">
        <f t="shared" si="5"/>
        <v>0</v>
      </c>
      <c r="S83" s="15"/>
      <c r="T83" s="15"/>
      <c r="U83" s="9">
        <f t="shared" si="12"/>
        <v>0</v>
      </c>
      <c r="V83" s="9">
        <f t="shared" si="13"/>
        <v>3</v>
      </c>
      <c r="W83" s="15">
        <v>3</v>
      </c>
      <c r="X83" s="16">
        <f t="shared" si="14"/>
        <v>0</v>
      </c>
      <c r="Y83" s="26"/>
      <c r="Z83" s="17"/>
    </row>
    <row r="84" spans="1:26" ht="18" customHeight="1" x14ac:dyDescent="0.2">
      <c r="A84" s="13">
        <v>1510018</v>
      </c>
      <c r="B84" s="14" t="s">
        <v>105</v>
      </c>
      <c r="C84" s="15">
        <v>60000</v>
      </c>
      <c r="D84" s="10">
        <f>VLOOKUP($A84,'10.04'!$A$9:$W$204,23,0)</f>
        <v>0</v>
      </c>
      <c r="E84" s="15">
        <v>1</v>
      </c>
      <c r="F84" s="15"/>
      <c r="G84" s="15"/>
      <c r="H84" s="9">
        <f t="shared" si="10"/>
        <v>1</v>
      </c>
      <c r="I84" s="15">
        <v>1</v>
      </c>
      <c r="J84" s="15"/>
      <c r="K84" s="15"/>
      <c r="L84" s="9">
        <f t="shared" si="11"/>
        <v>1</v>
      </c>
      <c r="M84" s="15"/>
      <c r="N84" s="15"/>
      <c r="O84" s="15"/>
      <c r="P84" s="15"/>
      <c r="Q84" s="15"/>
      <c r="R84" s="11">
        <f t="shared" si="5"/>
        <v>0</v>
      </c>
      <c r="S84" s="15"/>
      <c r="T84" s="15"/>
      <c r="U84" s="9">
        <f t="shared" si="12"/>
        <v>0</v>
      </c>
      <c r="V84" s="9">
        <f t="shared" si="13"/>
        <v>0</v>
      </c>
      <c r="W84" s="15"/>
      <c r="X84" s="16">
        <f t="shared" si="14"/>
        <v>0</v>
      </c>
      <c r="Y84" s="18"/>
      <c r="Z84" s="17"/>
    </row>
    <row r="85" spans="1:26" ht="18" customHeight="1" x14ac:dyDescent="0.2">
      <c r="A85" s="13">
        <v>1510021</v>
      </c>
      <c r="B85" s="14" t="s">
        <v>106</v>
      </c>
      <c r="C85" s="15">
        <v>38000</v>
      </c>
      <c r="D85" s="10">
        <f>VLOOKUP($A85,'10.04'!$A$9:$W$204,23,0)</f>
        <v>1</v>
      </c>
      <c r="E85" s="15"/>
      <c r="F85" s="15"/>
      <c r="G85" s="15"/>
      <c r="H85" s="9">
        <f t="shared" si="10"/>
        <v>0</v>
      </c>
      <c r="I85" s="15">
        <v>1</v>
      </c>
      <c r="J85" s="15"/>
      <c r="K85" s="15"/>
      <c r="L85" s="9">
        <f t="shared" si="11"/>
        <v>1</v>
      </c>
      <c r="M85" s="15"/>
      <c r="N85" s="15"/>
      <c r="O85" s="15"/>
      <c r="P85" s="15"/>
      <c r="Q85" s="15"/>
      <c r="R85" s="11">
        <f t="shared" si="5"/>
        <v>0</v>
      </c>
      <c r="S85" s="15"/>
      <c r="T85" s="15"/>
      <c r="U85" s="9">
        <f t="shared" si="12"/>
        <v>0</v>
      </c>
      <c r="V85" s="9">
        <f t="shared" si="13"/>
        <v>0</v>
      </c>
      <c r="W85" s="15"/>
      <c r="X85" s="16">
        <f t="shared" si="14"/>
        <v>0</v>
      </c>
      <c r="Y85" s="18"/>
      <c r="Z85" s="17"/>
    </row>
    <row r="86" spans="1:26" ht="18" customHeight="1" x14ac:dyDescent="0.2">
      <c r="A86" s="13">
        <v>1510023</v>
      </c>
      <c r="B86" s="14" t="s">
        <v>107</v>
      </c>
      <c r="C86" s="15">
        <v>55000</v>
      </c>
      <c r="D86" s="10">
        <f>VLOOKUP($A86,'10.04'!$A$9:$W$204,23,0)</f>
        <v>0</v>
      </c>
      <c r="E86" s="15"/>
      <c r="F86" s="15"/>
      <c r="G86" s="15"/>
      <c r="H86" s="9">
        <f t="shared" si="10"/>
        <v>0</v>
      </c>
      <c r="I86" s="15"/>
      <c r="J86" s="15"/>
      <c r="K86" s="15"/>
      <c r="L86" s="9">
        <f t="shared" si="11"/>
        <v>0</v>
      </c>
      <c r="M86" s="15"/>
      <c r="N86" s="15"/>
      <c r="O86" s="15"/>
      <c r="P86" s="15"/>
      <c r="Q86" s="15"/>
      <c r="R86" s="11">
        <f>SUM(M86:Q86)</f>
        <v>0</v>
      </c>
      <c r="S86" s="15"/>
      <c r="T86" s="15"/>
      <c r="U86" s="9">
        <f>S86+T86</f>
        <v>0</v>
      </c>
      <c r="V86" s="9">
        <f t="shared" si="13"/>
        <v>0</v>
      </c>
      <c r="W86" s="15"/>
      <c r="X86" s="16">
        <f>W86-V86</f>
        <v>0</v>
      </c>
      <c r="Y86" s="18"/>
      <c r="Z86" s="17"/>
    </row>
    <row r="87" spans="1:26" ht="18" customHeight="1" x14ac:dyDescent="0.2">
      <c r="A87" s="13">
        <v>1510024</v>
      </c>
      <c r="B87" s="14" t="s">
        <v>108</v>
      </c>
      <c r="C87" s="15">
        <v>30000</v>
      </c>
      <c r="D87" s="10">
        <f>VLOOKUP($A87,'10.04'!$A$9:$W$204,23,0)</f>
        <v>0</v>
      </c>
      <c r="E87" s="15"/>
      <c r="F87" s="15"/>
      <c r="G87" s="15"/>
      <c r="H87" s="9">
        <f t="shared" si="10"/>
        <v>0</v>
      </c>
      <c r="I87" s="15"/>
      <c r="J87" s="15"/>
      <c r="K87" s="15"/>
      <c r="L87" s="9">
        <f t="shared" si="11"/>
        <v>0</v>
      </c>
      <c r="M87" s="15"/>
      <c r="N87" s="15"/>
      <c r="O87" s="15"/>
      <c r="P87" s="15"/>
      <c r="Q87" s="15"/>
      <c r="R87" s="11">
        <f>SUM(M87:Q87)</f>
        <v>0</v>
      </c>
      <c r="S87" s="15"/>
      <c r="T87" s="15"/>
      <c r="U87" s="9">
        <f>S87+T87</f>
        <v>0</v>
      </c>
      <c r="V87" s="9">
        <f t="shared" si="13"/>
        <v>0</v>
      </c>
      <c r="W87" s="15"/>
      <c r="X87" s="16">
        <f>W87-V87</f>
        <v>0</v>
      </c>
      <c r="Y87" s="18"/>
      <c r="Z87" s="17"/>
    </row>
    <row r="88" spans="1:26" ht="18" customHeight="1" x14ac:dyDescent="0.2">
      <c r="A88" s="13">
        <v>1510039</v>
      </c>
      <c r="B88" s="14" t="s">
        <v>109</v>
      </c>
      <c r="C88" s="15">
        <v>30000</v>
      </c>
      <c r="D88" s="10">
        <f>VLOOKUP($A88,'10.04'!$A$9:$W$204,23,0)</f>
        <v>2</v>
      </c>
      <c r="E88" s="15">
        <v>2</v>
      </c>
      <c r="F88" s="15"/>
      <c r="G88" s="15"/>
      <c r="H88" s="9">
        <f t="shared" si="10"/>
        <v>2</v>
      </c>
      <c r="I88" s="15">
        <v>1</v>
      </c>
      <c r="J88" s="15"/>
      <c r="K88" s="15"/>
      <c r="L88" s="9">
        <f t="shared" si="11"/>
        <v>1</v>
      </c>
      <c r="M88" s="15">
        <v>1</v>
      </c>
      <c r="N88" s="15"/>
      <c r="O88" s="15"/>
      <c r="P88" s="15"/>
      <c r="Q88" s="15"/>
      <c r="R88" s="11">
        <f t="shared" si="5"/>
        <v>1</v>
      </c>
      <c r="S88" s="15"/>
      <c r="T88" s="15"/>
      <c r="U88" s="9">
        <f t="shared" si="12"/>
        <v>0</v>
      </c>
      <c r="V88" s="9">
        <f t="shared" si="13"/>
        <v>2</v>
      </c>
      <c r="W88" s="15">
        <v>2</v>
      </c>
      <c r="X88" s="16">
        <f t="shared" si="14"/>
        <v>0</v>
      </c>
      <c r="Y88" s="27"/>
      <c r="Z88" s="17"/>
    </row>
    <row r="89" spans="1:26" ht="18" customHeight="1" x14ac:dyDescent="0.2">
      <c r="A89" s="13">
        <v>1510040</v>
      </c>
      <c r="B89" s="14" t="s">
        <v>110</v>
      </c>
      <c r="C89" s="15">
        <v>55000</v>
      </c>
      <c r="D89" s="10">
        <f>VLOOKUP($A89,'10.04'!$A$9:$W$204,23,0)</f>
        <v>1</v>
      </c>
      <c r="E89" s="15">
        <v>1</v>
      </c>
      <c r="F89" s="15"/>
      <c r="G89" s="15"/>
      <c r="H89" s="9">
        <f t="shared" si="10"/>
        <v>1</v>
      </c>
      <c r="I89" s="15"/>
      <c r="J89" s="15"/>
      <c r="K89" s="15"/>
      <c r="L89" s="9">
        <f t="shared" si="11"/>
        <v>0</v>
      </c>
      <c r="M89" s="15"/>
      <c r="N89" s="15"/>
      <c r="O89" s="15"/>
      <c r="P89" s="15"/>
      <c r="Q89" s="15"/>
      <c r="R89" s="11">
        <f t="shared" si="5"/>
        <v>0</v>
      </c>
      <c r="S89" s="15"/>
      <c r="T89" s="15"/>
      <c r="U89" s="9">
        <f t="shared" si="12"/>
        <v>0</v>
      </c>
      <c r="V89" s="9">
        <f t="shared" si="13"/>
        <v>2</v>
      </c>
      <c r="W89" s="15">
        <v>2</v>
      </c>
      <c r="X89" s="16">
        <f t="shared" si="14"/>
        <v>0</v>
      </c>
      <c r="Y89" s="27"/>
      <c r="Z89" s="17"/>
    </row>
    <row r="90" spans="1:26" ht="18" customHeight="1" x14ac:dyDescent="0.2">
      <c r="A90" s="13">
        <v>1510053</v>
      </c>
      <c r="B90" s="14" t="s">
        <v>111</v>
      </c>
      <c r="C90" s="15">
        <v>35000</v>
      </c>
      <c r="D90" s="10">
        <f>VLOOKUP($A90,'10.04'!$A$9:$W$204,23,0)</f>
        <v>0</v>
      </c>
      <c r="E90" s="15">
        <v>2</v>
      </c>
      <c r="F90" s="15"/>
      <c r="G90" s="15"/>
      <c r="H90" s="9">
        <f t="shared" si="10"/>
        <v>2</v>
      </c>
      <c r="I90" s="15">
        <v>2</v>
      </c>
      <c r="J90" s="15"/>
      <c r="K90" s="15"/>
      <c r="L90" s="9">
        <f t="shared" si="11"/>
        <v>2</v>
      </c>
      <c r="M90" s="15"/>
      <c r="N90" s="15"/>
      <c r="O90" s="15"/>
      <c r="P90" s="15"/>
      <c r="Q90" s="15"/>
      <c r="R90" s="11">
        <f t="shared" ref="R90:R159" si="15">SUM(M90:Q90)</f>
        <v>0</v>
      </c>
      <c r="S90" s="15"/>
      <c r="T90" s="15"/>
      <c r="U90" s="9">
        <f t="shared" si="12"/>
        <v>0</v>
      </c>
      <c r="V90" s="9">
        <f t="shared" si="13"/>
        <v>0</v>
      </c>
      <c r="W90" s="15"/>
      <c r="X90" s="16">
        <f t="shared" si="14"/>
        <v>0</v>
      </c>
      <c r="Y90" s="27"/>
      <c r="Z90" s="17"/>
    </row>
    <row r="91" spans="1:26" ht="18" customHeight="1" x14ac:dyDescent="0.2">
      <c r="A91" s="7">
        <v>3500000</v>
      </c>
      <c r="B91" s="8" t="s">
        <v>112</v>
      </c>
      <c r="C91" s="9"/>
      <c r="D91" s="10">
        <f>VLOOKUP($A91,'10.04'!$A$9:$W$204,23,0)</f>
        <v>0</v>
      </c>
      <c r="E91" s="10"/>
      <c r="F91" s="10"/>
      <c r="G91" s="10"/>
      <c r="H91" s="9"/>
      <c r="I91" s="10"/>
      <c r="J91" s="10"/>
      <c r="K91" s="10"/>
      <c r="L91" s="9">
        <f t="shared" si="11"/>
        <v>0</v>
      </c>
      <c r="M91" s="10"/>
      <c r="N91" s="10"/>
      <c r="O91" s="10"/>
      <c r="P91" s="10"/>
      <c r="Q91" s="10"/>
      <c r="R91" s="11">
        <f t="shared" si="15"/>
        <v>0</v>
      </c>
      <c r="S91" s="10"/>
      <c r="T91" s="10"/>
      <c r="U91" s="9"/>
      <c r="V91" s="9"/>
      <c r="W91" s="10"/>
      <c r="X91" s="9"/>
      <c r="Y91" s="18"/>
      <c r="Z91" s="17"/>
    </row>
    <row r="92" spans="1:26" ht="18" customHeight="1" x14ac:dyDescent="0.2">
      <c r="A92" s="13">
        <v>3500003</v>
      </c>
      <c r="B92" s="14" t="s">
        <v>113</v>
      </c>
      <c r="C92" s="15">
        <v>390000</v>
      </c>
      <c r="D92" s="10">
        <f>VLOOKUP($A92,'10.04'!$A$9:$W$204,23,0)</f>
        <v>0</v>
      </c>
      <c r="E92" s="15"/>
      <c r="F92" s="15"/>
      <c r="G92" s="15"/>
      <c r="H92" s="9">
        <f t="shared" ref="H92:H109" si="16">SUM(E92:G92)</f>
        <v>0</v>
      </c>
      <c r="I92" s="15"/>
      <c r="J92" s="15"/>
      <c r="K92" s="15"/>
      <c r="L92" s="9">
        <f t="shared" si="11"/>
        <v>0</v>
      </c>
      <c r="M92" s="15"/>
      <c r="N92" s="15"/>
      <c r="O92" s="15"/>
      <c r="P92" s="15"/>
      <c r="Q92" s="15"/>
      <c r="R92" s="11">
        <f>SUM(M92:Q92)</f>
        <v>0</v>
      </c>
      <c r="S92" s="15"/>
      <c r="T92" s="15"/>
      <c r="U92" s="9">
        <f>S92+T92</f>
        <v>0</v>
      </c>
      <c r="V92" s="9">
        <f t="shared" ref="V92:V109" si="17">D92+H92-L92-R92-U92</f>
        <v>0</v>
      </c>
      <c r="W92" s="15"/>
      <c r="X92" s="16">
        <f>W92-V92</f>
        <v>0</v>
      </c>
      <c r="Y92" s="18"/>
      <c r="Z92" s="17"/>
    </row>
    <row r="93" spans="1:26" ht="18" customHeight="1" x14ac:dyDescent="0.2">
      <c r="A93" s="13">
        <v>3500004</v>
      </c>
      <c r="B93" s="14" t="s">
        <v>114</v>
      </c>
      <c r="C93" s="15">
        <v>300000</v>
      </c>
      <c r="D93" s="10">
        <f>VLOOKUP($A93,'10.04'!$A$9:$W$204,23,0)</f>
        <v>1</v>
      </c>
      <c r="E93" s="15"/>
      <c r="F93" s="15"/>
      <c r="G93" s="15"/>
      <c r="H93" s="9">
        <f t="shared" si="16"/>
        <v>0</v>
      </c>
      <c r="I93" s="15"/>
      <c r="J93" s="15"/>
      <c r="K93" s="15"/>
      <c r="L93" s="9">
        <f t="shared" si="11"/>
        <v>0</v>
      </c>
      <c r="M93" s="15"/>
      <c r="N93" s="15"/>
      <c r="O93" s="15"/>
      <c r="P93" s="15"/>
      <c r="Q93" s="15"/>
      <c r="R93" s="11">
        <f>SUM(M93:Q93)</f>
        <v>0</v>
      </c>
      <c r="S93" s="15"/>
      <c r="T93" s="15"/>
      <c r="U93" s="9">
        <f>S93+T93</f>
        <v>0</v>
      </c>
      <c r="V93" s="9">
        <f t="shared" si="17"/>
        <v>1</v>
      </c>
      <c r="W93" s="15">
        <v>1</v>
      </c>
      <c r="X93" s="16">
        <f>W93-V93</f>
        <v>0</v>
      </c>
      <c r="Y93" s="18"/>
      <c r="Z93" s="17"/>
    </row>
    <row r="94" spans="1:26" ht="18" customHeight="1" x14ac:dyDescent="0.2">
      <c r="A94" s="13">
        <v>3500001</v>
      </c>
      <c r="B94" s="14" t="s">
        <v>115</v>
      </c>
      <c r="C94" s="15">
        <v>300000</v>
      </c>
      <c r="D94" s="10">
        <f>VLOOKUP($A94,'10.04'!$A$9:$W$204,23,0)</f>
        <v>0</v>
      </c>
      <c r="E94" s="15"/>
      <c r="F94" s="15"/>
      <c r="G94" s="15"/>
      <c r="H94" s="9">
        <f t="shared" si="16"/>
        <v>0</v>
      </c>
      <c r="I94" s="15"/>
      <c r="J94" s="15"/>
      <c r="K94" s="15"/>
      <c r="L94" s="9">
        <f t="shared" si="11"/>
        <v>0</v>
      </c>
      <c r="M94" s="15"/>
      <c r="N94" s="15"/>
      <c r="O94" s="15"/>
      <c r="P94" s="15"/>
      <c r="Q94" s="15"/>
      <c r="R94" s="11">
        <f t="shared" si="15"/>
        <v>0</v>
      </c>
      <c r="S94" s="15"/>
      <c r="T94" s="15"/>
      <c r="U94" s="9">
        <f t="shared" ref="U94:U109" si="18">S94+T94</f>
        <v>0</v>
      </c>
      <c r="V94" s="9">
        <f t="shared" si="17"/>
        <v>0</v>
      </c>
      <c r="W94" s="15"/>
      <c r="X94" s="16">
        <f t="shared" ref="X94:X109" si="19">W94-V94</f>
        <v>0</v>
      </c>
      <c r="Y94" s="18"/>
      <c r="Z94" s="17"/>
    </row>
    <row r="95" spans="1:26" ht="18" customHeight="1" x14ac:dyDescent="0.2">
      <c r="A95" s="13">
        <v>3500009</v>
      </c>
      <c r="B95" s="14" t="s">
        <v>116</v>
      </c>
      <c r="C95" s="15">
        <v>390000</v>
      </c>
      <c r="D95" s="10">
        <f>VLOOKUP($A95,'10.04'!$A$9:$W$204,23,0)</f>
        <v>1</v>
      </c>
      <c r="E95" s="15"/>
      <c r="F95" s="15"/>
      <c r="G95" s="15"/>
      <c r="H95" s="9">
        <f t="shared" si="16"/>
        <v>0</v>
      </c>
      <c r="I95" s="15"/>
      <c r="J95" s="15"/>
      <c r="K95" s="15"/>
      <c r="L95" s="9">
        <f t="shared" si="11"/>
        <v>0</v>
      </c>
      <c r="M95" s="15"/>
      <c r="N95" s="15"/>
      <c r="O95" s="15"/>
      <c r="P95" s="15"/>
      <c r="Q95" s="15"/>
      <c r="R95" s="11">
        <f t="shared" si="15"/>
        <v>0</v>
      </c>
      <c r="S95" s="15"/>
      <c r="T95" s="15"/>
      <c r="U95" s="9">
        <f t="shared" si="18"/>
        <v>0</v>
      </c>
      <c r="V95" s="9">
        <f t="shared" si="17"/>
        <v>1</v>
      </c>
      <c r="W95" s="15">
        <v>1</v>
      </c>
      <c r="X95" s="16">
        <f t="shared" si="19"/>
        <v>0</v>
      </c>
      <c r="Y95" s="18"/>
      <c r="Z95" s="17"/>
    </row>
    <row r="96" spans="1:26" ht="18" customHeight="1" x14ac:dyDescent="0.2">
      <c r="A96" s="13">
        <v>3500021</v>
      </c>
      <c r="B96" s="14" t="s">
        <v>117</v>
      </c>
      <c r="C96" s="15">
        <v>390000</v>
      </c>
      <c r="D96" s="10">
        <f>VLOOKUP($A96,'10.04'!$A$9:$W$204,23,0)</f>
        <v>0</v>
      </c>
      <c r="E96" s="15"/>
      <c r="F96" s="15"/>
      <c r="G96" s="15"/>
      <c r="H96" s="9">
        <f t="shared" si="16"/>
        <v>0</v>
      </c>
      <c r="I96" s="15"/>
      <c r="J96" s="15"/>
      <c r="K96" s="15"/>
      <c r="L96" s="9">
        <f t="shared" si="11"/>
        <v>0</v>
      </c>
      <c r="M96" s="15"/>
      <c r="N96" s="15"/>
      <c r="O96" s="15"/>
      <c r="P96" s="15"/>
      <c r="Q96" s="15"/>
      <c r="R96" s="11">
        <f t="shared" si="15"/>
        <v>0</v>
      </c>
      <c r="S96" s="15"/>
      <c r="T96" s="15"/>
      <c r="U96" s="9">
        <f t="shared" si="18"/>
        <v>0</v>
      </c>
      <c r="V96" s="9">
        <f t="shared" si="17"/>
        <v>0</v>
      </c>
      <c r="W96" s="15"/>
      <c r="X96" s="16">
        <f t="shared" si="19"/>
        <v>0</v>
      </c>
      <c r="Y96" s="18"/>
      <c r="Z96" s="17"/>
    </row>
    <row r="97" spans="1:26" ht="18" customHeight="1" x14ac:dyDescent="0.2">
      <c r="A97" s="13">
        <v>3500022</v>
      </c>
      <c r="B97" s="14" t="s">
        <v>118</v>
      </c>
      <c r="C97" s="15">
        <v>300000</v>
      </c>
      <c r="D97" s="10">
        <f>VLOOKUP($A97,'10.04'!$A$9:$W$204,23,0)</f>
        <v>0</v>
      </c>
      <c r="E97" s="15"/>
      <c r="F97" s="15"/>
      <c r="G97" s="15"/>
      <c r="H97" s="9">
        <f t="shared" si="16"/>
        <v>0</v>
      </c>
      <c r="I97" s="15"/>
      <c r="J97" s="15"/>
      <c r="K97" s="15"/>
      <c r="L97" s="9">
        <f t="shared" si="11"/>
        <v>0</v>
      </c>
      <c r="M97" s="15"/>
      <c r="N97" s="15"/>
      <c r="O97" s="15"/>
      <c r="P97" s="15"/>
      <c r="Q97" s="15"/>
      <c r="R97" s="11">
        <f>SUM(M97:Q97)</f>
        <v>0</v>
      </c>
      <c r="S97" s="15"/>
      <c r="T97" s="15"/>
      <c r="U97" s="9">
        <f>S97+T97</f>
        <v>0</v>
      </c>
      <c r="V97" s="9">
        <f t="shared" si="17"/>
        <v>0</v>
      </c>
      <c r="W97" s="15"/>
      <c r="X97" s="16">
        <f>W97-V97</f>
        <v>0</v>
      </c>
      <c r="Y97" s="18"/>
      <c r="Z97" s="17"/>
    </row>
    <row r="98" spans="1:26" ht="18" customHeight="1" x14ac:dyDescent="0.2">
      <c r="A98" s="13">
        <v>3500029</v>
      </c>
      <c r="B98" s="14" t="s">
        <v>119</v>
      </c>
      <c r="C98" s="15">
        <v>390000</v>
      </c>
      <c r="D98" s="10">
        <f>VLOOKUP($A98,'10.04'!$A$9:$W$204,23,0)</f>
        <v>0</v>
      </c>
      <c r="E98" s="15"/>
      <c r="F98" s="15"/>
      <c r="G98" s="15"/>
      <c r="H98" s="9">
        <f t="shared" si="16"/>
        <v>0</v>
      </c>
      <c r="I98" s="15"/>
      <c r="J98" s="15"/>
      <c r="K98" s="15"/>
      <c r="L98" s="9">
        <f t="shared" si="11"/>
        <v>0</v>
      </c>
      <c r="M98" s="15"/>
      <c r="N98" s="15"/>
      <c r="O98" s="15"/>
      <c r="P98" s="15"/>
      <c r="Q98" s="15"/>
      <c r="R98" s="11">
        <f t="shared" si="15"/>
        <v>0</v>
      </c>
      <c r="S98" s="15"/>
      <c r="T98" s="15"/>
      <c r="U98" s="9">
        <f t="shared" si="18"/>
        <v>0</v>
      </c>
      <c r="V98" s="9">
        <f t="shared" si="17"/>
        <v>0</v>
      </c>
      <c r="W98" s="15"/>
      <c r="X98" s="16">
        <f t="shared" si="19"/>
        <v>0</v>
      </c>
      <c r="Y98" s="18"/>
      <c r="Z98" s="17"/>
    </row>
    <row r="99" spans="1:26" ht="18" customHeight="1" x14ac:dyDescent="0.2">
      <c r="A99" s="13">
        <v>3500030</v>
      </c>
      <c r="B99" s="14" t="s">
        <v>120</v>
      </c>
      <c r="C99" s="15">
        <v>300000</v>
      </c>
      <c r="D99" s="10">
        <f>VLOOKUP($A99,'10.04'!$A$9:$W$204,23,0)</f>
        <v>1</v>
      </c>
      <c r="E99" s="15"/>
      <c r="F99" s="15"/>
      <c r="G99" s="15"/>
      <c r="H99" s="9">
        <f t="shared" si="16"/>
        <v>0</v>
      </c>
      <c r="I99" s="15"/>
      <c r="J99" s="15"/>
      <c r="K99" s="15"/>
      <c r="L99" s="9">
        <f t="shared" si="11"/>
        <v>0</v>
      </c>
      <c r="M99" s="15"/>
      <c r="N99" s="15"/>
      <c r="O99" s="15"/>
      <c r="P99" s="15"/>
      <c r="Q99" s="15"/>
      <c r="R99" s="11">
        <f>SUM(M99:Q99)</f>
        <v>0</v>
      </c>
      <c r="S99" s="15"/>
      <c r="T99" s="15"/>
      <c r="U99" s="9">
        <f>S99+T99</f>
        <v>0</v>
      </c>
      <c r="V99" s="9">
        <f t="shared" si="17"/>
        <v>1</v>
      </c>
      <c r="W99" s="15">
        <v>1</v>
      </c>
      <c r="X99" s="16">
        <f>W99-V99</f>
        <v>0</v>
      </c>
      <c r="Y99" s="18"/>
      <c r="Z99" s="17"/>
    </row>
    <row r="100" spans="1:26" ht="18" customHeight="1" x14ac:dyDescent="0.2">
      <c r="A100" s="13">
        <v>3500049</v>
      </c>
      <c r="B100" s="14" t="s">
        <v>121</v>
      </c>
      <c r="C100" s="15">
        <v>390000</v>
      </c>
      <c r="D100" s="10">
        <f>VLOOKUP($A100,'10.04'!$A$9:$W$204,23,0)</f>
        <v>0</v>
      </c>
      <c r="E100" s="15"/>
      <c r="F100" s="15"/>
      <c r="G100" s="15"/>
      <c r="H100" s="9">
        <f t="shared" si="16"/>
        <v>0</v>
      </c>
      <c r="I100" s="15"/>
      <c r="J100" s="15"/>
      <c r="K100" s="15"/>
      <c r="L100" s="9">
        <f t="shared" si="11"/>
        <v>0</v>
      </c>
      <c r="M100" s="15"/>
      <c r="N100" s="15"/>
      <c r="O100" s="15"/>
      <c r="P100" s="15"/>
      <c r="Q100" s="15"/>
      <c r="R100" s="11">
        <f>SUM(M100:Q100)</f>
        <v>0</v>
      </c>
      <c r="S100" s="15"/>
      <c r="T100" s="15"/>
      <c r="U100" s="9">
        <f>S100+T100</f>
        <v>0</v>
      </c>
      <c r="V100" s="9">
        <f t="shared" si="17"/>
        <v>0</v>
      </c>
      <c r="W100" s="15"/>
      <c r="X100" s="16">
        <f>W100-V100</f>
        <v>0</v>
      </c>
      <c r="Y100" s="18"/>
      <c r="Z100" s="17"/>
    </row>
    <row r="101" spans="1:26" ht="18" customHeight="1" x14ac:dyDescent="0.2">
      <c r="A101" s="13">
        <v>3500182</v>
      </c>
      <c r="B101" s="14" t="s">
        <v>248</v>
      </c>
      <c r="C101" s="15">
        <v>390000</v>
      </c>
      <c r="D101" s="10">
        <f>VLOOKUP($A101,'10.04'!$A$9:$W$204,23,0)</f>
        <v>0</v>
      </c>
      <c r="E101" s="15"/>
      <c r="F101" s="15"/>
      <c r="G101" s="15"/>
      <c r="H101" s="9">
        <f t="shared" si="16"/>
        <v>0</v>
      </c>
      <c r="I101" s="15"/>
      <c r="J101" s="15"/>
      <c r="K101" s="15"/>
      <c r="L101" s="9">
        <f t="shared" si="11"/>
        <v>0</v>
      </c>
      <c r="M101" s="15"/>
      <c r="N101" s="15"/>
      <c r="O101" s="15"/>
      <c r="P101" s="15"/>
      <c r="Q101" s="15"/>
      <c r="R101" s="11">
        <f>SUM(M101:Q101)</f>
        <v>0</v>
      </c>
      <c r="S101" s="15"/>
      <c r="T101" s="15"/>
      <c r="U101" s="9">
        <f>S101+T101</f>
        <v>0</v>
      </c>
      <c r="V101" s="9">
        <f t="shared" si="17"/>
        <v>0</v>
      </c>
      <c r="W101" s="15"/>
      <c r="X101" s="16">
        <f>W101-V101</f>
        <v>0</v>
      </c>
      <c r="Y101" s="18"/>
      <c r="Z101" s="17"/>
    </row>
    <row r="102" spans="1:26" ht="18" customHeight="1" x14ac:dyDescent="0.2">
      <c r="A102" s="13">
        <v>3500140</v>
      </c>
      <c r="B102" s="14" t="s">
        <v>123</v>
      </c>
      <c r="C102" s="15">
        <v>300000</v>
      </c>
      <c r="D102" s="10">
        <f>VLOOKUP($A102,'10.04'!$A$9:$W$204,23,0)</f>
        <v>0</v>
      </c>
      <c r="E102" s="15"/>
      <c r="F102" s="15"/>
      <c r="G102" s="15"/>
      <c r="H102" s="9">
        <f t="shared" si="16"/>
        <v>0</v>
      </c>
      <c r="I102" s="15"/>
      <c r="J102" s="15"/>
      <c r="K102" s="15"/>
      <c r="L102" s="9">
        <f t="shared" si="11"/>
        <v>0</v>
      </c>
      <c r="M102" s="15"/>
      <c r="N102" s="15"/>
      <c r="O102" s="15"/>
      <c r="P102" s="15"/>
      <c r="Q102" s="15"/>
      <c r="R102" s="11">
        <f>SUM(M102:Q102)</f>
        <v>0</v>
      </c>
      <c r="S102" s="15"/>
      <c r="T102" s="15"/>
      <c r="U102" s="9">
        <f>S102+T102</f>
        <v>0</v>
      </c>
      <c r="V102" s="9">
        <f t="shared" si="17"/>
        <v>0</v>
      </c>
      <c r="W102" s="15"/>
      <c r="X102" s="16">
        <f>W102-V102</f>
        <v>0</v>
      </c>
      <c r="Y102" s="18"/>
      <c r="Z102" s="17"/>
    </row>
    <row r="103" spans="1:26" ht="18" customHeight="1" x14ac:dyDescent="0.2">
      <c r="A103" s="13">
        <v>3500155</v>
      </c>
      <c r="B103" s="14" t="s">
        <v>124</v>
      </c>
      <c r="C103" s="15">
        <v>300000</v>
      </c>
      <c r="D103" s="10">
        <f>VLOOKUP($A103,'10.04'!$A$9:$W$204,23,0)</f>
        <v>0</v>
      </c>
      <c r="E103" s="15"/>
      <c r="F103" s="15"/>
      <c r="G103" s="15"/>
      <c r="H103" s="9">
        <f t="shared" si="16"/>
        <v>0</v>
      </c>
      <c r="I103" s="15"/>
      <c r="J103" s="15"/>
      <c r="K103" s="15"/>
      <c r="L103" s="9">
        <f t="shared" si="11"/>
        <v>0</v>
      </c>
      <c r="M103" s="15"/>
      <c r="N103" s="15"/>
      <c r="O103" s="15"/>
      <c r="P103" s="15"/>
      <c r="Q103" s="15"/>
      <c r="R103" s="11">
        <f t="shared" si="15"/>
        <v>0</v>
      </c>
      <c r="S103" s="15"/>
      <c r="T103" s="15"/>
      <c r="U103" s="9">
        <f t="shared" si="18"/>
        <v>0</v>
      </c>
      <c r="V103" s="9">
        <f t="shared" si="17"/>
        <v>0</v>
      </c>
      <c r="W103" s="15"/>
      <c r="X103" s="16">
        <f t="shared" si="19"/>
        <v>0</v>
      </c>
      <c r="Y103" s="18"/>
      <c r="Z103" s="17"/>
    </row>
    <row r="104" spans="1:26" ht="18" customHeight="1" x14ac:dyDescent="0.2">
      <c r="A104" s="13">
        <v>3500156</v>
      </c>
      <c r="B104" s="14" t="s">
        <v>125</v>
      </c>
      <c r="C104" s="15">
        <v>390000</v>
      </c>
      <c r="D104" s="10">
        <f>VLOOKUP($A104,'10.04'!$A$9:$W$204,23,0)</f>
        <v>1</v>
      </c>
      <c r="E104" s="15"/>
      <c r="F104" s="15"/>
      <c r="G104" s="15"/>
      <c r="H104" s="9">
        <f t="shared" si="16"/>
        <v>0</v>
      </c>
      <c r="I104" s="15"/>
      <c r="J104" s="15"/>
      <c r="K104" s="15"/>
      <c r="L104" s="9">
        <f t="shared" si="11"/>
        <v>0</v>
      </c>
      <c r="M104" s="15"/>
      <c r="N104" s="15"/>
      <c r="O104" s="15"/>
      <c r="P104" s="15"/>
      <c r="Q104" s="15"/>
      <c r="R104" s="11">
        <f t="shared" si="15"/>
        <v>0</v>
      </c>
      <c r="S104" s="15"/>
      <c r="T104" s="15"/>
      <c r="U104" s="9">
        <f t="shared" si="18"/>
        <v>0</v>
      </c>
      <c r="V104" s="9">
        <f t="shared" si="17"/>
        <v>1</v>
      </c>
      <c r="W104" s="15">
        <v>1</v>
      </c>
      <c r="X104" s="16">
        <f t="shared" si="19"/>
        <v>0</v>
      </c>
      <c r="Y104" s="18"/>
      <c r="Z104" s="17"/>
    </row>
    <row r="105" spans="1:26" ht="18" customHeight="1" x14ac:dyDescent="0.2">
      <c r="A105" s="13">
        <v>3500141</v>
      </c>
      <c r="B105" s="14" t="s">
        <v>126</v>
      </c>
      <c r="C105" s="15">
        <v>300000</v>
      </c>
      <c r="D105" s="10">
        <f>VLOOKUP($A105,'10.04'!$A$9:$W$204,23,0)</f>
        <v>0</v>
      </c>
      <c r="E105" s="15"/>
      <c r="F105" s="15"/>
      <c r="G105" s="15"/>
      <c r="H105" s="9">
        <f t="shared" si="16"/>
        <v>0</v>
      </c>
      <c r="I105" s="15"/>
      <c r="J105" s="15"/>
      <c r="K105" s="15"/>
      <c r="L105" s="9">
        <f t="shared" si="11"/>
        <v>0</v>
      </c>
      <c r="M105" s="15"/>
      <c r="N105" s="15"/>
      <c r="O105" s="15"/>
      <c r="P105" s="15"/>
      <c r="Q105" s="15"/>
      <c r="R105" s="11">
        <f t="shared" si="15"/>
        <v>0</v>
      </c>
      <c r="S105" s="15"/>
      <c r="T105" s="15"/>
      <c r="U105" s="9">
        <f t="shared" si="18"/>
        <v>0</v>
      </c>
      <c r="V105" s="9">
        <f t="shared" si="17"/>
        <v>0</v>
      </c>
      <c r="W105" s="15"/>
      <c r="X105" s="16">
        <f t="shared" si="19"/>
        <v>0</v>
      </c>
      <c r="Y105" s="18"/>
      <c r="Z105" s="17"/>
    </row>
    <row r="106" spans="1:26" ht="18" customHeight="1" x14ac:dyDescent="0.2">
      <c r="A106" s="13">
        <v>3500142</v>
      </c>
      <c r="B106" s="14" t="s">
        <v>127</v>
      </c>
      <c r="C106" s="15">
        <v>390000</v>
      </c>
      <c r="D106" s="10">
        <f>VLOOKUP($A106,'10.04'!$A$9:$W$204,23,0)</f>
        <v>1</v>
      </c>
      <c r="E106" s="15"/>
      <c r="F106" s="15"/>
      <c r="G106" s="15"/>
      <c r="H106" s="9">
        <f t="shared" si="16"/>
        <v>0</v>
      </c>
      <c r="I106" s="15">
        <v>1</v>
      </c>
      <c r="J106" s="15"/>
      <c r="K106" s="15"/>
      <c r="L106" s="9">
        <f t="shared" si="11"/>
        <v>1</v>
      </c>
      <c r="M106" s="15"/>
      <c r="N106" s="15"/>
      <c r="O106" s="15"/>
      <c r="P106" s="15"/>
      <c r="Q106" s="15"/>
      <c r="R106" s="11">
        <f t="shared" si="15"/>
        <v>0</v>
      </c>
      <c r="S106" s="15"/>
      <c r="T106" s="15"/>
      <c r="U106" s="9">
        <f t="shared" si="18"/>
        <v>0</v>
      </c>
      <c r="V106" s="9">
        <f t="shared" si="17"/>
        <v>0</v>
      </c>
      <c r="W106" s="15"/>
      <c r="X106" s="16">
        <f t="shared" si="19"/>
        <v>0</v>
      </c>
      <c r="Y106" s="18"/>
      <c r="Z106" s="17"/>
    </row>
    <row r="107" spans="1:26" ht="18" customHeight="1" x14ac:dyDescent="0.2">
      <c r="A107" s="13">
        <v>3500143</v>
      </c>
      <c r="B107" s="14" t="s">
        <v>128</v>
      </c>
      <c r="C107" s="15">
        <v>220000</v>
      </c>
      <c r="D107" s="10">
        <f>VLOOKUP($A107,'10.04'!$A$9:$W$204,23,0)</f>
        <v>1</v>
      </c>
      <c r="E107" s="15">
        <v>1</v>
      </c>
      <c r="F107" s="15"/>
      <c r="G107" s="15"/>
      <c r="H107" s="9">
        <f t="shared" si="16"/>
        <v>1</v>
      </c>
      <c r="I107" s="15">
        <v>2</v>
      </c>
      <c r="J107" s="15"/>
      <c r="K107" s="15"/>
      <c r="L107" s="9">
        <f t="shared" si="11"/>
        <v>2</v>
      </c>
      <c r="M107" s="15"/>
      <c r="N107" s="15"/>
      <c r="O107" s="15"/>
      <c r="P107" s="15"/>
      <c r="Q107" s="15"/>
      <c r="R107" s="11">
        <f t="shared" si="15"/>
        <v>0</v>
      </c>
      <c r="S107" s="15"/>
      <c r="T107" s="15"/>
      <c r="U107" s="9">
        <f t="shared" si="18"/>
        <v>0</v>
      </c>
      <c r="V107" s="9">
        <f t="shared" si="17"/>
        <v>0</v>
      </c>
      <c r="W107" s="15"/>
      <c r="X107" s="16">
        <f t="shared" si="19"/>
        <v>0</v>
      </c>
      <c r="Y107" s="18"/>
      <c r="Z107" s="17"/>
    </row>
    <row r="108" spans="1:26" ht="18" customHeight="1" x14ac:dyDescent="0.2">
      <c r="A108" s="13">
        <v>3500144</v>
      </c>
      <c r="B108" s="14" t="s">
        <v>129</v>
      </c>
      <c r="C108" s="15">
        <v>260000</v>
      </c>
      <c r="D108" s="10">
        <f>VLOOKUP($A108,'10.04'!$A$9:$W$204,23,0)</f>
        <v>3</v>
      </c>
      <c r="E108" s="15"/>
      <c r="F108" s="15"/>
      <c r="G108" s="15"/>
      <c r="H108" s="9">
        <f t="shared" si="16"/>
        <v>0</v>
      </c>
      <c r="I108" s="15">
        <v>2</v>
      </c>
      <c r="J108" s="15"/>
      <c r="K108" s="15"/>
      <c r="L108" s="9">
        <f t="shared" si="11"/>
        <v>2</v>
      </c>
      <c r="M108" s="15"/>
      <c r="N108" s="15"/>
      <c r="O108" s="15"/>
      <c r="P108" s="15"/>
      <c r="Q108" s="15"/>
      <c r="R108" s="11">
        <f t="shared" si="15"/>
        <v>0</v>
      </c>
      <c r="S108" s="15"/>
      <c r="T108" s="15"/>
      <c r="U108" s="9">
        <f t="shared" si="18"/>
        <v>0</v>
      </c>
      <c r="V108" s="9">
        <f t="shared" si="17"/>
        <v>1</v>
      </c>
      <c r="W108" s="15">
        <v>1</v>
      </c>
      <c r="X108" s="16">
        <f t="shared" si="19"/>
        <v>0</v>
      </c>
      <c r="Y108" s="18"/>
      <c r="Z108" s="17"/>
    </row>
    <row r="109" spans="1:26" ht="18" customHeight="1" x14ac:dyDescent="0.2">
      <c r="A109" s="13">
        <v>3500145</v>
      </c>
      <c r="B109" s="14" t="s">
        <v>130</v>
      </c>
      <c r="C109" s="15">
        <v>350000</v>
      </c>
      <c r="D109" s="10">
        <f>VLOOKUP($A109,'10.04'!$A$9:$W$204,23,0)</f>
        <v>0</v>
      </c>
      <c r="E109" s="15"/>
      <c r="F109" s="15"/>
      <c r="G109" s="15"/>
      <c r="H109" s="9">
        <f t="shared" si="16"/>
        <v>0</v>
      </c>
      <c r="I109" s="15"/>
      <c r="J109" s="15"/>
      <c r="K109" s="15"/>
      <c r="L109" s="9">
        <f t="shared" si="11"/>
        <v>0</v>
      </c>
      <c r="M109" s="15"/>
      <c r="N109" s="15"/>
      <c r="O109" s="15"/>
      <c r="P109" s="15"/>
      <c r="Q109" s="15"/>
      <c r="R109" s="11">
        <f t="shared" si="15"/>
        <v>0</v>
      </c>
      <c r="S109" s="15"/>
      <c r="T109" s="15"/>
      <c r="U109" s="9">
        <f t="shared" si="18"/>
        <v>0</v>
      </c>
      <c r="V109" s="9">
        <f t="shared" si="17"/>
        <v>0</v>
      </c>
      <c r="W109" s="15"/>
      <c r="X109" s="16">
        <f t="shared" si="19"/>
        <v>0</v>
      </c>
      <c r="Y109" s="18"/>
      <c r="Z109" s="17"/>
    </row>
    <row r="110" spans="1:26" ht="18" customHeight="1" x14ac:dyDescent="0.2">
      <c r="A110" s="7">
        <v>3510000</v>
      </c>
      <c r="B110" s="8" t="s">
        <v>131</v>
      </c>
      <c r="C110" s="9"/>
      <c r="D110" s="10">
        <f>VLOOKUP($A110,'10.04'!$A$9:$W$204,23,0)</f>
        <v>0</v>
      </c>
      <c r="E110" s="10"/>
      <c r="F110" s="10"/>
      <c r="G110" s="10"/>
      <c r="H110" s="9"/>
      <c r="I110" s="10"/>
      <c r="J110" s="10"/>
      <c r="K110" s="10"/>
      <c r="L110" s="9">
        <f t="shared" si="11"/>
        <v>0</v>
      </c>
      <c r="M110" s="10"/>
      <c r="N110" s="10"/>
      <c r="O110" s="10"/>
      <c r="P110" s="10"/>
      <c r="Q110" s="10"/>
      <c r="R110" s="11">
        <f t="shared" si="15"/>
        <v>0</v>
      </c>
      <c r="S110" s="10"/>
      <c r="T110" s="10"/>
      <c r="U110" s="9"/>
      <c r="V110" s="9"/>
      <c r="W110" s="10"/>
      <c r="X110" s="9"/>
      <c r="Y110" s="18"/>
      <c r="Z110" s="17"/>
    </row>
    <row r="111" spans="1:26" ht="18" customHeight="1" x14ac:dyDescent="0.2">
      <c r="A111" s="13">
        <v>3510004</v>
      </c>
      <c r="B111" s="14" t="s">
        <v>132</v>
      </c>
      <c r="C111" s="15">
        <v>43000</v>
      </c>
      <c r="D111" s="10">
        <f>VLOOKUP($A111,'10.04'!$A$9:$W$204,23,0)</f>
        <v>8</v>
      </c>
      <c r="E111" s="15"/>
      <c r="F111" s="15"/>
      <c r="G111" s="15"/>
      <c r="H111" s="9">
        <f t="shared" ref="H111:H120" si="20">SUM(E111:G111)</f>
        <v>0</v>
      </c>
      <c r="I111" s="15">
        <v>5</v>
      </c>
      <c r="J111" s="15"/>
      <c r="K111" s="15"/>
      <c r="L111" s="9">
        <f t="shared" si="11"/>
        <v>5</v>
      </c>
      <c r="M111" s="15"/>
      <c r="N111" s="15"/>
      <c r="O111" s="15"/>
      <c r="P111" s="15"/>
      <c r="Q111" s="15"/>
      <c r="R111" s="11">
        <f>SUM(M111:Q111)</f>
        <v>0</v>
      </c>
      <c r="S111" s="15"/>
      <c r="T111" s="15"/>
      <c r="U111" s="9">
        <f>S111+T111</f>
        <v>0</v>
      </c>
      <c r="V111" s="9">
        <f t="shared" ref="V111:V120" si="21">D111+H111-L111-R111-U111</f>
        <v>3</v>
      </c>
      <c r="W111" s="15">
        <v>3</v>
      </c>
      <c r="X111" s="16">
        <f>W111-V111</f>
        <v>0</v>
      </c>
      <c r="Y111" s="18"/>
      <c r="Z111" s="17"/>
    </row>
    <row r="112" spans="1:26" ht="18" customHeight="1" x14ac:dyDescent="0.2">
      <c r="A112" s="13">
        <v>3510011</v>
      </c>
      <c r="B112" s="14" t="s">
        <v>133</v>
      </c>
      <c r="C112" s="15">
        <v>42000</v>
      </c>
      <c r="D112" s="10">
        <f>VLOOKUP($A112,'10.04'!$A$9:$W$204,23,0)</f>
        <v>0</v>
      </c>
      <c r="E112" s="15"/>
      <c r="F112" s="15"/>
      <c r="G112" s="15"/>
      <c r="H112" s="9">
        <f t="shared" si="20"/>
        <v>0</v>
      </c>
      <c r="I112" s="15"/>
      <c r="J112" s="15"/>
      <c r="K112" s="15"/>
      <c r="L112" s="9">
        <f t="shared" si="11"/>
        <v>0</v>
      </c>
      <c r="M112" s="15"/>
      <c r="N112" s="15"/>
      <c r="O112" s="15"/>
      <c r="P112" s="15"/>
      <c r="Q112" s="15"/>
      <c r="R112" s="11">
        <f t="shared" si="15"/>
        <v>0</v>
      </c>
      <c r="S112" s="15"/>
      <c r="T112" s="15"/>
      <c r="U112" s="9">
        <f t="shared" ref="U112:U120" si="22">S112+T112</f>
        <v>0</v>
      </c>
      <c r="V112" s="9">
        <f t="shared" si="21"/>
        <v>0</v>
      </c>
      <c r="W112" s="15"/>
      <c r="X112" s="16">
        <f t="shared" ref="X112:X120" si="23">W112-V112</f>
        <v>0</v>
      </c>
      <c r="Y112" s="18"/>
      <c r="Z112" s="17"/>
    </row>
    <row r="113" spans="1:26" ht="18" customHeight="1" x14ac:dyDescent="0.2">
      <c r="A113" s="13">
        <v>3510012</v>
      </c>
      <c r="B113" s="14" t="s">
        <v>134</v>
      </c>
      <c r="C113" s="15">
        <v>43000</v>
      </c>
      <c r="D113" s="10">
        <f>VLOOKUP($A113,'10.04'!$A$9:$W$204,23,0)</f>
        <v>9</v>
      </c>
      <c r="E113" s="15"/>
      <c r="F113" s="15"/>
      <c r="G113" s="15"/>
      <c r="H113" s="9">
        <f t="shared" si="20"/>
        <v>0</v>
      </c>
      <c r="I113" s="15">
        <v>3</v>
      </c>
      <c r="J113" s="15"/>
      <c r="K113" s="15"/>
      <c r="L113" s="9">
        <f t="shared" si="11"/>
        <v>3</v>
      </c>
      <c r="M113" s="15"/>
      <c r="N113" s="15"/>
      <c r="O113" s="15"/>
      <c r="P113" s="15"/>
      <c r="Q113" s="15"/>
      <c r="R113" s="11">
        <f>SUM(M113:Q113)</f>
        <v>0</v>
      </c>
      <c r="S113" s="15"/>
      <c r="T113" s="15"/>
      <c r="U113" s="9">
        <f>S113+T113</f>
        <v>0</v>
      </c>
      <c r="V113" s="9">
        <f t="shared" si="21"/>
        <v>6</v>
      </c>
      <c r="W113" s="15">
        <v>6</v>
      </c>
      <c r="X113" s="16">
        <f>W113-V113</f>
        <v>0</v>
      </c>
      <c r="Y113" s="18"/>
      <c r="Z113" s="17"/>
    </row>
    <row r="114" spans="1:26" ht="18" customHeight="1" x14ac:dyDescent="0.2">
      <c r="A114" s="13">
        <v>3510018</v>
      </c>
      <c r="B114" s="14" t="s">
        <v>135</v>
      </c>
      <c r="C114" s="15">
        <v>65000</v>
      </c>
      <c r="D114" s="10">
        <f>VLOOKUP($A114,'10.04'!$A$9:$W$204,23,0)</f>
        <v>9</v>
      </c>
      <c r="E114" s="15"/>
      <c r="F114" s="15"/>
      <c r="G114" s="15"/>
      <c r="H114" s="9">
        <f t="shared" si="20"/>
        <v>0</v>
      </c>
      <c r="I114" s="15">
        <v>3</v>
      </c>
      <c r="J114" s="15"/>
      <c r="K114" s="15"/>
      <c r="L114" s="9">
        <f t="shared" si="11"/>
        <v>3</v>
      </c>
      <c r="M114" s="15"/>
      <c r="N114" s="15"/>
      <c r="O114" s="15"/>
      <c r="P114" s="15"/>
      <c r="Q114" s="15"/>
      <c r="R114" s="11">
        <f t="shared" si="15"/>
        <v>0</v>
      </c>
      <c r="S114" s="15"/>
      <c r="T114" s="15"/>
      <c r="U114" s="9">
        <f t="shared" si="22"/>
        <v>0</v>
      </c>
      <c r="V114" s="9">
        <f t="shared" si="21"/>
        <v>6</v>
      </c>
      <c r="W114" s="15">
        <v>6</v>
      </c>
      <c r="X114" s="16">
        <f t="shared" si="23"/>
        <v>0</v>
      </c>
      <c r="Y114" s="18"/>
      <c r="Z114" s="17"/>
    </row>
    <row r="115" spans="1:26" ht="18" customHeight="1" x14ac:dyDescent="0.2">
      <c r="A115" s="13">
        <v>3510066</v>
      </c>
      <c r="B115" s="14" t="s">
        <v>136</v>
      </c>
      <c r="C115" s="15">
        <v>42000</v>
      </c>
      <c r="D115" s="10">
        <f>VLOOKUP($A115,'10.04'!$A$9:$W$204,23,0)</f>
        <v>0</v>
      </c>
      <c r="E115" s="15"/>
      <c r="F115" s="15"/>
      <c r="G115" s="15"/>
      <c r="H115" s="9">
        <f t="shared" si="20"/>
        <v>0</v>
      </c>
      <c r="I115" s="15"/>
      <c r="J115" s="15"/>
      <c r="K115" s="15"/>
      <c r="L115" s="9">
        <f t="shared" si="11"/>
        <v>0</v>
      </c>
      <c r="M115" s="15"/>
      <c r="N115" s="15"/>
      <c r="O115" s="15"/>
      <c r="P115" s="15"/>
      <c r="Q115" s="15"/>
      <c r="R115" s="11">
        <f t="shared" si="15"/>
        <v>0</v>
      </c>
      <c r="S115" s="15"/>
      <c r="T115" s="15"/>
      <c r="U115" s="9">
        <f t="shared" si="22"/>
        <v>0</v>
      </c>
      <c r="V115" s="9">
        <f t="shared" si="21"/>
        <v>0</v>
      </c>
      <c r="W115" s="15"/>
      <c r="X115" s="16">
        <f t="shared" si="23"/>
        <v>0</v>
      </c>
      <c r="Y115" s="18"/>
      <c r="Z115" s="17"/>
    </row>
    <row r="116" spans="1:26" ht="18" customHeight="1" x14ac:dyDescent="0.2">
      <c r="A116" s="13">
        <v>3510067</v>
      </c>
      <c r="B116" s="14" t="s">
        <v>137</v>
      </c>
      <c r="C116" s="15">
        <v>43000</v>
      </c>
      <c r="D116" s="10">
        <f>VLOOKUP($A116,'10.04'!$A$9:$W$204,23,0)</f>
        <v>5</v>
      </c>
      <c r="E116" s="15"/>
      <c r="F116" s="15"/>
      <c r="G116" s="15"/>
      <c r="H116" s="9">
        <f t="shared" si="20"/>
        <v>0</v>
      </c>
      <c r="I116" s="15"/>
      <c r="J116" s="15"/>
      <c r="K116" s="15"/>
      <c r="L116" s="9">
        <f t="shared" si="11"/>
        <v>0</v>
      </c>
      <c r="M116" s="15"/>
      <c r="N116" s="15"/>
      <c r="O116" s="15"/>
      <c r="P116" s="15"/>
      <c r="Q116" s="15"/>
      <c r="R116" s="11">
        <f t="shared" si="15"/>
        <v>0</v>
      </c>
      <c r="S116" s="15"/>
      <c r="T116" s="15"/>
      <c r="U116" s="9">
        <f t="shared" si="22"/>
        <v>0</v>
      </c>
      <c r="V116" s="9">
        <f t="shared" si="21"/>
        <v>5</v>
      </c>
      <c r="W116" s="15">
        <v>5</v>
      </c>
      <c r="X116" s="16">
        <f t="shared" si="23"/>
        <v>0</v>
      </c>
      <c r="Y116" s="18"/>
      <c r="Z116" s="17"/>
    </row>
    <row r="117" spans="1:26" ht="18" customHeight="1" x14ac:dyDescent="0.2">
      <c r="A117" s="13">
        <v>3510068</v>
      </c>
      <c r="B117" s="14" t="s">
        <v>138</v>
      </c>
      <c r="C117" s="15">
        <v>12000</v>
      </c>
      <c r="D117" s="10">
        <f>VLOOKUP($A117,'10.04'!$A$9:$W$204,23,0)</f>
        <v>0</v>
      </c>
      <c r="E117" s="15"/>
      <c r="F117" s="15"/>
      <c r="G117" s="15"/>
      <c r="H117" s="9">
        <f t="shared" si="20"/>
        <v>0</v>
      </c>
      <c r="I117" s="15"/>
      <c r="J117" s="15"/>
      <c r="K117" s="15"/>
      <c r="L117" s="9">
        <f t="shared" si="11"/>
        <v>0</v>
      </c>
      <c r="M117" s="15"/>
      <c r="N117" s="15"/>
      <c r="O117" s="15"/>
      <c r="P117" s="15"/>
      <c r="Q117" s="15"/>
      <c r="R117" s="11">
        <f>SUM(M117:Q117)</f>
        <v>0</v>
      </c>
      <c r="S117" s="15"/>
      <c r="T117" s="15"/>
      <c r="U117" s="9">
        <f>S117+T117</f>
        <v>0</v>
      </c>
      <c r="V117" s="9">
        <f t="shared" si="21"/>
        <v>0</v>
      </c>
      <c r="W117" s="15"/>
      <c r="X117" s="16">
        <f>W117-V117</f>
        <v>0</v>
      </c>
      <c r="Y117" s="18"/>
      <c r="Z117" s="17"/>
    </row>
    <row r="118" spans="1:26" ht="18" customHeight="1" x14ac:dyDescent="0.2">
      <c r="A118" s="13">
        <v>3510069</v>
      </c>
      <c r="B118" s="14" t="s">
        <v>139</v>
      </c>
      <c r="C118" s="15">
        <v>12000</v>
      </c>
      <c r="D118" s="10">
        <f>VLOOKUP($A118,'10.04'!$A$9:$W$204,23,0)</f>
        <v>0</v>
      </c>
      <c r="E118" s="15"/>
      <c r="F118" s="15"/>
      <c r="G118" s="15"/>
      <c r="H118" s="9">
        <f t="shared" si="20"/>
        <v>0</v>
      </c>
      <c r="I118" s="15"/>
      <c r="J118" s="15"/>
      <c r="K118" s="15"/>
      <c r="L118" s="9">
        <f t="shared" si="11"/>
        <v>0</v>
      </c>
      <c r="M118" s="15"/>
      <c r="N118" s="15"/>
      <c r="O118" s="15"/>
      <c r="P118" s="15"/>
      <c r="Q118" s="15"/>
      <c r="R118" s="11">
        <f>SUM(M118:Q118)</f>
        <v>0</v>
      </c>
      <c r="S118" s="15"/>
      <c r="T118" s="15"/>
      <c r="U118" s="9">
        <f>S118+T118</f>
        <v>0</v>
      </c>
      <c r="V118" s="9">
        <f t="shared" si="21"/>
        <v>0</v>
      </c>
      <c r="W118" s="15"/>
      <c r="X118" s="16">
        <f>W118-V118</f>
        <v>0</v>
      </c>
      <c r="Y118" s="18"/>
      <c r="Z118" s="17"/>
    </row>
    <row r="119" spans="1:26" ht="18" customHeight="1" x14ac:dyDescent="0.2">
      <c r="A119" s="13">
        <v>3510070</v>
      </c>
      <c r="B119" s="14" t="s">
        <v>140</v>
      </c>
      <c r="C119" s="15">
        <v>12000</v>
      </c>
      <c r="D119" s="10">
        <f>VLOOKUP($A119,'10.04'!$A$9:$W$204,23,0)</f>
        <v>0</v>
      </c>
      <c r="E119" s="15"/>
      <c r="F119" s="15"/>
      <c r="G119" s="15"/>
      <c r="H119" s="9">
        <f t="shared" si="20"/>
        <v>0</v>
      </c>
      <c r="I119" s="15"/>
      <c r="J119" s="15"/>
      <c r="K119" s="15"/>
      <c r="L119" s="9">
        <f t="shared" si="11"/>
        <v>0</v>
      </c>
      <c r="M119" s="15"/>
      <c r="N119" s="15"/>
      <c r="O119" s="15"/>
      <c r="P119" s="15"/>
      <c r="Q119" s="15"/>
      <c r="R119" s="11">
        <f>SUM(M119:Q119)</f>
        <v>0</v>
      </c>
      <c r="S119" s="15"/>
      <c r="T119" s="15"/>
      <c r="U119" s="9">
        <f>S119+T119</f>
        <v>0</v>
      </c>
      <c r="V119" s="9">
        <f t="shared" si="21"/>
        <v>0</v>
      </c>
      <c r="W119" s="15"/>
      <c r="X119" s="16">
        <f>W119-V119</f>
        <v>0</v>
      </c>
      <c r="Y119" s="18"/>
      <c r="Z119" s="17"/>
    </row>
    <row r="120" spans="1:26" ht="18" customHeight="1" x14ac:dyDescent="0.2">
      <c r="A120" s="13">
        <v>3512008</v>
      </c>
      <c r="B120" s="14" t="s">
        <v>141</v>
      </c>
      <c r="C120" s="15">
        <v>44000</v>
      </c>
      <c r="D120" s="10">
        <f>VLOOKUP($A120,'10.04'!$A$9:$W$204,23,0)</f>
        <v>3</v>
      </c>
      <c r="E120" s="15"/>
      <c r="F120" s="15"/>
      <c r="G120" s="15"/>
      <c r="H120" s="9">
        <f t="shared" si="20"/>
        <v>0</v>
      </c>
      <c r="I120" s="15">
        <v>1</v>
      </c>
      <c r="J120" s="15"/>
      <c r="K120" s="15"/>
      <c r="L120" s="9">
        <f t="shared" si="11"/>
        <v>1</v>
      </c>
      <c r="M120" s="15"/>
      <c r="N120" s="15"/>
      <c r="O120" s="15"/>
      <c r="P120" s="15"/>
      <c r="Q120" s="15"/>
      <c r="R120" s="11">
        <f t="shared" si="15"/>
        <v>0</v>
      </c>
      <c r="S120" s="15"/>
      <c r="T120" s="15"/>
      <c r="U120" s="9">
        <f t="shared" si="22"/>
        <v>0</v>
      </c>
      <c r="V120" s="9">
        <f t="shared" si="21"/>
        <v>2</v>
      </c>
      <c r="W120" s="15">
        <v>2</v>
      </c>
      <c r="X120" s="16">
        <f t="shared" si="23"/>
        <v>0</v>
      </c>
      <c r="Y120" s="18"/>
      <c r="Z120" s="17"/>
    </row>
    <row r="121" spans="1:26" ht="18" customHeight="1" x14ac:dyDescent="0.2">
      <c r="A121" s="7">
        <v>3530000</v>
      </c>
      <c r="B121" s="28" t="s">
        <v>142</v>
      </c>
      <c r="C121" s="9"/>
      <c r="D121" s="10">
        <f>VLOOKUP($A121,'10.04'!$A$9:$W$204,23,0)</f>
        <v>0</v>
      </c>
      <c r="E121" s="10"/>
      <c r="F121" s="10"/>
      <c r="G121" s="10"/>
      <c r="H121" s="9"/>
      <c r="I121" s="10"/>
      <c r="J121" s="10"/>
      <c r="K121" s="10"/>
      <c r="L121" s="9">
        <f t="shared" si="11"/>
        <v>0</v>
      </c>
      <c r="M121" s="10"/>
      <c r="N121" s="10"/>
      <c r="O121" s="10"/>
      <c r="P121" s="10"/>
      <c r="Q121" s="10"/>
      <c r="R121" s="11">
        <f t="shared" si="15"/>
        <v>0</v>
      </c>
      <c r="S121" s="10"/>
      <c r="T121" s="10"/>
      <c r="U121" s="9"/>
      <c r="V121" s="9"/>
      <c r="W121" s="10"/>
      <c r="X121" s="9"/>
      <c r="Y121" s="18"/>
      <c r="Z121" s="17"/>
    </row>
    <row r="122" spans="1:26" ht="18" customHeight="1" x14ac:dyDescent="0.2">
      <c r="A122" s="13">
        <v>3530003</v>
      </c>
      <c r="B122" s="14" t="s">
        <v>143</v>
      </c>
      <c r="C122" s="15">
        <v>20000</v>
      </c>
      <c r="D122" s="10">
        <f>VLOOKUP($A122,'10.04'!$A$9:$W$204,23,0)</f>
        <v>1</v>
      </c>
      <c r="E122" s="15"/>
      <c r="F122" s="15"/>
      <c r="G122" s="15"/>
      <c r="H122" s="9">
        <f t="shared" ref="H122:H134" si="24">SUM(E122:G122)</f>
        <v>0</v>
      </c>
      <c r="I122" s="15"/>
      <c r="J122" s="15"/>
      <c r="K122" s="15"/>
      <c r="L122" s="9">
        <f t="shared" si="11"/>
        <v>0</v>
      </c>
      <c r="M122" s="15"/>
      <c r="N122" s="15"/>
      <c r="O122" s="15"/>
      <c r="P122" s="15"/>
      <c r="Q122" s="15"/>
      <c r="R122" s="11">
        <f t="shared" si="15"/>
        <v>0</v>
      </c>
      <c r="S122" s="15"/>
      <c r="T122" s="15"/>
      <c r="U122" s="9">
        <f t="shared" ref="U122:U134" si="25">S122+T122</f>
        <v>0</v>
      </c>
      <c r="V122" s="9">
        <f t="shared" ref="V122:V134" si="26">D122+H122-L122-R122-U122</f>
        <v>1</v>
      </c>
      <c r="W122" s="15">
        <v>1</v>
      </c>
      <c r="X122" s="16">
        <f t="shared" ref="X122:X134" si="27">W122-V122</f>
        <v>0</v>
      </c>
      <c r="Y122" s="18"/>
      <c r="Z122" s="17"/>
    </row>
    <row r="123" spans="1:26" ht="18" customHeight="1" x14ac:dyDescent="0.2">
      <c r="A123" s="13">
        <v>3530008</v>
      </c>
      <c r="B123" s="14" t="s">
        <v>144</v>
      </c>
      <c r="C123" s="15">
        <v>20000</v>
      </c>
      <c r="D123" s="10">
        <f>VLOOKUP($A123,'10.04'!$A$9:$W$204,23,0)</f>
        <v>0</v>
      </c>
      <c r="E123" s="15"/>
      <c r="F123" s="15"/>
      <c r="G123" s="15"/>
      <c r="H123" s="9">
        <f t="shared" si="24"/>
        <v>0</v>
      </c>
      <c r="I123" s="15"/>
      <c r="J123" s="15"/>
      <c r="K123" s="15"/>
      <c r="L123" s="9">
        <f t="shared" si="11"/>
        <v>0</v>
      </c>
      <c r="M123" s="15"/>
      <c r="N123" s="15"/>
      <c r="O123" s="15"/>
      <c r="P123" s="15"/>
      <c r="Q123" s="15"/>
      <c r="R123" s="11">
        <f t="shared" si="15"/>
        <v>0</v>
      </c>
      <c r="S123" s="15"/>
      <c r="T123" s="15"/>
      <c r="U123" s="9">
        <f t="shared" si="25"/>
        <v>0</v>
      </c>
      <c r="V123" s="9">
        <f t="shared" si="26"/>
        <v>0</v>
      </c>
      <c r="W123" s="15"/>
      <c r="X123" s="16">
        <f t="shared" si="27"/>
        <v>0</v>
      </c>
      <c r="Y123" s="18"/>
      <c r="Z123" s="17"/>
    </row>
    <row r="124" spans="1:26" ht="18" customHeight="1" x14ac:dyDescent="0.2">
      <c r="A124" s="13">
        <v>3530009</v>
      </c>
      <c r="B124" s="14" t="s">
        <v>145</v>
      </c>
      <c r="C124" s="15">
        <v>20000</v>
      </c>
      <c r="D124" s="10">
        <f>VLOOKUP($A124,'10.04'!$A$9:$W$204,23,0)</f>
        <v>0</v>
      </c>
      <c r="E124" s="15"/>
      <c r="F124" s="15"/>
      <c r="G124" s="15"/>
      <c r="H124" s="9">
        <f t="shared" si="24"/>
        <v>0</v>
      </c>
      <c r="I124" s="15"/>
      <c r="J124" s="15"/>
      <c r="K124" s="15"/>
      <c r="L124" s="9">
        <f t="shared" si="11"/>
        <v>0</v>
      </c>
      <c r="M124" s="15"/>
      <c r="N124" s="15"/>
      <c r="O124" s="15"/>
      <c r="P124" s="15"/>
      <c r="Q124" s="15"/>
      <c r="R124" s="11">
        <f t="shared" si="15"/>
        <v>0</v>
      </c>
      <c r="S124" s="15"/>
      <c r="T124" s="15"/>
      <c r="U124" s="9">
        <f t="shared" si="25"/>
        <v>0</v>
      </c>
      <c r="V124" s="9">
        <f t="shared" si="26"/>
        <v>0</v>
      </c>
      <c r="W124" s="15"/>
      <c r="X124" s="16">
        <f t="shared" si="27"/>
        <v>0</v>
      </c>
      <c r="Y124" s="18"/>
      <c r="Z124" s="17"/>
    </row>
    <row r="125" spans="1:26" ht="18" customHeight="1" x14ac:dyDescent="0.2">
      <c r="A125" s="13">
        <v>3530010</v>
      </c>
      <c r="B125" s="14" t="s">
        <v>146</v>
      </c>
      <c r="C125" s="15">
        <v>108000</v>
      </c>
      <c r="D125" s="10">
        <f>VLOOKUP($A125,'10.04'!$A$9:$W$204,23,0)</f>
        <v>11</v>
      </c>
      <c r="E125" s="15"/>
      <c r="F125" s="15"/>
      <c r="G125" s="15"/>
      <c r="H125" s="9">
        <f t="shared" si="24"/>
        <v>0</v>
      </c>
      <c r="I125" s="15">
        <v>6</v>
      </c>
      <c r="J125" s="15"/>
      <c r="K125" s="15"/>
      <c r="L125" s="9">
        <f t="shared" si="11"/>
        <v>6</v>
      </c>
      <c r="M125" s="15"/>
      <c r="N125" s="15"/>
      <c r="O125" s="15"/>
      <c r="P125" s="15"/>
      <c r="Q125" s="15"/>
      <c r="R125" s="11">
        <f t="shared" si="15"/>
        <v>0</v>
      </c>
      <c r="S125" s="15"/>
      <c r="T125" s="15"/>
      <c r="U125" s="9">
        <f t="shared" si="25"/>
        <v>0</v>
      </c>
      <c r="V125" s="9">
        <f t="shared" si="26"/>
        <v>5</v>
      </c>
      <c r="W125" s="15">
        <v>5</v>
      </c>
      <c r="X125" s="16">
        <f t="shared" si="27"/>
        <v>0</v>
      </c>
      <c r="Y125" s="18"/>
      <c r="Z125" s="17"/>
    </row>
    <row r="126" spans="1:26" ht="18" customHeight="1" x14ac:dyDescent="0.2">
      <c r="A126" s="13">
        <v>3530014</v>
      </c>
      <c r="B126" s="14" t="s">
        <v>147</v>
      </c>
      <c r="C126" s="15">
        <v>20000</v>
      </c>
      <c r="D126" s="10">
        <f>VLOOKUP($A126,'10.04'!$A$9:$W$204,23,0)</f>
        <v>0</v>
      </c>
      <c r="E126" s="15"/>
      <c r="F126" s="15"/>
      <c r="G126" s="15"/>
      <c r="H126" s="9">
        <f t="shared" si="24"/>
        <v>0</v>
      </c>
      <c r="I126" s="15"/>
      <c r="J126" s="15"/>
      <c r="K126" s="15"/>
      <c r="L126" s="9">
        <f t="shared" si="11"/>
        <v>0</v>
      </c>
      <c r="M126" s="15"/>
      <c r="N126" s="15"/>
      <c r="O126" s="15"/>
      <c r="P126" s="15"/>
      <c r="Q126" s="15"/>
      <c r="R126" s="11">
        <f>SUM(M126:Q126)</f>
        <v>0</v>
      </c>
      <c r="S126" s="15"/>
      <c r="T126" s="15"/>
      <c r="U126" s="9">
        <f>S126+T126</f>
        <v>0</v>
      </c>
      <c r="V126" s="9">
        <f t="shared" si="26"/>
        <v>0</v>
      </c>
      <c r="W126" s="15"/>
      <c r="X126" s="16">
        <f>W126-V126</f>
        <v>0</v>
      </c>
      <c r="Y126" s="18"/>
      <c r="Z126" s="17"/>
    </row>
    <row r="127" spans="1:26" ht="18" customHeight="1" x14ac:dyDescent="0.2">
      <c r="A127" s="13">
        <v>3530087</v>
      </c>
      <c r="B127" s="14" t="s">
        <v>148</v>
      </c>
      <c r="C127" s="15"/>
      <c r="D127" s="10">
        <f>VLOOKUP($A127,'10.04'!$A$9:$W$204,23,0)</f>
        <v>0</v>
      </c>
      <c r="E127" s="15"/>
      <c r="F127" s="15"/>
      <c r="G127" s="15"/>
      <c r="H127" s="9">
        <f t="shared" si="24"/>
        <v>0</v>
      </c>
      <c r="I127" s="15"/>
      <c r="J127" s="15"/>
      <c r="K127" s="15"/>
      <c r="L127" s="9">
        <f t="shared" si="11"/>
        <v>0</v>
      </c>
      <c r="M127" s="15"/>
      <c r="N127" s="15"/>
      <c r="O127" s="15"/>
      <c r="P127" s="15"/>
      <c r="Q127" s="15"/>
      <c r="R127" s="11">
        <f t="shared" si="15"/>
        <v>0</v>
      </c>
      <c r="S127" s="15"/>
      <c r="T127" s="15"/>
      <c r="U127" s="9">
        <f t="shared" si="25"/>
        <v>0</v>
      </c>
      <c r="V127" s="9">
        <f t="shared" si="26"/>
        <v>0</v>
      </c>
      <c r="W127" s="15"/>
      <c r="X127" s="16">
        <f t="shared" si="27"/>
        <v>0</v>
      </c>
      <c r="Y127" s="18"/>
      <c r="Z127" s="17"/>
    </row>
    <row r="128" spans="1:26" ht="18" customHeight="1" x14ac:dyDescent="0.2">
      <c r="A128" s="13">
        <v>3530088</v>
      </c>
      <c r="B128" s="14" t="s">
        <v>149</v>
      </c>
      <c r="C128" s="15">
        <v>20000</v>
      </c>
      <c r="D128" s="10">
        <f>VLOOKUP($A128,'10.04'!$A$9:$W$204,23,0)</f>
        <v>30</v>
      </c>
      <c r="E128" s="15"/>
      <c r="F128" s="15"/>
      <c r="G128" s="15"/>
      <c r="H128" s="9">
        <f t="shared" si="24"/>
        <v>0</v>
      </c>
      <c r="I128" s="15">
        <v>7</v>
      </c>
      <c r="J128" s="15"/>
      <c r="K128" s="15"/>
      <c r="L128" s="9">
        <f t="shared" si="11"/>
        <v>7</v>
      </c>
      <c r="M128" s="15"/>
      <c r="N128" s="15"/>
      <c r="O128" s="15"/>
      <c r="P128" s="15"/>
      <c r="Q128" s="15"/>
      <c r="R128" s="11">
        <f t="shared" si="15"/>
        <v>0</v>
      </c>
      <c r="S128" s="15"/>
      <c r="T128" s="15"/>
      <c r="U128" s="9">
        <f t="shared" si="25"/>
        <v>0</v>
      </c>
      <c r="V128" s="9">
        <f t="shared" si="26"/>
        <v>23</v>
      </c>
      <c r="W128" s="15">
        <v>23</v>
      </c>
      <c r="X128" s="16">
        <f t="shared" si="27"/>
        <v>0</v>
      </c>
      <c r="Y128" s="26"/>
      <c r="Z128" s="17"/>
    </row>
    <row r="129" spans="1:26" ht="18" customHeight="1" x14ac:dyDescent="0.2">
      <c r="A129" s="13">
        <v>3530089</v>
      </c>
      <c r="B129" s="14" t="s">
        <v>150</v>
      </c>
      <c r="C129" s="15">
        <v>95000</v>
      </c>
      <c r="D129" s="10">
        <f>VLOOKUP($A129,'10.04'!$A$9:$W$204,23,0)</f>
        <v>0</v>
      </c>
      <c r="E129" s="15"/>
      <c r="F129" s="15"/>
      <c r="G129" s="15"/>
      <c r="H129" s="9">
        <f t="shared" si="24"/>
        <v>0</v>
      </c>
      <c r="I129" s="15"/>
      <c r="J129" s="15"/>
      <c r="K129" s="15"/>
      <c r="L129" s="9">
        <f t="shared" si="11"/>
        <v>0</v>
      </c>
      <c r="M129" s="15"/>
      <c r="N129" s="15"/>
      <c r="O129" s="15"/>
      <c r="P129" s="15"/>
      <c r="Q129" s="15"/>
      <c r="R129" s="11">
        <f t="shared" si="15"/>
        <v>0</v>
      </c>
      <c r="S129" s="15"/>
      <c r="T129" s="15"/>
      <c r="U129" s="9">
        <f t="shared" si="25"/>
        <v>0</v>
      </c>
      <c r="V129" s="9">
        <f t="shared" si="26"/>
        <v>0</v>
      </c>
      <c r="W129" s="15"/>
      <c r="X129" s="16">
        <f t="shared" si="27"/>
        <v>0</v>
      </c>
      <c r="Y129" s="26"/>
      <c r="Z129" s="17"/>
    </row>
    <row r="130" spans="1:26" ht="18" customHeight="1" x14ac:dyDescent="0.2">
      <c r="A130" s="13">
        <v>3530100</v>
      </c>
      <c r="B130" s="14" t="s">
        <v>151</v>
      </c>
      <c r="C130" s="15">
        <v>22000</v>
      </c>
      <c r="D130" s="10">
        <f>VLOOKUP($A130,'10.04'!$A$9:$W$204,23,0)</f>
        <v>0</v>
      </c>
      <c r="E130" s="15"/>
      <c r="F130" s="15"/>
      <c r="G130" s="15"/>
      <c r="H130" s="9">
        <f t="shared" si="24"/>
        <v>0</v>
      </c>
      <c r="I130" s="15"/>
      <c r="J130" s="15"/>
      <c r="K130" s="15"/>
      <c r="L130" s="9">
        <f t="shared" si="11"/>
        <v>0</v>
      </c>
      <c r="M130" s="15"/>
      <c r="N130" s="15"/>
      <c r="O130" s="15"/>
      <c r="P130" s="15"/>
      <c r="Q130" s="15"/>
      <c r="R130" s="11">
        <f t="shared" si="15"/>
        <v>0</v>
      </c>
      <c r="S130" s="15"/>
      <c r="T130" s="15"/>
      <c r="U130" s="9">
        <f t="shared" si="25"/>
        <v>0</v>
      </c>
      <c r="V130" s="9">
        <f t="shared" si="26"/>
        <v>0</v>
      </c>
      <c r="W130" s="15"/>
      <c r="X130" s="16">
        <f t="shared" si="27"/>
        <v>0</v>
      </c>
      <c r="Y130" s="26"/>
      <c r="Z130" s="17"/>
    </row>
    <row r="131" spans="1:26" ht="18" customHeight="1" x14ac:dyDescent="0.2">
      <c r="A131" s="13">
        <v>3550002</v>
      </c>
      <c r="B131" s="14" t="s">
        <v>152</v>
      </c>
      <c r="C131" s="15">
        <v>20000</v>
      </c>
      <c r="D131" s="10">
        <f>VLOOKUP($A131,'10.04'!$A$9:$W$204,23,0)</f>
        <v>14</v>
      </c>
      <c r="E131" s="15"/>
      <c r="F131" s="15"/>
      <c r="G131" s="15"/>
      <c r="H131" s="9">
        <f>SUM(E131:G131)</f>
        <v>0</v>
      </c>
      <c r="I131" s="15">
        <v>2</v>
      </c>
      <c r="J131" s="15"/>
      <c r="K131" s="15"/>
      <c r="L131" s="9">
        <f t="shared" si="11"/>
        <v>2</v>
      </c>
      <c r="M131" s="15"/>
      <c r="N131" s="15"/>
      <c r="O131" s="15"/>
      <c r="P131" s="15"/>
      <c r="Q131" s="15"/>
      <c r="R131" s="11">
        <f t="shared" si="15"/>
        <v>0</v>
      </c>
      <c r="S131" s="15"/>
      <c r="T131" s="15"/>
      <c r="U131" s="9">
        <f t="shared" si="25"/>
        <v>0</v>
      </c>
      <c r="V131" s="9">
        <f t="shared" si="26"/>
        <v>12</v>
      </c>
      <c r="W131" s="15">
        <v>7</v>
      </c>
      <c r="X131" s="16">
        <f t="shared" si="27"/>
        <v>-5</v>
      </c>
      <c r="Y131" s="26"/>
      <c r="Z131" s="17"/>
    </row>
    <row r="132" spans="1:26" ht="18" customHeight="1" x14ac:dyDescent="0.2">
      <c r="A132" s="13">
        <v>3550005</v>
      </c>
      <c r="B132" s="14" t="s">
        <v>153</v>
      </c>
      <c r="C132" s="15">
        <v>20000</v>
      </c>
      <c r="D132" s="10">
        <f>VLOOKUP($A132,'10.04'!$A$9:$W$204,23,0)</f>
        <v>2</v>
      </c>
      <c r="E132" s="15">
        <v>14</v>
      </c>
      <c r="F132" s="15"/>
      <c r="G132" s="15"/>
      <c r="H132" s="9">
        <f>SUM(E132:G132)</f>
        <v>14</v>
      </c>
      <c r="I132" s="15">
        <v>2</v>
      </c>
      <c r="J132" s="15"/>
      <c r="K132" s="15"/>
      <c r="L132" s="9">
        <f t="shared" si="11"/>
        <v>2</v>
      </c>
      <c r="M132" s="15"/>
      <c r="N132" s="15"/>
      <c r="O132" s="15"/>
      <c r="P132" s="15"/>
      <c r="Q132" s="15"/>
      <c r="R132" s="11">
        <f t="shared" si="15"/>
        <v>0</v>
      </c>
      <c r="S132" s="15"/>
      <c r="T132" s="15"/>
      <c r="U132" s="9">
        <f t="shared" si="25"/>
        <v>0</v>
      </c>
      <c r="V132" s="9">
        <f t="shared" si="26"/>
        <v>14</v>
      </c>
      <c r="W132" s="15">
        <v>9</v>
      </c>
      <c r="X132" s="16">
        <f t="shared" si="27"/>
        <v>-5</v>
      </c>
      <c r="Y132" s="26"/>
      <c r="Z132" s="17"/>
    </row>
    <row r="133" spans="1:26" ht="18" customHeight="1" x14ac:dyDescent="0.2">
      <c r="A133" s="13">
        <v>3550007</v>
      </c>
      <c r="B133" s="14" t="s">
        <v>154</v>
      </c>
      <c r="C133" s="15">
        <v>20000</v>
      </c>
      <c r="D133" s="10">
        <f>VLOOKUP($A133,'10.04'!$A$9:$W$204,23,0)</f>
        <v>3</v>
      </c>
      <c r="E133" s="15">
        <v>14</v>
      </c>
      <c r="F133" s="15"/>
      <c r="G133" s="15"/>
      <c r="H133" s="9">
        <f>SUM(E133:G133)</f>
        <v>14</v>
      </c>
      <c r="I133" s="15">
        <v>3</v>
      </c>
      <c r="J133" s="15"/>
      <c r="K133" s="15"/>
      <c r="L133" s="9">
        <f t="shared" si="11"/>
        <v>3</v>
      </c>
      <c r="M133" s="15"/>
      <c r="N133" s="15"/>
      <c r="O133" s="15"/>
      <c r="P133" s="15"/>
      <c r="Q133" s="15"/>
      <c r="R133" s="11">
        <f t="shared" si="15"/>
        <v>0</v>
      </c>
      <c r="S133" s="15"/>
      <c r="T133" s="15"/>
      <c r="U133" s="9">
        <f t="shared" si="25"/>
        <v>0</v>
      </c>
      <c r="V133" s="9">
        <f t="shared" si="26"/>
        <v>14</v>
      </c>
      <c r="W133" s="15">
        <v>7</v>
      </c>
      <c r="X133" s="16">
        <f t="shared" si="27"/>
        <v>-7</v>
      </c>
      <c r="Y133" s="26"/>
      <c r="Z133" s="17"/>
    </row>
    <row r="134" spans="1:26" ht="18" customHeight="1" x14ac:dyDescent="0.2">
      <c r="A134" s="13">
        <v>3550011</v>
      </c>
      <c r="B134" s="14" t="s">
        <v>155</v>
      </c>
      <c r="C134" s="15">
        <v>85000</v>
      </c>
      <c r="D134" s="10">
        <f>VLOOKUP($A134,'10.04'!$A$9:$W$204,23,0)</f>
        <v>0</v>
      </c>
      <c r="E134" s="15"/>
      <c r="F134" s="15"/>
      <c r="G134" s="15"/>
      <c r="H134" s="9">
        <f t="shared" si="24"/>
        <v>0</v>
      </c>
      <c r="I134" s="15"/>
      <c r="J134" s="15"/>
      <c r="K134" s="15"/>
      <c r="L134" s="9">
        <f t="shared" si="11"/>
        <v>0</v>
      </c>
      <c r="M134" s="15"/>
      <c r="N134" s="15"/>
      <c r="O134" s="15"/>
      <c r="P134" s="15"/>
      <c r="Q134" s="15"/>
      <c r="R134" s="11">
        <f t="shared" si="15"/>
        <v>0</v>
      </c>
      <c r="S134" s="15"/>
      <c r="T134" s="15"/>
      <c r="U134" s="9">
        <f t="shared" si="25"/>
        <v>0</v>
      </c>
      <c r="V134" s="9">
        <f t="shared" si="26"/>
        <v>0</v>
      </c>
      <c r="W134" s="15"/>
      <c r="X134" s="16">
        <f t="shared" si="27"/>
        <v>0</v>
      </c>
      <c r="Y134" s="18"/>
      <c r="Z134" s="17"/>
    </row>
    <row r="135" spans="1:26" ht="18" customHeight="1" x14ac:dyDescent="0.2">
      <c r="A135" s="7">
        <v>5530000</v>
      </c>
      <c r="B135" s="28" t="s">
        <v>156</v>
      </c>
      <c r="C135" s="9"/>
      <c r="D135" s="10">
        <f>VLOOKUP($A135,'10.04'!$A$9:$W$204,23,0)</f>
        <v>0</v>
      </c>
      <c r="E135" s="10"/>
      <c r="F135" s="10"/>
      <c r="G135" s="10"/>
      <c r="H135" s="9"/>
      <c r="I135" s="10"/>
      <c r="J135" s="10"/>
      <c r="K135" s="10"/>
      <c r="L135" s="9">
        <f t="shared" si="11"/>
        <v>0</v>
      </c>
      <c r="M135" s="10"/>
      <c r="N135" s="10"/>
      <c r="O135" s="10"/>
      <c r="P135" s="10"/>
      <c r="Q135" s="10"/>
      <c r="R135" s="11">
        <f t="shared" si="15"/>
        <v>0</v>
      </c>
      <c r="S135" s="10"/>
      <c r="T135" s="10"/>
      <c r="U135" s="9"/>
      <c r="V135" s="9"/>
      <c r="W135" s="10"/>
      <c r="X135" s="9"/>
      <c r="Y135" s="18"/>
      <c r="Z135" s="17"/>
    </row>
    <row r="136" spans="1:26" ht="18" customHeight="1" x14ac:dyDescent="0.2">
      <c r="A136" s="13">
        <v>5530012</v>
      </c>
      <c r="B136" s="14" t="s">
        <v>157</v>
      </c>
      <c r="C136" s="15">
        <v>30000</v>
      </c>
      <c r="D136" s="10">
        <f>VLOOKUP($A136,'10.04'!$A$9:$W$204,23,0)</f>
        <v>0</v>
      </c>
      <c r="E136" s="15"/>
      <c r="F136" s="15"/>
      <c r="G136" s="15"/>
      <c r="H136" s="9">
        <f t="shared" ref="H136:H143" si="28">SUM(E136:G136)</f>
        <v>0</v>
      </c>
      <c r="I136" s="15"/>
      <c r="J136" s="15"/>
      <c r="K136" s="15"/>
      <c r="L136" s="9">
        <f t="shared" si="11"/>
        <v>0</v>
      </c>
      <c r="M136" s="15"/>
      <c r="N136" s="15"/>
      <c r="O136" s="15"/>
      <c r="P136" s="15"/>
      <c r="Q136" s="15"/>
      <c r="R136" s="11">
        <f t="shared" si="15"/>
        <v>0</v>
      </c>
      <c r="S136" s="15"/>
      <c r="T136" s="15"/>
      <c r="U136" s="9">
        <f t="shared" ref="U136:U143" si="29">S136+T136</f>
        <v>0</v>
      </c>
      <c r="V136" s="9">
        <f t="shared" ref="V136:V143" si="30">D136+H136-L136-R136-U136</f>
        <v>0</v>
      </c>
      <c r="W136" s="15"/>
      <c r="X136" s="16">
        <f t="shared" ref="X136:X143" si="31">W136-V136</f>
        <v>0</v>
      </c>
      <c r="Y136" s="18"/>
      <c r="Z136" s="17"/>
    </row>
    <row r="137" spans="1:26" ht="18" customHeight="1" x14ac:dyDescent="0.2">
      <c r="A137" s="13">
        <v>5530013</v>
      </c>
      <c r="B137" s="14" t="s">
        <v>158</v>
      </c>
      <c r="C137" s="15">
        <v>30000</v>
      </c>
      <c r="D137" s="10">
        <f>VLOOKUP($A137,'10.04'!$A$9:$W$204,23,0)</f>
        <v>0</v>
      </c>
      <c r="E137" s="15"/>
      <c r="F137" s="15"/>
      <c r="G137" s="15"/>
      <c r="H137" s="9">
        <f t="shared" si="28"/>
        <v>0</v>
      </c>
      <c r="I137" s="15"/>
      <c r="J137" s="15"/>
      <c r="K137" s="15"/>
      <c r="L137" s="9">
        <f t="shared" si="11"/>
        <v>0</v>
      </c>
      <c r="M137" s="15"/>
      <c r="N137" s="15"/>
      <c r="O137" s="15"/>
      <c r="P137" s="15"/>
      <c r="Q137" s="15"/>
      <c r="R137" s="11">
        <f t="shared" si="15"/>
        <v>0</v>
      </c>
      <c r="S137" s="15"/>
      <c r="T137" s="15"/>
      <c r="U137" s="9">
        <f t="shared" si="29"/>
        <v>0</v>
      </c>
      <c r="V137" s="9">
        <f t="shared" si="30"/>
        <v>0</v>
      </c>
      <c r="W137" s="15"/>
      <c r="X137" s="16">
        <f t="shared" si="31"/>
        <v>0</v>
      </c>
      <c r="Y137" s="18"/>
      <c r="Z137" s="17"/>
    </row>
    <row r="138" spans="1:26" ht="18" customHeight="1" x14ac:dyDescent="0.2">
      <c r="A138" s="13">
        <v>5530014</v>
      </c>
      <c r="B138" s="14" t="s">
        <v>159</v>
      </c>
      <c r="C138" s="15">
        <v>30000</v>
      </c>
      <c r="D138" s="10">
        <f>VLOOKUP($A138,'10.04'!$A$9:$W$204,23,0)</f>
        <v>0</v>
      </c>
      <c r="E138" s="15"/>
      <c r="F138" s="15"/>
      <c r="G138" s="15"/>
      <c r="H138" s="9">
        <f t="shared" si="28"/>
        <v>0</v>
      </c>
      <c r="I138" s="15"/>
      <c r="J138" s="15"/>
      <c r="K138" s="15"/>
      <c r="L138" s="9">
        <f t="shared" si="11"/>
        <v>0</v>
      </c>
      <c r="M138" s="15"/>
      <c r="N138" s="15"/>
      <c r="O138" s="15"/>
      <c r="P138" s="15"/>
      <c r="Q138" s="15"/>
      <c r="R138" s="11">
        <f t="shared" si="15"/>
        <v>0</v>
      </c>
      <c r="S138" s="15"/>
      <c r="T138" s="15"/>
      <c r="U138" s="9">
        <f t="shared" si="29"/>
        <v>0</v>
      </c>
      <c r="V138" s="9">
        <f t="shared" si="30"/>
        <v>0</v>
      </c>
      <c r="W138" s="15"/>
      <c r="X138" s="16">
        <f t="shared" si="31"/>
        <v>0</v>
      </c>
      <c r="Y138" s="18"/>
      <c r="Z138" s="17"/>
    </row>
    <row r="139" spans="1:26" ht="18" customHeight="1" x14ac:dyDescent="0.2">
      <c r="A139" s="13">
        <v>5530015</v>
      </c>
      <c r="B139" s="14" t="s">
        <v>160</v>
      </c>
      <c r="C139" s="15">
        <v>30000</v>
      </c>
      <c r="D139" s="10">
        <f>VLOOKUP($A139,'10.04'!$A$9:$W$204,23,0)</f>
        <v>11</v>
      </c>
      <c r="E139" s="15"/>
      <c r="F139" s="15"/>
      <c r="G139" s="15"/>
      <c r="H139" s="9">
        <f t="shared" si="28"/>
        <v>0</v>
      </c>
      <c r="I139" s="15">
        <v>1</v>
      </c>
      <c r="J139" s="15"/>
      <c r="K139" s="15"/>
      <c r="L139" s="9">
        <f t="shared" si="11"/>
        <v>1</v>
      </c>
      <c r="M139" s="15"/>
      <c r="N139" s="15"/>
      <c r="O139" s="15"/>
      <c r="P139" s="15"/>
      <c r="Q139" s="15"/>
      <c r="R139" s="11">
        <f t="shared" si="15"/>
        <v>0</v>
      </c>
      <c r="S139" s="15"/>
      <c r="T139" s="15"/>
      <c r="U139" s="9">
        <f t="shared" si="29"/>
        <v>0</v>
      </c>
      <c r="V139" s="9">
        <f t="shared" si="30"/>
        <v>10</v>
      </c>
      <c r="W139" s="15">
        <v>10</v>
      </c>
      <c r="X139" s="16">
        <f t="shared" si="31"/>
        <v>0</v>
      </c>
      <c r="Y139" s="18"/>
      <c r="Z139" s="17"/>
    </row>
    <row r="140" spans="1:26" ht="18" customHeight="1" x14ac:dyDescent="0.2">
      <c r="A140" s="13">
        <v>5530016</v>
      </c>
      <c r="B140" s="14" t="s">
        <v>161</v>
      </c>
      <c r="C140" s="15">
        <v>30000</v>
      </c>
      <c r="D140" s="10">
        <f>VLOOKUP($A140,'10.04'!$A$9:$W$204,23,0)</f>
        <v>0</v>
      </c>
      <c r="E140" s="15"/>
      <c r="F140" s="15"/>
      <c r="G140" s="15"/>
      <c r="H140" s="9">
        <f t="shared" si="28"/>
        <v>0</v>
      </c>
      <c r="I140" s="15"/>
      <c r="J140" s="15"/>
      <c r="K140" s="15"/>
      <c r="L140" s="9">
        <f t="shared" si="11"/>
        <v>0</v>
      </c>
      <c r="M140" s="15"/>
      <c r="N140" s="15"/>
      <c r="O140" s="15"/>
      <c r="P140" s="15"/>
      <c r="Q140" s="15"/>
      <c r="R140" s="11">
        <f t="shared" si="15"/>
        <v>0</v>
      </c>
      <c r="S140" s="15"/>
      <c r="T140" s="15"/>
      <c r="U140" s="9">
        <f t="shared" si="29"/>
        <v>0</v>
      </c>
      <c r="V140" s="9">
        <f t="shared" si="30"/>
        <v>0</v>
      </c>
      <c r="W140" s="15"/>
      <c r="X140" s="16">
        <f t="shared" si="31"/>
        <v>0</v>
      </c>
      <c r="Y140" s="18"/>
      <c r="Z140" s="17"/>
    </row>
    <row r="141" spans="1:26" ht="18" customHeight="1" x14ac:dyDescent="0.2">
      <c r="A141" s="13">
        <v>5530018</v>
      </c>
      <c r="B141" s="14" t="s">
        <v>162</v>
      </c>
      <c r="C141" s="15">
        <v>30000</v>
      </c>
      <c r="D141" s="10">
        <f>VLOOKUP($A141,'10.04'!$A$9:$W$204,23,0)</f>
        <v>0</v>
      </c>
      <c r="E141" s="15"/>
      <c r="F141" s="15"/>
      <c r="G141" s="15"/>
      <c r="H141" s="9">
        <f t="shared" si="28"/>
        <v>0</v>
      </c>
      <c r="I141" s="15"/>
      <c r="J141" s="15"/>
      <c r="K141" s="15"/>
      <c r="L141" s="9">
        <f t="shared" ref="L141:L208" si="32">SUM(I141:K141)</f>
        <v>0</v>
      </c>
      <c r="M141" s="15"/>
      <c r="N141" s="15"/>
      <c r="O141" s="15"/>
      <c r="P141" s="15"/>
      <c r="Q141" s="15"/>
      <c r="R141" s="11">
        <f>SUM(M141:Q141)</f>
        <v>0</v>
      </c>
      <c r="S141" s="15"/>
      <c r="T141" s="15"/>
      <c r="U141" s="9">
        <f>S141+T141</f>
        <v>0</v>
      </c>
      <c r="V141" s="9">
        <f t="shared" si="30"/>
        <v>0</v>
      </c>
      <c r="W141" s="15"/>
      <c r="X141" s="16">
        <f>W141-V141</f>
        <v>0</v>
      </c>
      <c r="Y141" s="18"/>
      <c r="Z141" s="17"/>
    </row>
    <row r="142" spans="1:26" ht="18" customHeight="1" x14ac:dyDescent="0.2">
      <c r="A142" s="13">
        <v>5530019</v>
      </c>
      <c r="B142" s="14" t="s">
        <v>163</v>
      </c>
      <c r="C142" s="15">
        <v>30000</v>
      </c>
      <c r="D142" s="10">
        <f>VLOOKUP($A142,'10.04'!$A$9:$W$204,23,0)</f>
        <v>0</v>
      </c>
      <c r="E142" s="15"/>
      <c r="F142" s="15"/>
      <c r="G142" s="15"/>
      <c r="H142" s="9">
        <f t="shared" si="28"/>
        <v>0</v>
      </c>
      <c r="I142" s="15"/>
      <c r="J142" s="15"/>
      <c r="K142" s="15"/>
      <c r="L142" s="9">
        <f t="shared" si="32"/>
        <v>0</v>
      </c>
      <c r="M142" s="15"/>
      <c r="N142" s="15"/>
      <c r="O142" s="15"/>
      <c r="P142" s="15"/>
      <c r="Q142" s="15"/>
      <c r="R142" s="11">
        <f>SUM(M142:Q142)</f>
        <v>0</v>
      </c>
      <c r="S142" s="15"/>
      <c r="T142" s="15"/>
      <c r="U142" s="9">
        <f>S142+T142</f>
        <v>0</v>
      </c>
      <c r="V142" s="9">
        <f t="shared" si="30"/>
        <v>0</v>
      </c>
      <c r="W142" s="15"/>
      <c r="X142" s="16">
        <f>W142-V142</f>
        <v>0</v>
      </c>
      <c r="Y142" s="18"/>
      <c r="Z142" s="17"/>
    </row>
    <row r="143" spans="1:26" ht="18" customHeight="1" x14ac:dyDescent="0.2">
      <c r="A143" s="13">
        <v>5530020</v>
      </c>
      <c r="B143" s="14" t="s">
        <v>164</v>
      </c>
      <c r="C143" s="15">
        <v>30000</v>
      </c>
      <c r="D143" s="10">
        <f>VLOOKUP($A143,'10.04'!$A$9:$W$204,23,0)</f>
        <v>0</v>
      </c>
      <c r="E143" s="15"/>
      <c r="F143" s="15"/>
      <c r="G143" s="15"/>
      <c r="H143" s="9">
        <f t="shared" si="28"/>
        <v>0</v>
      </c>
      <c r="I143" s="15"/>
      <c r="J143" s="15"/>
      <c r="K143" s="15"/>
      <c r="L143" s="9">
        <f t="shared" si="32"/>
        <v>0</v>
      </c>
      <c r="M143" s="15"/>
      <c r="N143" s="15"/>
      <c r="O143" s="15"/>
      <c r="P143" s="15"/>
      <c r="Q143" s="15"/>
      <c r="R143" s="11">
        <f t="shared" si="15"/>
        <v>0</v>
      </c>
      <c r="S143" s="15"/>
      <c r="T143" s="15"/>
      <c r="U143" s="9">
        <f t="shared" si="29"/>
        <v>0</v>
      </c>
      <c r="V143" s="9">
        <f t="shared" si="30"/>
        <v>0</v>
      </c>
      <c r="W143" s="15"/>
      <c r="X143" s="16">
        <f t="shared" si="31"/>
        <v>0</v>
      </c>
      <c r="Y143" s="18"/>
      <c r="Z143" s="17"/>
    </row>
    <row r="144" spans="1:26" ht="18" customHeight="1" x14ac:dyDescent="0.2">
      <c r="A144" s="7">
        <v>7550000</v>
      </c>
      <c r="B144" s="8" t="s">
        <v>165</v>
      </c>
      <c r="C144" s="9"/>
      <c r="D144" s="10">
        <f>VLOOKUP($A144,'10.04'!$A$9:$W$204,23,0)</f>
        <v>0</v>
      </c>
      <c r="E144" s="10"/>
      <c r="F144" s="10"/>
      <c r="G144" s="10"/>
      <c r="H144" s="9"/>
      <c r="I144" s="10"/>
      <c r="J144" s="10"/>
      <c r="K144" s="10"/>
      <c r="L144" s="9">
        <f t="shared" si="32"/>
        <v>0</v>
      </c>
      <c r="M144" s="10"/>
      <c r="N144" s="10"/>
      <c r="O144" s="10"/>
      <c r="P144" s="10"/>
      <c r="Q144" s="10"/>
      <c r="R144" s="11">
        <f t="shared" si="15"/>
        <v>0</v>
      </c>
      <c r="S144" s="10"/>
      <c r="T144" s="10"/>
      <c r="U144" s="9"/>
      <c r="V144" s="9"/>
      <c r="W144" s="10"/>
      <c r="X144" s="9"/>
      <c r="Y144" s="18"/>
      <c r="Z144" s="17"/>
    </row>
    <row r="145" spans="1:26" ht="18" customHeight="1" x14ac:dyDescent="0.2">
      <c r="A145" s="13">
        <v>7520001</v>
      </c>
      <c r="B145" s="14" t="s">
        <v>166</v>
      </c>
      <c r="C145" s="15">
        <v>80000</v>
      </c>
      <c r="D145" s="10">
        <f>VLOOKUP($A145,'10.04'!$A$9:$W$204,23,0)</f>
        <v>0</v>
      </c>
      <c r="E145" s="15"/>
      <c r="F145" s="15"/>
      <c r="G145" s="15"/>
      <c r="H145" s="9">
        <f t="shared" ref="H145:H160" si="33">SUM(E145:G145)</f>
        <v>0</v>
      </c>
      <c r="I145" s="15"/>
      <c r="J145" s="15"/>
      <c r="K145" s="15"/>
      <c r="L145" s="9">
        <f t="shared" si="32"/>
        <v>0</v>
      </c>
      <c r="M145" s="15"/>
      <c r="N145" s="15"/>
      <c r="O145" s="15"/>
      <c r="P145" s="15"/>
      <c r="Q145" s="15"/>
      <c r="R145" s="11">
        <f>SUM(M145:Q145)</f>
        <v>0</v>
      </c>
      <c r="S145" s="15"/>
      <c r="T145" s="15"/>
      <c r="U145" s="9">
        <f>S145+T145</f>
        <v>0</v>
      </c>
      <c r="V145" s="9">
        <f t="shared" ref="V145:V160" si="34">D145+H145-L145-R145-U145</f>
        <v>0</v>
      </c>
      <c r="W145" s="15"/>
      <c r="X145" s="16">
        <f>W145-V145</f>
        <v>0</v>
      </c>
      <c r="Y145" s="18"/>
      <c r="Z145" s="17"/>
    </row>
    <row r="146" spans="1:26" ht="18" customHeight="1" x14ac:dyDescent="0.2">
      <c r="A146" s="13">
        <v>7520012</v>
      </c>
      <c r="B146" s="14" t="s">
        <v>167</v>
      </c>
      <c r="C146" s="15">
        <v>80000</v>
      </c>
      <c r="D146" s="10">
        <f>VLOOKUP($A146,'10.04'!$A$9:$W$204,23,0)</f>
        <v>0</v>
      </c>
      <c r="E146" s="15"/>
      <c r="F146" s="15"/>
      <c r="G146" s="15"/>
      <c r="H146" s="9">
        <f t="shared" si="33"/>
        <v>0</v>
      </c>
      <c r="I146" s="15"/>
      <c r="J146" s="15"/>
      <c r="K146" s="15"/>
      <c r="L146" s="9">
        <f t="shared" si="32"/>
        <v>0</v>
      </c>
      <c r="M146" s="15"/>
      <c r="N146" s="15"/>
      <c r="O146" s="15"/>
      <c r="P146" s="15"/>
      <c r="Q146" s="15"/>
      <c r="R146" s="11">
        <f>SUM(M146:Q146)</f>
        <v>0</v>
      </c>
      <c r="S146" s="15"/>
      <c r="T146" s="15"/>
      <c r="U146" s="9">
        <f>S146+T146</f>
        <v>0</v>
      </c>
      <c r="V146" s="9">
        <f t="shared" si="34"/>
        <v>0</v>
      </c>
      <c r="W146" s="15"/>
      <c r="X146" s="16">
        <f>W146-V146</f>
        <v>0</v>
      </c>
      <c r="Y146" s="18"/>
      <c r="Z146" s="17"/>
    </row>
    <row r="147" spans="1:26" ht="18" customHeight="1" x14ac:dyDescent="0.2">
      <c r="A147" s="13">
        <v>7520013</v>
      </c>
      <c r="B147" s="14" t="s">
        <v>168</v>
      </c>
      <c r="C147" s="15">
        <v>80000</v>
      </c>
      <c r="D147" s="10">
        <f>VLOOKUP($A147,'10.04'!$A$9:$W$204,23,0)</f>
        <v>0</v>
      </c>
      <c r="E147" s="15"/>
      <c r="F147" s="15"/>
      <c r="G147" s="15"/>
      <c r="H147" s="9">
        <f t="shared" si="33"/>
        <v>0</v>
      </c>
      <c r="I147" s="15"/>
      <c r="J147" s="15"/>
      <c r="K147" s="15"/>
      <c r="L147" s="9">
        <f t="shared" si="32"/>
        <v>0</v>
      </c>
      <c r="M147" s="15"/>
      <c r="N147" s="15"/>
      <c r="O147" s="15"/>
      <c r="P147" s="15"/>
      <c r="Q147" s="15"/>
      <c r="R147" s="11">
        <f>SUM(M147:Q147)</f>
        <v>0</v>
      </c>
      <c r="S147" s="15"/>
      <c r="T147" s="15"/>
      <c r="U147" s="9">
        <f>S147+T147</f>
        <v>0</v>
      </c>
      <c r="V147" s="9">
        <f t="shared" si="34"/>
        <v>0</v>
      </c>
      <c r="W147" s="15"/>
      <c r="X147" s="16">
        <f>W147-V147</f>
        <v>0</v>
      </c>
      <c r="Y147" s="18"/>
      <c r="Z147" s="17"/>
    </row>
    <row r="148" spans="1:26" ht="18" customHeight="1" x14ac:dyDescent="0.2">
      <c r="A148" s="13">
        <v>7520014</v>
      </c>
      <c r="B148" s="14" t="s">
        <v>169</v>
      </c>
      <c r="C148" s="15">
        <v>5000</v>
      </c>
      <c r="D148" s="10">
        <f>VLOOKUP($A148,'10.04'!$A$9:$W$204,23,0)</f>
        <v>0</v>
      </c>
      <c r="E148" s="15"/>
      <c r="F148" s="15"/>
      <c r="G148" s="15"/>
      <c r="H148" s="9">
        <f t="shared" si="33"/>
        <v>0</v>
      </c>
      <c r="I148" s="15"/>
      <c r="J148" s="15"/>
      <c r="K148" s="15"/>
      <c r="L148" s="9">
        <f t="shared" si="32"/>
        <v>0</v>
      </c>
      <c r="M148" s="15"/>
      <c r="N148" s="15"/>
      <c r="O148" s="15"/>
      <c r="P148" s="15"/>
      <c r="Q148" s="15"/>
      <c r="R148" s="11">
        <f>SUM(M148:Q148)</f>
        <v>0</v>
      </c>
      <c r="S148" s="15"/>
      <c r="T148" s="15"/>
      <c r="U148" s="9">
        <f>S148+T148</f>
        <v>0</v>
      </c>
      <c r="V148" s="9">
        <f t="shared" si="34"/>
        <v>0</v>
      </c>
      <c r="W148" s="15"/>
      <c r="X148" s="16">
        <f>W148-V148</f>
        <v>0</v>
      </c>
      <c r="Y148" s="18"/>
      <c r="Z148" s="17"/>
    </row>
    <row r="149" spans="1:26" ht="18" customHeight="1" x14ac:dyDescent="0.2">
      <c r="A149" s="13">
        <v>7550006</v>
      </c>
      <c r="B149" s="14" t="s">
        <v>170</v>
      </c>
      <c r="C149" s="15">
        <v>12000</v>
      </c>
      <c r="D149" s="10">
        <f>VLOOKUP($A149,'10.04'!$A$9:$W$204,23,0)</f>
        <v>9</v>
      </c>
      <c r="E149" s="15"/>
      <c r="F149" s="15"/>
      <c r="G149" s="15"/>
      <c r="H149" s="9">
        <f t="shared" si="33"/>
        <v>0</v>
      </c>
      <c r="I149" s="15"/>
      <c r="J149" s="15"/>
      <c r="K149" s="15"/>
      <c r="L149" s="9">
        <f t="shared" si="32"/>
        <v>0</v>
      </c>
      <c r="M149" s="15"/>
      <c r="N149" s="15"/>
      <c r="O149" s="15"/>
      <c r="P149" s="15"/>
      <c r="Q149" s="15"/>
      <c r="R149" s="11">
        <f t="shared" si="15"/>
        <v>0</v>
      </c>
      <c r="S149" s="15"/>
      <c r="T149" s="15"/>
      <c r="U149" s="9">
        <f t="shared" ref="U149:U160" si="35">S149+T149</f>
        <v>0</v>
      </c>
      <c r="V149" s="9">
        <f t="shared" si="34"/>
        <v>9</v>
      </c>
      <c r="W149" s="15">
        <v>9</v>
      </c>
      <c r="X149" s="16">
        <f t="shared" ref="X149:X160" si="36">W149-V149</f>
        <v>0</v>
      </c>
      <c r="Y149" s="18"/>
      <c r="Z149" s="17"/>
    </row>
    <row r="150" spans="1:26" ht="18" customHeight="1" x14ac:dyDescent="0.2">
      <c r="A150" s="13">
        <v>7550007</v>
      </c>
      <c r="B150" s="14" t="s">
        <v>171</v>
      </c>
      <c r="C150" s="15">
        <v>9000</v>
      </c>
      <c r="D150" s="10">
        <f>VLOOKUP($A150,'10.04'!$A$9:$W$204,23,0)</f>
        <v>13</v>
      </c>
      <c r="E150" s="15"/>
      <c r="F150" s="15"/>
      <c r="G150" s="15"/>
      <c r="H150" s="9">
        <f t="shared" si="33"/>
        <v>0</v>
      </c>
      <c r="I150" s="15"/>
      <c r="J150" s="15"/>
      <c r="K150" s="15"/>
      <c r="L150" s="9">
        <f t="shared" si="32"/>
        <v>0</v>
      </c>
      <c r="M150" s="15"/>
      <c r="N150" s="15"/>
      <c r="O150" s="15"/>
      <c r="P150" s="15"/>
      <c r="Q150" s="15"/>
      <c r="R150" s="11">
        <f t="shared" si="15"/>
        <v>0</v>
      </c>
      <c r="S150" s="15"/>
      <c r="T150" s="15"/>
      <c r="U150" s="9">
        <f t="shared" si="35"/>
        <v>0</v>
      </c>
      <c r="V150" s="9">
        <f t="shared" si="34"/>
        <v>13</v>
      </c>
      <c r="W150" s="15">
        <v>13</v>
      </c>
      <c r="X150" s="16">
        <f t="shared" si="36"/>
        <v>0</v>
      </c>
      <c r="Y150" s="18"/>
      <c r="Z150" s="17"/>
    </row>
    <row r="151" spans="1:26" ht="18" customHeight="1" x14ac:dyDescent="0.2">
      <c r="A151" s="13">
        <v>7550008</v>
      </c>
      <c r="B151" s="14" t="s">
        <v>172</v>
      </c>
      <c r="C151" s="15">
        <v>21000</v>
      </c>
      <c r="D151" s="10">
        <f>VLOOKUP($A151,'10.04'!$A$9:$W$204,23,0)</f>
        <v>4</v>
      </c>
      <c r="E151" s="15"/>
      <c r="F151" s="15"/>
      <c r="G151" s="15"/>
      <c r="H151" s="9">
        <f t="shared" si="33"/>
        <v>0</v>
      </c>
      <c r="I151" s="15"/>
      <c r="J151" s="15"/>
      <c r="K151" s="15"/>
      <c r="L151" s="9">
        <f t="shared" si="32"/>
        <v>0</v>
      </c>
      <c r="M151" s="15"/>
      <c r="N151" s="15"/>
      <c r="O151" s="15"/>
      <c r="P151" s="15"/>
      <c r="Q151" s="15"/>
      <c r="R151" s="11">
        <f t="shared" si="15"/>
        <v>0</v>
      </c>
      <c r="S151" s="15"/>
      <c r="T151" s="15"/>
      <c r="U151" s="9">
        <f t="shared" si="35"/>
        <v>0</v>
      </c>
      <c r="V151" s="9">
        <f t="shared" si="34"/>
        <v>4</v>
      </c>
      <c r="W151" s="15">
        <v>4</v>
      </c>
      <c r="X151" s="16">
        <f t="shared" si="36"/>
        <v>0</v>
      </c>
      <c r="Y151" s="18"/>
      <c r="Z151" s="17"/>
    </row>
    <row r="152" spans="1:26" ht="18" customHeight="1" x14ac:dyDescent="0.2">
      <c r="A152" s="13">
        <v>7550011</v>
      </c>
      <c r="B152" s="14" t="s">
        <v>173</v>
      </c>
      <c r="C152" s="15">
        <v>16000</v>
      </c>
      <c r="D152" s="10">
        <f>VLOOKUP($A152,'10.04'!$A$9:$W$204,23,0)</f>
        <v>13</v>
      </c>
      <c r="E152" s="15"/>
      <c r="F152" s="15"/>
      <c r="G152" s="15"/>
      <c r="H152" s="9">
        <f t="shared" si="33"/>
        <v>0</v>
      </c>
      <c r="I152" s="15"/>
      <c r="J152" s="15"/>
      <c r="K152" s="15"/>
      <c r="L152" s="9">
        <f t="shared" si="32"/>
        <v>0</v>
      </c>
      <c r="M152" s="15"/>
      <c r="N152" s="15"/>
      <c r="O152" s="15"/>
      <c r="P152" s="15"/>
      <c r="Q152" s="15"/>
      <c r="R152" s="11">
        <f t="shared" si="15"/>
        <v>0</v>
      </c>
      <c r="S152" s="15"/>
      <c r="T152" s="15"/>
      <c r="U152" s="9">
        <f t="shared" si="35"/>
        <v>0</v>
      </c>
      <c r="V152" s="9">
        <f t="shared" si="34"/>
        <v>13</v>
      </c>
      <c r="W152" s="15">
        <v>13</v>
      </c>
      <c r="X152" s="16">
        <f t="shared" si="36"/>
        <v>0</v>
      </c>
      <c r="Y152" s="18"/>
      <c r="Z152" s="17"/>
    </row>
    <row r="153" spans="1:26" ht="18" customHeight="1" x14ac:dyDescent="0.2">
      <c r="A153" s="13">
        <v>7550012</v>
      </c>
      <c r="B153" s="14" t="s">
        <v>174</v>
      </c>
      <c r="C153" s="15">
        <v>24000</v>
      </c>
      <c r="D153" s="10">
        <f>VLOOKUP($A153,'10.04'!$A$9:$W$204,23,0)</f>
        <v>3</v>
      </c>
      <c r="E153" s="15"/>
      <c r="F153" s="15"/>
      <c r="G153" s="15"/>
      <c r="H153" s="9">
        <f t="shared" si="33"/>
        <v>0</v>
      </c>
      <c r="I153" s="15">
        <v>1</v>
      </c>
      <c r="J153" s="15"/>
      <c r="K153" s="15"/>
      <c r="L153" s="9">
        <f t="shared" si="32"/>
        <v>1</v>
      </c>
      <c r="M153" s="15"/>
      <c r="N153" s="15"/>
      <c r="O153" s="15"/>
      <c r="P153" s="15"/>
      <c r="Q153" s="15"/>
      <c r="R153" s="11">
        <f t="shared" si="15"/>
        <v>0</v>
      </c>
      <c r="S153" s="15"/>
      <c r="T153" s="15"/>
      <c r="U153" s="9">
        <f t="shared" si="35"/>
        <v>0</v>
      </c>
      <c r="V153" s="9">
        <f t="shared" si="34"/>
        <v>2</v>
      </c>
      <c r="W153" s="15">
        <v>2</v>
      </c>
      <c r="X153" s="16">
        <f t="shared" si="36"/>
        <v>0</v>
      </c>
      <c r="Y153" s="18"/>
      <c r="Z153" s="17"/>
    </row>
    <row r="154" spans="1:26" ht="18" customHeight="1" x14ac:dyDescent="0.2">
      <c r="A154" s="13">
        <v>7550015</v>
      </c>
      <c r="B154" s="14" t="s">
        <v>175</v>
      </c>
      <c r="C154" s="15">
        <v>14000</v>
      </c>
      <c r="D154" s="10">
        <f>VLOOKUP($A154,'10.04'!$A$9:$W$204,23,0)</f>
        <v>8</v>
      </c>
      <c r="E154" s="15"/>
      <c r="F154" s="15"/>
      <c r="G154" s="15"/>
      <c r="H154" s="9">
        <f t="shared" si="33"/>
        <v>0</v>
      </c>
      <c r="I154" s="15">
        <v>1</v>
      </c>
      <c r="J154" s="15"/>
      <c r="K154" s="15"/>
      <c r="L154" s="9">
        <f t="shared" si="32"/>
        <v>1</v>
      </c>
      <c r="M154" s="15"/>
      <c r="N154" s="15"/>
      <c r="O154" s="15"/>
      <c r="P154" s="15"/>
      <c r="Q154" s="15"/>
      <c r="R154" s="11">
        <f t="shared" si="15"/>
        <v>0</v>
      </c>
      <c r="S154" s="15"/>
      <c r="T154" s="15"/>
      <c r="U154" s="9">
        <f t="shared" si="35"/>
        <v>0</v>
      </c>
      <c r="V154" s="9">
        <f t="shared" si="34"/>
        <v>7</v>
      </c>
      <c r="W154" s="15">
        <v>7</v>
      </c>
      <c r="X154" s="16">
        <f t="shared" si="36"/>
        <v>0</v>
      </c>
      <c r="Y154" s="18"/>
      <c r="Z154" s="17"/>
    </row>
    <row r="155" spans="1:26" ht="18" customHeight="1" x14ac:dyDescent="0.2">
      <c r="A155" s="13">
        <v>7550016</v>
      </c>
      <c r="B155" s="14" t="s">
        <v>176</v>
      </c>
      <c r="C155" s="15">
        <v>14000</v>
      </c>
      <c r="D155" s="10">
        <f>VLOOKUP($A155,'10.04'!$A$9:$W$204,23,0)</f>
        <v>6</v>
      </c>
      <c r="E155" s="15"/>
      <c r="F155" s="15"/>
      <c r="G155" s="15"/>
      <c r="H155" s="9">
        <f t="shared" si="33"/>
        <v>0</v>
      </c>
      <c r="I155" s="15"/>
      <c r="J155" s="15"/>
      <c r="K155" s="15"/>
      <c r="L155" s="9">
        <f t="shared" si="32"/>
        <v>0</v>
      </c>
      <c r="M155" s="15"/>
      <c r="N155" s="15"/>
      <c r="O155" s="15"/>
      <c r="P155" s="15"/>
      <c r="Q155" s="15"/>
      <c r="R155" s="11">
        <f t="shared" si="15"/>
        <v>0</v>
      </c>
      <c r="S155" s="15"/>
      <c r="T155" s="15"/>
      <c r="U155" s="9">
        <f t="shared" si="35"/>
        <v>0</v>
      </c>
      <c r="V155" s="9">
        <f t="shared" si="34"/>
        <v>6</v>
      </c>
      <c r="W155" s="15">
        <v>6</v>
      </c>
      <c r="X155" s="16">
        <f t="shared" si="36"/>
        <v>0</v>
      </c>
      <c r="Y155" s="18"/>
      <c r="Z155" s="17"/>
    </row>
    <row r="156" spans="1:26" ht="18" customHeight="1" x14ac:dyDescent="0.2">
      <c r="A156" s="13">
        <v>7550017</v>
      </c>
      <c r="B156" s="14" t="s">
        <v>177</v>
      </c>
      <c r="C156" s="15">
        <v>14000</v>
      </c>
      <c r="D156" s="10">
        <f>VLOOKUP($A156,'10.04'!$A$9:$W$204,23,0)</f>
        <v>1</v>
      </c>
      <c r="E156" s="15"/>
      <c r="F156" s="15"/>
      <c r="G156" s="15"/>
      <c r="H156" s="9">
        <f t="shared" si="33"/>
        <v>0</v>
      </c>
      <c r="I156" s="15"/>
      <c r="J156" s="15"/>
      <c r="K156" s="15"/>
      <c r="L156" s="9">
        <f t="shared" si="32"/>
        <v>0</v>
      </c>
      <c r="M156" s="15"/>
      <c r="N156" s="15"/>
      <c r="O156" s="15"/>
      <c r="P156" s="15"/>
      <c r="Q156" s="15"/>
      <c r="R156" s="11">
        <f t="shared" si="15"/>
        <v>0</v>
      </c>
      <c r="S156" s="15"/>
      <c r="T156" s="15"/>
      <c r="U156" s="9">
        <f t="shared" si="35"/>
        <v>0</v>
      </c>
      <c r="V156" s="9">
        <f t="shared" si="34"/>
        <v>1</v>
      </c>
      <c r="W156" s="15">
        <v>1</v>
      </c>
      <c r="X156" s="16">
        <f t="shared" si="36"/>
        <v>0</v>
      </c>
      <c r="Y156" s="18"/>
      <c r="Z156" s="17"/>
    </row>
    <row r="157" spans="1:26" ht="18" customHeight="1" x14ac:dyDescent="0.2">
      <c r="A157" s="13">
        <v>7550019</v>
      </c>
      <c r="B157" s="14" t="s">
        <v>178</v>
      </c>
      <c r="C157" s="15">
        <v>10000</v>
      </c>
      <c r="D157" s="10">
        <f>VLOOKUP($A157,'10.04'!$A$9:$W$204,23,0)</f>
        <v>53</v>
      </c>
      <c r="E157" s="15"/>
      <c r="F157" s="15"/>
      <c r="G157" s="15"/>
      <c r="H157" s="9">
        <f t="shared" si="33"/>
        <v>0</v>
      </c>
      <c r="I157" s="15">
        <v>3</v>
      </c>
      <c r="J157" s="15"/>
      <c r="K157" s="15"/>
      <c r="L157" s="9">
        <f t="shared" si="32"/>
        <v>3</v>
      </c>
      <c r="M157" s="15"/>
      <c r="N157" s="15"/>
      <c r="O157" s="15"/>
      <c r="P157" s="15"/>
      <c r="Q157" s="15"/>
      <c r="R157" s="11">
        <f t="shared" si="15"/>
        <v>0</v>
      </c>
      <c r="S157" s="15"/>
      <c r="T157" s="15"/>
      <c r="U157" s="9">
        <f t="shared" si="35"/>
        <v>0</v>
      </c>
      <c r="V157" s="9">
        <f t="shared" si="34"/>
        <v>50</v>
      </c>
      <c r="W157" s="15">
        <v>50</v>
      </c>
      <c r="X157" s="16">
        <f t="shared" si="36"/>
        <v>0</v>
      </c>
      <c r="Y157" s="18"/>
      <c r="Z157" s="17"/>
    </row>
    <row r="158" spans="1:26" ht="18" customHeight="1" x14ac:dyDescent="0.2">
      <c r="A158" s="13">
        <v>7550026</v>
      </c>
      <c r="B158" s="14" t="s">
        <v>179</v>
      </c>
      <c r="C158" s="15">
        <v>26000</v>
      </c>
      <c r="D158" s="10">
        <f>VLOOKUP($A158,'10.04'!$A$9:$W$204,23,0)</f>
        <v>22</v>
      </c>
      <c r="E158" s="15"/>
      <c r="F158" s="15"/>
      <c r="G158" s="15"/>
      <c r="H158" s="9">
        <f t="shared" si="33"/>
        <v>0</v>
      </c>
      <c r="I158" s="15"/>
      <c r="J158" s="15"/>
      <c r="K158" s="15"/>
      <c r="L158" s="9">
        <f t="shared" si="32"/>
        <v>0</v>
      </c>
      <c r="M158" s="15"/>
      <c r="N158" s="15"/>
      <c r="O158" s="15"/>
      <c r="P158" s="15"/>
      <c r="Q158" s="15"/>
      <c r="R158" s="11">
        <f t="shared" si="15"/>
        <v>0</v>
      </c>
      <c r="S158" s="15"/>
      <c r="T158" s="15"/>
      <c r="U158" s="9">
        <f t="shared" si="35"/>
        <v>0</v>
      </c>
      <c r="V158" s="9">
        <f t="shared" si="34"/>
        <v>22</v>
      </c>
      <c r="W158" s="15">
        <v>22</v>
      </c>
      <c r="X158" s="16">
        <f t="shared" si="36"/>
        <v>0</v>
      </c>
      <c r="Y158" s="18"/>
      <c r="Z158" s="17"/>
    </row>
    <row r="159" spans="1:26" ht="18" customHeight="1" x14ac:dyDescent="0.2">
      <c r="A159" s="13">
        <v>4550025</v>
      </c>
      <c r="B159" s="14" t="s">
        <v>233</v>
      </c>
      <c r="C159" s="15">
        <v>32000</v>
      </c>
      <c r="D159" s="10">
        <f>VLOOKUP($A159,'10.04'!$A$9:$W$204,23,0)</f>
        <v>0</v>
      </c>
      <c r="E159" s="15"/>
      <c r="F159" s="15"/>
      <c r="G159" s="15"/>
      <c r="H159" s="9">
        <f t="shared" si="33"/>
        <v>0</v>
      </c>
      <c r="I159" s="15"/>
      <c r="J159" s="15"/>
      <c r="K159" s="15"/>
      <c r="L159" s="9">
        <f t="shared" si="32"/>
        <v>0</v>
      </c>
      <c r="M159" s="15"/>
      <c r="N159" s="15"/>
      <c r="O159" s="15"/>
      <c r="P159" s="15"/>
      <c r="Q159" s="15"/>
      <c r="R159" s="11">
        <f t="shared" si="15"/>
        <v>0</v>
      </c>
      <c r="S159" s="15"/>
      <c r="T159" s="15"/>
      <c r="U159" s="9">
        <f t="shared" si="35"/>
        <v>0</v>
      </c>
      <c r="V159" s="9">
        <f t="shared" si="34"/>
        <v>0</v>
      </c>
      <c r="W159" s="15"/>
      <c r="X159" s="16">
        <f t="shared" si="36"/>
        <v>0</v>
      </c>
      <c r="Y159" s="18"/>
      <c r="Z159" s="17"/>
    </row>
    <row r="160" spans="1:26" ht="18" customHeight="1" x14ac:dyDescent="0.2">
      <c r="A160" s="13">
        <v>4550013</v>
      </c>
      <c r="B160" s="14" t="s">
        <v>231</v>
      </c>
      <c r="C160" s="15">
        <v>32000</v>
      </c>
      <c r="D160" s="10">
        <f>VLOOKUP($A160,'10.04'!$A$9:$W$204,23,0)</f>
        <v>0</v>
      </c>
      <c r="E160" s="15"/>
      <c r="F160" s="15"/>
      <c r="G160" s="15"/>
      <c r="H160" s="9">
        <f t="shared" si="33"/>
        <v>0</v>
      </c>
      <c r="I160" s="15"/>
      <c r="J160" s="15"/>
      <c r="K160" s="15"/>
      <c r="L160" s="9">
        <f t="shared" si="32"/>
        <v>0</v>
      </c>
      <c r="M160" s="15"/>
      <c r="N160" s="15"/>
      <c r="O160" s="15"/>
      <c r="P160" s="15"/>
      <c r="Q160" s="15"/>
      <c r="R160" s="11">
        <f t="shared" ref="R160:R208" si="37">SUM(M160:Q160)</f>
        <v>0</v>
      </c>
      <c r="S160" s="15"/>
      <c r="T160" s="15"/>
      <c r="U160" s="9">
        <f t="shared" si="35"/>
        <v>0</v>
      </c>
      <c r="V160" s="9">
        <f t="shared" si="34"/>
        <v>0</v>
      </c>
      <c r="W160" s="15"/>
      <c r="X160" s="16">
        <f t="shared" si="36"/>
        <v>0</v>
      </c>
      <c r="Y160" s="18"/>
      <c r="Z160" s="17"/>
    </row>
    <row r="161" spans="1:26" ht="18" customHeight="1" x14ac:dyDescent="0.2">
      <c r="A161" s="7">
        <v>5500000</v>
      </c>
      <c r="B161" s="8" t="s">
        <v>180</v>
      </c>
      <c r="C161" s="9"/>
      <c r="D161" s="10">
        <f>VLOOKUP($A161,'10.04'!$A$9:$W$204,23,0)</f>
        <v>0</v>
      </c>
      <c r="E161" s="10"/>
      <c r="F161" s="10"/>
      <c r="G161" s="10"/>
      <c r="H161" s="9"/>
      <c r="I161" s="10"/>
      <c r="J161" s="10"/>
      <c r="K161" s="10"/>
      <c r="L161" s="9">
        <f t="shared" si="32"/>
        <v>0</v>
      </c>
      <c r="M161" s="10"/>
      <c r="N161" s="10"/>
      <c r="O161" s="10"/>
      <c r="P161" s="10"/>
      <c r="Q161" s="10"/>
      <c r="R161" s="11">
        <f t="shared" si="37"/>
        <v>0</v>
      </c>
      <c r="S161" s="10"/>
      <c r="T161" s="10"/>
      <c r="U161" s="9"/>
      <c r="V161" s="9"/>
      <c r="W161" s="10"/>
      <c r="X161" s="9"/>
      <c r="Y161" s="18"/>
      <c r="Z161" s="17"/>
    </row>
    <row r="162" spans="1:26" s="24" customFormat="1" ht="18" customHeight="1" x14ac:dyDescent="0.2">
      <c r="A162" s="13">
        <v>5500044</v>
      </c>
      <c r="B162" s="20" t="s">
        <v>181</v>
      </c>
      <c r="C162" s="21">
        <v>28000</v>
      </c>
      <c r="D162" s="10">
        <f>VLOOKUP($A162,'10.04'!$A$9:$W$204,23,0)</f>
        <v>0</v>
      </c>
      <c r="E162" s="15"/>
      <c r="F162" s="15"/>
      <c r="G162" s="15"/>
      <c r="H162" s="9">
        <f t="shared" ref="H162:H207" si="38">SUM(E162:G162)</f>
        <v>0</v>
      </c>
      <c r="I162" s="15"/>
      <c r="J162" s="15"/>
      <c r="K162" s="15"/>
      <c r="L162" s="9">
        <f t="shared" si="32"/>
        <v>0</v>
      </c>
      <c r="M162" s="15"/>
      <c r="N162" s="15"/>
      <c r="O162" s="15"/>
      <c r="P162" s="15"/>
      <c r="Q162" s="15"/>
      <c r="R162" s="11">
        <f t="shared" si="37"/>
        <v>0</v>
      </c>
      <c r="S162" s="15"/>
      <c r="T162" s="15"/>
      <c r="U162" s="9">
        <f t="shared" ref="U162:U188" si="39">S162+T162</f>
        <v>0</v>
      </c>
      <c r="V162" s="9">
        <f t="shared" ref="V162:V207" si="40">D162+H162-L162-R162-U162</f>
        <v>0</v>
      </c>
      <c r="W162" s="15"/>
      <c r="X162" s="16">
        <f t="shared" ref="X162:X188" si="41">W162-V162</f>
        <v>0</v>
      </c>
      <c r="Y162" s="22"/>
      <c r="Z162" s="23"/>
    </row>
    <row r="163" spans="1:26" s="24" customFormat="1" ht="18" customHeight="1" x14ac:dyDescent="0.2">
      <c r="A163" s="13">
        <v>5500045</v>
      </c>
      <c r="B163" s="20" t="s">
        <v>182</v>
      </c>
      <c r="C163" s="21">
        <v>30000</v>
      </c>
      <c r="D163" s="10">
        <f>VLOOKUP($A163,'10.04'!$A$9:$W$204,23,0)</f>
        <v>0</v>
      </c>
      <c r="E163" s="15"/>
      <c r="F163" s="15"/>
      <c r="G163" s="15"/>
      <c r="H163" s="9">
        <f t="shared" si="38"/>
        <v>0</v>
      </c>
      <c r="I163" s="15"/>
      <c r="J163" s="15"/>
      <c r="K163" s="15"/>
      <c r="L163" s="9">
        <f t="shared" si="32"/>
        <v>0</v>
      </c>
      <c r="M163" s="15"/>
      <c r="N163" s="15"/>
      <c r="O163" s="15"/>
      <c r="P163" s="15"/>
      <c r="Q163" s="15"/>
      <c r="R163" s="11">
        <f t="shared" si="37"/>
        <v>0</v>
      </c>
      <c r="S163" s="15"/>
      <c r="T163" s="15"/>
      <c r="U163" s="9">
        <f t="shared" si="39"/>
        <v>0</v>
      </c>
      <c r="V163" s="9">
        <f t="shared" si="40"/>
        <v>0</v>
      </c>
      <c r="W163" s="15"/>
      <c r="X163" s="16">
        <f t="shared" si="41"/>
        <v>0</v>
      </c>
      <c r="Y163" s="22"/>
      <c r="Z163" s="23"/>
    </row>
    <row r="164" spans="1:26" ht="18" customHeight="1" x14ac:dyDescent="0.2">
      <c r="A164" s="13">
        <v>5500063</v>
      </c>
      <c r="B164" s="14" t="s">
        <v>183</v>
      </c>
      <c r="C164" s="15">
        <v>21000</v>
      </c>
      <c r="D164" s="10">
        <f>VLOOKUP($A164,'10.04'!$A$9:$W$204,23,0)</f>
        <v>0</v>
      </c>
      <c r="E164" s="15">
        <v>4</v>
      </c>
      <c r="F164" s="15"/>
      <c r="G164" s="15"/>
      <c r="H164" s="9">
        <f t="shared" si="38"/>
        <v>4</v>
      </c>
      <c r="I164" s="15">
        <v>4</v>
      </c>
      <c r="J164" s="15"/>
      <c r="K164" s="15"/>
      <c r="L164" s="9">
        <f t="shared" si="32"/>
        <v>4</v>
      </c>
      <c r="M164" s="15"/>
      <c r="N164" s="15"/>
      <c r="O164" s="15"/>
      <c r="P164" s="15"/>
      <c r="Q164" s="15"/>
      <c r="R164" s="11">
        <f t="shared" si="37"/>
        <v>0</v>
      </c>
      <c r="S164" s="15"/>
      <c r="T164" s="15"/>
      <c r="U164" s="9">
        <f t="shared" si="39"/>
        <v>0</v>
      </c>
      <c r="V164" s="9">
        <f t="shared" si="40"/>
        <v>0</v>
      </c>
      <c r="W164" s="15"/>
      <c r="X164" s="16">
        <f t="shared" si="41"/>
        <v>0</v>
      </c>
      <c r="Y164" s="18"/>
      <c r="Z164" s="17"/>
    </row>
    <row r="165" spans="1:26" ht="18" customHeight="1" x14ac:dyDescent="0.2">
      <c r="A165" s="13">
        <v>5500064</v>
      </c>
      <c r="B165" s="14" t="s">
        <v>184</v>
      </c>
      <c r="C165" s="15">
        <v>26000</v>
      </c>
      <c r="D165" s="10">
        <f>VLOOKUP($A165,'10.04'!$A$9:$W$204,23,0)</f>
        <v>0</v>
      </c>
      <c r="E165" s="15"/>
      <c r="F165" s="15"/>
      <c r="G165" s="15"/>
      <c r="H165" s="9">
        <f t="shared" si="38"/>
        <v>0</v>
      </c>
      <c r="I165" s="15"/>
      <c r="J165" s="15"/>
      <c r="K165" s="15"/>
      <c r="L165" s="9">
        <f t="shared" si="32"/>
        <v>0</v>
      </c>
      <c r="M165" s="15"/>
      <c r="N165" s="15"/>
      <c r="O165" s="15"/>
      <c r="P165" s="15"/>
      <c r="Q165" s="15"/>
      <c r="R165" s="11">
        <f t="shared" si="37"/>
        <v>0</v>
      </c>
      <c r="S165" s="15"/>
      <c r="T165" s="15"/>
      <c r="U165" s="9">
        <f t="shared" si="39"/>
        <v>0</v>
      </c>
      <c r="V165" s="9">
        <f t="shared" si="40"/>
        <v>0</v>
      </c>
      <c r="W165" s="15"/>
      <c r="X165" s="16">
        <f t="shared" si="41"/>
        <v>0</v>
      </c>
      <c r="Y165" s="18"/>
      <c r="Z165" s="17"/>
    </row>
    <row r="166" spans="1:26" ht="18" customHeight="1" x14ac:dyDescent="0.2">
      <c r="A166" s="13">
        <v>5500065</v>
      </c>
      <c r="B166" s="14" t="s">
        <v>185</v>
      </c>
      <c r="C166" s="15">
        <v>24000</v>
      </c>
      <c r="D166" s="10">
        <f>VLOOKUP($A166,'10.04'!$A$9:$W$204,23,0)</f>
        <v>0</v>
      </c>
      <c r="E166" s="15"/>
      <c r="F166" s="15"/>
      <c r="G166" s="15"/>
      <c r="H166" s="9">
        <f t="shared" si="38"/>
        <v>0</v>
      </c>
      <c r="I166" s="15"/>
      <c r="J166" s="15"/>
      <c r="K166" s="15"/>
      <c r="L166" s="9">
        <f t="shared" si="32"/>
        <v>0</v>
      </c>
      <c r="M166" s="15"/>
      <c r="N166" s="15"/>
      <c r="O166" s="15"/>
      <c r="P166" s="15"/>
      <c r="Q166" s="15"/>
      <c r="R166" s="11">
        <f t="shared" si="37"/>
        <v>0</v>
      </c>
      <c r="S166" s="15"/>
      <c r="T166" s="15"/>
      <c r="U166" s="9">
        <f t="shared" si="39"/>
        <v>0</v>
      </c>
      <c r="V166" s="9">
        <f t="shared" si="40"/>
        <v>0</v>
      </c>
      <c r="W166" s="15"/>
      <c r="X166" s="16">
        <f t="shared" si="41"/>
        <v>0</v>
      </c>
      <c r="Y166" s="18"/>
      <c r="Z166" s="17"/>
    </row>
    <row r="167" spans="1:26" ht="18" customHeight="1" x14ac:dyDescent="0.2">
      <c r="A167" s="13">
        <v>5500066</v>
      </c>
      <c r="B167" s="14" t="s">
        <v>186</v>
      </c>
      <c r="C167" s="15">
        <v>32000</v>
      </c>
      <c r="D167" s="10">
        <f>VLOOKUP($A167,'10.04'!$A$9:$W$204,23,0)</f>
        <v>0</v>
      </c>
      <c r="E167" s="15"/>
      <c r="F167" s="15"/>
      <c r="G167" s="15"/>
      <c r="H167" s="9">
        <f t="shared" si="38"/>
        <v>0</v>
      </c>
      <c r="I167" s="15"/>
      <c r="J167" s="15"/>
      <c r="K167" s="15"/>
      <c r="L167" s="9">
        <f t="shared" si="32"/>
        <v>0</v>
      </c>
      <c r="M167" s="15"/>
      <c r="N167" s="15"/>
      <c r="O167" s="15"/>
      <c r="P167" s="15"/>
      <c r="Q167" s="15"/>
      <c r="R167" s="11">
        <f t="shared" si="37"/>
        <v>0</v>
      </c>
      <c r="S167" s="15"/>
      <c r="T167" s="15"/>
      <c r="U167" s="9">
        <f t="shared" si="39"/>
        <v>0</v>
      </c>
      <c r="V167" s="9">
        <f t="shared" si="40"/>
        <v>0</v>
      </c>
      <c r="W167" s="15"/>
      <c r="X167" s="16">
        <f t="shared" si="41"/>
        <v>0</v>
      </c>
      <c r="Y167" s="18"/>
      <c r="Z167" s="17"/>
    </row>
    <row r="168" spans="1:26" ht="18" customHeight="1" x14ac:dyDescent="0.2">
      <c r="A168" s="13">
        <v>5510070</v>
      </c>
      <c r="B168" s="14" t="s">
        <v>187</v>
      </c>
      <c r="C168" s="15">
        <v>28000</v>
      </c>
      <c r="D168" s="10">
        <f>VLOOKUP($A168,'10.04'!$A$9:$W$204,23,0)</f>
        <v>0</v>
      </c>
      <c r="E168" s="15">
        <v>8</v>
      </c>
      <c r="F168" s="15"/>
      <c r="G168" s="15"/>
      <c r="H168" s="9">
        <f t="shared" si="38"/>
        <v>8</v>
      </c>
      <c r="I168" s="15">
        <v>8</v>
      </c>
      <c r="J168" s="15"/>
      <c r="K168" s="15"/>
      <c r="L168" s="9">
        <f t="shared" si="32"/>
        <v>8</v>
      </c>
      <c r="M168" s="15"/>
      <c r="N168" s="15"/>
      <c r="O168" s="15"/>
      <c r="P168" s="15"/>
      <c r="Q168" s="15"/>
      <c r="R168" s="11">
        <f t="shared" si="37"/>
        <v>0</v>
      </c>
      <c r="S168" s="15"/>
      <c r="T168" s="15"/>
      <c r="U168" s="9">
        <f t="shared" si="39"/>
        <v>0</v>
      </c>
      <c r="V168" s="9">
        <f t="shared" si="40"/>
        <v>0</v>
      </c>
      <c r="W168" s="15"/>
      <c r="X168" s="16">
        <f t="shared" si="41"/>
        <v>0</v>
      </c>
      <c r="Y168" s="18"/>
      <c r="Z168" s="17"/>
    </row>
    <row r="169" spans="1:26" ht="18" customHeight="1" x14ac:dyDescent="0.2">
      <c r="A169" s="13">
        <v>5510072</v>
      </c>
      <c r="B169" s="14" t="s">
        <v>188</v>
      </c>
      <c r="C169" s="15">
        <v>29000</v>
      </c>
      <c r="D169" s="10">
        <f>VLOOKUP($A169,'10.04'!$A$9:$W$204,23,0)</f>
        <v>0</v>
      </c>
      <c r="E169" s="15">
        <v>1</v>
      </c>
      <c r="F169" s="15"/>
      <c r="G169" s="15"/>
      <c r="H169" s="9">
        <f t="shared" si="38"/>
        <v>1</v>
      </c>
      <c r="I169" s="15">
        <v>1</v>
      </c>
      <c r="J169" s="15"/>
      <c r="K169" s="15"/>
      <c r="L169" s="9">
        <f t="shared" si="32"/>
        <v>1</v>
      </c>
      <c r="M169" s="15"/>
      <c r="N169" s="15"/>
      <c r="O169" s="15"/>
      <c r="P169" s="15"/>
      <c r="Q169" s="15"/>
      <c r="R169" s="11">
        <f t="shared" si="37"/>
        <v>0</v>
      </c>
      <c r="S169" s="15"/>
      <c r="T169" s="15"/>
      <c r="U169" s="9">
        <f t="shared" si="39"/>
        <v>0</v>
      </c>
      <c r="V169" s="9">
        <f t="shared" si="40"/>
        <v>0</v>
      </c>
      <c r="W169" s="15"/>
      <c r="X169" s="16">
        <f t="shared" si="41"/>
        <v>0</v>
      </c>
      <c r="Y169" s="18"/>
      <c r="Z169" s="17"/>
    </row>
    <row r="170" spans="1:26" ht="18" customHeight="1" x14ac:dyDescent="0.2">
      <c r="A170" s="13">
        <v>5510074</v>
      </c>
      <c r="B170" s="14" t="s">
        <v>189</v>
      </c>
      <c r="C170" s="15">
        <v>30000</v>
      </c>
      <c r="D170" s="10">
        <f>VLOOKUP($A170,'10.04'!$A$9:$W$204,23,0)</f>
        <v>0</v>
      </c>
      <c r="E170" s="15">
        <v>3</v>
      </c>
      <c r="F170" s="15"/>
      <c r="G170" s="15"/>
      <c r="H170" s="9">
        <f t="shared" si="38"/>
        <v>3</v>
      </c>
      <c r="I170" s="15">
        <v>3</v>
      </c>
      <c r="J170" s="15"/>
      <c r="K170" s="15"/>
      <c r="L170" s="9">
        <f t="shared" si="32"/>
        <v>3</v>
      </c>
      <c r="M170" s="15"/>
      <c r="N170" s="15"/>
      <c r="O170" s="15"/>
      <c r="P170" s="15"/>
      <c r="Q170" s="15"/>
      <c r="R170" s="11">
        <f t="shared" si="37"/>
        <v>0</v>
      </c>
      <c r="S170" s="15"/>
      <c r="T170" s="15"/>
      <c r="U170" s="9">
        <f t="shared" si="39"/>
        <v>0</v>
      </c>
      <c r="V170" s="9">
        <f t="shared" si="40"/>
        <v>0</v>
      </c>
      <c r="W170" s="15"/>
      <c r="X170" s="16">
        <f t="shared" si="41"/>
        <v>0</v>
      </c>
      <c r="Y170" s="18"/>
      <c r="Z170" s="17"/>
    </row>
    <row r="171" spans="1:26" ht="18" customHeight="1" x14ac:dyDescent="0.2">
      <c r="A171" s="13">
        <v>5520002</v>
      </c>
      <c r="B171" s="14" t="s">
        <v>190</v>
      </c>
      <c r="C171" s="15">
        <v>34000</v>
      </c>
      <c r="D171" s="10">
        <f>VLOOKUP($A171,'10.04'!$A$9:$W$204,23,0)</f>
        <v>0</v>
      </c>
      <c r="E171" s="15">
        <v>3</v>
      </c>
      <c r="F171" s="15"/>
      <c r="G171" s="15"/>
      <c r="H171" s="9">
        <f t="shared" si="38"/>
        <v>3</v>
      </c>
      <c r="I171" s="15">
        <v>3</v>
      </c>
      <c r="J171" s="15"/>
      <c r="K171" s="15"/>
      <c r="L171" s="9">
        <f t="shared" si="32"/>
        <v>3</v>
      </c>
      <c r="M171" s="15"/>
      <c r="N171" s="15"/>
      <c r="O171" s="15"/>
      <c r="P171" s="15"/>
      <c r="Q171" s="15"/>
      <c r="R171" s="11">
        <f>SUM(M171:Q171)</f>
        <v>0</v>
      </c>
      <c r="S171" s="15"/>
      <c r="T171" s="15"/>
      <c r="U171" s="9">
        <f>S171+T171</f>
        <v>0</v>
      </c>
      <c r="V171" s="9">
        <f t="shared" si="40"/>
        <v>0</v>
      </c>
      <c r="W171" s="15"/>
      <c r="X171" s="16">
        <f>W171-V171</f>
        <v>0</v>
      </c>
      <c r="Y171" s="18"/>
      <c r="Z171" s="17"/>
    </row>
    <row r="172" spans="1:26" ht="18" customHeight="1" x14ac:dyDescent="0.2">
      <c r="A172" s="13">
        <v>5520003</v>
      </c>
      <c r="B172" s="14" t="s">
        <v>191</v>
      </c>
      <c r="C172" s="15">
        <v>34000</v>
      </c>
      <c r="D172" s="10">
        <f>VLOOKUP($A172,'10.04'!$A$9:$W$204,23,0)</f>
        <v>0</v>
      </c>
      <c r="E172" s="15">
        <v>3</v>
      </c>
      <c r="F172" s="15"/>
      <c r="G172" s="15"/>
      <c r="H172" s="9">
        <f t="shared" si="38"/>
        <v>3</v>
      </c>
      <c r="I172" s="15">
        <v>3</v>
      </c>
      <c r="J172" s="15"/>
      <c r="K172" s="15"/>
      <c r="L172" s="9">
        <f t="shared" si="32"/>
        <v>3</v>
      </c>
      <c r="M172" s="15"/>
      <c r="N172" s="15"/>
      <c r="O172" s="15"/>
      <c r="P172" s="15"/>
      <c r="Q172" s="15"/>
      <c r="R172" s="11">
        <f>SUM(M172:Q172)</f>
        <v>0</v>
      </c>
      <c r="S172" s="15"/>
      <c r="T172" s="15"/>
      <c r="U172" s="9">
        <f>S172+T172</f>
        <v>0</v>
      </c>
      <c r="V172" s="9">
        <f t="shared" si="40"/>
        <v>0</v>
      </c>
      <c r="W172" s="15"/>
      <c r="X172" s="16">
        <f>W172-V172</f>
        <v>0</v>
      </c>
      <c r="Y172" s="18"/>
      <c r="Z172" s="17"/>
    </row>
    <row r="173" spans="1:26" ht="18" customHeight="1" x14ac:dyDescent="0.2">
      <c r="A173" s="13">
        <v>5520005</v>
      </c>
      <c r="B173" s="14" t="s">
        <v>192</v>
      </c>
      <c r="C173" s="15">
        <v>19000</v>
      </c>
      <c r="D173" s="10">
        <f>VLOOKUP($A173,'10.04'!$A$9:$W$204,23,0)</f>
        <v>0</v>
      </c>
      <c r="E173" s="15">
        <v>6</v>
      </c>
      <c r="F173" s="15"/>
      <c r="G173" s="15"/>
      <c r="H173" s="9">
        <f t="shared" si="38"/>
        <v>6</v>
      </c>
      <c r="I173" s="15">
        <v>6</v>
      </c>
      <c r="J173" s="15"/>
      <c r="K173" s="15"/>
      <c r="L173" s="9">
        <f t="shared" si="32"/>
        <v>6</v>
      </c>
      <c r="M173" s="15"/>
      <c r="N173" s="15"/>
      <c r="O173" s="15"/>
      <c r="P173" s="15"/>
      <c r="Q173" s="15"/>
      <c r="R173" s="11">
        <f>SUM(M173:Q173)</f>
        <v>0</v>
      </c>
      <c r="S173" s="15"/>
      <c r="T173" s="15"/>
      <c r="U173" s="9">
        <f>S173+T173</f>
        <v>0</v>
      </c>
      <c r="V173" s="9">
        <f t="shared" si="40"/>
        <v>0</v>
      </c>
      <c r="W173" s="15"/>
      <c r="X173" s="16">
        <f>W173-V173</f>
        <v>0</v>
      </c>
      <c r="Y173" s="18"/>
      <c r="Z173" s="17"/>
    </row>
    <row r="174" spans="1:26" ht="18" customHeight="1" x14ac:dyDescent="0.2">
      <c r="A174" s="13">
        <v>5530001</v>
      </c>
      <c r="B174" s="14" t="s">
        <v>193</v>
      </c>
      <c r="C174" s="15">
        <v>46000</v>
      </c>
      <c r="D174" s="10">
        <f>VLOOKUP($A174,'10.04'!$A$9:$W$204,23,0)</f>
        <v>0</v>
      </c>
      <c r="E174" s="15">
        <v>2</v>
      </c>
      <c r="F174" s="15"/>
      <c r="G174" s="15"/>
      <c r="H174" s="9">
        <f t="shared" si="38"/>
        <v>2</v>
      </c>
      <c r="I174" s="15">
        <v>2</v>
      </c>
      <c r="J174" s="15"/>
      <c r="K174" s="15"/>
      <c r="L174" s="9">
        <f t="shared" si="32"/>
        <v>2</v>
      </c>
      <c r="M174" s="15"/>
      <c r="N174" s="15"/>
      <c r="O174" s="15"/>
      <c r="P174" s="15"/>
      <c r="Q174" s="15"/>
      <c r="R174" s="11">
        <f>SUM(M174:Q174)</f>
        <v>0</v>
      </c>
      <c r="S174" s="15"/>
      <c r="T174" s="15"/>
      <c r="U174" s="9">
        <f>S174+T174</f>
        <v>0</v>
      </c>
      <c r="V174" s="9">
        <f t="shared" si="40"/>
        <v>0</v>
      </c>
      <c r="W174" s="15"/>
      <c r="X174" s="16">
        <f>W174-V174</f>
        <v>0</v>
      </c>
      <c r="Y174" s="18"/>
      <c r="Z174" s="17"/>
    </row>
    <row r="175" spans="1:26" ht="18" customHeight="1" x14ac:dyDescent="0.2">
      <c r="A175" s="13">
        <v>5530002</v>
      </c>
      <c r="B175" s="14" t="s">
        <v>194</v>
      </c>
      <c r="C175" s="15">
        <v>38000</v>
      </c>
      <c r="D175" s="10">
        <f>VLOOKUP($A175,'10.04'!$A$9:$W$204,23,0)</f>
        <v>0</v>
      </c>
      <c r="E175" s="15"/>
      <c r="F175" s="15"/>
      <c r="G175" s="15"/>
      <c r="H175" s="9">
        <f t="shared" si="38"/>
        <v>0</v>
      </c>
      <c r="I175" s="15"/>
      <c r="J175" s="15"/>
      <c r="K175" s="15"/>
      <c r="L175" s="9">
        <f t="shared" si="32"/>
        <v>0</v>
      </c>
      <c r="M175" s="15"/>
      <c r="N175" s="15"/>
      <c r="O175" s="15"/>
      <c r="P175" s="15"/>
      <c r="Q175" s="15"/>
      <c r="R175" s="11">
        <f>SUM(M175:Q175)</f>
        <v>0</v>
      </c>
      <c r="S175" s="15"/>
      <c r="T175" s="15"/>
      <c r="U175" s="9">
        <f>S175+T175</f>
        <v>0</v>
      </c>
      <c r="V175" s="9">
        <f t="shared" si="40"/>
        <v>0</v>
      </c>
      <c r="W175" s="15"/>
      <c r="X175" s="16">
        <f>W175-V175</f>
        <v>0</v>
      </c>
      <c r="Y175" s="18"/>
      <c r="Z175" s="17"/>
    </row>
    <row r="176" spans="1:26" ht="18" customHeight="1" x14ac:dyDescent="0.2">
      <c r="A176" s="13">
        <v>5530003</v>
      </c>
      <c r="B176" s="14" t="s">
        <v>195</v>
      </c>
      <c r="C176" s="15">
        <v>38000</v>
      </c>
      <c r="D176" s="10">
        <f>VLOOKUP($A176,'10.04'!$A$9:$W$204,23,0)</f>
        <v>0</v>
      </c>
      <c r="E176" s="15"/>
      <c r="F176" s="15"/>
      <c r="G176" s="15"/>
      <c r="H176" s="9">
        <f t="shared" si="38"/>
        <v>0</v>
      </c>
      <c r="I176" s="15"/>
      <c r="J176" s="15"/>
      <c r="K176" s="15"/>
      <c r="L176" s="9">
        <f t="shared" si="32"/>
        <v>0</v>
      </c>
      <c r="M176" s="15"/>
      <c r="N176" s="15"/>
      <c r="O176" s="15"/>
      <c r="P176" s="15"/>
      <c r="Q176" s="15"/>
      <c r="R176" s="11">
        <f t="shared" si="37"/>
        <v>0</v>
      </c>
      <c r="S176" s="15"/>
      <c r="T176" s="15"/>
      <c r="U176" s="9">
        <f t="shared" si="39"/>
        <v>0</v>
      </c>
      <c r="V176" s="9">
        <f t="shared" si="40"/>
        <v>0</v>
      </c>
      <c r="W176" s="15"/>
      <c r="X176" s="16">
        <f t="shared" si="41"/>
        <v>0</v>
      </c>
      <c r="Y176" s="18"/>
      <c r="Z176" s="17"/>
    </row>
    <row r="177" spans="1:26" ht="18" customHeight="1" x14ac:dyDescent="0.2">
      <c r="A177" s="13">
        <v>5530004</v>
      </c>
      <c r="B177" s="14" t="s">
        <v>196</v>
      </c>
      <c r="C177" s="15">
        <v>39000</v>
      </c>
      <c r="D177" s="10">
        <f>VLOOKUP($A177,'10.04'!$A$9:$W$204,23,0)</f>
        <v>0</v>
      </c>
      <c r="E177" s="15"/>
      <c r="F177" s="15"/>
      <c r="G177" s="15"/>
      <c r="H177" s="9">
        <f t="shared" si="38"/>
        <v>0</v>
      </c>
      <c r="I177" s="15"/>
      <c r="J177" s="15"/>
      <c r="K177" s="15"/>
      <c r="L177" s="9">
        <f t="shared" si="32"/>
        <v>0</v>
      </c>
      <c r="M177" s="15"/>
      <c r="N177" s="15"/>
      <c r="O177" s="15"/>
      <c r="P177" s="15"/>
      <c r="Q177" s="15"/>
      <c r="R177" s="11">
        <f t="shared" si="37"/>
        <v>0</v>
      </c>
      <c r="S177" s="15"/>
      <c r="T177" s="15"/>
      <c r="U177" s="9">
        <f t="shared" si="39"/>
        <v>0</v>
      </c>
      <c r="V177" s="9">
        <f t="shared" si="40"/>
        <v>0</v>
      </c>
      <c r="W177" s="15"/>
      <c r="X177" s="16">
        <f t="shared" si="41"/>
        <v>0</v>
      </c>
      <c r="Y177" s="18"/>
      <c r="Z177" s="17"/>
    </row>
    <row r="178" spans="1:26" ht="18" customHeight="1" x14ac:dyDescent="0.2">
      <c r="A178" s="13">
        <v>5530005</v>
      </c>
      <c r="B178" s="14" t="s">
        <v>197</v>
      </c>
      <c r="C178" s="15">
        <v>35000</v>
      </c>
      <c r="D178" s="10">
        <f>VLOOKUP($A178,'10.04'!$A$9:$W$204,23,0)</f>
        <v>0</v>
      </c>
      <c r="E178" s="15"/>
      <c r="F178" s="15"/>
      <c r="G178" s="15"/>
      <c r="H178" s="9">
        <f t="shared" si="38"/>
        <v>0</v>
      </c>
      <c r="I178" s="15"/>
      <c r="J178" s="15"/>
      <c r="K178" s="15"/>
      <c r="L178" s="9">
        <f t="shared" si="32"/>
        <v>0</v>
      </c>
      <c r="M178" s="15"/>
      <c r="N178" s="15"/>
      <c r="O178" s="15"/>
      <c r="P178" s="15"/>
      <c r="Q178" s="15"/>
      <c r="R178" s="11">
        <f t="shared" si="37"/>
        <v>0</v>
      </c>
      <c r="S178" s="15"/>
      <c r="T178" s="15"/>
      <c r="U178" s="9">
        <f t="shared" si="39"/>
        <v>0</v>
      </c>
      <c r="V178" s="9">
        <f t="shared" si="40"/>
        <v>0</v>
      </c>
      <c r="W178" s="15"/>
      <c r="X178" s="16">
        <f t="shared" si="41"/>
        <v>0</v>
      </c>
      <c r="Y178" s="18"/>
      <c r="Z178" s="17"/>
    </row>
    <row r="179" spans="1:26" ht="18" customHeight="1" x14ac:dyDescent="0.2">
      <c r="A179" s="13">
        <v>5530008</v>
      </c>
      <c r="B179" s="14" t="s">
        <v>198</v>
      </c>
      <c r="C179" s="15">
        <v>29000</v>
      </c>
      <c r="D179" s="10">
        <f>VLOOKUP($A179,'10.04'!$A$9:$W$204,23,0)</f>
        <v>0</v>
      </c>
      <c r="E179" s="15"/>
      <c r="F179" s="15"/>
      <c r="G179" s="15"/>
      <c r="H179" s="9">
        <f t="shared" si="38"/>
        <v>0</v>
      </c>
      <c r="I179" s="15"/>
      <c r="J179" s="15"/>
      <c r="K179" s="15"/>
      <c r="L179" s="9">
        <f t="shared" si="32"/>
        <v>0</v>
      </c>
      <c r="M179" s="15"/>
      <c r="N179" s="15"/>
      <c r="O179" s="15"/>
      <c r="P179" s="15"/>
      <c r="Q179" s="15"/>
      <c r="R179" s="11">
        <f t="shared" si="37"/>
        <v>0</v>
      </c>
      <c r="S179" s="15"/>
      <c r="T179" s="15"/>
      <c r="U179" s="9">
        <f t="shared" si="39"/>
        <v>0</v>
      </c>
      <c r="V179" s="9">
        <f t="shared" si="40"/>
        <v>0</v>
      </c>
      <c r="W179" s="15"/>
      <c r="X179" s="16">
        <f t="shared" si="41"/>
        <v>0</v>
      </c>
      <c r="Y179" s="18"/>
      <c r="Z179" s="17"/>
    </row>
    <row r="180" spans="1:26" ht="18" customHeight="1" x14ac:dyDescent="0.2">
      <c r="A180" s="13">
        <v>5540001</v>
      </c>
      <c r="B180" s="14" t="s">
        <v>199</v>
      </c>
      <c r="C180" s="15">
        <v>18000</v>
      </c>
      <c r="D180" s="10">
        <f>VLOOKUP($A180,'10.04'!$A$9:$W$204,23,0)</f>
        <v>37</v>
      </c>
      <c r="E180" s="15"/>
      <c r="F180" s="15"/>
      <c r="G180" s="15"/>
      <c r="H180" s="9">
        <f t="shared" si="38"/>
        <v>0</v>
      </c>
      <c r="I180" s="15"/>
      <c r="J180" s="15"/>
      <c r="K180" s="15"/>
      <c r="L180" s="9">
        <f t="shared" si="32"/>
        <v>0</v>
      </c>
      <c r="M180" s="15"/>
      <c r="N180" s="15"/>
      <c r="O180" s="15"/>
      <c r="P180" s="15"/>
      <c r="Q180" s="15"/>
      <c r="R180" s="11">
        <f>SUM(M180:Q180)</f>
        <v>0</v>
      </c>
      <c r="S180" s="15"/>
      <c r="T180" s="15"/>
      <c r="U180" s="9">
        <f>S180+T180</f>
        <v>0</v>
      </c>
      <c r="V180" s="9">
        <f t="shared" si="40"/>
        <v>37</v>
      </c>
      <c r="W180" s="15">
        <v>37</v>
      </c>
      <c r="X180" s="16">
        <f>W180-V180</f>
        <v>0</v>
      </c>
      <c r="Y180" s="18"/>
      <c r="Z180" s="17"/>
    </row>
    <row r="181" spans="1:26" ht="18" customHeight="1" x14ac:dyDescent="0.2">
      <c r="A181" s="13">
        <v>5540003</v>
      </c>
      <c r="B181" s="14" t="s">
        <v>200</v>
      </c>
      <c r="C181" s="15">
        <v>18000</v>
      </c>
      <c r="D181" s="10">
        <f>VLOOKUP($A181,'10.04'!$A$9:$W$204,23,0)</f>
        <v>7</v>
      </c>
      <c r="E181" s="15"/>
      <c r="F181" s="15"/>
      <c r="G181" s="15"/>
      <c r="H181" s="9">
        <f t="shared" si="38"/>
        <v>0</v>
      </c>
      <c r="I181" s="15"/>
      <c r="J181" s="15"/>
      <c r="K181" s="15"/>
      <c r="L181" s="9">
        <f t="shared" si="32"/>
        <v>0</v>
      </c>
      <c r="M181" s="15"/>
      <c r="N181" s="15"/>
      <c r="O181" s="15"/>
      <c r="P181" s="15"/>
      <c r="Q181" s="15"/>
      <c r="R181" s="11">
        <f t="shared" si="37"/>
        <v>0</v>
      </c>
      <c r="S181" s="15"/>
      <c r="T181" s="15"/>
      <c r="U181" s="9">
        <f t="shared" si="39"/>
        <v>0</v>
      </c>
      <c r="V181" s="9">
        <f t="shared" si="40"/>
        <v>7</v>
      </c>
      <c r="W181" s="15">
        <v>7</v>
      </c>
      <c r="X181" s="16">
        <f t="shared" si="41"/>
        <v>0</v>
      </c>
      <c r="Y181" s="18"/>
      <c r="Z181" s="17"/>
    </row>
    <row r="182" spans="1:26" ht="18" customHeight="1" x14ac:dyDescent="0.2">
      <c r="A182" s="13">
        <v>5540008</v>
      </c>
      <c r="B182" s="14" t="s">
        <v>201</v>
      </c>
      <c r="C182" s="15">
        <v>16000</v>
      </c>
      <c r="D182" s="10">
        <f>VLOOKUP($A182,'10.04'!$A$9:$W$204,23,0)</f>
        <v>19</v>
      </c>
      <c r="E182" s="15"/>
      <c r="F182" s="15"/>
      <c r="G182" s="15"/>
      <c r="H182" s="9">
        <f t="shared" si="38"/>
        <v>0</v>
      </c>
      <c r="I182" s="15">
        <v>4</v>
      </c>
      <c r="J182" s="15"/>
      <c r="K182" s="15"/>
      <c r="L182" s="9">
        <f t="shared" si="32"/>
        <v>4</v>
      </c>
      <c r="M182" s="15"/>
      <c r="N182" s="15"/>
      <c r="O182" s="15"/>
      <c r="P182" s="15"/>
      <c r="Q182" s="15"/>
      <c r="R182" s="11">
        <f t="shared" si="37"/>
        <v>0</v>
      </c>
      <c r="S182" s="15"/>
      <c r="T182" s="15"/>
      <c r="U182" s="9">
        <f t="shared" si="39"/>
        <v>0</v>
      </c>
      <c r="V182" s="9">
        <f t="shared" si="40"/>
        <v>15</v>
      </c>
      <c r="W182" s="15">
        <v>15</v>
      </c>
      <c r="X182" s="16">
        <f t="shared" si="41"/>
        <v>0</v>
      </c>
      <c r="Y182" s="18"/>
      <c r="Z182" s="17"/>
    </row>
    <row r="183" spans="1:26" ht="18" customHeight="1" x14ac:dyDescent="0.2">
      <c r="A183" s="13">
        <v>5540017</v>
      </c>
      <c r="B183" s="14" t="s">
        <v>202</v>
      </c>
      <c r="C183" s="15">
        <v>25000</v>
      </c>
      <c r="D183" s="10">
        <f>VLOOKUP($A183,'10.04'!$A$9:$W$204,23,0)</f>
        <v>0</v>
      </c>
      <c r="E183" s="15">
        <v>2</v>
      </c>
      <c r="F183" s="15"/>
      <c r="G183" s="15"/>
      <c r="H183" s="9">
        <f t="shared" si="38"/>
        <v>2</v>
      </c>
      <c r="I183" s="15">
        <v>2</v>
      </c>
      <c r="J183" s="15"/>
      <c r="K183" s="15"/>
      <c r="L183" s="9">
        <f t="shared" si="32"/>
        <v>2</v>
      </c>
      <c r="M183" s="15"/>
      <c r="N183" s="15"/>
      <c r="O183" s="15"/>
      <c r="P183" s="15"/>
      <c r="Q183" s="15"/>
      <c r="R183" s="11">
        <f t="shared" si="37"/>
        <v>0</v>
      </c>
      <c r="S183" s="15"/>
      <c r="T183" s="15"/>
      <c r="U183" s="9">
        <f t="shared" si="39"/>
        <v>0</v>
      </c>
      <c r="V183" s="9">
        <f t="shared" si="40"/>
        <v>0</v>
      </c>
      <c r="W183" s="15"/>
      <c r="X183" s="16">
        <f t="shared" si="41"/>
        <v>0</v>
      </c>
      <c r="Y183" s="18"/>
      <c r="Z183" s="17"/>
    </row>
    <row r="184" spans="1:26" ht="18" customHeight="1" x14ac:dyDescent="0.2">
      <c r="A184" s="13">
        <v>5540018</v>
      </c>
      <c r="B184" s="14" t="s">
        <v>203</v>
      </c>
      <c r="C184" s="15">
        <v>32000</v>
      </c>
      <c r="D184" s="10">
        <f>VLOOKUP($A184,'10.04'!$A$9:$W$204,23,0)</f>
        <v>0</v>
      </c>
      <c r="E184" s="15">
        <v>2</v>
      </c>
      <c r="F184" s="15"/>
      <c r="G184" s="15"/>
      <c r="H184" s="9">
        <f t="shared" si="38"/>
        <v>2</v>
      </c>
      <c r="I184" s="15">
        <v>2</v>
      </c>
      <c r="J184" s="15"/>
      <c r="K184" s="15"/>
      <c r="L184" s="9">
        <f t="shared" si="32"/>
        <v>2</v>
      </c>
      <c r="M184" s="15"/>
      <c r="N184" s="15"/>
      <c r="O184" s="15"/>
      <c r="P184" s="15"/>
      <c r="Q184" s="15"/>
      <c r="R184" s="11">
        <f t="shared" si="37"/>
        <v>0</v>
      </c>
      <c r="S184" s="15"/>
      <c r="T184" s="15"/>
      <c r="U184" s="9">
        <f t="shared" si="39"/>
        <v>0</v>
      </c>
      <c r="V184" s="9">
        <f t="shared" si="40"/>
        <v>0</v>
      </c>
      <c r="W184" s="15"/>
      <c r="X184" s="16">
        <f t="shared" si="41"/>
        <v>0</v>
      </c>
      <c r="Y184" s="18"/>
      <c r="Z184" s="17"/>
    </row>
    <row r="185" spans="1:26" ht="18" customHeight="1" x14ac:dyDescent="0.2">
      <c r="A185" s="13">
        <v>5540019</v>
      </c>
      <c r="B185" s="14" t="s">
        <v>204</v>
      </c>
      <c r="C185" s="15">
        <v>39000</v>
      </c>
      <c r="D185" s="10">
        <f>VLOOKUP($A185,'10.04'!$A$9:$W$204,23,0)</f>
        <v>0</v>
      </c>
      <c r="E185" s="15"/>
      <c r="F185" s="15"/>
      <c r="G185" s="15"/>
      <c r="H185" s="9">
        <f t="shared" si="38"/>
        <v>0</v>
      </c>
      <c r="I185" s="15"/>
      <c r="J185" s="15"/>
      <c r="K185" s="15"/>
      <c r="L185" s="9">
        <f t="shared" si="32"/>
        <v>0</v>
      </c>
      <c r="M185" s="15"/>
      <c r="N185" s="15"/>
      <c r="O185" s="15"/>
      <c r="P185" s="15"/>
      <c r="Q185" s="15"/>
      <c r="R185" s="11">
        <f t="shared" si="37"/>
        <v>0</v>
      </c>
      <c r="S185" s="15"/>
      <c r="T185" s="15"/>
      <c r="U185" s="9">
        <f t="shared" si="39"/>
        <v>0</v>
      </c>
      <c r="V185" s="9">
        <f t="shared" si="40"/>
        <v>0</v>
      </c>
      <c r="W185" s="15"/>
      <c r="X185" s="16">
        <f t="shared" si="41"/>
        <v>0</v>
      </c>
      <c r="Y185" s="18"/>
      <c r="Z185" s="17"/>
    </row>
    <row r="186" spans="1:26" ht="18" customHeight="1" x14ac:dyDescent="0.2">
      <c r="A186" s="13">
        <v>5540020</v>
      </c>
      <c r="B186" s="14" t="s">
        <v>205</v>
      </c>
      <c r="C186" s="15">
        <v>40000</v>
      </c>
      <c r="D186" s="10">
        <f>VLOOKUP($A186,'10.04'!$A$9:$W$204,23,0)</f>
        <v>0</v>
      </c>
      <c r="E186" s="15">
        <v>1</v>
      </c>
      <c r="F186" s="15"/>
      <c r="G186" s="15"/>
      <c r="H186" s="9">
        <f t="shared" si="38"/>
        <v>1</v>
      </c>
      <c r="I186" s="15">
        <v>1</v>
      </c>
      <c r="J186" s="15"/>
      <c r="K186" s="15"/>
      <c r="L186" s="9">
        <f t="shared" si="32"/>
        <v>1</v>
      </c>
      <c r="M186" s="15"/>
      <c r="N186" s="15"/>
      <c r="O186" s="15"/>
      <c r="P186" s="15"/>
      <c r="Q186" s="15"/>
      <c r="R186" s="11">
        <f t="shared" si="37"/>
        <v>0</v>
      </c>
      <c r="S186" s="15"/>
      <c r="T186" s="15"/>
      <c r="U186" s="9">
        <f t="shared" si="39"/>
        <v>0</v>
      </c>
      <c r="V186" s="9">
        <f t="shared" si="40"/>
        <v>0</v>
      </c>
      <c r="W186" s="15"/>
      <c r="X186" s="16">
        <f t="shared" si="41"/>
        <v>0</v>
      </c>
      <c r="Y186" s="18"/>
      <c r="Z186" s="17"/>
    </row>
    <row r="187" spans="1:26" ht="18" customHeight="1" x14ac:dyDescent="0.2">
      <c r="A187" s="13">
        <v>5540021</v>
      </c>
      <c r="B187" s="14" t="s">
        <v>206</v>
      </c>
      <c r="C187" s="15">
        <v>46000</v>
      </c>
      <c r="D187" s="10">
        <f>VLOOKUP($A187,'10.04'!$A$9:$W$204,23,0)</f>
        <v>0</v>
      </c>
      <c r="E187" s="15"/>
      <c r="F187" s="15"/>
      <c r="G187" s="15"/>
      <c r="H187" s="9">
        <f t="shared" si="38"/>
        <v>0</v>
      </c>
      <c r="I187" s="15"/>
      <c r="J187" s="15"/>
      <c r="K187" s="15"/>
      <c r="L187" s="9">
        <f t="shared" si="32"/>
        <v>0</v>
      </c>
      <c r="M187" s="15"/>
      <c r="N187" s="15"/>
      <c r="O187" s="15"/>
      <c r="P187" s="15"/>
      <c r="Q187" s="15"/>
      <c r="R187" s="11">
        <f t="shared" si="37"/>
        <v>0</v>
      </c>
      <c r="S187" s="15"/>
      <c r="T187" s="15"/>
      <c r="U187" s="9">
        <f t="shared" si="39"/>
        <v>0</v>
      </c>
      <c r="V187" s="9">
        <f t="shared" si="40"/>
        <v>0</v>
      </c>
      <c r="W187" s="15"/>
      <c r="X187" s="16">
        <f t="shared" si="41"/>
        <v>0</v>
      </c>
      <c r="Y187" s="18"/>
      <c r="Z187" s="17"/>
    </row>
    <row r="188" spans="1:26" ht="18" customHeight="1" x14ac:dyDescent="0.2">
      <c r="A188" s="13">
        <v>5540029</v>
      </c>
      <c r="B188" s="14" t="s">
        <v>207</v>
      </c>
      <c r="C188" s="15">
        <v>18000</v>
      </c>
      <c r="D188" s="10">
        <f>VLOOKUP($A188,'10.04'!$A$9:$W$204,23,0)</f>
        <v>36</v>
      </c>
      <c r="E188" s="15"/>
      <c r="F188" s="15"/>
      <c r="G188" s="15"/>
      <c r="H188" s="9">
        <f t="shared" si="38"/>
        <v>0</v>
      </c>
      <c r="I188" s="15"/>
      <c r="J188" s="15"/>
      <c r="K188" s="15"/>
      <c r="L188" s="9">
        <f t="shared" si="32"/>
        <v>0</v>
      </c>
      <c r="M188" s="15"/>
      <c r="N188" s="15"/>
      <c r="O188" s="15"/>
      <c r="P188" s="15"/>
      <c r="Q188" s="15"/>
      <c r="R188" s="11">
        <f t="shared" si="37"/>
        <v>0</v>
      </c>
      <c r="S188" s="15"/>
      <c r="T188" s="15"/>
      <c r="U188" s="9">
        <f t="shared" si="39"/>
        <v>0</v>
      </c>
      <c r="V188" s="9">
        <f t="shared" si="40"/>
        <v>36</v>
      </c>
      <c r="W188" s="15">
        <v>36</v>
      </c>
      <c r="X188" s="16">
        <f t="shared" si="41"/>
        <v>0</v>
      </c>
      <c r="Y188" s="18"/>
      <c r="Z188" s="17"/>
    </row>
    <row r="189" spans="1:26" ht="18" customHeight="1" x14ac:dyDescent="0.2">
      <c r="A189" s="13">
        <v>5540030</v>
      </c>
      <c r="B189" s="14" t="s">
        <v>208</v>
      </c>
      <c r="C189" s="15">
        <v>20000</v>
      </c>
      <c r="D189" s="10">
        <f>VLOOKUP($A189,'10.04'!$A$9:$W$204,23,0)</f>
        <v>34</v>
      </c>
      <c r="E189" s="15"/>
      <c r="F189" s="15"/>
      <c r="G189" s="15"/>
      <c r="H189" s="9">
        <f t="shared" si="38"/>
        <v>0</v>
      </c>
      <c r="I189" s="15"/>
      <c r="J189" s="15"/>
      <c r="K189" s="15"/>
      <c r="L189" s="9">
        <f t="shared" si="32"/>
        <v>0</v>
      </c>
      <c r="M189" s="15"/>
      <c r="N189" s="15"/>
      <c r="O189" s="15"/>
      <c r="P189" s="15"/>
      <c r="Q189" s="15"/>
      <c r="R189" s="11">
        <f>SUM(M189:Q189)</f>
        <v>0</v>
      </c>
      <c r="S189" s="15"/>
      <c r="T189" s="15"/>
      <c r="U189" s="9">
        <f>S189+T189</f>
        <v>0</v>
      </c>
      <c r="V189" s="9">
        <f t="shared" si="40"/>
        <v>34</v>
      </c>
      <c r="W189" s="15">
        <v>34</v>
      </c>
      <c r="X189" s="16">
        <f>W189-V189</f>
        <v>0</v>
      </c>
      <c r="Y189" s="18"/>
      <c r="Z189" s="17"/>
    </row>
    <row r="190" spans="1:26" ht="18" customHeight="1" x14ac:dyDescent="0.2">
      <c r="A190" s="13">
        <v>5540031</v>
      </c>
      <c r="B190" s="14" t="s">
        <v>209</v>
      </c>
      <c r="C190" s="15">
        <v>20000</v>
      </c>
      <c r="D190" s="10">
        <f>VLOOKUP($A190,'10.04'!$A$9:$W$204,23,0)</f>
        <v>28</v>
      </c>
      <c r="E190" s="15"/>
      <c r="F190" s="15"/>
      <c r="G190" s="15"/>
      <c r="H190" s="9">
        <f t="shared" si="38"/>
        <v>0</v>
      </c>
      <c r="I190" s="15"/>
      <c r="J190" s="15"/>
      <c r="K190" s="15"/>
      <c r="L190" s="9">
        <f t="shared" si="32"/>
        <v>0</v>
      </c>
      <c r="M190" s="15"/>
      <c r="N190" s="15"/>
      <c r="O190" s="15"/>
      <c r="P190" s="15"/>
      <c r="Q190" s="15"/>
      <c r="R190" s="11">
        <f t="shared" si="37"/>
        <v>0</v>
      </c>
      <c r="S190" s="15"/>
      <c r="T190" s="15"/>
      <c r="U190" s="9">
        <f t="shared" ref="U190:U207" si="42">S190+T190</f>
        <v>0</v>
      </c>
      <c r="V190" s="9">
        <f t="shared" si="40"/>
        <v>28</v>
      </c>
      <c r="W190" s="15">
        <v>28</v>
      </c>
      <c r="X190" s="16">
        <f t="shared" ref="X190:X207" si="43">W190-V190</f>
        <v>0</v>
      </c>
      <c r="Y190" s="18"/>
      <c r="Z190" s="17"/>
    </row>
    <row r="191" spans="1:26" ht="18" customHeight="1" x14ac:dyDescent="0.2">
      <c r="A191" s="13">
        <v>5540032</v>
      </c>
      <c r="B191" s="14" t="s">
        <v>210</v>
      </c>
      <c r="C191" s="15">
        <v>15000</v>
      </c>
      <c r="D191" s="10">
        <f>VLOOKUP($A191,'10.04'!$A$9:$W$204,23,0)</f>
        <v>34</v>
      </c>
      <c r="E191" s="15"/>
      <c r="F191" s="15"/>
      <c r="G191" s="15"/>
      <c r="H191" s="9">
        <f t="shared" si="38"/>
        <v>0</v>
      </c>
      <c r="I191" s="15"/>
      <c r="J191" s="15"/>
      <c r="K191" s="15"/>
      <c r="L191" s="9">
        <f t="shared" si="32"/>
        <v>0</v>
      </c>
      <c r="M191" s="15"/>
      <c r="N191" s="15"/>
      <c r="O191" s="15"/>
      <c r="P191" s="15"/>
      <c r="Q191" s="15"/>
      <c r="R191" s="11">
        <f t="shared" si="37"/>
        <v>0</v>
      </c>
      <c r="S191" s="15"/>
      <c r="T191" s="15"/>
      <c r="U191" s="9">
        <f t="shared" si="42"/>
        <v>0</v>
      </c>
      <c r="V191" s="9">
        <f t="shared" si="40"/>
        <v>34</v>
      </c>
      <c r="W191" s="15">
        <v>34</v>
      </c>
      <c r="X191" s="16">
        <f t="shared" si="43"/>
        <v>0</v>
      </c>
      <c r="Y191" s="18"/>
      <c r="Z191" s="17"/>
    </row>
    <row r="192" spans="1:26" ht="18" customHeight="1" x14ac:dyDescent="0.2">
      <c r="A192" s="13">
        <v>5540033</v>
      </c>
      <c r="B192" s="14" t="s">
        <v>211</v>
      </c>
      <c r="C192" s="15">
        <v>15000</v>
      </c>
      <c r="D192" s="10">
        <f>VLOOKUP($A192,'10.04'!$A$9:$W$204,23,0)</f>
        <v>58</v>
      </c>
      <c r="E192" s="15"/>
      <c r="F192" s="15"/>
      <c r="G192" s="15"/>
      <c r="H192" s="9">
        <f t="shared" si="38"/>
        <v>0</v>
      </c>
      <c r="I192" s="15"/>
      <c r="J192" s="15"/>
      <c r="K192" s="15"/>
      <c r="L192" s="9">
        <f t="shared" si="32"/>
        <v>0</v>
      </c>
      <c r="M192" s="15"/>
      <c r="N192" s="15"/>
      <c r="O192" s="15"/>
      <c r="P192" s="15"/>
      <c r="Q192" s="15"/>
      <c r="R192" s="11">
        <f t="shared" si="37"/>
        <v>0</v>
      </c>
      <c r="S192" s="15"/>
      <c r="T192" s="15"/>
      <c r="U192" s="9">
        <f t="shared" si="42"/>
        <v>0</v>
      </c>
      <c r="V192" s="9">
        <f t="shared" si="40"/>
        <v>58</v>
      </c>
      <c r="W192" s="15">
        <v>58</v>
      </c>
      <c r="X192" s="16">
        <f t="shared" si="43"/>
        <v>0</v>
      </c>
      <c r="Y192" s="18"/>
      <c r="Z192" s="17"/>
    </row>
    <row r="193" spans="1:26" ht="18" customHeight="1" x14ac:dyDescent="0.2">
      <c r="A193" s="13">
        <v>5540035</v>
      </c>
      <c r="B193" s="14" t="s">
        <v>212</v>
      </c>
      <c r="C193" s="15">
        <v>20000</v>
      </c>
      <c r="D193" s="10">
        <f>VLOOKUP($A193,'10.04'!$A$9:$W$204,23,0)</f>
        <v>23</v>
      </c>
      <c r="E193" s="15"/>
      <c r="F193" s="15"/>
      <c r="G193" s="15"/>
      <c r="H193" s="9">
        <f t="shared" si="38"/>
        <v>0</v>
      </c>
      <c r="I193" s="15"/>
      <c r="J193" s="15"/>
      <c r="K193" s="15"/>
      <c r="L193" s="9">
        <f t="shared" si="32"/>
        <v>0</v>
      </c>
      <c r="M193" s="15"/>
      <c r="N193" s="15"/>
      <c r="O193" s="15"/>
      <c r="P193" s="15"/>
      <c r="Q193" s="15"/>
      <c r="R193" s="11">
        <f>SUM(M193:Q193)</f>
        <v>0</v>
      </c>
      <c r="S193" s="15"/>
      <c r="T193" s="15"/>
      <c r="U193" s="9">
        <f>S193+T193</f>
        <v>0</v>
      </c>
      <c r="V193" s="9">
        <f t="shared" si="40"/>
        <v>23</v>
      </c>
      <c r="W193" s="15">
        <v>23</v>
      </c>
      <c r="X193" s="16">
        <f>W193-V193</f>
        <v>0</v>
      </c>
      <c r="Y193" s="18"/>
      <c r="Z193" s="17"/>
    </row>
    <row r="194" spans="1:26" ht="18" customHeight="1" x14ac:dyDescent="0.2">
      <c r="A194" s="13">
        <v>5540037</v>
      </c>
      <c r="B194" s="14" t="s">
        <v>213</v>
      </c>
      <c r="C194" s="15">
        <v>18000</v>
      </c>
      <c r="D194" s="10">
        <f>VLOOKUP($A194,'10.04'!$A$9:$W$204,23,0)</f>
        <v>48</v>
      </c>
      <c r="E194" s="15"/>
      <c r="F194" s="15"/>
      <c r="G194" s="15"/>
      <c r="H194" s="9">
        <f t="shared" si="38"/>
        <v>0</v>
      </c>
      <c r="I194" s="15"/>
      <c r="J194" s="15"/>
      <c r="K194" s="15"/>
      <c r="L194" s="9">
        <f t="shared" si="32"/>
        <v>0</v>
      </c>
      <c r="M194" s="15"/>
      <c r="N194" s="15"/>
      <c r="O194" s="15"/>
      <c r="P194" s="15"/>
      <c r="Q194" s="15"/>
      <c r="R194" s="11">
        <f t="shared" si="37"/>
        <v>0</v>
      </c>
      <c r="S194" s="15"/>
      <c r="T194" s="15"/>
      <c r="U194" s="9">
        <f t="shared" si="42"/>
        <v>0</v>
      </c>
      <c r="V194" s="9">
        <f t="shared" si="40"/>
        <v>48</v>
      </c>
      <c r="W194" s="15">
        <v>48</v>
      </c>
      <c r="X194" s="16">
        <f t="shared" si="43"/>
        <v>0</v>
      </c>
      <c r="Y194" s="18"/>
      <c r="Z194" s="17"/>
    </row>
    <row r="195" spans="1:26" ht="18" customHeight="1" x14ac:dyDescent="0.2">
      <c r="A195" s="13">
        <v>5541001</v>
      </c>
      <c r="B195" s="14" t="s">
        <v>214</v>
      </c>
      <c r="C195" s="15">
        <v>29000</v>
      </c>
      <c r="D195" s="10">
        <f>VLOOKUP($A195,'10.04'!$A$9:$W$204,23,0)</f>
        <v>0</v>
      </c>
      <c r="E195" s="15"/>
      <c r="F195" s="15"/>
      <c r="G195" s="15"/>
      <c r="H195" s="9">
        <f t="shared" si="38"/>
        <v>0</v>
      </c>
      <c r="I195" s="15"/>
      <c r="J195" s="15"/>
      <c r="K195" s="15"/>
      <c r="L195" s="9">
        <f t="shared" si="32"/>
        <v>0</v>
      </c>
      <c r="M195" s="15"/>
      <c r="N195" s="15"/>
      <c r="O195" s="15"/>
      <c r="P195" s="15"/>
      <c r="Q195" s="15"/>
      <c r="R195" s="11">
        <f t="shared" si="37"/>
        <v>0</v>
      </c>
      <c r="S195" s="15"/>
      <c r="T195" s="15"/>
      <c r="U195" s="9">
        <f t="shared" si="42"/>
        <v>0</v>
      </c>
      <c r="V195" s="9">
        <f t="shared" si="40"/>
        <v>0</v>
      </c>
      <c r="W195" s="15"/>
      <c r="X195" s="16">
        <f t="shared" si="43"/>
        <v>0</v>
      </c>
      <c r="Y195" s="18"/>
      <c r="Z195" s="17"/>
    </row>
    <row r="196" spans="1:26" ht="18" customHeight="1" x14ac:dyDescent="0.2">
      <c r="A196" s="13">
        <v>5510105</v>
      </c>
      <c r="B196" s="14" t="s">
        <v>240</v>
      </c>
      <c r="C196" s="15">
        <v>10000</v>
      </c>
      <c r="D196" s="10">
        <f>VLOOKUP($A196,'10.04'!$A$9:$W$204,23,0)</f>
        <v>0</v>
      </c>
      <c r="E196" s="15"/>
      <c r="F196" s="15"/>
      <c r="G196" s="15"/>
      <c r="H196" s="9">
        <f t="shared" si="38"/>
        <v>0</v>
      </c>
      <c r="I196" s="15"/>
      <c r="J196" s="15"/>
      <c r="K196" s="15"/>
      <c r="L196" s="9">
        <f t="shared" si="32"/>
        <v>0</v>
      </c>
      <c r="M196" s="15"/>
      <c r="N196" s="15"/>
      <c r="O196" s="15"/>
      <c r="P196" s="15"/>
      <c r="Q196" s="15"/>
      <c r="R196" s="11">
        <f t="shared" si="37"/>
        <v>0</v>
      </c>
      <c r="S196" s="15"/>
      <c r="T196" s="15"/>
      <c r="U196" s="9">
        <f t="shared" si="42"/>
        <v>0</v>
      </c>
      <c r="V196" s="9">
        <f t="shared" si="40"/>
        <v>0</v>
      </c>
      <c r="W196" s="15"/>
      <c r="X196" s="16">
        <f t="shared" si="43"/>
        <v>0</v>
      </c>
      <c r="Y196" s="18"/>
      <c r="Z196" s="17"/>
    </row>
    <row r="197" spans="1:26" ht="18" customHeight="1" x14ac:dyDescent="0.2">
      <c r="A197" s="13">
        <v>7116001</v>
      </c>
      <c r="B197" s="14" t="s">
        <v>215</v>
      </c>
      <c r="C197" s="15">
        <v>99000</v>
      </c>
      <c r="D197" s="10">
        <f>VLOOKUP($A197,'10.04'!$A$9:$W$204,23,0)</f>
        <v>0</v>
      </c>
      <c r="E197" s="15"/>
      <c r="F197" s="15"/>
      <c r="G197" s="15"/>
      <c r="H197" s="9">
        <f t="shared" si="38"/>
        <v>0</v>
      </c>
      <c r="I197" s="15"/>
      <c r="J197" s="15"/>
      <c r="K197" s="15"/>
      <c r="L197" s="9">
        <f t="shared" si="32"/>
        <v>0</v>
      </c>
      <c r="M197" s="15"/>
      <c r="N197" s="15"/>
      <c r="O197" s="15"/>
      <c r="P197" s="15"/>
      <c r="Q197" s="15"/>
      <c r="R197" s="11">
        <f t="shared" si="37"/>
        <v>0</v>
      </c>
      <c r="S197" s="15"/>
      <c r="T197" s="15"/>
      <c r="U197" s="9">
        <f t="shared" si="42"/>
        <v>0</v>
      </c>
      <c r="V197" s="9">
        <f t="shared" si="40"/>
        <v>0</v>
      </c>
      <c r="W197" s="15"/>
      <c r="X197" s="16">
        <f t="shared" si="43"/>
        <v>0</v>
      </c>
      <c r="Y197" s="18"/>
      <c r="Z197" s="17"/>
    </row>
    <row r="198" spans="1:26" ht="18" customHeight="1" x14ac:dyDescent="0.2">
      <c r="A198" s="13">
        <v>7116002</v>
      </c>
      <c r="B198" s="14" t="s">
        <v>224</v>
      </c>
      <c r="C198" s="15">
        <v>60000</v>
      </c>
      <c r="D198" s="10">
        <f>VLOOKUP($A198,'10.04'!$A$9:$W$204,23,0)</f>
        <v>0</v>
      </c>
      <c r="E198" s="15"/>
      <c r="F198" s="15"/>
      <c r="G198" s="15"/>
      <c r="H198" s="9">
        <f t="shared" si="38"/>
        <v>0</v>
      </c>
      <c r="I198" s="15"/>
      <c r="J198" s="15"/>
      <c r="K198" s="15"/>
      <c r="L198" s="9">
        <f t="shared" si="32"/>
        <v>0</v>
      </c>
      <c r="M198" s="15"/>
      <c r="N198" s="15"/>
      <c r="O198" s="15"/>
      <c r="P198" s="15"/>
      <c r="Q198" s="15"/>
      <c r="R198" s="11">
        <f t="shared" si="37"/>
        <v>0</v>
      </c>
      <c r="S198" s="15"/>
      <c r="T198" s="15"/>
      <c r="U198" s="9">
        <f t="shared" si="42"/>
        <v>0</v>
      </c>
      <c r="V198" s="9">
        <f t="shared" si="40"/>
        <v>0</v>
      </c>
      <c r="W198" s="15"/>
      <c r="X198" s="16">
        <f t="shared" si="43"/>
        <v>0</v>
      </c>
      <c r="Y198" s="18"/>
      <c r="Z198" s="17"/>
    </row>
    <row r="199" spans="1:26" ht="18" customHeight="1" x14ac:dyDescent="0.2">
      <c r="A199" s="13">
        <v>7116003</v>
      </c>
      <c r="B199" s="14" t="s">
        <v>225</v>
      </c>
      <c r="C199" s="15">
        <v>60000</v>
      </c>
      <c r="D199" s="10">
        <f>VLOOKUP($A199,'10.04'!$A$9:$W$204,23,0)</f>
        <v>0</v>
      </c>
      <c r="E199" s="15"/>
      <c r="F199" s="15"/>
      <c r="G199" s="15"/>
      <c r="H199" s="9">
        <f t="shared" si="38"/>
        <v>0</v>
      </c>
      <c r="I199" s="15"/>
      <c r="J199" s="15"/>
      <c r="K199" s="15"/>
      <c r="L199" s="9">
        <f t="shared" si="32"/>
        <v>0</v>
      </c>
      <c r="M199" s="15"/>
      <c r="N199" s="15"/>
      <c r="O199" s="15"/>
      <c r="P199" s="15"/>
      <c r="Q199" s="15"/>
      <c r="R199" s="11">
        <f t="shared" si="37"/>
        <v>0</v>
      </c>
      <c r="S199" s="15"/>
      <c r="T199" s="15"/>
      <c r="U199" s="9">
        <f t="shared" si="42"/>
        <v>0</v>
      </c>
      <c r="V199" s="9">
        <f t="shared" si="40"/>
        <v>0</v>
      </c>
      <c r="W199" s="15"/>
      <c r="X199" s="16">
        <f t="shared" si="43"/>
        <v>0</v>
      </c>
      <c r="Y199" s="18"/>
      <c r="Z199" s="17"/>
    </row>
    <row r="200" spans="1:26" ht="18" customHeight="1" x14ac:dyDescent="0.2">
      <c r="A200" s="13">
        <v>9500002</v>
      </c>
      <c r="B200" s="14" t="s">
        <v>216</v>
      </c>
      <c r="C200" s="15">
        <v>4000</v>
      </c>
      <c r="D200" s="10">
        <f>VLOOKUP($A200,'10.04'!$A$9:$W$204,23,0)</f>
        <v>0</v>
      </c>
      <c r="E200" s="15"/>
      <c r="F200" s="15"/>
      <c r="G200" s="15"/>
      <c r="H200" s="9">
        <f t="shared" si="38"/>
        <v>0</v>
      </c>
      <c r="I200" s="15"/>
      <c r="J200" s="15"/>
      <c r="K200" s="15"/>
      <c r="L200" s="9">
        <f t="shared" si="32"/>
        <v>0</v>
      </c>
      <c r="M200" s="15"/>
      <c r="N200" s="15"/>
      <c r="O200" s="15"/>
      <c r="P200" s="15"/>
      <c r="Q200" s="15"/>
      <c r="R200" s="11">
        <f t="shared" si="37"/>
        <v>0</v>
      </c>
      <c r="S200" s="15"/>
      <c r="T200" s="15"/>
      <c r="U200" s="9">
        <f t="shared" si="42"/>
        <v>0</v>
      </c>
      <c r="V200" s="9">
        <f t="shared" si="40"/>
        <v>0</v>
      </c>
      <c r="W200" s="15"/>
      <c r="X200" s="16">
        <f t="shared" si="43"/>
        <v>0</v>
      </c>
      <c r="Y200" s="18"/>
      <c r="Z200" s="17"/>
    </row>
    <row r="201" spans="1:26" ht="18" customHeight="1" x14ac:dyDescent="0.2">
      <c r="A201" s="13">
        <v>9500003</v>
      </c>
      <c r="B201" s="14" t="s">
        <v>217</v>
      </c>
      <c r="C201" s="15">
        <v>5000</v>
      </c>
      <c r="D201" s="10">
        <f>VLOOKUP($A201,'10.04'!$A$9:$W$204,23,0)</f>
        <v>0</v>
      </c>
      <c r="E201" s="15"/>
      <c r="F201" s="15"/>
      <c r="G201" s="15"/>
      <c r="H201" s="9">
        <f t="shared" si="38"/>
        <v>0</v>
      </c>
      <c r="I201" s="15"/>
      <c r="J201" s="15"/>
      <c r="K201" s="15"/>
      <c r="L201" s="9">
        <f t="shared" si="32"/>
        <v>0</v>
      </c>
      <c r="M201" s="15"/>
      <c r="N201" s="15"/>
      <c r="O201" s="15"/>
      <c r="P201" s="15"/>
      <c r="Q201" s="15"/>
      <c r="R201" s="11">
        <f t="shared" si="37"/>
        <v>0</v>
      </c>
      <c r="S201" s="15"/>
      <c r="T201" s="15"/>
      <c r="U201" s="9">
        <f t="shared" si="42"/>
        <v>0</v>
      </c>
      <c r="V201" s="9">
        <f t="shared" si="40"/>
        <v>0</v>
      </c>
      <c r="W201" s="15"/>
      <c r="X201" s="16">
        <f t="shared" si="43"/>
        <v>0</v>
      </c>
      <c r="Y201" s="18"/>
      <c r="Z201" s="17"/>
    </row>
    <row r="202" spans="1:26" ht="18" customHeight="1" x14ac:dyDescent="0.2">
      <c r="A202" s="13">
        <v>5530007</v>
      </c>
      <c r="B202" s="14" t="s">
        <v>229</v>
      </c>
      <c r="C202" s="15">
        <v>29000</v>
      </c>
      <c r="D202" s="10">
        <f>VLOOKUP($A202,'10.04'!$A$9:$W$204,23,0)</f>
        <v>0</v>
      </c>
      <c r="E202" s="15"/>
      <c r="F202" s="15"/>
      <c r="G202" s="15"/>
      <c r="H202" s="9">
        <f t="shared" si="38"/>
        <v>0</v>
      </c>
      <c r="I202" s="15"/>
      <c r="J202" s="15"/>
      <c r="K202" s="15"/>
      <c r="L202" s="9">
        <f t="shared" si="32"/>
        <v>0</v>
      </c>
      <c r="M202" s="15"/>
      <c r="N202" s="15"/>
      <c r="O202" s="15"/>
      <c r="P202" s="15"/>
      <c r="Q202" s="15"/>
      <c r="R202" s="11">
        <f t="shared" si="37"/>
        <v>0</v>
      </c>
      <c r="S202" s="15"/>
      <c r="T202" s="15"/>
      <c r="U202" s="9">
        <f t="shared" si="42"/>
        <v>0</v>
      </c>
      <c r="V202" s="9">
        <f t="shared" si="40"/>
        <v>0</v>
      </c>
      <c r="W202" s="15"/>
      <c r="X202" s="16">
        <f t="shared" si="43"/>
        <v>0</v>
      </c>
      <c r="Y202" s="18"/>
      <c r="Z202" s="17"/>
    </row>
    <row r="203" spans="1:26" ht="18" customHeight="1" x14ac:dyDescent="0.2">
      <c r="A203" s="13">
        <v>553009</v>
      </c>
      <c r="B203" s="14" t="s">
        <v>230</v>
      </c>
      <c r="C203" s="15">
        <v>39000</v>
      </c>
      <c r="D203" s="10">
        <f>VLOOKUP($A203,'10.04'!$A$9:$W$204,23,0)</f>
        <v>0</v>
      </c>
      <c r="E203" s="15"/>
      <c r="F203" s="15"/>
      <c r="G203" s="15"/>
      <c r="H203" s="9">
        <f t="shared" si="38"/>
        <v>0</v>
      </c>
      <c r="I203" s="15"/>
      <c r="J203" s="15"/>
      <c r="K203" s="15"/>
      <c r="L203" s="9">
        <f t="shared" si="32"/>
        <v>0</v>
      </c>
      <c r="M203" s="15"/>
      <c r="N203" s="15"/>
      <c r="O203" s="15"/>
      <c r="P203" s="15"/>
      <c r="Q203" s="15"/>
      <c r="R203" s="11">
        <f t="shared" si="37"/>
        <v>0</v>
      </c>
      <c r="S203" s="15"/>
      <c r="T203" s="15"/>
      <c r="U203" s="9">
        <f t="shared" si="42"/>
        <v>0</v>
      </c>
      <c r="V203" s="9">
        <f t="shared" si="40"/>
        <v>0</v>
      </c>
      <c r="W203" s="15"/>
      <c r="X203" s="16">
        <f t="shared" si="43"/>
        <v>0</v>
      </c>
      <c r="Y203" s="18"/>
      <c r="Z203" s="17"/>
    </row>
    <row r="204" spans="1:26" ht="18" customHeight="1" x14ac:dyDescent="0.2">
      <c r="A204" s="13">
        <v>7560084</v>
      </c>
      <c r="B204" s="14" t="s">
        <v>245</v>
      </c>
      <c r="C204" s="15">
        <v>50000</v>
      </c>
      <c r="D204" s="10">
        <f>VLOOKUP($A204,'10.04'!$A$9:$W$204,23,0)</f>
        <v>0</v>
      </c>
      <c r="E204" s="15"/>
      <c r="F204" s="15"/>
      <c r="G204" s="15"/>
      <c r="H204" s="9">
        <f t="shared" si="38"/>
        <v>0</v>
      </c>
      <c r="I204" s="15">
        <v>4</v>
      </c>
      <c r="J204" s="15"/>
      <c r="K204" s="15"/>
      <c r="L204" s="9">
        <f t="shared" si="32"/>
        <v>4</v>
      </c>
      <c r="M204" s="15"/>
      <c r="N204" s="15"/>
      <c r="O204" s="15"/>
      <c r="P204" s="15"/>
      <c r="Q204" s="15"/>
      <c r="R204" s="11">
        <f t="shared" si="37"/>
        <v>0</v>
      </c>
      <c r="S204" s="15"/>
      <c r="T204" s="15"/>
      <c r="U204" s="9">
        <f t="shared" si="42"/>
        <v>0</v>
      </c>
      <c r="V204" s="9">
        <f t="shared" si="40"/>
        <v>-4</v>
      </c>
      <c r="W204" s="15"/>
      <c r="X204" s="16">
        <f t="shared" si="43"/>
        <v>4</v>
      </c>
      <c r="Y204" s="18"/>
      <c r="Z204" s="17"/>
    </row>
    <row r="205" spans="1:26" ht="18" customHeight="1" x14ac:dyDescent="0.2">
      <c r="A205" s="13">
        <v>7560085</v>
      </c>
      <c r="B205" s="14" t="s">
        <v>246</v>
      </c>
      <c r="C205" s="15">
        <v>80000</v>
      </c>
      <c r="D205" s="10">
        <f>VLOOKUP($A205,'10.04'!$A$9:$W$205,23,0)</f>
        <v>0</v>
      </c>
      <c r="E205" s="15"/>
      <c r="F205" s="15"/>
      <c r="G205" s="15"/>
      <c r="H205" s="9">
        <f t="shared" si="38"/>
        <v>0</v>
      </c>
      <c r="I205" s="15">
        <v>1</v>
      </c>
      <c r="J205" s="15"/>
      <c r="K205" s="15"/>
      <c r="L205" s="9">
        <f t="shared" si="32"/>
        <v>1</v>
      </c>
      <c r="M205" s="15"/>
      <c r="N205" s="15"/>
      <c r="O205" s="15"/>
      <c r="P205" s="15"/>
      <c r="Q205" s="15"/>
      <c r="R205" s="11">
        <f t="shared" si="37"/>
        <v>0</v>
      </c>
      <c r="S205" s="15"/>
      <c r="T205" s="15"/>
      <c r="U205" s="9">
        <f t="shared" si="42"/>
        <v>0</v>
      </c>
      <c r="V205" s="9">
        <f t="shared" si="40"/>
        <v>-1</v>
      </c>
      <c r="W205" s="15"/>
      <c r="X205" s="16">
        <f t="shared" si="43"/>
        <v>1</v>
      </c>
      <c r="Y205" s="18"/>
      <c r="Z205" s="17"/>
    </row>
    <row r="206" spans="1:26" ht="18" customHeight="1" x14ac:dyDescent="0.2">
      <c r="A206" s="13">
        <v>7560086</v>
      </c>
      <c r="B206" s="14" t="s">
        <v>247</v>
      </c>
      <c r="C206" s="15">
        <v>39000</v>
      </c>
      <c r="D206" s="10">
        <f>VLOOKUP($A206,'10.04'!$A$9:$W$206,23,0)</f>
        <v>0</v>
      </c>
      <c r="E206" s="15"/>
      <c r="F206" s="15"/>
      <c r="G206" s="15"/>
      <c r="H206" s="9">
        <f t="shared" si="38"/>
        <v>0</v>
      </c>
      <c r="I206" s="15"/>
      <c r="J206" s="15"/>
      <c r="K206" s="15"/>
      <c r="L206" s="9">
        <f t="shared" si="32"/>
        <v>0</v>
      </c>
      <c r="M206" s="15"/>
      <c r="N206" s="15"/>
      <c r="O206" s="15"/>
      <c r="P206" s="15"/>
      <c r="Q206" s="15"/>
      <c r="R206" s="11">
        <f t="shared" si="37"/>
        <v>0</v>
      </c>
      <c r="S206" s="15"/>
      <c r="T206" s="15"/>
      <c r="U206" s="9">
        <f t="shared" si="42"/>
        <v>0</v>
      </c>
      <c r="V206" s="9">
        <f t="shared" si="40"/>
        <v>0</v>
      </c>
      <c r="W206" s="15"/>
      <c r="X206" s="16">
        <f t="shared" si="43"/>
        <v>0</v>
      </c>
      <c r="Y206" s="18"/>
      <c r="Z206" s="17"/>
    </row>
    <row r="207" spans="1:26" ht="18" customHeight="1" x14ac:dyDescent="0.2">
      <c r="A207" s="13"/>
      <c r="B207" s="14"/>
      <c r="C207" s="15"/>
      <c r="D207" s="10"/>
      <c r="E207" s="15"/>
      <c r="F207" s="15"/>
      <c r="G207" s="15"/>
      <c r="H207" s="9">
        <f t="shared" si="38"/>
        <v>0</v>
      </c>
      <c r="I207" s="15"/>
      <c r="J207" s="15"/>
      <c r="K207" s="15"/>
      <c r="L207" s="9">
        <f t="shared" si="32"/>
        <v>0</v>
      </c>
      <c r="M207" s="15"/>
      <c r="N207" s="15"/>
      <c r="O207" s="15"/>
      <c r="P207" s="15"/>
      <c r="Q207" s="15"/>
      <c r="R207" s="11">
        <f t="shared" si="37"/>
        <v>0</v>
      </c>
      <c r="S207" s="15"/>
      <c r="T207" s="15"/>
      <c r="U207" s="9">
        <f t="shared" si="42"/>
        <v>0</v>
      </c>
      <c r="V207" s="9">
        <f t="shared" si="40"/>
        <v>0</v>
      </c>
      <c r="W207" s="15"/>
      <c r="X207" s="16">
        <f t="shared" si="43"/>
        <v>0</v>
      </c>
      <c r="Y207" s="18"/>
      <c r="Z207" s="17"/>
    </row>
    <row r="208" spans="1:26" ht="18" customHeight="1" x14ac:dyDescent="0.2">
      <c r="A208" s="7"/>
      <c r="B208" s="28" t="s">
        <v>218</v>
      </c>
      <c r="C208" s="9"/>
      <c r="D208" s="10"/>
      <c r="E208" s="10"/>
      <c r="F208" s="10"/>
      <c r="G208" s="10"/>
      <c r="H208" s="9"/>
      <c r="I208" s="10"/>
      <c r="J208" s="10"/>
      <c r="K208" s="10"/>
      <c r="L208" s="9">
        <f t="shared" si="32"/>
        <v>0</v>
      </c>
      <c r="M208" s="10"/>
      <c r="N208" s="10"/>
      <c r="O208" s="10"/>
      <c r="P208" s="10"/>
      <c r="Q208" s="10"/>
      <c r="R208" s="11">
        <f t="shared" si="37"/>
        <v>0</v>
      </c>
      <c r="S208" s="10"/>
      <c r="T208" s="10"/>
      <c r="U208" s="9"/>
      <c r="V208" s="9"/>
      <c r="W208" s="10"/>
      <c r="X208" s="9"/>
      <c r="Y208" s="18"/>
      <c r="Z208" s="17"/>
    </row>
    <row r="210" spans="1:28" ht="25.5" customHeight="1" x14ac:dyDescent="0.2">
      <c r="D210" s="30">
        <f>SUM(D9:D208)</f>
        <v>585</v>
      </c>
      <c r="E210" s="31"/>
      <c r="F210" s="31"/>
      <c r="G210" s="31"/>
      <c r="H210" s="31"/>
      <c r="I210" s="30">
        <f>SUM(I9:I208)</f>
        <v>277</v>
      </c>
      <c r="J210" s="30">
        <f>SUM(J9:J208)</f>
        <v>0</v>
      </c>
      <c r="K210" s="30"/>
      <c r="L210" s="31"/>
      <c r="M210" s="31"/>
      <c r="N210" s="31"/>
      <c r="O210" s="31"/>
      <c r="P210" s="31"/>
      <c r="Q210" s="30">
        <f>SUM(Q9:Q208)</f>
        <v>0</v>
      </c>
      <c r="R210" s="30">
        <f>SUM(R9:R208)</f>
        <v>3</v>
      </c>
      <c r="S210" s="30">
        <f>SUM(S9:S208)</f>
        <v>46</v>
      </c>
      <c r="T210" s="31"/>
      <c r="U210" s="31"/>
      <c r="V210" s="32"/>
      <c r="W210" s="30">
        <f>SUM(W9:W208)</f>
        <v>563</v>
      </c>
      <c r="X210" s="30">
        <f>SUM(X9:X208)</f>
        <v>-11</v>
      </c>
    </row>
    <row r="211" spans="1:28" ht="12.75" customHeight="1" x14ac:dyDescent="0.2"/>
    <row r="212" spans="1:28" s="1" customFormat="1" x14ac:dyDescent="0.2">
      <c r="A212" s="29"/>
      <c r="B212" s="29" t="s">
        <v>219</v>
      </c>
      <c r="I212" s="33" t="s">
        <v>220</v>
      </c>
      <c r="S212" s="1" t="s">
        <v>221</v>
      </c>
      <c r="V212" s="2"/>
      <c r="W212" s="2"/>
      <c r="X212" s="2"/>
      <c r="Y212" s="3"/>
      <c r="Z212" s="3"/>
      <c r="AA212" s="3"/>
      <c r="AB212" s="3"/>
    </row>
    <row r="214" spans="1:28" s="1" customFormat="1" x14ac:dyDescent="0.2">
      <c r="A214" s="29" t="s">
        <v>222</v>
      </c>
      <c r="B214" s="3"/>
      <c r="V214" s="2"/>
      <c r="W214" s="2"/>
      <c r="X214" s="2"/>
      <c r="Y214" s="3"/>
      <c r="Z214" s="3"/>
      <c r="AA214" s="3"/>
      <c r="AB214" s="3"/>
    </row>
  </sheetData>
  <mergeCells count="30">
    <mergeCell ref="A1:B1"/>
    <mergeCell ref="A2:B2"/>
    <mergeCell ref="A3:X3"/>
    <mergeCell ref="A5:A7"/>
    <mergeCell ref="B5:B7"/>
    <mergeCell ref="C5:C7"/>
    <mergeCell ref="D5:D7"/>
    <mergeCell ref="E5:H5"/>
    <mergeCell ref="I5:L5"/>
    <mergeCell ref="M5:R5"/>
    <mergeCell ref="E6:E7"/>
    <mergeCell ref="F6:F7"/>
    <mergeCell ref="G6:G7"/>
    <mergeCell ref="H6:H7"/>
    <mergeCell ref="I6:I7"/>
    <mergeCell ref="S5:U5"/>
    <mergeCell ref="V5:V7"/>
    <mergeCell ref="W5:W7"/>
    <mergeCell ref="X5:X7"/>
    <mergeCell ref="Z5:AB6"/>
    <mergeCell ref="R6:R7"/>
    <mergeCell ref="S6:S7"/>
    <mergeCell ref="T6:T7"/>
    <mergeCell ref="U6:U7"/>
    <mergeCell ref="O6:Q6"/>
    <mergeCell ref="J6:J7"/>
    <mergeCell ref="K6:K7"/>
    <mergeCell ref="L6:L7"/>
    <mergeCell ref="M6:M7"/>
    <mergeCell ref="N6:N7"/>
  </mergeCells>
  <conditionalFormatting sqref="B103:B104">
    <cfRule type="duplicateValues" dxfId="1741" priority="89" stopIfTrue="1"/>
  </conditionalFormatting>
  <conditionalFormatting sqref="B135">
    <cfRule type="duplicateValues" dxfId="1740" priority="88" stopIfTrue="1"/>
  </conditionalFormatting>
  <conditionalFormatting sqref="B121">
    <cfRule type="duplicateValues" dxfId="1739" priority="87" stopIfTrue="1"/>
  </conditionalFormatting>
  <conditionalFormatting sqref="B208">
    <cfRule type="duplicateValues" dxfId="1738" priority="86" stopIfTrue="1"/>
  </conditionalFormatting>
  <conditionalFormatting sqref="B211:B284">
    <cfRule type="duplicateValues" dxfId="1737" priority="85" stopIfTrue="1"/>
  </conditionalFormatting>
  <conditionalFormatting sqref="B210">
    <cfRule type="duplicateValues" dxfId="1736" priority="84" stopIfTrue="1"/>
  </conditionalFormatting>
  <conditionalFormatting sqref="I212">
    <cfRule type="duplicateValues" dxfId="1735" priority="83" stopIfTrue="1"/>
  </conditionalFormatting>
  <conditionalFormatting sqref="I212">
    <cfRule type="duplicateValues" dxfId="1734" priority="80" stopIfTrue="1"/>
    <cfRule type="duplicateValues" dxfId="1733" priority="81" stopIfTrue="1"/>
    <cfRule type="duplicateValues" dxfId="1732" priority="82" stopIfTrue="1"/>
  </conditionalFormatting>
  <conditionalFormatting sqref="B20">
    <cfRule type="duplicateValues" dxfId="1731" priority="74" stopIfTrue="1"/>
  </conditionalFormatting>
  <conditionalFormatting sqref="B20">
    <cfRule type="duplicateValues" dxfId="1730" priority="75" stopIfTrue="1"/>
  </conditionalFormatting>
  <conditionalFormatting sqref="B20">
    <cfRule type="duplicateValues" dxfId="1729" priority="76" stopIfTrue="1"/>
  </conditionalFormatting>
  <conditionalFormatting sqref="B20">
    <cfRule type="duplicateValues" dxfId="1728" priority="77" stopIfTrue="1"/>
    <cfRule type="duplicateValues" dxfId="1727" priority="78" stopIfTrue="1"/>
    <cfRule type="duplicateValues" dxfId="1726" priority="79" stopIfTrue="1"/>
  </conditionalFormatting>
  <conditionalFormatting sqref="A20:A25">
    <cfRule type="duplicateValues" dxfId="1725" priority="73" stopIfTrue="1"/>
  </conditionalFormatting>
  <conditionalFormatting sqref="A26">
    <cfRule type="duplicateValues" dxfId="1724" priority="72" stopIfTrue="1"/>
  </conditionalFormatting>
  <conditionalFormatting sqref="A27">
    <cfRule type="duplicateValues" dxfId="1723" priority="71" stopIfTrue="1"/>
  </conditionalFormatting>
  <conditionalFormatting sqref="A28">
    <cfRule type="duplicateValues" dxfId="1722" priority="70" stopIfTrue="1"/>
  </conditionalFormatting>
  <conditionalFormatting sqref="A29">
    <cfRule type="duplicateValues" dxfId="1721" priority="69" stopIfTrue="1"/>
  </conditionalFormatting>
  <conditionalFormatting sqref="A30">
    <cfRule type="duplicateValues" dxfId="1720" priority="68" stopIfTrue="1"/>
  </conditionalFormatting>
  <conditionalFormatting sqref="B285:B65328 B210 B5 B8:B19 B122:B134 B21:B59 B136:B195 B64:B100 B197:B203 B62 B102:B120">
    <cfRule type="duplicateValues" dxfId="1719" priority="90" stopIfTrue="1"/>
  </conditionalFormatting>
  <conditionalFormatting sqref="B285:B65328 B210 B5 B8:B19 B105:B120 B122:B134 B21:B59 B136:B195 B64:B100 B197:B203 B62 B102">
    <cfRule type="duplicateValues" dxfId="1718" priority="91" stopIfTrue="1"/>
  </conditionalFormatting>
  <conditionalFormatting sqref="A210:A65328 A1:A5 A8:A19 A31:A59 A64:A100 A208 A197:A203 A62 A102:A195">
    <cfRule type="duplicateValues" dxfId="1717" priority="92" stopIfTrue="1"/>
  </conditionalFormatting>
  <conditionalFormatting sqref="B210:B65328 B5 B8:B19 B21:B59 B64:B100 B208 B197:B203 B62 B102:B195">
    <cfRule type="duplicateValues" dxfId="1716" priority="93" stopIfTrue="1"/>
  </conditionalFormatting>
  <conditionalFormatting sqref="B210:B65328 B1:B5 B8:B19 B21:B59 B64:B100 B208 B197:B203 B62 B102:B195">
    <cfRule type="duplicateValues" dxfId="1715" priority="94" stopIfTrue="1"/>
    <cfRule type="duplicateValues" dxfId="1714" priority="95" stopIfTrue="1"/>
    <cfRule type="duplicateValues" dxfId="1713" priority="96" stopIfTrue="1"/>
  </conditionalFormatting>
  <conditionalFormatting sqref="Y17">
    <cfRule type="duplicateValues" dxfId="1712" priority="62" stopIfTrue="1"/>
  </conditionalFormatting>
  <conditionalFormatting sqref="Y17">
    <cfRule type="duplicateValues" dxfId="1711" priority="63" stopIfTrue="1"/>
  </conditionalFormatting>
  <conditionalFormatting sqref="Y17">
    <cfRule type="duplicateValues" dxfId="1710" priority="64" stopIfTrue="1"/>
  </conditionalFormatting>
  <conditionalFormatting sqref="Y17">
    <cfRule type="duplicateValues" dxfId="1709" priority="65" stopIfTrue="1"/>
    <cfRule type="duplicateValues" dxfId="1708" priority="66" stopIfTrue="1"/>
    <cfRule type="duplicateValues" dxfId="1707" priority="67" stopIfTrue="1"/>
  </conditionalFormatting>
  <conditionalFormatting sqref="Y13">
    <cfRule type="duplicateValues" dxfId="1706" priority="56" stopIfTrue="1"/>
  </conditionalFormatting>
  <conditionalFormatting sqref="Y13">
    <cfRule type="duplicateValues" dxfId="1705" priority="57" stopIfTrue="1"/>
  </conditionalFormatting>
  <conditionalFormatting sqref="Y13">
    <cfRule type="duplicateValues" dxfId="1704" priority="58" stopIfTrue="1"/>
  </conditionalFormatting>
  <conditionalFormatting sqref="Y13">
    <cfRule type="duplicateValues" dxfId="1703" priority="59" stopIfTrue="1"/>
    <cfRule type="duplicateValues" dxfId="1702" priority="60" stopIfTrue="1"/>
    <cfRule type="duplicateValues" dxfId="1701" priority="61" stopIfTrue="1"/>
  </conditionalFormatting>
  <conditionalFormatting sqref="B63">
    <cfRule type="duplicateValues" dxfId="1700" priority="49" stopIfTrue="1"/>
  </conditionalFormatting>
  <conditionalFormatting sqref="B63">
    <cfRule type="duplicateValues" dxfId="1699" priority="50" stopIfTrue="1"/>
  </conditionalFormatting>
  <conditionalFormatting sqref="A63">
    <cfRule type="duplicateValues" dxfId="1698" priority="51" stopIfTrue="1"/>
  </conditionalFormatting>
  <conditionalFormatting sqref="B63">
    <cfRule type="duplicateValues" dxfId="1697" priority="52" stopIfTrue="1"/>
  </conditionalFormatting>
  <conditionalFormatting sqref="B63">
    <cfRule type="duplicateValues" dxfId="1696" priority="53" stopIfTrue="1"/>
    <cfRule type="duplicateValues" dxfId="1695" priority="54" stopIfTrue="1"/>
    <cfRule type="duplicateValues" dxfId="1694" priority="55" stopIfTrue="1"/>
  </conditionalFormatting>
  <conditionalFormatting sqref="B196">
    <cfRule type="duplicateValues" dxfId="1693" priority="35" stopIfTrue="1"/>
  </conditionalFormatting>
  <conditionalFormatting sqref="B196">
    <cfRule type="duplicateValues" dxfId="1692" priority="36" stopIfTrue="1"/>
  </conditionalFormatting>
  <conditionalFormatting sqref="A196">
    <cfRule type="duplicateValues" dxfId="1691" priority="37" stopIfTrue="1"/>
  </conditionalFormatting>
  <conditionalFormatting sqref="B196">
    <cfRule type="duplicateValues" dxfId="1690" priority="38" stopIfTrue="1"/>
  </conditionalFormatting>
  <conditionalFormatting sqref="B196">
    <cfRule type="duplicateValues" dxfId="1689" priority="39" stopIfTrue="1"/>
    <cfRule type="duplicateValues" dxfId="1688" priority="40" stopIfTrue="1"/>
    <cfRule type="duplicateValues" dxfId="1687" priority="41" stopIfTrue="1"/>
  </conditionalFormatting>
  <conditionalFormatting sqref="B207">
    <cfRule type="duplicateValues" dxfId="1686" priority="29" stopIfTrue="1"/>
  </conditionalFormatting>
  <conditionalFormatting sqref="B207">
    <cfRule type="duplicateValues" dxfId="1685" priority="30" stopIfTrue="1"/>
  </conditionalFormatting>
  <conditionalFormatting sqref="B207">
    <cfRule type="duplicateValues" dxfId="1684" priority="31" stopIfTrue="1"/>
  </conditionalFormatting>
  <conditionalFormatting sqref="B207">
    <cfRule type="duplicateValues" dxfId="1683" priority="32" stopIfTrue="1"/>
    <cfRule type="duplicateValues" dxfId="1682" priority="33" stopIfTrue="1"/>
    <cfRule type="duplicateValues" dxfId="1681" priority="34" stopIfTrue="1"/>
  </conditionalFormatting>
  <conditionalFormatting sqref="A207">
    <cfRule type="duplicateValues" dxfId="1680" priority="28" stopIfTrue="1"/>
  </conditionalFormatting>
  <conditionalFormatting sqref="B204:B206">
    <cfRule type="duplicateValues" dxfId="1679" priority="21" stopIfTrue="1"/>
  </conditionalFormatting>
  <conditionalFormatting sqref="B204:B206">
    <cfRule type="duplicateValues" dxfId="1678" priority="22" stopIfTrue="1"/>
  </conditionalFormatting>
  <conditionalFormatting sqref="A204:A206">
    <cfRule type="duplicateValues" dxfId="1677" priority="23" stopIfTrue="1"/>
  </conditionalFormatting>
  <conditionalFormatting sqref="B204:B206">
    <cfRule type="duplicateValues" dxfId="1676" priority="24" stopIfTrue="1"/>
  </conditionalFormatting>
  <conditionalFormatting sqref="B204:B206">
    <cfRule type="duplicateValues" dxfId="1675" priority="25" stopIfTrue="1"/>
    <cfRule type="duplicateValues" dxfId="1674" priority="26" stopIfTrue="1"/>
    <cfRule type="duplicateValues" dxfId="1673" priority="27" stopIfTrue="1"/>
  </conditionalFormatting>
  <conditionalFormatting sqref="A60:A61">
    <cfRule type="duplicateValues" dxfId="1672" priority="20" stopIfTrue="1"/>
  </conditionalFormatting>
  <conditionalFormatting sqref="B60">
    <cfRule type="duplicateValues" dxfId="1671" priority="14" stopIfTrue="1"/>
  </conditionalFormatting>
  <conditionalFormatting sqref="B60">
    <cfRule type="duplicateValues" dxfId="1670" priority="15" stopIfTrue="1"/>
  </conditionalFormatting>
  <conditionalFormatting sqref="B60">
    <cfRule type="duplicateValues" dxfId="1669" priority="16" stopIfTrue="1"/>
  </conditionalFormatting>
  <conditionalFormatting sqref="B60">
    <cfRule type="duplicateValues" dxfId="1668" priority="17" stopIfTrue="1"/>
    <cfRule type="duplicateValues" dxfId="1667" priority="18" stopIfTrue="1"/>
    <cfRule type="duplicateValues" dxfId="1666" priority="19" stopIfTrue="1"/>
  </conditionalFormatting>
  <conditionalFormatting sqref="B61">
    <cfRule type="duplicateValues" dxfId="1665" priority="8" stopIfTrue="1"/>
  </conditionalFormatting>
  <conditionalFormatting sqref="B61">
    <cfRule type="duplicateValues" dxfId="1664" priority="9" stopIfTrue="1"/>
  </conditionalFormatting>
  <conditionalFormatting sqref="B61">
    <cfRule type="duplicateValues" dxfId="1663" priority="10" stopIfTrue="1"/>
  </conditionalFormatting>
  <conditionalFormatting sqref="B61">
    <cfRule type="duplicateValues" dxfId="1662" priority="11" stopIfTrue="1"/>
    <cfRule type="duplicateValues" dxfId="1661" priority="12" stopIfTrue="1"/>
    <cfRule type="duplicateValues" dxfId="1660" priority="13" stopIfTrue="1"/>
  </conditionalFormatting>
  <conditionalFormatting sqref="B101">
    <cfRule type="duplicateValues" dxfId="1659" priority="1" stopIfTrue="1"/>
  </conditionalFormatting>
  <conditionalFormatting sqref="B101">
    <cfRule type="duplicateValues" dxfId="1658" priority="2" stopIfTrue="1"/>
  </conditionalFormatting>
  <conditionalFormatting sqref="A101">
    <cfRule type="duplicateValues" dxfId="1657" priority="3" stopIfTrue="1"/>
  </conditionalFormatting>
  <conditionalFormatting sqref="B101">
    <cfRule type="duplicateValues" dxfId="1656" priority="4" stopIfTrue="1"/>
  </conditionalFormatting>
  <conditionalFormatting sqref="B101">
    <cfRule type="duplicateValues" dxfId="1655" priority="5" stopIfTrue="1"/>
    <cfRule type="duplicateValues" dxfId="1654" priority="6" stopIfTrue="1"/>
    <cfRule type="duplicateValues" dxfId="1653" priority="7" stopIfTrue="1"/>
  </conditionalFormatting>
  <pageMargins left="0.7" right="0.7" top="0.75" bottom="0.75" header="0.3" footer="0.3"/>
  <pageSetup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214"/>
  <sheetViews>
    <sheetView zoomScaleNormal="100" workbookViewId="0">
      <pane xSplit="4" ySplit="8" topLeftCell="E192" activePane="bottomRight" state="frozen"/>
      <selection activeCell="AI60" sqref="AI60:AJ60"/>
      <selection pane="topRight" activeCell="AI60" sqref="AI60:AJ60"/>
      <selection pane="bottomLeft" activeCell="AI60" sqref="AI60:AJ60"/>
      <selection pane="bottomRight" activeCell="T187" sqref="T187"/>
    </sheetView>
  </sheetViews>
  <sheetFormatPr defaultColWidth="6.85546875" defaultRowHeight="15.75" x14ac:dyDescent="0.2"/>
  <cols>
    <col min="1" max="1" width="9.5703125" style="29" customWidth="1"/>
    <col min="2" max="2" width="23.5703125" style="3" customWidth="1"/>
    <col min="3" max="3" width="11.85546875" style="1" customWidth="1"/>
    <col min="4" max="4" width="8.42578125" style="1" customWidth="1"/>
    <col min="5" max="5" width="7.7109375" style="1" customWidth="1"/>
    <col min="6" max="6" width="7.28515625" style="1" hidden="1" customWidth="1"/>
    <col min="7" max="7" width="0.28515625" style="1" hidden="1" customWidth="1"/>
    <col min="8" max="8" width="7.42578125" style="1" customWidth="1"/>
    <col min="9" max="9" width="9" style="1" customWidth="1"/>
    <col min="10" max="12" width="7.5703125" style="1" customWidth="1"/>
    <col min="13" max="13" width="7.7109375" style="1" customWidth="1"/>
    <col min="14" max="14" width="6.7109375" style="1" hidden="1" customWidth="1"/>
    <col min="15" max="15" width="9.7109375" style="1" customWidth="1"/>
    <col min="16" max="16" width="9.7109375" style="1" hidden="1" customWidth="1"/>
    <col min="17" max="17" width="6.5703125" style="1" customWidth="1"/>
    <col min="18" max="18" width="7.7109375" style="1" customWidth="1"/>
    <col min="19" max="19" width="6.42578125" style="1" customWidth="1"/>
    <col min="20" max="20" width="7" style="1" customWidth="1"/>
    <col min="21" max="21" width="7.28515625" style="1" customWidth="1"/>
    <col min="22" max="23" width="7.7109375" style="2" customWidth="1"/>
    <col min="24" max="24" width="9.5703125" style="2" customWidth="1"/>
    <col min="25" max="25" width="18.42578125" style="3" customWidth="1"/>
    <col min="26" max="26" width="11.7109375" style="3" customWidth="1"/>
    <col min="27" max="27" width="13.42578125" style="3" customWidth="1"/>
    <col min="28" max="28" width="12" style="3" customWidth="1"/>
    <col min="29" max="16384" width="6.85546875" style="3"/>
  </cols>
  <sheetData>
    <row r="1" spans="1:28" x14ac:dyDescent="0.2">
      <c r="A1" s="127" t="s">
        <v>0</v>
      </c>
      <c r="B1" s="127"/>
    </row>
    <row r="2" spans="1:28" x14ac:dyDescent="0.2">
      <c r="A2" s="127" t="s">
        <v>1</v>
      </c>
      <c r="B2" s="127"/>
    </row>
    <row r="3" spans="1:28" ht="19.5" x14ac:dyDescent="0.2">
      <c r="A3" s="128" t="s">
        <v>2</v>
      </c>
      <c r="B3" s="128"/>
      <c r="C3" s="128"/>
      <c r="D3" s="128"/>
      <c r="E3" s="128"/>
      <c r="F3" s="128"/>
      <c r="G3" s="128"/>
      <c r="H3" s="128"/>
      <c r="I3" s="128"/>
      <c r="J3" s="128"/>
      <c r="K3" s="128"/>
      <c r="L3" s="128"/>
      <c r="M3" s="128"/>
      <c r="N3" s="128"/>
      <c r="O3" s="128"/>
      <c r="P3" s="128"/>
      <c r="Q3" s="128"/>
      <c r="R3" s="128"/>
      <c r="S3" s="128"/>
      <c r="T3" s="128"/>
      <c r="U3" s="128"/>
      <c r="V3" s="128"/>
      <c r="W3" s="128"/>
      <c r="X3" s="128"/>
    </row>
    <row r="4" spans="1:28" ht="18.75" x14ac:dyDescent="0.2">
      <c r="A4" s="68" t="s">
        <v>3</v>
      </c>
      <c r="B4" s="4">
        <v>43073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8" ht="18" customHeight="1" x14ac:dyDescent="0.2">
      <c r="A5" s="129" t="s">
        <v>4</v>
      </c>
      <c r="B5" s="129" t="s">
        <v>5</v>
      </c>
      <c r="C5" s="130" t="s">
        <v>6</v>
      </c>
      <c r="D5" s="131" t="s">
        <v>7</v>
      </c>
      <c r="E5" s="130" t="s">
        <v>8</v>
      </c>
      <c r="F5" s="130"/>
      <c r="G5" s="130"/>
      <c r="H5" s="130"/>
      <c r="I5" s="130" t="s">
        <v>9</v>
      </c>
      <c r="J5" s="130"/>
      <c r="K5" s="130"/>
      <c r="L5" s="130"/>
      <c r="M5" s="130" t="s">
        <v>10</v>
      </c>
      <c r="N5" s="130"/>
      <c r="O5" s="130"/>
      <c r="P5" s="130"/>
      <c r="Q5" s="130"/>
      <c r="R5" s="130"/>
      <c r="S5" s="134" t="s">
        <v>11</v>
      </c>
      <c r="T5" s="135"/>
      <c r="U5" s="136"/>
      <c r="V5" s="120" t="s">
        <v>12</v>
      </c>
      <c r="W5" s="123" t="s">
        <v>13</v>
      </c>
      <c r="X5" s="123" t="s">
        <v>14</v>
      </c>
      <c r="Z5" s="126" t="s">
        <v>15</v>
      </c>
      <c r="AA5" s="126"/>
      <c r="AB5" s="126"/>
    </row>
    <row r="6" spans="1:28" ht="20.25" customHeight="1" x14ac:dyDescent="0.2">
      <c r="A6" s="129"/>
      <c r="B6" s="129"/>
      <c r="C6" s="130"/>
      <c r="D6" s="131"/>
      <c r="E6" s="132" t="s">
        <v>16</v>
      </c>
      <c r="F6" s="132" t="s">
        <v>17</v>
      </c>
      <c r="G6" s="120" t="s">
        <v>18</v>
      </c>
      <c r="H6" s="120" t="s">
        <v>19</v>
      </c>
      <c r="I6" s="120" t="s">
        <v>20</v>
      </c>
      <c r="J6" s="120" t="s">
        <v>21</v>
      </c>
      <c r="K6" s="120" t="s">
        <v>223</v>
      </c>
      <c r="L6" s="120" t="s">
        <v>22</v>
      </c>
      <c r="M6" s="120" t="s">
        <v>18</v>
      </c>
      <c r="N6" s="120" t="s">
        <v>23</v>
      </c>
      <c r="O6" s="119" t="s">
        <v>24</v>
      </c>
      <c r="P6" s="119"/>
      <c r="Q6" s="119"/>
      <c r="R6" s="120" t="s">
        <v>25</v>
      </c>
      <c r="S6" s="120" t="s">
        <v>26</v>
      </c>
      <c r="T6" s="120" t="s">
        <v>27</v>
      </c>
      <c r="U6" s="120" t="s">
        <v>28</v>
      </c>
      <c r="V6" s="122"/>
      <c r="W6" s="124"/>
      <c r="X6" s="124"/>
      <c r="Z6" s="126"/>
      <c r="AA6" s="126"/>
      <c r="AB6" s="126"/>
    </row>
    <row r="7" spans="1:28" ht="58.5" customHeight="1" x14ac:dyDescent="0.2">
      <c r="A7" s="129"/>
      <c r="B7" s="129"/>
      <c r="C7" s="130"/>
      <c r="D7" s="131"/>
      <c r="E7" s="133"/>
      <c r="F7" s="133"/>
      <c r="G7" s="121"/>
      <c r="H7" s="121"/>
      <c r="I7" s="121"/>
      <c r="J7" s="121"/>
      <c r="K7" s="121"/>
      <c r="L7" s="121"/>
      <c r="M7" s="121"/>
      <c r="N7" s="121"/>
      <c r="O7" s="70" t="s">
        <v>29</v>
      </c>
      <c r="P7" s="70" t="s">
        <v>30</v>
      </c>
      <c r="Q7" s="69" t="s">
        <v>31</v>
      </c>
      <c r="R7" s="121"/>
      <c r="S7" s="121"/>
      <c r="T7" s="121"/>
      <c r="U7" s="121"/>
      <c r="V7" s="121"/>
      <c r="W7" s="125"/>
      <c r="X7" s="125"/>
      <c r="Z7" s="5"/>
      <c r="AA7" s="5"/>
      <c r="AB7" s="6"/>
    </row>
    <row r="8" spans="1:28" ht="18" customHeight="1" x14ac:dyDescent="0.2">
      <c r="A8" s="7"/>
      <c r="B8" s="8" t="s">
        <v>32</v>
      </c>
      <c r="C8" s="9"/>
      <c r="D8" s="10"/>
      <c r="E8" s="10"/>
      <c r="F8" s="10"/>
      <c r="G8" s="10"/>
      <c r="H8" s="9"/>
      <c r="I8" s="10"/>
      <c r="J8" s="10"/>
      <c r="K8" s="10"/>
      <c r="L8" s="9"/>
      <c r="M8" s="10"/>
      <c r="N8" s="10"/>
      <c r="O8" s="10"/>
      <c r="P8" s="10"/>
      <c r="Q8" s="10"/>
      <c r="R8" s="11"/>
      <c r="S8" s="10"/>
      <c r="T8" s="10"/>
      <c r="U8" s="10"/>
      <c r="V8" s="9"/>
      <c r="W8" s="10"/>
      <c r="X8" s="9"/>
      <c r="Z8" s="12"/>
      <c r="AA8" s="12"/>
      <c r="AB8" s="12"/>
    </row>
    <row r="9" spans="1:28" ht="18" customHeight="1" x14ac:dyDescent="0.2">
      <c r="A9" s="13">
        <v>1500001</v>
      </c>
      <c r="B9" s="14" t="s">
        <v>33</v>
      </c>
      <c r="C9" s="15">
        <v>27000</v>
      </c>
      <c r="D9" s="10">
        <f>VLOOKUP($A9,'11.04'!$A$9:$W$204,23,0)</f>
        <v>0</v>
      </c>
      <c r="E9" s="15">
        <v>7</v>
      </c>
      <c r="F9" s="15"/>
      <c r="G9" s="15"/>
      <c r="H9" s="9">
        <f t="shared" ref="H9:H52" si="0">SUM(E9:G9)</f>
        <v>7</v>
      </c>
      <c r="I9" s="15">
        <v>7</v>
      </c>
      <c r="J9" s="15"/>
      <c r="K9" s="15"/>
      <c r="L9" s="9">
        <f>SUM(I9:K9)</f>
        <v>7</v>
      </c>
      <c r="M9" s="15"/>
      <c r="N9" s="15"/>
      <c r="O9" s="15"/>
      <c r="P9" s="15"/>
      <c r="Q9" s="15"/>
      <c r="R9" s="11">
        <f>SUM(M9:Q9)</f>
        <v>0</v>
      </c>
      <c r="S9" s="15"/>
      <c r="T9" s="15"/>
      <c r="U9" s="9">
        <f t="shared" ref="U9:U52" si="1">S9+T9</f>
        <v>0</v>
      </c>
      <c r="V9" s="9">
        <f t="shared" ref="V9:V52" si="2">D9+H9-L9-R9-U9</f>
        <v>0</v>
      </c>
      <c r="W9" s="15"/>
      <c r="X9" s="34">
        <f t="shared" ref="X9:X52" si="3">W9-V9</f>
        <v>0</v>
      </c>
      <c r="Y9" s="29"/>
      <c r="Z9" s="17"/>
    </row>
    <row r="10" spans="1:28" ht="18" customHeight="1" x14ac:dyDescent="0.2">
      <c r="A10" s="13">
        <v>1500002</v>
      </c>
      <c r="B10" s="14" t="s">
        <v>34</v>
      </c>
      <c r="C10" s="15">
        <v>19000</v>
      </c>
      <c r="D10" s="10">
        <f>VLOOKUP($A10,'11.04'!$A$9:$W$204,23,0)</f>
        <v>0</v>
      </c>
      <c r="E10" s="15">
        <v>6</v>
      </c>
      <c r="F10" s="15"/>
      <c r="G10" s="15"/>
      <c r="H10" s="9">
        <f t="shared" si="0"/>
        <v>6</v>
      </c>
      <c r="I10" s="15">
        <v>6</v>
      </c>
      <c r="J10" s="15"/>
      <c r="K10" s="15"/>
      <c r="L10" s="9">
        <f t="shared" ref="L10:L76" si="4">SUM(I10:K10)</f>
        <v>6</v>
      </c>
      <c r="M10" s="15"/>
      <c r="N10" s="15"/>
      <c r="O10" s="15"/>
      <c r="P10" s="15"/>
      <c r="Q10" s="15"/>
      <c r="R10" s="11">
        <f t="shared" ref="R10:R89" si="5">SUM(M10:Q10)</f>
        <v>0</v>
      </c>
      <c r="S10" s="15"/>
      <c r="T10" s="15"/>
      <c r="U10" s="9">
        <f t="shared" si="1"/>
        <v>0</v>
      </c>
      <c r="V10" s="9">
        <f t="shared" si="2"/>
        <v>0</v>
      </c>
      <c r="W10" s="15"/>
      <c r="X10" s="16">
        <f t="shared" si="3"/>
        <v>0</v>
      </c>
      <c r="Y10" s="26"/>
      <c r="Z10" s="17"/>
    </row>
    <row r="11" spans="1:28" ht="18" customHeight="1" x14ac:dyDescent="0.2">
      <c r="A11" s="13">
        <v>1500003</v>
      </c>
      <c r="B11" s="14" t="s">
        <v>35</v>
      </c>
      <c r="C11" s="15">
        <v>22000</v>
      </c>
      <c r="D11" s="10">
        <f>VLOOKUP($A11,'11.04'!$A$9:$W$204,23,0)</f>
        <v>0</v>
      </c>
      <c r="E11" s="15">
        <v>6</v>
      </c>
      <c r="F11" s="15"/>
      <c r="G11" s="15"/>
      <c r="H11" s="9">
        <f t="shared" si="0"/>
        <v>6</v>
      </c>
      <c r="I11" s="15">
        <v>6</v>
      </c>
      <c r="J11" s="15"/>
      <c r="K11" s="15"/>
      <c r="L11" s="9">
        <f t="shared" si="4"/>
        <v>6</v>
      </c>
      <c r="M11" s="15"/>
      <c r="N11" s="15"/>
      <c r="O11" s="15"/>
      <c r="P11" s="15"/>
      <c r="Q11" s="15"/>
      <c r="R11" s="11">
        <f t="shared" si="5"/>
        <v>0</v>
      </c>
      <c r="S11" s="15"/>
      <c r="T11" s="15"/>
      <c r="U11" s="9">
        <f t="shared" si="1"/>
        <v>0</v>
      </c>
      <c r="V11" s="9">
        <f t="shared" si="2"/>
        <v>0</v>
      </c>
      <c r="W11" s="15"/>
      <c r="X11" s="16">
        <f t="shared" si="3"/>
        <v>0</v>
      </c>
      <c r="Y11" s="26"/>
      <c r="Z11" s="17"/>
    </row>
    <row r="12" spans="1:28" ht="18" customHeight="1" x14ac:dyDescent="0.2">
      <c r="A12" s="13">
        <v>1500004</v>
      </c>
      <c r="B12" s="14" t="s">
        <v>36</v>
      </c>
      <c r="C12" s="15">
        <v>27000</v>
      </c>
      <c r="D12" s="10">
        <f>VLOOKUP($A12,'11.04'!$A$9:$W$204,23,0)</f>
        <v>0</v>
      </c>
      <c r="E12" s="15">
        <v>7</v>
      </c>
      <c r="F12" s="15"/>
      <c r="G12" s="15"/>
      <c r="H12" s="9">
        <f t="shared" si="0"/>
        <v>7</v>
      </c>
      <c r="I12" s="15">
        <v>7</v>
      </c>
      <c r="J12" s="15"/>
      <c r="K12" s="15"/>
      <c r="L12" s="9">
        <f t="shared" si="4"/>
        <v>7</v>
      </c>
      <c r="M12" s="15"/>
      <c r="N12" s="15"/>
      <c r="O12" s="15"/>
      <c r="P12" s="15"/>
      <c r="Q12" s="15"/>
      <c r="R12" s="11">
        <f t="shared" si="5"/>
        <v>0</v>
      </c>
      <c r="S12" s="15"/>
      <c r="T12" s="15"/>
      <c r="U12" s="9">
        <f t="shared" si="1"/>
        <v>0</v>
      </c>
      <c r="V12" s="9">
        <f t="shared" si="2"/>
        <v>0</v>
      </c>
      <c r="W12" s="15"/>
      <c r="X12" s="16">
        <f t="shared" si="3"/>
        <v>0</v>
      </c>
      <c r="Z12" s="17"/>
    </row>
    <row r="13" spans="1:28" ht="18" customHeight="1" x14ac:dyDescent="0.2">
      <c r="A13" s="13">
        <v>1500005</v>
      </c>
      <c r="B13" s="14" t="s">
        <v>37</v>
      </c>
      <c r="C13" s="15">
        <v>34000</v>
      </c>
      <c r="D13" s="10">
        <f>VLOOKUP($A13,'11.04'!$A$9:$W$204,23,0)</f>
        <v>12</v>
      </c>
      <c r="E13" s="15"/>
      <c r="F13" s="15"/>
      <c r="G13" s="15"/>
      <c r="H13" s="9">
        <f t="shared" si="0"/>
        <v>0</v>
      </c>
      <c r="I13" s="15">
        <v>9</v>
      </c>
      <c r="J13" s="15"/>
      <c r="K13" s="15"/>
      <c r="L13" s="9">
        <f t="shared" si="4"/>
        <v>9</v>
      </c>
      <c r="M13" s="15"/>
      <c r="N13" s="15"/>
      <c r="O13" s="15"/>
      <c r="P13" s="15"/>
      <c r="Q13" s="15"/>
      <c r="R13" s="11">
        <f t="shared" si="5"/>
        <v>0</v>
      </c>
      <c r="S13" s="15"/>
      <c r="T13" s="15"/>
      <c r="U13" s="9">
        <f t="shared" si="1"/>
        <v>0</v>
      </c>
      <c r="V13" s="9">
        <f t="shared" si="2"/>
        <v>3</v>
      </c>
      <c r="W13" s="15">
        <v>3</v>
      </c>
      <c r="X13" s="16">
        <f t="shared" si="3"/>
        <v>0</v>
      </c>
      <c r="Y13" s="19"/>
      <c r="Z13" s="17"/>
    </row>
    <row r="14" spans="1:28" ht="18" customHeight="1" x14ac:dyDescent="0.2">
      <c r="A14" s="13">
        <v>1500006</v>
      </c>
      <c r="B14" s="14" t="s">
        <v>38</v>
      </c>
      <c r="C14" s="15">
        <v>26000</v>
      </c>
      <c r="D14" s="10">
        <f>VLOOKUP($A14,'11.04'!$A$9:$W$204,23,0)</f>
        <v>0</v>
      </c>
      <c r="E14" s="15"/>
      <c r="F14" s="15"/>
      <c r="G14" s="15"/>
      <c r="H14" s="9">
        <f t="shared" si="0"/>
        <v>0</v>
      </c>
      <c r="I14" s="15"/>
      <c r="J14" s="15"/>
      <c r="K14" s="15"/>
      <c r="L14" s="9">
        <f t="shared" si="4"/>
        <v>0</v>
      </c>
      <c r="M14" s="15"/>
      <c r="N14" s="15"/>
      <c r="O14" s="15"/>
      <c r="P14" s="15"/>
      <c r="Q14" s="15"/>
      <c r="R14" s="11">
        <f t="shared" si="5"/>
        <v>0</v>
      </c>
      <c r="S14" s="15"/>
      <c r="T14" s="15"/>
      <c r="U14" s="9">
        <f t="shared" si="1"/>
        <v>0</v>
      </c>
      <c r="V14" s="9">
        <f t="shared" si="2"/>
        <v>0</v>
      </c>
      <c r="W14" s="15"/>
      <c r="X14" s="16">
        <f t="shared" si="3"/>
        <v>0</v>
      </c>
      <c r="Z14" s="17"/>
    </row>
    <row r="15" spans="1:28" ht="18" customHeight="1" x14ac:dyDescent="0.2">
      <c r="A15" s="13">
        <v>1500007</v>
      </c>
      <c r="B15" s="14" t="s">
        <v>39</v>
      </c>
      <c r="C15" s="15">
        <v>20000</v>
      </c>
      <c r="D15" s="10">
        <f>VLOOKUP($A15,'11.04'!$A$9:$W$204,23,0)</f>
        <v>0</v>
      </c>
      <c r="E15" s="15">
        <v>4</v>
      </c>
      <c r="F15" s="15"/>
      <c r="G15" s="15"/>
      <c r="H15" s="9">
        <f t="shared" si="0"/>
        <v>4</v>
      </c>
      <c r="I15" s="15">
        <v>3</v>
      </c>
      <c r="J15" s="15"/>
      <c r="K15" s="15"/>
      <c r="L15" s="9">
        <f t="shared" si="4"/>
        <v>3</v>
      </c>
      <c r="M15" s="15"/>
      <c r="N15" s="15"/>
      <c r="O15" s="15"/>
      <c r="P15" s="15"/>
      <c r="Q15" s="15"/>
      <c r="R15" s="11">
        <f t="shared" si="5"/>
        <v>0</v>
      </c>
      <c r="S15" s="15">
        <v>1</v>
      </c>
      <c r="T15" s="15"/>
      <c r="U15" s="9">
        <f t="shared" si="1"/>
        <v>1</v>
      </c>
      <c r="V15" s="9">
        <f t="shared" si="2"/>
        <v>0</v>
      </c>
      <c r="W15" s="15"/>
      <c r="X15" s="16">
        <f t="shared" si="3"/>
        <v>0</v>
      </c>
      <c r="Z15" s="17"/>
    </row>
    <row r="16" spans="1:28" ht="18" customHeight="1" x14ac:dyDescent="0.2">
      <c r="A16" s="13">
        <v>1500008</v>
      </c>
      <c r="B16" s="14" t="s">
        <v>40</v>
      </c>
      <c r="C16" s="15">
        <v>20000</v>
      </c>
      <c r="D16" s="10">
        <f>VLOOKUP($A16,'11.04'!$A$9:$W$204,23,0)</f>
        <v>0</v>
      </c>
      <c r="E16" s="15">
        <v>5</v>
      </c>
      <c r="F16" s="15"/>
      <c r="G16" s="15"/>
      <c r="H16" s="9">
        <f t="shared" si="0"/>
        <v>5</v>
      </c>
      <c r="I16" s="15">
        <v>3</v>
      </c>
      <c r="J16" s="15"/>
      <c r="K16" s="15"/>
      <c r="L16" s="9">
        <f t="shared" si="4"/>
        <v>3</v>
      </c>
      <c r="M16" s="15"/>
      <c r="N16" s="15"/>
      <c r="O16" s="15"/>
      <c r="P16" s="15"/>
      <c r="Q16" s="15"/>
      <c r="R16" s="11">
        <f t="shared" si="5"/>
        <v>0</v>
      </c>
      <c r="S16" s="15">
        <v>1</v>
      </c>
      <c r="T16" s="15"/>
      <c r="U16" s="9">
        <f t="shared" si="1"/>
        <v>1</v>
      </c>
      <c r="V16" s="9">
        <f t="shared" si="2"/>
        <v>1</v>
      </c>
      <c r="W16" s="15"/>
      <c r="X16" s="16">
        <f t="shared" si="3"/>
        <v>-1</v>
      </c>
      <c r="Z16" s="17"/>
    </row>
    <row r="17" spans="1:26" ht="18" customHeight="1" x14ac:dyDescent="0.2">
      <c r="A17" s="13">
        <v>1500010</v>
      </c>
      <c r="B17" s="14" t="s">
        <v>41</v>
      </c>
      <c r="C17" s="15">
        <v>20000</v>
      </c>
      <c r="D17" s="10">
        <f>VLOOKUP($A17,'11.04'!$A$9:$W$204,23,0)</f>
        <v>0</v>
      </c>
      <c r="E17" s="15">
        <v>6</v>
      </c>
      <c r="F17" s="15"/>
      <c r="G17" s="15"/>
      <c r="H17" s="9">
        <f t="shared" si="0"/>
        <v>6</v>
      </c>
      <c r="I17" s="15">
        <v>7</v>
      </c>
      <c r="J17" s="15"/>
      <c r="K17" s="15"/>
      <c r="L17" s="9">
        <f t="shared" si="4"/>
        <v>7</v>
      </c>
      <c r="M17" s="15"/>
      <c r="N17" s="15"/>
      <c r="O17" s="15"/>
      <c r="P17" s="15"/>
      <c r="Q17" s="15"/>
      <c r="R17" s="11">
        <f t="shared" si="5"/>
        <v>0</v>
      </c>
      <c r="S17" s="15">
        <v>3</v>
      </c>
      <c r="T17" s="15"/>
      <c r="U17" s="9">
        <f t="shared" si="1"/>
        <v>3</v>
      </c>
      <c r="V17" s="9">
        <f t="shared" si="2"/>
        <v>-4</v>
      </c>
      <c r="W17" s="15"/>
      <c r="X17" s="16">
        <f t="shared" si="3"/>
        <v>4</v>
      </c>
      <c r="Y17" s="19"/>
      <c r="Z17" s="17"/>
    </row>
    <row r="18" spans="1:26" ht="18" customHeight="1" x14ac:dyDescent="0.2">
      <c r="A18" s="13">
        <v>1500013</v>
      </c>
      <c r="B18" s="14" t="s">
        <v>42</v>
      </c>
      <c r="C18" s="15">
        <v>27000</v>
      </c>
      <c r="D18" s="10">
        <f>VLOOKUP($A18,'11.04'!$A$9:$W$204,23,0)</f>
        <v>0</v>
      </c>
      <c r="E18" s="15">
        <v>16</v>
      </c>
      <c r="F18" s="15"/>
      <c r="G18" s="15"/>
      <c r="H18" s="9">
        <f t="shared" si="0"/>
        <v>16</v>
      </c>
      <c r="I18" s="15">
        <v>16</v>
      </c>
      <c r="J18" s="15"/>
      <c r="K18" s="15"/>
      <c r="L18" s="9">
        <f t="shared" si="4"/>
        <v>16</v>
      </c>
      <c r="M18" s="15"/>
      <c r="N18" s="15"/>
      <c r="O18" s="15"/>
      <c r="P18" s="15"/>
      <c r="Q18" s="15"/>
      <c r="R18" s="11">
        <f>SUM(M18:Q18)</f>
        <v>0</v>
      </c>
      <c r="S18" s="15"/>
      <c r="T18" s="15"/>
      <c r="U18" s="9">
        <f>S18+T18</f>
        <v>0</v>
      </c>
      <c r="V18" s="9">
        <f t="shared" si="2"/>
        <v>0</v>
      </c>
      <c r="W18" s="15"/>
      <c r="X18" s="16">
        <f>W18-V18</f>
        <v>0</v>
      </c>
      <c r="Y18" s="18"/>
      <c r="Z18" s="17"/>
    </row>
    <row r="19" spans="1:26" ht="18" customHeight="1" x14ac:dyDescent="0.2">
      <c r="A19" s="13">
        <v>1500017</v>
      </c>
      <c r="B19" s="14" t="s">
        <v>43</v>
      </c>
      <c r="C19" s="15">
        <v>19000</v>
      </c>
      <c r="D19" s="10">
        <f>VLOOKUP($A19,'11.04'!$A$9:$W$204,23,0)</f>
        <v>0</v>
      </c>
      <c r="E19" s="15"/>
      <c r="F19" s="15"/>
      <c r="G19" s="15"/>
      <c r="H19" s="9">
        <f t="shared" si="0"/>
        <v>0</v>
      </c>
      <c r="I19" s="15"/>
      <c r="J19" s="15"/>
      <c r="K19" s="15"/>
      <c r="L19" s="9">
        <f t="shared" si="4"/>
        <v>0</v>
      </c>
      <c r="M19" s="15"/>
      <c r="N19" s="15"/>
      <c r="O19" s="15"/>
      <c r="P19" s="15"/>
      <c r="Q19" s="15"/>
      <c r="R19" s="11">
        <f>SUM(M19:Q19)</f>
        <v>0</v>
      </c>
      <c r="S19" s="15"/>
      <c r="T19" s="15"/>
      <c r="U19" s="9">
        <f>S19+T19</f>
        <v>0</v>
      </c>
      <c r="V19" s="9">
        <f t="shared" si="2"/>
        <v>0</v>
      </c>
      <c r="W19" s="15"/>
      <c r="X19" s="16">
        <f>W19-V19</f>
        <v>0</v>
      </c>
      <c r="Y19" s="18"/>
      <c r="Z19" s="17"/>
    </row>
    <row r="20" spans="1:26" ht="18" customHeight="1" x14ac:dyDescent="0.2">
      <c r="A20" s="13">
        <v>1500021</v>
      </c>
      <c r="B20" s="14" t="s">
        <v>44</v>
      </c>
      <c r="C20" s="15">
        <v>19000</v>
      </c>
      <c r="D20" s="10">
        <f>VLOOKUP($A20,'11.04'!$A$9:$W$204,23,0)</f>
        <v>0</v>
      </c>
      <c r="E20" s="15">
        <v>10</v>
      </c>
      <c r="F20" s="15"/>
      <c r="G20" s="15"/>
      <c r="H20" s="9">
        <f t="shared" si="0"/>
        <v>10</v>
      </c>
      <c r="I20" s="15">
        <v>9</v>
      </c>
      <c r="J20" s="15"/>
      <c r="K20" s="15"/>
      <c r="L20" s="9">
        <f t="shared" si="4"/>
        <v>9</v>
      </c>
      <c r="M20" s="15"/>
      <c r="N20" s="15"/>
      <c r="O20" s="15"/>
      <c r="P20" s="15"/>
      <c r="Q20" s="15"/>
      <c r="R20" s="11">
        <f t="shared" si="5"/>
        <v>0</v>
      </c>
      <c r="S20" s="15">
        <v>1</v>
      </c>
      <c r="T20" s="15"/>
      <c r="U20" s="9">
        <f t="shared" si="1"/>
        <v>1</v>
      </c>
      <c r="V20" s="9">
        <f t="shared" si="2"/>
        <v>0</v>
      </c>
      <c r="W20" s="15"/>
      <c r="X20" s="16">
        <f t="shared" si="3"/>
        <v>0</v>
      </c>
      <c r="Y20" s="38"/>
      <c r="Z20" s="17"/>
    </row>
    <row r="21" spans="1:26" ht="18" customHeight="1" x14ac:dyDescent="0.2">
      <c r="A21" s="13">
        <v>1500022</v>
      </c>
      <c r="B21" s="14" t="s">
        <v>45</v>
      </c>
      <c r="C21" s="15">
        <v>19000</v>
      </c>
      <c r="D21" s="10">
        <f>VLOOKUP($A21,'11.04'!$A$9:$W$204,23,0)</f>
        <v>0</v>
      </c>
      <c r="E21" s="15">
        <v>5</v>
      </c>
      <c r="F21" s="15"/>
      <c r="G21" s="15"/>
      <c r="H21" s="9">
        <f t="shared" si="0"/>
        <v>5</v>
      </c>
      <c r="I21" s="15">
        <v>5</v>
      </c>
      <c r="J21" s="15"/>
      <c r="K21" s="15"/>
      <c r="L21" s="9">
        <f t="shared" si="4"/>
        <v>5</v>
      </c>
      <c r="M21" s="15"/>
      <c r="N21" s="15"/>
      <c r="O21" s="15"/>
      <c r="P21" s="15"/>
      <c r="Q21" s="15"/>
      <c r="R21" s="11">
        <f t="shared" si="5"/>
        <v>0</v>
      </c>
      <c r="S21" s="15"/>
      <c r="T21" s="15"/>
      <c r="U21" s="9">
        <f t="shared" si="1"/>
        <v>0</v>
      </c>
      <c r="V21" s="9">
        <f t="shared" si="2"/>
        <v>0</v>
      </c>
      <c r="W21" s="15"/>
      <c r="X21" s="16">
        <f t="shared" si="3"/>
        <v>0</v>
      </c>
      <c r="Y21" s="18"/>
      <c r="Z21" s="17"/>
    </row>
    <row r="22" spans="1:26" ht="18" customHeight="1" x14ac:dyDescent="0.2">
      <c r="A22" s="13">
        <v>1500023</v>
      </c>
      <c r="B22" s="14" t="s">
        <v>46</v>
      </c>
      <c r="C22" s="15">
        <v>16000</v>
      </c>
      <c r="D22" s="10">
        <f>VLOOKUP($A22,'11.04'!$A$9:$W$204,23,0)</f>
        <v>0</v>
      </c>
      <c r="E22" s="15">
        <v>6</v>
      </c>
      <c r="F22" s="15"/>
      <c r="G22" s="15"/>
      <c r="H22" s="9">
        <f t="shared" si="0"/>
        <v>6</v>
      </c>
      <c r="I22" s="15">
        <v>4</v>
      </c>
      <c r="J22" s="15"/>
      <c r="K22" s="15"/>
      <c r="L22" s="9">
        <f t="shared" si="4"/>
        <v>4</v>
      </c>
      <c r="M22" s="15"/>
      <c r="N22" s="15"/>
      <c r="O22" s="15"/>
      <c r="P22" s="15"/>
      <c r="Q22" s="15"/>
      <c r="R22" s="11">
        <f t="shared" si="5"/>
        <v>0</v>
      </c>
      <c r="S22" s="15">
        <v>2</v>
      </c>
      <c r="T22" s="15"/>
      <c r="U22" s="9">
        <f t="shared" si="1"/>
        <v>2</v>
      </c>
      <c r="V22" s="9">
        <f t="shared" si="2"/>
        <v>0</v>
      </c>
      <c r="W22" s="15"/>
      <c r="X22" s="16">
        <f t="shared" si="3"/>
        <v>0</v>
      </c>
      <c r="Y22" s="18"/>
      <c r="Z22" s="17"/>
    </row>
    <row r="23" spans="1:26" ht="18" customHeight="1" x14ac:dyDescent="0.2">
      <c r="A23" s="13">
        <v>1500024</v>
      </c>
      <c r="B23" s="14" t="s">
        <v>47</v>
      </c>
      <c r="C23" s="15">
        <v>21000</v>
      </c>
      <c r="D23" s="10">
        <f>VLOOKUP($A23,'11.04'!$A$9:$W$204,23,0)</f>
        <v>0</v>
      </c>
      <c r="E23" s="15"/>
      <c r="F23" s="15"/>
      <c r="G23" s="15"/>
      <c r="H23" s="9">
        <f t="shared" si="0"/>
        <v>0</v>
      </c>
      <c r="I23" s="15"/>
      <c r="J23" s="15"/>
      <c r="K23" s="15"/>
      <c r="L23" s="9">
        <f t="shared" si="4"/>
        <v>0</v>
      </c>
      <c r="M23" s="15"/>
      <c r="N23" s="15"/>
      <c r="O23" s="15"/>
      <c r="P23" s="15"/>
      <c r="Q23" s="15"/>
      <c r="R23" s="11">
        <f t="shared" si="5"/>
        <v>0</v>
      </c>
      <c r="S23" s="15"/>
      <c r="T23" s="15"/>
      <c r="U23" s="9">
        <f t="shared" si="1"/>
        <v>0</v>
      </c>
      <c r="V23" s="9">
        <f t="shared" si="2"/>
        <v>0</v>
      </c>
      <c r="W23" s="15"/>
      <c r="X23" s="16">
        <f t="shared" si="3"/>
        <v>0</v>
      </c>
      <c r="Y23" s="18"/>
      <c r="Z23" s="17"/>
    </row>
    <row r="24" spans="1:26" ht="18" customHeight="1" x14ac:dyDescent="0.2">
      <c r="A24" s="13">
        <v>1500026</v>
      </c>
      <c r="B24" s="14" t="s">
        <v>48</v>
      </c>
      <c r="C24" s="15">
        <v>21000</v>
      </c>
      <c r="D24" s="10">
        <f>VLOOKUP($A24,'11.04'!$A$9:$W$204,23,0)</f>
        <v>0</v>
      </c>
      <c r="E24" s="15">
        <v>5</v>
      </c>
      <c r="F24" s="15"/>
      <c r="G24" s="15"/>
      <c r="H24" s="9">
        <f t="shared" si="0"/>
        <v>5</v>
      </c>
      <c r="I24" s="15">
        <v>1</v>
      </c>
      <c r="J24" s="15"/>
      <c r="K24" s="15"/>
      <c r="L24" s="9">
        <f t="shared" si="4"/>
        <v>1</v>
      </c>
      <c r="M24" s="15"/>
      <c r="N24" s="15"/>
      <c r="O24" s="15"/>
      <c r="P24" s="15"/>
      <c r="Q24" s="15"/>
      <c r="R24" s="11">
        <f t="shared" si="5"/>
        <v>0</v>
      </c>
      <c r="S24" s="15">
        <v>4</v>
      </c>
      <c r="T24" s="15"/>
      <c r="U24" s="9">
        <f t="shared" si="1"/>
        <v>4</v>
      </c>
      <c r="V24" s="9">
        <f t="shared" si="2"/>
        <v>0</v>
      </c>
      <c r="W24" s="15"/>
      <c r="X24" s="16">
        <f t="shared" si="3"/>
        <v>0</v>
      </c>
      <c r="Y24" s="18"/>
      <c r="Z24" s="17"/>
    </row>
    <row r="25" spans="1:26" ht="18" customHeight="1" x14ac:dyDescent="0.2">
      <c r="A25" s="13">
        <v>1500028</v>
      </c>
      <c r="B25" s="14" t="s">
        <v>49</v>
      </c>
      <c r="C25" s="15">
        <v>20000</v>
      </c>
      <c r="D25" s="10">
        <f>VLOOKUP($A25,'11.04'!$A$9:$W$204,23,0)</f>
        <v>0</v>
      </c>
      <c r="E25" s="15">
        <v>4</v>
      </c>
      <c r="F25" s="15"/>
      <c r="G25" s="15"/>
      <c r="H25" s="9">
        <f t="shared" si="0"/>
        <v>4</v>
      </c>
      <c r="I25" s="15">
        <v>4</v>
      </c>
      <c r="J25" s="15"/>
      <c r="K25" s="15"/>
      <c r="L25" s="9">
        <f t="shared" si="4"/>
        <v>4</v>
      </c>
      <c r="M25" s="15"/>
      <c r="N25" s="15"/>
      <c r="O25" s="15"/>
      <c r="P25" s="15"/>
      <c r="Q25" s="15"/>
      <c r="R25" s="11">
        <f t="shared" si="5"/>
        <v>0</v>
      </c>
      <c r="S25" s="15"/>
      <c r="T25" s="15"/>
      <c r="U25" s="9">
        <f t="shared" si="1"/>
        <v>0</v>
      </c>
      <c r="V25" s="9">
        <f t="shared" si="2"/>
        <v>0</v>
      </c>
      <c r="W25" s="15"/>
      <c r="X25" s="16">
        <f>W25-V25</f>
        <v>0</v>
      </c>
      <c r="Y25" s="18"/>
      <c r="Z25" s="17"/>
    </row>
    <row r="26" spans="1:26" ht="18" customHeight="1" x14ac:dyDescent="0.2">
      <c r="A26" s="13">
        <v>1500029</v>
      </c>
      <c r="B26" s="14" t="s">
        <v>50</v>
      </c>
      <c r="C26" s="15">
        <v>18000</v>
      </c>
      <c r="D26" s="10">
        <f>VLOOKUP($A26,'11.04'!$A$9:$W$204,23,0)</f>
        <v>0</v>
      </c>
      <c r="E26" s="15"/>
      <c r="F26" s="15"/>
      <c r="G26" s="15"/>
      <c r="H26" s="9">
        <f t="shared" si="0"/>
        <v>0</v>
      </c>
      <c r="I26" s="15"/>
      <c r="J26" s="15"/>
      <c r="K26" s="15"/>
      <c r="L26" s="9">
        <f t="shared" si="4"/>
        <v>0</v>
      </c>
      <c r="M26" s="15"/>
      <c r="N26" s="15"/>
      <c r="O26" s="15"/>
      <c r="P26" s="15"/>
      <c r="Q26" s="15"/>
      <c r="R26" s="11">
        <f>SUM(M26:Q26)</f>
        <v>0</v>
      </c>
      <c r="S26" s="15"/>
      <c r="T26" s="15"/>
      <c r="U26" s="9">
        <f>S26+T26</f>
        <v>0</v>
      </c>
      <c r="V26" s="9">
        <f t="shared" si="2"/>
        <v>0</v>
      </c>
      <c r="W26" s="15"/>
      <c r="X26" s="16">
        <f>W26-V26</f>
        <v>0</v>
      </c>
      <c r="Y26" s="18"/>
      <c r="Z26" s="17"/>
    </row>
    <row r="27" spans="1:26" ht="18" customHeight="1" x14ac:dyDescent="0.2">
      <c r="A27" s="13">
        <v>1500047</v>
      </c>
      <c r="B27" s="14" t="s">
        <v>51</v>
      </c>
      <c r="C27" s="15">
        <v>32000</v>
      </c>
      <c r="D27" s="10">
        <f>VLOOKUP($A27,'11.04'!$A$9:$W$204,23,0)</f>
        <v>0</v>
      </c>
      <c r="E27" s="15"/>
      <c r="F27" s="15"/>
      <c r="G27" s="15"/>
      <c r="H27" s="9">
        <f t="shared" si="0"/>
        <v>0</v>
      </c>
      <c r="I27" s="15"/>
      <c r="J27" s="15"/>
      <c r="K27" s="15"/>
      <c r="L27" s="9">
        <f t="shared" si="4"/>
        <v>0</v>
      </c>
      <c r="M27" s="15"/>
      <c r="N27" s="15"/>
      <c r="O27" s="15"/>
      <c r="P27" s="15"/>
      <c r="Q27" s="15"/>
      <c r="R27" s="11">
        <f>SUM(M27:Q27)</f>
        <v>0</v>
      </c>
      <c r="S27" s="15"/>
      <c r="T27" s="15"/>
      <c r="U27" s="9">
        <f>S27+T27</f>
        <v>0</v>
      </c>
      <c r="V27" s="9">
        <f t="shared" si="2"/>
        <v>0</v>
      </c>
      <c r="W27" s="15"/>
      <c r="X27" s="16">
        <f>W27-V27</f>
        <v>0</v>
      </c>
      <c r="Y27" s="18"/>
      <c r="Z27" s="17"/>
    </row>
    <row r="28" spans="1:26" ht="18" customHeight="1" x14ac:dyDescent="0.2">
      <c r="A28" s="13">
        <v>1500081</v>
      </c>
      <c r="B28" s="14" t="s">
        <v>52</v>
      </c>
      <c r="C28" s="15">
        <v>22000</v>
      </c>
      <c r="D28" s="10">
        <f>VLOOKUP($A28,'11.04'!$A$9:$W$204,23,0)</f>
        <v>0</v>
      </c>
      <c r="E28" s="15">
        <v>6</v>
      </c>
      <c r="F28" s="15"/>
      <c r="G28" s="15"/>
      <c r="H28" s="9">
        <f t="shared" si="0"/>
        <v>6</v>
      </c>
      <c r="I28" s="15">
        <v>3</v>
      </c>
      <c r="J28" s="15"/>
      <c r="K28" s="15"/>
      <c r="L28" s="9">
        <f t="shared" si="4"/>
        <v>3</v>
      </c>
      <c r="M28" s="15"/>
      <c r="N28" s="15"/>
      <c r="O28" s="15"/>
      <c r="P28" s="15"/>
      <c r="Q28" s="15"/>
      <c r="R28" s="11">
        <f>SUM(M28:Q28)</f>
        <v>0</v>
      </c>
      <c r="S28" s="15">
        <v>3</v>
      </c>
      <c r="T28" s="15"/>
      <c r="U28" s="9">
        <f>S28+T28</f>
        <v>3</v>
      </c>
      <c r="V28" s="9">
        <f t="shared" si="2"/>
        <v>0</v>
      </c>
      <c r="W28" s="15"/>
      <c r="X28" s="16">
        <f>W28-V28</f>
        <v>0</v>
      </c>
      <c r="Y28" s="18"/>
      <c r="Z28" s="17"/>
    </row>
    <row r="29" spans="1:26" ht="18" customHeight="1" x14ac:dyDescent="0.2">
      <c r="A29" s="13">
        <v>1500088</v>
      </c>
      <c r="B29" s="14" t="s">
        <v>53</v>
      </c>
      <c r="C29" s="15">
        <v>21000</v>
      </c>
      <c r="D29" s="10">
        <f>VLOOKUP($A29,'11.04'!$A$9:$W$204,23,0)</f>
        <v>0</v>
      </c>
      <c r="E29" s="15"/>
      <c r="F29" s="15"/>
      <c r="G29" s="15"/>
      <c r="H29" s="9">
        <f t="shared" si="0"/>
        <v>0</v>
      </c>
      <c r="I29" s="15"/>
      <c r="J29" s="15"/>
      <c r="K29" s="15"/>
      <c r="L29" s="9">
        <f t="shared" si="4"/>
        <v>0</v>
      </c>
      <c r="M29" s="15"/>
      <c r="N29" s="15"/>
      <c r="O29" s="15"/>
      <c r="P29" s="15"/>
      <c r="Q29" s="15"/>
      <c r="R29" s="11">
        <f t="shared" si="5"/>
        <v>0</v>
      </c>
      <c r="S29" s="15"/>
      <c r="T29" s="15"/>
      <c r="U29" s="9">
        <f t="shared" si="1"/>
        <v>0</v>
      </c>
      <c r="V29" s="9">
        <f t="shared" si="2"/>
        <v>0</v>
      </c>
      <c r="W29" s="15"/>
      <c r="X29" s="16">
        <f t="shared" si="3"/>
        <v>0</v>
      </c>
      <c r="Y29" s="18"/>
      <c r="Z29" s="17"/>
    </row>
    <row r="30" spans="1:26" ht="18" customHeight="1" x14ac:dyDescent="0.2">
      <c r="A30" s="13">
        <v>1500089</v>
      </c>
      <c r="B30" s="14" t="s">
        <v>54</v>
      </c>
      <c r="C30" s="15">
        <v>20000</v>
      </c>
      <c r="D30" s="10">
        <f>VLOOKUP($A30,'11.04'!$A$9:$W$204,23,0)</f>
        <v>0</v>
      </c>
      <c r="E30" s="15">
        <v>6</v>
      </c>
      <c r="F30" s="15"/>
      <c r="G30" s="15"/>
      <c r="H30" s="9">
        <f t="shared" si="0"/>
        <v>6</v>
      </c>
      <c r="I30" s="15">
        <v>1</v>
      </c>
      <c r="J30" s="15"/>
      <c r="K30" s="15"/>
      <c r="L30" s="9">
        <f t="shared" si="4"/>
        <v>1</v>
      </c>
      <c r="M30" s="15"/>
      <c r="N30" s="15"/>
      <c r="O30" s="15"/>
      <c r="P30" s="15"/>
      <c r="Q30" s="15"/>
      <c r="R30" s="11">
        <f>SUM(M30:Q30)</f>
        <v>0</v>
      </c>
      <c r="S30" s="15">
        <v>2</v>
      </c>
      <c r="T30" s="15"/>
      <c r="U30" s="9">
        <f>S30+T30</f>
        <v>2</v>
      </c>
      <c r="V30" s="9">
        <f t="shared" si="2"/>
        <v>3</v>
      </c>
      <c r="W30" s="15"/>
      <c r="X30" s="16">
        <f>W30-V30</f>
        <v>-3</v>
      </c>
      <c r="Y30" s="18"/>
      <c r="Z30" s="17"/>
    </row>
    <row r="31" spans="1:26" ht="18" customHeight="1" x14ac:dyDescent="0.2">
      <c r="A31" s="13">
        <v>1500134</v>
      </c>
      <c r="B31" s="14" t="s">
        <v>55</v>
      </c>
      <c r="C31" s="15">
        <v>24000</v>
      </c>
      <c r="D31" s="10">
        <f>VLOOKUP($A31,'11.04'!$A$9:$W$204,23,0)</f>
        <v>0</v>
      </c>
      <c r="E31" s="15">
        <v>4</v>
      </c>
      <c r="F31" s="15"/>
      <c r="G31" s="15"/>
      <c r="H31" s="9">
        <f t="shared" si="0"/>
        <v>4</v>
      </c>
      <c r="I31" s="15">
        <v>3</v>
      </c>
      <c r="J31" s="15"/>
      <c r="K31" s="15"/>
      <c r="L31" s="9">
        <f t="shared" si="4"/>
        <v>3</v>
      </c>
      <c r="M31" s="15"/>
      <c r="N31" s="15"/>
      <c r="O31" s="15"/>
      <c r="P31" s="15"/>
      <c r="Q31" s="15"/>
      <c r="R31" s="11">
        <f t="shared" si="5"/>
        <v>0</v>
      </c>
      <c r="S31" s="15">
        <v>1</v>
      </c>
      <c r="T31" s="15"/>
      <c r="U31" s="9">
        <f t="shared" si="1"/>
        <v>1</v>
      </c>
      <c r="V31" s="9">
        <f t="shared" si="2"/>
        <v>0</v>
      </c>
      <c r="W31" s="15"/>
      <c r="X31" s="16">
        <f t="shared" si="3"/>
        <v>0</v>
      </c>
      <c r="Y31" s="18"/>
      <c r="Z31" s="17"/>
    </row>
    <row r="32" spans="1:26" ht="18" customHeight="1" x14ac:dyDescent="0.2">
      <c r="A32" s="13">
        <v>1500228</v>
      </c>
      <c r="B32" s="14" t="s">
        <v>56</v>
      </c>
      <c r="C32" s="15">
        <v>18000</v>
      </c>
      <c r="D32" s="10">
        <f>VLOOKUP($A32,'11.04'!$A$9:$W$204,23,0)</f>
        <v>0</v>
      </c>
      <c r="E32" s="15">
        <v>4</v>
      </c>
      <c r="F32" s="15"/>
      <c r="G32" s="15"/>
      <c r="H32" s="9">
        <f t="shared" si="0"/>
        <v>4</v>
      </c>
      <c r="I32" s="15">
        <v>3</v>
      </c>
      <c r="J32" s="15"/>
      <c r="K32" s="15"/>
      <c r="L32" s="9">
        <f t="shared" si="4"/>
        <v>3</v>
      </c>
      <c r="M32" s="15"/>
      <c r="N32" s="15"/>
      <c r="O32" s="15"/>
      <c r="P32" s="15"/>
      <c r="Q32" s="15"/>
      <c r="R32" s="11">
        <f>SUM(M32:Q32)</f>
        <v>0</v>
      </c>
      <c r="S32" s="15"/>
      <c r="T32" s="15"/>
      <c r="U32" s="9">
        <f>S32+T32</f>
        <v>0</v>
      </c>
      <c r="V32" s="9">
        <f t="shared" si="2"/>
        <v>1</v>
      </c>
      <c r="W32" s="15"/>
      <c r="X32" s="16">
        <f>W32-V32</f>
        <v>-1</v>
      </c>
      <c r="Y32" s="18"/>
      <c r="Z32" s="17"/>
    </row>
    <row r="33" spans="1:26" ht="18" customHeight="1" x14ac:dyDescent="0.2">
      <c r="A33" s="13">
        <v>1500300</v>
      </c>
      <c r="B33" s="14" t="s">
        <v>57</v>
      </c>
      <c r="C33" s="15">
        <v>22000</v>
      </c>
      <c r="D33" s="10">
        <f>VLOOKUP($A33,'11.04'!$A$9:$W$204,23,0)</f>
        <v>0</v>
      </c>
      <c r="E33" s="15">
        <v>4</v>
      </c>
      <c r="F33" s="15"/>
      <c r="G33" s="15"/>
      <c r="H33" s="9">
        <f t="shared" si="0"/>
        <v>4</v>
      </c>
      <c r="I33" s="15">
        <v>4</v>
      </c>
      <c r="J33" s="15"/>
      <c r="K33" s="15"/>
      <c r="L33" s="9">
        <f t="shared" si="4"/>
        <v>4</v>
      </c>
      <c r="M33" s="15"/>
      <c r="N33" s="15"/>
      <c r="O33" s="15"/>
      <c r="P33" s="15"/>
      <c r="Q33" s="15"/>
      <c r="R33" s="11">
        <f t="shared" si="5"/>
        <v>0</v>
      </c>
      <c r="S33" s="15"/>
      <c r="T33" s="15"/>
      <c r="U33" s="9">
        <f t="shared" si="1"/>
        <v>0</v>
      </c>
      <c r="V33" s="9">
        <f t="shared" si="2"/>
        <v>0</v>
      </c>
      <c r="W33" s="15"/>
      <c r="X33" s="16">
        <f t="shared" si="3"/>
        <v>0</v>
      </c>
      <c r="Y33" s="39"/>
      <c r="Z33" s="17"/>
    </row>
    <row r="34" spans="1:26" ht="18" customHeight="1" x14ac:dyDescent="0.2">
      <c r="A34" s="13">
        <v>1500301</v>
      </c>
      <c r="B34" s="14" t="s">
        <v>58</v>
      </c>
      <c r="C34" s="15">
        <v>20000</v>
      </c>
      <c r="D34" s="10">
        <f>VLOOKUP($A34,'11.04'!$A$9:$W$204,23,0)</f>
        <v>0</v>
      </c>
      <c r="E34" s="15">
        <v>4</v>
      </c>
      <c r="F34" s="15"/>
      <c r="G34" s="15"/>
      <c r="H34" s="9">
        <f t="shared" si="0"/>
        <v>4</v>
      </c>
      <c r="I34" s="15">
        <v>4</v>
      </c>
      <c r="J34" s="15"/>
      <c r="K34" s="15"/>
      <c r="L34" s="9">
        <f t="shared" si="4"/>
        <v>4</v>
      </c>
      <c r="M34" s="15"/>
      <c r="N34" s="15"/>
      <c r="O34" s="15"/>
      <c r="P34" s="15"/>
      <c r="Q34" s="15"/>
      <c r="R34" s="11">
        <f t="shared" si="5"/>
        <v>0</v>
      </c>
      <c r="S34" s="15"/>
      <c r="T34" s="15"/>
      <c r="U34" s="9">
        <f t="shared" si="1"/>
        <v>0</v>
      </c>
      <c r="V34" s="9">
        <f t="shared" si="2"/>
        <v>0</v>
      </c>
      <c r="W34" s="15"/>
      <c r="X34" s="16">
        <f t="shared" si="3"/>
        <v>0</v>
      </c>
      <c r="Y34" s="18"/>
      <c r="Z34" s="17"/>
    </row>
    <row r="35" spans="1:26" ht="18" customHeight="1" x14ac:dyDescent="0.2">
      <c r="A35" s="13">
        <v>1500303</v>
      </c>
      <c r="B35" s="14" t="s">
        <v>59</v>
      </c>
      <c r="C35" s="15">
        <v>18000</v>
      </c>
      <c r="D35" s="10">
        <f>VLOOKUP($A35,'11.04'!$A$9:$W$204,23,0)</f>
        <v>0</v>
      </c>
      <c r="E35" s="15"/>
      <c r="F35" s="15"/>
      <c r="G35" s="15"/>
      <c r="H35" s="9">
        <f t="shared" si="0"/>
        <v>0</v>
      </c>
      <c r="I35" s="15"/>
      <c r="J35" s="15"/>
      <c r="K35" s="15"/>
      <c r="L35" s="9">
        <f t="shared" si="4"/>
        <v>0</v>
      </c>
      <c r="M35" s="15"/>
      <c r="N35" s="15"/>
      <c r="O35" s="15"/>
      <c r="P35" s="15"/>
      <c r="Q35" s="15"/>
      <c r="R35" s="11">
        <f t="shared" si="5"/>
        <v>0</v>
      </c>
      <c r="S35" s="15"/>
      <c r="T35" s="15"/>
      <c r="U35" s="9">
        <f t="shared" si="1"/>
        <v>0</v>
      </c>
      <c r="V35" s="9">
        <f t="shared" si="2"/>
        <v>0</v>
      </c>
      <c r="W35" s="15"/>
      <c r="X35" s="16">
        <f t="shared" si="3"/>
        <v>0</v>
      </c>
      <c r="Y35" s="18"/>
      <c r="Z35" s="17"/>
    </row>
    <row r="36" spans="1:26" ht="18.75" customHeight="1" x14ac:dyDescent="0.2">
      <c r="A36" s="13">
        <v>1500304</v>
      </c>
      <c r="B36" s="14" t="s">
        <v>60</v>
      </c>
      <c r="C36" s="15">
        <v>18000</v>
      </c>
      <c r="D36" s="10">
        <f>VLOOKUP($A36,'11.04'!$A$9:$W$204,23,0)</f>
        <v>0</v>
      </c>
      <c r="E36" s="15">
        <v>4</v>
      </c>
      <c r="F36" s="15"/>
      <c r="G36" s="15"/>
      <c r="H36" s="9">
        <f t="shared" si="0"/>
        <v>4</v>
      </c>
      <c r="I36" s="15">
        <v>4</v>
      </c>
      <c r="J36" s="15"/>
      <c r="K36" s="15"/>
      <c r="L36" s="9">
        <f t="shared" si="4"/>
        <v>4</v>
      </c>
      <c r="M36" s="15"/>
      <c r="N36" s="15"/>
      <c r="O36" s="15"/>
      <c r="P36" s="15"/>
      <c r="Q36" s="15"/>
      <c r="R36" s="11">
        <f t="shared" si="5"/>
        <v>0</v>
      </c>
      <c r="S36" s="15"/>
      <c r="T36" s="15"/>
      <c r="U36" s="9">
        <f t="shared" si="1"/>
        <v>0</v>
      </c>
      <c r="V36" s="9">
        <f t="shared" si="2"/>
        <v>0</v>
      </c>
      <c r="W36" s="15"/>
      <c r="X36" s="16">
        <f t="shared" si="3"/>
        <v>0</v>
      </c>
      <c r="Y36" s="18"/>
      <c r="Z36" s="17"/>
    </row>
    <row r="37" spans="1:26" ht="18" customHeight="1" x14ac:dyDescent="0.2">
      <c r="A37" s="13">
        <v>1500306</v>
      </c>
      <c r="B37" s="14" t="s">
        <v>61</v>
      </c>
      <c r="C37" s="15">
        <v>17000</v>
      </c>
      <c r="D37" s="10">
        <f>VLOOKUP($A37,'11.04'!$A$9:$W$204,23,0)</f>
        <v>0</v>
      </c>
      <c r="E37" s="15">
        <v>4</v>
      </c>
      <c r="F37" s="15"/>
      <c r="G37" s="15"/>
      <c r="H37" s="9">
        <f t="shared" si="0"/>
        <v>4</v>
      </c>
      <c r="I37" s="15"/>
      <c r="J37" s="15"/>
      <c r="K37" s="15"/>
      <c r="L37" s="9">
        <f t="shared" si="4"/>
        <v>0</v>
      </c>
      <c r="M37" s="15"/>
      <c r="N37" s="15"/>
      <c r="O37" s="15"/>
      <c r="P37" s="15"/>
      <c r="Q37" s="15"/>
      <c r="R37" s="11">
        <f t="shared" si="5"/>
        <v>0</v>
      </c>
      <c r="S37" s="15">
        <v>1</v>
      </c>
      <c r="T37" s="15"/>
      <c r="U37" s="9">
        <f t="shared" si="1"/>
        <v>1</v>
      </c>
      <c r="V37" s="9">
        <f t="shared" si="2"/>
        <v>3</v>
      </c>
      <c r="W37" s="15"/>
      <c r="X37" s="16">
        <f t="shared" si="3"/>
        <v>-3</v>
      </c>
      <c r="Y37" s="39"/>
      <c r="Z37" s="17"/>
    </row>
    <row r="38" spans="1:26" ht="18" customHeight="1" x14ac:dyDescent="0.2">
      <c r="A38" s="13">
        <v>1500307</v>
      </c>
      <c r="B38" s="14" t="s">
        <v>62</v>
      </c>
      <c r="C38" s="15">
        <v>20000</v>
      </c>
      <c r="D38" s="10">
        <f>VLOOKUP($A38,'11.04'!$A$9:$W$204,23,0)</f>
        <v>0</v>
      </c>
      <c r="E38" s="15">
        <v>4</v>
      </c>
      <c r="F38" s="15"/>
      <c r="G38" s="15"/>
      <c r="H38" s="9">
        <f t="shared" si="0"/>
        <v>4</v>
      </c>
      <c r="I38" s="15">
        <v>2</v>
      </c>
      <c r="J38" s="15"/>
      <c r="K38" s="15"/>
      <c r="L38" s="9">
        <f t="shared" si="4"/>
        <v>2</v>
      </c>
      <c r="M38" s="15"/>
      <c r="N38" s="15"/>
      <c r="O38" s="15"/>
      <c r="P38" s="15"/>
      <c r="Q38" s="15"/>
      <c r="R38" s="11">
        <f t="shared" si="5"/>
        <v>0</v>
      </c>
      <c r="S38" s="15">
        <v>2</v>
      </c>
      <c r="T38" s="15"/>
      <c r="U38" s="9">
        <f t="shared" si="1"/>
        <v>2</v>
      </c>
      <c r="V38" s="9">
        <f t="shared" si="2"/>
        <v>0</v>
      </c>
      <c r="W38" s="15"/>
      <c r="X38" s="16">
        <f t="shared" si="3"/>
        <v>0</v>
      </c>
      <c r="Y38" s="18"/>
      <c r="Z38" s="17"/>
    </row>
    <row r="39" spans="1:26" ht="18" customHeight="1" x14ac:dyDescent="0.2">
      <c r="A39" s="13">
        <v>1500309</v>
      </c>
      <c r="B39" s="14" t="s">
        <v>63</v>
      </c>
      <c r="C39" s="15">
        <v>18000</v>
      </c>
      <c r="D39" s="10">
        <f>VLOOKUP($A39,'11.04'!$A$9:$W$204,23,0)</f>
        <v>0</v>
      </c>
      <c r="E39" s="15"/>
      <c r="F39" s="15"/>
      <c r="G39" s="15"/>
      <c r="H39" s="9">
        <f t="shared" si="0"/>
        <v>0</v>
      </c>
      <c r="I39" s="15"/>
      <c r="J39" s="15"/>
      <c r="K39" s="15"/>
      <c r="L39" s="9">
        <f t="shared" si="4"/>
        <v>0</v>
      </c>
      <c r="M39" s="15"/>
      <c r="N39" s="15"/>
      <c r="O39" s="15"/>
      <c r="P39" s="15"/>
      <c r="Q39" s="15"/>
      <c r="R39" s="11">
        <f t="shared" si="5"/>
        <v>0</v>
      </c>
      <c r="S39" s="15"/>
      <c r="T39" s="15"/>
      <c r="U39" s="9">
        <f t="shared" si="1"/>
        <v>0</v>
      </c>
      <c r="V39" s="9">
        <f t="shared" si="2"/>
        <v>0</v>
      </c>
      <c r="W39" s="15"/>
      <c r="X39" s="16">
        <f t="shared" si="3"/>
        <v>0</v>
      </c>
      <c r="Y39" s="18"/>
      <c r="Z39" s="17"/>
    </row>
    <row r="40" spans="1:26" ht="18" customHeight="1" x14ac:dyDescent="0.2">
      <c r="A40" s="13">
        <v>1500310</v>
      </c>
      <c r="B40" s="14" t="s">
        <v>64</v>
      </c>
      <c r="C40" s="15">
        <v>20000</v>
      </c>
      <c r="D40" s="10">
        <f>VLOOKUP($A40,'11.04'!$A$9:$W$204,23,0)</f>
        <v>0</v>
      </c>
      <c r="E40" s="15">
        <v>4</v>
      </c>
      <c r="F40" s="15"/>
      <c r="G40" s="15"/>
      <c r="H40" s="9">
        <f t="shared" si="0"/>
        <v>4</v>
      </c>
      <c r="I40" s="15">
        <v>4</v>
      </c>
      <c r="J40" s="15"/>
      <c r="K40" s="15"/>
      <c r="L40" s="9">
        <f t="shared" si="4"/>
        <v>4</v>
      </c>
      <c r="M40" s="15"/>
      <c r="N40" s="15"/>
      <c r="O40" s="15"/>
      <c r="P40" s="15"/>
      <c r="Q40" s="15"/>
      <c r="R40" s="11">
        <f t="shared" si="5"/>
        <v>0</v>
      </c>
      <c r="S40" s="15"/>
      <c r="T40" s="15"/>
      <c r="U40" s="9">
        <f t="shared" si="1"/>
        <v>0</v>
      </c>
      <c r="V40" s="9">
        <f t="shared" si="2"/>
        <v>0</v>
      </c>
      <c r="W40" s="15"/>
      <c r="X40" s="16">
        <f t="shared" si="3"/>
        <v>0</v>
      </c>
      <c r="Y40" s="18"/>
      <c r="Z40" s="17"/>
    </row>
    <row r="41" spans="1:26" ht="18" customHeight="1" x14ac:dyDescent="0.2">
      <c r="A41" s="13">
        <v>1500311</v>
      </c>
      <c r="B41" s="14" t="s">
        <v>65</v>
      </c>
      <c r="C41" s="15">
        <v>21000</v>
      </c>
      <c r="D41" s="10">
        <f>VLOOKUP($A41,'11.04'!$A$9:$W$204,23,0)</f>
        <v>0</v>
      </c>
      <c r="E41" s="15">
        <v>4</v>
      </c>
      <c r="F41" s="15"/>
      <c r="G41" s="15"/>
      <c r="H41" s="9">
        <f t="shared" si="0"/>
        <v>4</v>
      </c>
      <c r="I41" s="15">
        <v>4</v>
      </c>
      <c r="J41" s="15"/>
      <c r="K41" s="15"/>
      <c r="L41" s="9">
        <f t="shared" si="4"/>
        <v>4</v>
      </c>
      <c r="M41" s="15"/>
      <c r="N41" s="15"/>
      <c r="O41" s="15"/>
      <c r="P41" s="15"/>
      <c r="Q41" s="15"/>
      <c r="R41" s="11">
        <f t="shared" si="5"/>
        <v>0</v>
      </c>
      <c r="S41" s="15"/>
      <c r="T41" s="15"/>
      <c r="U41" s="9">
        <f t="shared" si="1"/>
        <v>0</v>
      </c>
      <c r="V41" s="9">
        <f t="shared" si="2"/>
        <v>0</v>
      </c>
      <c r="W41" s="15"/>
      <c r="X41" s="16">
        <f t="shared" si="3"/>
        <v>0</v>
      </c>
      <c r="Y41" s="18"/>
      <c r="Z41" s="17"/>
    </row>
    <row r="42" spans="1:26" ht="18" customHeight="1" x14ac:dyDescent="0.2">
      <c r="A42" s="13">
        <v>1500312</v>
      </c>
      <c r="B42" s="14" t="s">
        <v>66</v>
      </c>
      <c r="C42" s="15">
        <v>21000</v>
      </c>
      <c r="D42" s="10">
        <f>VLOOKUP($A42,'11.04'!$A$9:$W$204,23,0)</f>
        <v>0</v>
      </c>
      <c r="E42" s="15"/>
      <c r="F42" s="15"/>
      <c r="G42" s="15"/>
      <c r="H42" s="9">
        <f t="shared" si="0"/>
        <v>0</v>
      </c>
      <c r="I42" s="15"/>
      <c r="J42" s="15"/>
      <c r="K42" s="15"/>
      <c r="L42" s="9">
        <f t="shared" si="4"/>
        <v>0</v>
      </c>
      <c r="M42" s="15"/>
      <c r="N42" s="15"/>
      <c r="O42" s="15"/>
      <c r="P42" s="15"/>
      <c r="Q42" s="15"/>
      <c r="R42" s="11">
        <f t="shared" si="5"/>
        <v>0</v>
      </c>
      <c r="S42" s="15"/>
      <c r="T42" s="15"/>
      <c r="U42" s="9">
        <f t="shared" si="1"/>
        <v>0</v>
      </c>
      <c r="V42" s="9">
        <f t="shared" si="2"/>
        <v>0</v>
      </c>
      <c r="W42" s="15"/>
      <c r="X42" s="16">
        <f t="shared" si="3"/>
        <v>0</v>
      </c>
      <c r="Y42" s="18"/>
      <c r="Z42" s="17"/>
    </row>
    <row r="43" spans="1:26" ht="18" customHeight="1" x14ac:dyDescent="0.2">
      <c r="A43" s="13">
        <v>1500313</v>
      </c>
      <c r="B43" s="14" t="s">
        <v>67</v>
      </c>
      <c r="C43" s="15">
        <v>20000</v>
      </c>
      <c r="D43" s="10">
        <f>VLOOKUP($A43,'11.04'!$A$9:$W$204,23,0)</f>
        <v>0</v>
      </c>
      <c r="E43" s="15">
        <v>6</v>
      </c>
      <c r="F43" s="15"/>
      <c r="G43" s="15"/>
      <c r="H43" s="9">
        <f t="shared" si="0"/>
        <v>6</v>
      </c>
      <c r="I43" s="15">
        <v>2</v>
      </c>
      <c r="J43" s="15"/>
      <c r="K43" s="15"/>
      <c r="L43" s="9">
        <f t="shared" si="4"/>
        <v>2</v>
      </c>
      <c r="M43" s="15"/>
      <c r="N43" s="15"/>
      <c r="O43" s="15"/>
      <c r="P43" s="15"/>
      <c r="Q43" s="15"/>
      <c r="R43" s="11">
        <f t="shared" si="5"/>
        <v>0</v>
      </c>
      <c r="S43" s="15">
        <v>4</v>
      </c>
      <c r="T43" s="15"/>
      <c r="U43" s="9">
        <f t="shared" si="1"/>
        <v>4</v>
      </c>
      <c r="V43" s="9">
        <f t="shared" si="2"/>
        <v>0</v>
      </c>
      <c r="W43" s="15"/>
      <c r="X43" s="16">
        <f t="shared" si="3"/>
        <v>0</v>
      </c>
      <c r="Y43" s="18"/>
      <c r="Z43" s="17"/>
    </row>
    <row r="44" spans="1:26" ht="18" customHeight="1" x14ac:dyDescent="0.2">
      <c r="A44" s="13">
        <v>1500314</v>
      </c>
      <c r="B44" s="14" t="s">
        <v>68</v>
      </c>
      <c r="C44" s="15">
        <v>17000</v>
      </c>
      <c r="D44" s="10">
        <f>VLOOKUP($A44,'11.04'!$A$9:$W$204,23,0)</f>
        <v>0</v>
      </c>
      <c r="E44" s="15">
        <v>4</v>
      </c>
      <c r="F44" s="15"/>
      <c r="G44" s="15"/>
      <c r="H44" s="9">
        <f t="shared" si="0"/>
        <v>4</v>
      </c>
      <c r="I44" s="15">
        <v>4</v>
      </c>
      <c r="J44" s="15"/>
      <c r="K44" s="15"/>
      <c r="L44" s="9">
        <f t="shared" si="4"/>
        <v>4</v>
      </c>
      <c r="M44" s="15"/>
      <c r="N44" s="15"/>
      <c r="O44" s="15"/>
      <c r="P44" s="15"/>
      <c r="Q44" s="15"/>
      <c r="R44" s="11">
        <f t="shared" si="5"/>
        <v>0</v>
      </c>
      <c r="S44" s="15"/>
      <c r="T44" s="15"/>
      <c r="U44" s="9">
        <f t="shared" si="1"/>
        <v>0</v>
      </c>
      <c r="V44" s="9">
        <f t="shared" si="2"/>
        <v>0</v>
      </c>
      <c r="W44" s="15"/>
      <c r="X44" s="16">
        <f t="shared" si="3"/>
        <v>0</v>
      </c>
      <c r="Y44" s="26"/>
      <c r="Z44" s="17"/>
    </row>
    <row r="45" spans="1:26" ht="18" customHeight="1" x14ac:dyDescent="0.2">
      <c r="A45" s="13">
        <v>1502007</v>
      </c>
      <c r="B45" s="14" t="s">
        <v>69</v>
      </c>
      <c r="C45" s="15">
        <v>19000</v>
      </c>
      <c r="D45" s="10">
        <f>VLOOKUP($A45,'11.04'!$A$9:$W$204,23,0)</f>
        <v>0</v>
      </c>
      <c r="E45" s="15"/>
      <c r="F45" s="15"/>
      <c r="G45" s="15"/>
      <c r="H45" s="9">
        <f t="shared" si="0"/>
        <v>0</v>
      </c>
      <c r="I45" s="15"/>
      <c r="J45" s="15"/>
      <c r="K45" s="15"/>
      <c r="L45" s="9">
        <f t="shared" si="4"/>
        <v>0</v>
      </c>
      <c r="M45" s="15"/>
      <c r="N45" s="15"/>
      <c r="O45" s="15"/>
      <c r="P45" s="15"/>
      <c r="Q45" s="15"/>
      <c r="R45" s="11">
        <f t="shared" si="5"/>
        <v>0</v>
      </c>
      <c r="S45" s="15"/>
      <c r="T45" s="15"/>
      <c r="U45" s="9">
        <f t="shared" si="1"/>
        <v>0</v>
      </c>
      <c r="V45" s="9">
        <f t="shared" si="2"/>
        <v>0</v>
      </c>
      <c r="W45" s="15"/>
      <c r="X45" s="16">
        <f t="shared" si="3"/>
        <v>0</v>
      </c>
      <c r="Y45" s="26"/>
      <c r="Z45" s="17"/>
    </row>
    <row r="46" spans="1:26" ht="18" customHeight="1" x14ac:dyDescent="0.2">
      <c r="A46" s="13">
        <v>1502011</v>
      </c>
      <c r="B46" s="14" t="s">
        <v>70</v>
      </c>
      <c r="C46" s="15">
        <v>17000</v>
      </c>
      <c r="D46" s="10">
        <f>VLOOKUP($A46,'11.04'!$A$9:$W$204,23,0)</f>
        <v>0</v>
      </c>
      <c r="E46" s="15">
        <v>4</v>
      </c>
      <c r="F46" s="15"/>
      <c r="G46" s="15"/>
      <c r="H46" s="9">
        <f t="shared" si="0"/>
        <v>4</v>
      </c>
      <c r="I46" s="15">
        <v>1</v>
      </c>
      <c r="J46" s="15"/>
      <c r="K46" s="15"/>
      <c r="L46" s="9">
        <f t="shared" si="4"/>
        <v>1</v>
      </c>
      <c r="M46" s="15"/>
      <c r="N46" s="15"/>
      <c r="O46" s="15"/>
      <c r="P46" s="15"/>
      <c r="Q46" s="15"/>
      <c r="R46" s="11">
        <f t="shared" si="5"/>
        <v>0</v>
      </c>
      <c r="S46" s="15">
        <v>3</v>
      </c>
      <c r="T46" s="15"/>
      <c r="U46" s="9">
        <f t="shared" si="1"/>
        <v>3</v>
      </c>
      <c r="V46" s="9">
        <f t="shared" si="2"/>
        <v>0</v>
      </c>
      <c r="W46" s="15"/>
      <c r="X46" s="16">
        <f t="shared" si="3"/>
        <v>0</v>
      </c>
      <c r="Y46" s="26"/>
      <c r="Z46" s="17"/>
    </row>
    <row r="47" spans="1:26" ht="18" customHeight="1" x14ac:dyDescent="0.2">
      <c r="A47" s="13">
        <v>1502012</v>
      </c>
      <c r="B47" s="14" t="s">
        <v>71</v>
      </c>
      <c r="C47" s="15">
        <v>18000</v>
      </c>
      <c r="D47" s="10">
        <f>VLOOKUP($A47,'11.04'!$A$9:$W$204,23,0)</f>
        <v>0</v>
      </c>
      <c r="E47" s="15">
        <v>4</v>
      </c>
      <c r="F47" s="15"/>
      <c r="G47" s="15"/>
      <c r="H47" s="9">
        <f t="shared" si="0"/>
        <v>4</v>
      </c>
      <c r="I47" s="15">
        <v>4</v>
      </c>
      <c r="J47" s="15"/>
      <c r="K47" s="15"/>
      <c r="L47" s="9">
        <f t="shared" si="4"/>
        <v>4</v>
      </c>
      <c r="M47" s="15"/>
      <c r="N47" s="15"/>
      <c r="O47" s="15"/>
      <c r="P47" s="15"/>
      <c r="Q47" s="15"/>
      <c r="R47" s="11">
        <f t="shared" si="5"/>
        <v>0</v>
      </c>
      <c r="S47" s="15"/>
      <c r="T47" s="15"/>
      <c r="U47" s="9">
        <f t="shared" si="1"/>
        <v>0</v>
      </c>
      <c r="V47" s="9">
        <f t="shared" si="2"/>
        <v>0</v>
      </c>
      <c r="W47" s="15"/>
      <c r="X47" s="16">
        <f t="shared" si="3"/>
        <v>0</v>
      </c>
      <c r="Y47" s="18"/>
      <c r="Z47" s="17"/>
    </row>
    <row r="48" spans="1:26" ht="18" customHeight="1" x14ac:dyDescent="0.2">
      <c r="A48" s="13">
        <v>1502013</v>
      </c>
      <c r="B48" s="14" t="s">
        <v>72</v>
      </c>
      <c r="C48" s="15">
        <v>20000</v>
      </c>
      <c r="D48" s="10">
        <f>VLOOKUP($A48,'11.04'!$A$9:$W$204,23,0)</f>
        <v>0</v>
      </c>
      <c r="E48" s="15"/>
      <c r="F48" s="15"/>
      <c r="G48" s="15"/>
      <c r="H48" s="9">
        <f t="shared" si="0"/>
        <v>0</v>
      </c>
      <c r="I48" s="15"/>
      <c r="J48" s="15"/>
      <c r="K48" s="15"/>
      <c r="L48" s="9">
        <f t="shared" si="4"/>
        <v>0</v>
      </c>
      <c r="M48" s="15"/>
      <c r="N48" s="15"/>
      <c r="O48" s="15"/>
      <c r="P48" s="15"/>
      <c r="Q48" s="15"/>
      <c r="R48" s="11">
        <f t="shared" si="5"/>
        <v>0</v>
      </c>
      <c r="S48" s="15"/>
      <c r="T48" s="15"/>
      <c r="U48" s="9">
        <f t="shared" si="1"/>
        <v>0</v>
      </c>
      <c r="V48" s="9">
        <f t="shared" si="2"/>
        <v>0</v>
      </c>
      <c r="W48" s="15"/>
      <c r="X48" s="16">
        <f t="shared" si="3"/>
        <v>0</v>
      </c>
      <c r="Y48" s="18"/>
      <c r="Z48" s="17"/>
    </row>
    <row r="49" spans="1:28" ht="18" customHeight="1" x14ac:dyDescent="0.2">
      <c r="A49" s="13">
        <v>1502021</v>
      </c>
      <c r="B49" s="14" t="s">
        <v>73</v>
      </c>
      <c r="C49" s="15">
        <v>22000</v>
      </c>
      <c r="D49" s="10">
        <f>VLOOKUP($A49,'11.04'!$A$9:$W$204,23,0)</f>
        <v>0</v>
      </c>
      <c r="E49" s="15">
        <v>4</v>
      </c>
      <c r="F49" s="15"/>
      <c r="G49" s="15"/>
      <c r="H49" s="9">
        <f t="shared" si="0"/>
        <v>4</v>
      </c>
      <c r="I49" s="15">
        <v>4</v>
      </c>
      <c r="J49" s="15"/>
      <c r="K49" s="15"/>
      <c r="L49" s="9">
        <f t="shared" si="4"/>
        <v>4</v>
      </c>
      <c r="M49" s="15"/>
      <c r="N49" s="15"/>
      <c r="O49" s="15"/>
      <c r="P49" s="15"/>
      <c r="Q49" s="15"/>
      <c r="R49" s="11">
        <f t="shared" si="5"/>
        <v>0</v>
      </c>
      <c r="S49" s="15"/>
      <c r="T49" s="15"/>
      <c r="U49" s="9">
        <f t="shared" si="1"/>
        <v>0</v>
      </c>
      <c r="V49" s="9">
        <f t="shared" si="2"/>
        <v>0</v>
      </c>
      <c r="W49" s="15"/>
      <c r="X49" s="16">
        <f t="shared" si="3"/>
        <v>0</v>
      </c>
      <c r="Y49" s="18"/>
      <c r="Z49" s="17"/>
    </row>
    <row r="50" spans="1:28" ht="18" customHeight="1" x14ac:dyDescent="0.2">
      <c r="A50" s="13">
        <v>1502024</v>
      </c>
      <c r="B50" s="14" t="s">
        <v>74</v>
      </c>
      <c r="C50" s="15">
        <v>21000</v>
      </c>
      <c r="D50" s="10">
        <f>VLOOKUP($A50,'11.04'!$A$9:$W$204,23,0)</f>
        <v>0</v>
      </c>
      <c r="E50" s="15"/>
      <c r="F50" s="15"/>
      <c r="G50" s="15"/>
      <c r="H50" s="9">
        <f t="shared" si="0"/>
        <v>0</v>
      </c>
      <c r="I50" s="15"/>
      <c r="J50" s="15"/>
      <c r="K50" s="15"/>
      <c r="L50" s="9">
        <f t="shared" si="4"/>
        <v>0</v>
      </c>
      <c r="M50" s="15"/>
      <c r="N50" s="15"/>
      <c r="O50" s="15"/>
      <c r="P50" s="15"/>
      <c r="Q50" s="15"/>
      <c r="R50" s="11">
        <f t="shared" si="5"/>
        <v>0</v>
      </c>
      <c r="S50" s="15"/>
      <c r="T50" s="15"/>
      <c r="U50" s="9">
        <f t="shared" si="1"/>
        <v>0</v>
      </c>
      <c r="V50" s="9">
        <f t="shared" si="2"/>
        <v>0</v>
      </c>
      <c r="W50" s="15"/>
      <c r="X50" s="16">
        <f t="shared" si="3"/>
        <v>0</v>
      </c>
      <c r="Y50" s="18"/>
      <c r="Z50" s="17"/>
    </row>
    <row r="51" spans="1:28" ht="18" customHeight="1" x14ac:dyDescent="0.2">
      <c r="A51" s="13">
        <v>1502029</v>
      </c>
      <c r="B51" s="14" t="s">
        <v>75</v>
      </c>
      <c r="C51" s="15">
        <v>19000</v>
      </c>
      <c r="D51" s="10">
        <f>VLOOKUP($A51,'11.04'!$A$9:$W$204,23,0)</f>
        <v>0</v>
      </c>
      <c r="E51" s="15">
        <v>6</v>
      </c>
      <c r="F51" s="15"/>
      <c r="G51" s="15"/>
      <c r="H51" s="9">
        <f t="shared" si="0"/>
        <v>6</v>
      </c>
      <c r="I51" s="15">
        <v>5</v>
      </c>
      <c r="J51" s="15"/>
      <c r="K51" s="15"/>
      <c r="L51" s="9">
        <f t="shared" si="4"/>
        <v>5</v>
      </c>
      <c r="M51" s="15"/>
      <c r="N51" s="15"/>
      <c r="O51" s="15"/>
      <c r="P51" s="15"/>
      <c r="Q51" s="15"/>
      <c r="R51" s="11">
        <f t="shared" si="5"/>
        <v>0</v>
      </c>
      <c r="S51" s="15">
        <v>1</v>
      </c>
      <c r="T51" s="15"/>
      <c r="U51" s="9">
        <f t="shared" si="1"/>
        <v>1</v>
      </c>
      <c r="V51" s="9">
        <f t="shared" si="2"/>
        <v>0</v>
      </c>
      <c r="W51" s="15"/>
      <c r="X51" s="16">
        <f t="shared" si="3"/>
        <v>0</v>
      </c>
      <c r="Y51" s="18"/>
      <c r="Z51" s="17"/>
    </row>
    <row r="52" spans="1:28" ht="18" customHeight="1" x14ac:dyDescent="0.2">
      <c r="A52" s="13">
        <v>1509001</v>
      </c>
      <c r="B52" s="14" t="s">
        <v>76</v>
      </c>
      <c r="C52" s="15">
        <v>25000</v>
      </c>
      <c r="D52" s="10">
        <f>VLOOKUP($A52,'11.04'!$A$9:$W$204,23,0)</f>
        <v>0</v>
      </c>
      <c r="E52" s="15"/>
      <c r="F52" s="15"/>
      <c r="G52" s="15"/>
      <c r="H52" s="9">
        <f t="shared" si="0"/>
        <v>0</v>
      </c>
      <c r="I52" s="15"/>
      <c r="J52" s="15"/>
      <c r="K52" s="15"/>
      <c r="L52" s="9">
        <f t="shared" si="4"/>
        <v>0</v>
      </c>
      <c r="M52" s="15"/>
      <c r="N52" s="15"/>
      <c r="O52" s="15"/>
      <c r="P52" s="15"/>
      <c r="Q52" s="15"/>
      <c r="R52" s="11">
        <f t="shared" si="5"/>
        <v>0</v>
      </c>
      <c r="S52" s="15"/>
      <c r="T52" s="15"/>
      <c r="U52" s="9">
        <f t="shared" si="1"/>
        <v>0</v>
      </c>
      <c r="V52" s="9">
        <f t="shared" si="2"/>
        <v>0</v>
      </c>
      <c r="W52" s="15"/>
      <c r="X52" s="16">
        <f t="shared" si="3"/>
        <v>0</v>
      </c>
      <c r="Y52" s="18"/>
      <c r="Z52" s="17"/>
    </row>
    <row r="53" spans="1:28" ht="18" customHeight="1" x14ac:dyDescent="0.2">
      <c r="A53" s="7">
        <v>1520000</v>
      </c>
      <c r="B53" s="8" t="s">
        <v>77</v>
      </c>
      <c r="C53" s="9"/>
      <c r="D53" s="10">
        <f>VLOOKUP($A53,'11.04'!$A$9:$W$204,23,0)</f>
        <v>0</v>
      </c>
      <c r="E53" s="10"/>
      <c r="F53" s="10"/>
      <c r="G53" s="10"/>
      <c r="H53" s="9"/>
      <c r="I53" s="10"/>
      <c r="J53" s="10"/>
      <c r="K53" s="10"/>
      <c r="L53" s="9">
        <f t="shared" si="4"/>
        <v>0</v>
      </c>
      <c r="M53" s="10"/>
      <c r="N53" s="10"/>
      <c r="O53" s="10"/>
      <c r="P53" s="10"/>
      <c r="Q53" s="10"/>
      <c r="R53" s="11">
        <f t="shared" si="5"/>
        <v>0</v>
      </c>
      <c r="S53" s="10"/>
      <c r="T53" s="10"/>
      <c r="U53" s="9"/>
      <c r="V53" s="9"/>
      <c r="W53" s="10"/>
      <c r="X53" s="9"/>
      <c r="Y53" s="18"/>
      <c r="Z53" s="17"/>
    </row>
    <row r="54" spans="1:28" s="24" customFormat="1" ht="18" customHeight="1" x14ac:dyDescent="0.2">
      <c r="A54" s="13">
        <v>1520001</v>
      </c>
      <c r="B54" s="20" t="s">
        <v>78</v>
      </c>
      <c r="C54" s="21">
        <v>22000</v>
      </c>
      <c r="D54" s="10">
        <f>VLOOKUP($A54,'11.04'!$A$9:$W$204,23,0)</f>
        <v>0</v>
      </c>
      <c r="E54" s="21"/>
      <c r="F54" s="21"/>
      <c r="G54" s="21"/>
      <c r="H54" s="9">
        <f t="shared" ref="H54:H64" si="6">SUM(E54:G54)</f>
        <v>0</v>
      </c>
      <c r="I54" s="21"/>
      <c r="J54" s="21"/>
      <c r="K54" s="21"/>
      <c r="L54" s="9">
        <f t="shared" si="4"/>
        <v>0</v>
      </c>
      <c r="M54" s="21"/>
      <c r="N54" s="15"/>
      <c r="O54" s="21"/>
      <c r="P54" s="15"/>
      <c r="Q54" s="21"/>
      <c r="R54" s="11">
        <f t="shared" si="5"/>
        <v>0</v>
      </c>
      <c r="S54" s="21"/>
      <c r="T54" s="21"/>
      <c r="U54" s="9">
        <f t="shared" ref="U54:U64" si="7">S54+T54</f>
        <v>0</v>
      </c>
      <c r="V54" s="9">
        <f t="shared" ref="V54:V64" si="8">D54+H54-L54-R54-U54</f>
        <v>0</v>
      </c>
      <c r="W54" s="21"/>
      <c r="X54" s="16">
        <f t="shared" ref="X54:X64" si="9">W54-V54</f>
        <v>0</v>
      </c>
      <c r="Y54" s="18"/>
      <c r="Z54" s="18"/>
      <c r="AA54" s="17"/>
      <c r="AB54" s="3"/>
    </row>
    <row r="55" spans="1:28" s="24" customFormat="1" ht="18" customHeight="1" x14ac:dyDescent="0.2">
      <c r="A55" s="13">
        <v>1520004</v>
      </c>
      <c r="B55" s="20" t="s">
        <v>79</v>
      </c>
      <c r="C55" s="21">
        <v>22000</v>
      </c>
      <c r="D55" s="10">
        <f>VLOOKUP($A55,'11.04'!$A$9:$W$204,23,0)</f>
        <v>0</v>
      </c>
      <c r="E55" s="15"/>
      <c r="F55" s="15"/>
      <c r="G55" s="15"/>
      <c r="H55" s="9">
        <f t="shared" si="6"/>
        <v>0</v>
      </c>
      <c r="I55" s="15"/>
      <c r="J55" s="15"/>
      <c r="K55" s="15"/>
      <c r="L55" s="9">
        <f t="shared" si="4"/>
        <v>0</v>
      </c>
      <c r="M55" s="15"/>
      <c r="N55" s="15"/>
      <c r="O55" s="15"/>
      <c r="P55" s="15"/>
      <c r="Q55" s="15"/>
      <c r="R55" s="11">
        <f t="shared" si="5"/>
        <v>0</v>
      </c>
      <c r="S55" s="15"/>
      <c r="T55" s="15"/>
      <c r="U55" s="9">
        <f t="shared" si="7"/>
        <v>0</v>
      </c>
      <c r="V55" s="9">
        <f t="shared" si="8"/>
        <v>0</v>
      </c>
      <c r="W55" s="15"/>
      <c r="X55" s="16">
        <f t="shared" si="9"/>
        <v>0</v>
      </c>
      <c r="Y55" s="18"/>
      <c r="Z55" s="18"/>
      <c r="AA55" s="17"/>
      <c r="AB55" s="3"/>
    </row>
    <row r="56" spans="1:28" x14ac:dyDescent="0.2">
      <c r="A56" s="13">
        <v>1520005</v>
      </c>
      <c r="B56" s="14" t="s">
        <v>80</v>
      </c>
      <c r="C56" s="15">
        <v>22000</v>
      </c>
      <c r="D56" s="10">
        <f>VLOOKUP($A56,'11.04'!$A$9:$W$204,23,0)</f>
        <v>0</v>
      </c>
      <c r="E56" s="15"/>
      <c r="F56" s="15"/>
      <c r="G56" s="15"/>
      <c r="H56" s="9">
        <f t="shared" si="6"/>
        <v>0</v>
      </c>
      <c r="I56" s="15"/>
      <c r="J56" s="15"/>
      <c r="K56" s="15"/>
      <c r="L56" s="9">
        <f t="shared" si="4"/>
        <v>0</v>
      </c>
      <c r="M56" s="15"/>
      <c r="N56" s="15"/>
      <c r="O56" s="15"/>
      <c r="P56" s="15"/>
      <c r="Q56" s="15"/>
      <c r="R56" s="11">
        <f t="shared" si="5"/>
        <v>0</v>
      </c>
      <c r="S56" s="15"/>
      <c r="T56" s="15"/>
      <c r="U56" s="9">
        <f t="shared" si="7"/>
        <v>0</v>
      </c>
      <c r="V56" s="9">
        <f t="shared" si="8"/>
        <v>0</v>
      </c>
      <c r="W56" s="15"/>
      <c r="X56" s="16">
        <f t="shared" si="9"/>
        <v>0</v>
      </c>
      <c r="Y56" s="18"/>
      <c r="Z56" s="18"/>
      <c r="AA56" s="17"/>
    </row>
    <row r="57" spans="1:28" x14ac:dyDescent="0.2">
      <c r="A57" s="13">
        <v>1520020</v>
      </c>
      <c r="B57" s="14" t="s">
        <v>81</v>
      </c>
      <c r="C57" s="15">
        <v>20000</v>
      </c>
      <c r="D57" s="10">
        <f>VLOOKUP($A57,'11.04'!$A$9:$W$204,23,0)</f>
        <v>0</v>
      </c>
      <c r="E57" s="15"/>
      <c r="F57" s="15"/>
      <c r="G57" s="15"/>
      <c r="H57" s="9">
        <f t="shared" si="6"/>
        <v>0</v>
      </c>
      <c r="I57" s="15"/>
      <c r="J57" s="15"/>
      <c r="K57" s="15"/>
      <c r="L57" s="9">
        <f t="shared" si="4"/>
        <v>0</v>
      </c>
      <c r="M57" s="15"/>
      <c r="N57" s="15"/>
      <c r="O57" s="15"/>
      <c r="P57" s="15"/>
      <c r="Q57" s="15"/>
      <c r="R57" s="11">
        <f t="shared" si="5"/>
        <v>0</v>
      </c>
      <c r="S57" s="15"/>
      <c r="T57" s="15"/>
      <c r="U57" s="9">
        <f t="shared" si="7"/>
        <v>0</v>
      </c>
      <c r="V57" s="9">
        <f t="shared" si="8"/>
        <v>0</v>
      </c>
      <c r="W57" s="15"/>
      <c r="X57" s="16">
        <f t="shared" si="9"/>
        <v>0</v>
      </c>
      <c r="Y57" s="18"/>
      <c r="Z57" s="17"/>
    </row>
    <row r="58" spans="1:28" ht="18" customHeight="1" x14ac:dyDescent="0.2">
      <c r="A58" s="13">
        <v>1520041</v>
      </c>
      <c r="B58" s="14" t="s">
        <v>82</v>
      </c>
      <c r="C58" s="15">
        <v>29000</v>
      </c>
      <c r="D58" s="10">
        <f>VLOOKUP($A58,'11.04'!$A$9:$W$204,23,0)</f>
        <v>0</v>
      </c>
      <c r="E58" s="15"/>
      <c r="F58" s="15"/>
      <c r="G58" s="15"/>
      <c r="H58" s="9">
        <f t="shared" si="6"/>
        <v>0</v>
      </c>
      <c r="I58" s="15"/>
      <c r="J58" s="15"/>
      <c r="K58" s="15"/>
      <c r="L58" s="9">
        <f t="shared" si="4"/>
        <v>0</v>
      </c>
      <c r="M58" s="15"/>
      <c r="N58" s="15"/>
      <c r="O58" s="15"/>
      <c r="P58" s="15"/>
      <c r="Q58" s="15"/>
      <c r="R58" s="11">
        <f>SUM(M58:Q58)</f>
        <v>0</v>
      </c>
      <c r="S58" s="15"/>
      <c r="T58" s="15"/>
      <c r="U58" s="9">
        <f>S58+T58</f>
        <v>0</v>
      </c>
      <c r="V58" s="9">
        <f t="shared" si="8"/>
        <v>0</v>
      </c>
      <c r="W58" s="15"/>
      <c r="X58" s="16">
        <f>W58-V58</f>
        <v>0</v>
      </c>
      <c r="Y58" s="18"/>
      <c r="Z58" s="17"/>
    </row>
    <row r="59" spans="1:28" ht="18" customHeight="1" x14ac:dyDescent="0.2">
      <c r="A59" s="13">
        <v>1520043</v>
      </c>
      <c r="B59" s="14" t="s">
        <v>83</v>
      </c>
      <c r="C59" s="15">
        <v>32000</v>
      </c>
      <c r="D59" s="10">
        <f>VLOOKUP($A59,'11.04'!$A$9:$W$204,23,0)</f>
        <v>0</v>
      </c>
      <c r="E59" s="15"/>
      <c r="F59" s="15"/>
      <c r="G59" s="15"/>
      <c r="H59" s="9">
        <f t="shared" si="6"/>
        <v>0</v>
      </c>
      <c r="I59" s="15"/>
      <c r="J59" s="15"/>
      <c r="K59" s="15"/>
      <c r="L59" s="9">
        <f t="shared" si="4"/>
        <v>0</v>
      </c>
      <c r="M59" s="15"/>
      <c r="N59" s="15"/>
      <c r="O59" s="15"/>
      <c r="P59" s="15"/>
      <c r="Q59" s="15"/>
      <c r="R59" s="11">
        <f t="shared" si="5"/>
        <v>0</v>
      </c>
      <c r="S59" s="15"/>
      <c r="T59" s="15"/>
      <c r="U59" s="9">
        <f t="shared" si="7"/>
        <v>0</v>
      </c>
      <c r="V59" s="9">
        <f t="shared" si="8"/>
        <v>0</v>
      </c>
      <c r="W59" s="15"/>
      <c r="X59" s="16">
        <f t="shared" si="9"/>
        <v>0</v>
      </c>
      <c r="Y59" s="18"/>
      <c r="Z59" s="17"/>
    </row>
    <row r="60" spans="1:28" ht="18" customHeight="1" x14ac:dyDescent="0.2">
      <c r="A60" s="13">
        <v>1520050</v>
      </c>
      <c r="B60" s="14" t="s">
        <v>243</v>
      </c>
      <c r="C60" s="15">
        <v>35000</v>
      </c>
      <c r="D60" s="10">
        <f>VLOOKUP($A60,'11.04'!$A$9:$W$204,23,0)</f>
        <v>0</v>
      </c>
      <c r="E60" s="15"/>
      <c r="F60" s="15"/>
      <c r="G60" s="15"/>
      <c r="H60" s="9">
        <f t="shared" si="6"/>
        <v>0</v>
      </c>
      <c r="I60" s="15">
        <v>5</v>
      </c>
      <c r="J60" s="15"/>
      <c r="K60" s="15"/>
      <c r="L60" s="9">
        <f t="shared" si="4"/>
        <v>5</v>
      </c>
      <c r="M60" s="15"/>
      <c r="N60" s="15"/>
      <c r="O60" s="15"/>
      <c r="P60" s="15"/>
      <c r="Q60" s="15"/>
      <c r="R60" s="11">
        <f t="shared" si="5"/>
        <v>0</v>
      </c>
      <c r="S60" s="15"/>
      <c r="T60" s="15"/>
      <c r="U60" s="9"/>
      <c r="V60" s="9"/>
      <c r="W60" s="15"/>
      <c r="X60" s="16"/>
      <c r="Y60" s="18"/>
      <c r="Z60" s="17"/>
    </row>
    <row r="61" spans="1:28" ht="18" customHeight="1" x14ac:dyDescent="0.2">
      <c r="A61" s="13">
        <v>1520051</v>
      </c>
      <c r="B61" s="14" t="s">
        <v>244</v>
      </c>
      <c r="C61" s="15">
        <v>50000</v>
      </c>
      <c r="D61" s="10">
        <f>VLOOKUP($A61,'11.04'!$A$9:$W$204,23,0)</f>
        <v>0</v>
      </c>
      <c r="E61" s="15"/>
      <c r="F61" s="15"/>
      <c r="G61" s="15"/>
      <c r="H61" s="9">
        <f t="shared" si="6"/>
        <v>0</v>
      </c>
      <c r="I61" s="15">
        <v>13</v>
      </c>
      <c r="J61" s="15"/>
      <c r="K61" s="15"/>
      <c r="L61" s="9">
        <f t="shared" si="4"/>
        <v>13</v>
      </c>
      <c r="M61" s="15"/>
      <c r="N61" s="15"/>
      <c r="O61" s="15"/>
      <c r="P61" s="15"/>
      <c r="Q61" s="15"/>
      <c r="R61" s="11">
        <f t="shared" si="5"/>
        <v>0</v>
      </c>
      <c r="S61" s="15"/>
      <c r="T61" s="15"/>
      <c r="U61" s="9"/>
      <c r="V61" s="9"/>
      <c r="W61" s="15"/>
      <c r="X61" s="16"/>
      <c r="Y61" s="18"/>
      <c r="Z61" s="17"/>
    </row>
    <row r="62" spans="1:28" ht="18" customHeight="1" x14ac:dyDescent="0.2">
      <c r="A62" s="13">
        <v>1522008</v>
      </c>
      <c r="B62" s="14" t="s">
        <v>84</v>
      </c>
      <c r="C62" s="15">
        <v>25000</v>
      </c>
      <c r="D62" s="10">
        <f>VLOOKUP($A62,'11.04'!$A$9:$W$204,23,0)</f>
        <v>0</v>
      </c>
      <c r="E62" s="15"/>
      <c r="F62" s="15"/>
      <c r="G62" s="15"/>
      <c r="H62" s="9">
        <f t="shared" si="6"/>
        <v>0</v>
      </c>
      <c r="I62" s="15"/>
      <c r="J62" s="15"/>
      <c r="K62" s="15"/>
      <c r="L62" s="9">
        <f t="shared" si="4"/>
        <v>0</v>
      </c>
      <c r="M62" s="15"/>
      <c r="N62" s="15"/>
      <c r="O62" s="15"/>
      <c r="P62" s="15"/>
      <c r="Q62" s="15"/>
      <c r="R62" s="11">
        <f t="shared" si="5"/>
        <v>0</v>
      </c>
      <c r="S62" s="15"/>
      <c r="T62" s="15"/>
      <c r="U62" s="9">
        <f t="shared" si="7"/>
        <v>0</v>
      </c>
      <c r="V62" s="9">
        <f t="shared" si="8"/>
        <v>0</v>
      </c>
      <c r="W62" s="15"/>
      <c r="X62" s="16">
        <f t="shared" si="9"/>
        <v>0</v>
      </c>
      <c r="Y62" s="18"/>
      <c r="Z62" s="17"/>
    </row>
    <row r="63" spans="1:28" ht="18" customHeight="1" x14ac:dyDescent="0.2">
      <c r="A63" s="13">
        <v>1523008</v>
      </c>
      <c r="B63" s="14" t="s">
        <v>232</v>
      </c>
      <c r="C63" s="15">
        <v>13000</v>
      </c>
      <c r="D63" s="10">
        <f>VLOOKUP($A63,'11.04'!$A$9:$W$204,23,0)</f>
        <v>0</v>
      </c>
      <c r="E63" s="15"/>
      <c r="F63" s="15"/>
      <c r="G63" s="15"/>
      <c r="H63" s="9">
        <f t="shared" si="6"/>
        <v>0</v>
      </c>
      <c r="I63" s="15">
        <v>9</v>
      </c>
      <c r="J63" s="15"/>
      <c r="K63" s="15"/>
      <c r="L63" s="9">
        <f t="shared" si="4"/>
        <v>9</v>
      </c>
      <c r="M63" s="15"/>
      <c r="N63" s="15"/>
      <c r="O63" s="15"/>
      <c r="P63" s="15"/>
      <c r="Q63" s="15"/>
      <c r="R63" s="11">
        <f t="shared" si="5"/>
        <v>0</v>
      </c>
      <c r="S63" s="15"/>
      <c r="T63" s="15"/>
      <c r="U63" s="9">
        <f t="shared" si="7"/>
        <v>0</v>
      </c>
      <c r="V63" s="9">
        <f>D63+H63-L63-R63-U63-L60*3-L61*5</f>
        <v>-89</v>
      </c>
      <c r="W63" s="15"/>
      <c r="X63" s="16">
        <f t="shared" si="9"/>
        <v>89</v>
      </c>
      <c r="Y63" s="18"/>
      <c r="Z63" s="17"/>
    </row>
    <row r="64" spans="1:28" ht="18" customHeight="1" x14ac:dyDescent="0.2">
      <c r="A64" s="13">
        <v>1522009</v>
      </c>
      <c r="B64" s="14" t="s">
        <v>85</v>
      </c>
      <c r="C64" s="15">
        <v>24000</v>
      </c>
      <c r="D64" s="10">
        <f>VLOOKUP($A64,'11.04'!$A$9:$W$204,23,0)</f>
        <v>0</v>
      </c>
      <c r="E64" s="15"/>
      <c r="F64" s="15"/>
      <c r="G64" s="15"/>
      <c r="H64" s="9">
        <f t="shared" si="6"/>
        <v>0</v>
      </c>
      <c r="I64" s="15"/>
      <c r="J64" s="15"/>
      <c r="K64" s="15"/>
      <c r="L64" s="9">
        <f t="shared" si="4"/>
        <v>0</v>
      </c>
      <c r="M64" s="15"/>
      <c r="N64" s="15"/>
      <c r="O64" s="15"/>
      <c r="P64" s="15"/>
      <c r="Q64" s="15"/>
      <c r="R64" s="11">
        <f t="shared" si="5"/>
        <v>0</v>
      </c>
      <c r="S64" s="15"/>
      <c r="T64" s="15"/>
      <c r="U64" s="9">
        <f t="shared" si="7"/>
        <v>0</v>
      </c>
      <c r="V64" s="9">
        <f t="shared" si="8"/>
        <v>0</v>
      </c>
      <c r="W64" s="15"/>
      <c r="X64" s="16">
        <f t="shared" si="9"/>
        <v>0</v>
      </c>
      <c r="Y64" s="18"/>
      <c r="Z64" s="17"/>
    </row>
    <row r="65" spans="1:26" ht="18" customHeight="1" x14ac:dyDescent="0.2">
      <c r="A65" s="7">
        <v>1530000</v>
      </c>
      <c r="B65" s="8" t="s">
        <v>86</v>
      </c>
      <c r="C65" s="9"/>
      <c r="D65" s="10">
        <f>VLOOKUP($A65,'11.04'!$A$9:$W$204,23,0)</f>
        <v>0</v>
      </c>
      <c r="E65" s="10"/>
      <c r="F65" s="10"/>
      <c r="G65" s="10"/>
      <c r="H65" s="9"/>
      <c r="I65" s="10"/>
      <c r="J65" s="10"/>
      <c r="K65" s="10"/>
      <c r="L65" s="9">
        <f t="shared" si="4"/>
        <v>0</v>
      </c>
      <c r="M65" s="10"/>
      <c r="N65" s="10"/>
      <c r="O65" s="10"/>
      <c r="P65" s="10"/>
      <c r="Q65" s="10"/>
      <c r="R65" s="11">
        <f t="shared" si="5"/>
        <v>0</v>
      </c>
      <c r="S65" s="10"/>
      <c r="T65" s="10"/>
      <c r="U65" s="9"/>
      <c r="V65" s="9"/>
      <c r="W65" s="10"/>
      <c r="X65" s="9"/>
      <c r="Y65" s="18"/>
      <c r="Z65" s="17"/>
    </row>
    <row r="66" spans="1:26" ht="18" customHeight="1" x14ac:dyDescent="0.2">
      <c r="A66" s="13">
        <v>1532013</v>
      </c>
      <c r="B66" s="14" t="s">
        <v>87</v>
      </c>
      <c r="C66" s="15">
        <v>89000</v>
      </c>
      <c r="D66" s="10">
        <f>VLOOKUP($A66,'11.04'!$A$9:$W$204,23,0)</f>
        <v>0</v>
      </c>
      <c r="E66" s="15"/>
      <c r="F66" s="15"/>
      <c r="G66" s="15"/>
      <c r="H66" s="9">
        <f>SUM(E66:G66)</f>
        <v>0</v>
      </c>
      <c r="I66" s="15"/>
      <c r="J66" s="15"/>
      <c r="K66" s="15"/>
      <c r="L66" s="9">
        <f t="shared" si="4"/>
        <v>0</v>
      </c>
      <c r="M66" s="15"/>
      <c r="N66" s="15"/>
      <c r="O66" s="15"/>
      <c r="P66" s="15"/>
      <c r="Q66" s="15"/>
      <c r="R66" s="11">
        <f t="shared" si="5"/>
        <v>0</v>
      </c>
      <c r="S66" s="15"/>
      <c r="T66" s="15"/>
      <c r="U66" s="9">
        <f>S66+T66</f>
        <v>0</v>
      </c>
      <c r="V66" s="9">
        <f>D66+H66-L66-R66-U66</f>
        <v>0</v>
      </c>
      <c r="W66" s="15"/>
      <c r="X66" s="16">
        <f>W66-V66</f>
        <v>0</v>
      </c>
      <c r="Y66" s="18"/>
      <c r="Z66" s="17"/>
    </row>
    <row r="67" spans="1:26" ht="18" customHeight="1" x14ac:dyDescent="0.2">
      <c r="A67" s="7">
        <v>1540000</v>
      </c>
      <c r="B67" s="8" t="s">
        <v>88</v>
      </c>
      <c r="C67" s="9"/>
      <c r="D67" s="10">
        <f>VLOOKUP($A67,'11.04'!$A$9:$W$204,23,0)</f>
        <v>0</v>
      </c>
      <c r="E67" s="10"/>
      <c r="F67" s="10"/>
      <c r="G67" s="10"/>
      <c r="H67" s="9"/>
      <c r="I67" s="10"/>
      <c r="J67" s="10"/>
      <c r="K67" s="10"/>
      <c r="L67" s="9">
        <f t="shared" si="4"/>
        <v>0</v>
      </c>
      <c r="M67" s="10"/>
      <c r="N67" s="10"/>
      <c r="O67" s="10"/>
      <c r="P67" s="10"/>
      <c r="Q67" s="10"/>
      <c r="R67" s="11">
        <f t="shared" si="5"/>
        <v>0</v>
      </c>
      <c r="S67" s="10"/>
      <c r="T67" s="10"/>
      <c r="U67" s="9"/>
      <c r="V67" s="9"/>
      <c r="W67" s="10"/>
      <c r="X67" s="9"/>
      <c r="Y67" s="18"/>
      <c r="Z67" s="17"/>
    </row>
    <row r="68" spans="1:26" s="24" customFormat="1" ht="18" customHeight="1" x14ac:dyDescent="0.2">
      <c r="A68" s="25">
        <v>1540002</v>
      </c>
      <c r="B68" s="20" t="s">
        <v>89</v>
      </c>
      <c r="C68" s="21">
        <v>19000</v>
      </c>
      <c r="D68" s="10">
        <f>VLOOKUP($A68,'11.04'!$A$9:$W$204,23,0)</f>
        <v>0</v>
      </c>
      <c r="E68" s="15"/>
      <c r="F68" s="15"/>
      <c r="G68" s="15"/>
      <c r="H68" s="9">
        <f>SUM(E68:G68)</f>
        <v>0</v>
      </c>
      <c r="I68" s="15"/>
      <c r="J68" s="15"/>
      <c r="K68" s="15"/>
      <c r="L68" s="9">
        <f t="shared" si="4"/>
        <v>0</v>
      </c>
      <c r="M68" s="15"/>
      <c r="N68" s="15"/>
      <c r="O68" s="15"/>
      <c r="P68" s="15"/>
      <c r="Q68" s="15"/>
      <c r="R68" s="11">
        <f t="shared" si="5"/>
        <v>0</v>
      </c>
      <c r="S68" s="15"/>
      <c r="T68" s="15"/>
      <c r="U68" s="9">
        <f>S68+T68</f>
        <v>0</v>
      </c>
      <c r="V68" s="9">
        <f>D68+H68-L68-R68-U68</f>
        <v>0</v>
      </c>
      <c r="W68" s="15"/>
      <c r="X68" s="16">
        <f>W68-V68</f>
        <v>0</v>
      </c>
      <c r="Y68" s="22"/>
      <c r="Z68" s="23"/>
    </row>
    <row r="69" spans="1:26" s="24" customFormat="1" ht="18" customHeight="1" x14ac:dyDescent="0.2">
      <c r="A69" s="25">
        <v>1540034</v>
      </c>
      <c r="B69" s="20" t="s">
        <v>90</v>
      </c>
      <c r="C69" s="21">
        <v>16000</v>
      </c>
      <c r="D69" s="10">
        <f>VLOOKUP($A69,'11.04'!$A$9:$W$204,23,0)</f>
        <v>0</v>
      </c>
      <c r="E69" s="15"/>
      <c r="F69" s="15"/>
      <c r="G69" s="15"/>
      <c r="H69" s="9">
        <f>SUM(E69:G69)</f>
        <v>0</v>
      </c>
      <c r="I69" s="15"/>
      <c r="J69" s="15"/>
      <c r="K69" s="15"/>
      <c r="L69" s="9">
        <f t="shared" si="4"/>
        <v>0</v>
      </c>
      <c r="M69" s="15"/>
      <c r="N69" s="15"/>
      <c r="O69" s="15"/>
      <c r="P69" s="15"/>
      <c r="Q69" s="15"/>
      <c r="R69" s="11">
        <f t="shared" si="5"/>
        <v>0</v>
      </c>
      <c r="S69" s="15"/>
      <c r="T69" s="15"/>
      <c r="U69" s="9">
        <f>S69+T69</f>
        <v>0</v>
      </c>
      <c r="V69" s="9">
        <f>D69+H69-L69-R69-U69</f>
        <v>0</v>
      </c>
      <c r="W69" s="15"/>
      <c r="X69" s="16">
        <f>W69-V69</f>
        <v>0</v>
      </c>
      <c r="Y69" s="22"/>
      <c r="Z69" s="23"/>
    </row>
    <row r="70" spans="1:26" ht="18" customHeight="1" x14ac:dyDescent="0.2">
      <c r="A70" s="7">
        <v>1560000</v>
      </c>
      <c r="B70" s="8" t="s">
        <v>91</v>
      </c>
      <c r="C70" s="9"/>
      <c r="D70" s="10">
        <f>VLOOKUP($A70,'11.04'!$A$9:$W$204,23,0)</f>
        <v>0</v>
      </c>
      <c r="E70" s="10"/>
      <c r="F70" s="10"/>
      <c r="G70" s="10"/>
      <c r="H70" s="9"/>
      <c r="I70" s="10"/>
      <c r="J70" s="10"/>
      <c r="K70" s="10"/>
      <c r="L70" s="9">
        <f t="shared" si="4"/>
        <v>0</v>
      </c>
      <c r="M70" s="10"/>
      <c r="N70" s="10"/>
      <c r="O70" s="10"/>
      <c r="P70" s="10"/>
      <c r="Q70" s="10"/>
      <c r="R70" s="11">
        <f t="shared" si="5"/>
        <v>0</v>
      </c>
      <c r="S70" s="10"/>
      <c r="T70" s="10"/>
      <c r="U70" s="9"/>
      <c r="V70" s="9"/>
      <c r="W70" s="10"/>
      <c r="X70" s="9"/>
      <c r="Y70" s="18"/>
      <c r="Z70" s="17"/>
    </row>
    <row r="71" spans="1:26" ht="18" customHeight="1" x14ac:dyDescent="0.2">
      <c r="A71" s="13">
        <v>1560001</v>
      </c>
      <c r="B71" s="14" t="s">
        <v>92</v>
      </c>
      <c r="C71" s="15">
        <v>28000</v>
      </c>
      <c r="D71" s="10">
        <f>VLOOKUP($A71,'11.04'!$A$9:$W$204,23,0)</f>
        <v>0</v>
      </c>
      <c r="E71" s="15">
        <v>6</v>
      </c>
      <c r="F71" s="15"/>
      <c r="G71" s="15"/>
      <c r="H71" s="9">
        <f>SUM(E71:G71)</f>
        <v>6</v>
      </c>
      <c r="I71" s="15">
        <v>5</v>
      </c>
      <c r="J71" s="15"/>
      <c r="K71" s="15"/>
      <c r="L71" s="9">
        <f t="shared" si="4"/>
        <v>5</v>
      </c>
      <c r="M71" s="15"/>
      <c r="N71" s="15"/>
      <c r="O71" s="15"/>
      <c r="P71" s="15"/>
      <c r="Q71" s="15"/>
      <c r="R71" s="11">
        <f t="shared" si="5"/>
        <v>0</v>
      </c>
      <c r="S71" s="15">
        <v>1</v>
      </c>
      <c r="T71" s="15"/>
      <c r="U71" s="9">
        <f>S71+T71</f>
        <v>1</v>
      </c>
      <c r="V71" s="9">
        <f>D71+H71-L71-R71-U71</f>
        <v>0</v>
      </c>
      <c r="W71" s="15"/>
      <c r="X71" s="16">
        <f>W71-V71</f>
        <v>0</v>
      </c>
      <c r="Y71" s="26"/>
      <c r="Z71" s="17"/>
    </row>
    <row r="72" spans="1:26" ht="18" customHeight="1" x14ac:dyDescent="0.2">
      <c r="A72" s="13">
        <v>1560002</v>
      </c>
      <c r="B72" s="14" t="s">
        <v>93</v>
      </c>
      <c r="C72" s="15">
        <v>28000</v>
      </c>
      <c r="D72" s="10">
        <f>VLOOKUP($A72,'11.04'!$A$9:$W$204,23,0)</f>
        <v>0</v>
      </c>
      <c r="E72" s="15">
        <v>4</v>
      </c>
      <c r="F72" s="15"/>
      <c r="G72" s="15"/>
      <c r="H72" s="9">
        <f>SUM(E72:G72)</f>
        <v>4</v>
      </c>
      <c r="I72" s="15">
        <v>4</v>
      </c>
      <c r="J72" s="15"/>
      <c r="K72" s="15"/>
      <c r="L72" s="9">
        <f t="shared" si="4"/>
        <v>4</v>
      </c>
      <c r="M72" s="15"/>
      <c r="N72" s="15"/>
      <c r="O72" s="15"/>
      <c r="P72" s="15"/>
      <c r="Q72" s="15">
        <v>1</v>
      </c>
      <c r="R72" s="11">
        <f t="shared" si="5"/>
        <v>1</v>
      </c>
      <c r="S72" s="15"/>
      <c r="T72" s="15"/>
      <c r="U72" s="9">
        <f>S72+T72</f>
        <v>0</v>
      </c>
      <c r="V72" s="9">
        <f>D72+H72-L72-R72-U72</f>
        <v>-1</v>
      </c>
      <c r="W72" s="15"/>
      <c r="X72" s="16">
        <f>W72-V72</f>
        <v>1</v>
      </c>
      <c r="Y72" s="26"/>
      <c r="Z72" s="17"/>
    </row>
    <row r="73" spans="1:26" ht="18" customHeight="1" x14ac:dyDescent="0.2">
      <c r="A73" s="13">
        <v>1560006</v>
      </c>
      <c r="B73" s="14" t="s">
        <v>94</v>
      </c>
      <c r="C73" s="15">
        <v>28000</v>
      </c>
      <c r="D73" s="10">
        <f>VLOOKUP($A73,'11.04'!$A$9:$W$204,23,0)</f>
        <v>0</v>
      </c>
      <c r="E73" s="15">
        <v>4</v>
      </c>
      <c r="F73" s="15"/>
      <c r="G73" s="15"/>
      <c r="H73" s="9">
        <f>SUM(E73:G73)</f>
        <v>4</v>
      </c>
      <c r="I73" s="15">
        <v>3</v>
      </c>
      <c r="J73" s="15"/>
      <c r="K73" s="15"/>
      <c r="L73" s="9">
        <f t="shared" si="4"/>
        <v>3</v>
      </c>
      <c r="M73" s="15"/>
      <c r="N73" s="15"/>
      <c r="O73" s="15"/>
      <c r="P73" s="15"/>
      <c r="Q73" s="15"/>
      <c r="R73" s="11">
        <f>SUM(M73:Q73)</f>
        <v>0</v>
      </c>
      <c r="S73" s="15"/>
      <c r="T73" s="15"/>
      <c r="U73" s="9">
        <f>S73+T73</f>
        <v>0</v>
      </c>
      <c r="V73" s="9">
        <f>D73+H73-L73-R73-U73</f>
        <v>1</v>
      </c>
      <c r="W73" s="15"/>
      <c r="X73" s="16">
        <f>W73-V73</f>
        <v>-1</v>
      </c>
      <c r="Y73" s="26"/>
      <c r="Z73" s="17"/>
    </row>
    <row r="74" spans="1:26" ht="18" customHeight="1" x14ac:dyDescent="0.2">
      <c r="A74" s="13">
        <v>1560008</v>
      </c>
      <c r="B74" s="14" t="s">
        <v>95</v>
      </c>
      <c r="C74" s="15">
        <v>28000</v>
      </c>
      <c r="D74" s="10">
        <f>VLOOKUP($A74,'11.04'!$A$9:$W$204,23,0)</f>
        <v>0</v>
      </c>
      <c r="E74" s="15">
        <v>4</v>
      </c>
      <c r="F74" s="15"/>
      <c r="G74" s="15"/>
      <c r="H74" s="9">
        <f>SUM(E74:G74)</f>
        <v>4</v>
      </c>
      <c r="I74" s="15">
        <v>2</v>
      </c>
      <c r="J74" s="15"/>
      <c r="K74" s="15"/>
      <c r="L74" s="9">
        <f t="shared" si="4"/>
        <v>2</v>
      </c>
      <c r="M74" s="15"/>
      <c r="N74" s="15"/>
      <c r="O74" s="15"/>
      <c r="P74" s="15"/>
      <c r="Q74" s="15"/>
      <c r="R74" s="11">
        <f>SUM(M74:Q74)</f>
        <v>0</v>
      </c>
      <c r="S74" s="15">
        <v>1</v>
      </c>
      <c r="T74" s="15"/>
      <c r="U74" s="9">
        <f>S74+T74</f>
        <v>1</v>
      </c>
      <c r="V74" s="9">
        <f>D74+H74-L74-R74-U74</f>
        <v>1</v>
      </c>
      <c r="W74" s="15"/>
      <c r="X74" s="16">
        <f>W74-V74</f>
        <v>-1</v>
      </c>
      <c r="Y74" s="26"/>
      <c r="Z74" s="17"/>
    </row>
    <row r="75" spans="1:26" ht="18" customHeight="1" x14ac:dyDescent="0.2">
      <c r="A75" s="13">
        <v>1560048</v>
      </c>
      <c r="B75" s="14" t="s">
        <v>96</v>
      </c>
      <c r="C75" s="15">
        <v>28000</v>
      </c>
      <c r="D75" s="10">
        <f>VLOOKUP($A75,'11.04'!$A$9:$W$204,23,0)</f>
        <v>0</v>
      </c>
      <c r="E75" s="15"/>
      <c r="F75" s="15"/>
      <c r="G75" s="15"/>
      <c r="H75" s="9">
        <f>SUM(E75:G75)</f>
        <v>0</v>
      </c>
      <c r="I75" s="15"/>
      <c r="J75" s="15"/>
      <c r="K75" s="15"/>
      <c r="L75" s="9">
        <f t="shared" si="4"/>
        <v>0</v>
      </c>
      <c r="M75" s="15"/>
      <c r="N75" s="15"/>
      <c r="O75" s="15"/>
      <c r="P75" s="15"/>
      <c r="Q75" s="15"/>
      <c r="R75" s="11">
        <f t="shared" si="5"/>
        <v>0</v>
      </c>
      <c r="S75" s="15"/>
      <c r="T75" s="15"/>
      <c r="U75" s="9">
        <f>S75+T75</f>
        <v>0</v>
      </c>
      <c r="V75" s="9">
        <f>D75+H75-L75-R75-U75</f>
        <v>0</v>
      </c>
      <c r="W75" s="15"/>
      <c r="X75" s="16">
        <f>W75-V75</f>
        <v>0</v>
      </c>
      <c r="Y75" s="26"/>
      <c r="Z75" s="17"/>
    </row>
    <row r="76" spans="1:26" ht="18" customHeight="1" x14ac:dyDescent="0.2">
      <c r="A76" s="7">
        <v>1510000</v>
      </c>
      <c r="B76" s="8" t="s">
        <v>97</v>
      </c>
      <c r="C76" s="9"/>
      <c r="D76" s="10">
        <f>VLOOKUP($A76,'11.04'!$A$9:$W$204,23,0)</f>
        <v>0</v>
      </c>
      <c r="E76" s="10"/>
      <c r="F76" s="10"/>
      <c r="G76" s="10"/>
      <c r="H76" s="9"/>
      <c r="I76" s="10"/>
      <c r="J76" s="10"/>
      <c r="K76" s="10"/>
      <c r="L76" s="9">
        <f t="shared" si="4"/>
        <v>0</v>
      </c>
      <c r="M76" s="10"/>
      <c r="N76" s="10"/>
      <c r="O76" s="10"/>
      <c r="P76" s="10"/>
      <c r="Q76" s="10"/>
      <c r="R76" s="11">
        <f t="shared" si="5"/>
        <v>0</v>
      </c>
      <c r="S76" s="10"/>
      <c r="T76" s="10"/>
      <c r="U76" s="9"/>
      <c r="V76" s="9"/>
      <c r="W76" s="10"/>
      <c r="X76" s="9"/>
      <c r="Y76" s="18"/>
      <c r="Z76" s="17"/>
    </row>
    <row r="77" spans="1:26" ht="18" customHeight="1" x14ac:dyDescent="0.2">
      <c r="A77" s="13">
        <v>1510001</v>
      </c>
      <c r="B77" s="14" t="s">
        <v>98</v>
      </c>
      <c r="C77" s="15">
        <v>55000</v>
      </c>
      <c r="D77" s="10">
        <f>VLOOKUP($A77,'11.04'!$A$9:$W$204,23,0)</f>
        <v>2</v>
      </c>
      <c r="E77" s="15">
        <v>2</v>
      </c>
      <c r="F77" s="15"/>
      <c r="G77" s="15"/>
      <c r="H77" s="9">
        <f t="shared" ref="H77:H90" si="10">SUM(E77:G77)</f>
        <v>2</v>
      </c>
      <c r="I77" s="15">
        <v>1</v>
      </c>
      <c r="J77" s="15"/>
      <c r="K77" s="15"/>
      <c r="L77" s="9">
        <f t="shared" ref="L77:L140" si="11">SUM(I77:K77)</f>
        <v>1</v>
      </c>
      <c r="M77" s="15"/>
      <c r="N77" s="15"/>
      <c r="O77" s="15"/>
      <c r="P77" s="15"/>
      <c r="Q77" s="15"/>
      <c r="R77" s="11">
        <f t="shared" si="5"/>
        <v>0</v>
      </c>
      <c r="S77" s="15"/>
      <c r="T77" s="15"/>
      <c r="U77" s="9">
        <f t="shared" ref="U77:U90" si="12">S77+T77</f>
        <v>0</v>
      </c>
      <c r="V77" s="9">
        <f t="shared" ref="V77:V90" si="13">D77+H77-L77-R77-U77</f>
        <v>3</v>
      </c>
      <c r="W77" s="15">
        <v>2</v>
      </c>
      <c r="X77" s="16">
        <f t="shared" ref="X77:X90" si="14">W77-V77</f>
        <v>-1</v>
      </c>
      <c r="Y77" s="27"/>
      <c r="Z77" s="17"/>
    </row>
    <row r="78" spans="1:26" ht="18" customHeight="1" x14ac:dyDescent="0.2">
      <c r="A78" s="13">
        <v>1510002</v>
      </c>
      <c r="B78" s="14" t="s">
        <v>99</v>
      </c>
      <c r="C78" s="15">
        <v>30000</v>
      </c>
      <c r="D78" s="10">
        <f>VLOOKUP($A78,'11.04'!$A$9:$W$204,23,0)</f>
        <v>6</v>
      </c>
      <c r="E78" s="15">
        <v>4</v>
      </c>
      <c r="F78" s="15"/>
      <c r="G78" s="15"/>
      <c r="H78" s="9">
        <f t="shared" si="10"/>
        <v>4</v>
      </c>
      <c r="I78" s="15">
        <v>1</v>
      </c>
      <c r="J78" s="15"/>
      <c r="K78" s="15"/>
      <c r="L78" s="9">
        <f t="shared" si="11"/>
        <v>1</v>
      </c>
      <c r="M78" s="15">
        <v>4</v>
      </c>
      <c r="N78" s="15"/>
      <c r="O78" s="15"/>
      <c r="P78" s="15"/>
      <c r="Q78" s="15"/>
      <c r="R78" s="11">
        <f t="shared" si="5"/>
        <v>4</v>
      </c>
      <c r="S78" s="15"/>
      <c r="T78" s="15"/>
      <c r="U78" s="9">
        <f t="shared" si="12"/>
        <v>0</v>
      </c>
      <c r="V78" s="9">
        <f t="shared" si="13"/>
        <v>5</v>
      </c>
      <c r="W78" s="15">
        <v>7</v>
      </c>
      <c r="X78" s="16">
        <f t="shared" si="14"/>
        <v>2</v>
      </c>
      <c r="Y78" s="27"/>
      <c r="Z78" s="17"/>
    </row>
    <row r="79" spans="1:26" ht="18" customHeight="1" x14ac:dyDescent="0.2">
      <c r="A79" s="13">
        <v>1510005</v>
      </c>
      <c r="B79" s="14" t="s">
        <v>100</v>
      </c>
      <c r="C79" s="15">
        <v>70000</v>
      </c>
      <c r="D79" s="10">
        <f>VLOOKUP($A79,'11.04'!$A$9:$W$204,23,0)</f>
        <v>0</v>
      </c>
      <c r="E79" s="15"/>
      <c r="F79" s="15"/>
      <c r="G79" s="15"/>
      <c r="H79" s="9">
        <f t="shared" si="10"/>
        <v>0</v>
      </c>
      <c r="I79" s="15"/>
      <c r="J79" s="15"/>
      <c r="K79" s="15"/>
      <c r="L79" s="9">
        <f t="shared" si="11"/>
        <v>0</v>
      </c>
      <c r="M79" s="15"/>
      <c r="N79" s="15"/>
      <c r="O79" s="15"/>
      <c r="P79" s="15"/>
      <c r="Q79" s="15"/>
      <c r="R79" s="11">
        <f t="shared" si="5"/>
        <v>0</v>
      </c>
      <c r="S79" s="15"/>
      <c r="T79" s="15"/>
      <c r="U79" s="9">
        <f t="shared" si="12"/>
        <v>0</v>
      </c>
      <c r="V79" s="9">
        <f t="shared" si="13"/>
        <v>0</v>
      </c>
      <c r="W79" s="15"/>
      <c r="X79" s="16">
        <f t="shared" si="14"/>
        <v>0</v>
      </c>
      <c r="Y79" s="18"/>
      <c r="Z79" s="17"/>
    </row>
    <row r="80" spans="1:26" ht="18" customHeight="1" x14ac:dyDescent="0.2">
      <c r="A80" s="13">
        <v>1510006</v>
      </c>
      <c r="B80" s="14" t="s">
        <v>101</v>
      </c>
      <c r="C80" s="15">
        <v>38000</v>
      </c>
      <c r="D80" s="10">
        <f>VLOOKUP($A80,'11.04'!$A$9:$W$204,23,0)</f>
        <v>0</v>
      </c>
      <c r="E80" s="15">
        <v>4</v>
      </c>
      <c r="F80" s="15"/>
      <c r="G80" s="15"/>
      <c r="H80" s="9">
        <f t="shared" si="10"/>
        <v>4</v>
      </c>
      <c r="I80" s="15">
        <v>2</v>
      </c>
      <c r="J80" s="15"/>
      <c r="K80" s="15"/>
      <c r="L80" s="9">
        <f t="shared" si="11"/>
        <v>2</v>
      </c>
      <c r="M80" s="15"/>
      <c r="N80" s="15"/>
      <c r="O80" s="15"/>
      <c r="P80" s="15"/>
      <c r="Q80" s="15"/>
      <c r="R80" s="11">
        <f t="shared" si="5"/>
        <v>0</v>
      </c>
      <c r="S80" s="15"/>
      <c r="T80" s="15"/>
      <c r="U80" s="9">
        <f t="shared" si="12"/>
        <v>0</v>
      </c>
      <c r="V80" s="9">
        <f t="shared" si="13"/>
        <v>2</v>
      </c>
      <c r="W80" s="15">
        <v>2</v>
      </c>
      <c r="X80" s="16">
        <f t="shared" si="14"/>
        <v>0</v>
      </c>
      <c r="Y80" s="26"/>
      <c r="Z80" s="17"/>
    </row>
    <row r="81" spans="1:26" ht="18" customHeight="1" x14ac:dyDescent="0.2">
      <c r="A81" s="13">
        <v>1510007</v>
      </c>
      <c r="B81" s="14" t="s">
        <v>102</v>
      </c>
      <c r="C81" s="15">
        <v>75000</v>
      </c>
      <c r="D81" s="10">
        <f>VLOOKUP($A81,'11.04'!$A$9:$W$204,23,0)</f>
        <v>0</v>
      </c>
      <c r="E81" s="15"/>
      <c r="F81" s="15"/>
      <c r="G81" s="15"/>
      <c r="H81" s="9">
        <f t="shared" si="10"/>
        <v>0</v>
      </c>
      <c r="I81" s="15"/>
      <c r="J81" s="15"/>
      <c r="K81" s="15"/>
      <c r="L81" s="9">
        <f t="shared" si="11"/>
        <v>0</v>
      </c>
      <c r="M81" s="15"/>
      <c r="N81" s="15"/>
      <c r="O81" s="15"/>
      <c r="P81" s="15"/>
      <c r="Q81" s="15"/>
      <c r="R81" s="11">
        <f>SUM(M81:Q81)</f>
        <v>0</v>
      </c>
      <c r="S81" s="15"/>
      <c r="T81" s="15"/>
      <c r="U81" s="9">
        <f>S81+T81</f>
        <v>0</v>
      </c>
      <c r="V81" s="9">
        <f t="shared" si="13"/>
        <v>0</v>
      </c>
      <c r="W81" s="15"/>
      <c r="X81" s="16">
        <f>W81-V81</f>
        <v>0</v>
      </c>
      <c r="Y81" s="18"/>
      <c r="Z81" s="17"/>
    </row>
    <row r="82" spans="1:26" ht="18" customHeight="1" x14ac:dyDescent="0.2">
      <c r="A82" s="13">
        <v>1510008</v>
      </c>
      <c r="B82" s="14" t="s">
        <v>103</v>
      </c>
      <c r="C82" s="15">
        <v>55000</v>
      </c>
      <c r="D82" s="10">
        <f>VLOOKUP($A82,'11.04'!$A$9:$W$204,23,0)</f>
        <v>0</v>
      </c>
      <c r="E82" s="15"/>
      <c r="F82" s="15"/>
      <c r="G82" s="15"/>
      <c r="H82" s="9">
        <f t="shared" si="10"/>
        <v>0</v>
      </c>
      <c r="I82" s="15"/>
      <c r="J82" s="15"/>
      <c r="K82" s="15"/>
      <c r="L82" s="9">
        <f t="shared" si="11"/>
        <v>0</v>
      </c>
      <c r="M82" s="15"/>
      <c r="N82" s="15"/>
      <c r="O82" s="15"/>
      <c r="P82" s="15"/>
      <c r="Q82" s="15"/>
      <c r="R82" s="11">
        <f>SUM(M82:Q82)</f>
        <v>0</v>
      </c>
      <c r="S82" s="15"/>
      <c r="T82" s="15"/>
      <c r="U82" s="9">
        <f>S82+T82</f>
        <v>0</v>
      </c>
      <c r="V82" s="9">
        <f t="shared" si="13"/>
        <v>0</v>
      </c>
      <c r="W82" s="15"/>
      <c r="X82" s="16">
        <f>W82-V82</f>
        <v>0</v>
      </c>
      <c r="Y82" s="26"/>
      <c r="Z82" s="17"/>
    </row>
    <row r="83" spans="1:26" ht="18" customHeight="1" x14ac:dyDescent="0.2">
      <c r="A83" s="13">
        <v>1510009</v>
      </c>
      <c r="B83" s="14" t="s">
        <v>104</v>
      </c>
      <c r="C83" s="15">
        <v>30000</v>
      </c>
      <c r="D83" s="10">
        <f>VLOOKUP($A83,'11.04'!$A$9:$W$204,23,0)</f>
        <v>3</v>
      </c>
      <c r="E83" s="15">
        <v>6</v>
      </c>
      <c r="F83" s="15"/>
      <c r="G83" s="15"/>
      <c r="H83" s="9">
        <f t="shared" si="10"/>
        <v>6</v>
      </c>
      <c r="I83" s="15">
        <v>2</v>
      </c>
      <c r="J83" s="15"/>
      <c r="K83" s="15"/>
      <c r="L83" s="9">
        <f t="shared" si="11"/>
        <v>2</v>
      </c>
      <c r="M83" s="15">
        <v>3</v>
      </c>
      <c r="N83" s="15"/>
      <c r="O83" s="15"/>
      <c r="P83" s="15"/>
      <c r="Q83" s="15"/>
      <c r="R83" s="11">
        <f t="shared" si="5"/>
        <v>3</v>
      </c>
      <c r="S83" s="15"/>
      <c r="T83" s="15"/>
      <c r="U83" s="9">
        <f t="shared" si="12"/>
        <v>0</v>
      </c>
      <c r="V83" s="9">
        <f t="shared" si="13"/>
        <v>4</v>
      </c>
      <c r="W83" s="15">
        <v>4</v>
      </c>
      <c r="X83" s="16">
        <f t="shared" si="14"/>
        <v>0</v>
      </c>
      <c r="Y83" s="26"/>
      <c r="Z83" s="17"/>
    </row>
    <row r="84" spans="1:26" ht="18" customHeight="1" x14ac:dyDescent="0.2">
      <c r="A84" s="13">
        <v>1510018</v>
      </c>
      <c r="B84" s="14" t="s">
        <v>105</v>
      </c>
      <c r="C84" s="15">
        <v>60000</v>
      </c>
      <c r="D84" s="10">
        <f>VLOOKUP($A84,'11.04'!$A$9:$W$204,23,0)</f>
        <v>0</v>
      </c>
      <c r="E84" s="15">
        <v>1</v>
      </c>
      <c r="F84" s="15"/>
      <c r="G84" s="15"/>
      <c r="H84" s="9">
        <f t="shared" si="10"/>
        <v>1</v>
      </c>
      <c r="I84" s="15">
        <v>1</v>
      </c>
      <c r="J84" s="15"/>
      <c r="K84" s="15"/>
      <c r="L84" s="9">
        <f t="shared" si="11"/>
        <v>1</v>
      </c>
      <c r="M84" s="15"/>
      <c r="N84" s="15"/>
      <c r="O84" s="15"/>
      <c r="P84" s="15"/>
      <c r="Q84" s="15"/>
      <c r="R84" s="11">
        <f t="shared" si="5"/>
        <v>0</v>
      </c>
      <c r="S84" s="15"/>
      <c r="T84" s="15"/>
      <c r="U84" s="9">
        <f t="shared" si="12"/>
        <v>0</v>
      </c>
      <c r="V84" s="9">
        <f t="shared" si="13"/>
        <v>0</v>
      </c>
      <c r="W84" s="15"/>
      <c r="X84" s="16">
        <f t="shared" si="14"/>
        <v>0</v>
      </c>
      <c r="Y84" s="18"/>
      <c r="Z84" s="17"/>
    </row>
    <row r="85" spans="1:26" ht="18" customHeight="1" x14ac:dyDescent="0.2">
      <c r="A85" s="13">
        <v>1510021</v>
      </c>
      <c r="B85" s="14" t="s">
        <v>106</v>
      </c>
      <c r="C85" s="15">
        <v>38000</v>
      </c>
      <c r="D85" s="10">
        <f>VLOOKUP($A85,'11.04'!$A$9:$W$204,23,0)</f>
        <v>0</v>
      </c>
      <c r="E85" s="15">
        <v>8</v>
      </c>
      <c r="F85" s="15"/>
      <c r="G85" s="15"/>
      <c r="H85" s="9">
        <f t="shared" si="10"/>
        <v>8</v>
      </c>
      <c r="I85" s="15">
        <v>4</v>
      </c>
      <c r="J85" s="15"/>
      <c r="K85" s="15"/>
      <c r="L85" s="9">
        <f t="shared" si="11"/>
        <v>4</v>
      </c>
      <c r="M85" s="15"/>
      <c r="N85" s="15"/>
      <c r="O85" s="15"/>
      <c r="P85" s="15"/>
      <c r="Q85" s="15"/>
      <c r="R85" s="11">
        <f t="shared" si="5"/>
        <v>0</v>
      </c>
      <c r="S85" s="15"/>
      <c r="T85" s="15"/>
      <c r="U85" s="9">
        <f t="shared" si="12"/>
        <v>0</v>
      </c>
      <c r="V85" s="9">
        <f t="shared" si="13"/>
        <v>4</v>
      </c>
      <c r="W85" s="15">
        <v>4</v>
      </c>
      <c r="X85" s="16">
        <f t="shared" si="14"/>
        <v>0</v>
      </c>
      <c r="Y85" s="18"/>
      <c r="Z85" s="17"/>
    </row>
    <row r="86" spans="1:26" ht="18" customHeight="1" x14ac:dyDescent="0.2">
      <c r="A86" s="13">
        <v>1510023</v>
      </c>
      <c r="B86" s="14" t="s">
        <v>107</v>
      </c>
      <c r="C86" s="15">
        <v>55000</v>
      </c>
      <c r="D86" s="10">
        <f>VLOOKUP($A86,'11.04'!$A$9:$W$204,23,0)</f>
        <v>0</v>
      </c>
      <c r="E86" s="15"/>
      <c r="F86" s="15"/>
      <c r="G86" s="15"/>
      <c r="H86" s="9">
        <f t="shared" si="10"/>
        <v>0</v>
      </c>
      <c r="I86" s="15"/>
      <c r="J86" s="15"/>
      <c r="K86" s="15"/>
      <c r="L86" s="9">
        <f t="shared" si="11"/>
        <v>0</v>
      </c>
      <c r="M86" s="15"/>
      <c r="N86" s="15"/>
      <c r="O86" s="15"/>
      <c r="P86" s="15"/>
      <c r="Q86" s="15"/>
      <c r="R86" s="11">
        <f>SUM(M86:Q86)</f>
        <v>0</v>
      </c>
      <c r="S86" s="15"/>
      <c r="T86" s="15"/>
      <c r="U86" s="9">
        <f>S86+T86</f>
        <v>0</v>
      </c>
      <c r="V86" s="9">
        <f t="shared" si="13"/>
        <v>0</v>
      </c>
      <c r="W86" s="15"/>
      <c r="X86" s="16">
        <f>W86-V86</f>
        <v>0</v>
      </c>
      <c r="Y86" s="18"/>
      <c r="Z86" s="17"/>
    </row>
    <row r="87" spans="1:26" ht="18" customHeight="1" x14ac:dyDescent="0.2">
      <c r="A87" s="13">
        <v>1510024</v>
      </c>
      <c r="B87" s="14" t="s">
        <v>108</v>
      </c>
      <c r="C87" s="15">
        <v>30000</v>
      </c>
      <c r="D87" s="10">
        <f>VLOOKUP($A87,'11.04'!$A$9:$W$204,23,0)</f>
        <v>0</v>
      </c>
      <c r="E87" s="15"/>
      <c r="F87" s="15"/>
      <c r="G87" s="15"/>
      <c r="H87" s="9">
        <f t="shared" si="10"/>
        <v>0</v>
      </c>
      <c r="I87" s="15"/>
      <c r="J87" s="15"/>
      <c r="K87" s="15"/>
      <c r="L87" s="9">
        <f t="shared" si="11"/>
        <v>0</v>
      </c>
      <c r="M87" s="15"/>
      <c r="N87" s="15"/>
      <c r="O87" s="15"/>
      <c r="P87" s="15"/>
      <c r="Q87" s="15"/>
      <c r="R87" s="11">
        <f>SUM(M87:Q87)</f>
        <v>0</v>
      </c>
      <c r="S87" s="15"/>
      <c r="T87" s="15"/>
      <c r="U87" s="9">
        <f>S87+T87</f>
        <v>0</v>
      </c>
      <c r="V87" s="9">
        <f t="shared" si="13"/>
        <v>0</v>
      </c>
      <c r="W87" s="15"/>
      <c r="X87" s="16">
        <f>W87-V87</f>
        <v>0</v>
      </c>
      <c r="Y87" s="18"/>
      <c r="Z87" s="17"/>
    </row>
    <row r="88" spans="1:26" ht="18" customHeight="1" x14ac:dyDescent="0.2">
      <c r="A88" s="13">
        <v>1510039</v>
      </c>
      <c r="B88" s="14" t="s">
        <v>109</v>
      </c>
      <c r="C88" s="15">
        <v>30000</v>
      </c>
      <c r="D88" s="10">
        <f>VLOOKUP($A88,'11.04'!$A$9:$W$204,23,0)</f>
        <v>2</v>
      </c>
      <c r="E88" s="15">
        <v>2</v>
      </c>
      <c r="F88" s="15"/>
      <c r="G88" s="15"/>
      <c r="H88" s="9">
        <f t="shared" si="10"/>
        <v>2</v>
      </c>
      <c r="I88" s="15">
        <v>1</v>
      </c>
      <c r="J88" s="15"/>
      <c r="K88" s="15"/>
      <c r="L88" s="9">
        <f t="shared" si="11"/>
        <v>1</v>
      </c>
      <c r="M88" s="15"/>
      <c r="N88" s="15"/>
      <c r="O88" s="15"/>
      <c r="P88" s="15"/>
      <c r="Q88" s="15"/>
      <c r="R88" s="11">
        <f t="shared" si="5"/>
        <v>0</v>
      </c>
      <c r="S88" s="15"/>
      <c r="T88" s="15"/>
      <c r="U88" s="9">
        <f t="shared" si="12"/>
        <v>0</v>
      </c>
      <c r="V88" s="9">
        <f t="shared" si="13"/>
        <v>3</v>
      </c>
      <c r="W88" s="15">
        <v>3</v>
      </c>
      <c r="X88" s="16">
        <f t="shared" si="14"/>
        <v>0</v>
      </c>
      <c r="Y88" s="27"/>
      <c r="Z88" s="17"/>
    </row>
    <row r="89" spans="1:26" ht="18" customHeight="1" x14ac:dyDescent="0.2">
      <c r="A89" s="13">
        <v>1510040</v>
      </c>
      <c r="B89" s="14" t="s">
        <v>110</v>
      </c>
      <c r="C89" s="15">
        <v>55000</v>
      </c>
      <c r="D89" s="10">
        <f>VLOOKUP($A89,'11.04'!$A$9:$W$204,23,0)</f>
        <v>2</v>
      </c>
      <c r="E89" s="15">
        <v>1</v>
      </c>
      <c r="F89" s="15"/>
      <c r="G89" s="15"/>
      <c r="H89" s="9">
        <f t="shared" si="10"/>
        <v>1</v>
      </c>
      <c r="I89" s="15"/>
      <c r="J89" s="15"/>
      <c r="K89" s="15"/>
      <c r="L89" s="9">
        <f t="shared" si="11"/>
        <v>0</v>
      </c>
      <c r="M89" s="15">
        <v>1</v>
      </c>
      <c r="N89" s="15"/>
      <c r="O89" s="15"/>
      <c r="P89" s="15"/>
      <c r="Q89" s="15"/>
      <c r="R89" s="11">
        <f t="shared" si="5"/>
        <v>1</v>
      </c>
      <c r="S89" s="15"/>
      <c r="T89" s="15"/>
      <c r="U89" s="9">
        <f t="shared" si="12"/>
        <v>0</v>
      </c>
      <c r="V89" s="9">
        <f t="shared" si="13"/>
        <v>2</v>
      </c>
      <c r="W89" s="15">
        <v>2</v>
      </c>
      <c r="X89" s="16">
        <f t="shared" si="14"/>
        <v>0</v>
      </c>
      <c r="Y89" s="27"/>
      <c r="Z89" s="17"/>
    </row>
    <row r="90" spans="1:26" ht="18" customHeight="1" x14ac:dyDescent="0.2">
      <c r="A90" s="13">
        <v>1510053</v>
      </c>
      <c r="B90" s="14" t="s">
        <v>111</v>
      </c>
      <c r="C90" s="15">
        <v>35000</v>
      </c>
      <c r="D90" s="10">
        <f>VLOOKUP($A90,'11.04'!$A$9:$W$204,23,0)</f>
        <v>0</v>
      </c>
      <c r="E90" s="15">
        <v>2</v>
      </c>
      <c r="F90" s="15"/>
      <c r="G90" s="15"/>
      <c r="H90" s="9">
        <f t="shared" si="10"/>
        <v>2</v>
      </c>
      <c r="I90" s="15">
        <v>1</v>
      </c>
      <c r="J90" s="15"/>
      <c r="K90" s="15"/>
      <c r="L90" s="9">
        <f t="shared" si="11"/>
        <v>1</v>
      </c>
      <c r="M90" s="15"/>
      <c r="N90" s="15"/>
      <c r="O90" s="15"/>
      <c r="P90" s="15"/>
      <c r="Q90" s="15"/>
      <c r="R90" s="11">
        <f t="shared" ref="R90:R159" si="15">SUM(M90:Q90)</f>
        <v>0</v>
      </c>
      <c r="S90" s="15"/>
      <c r="T90" s="15"/>
      <c r="U90" s="9">
        <f t="shared" si="12"/>
        <v>0</v>
      </c>
      <c r="V90" s="9">
        <f t="shared" si="13"/>
        <v>1</v>
      </c>
      <c r="W90" s="15">
        <v>1</v>
      </c>
      <c r="X90" s="16">
        <f t="shared" si="14"/>
        <v>0</v>
      </c>
      <c r="Y90" s="27"/>
      <c r="Z90" s="17"/>
    </row>
    <row r="91" spans="1:26" ht="18" customHeight="1" x14ac:dyDescent="0.2">
      <c r="A91" s="7">
        <v>3500000</v>
      </c>
      <c r="B91" s="8" t="s">
        <v>112</v>
      </c>
      <c r="C91" s="9"/>
      <c r="D91" s="10">
        <f>VLOOKUP($A91,'11.04'!$A$9:$W$204,23,0)</f>
        <v>0</v>
      </c>
      <c r="E91" s="10"/>
      <c r="F91" s="10"/>
      <c r="G91" s="10"/>
      <c r="H91" s="9"/>
      <c r="I91" s="10"/>
      <c r="J91" s="10"/>
      <c r="K91" s="10"/>
      <c r="L91" s="9">
        <f t="shared" si="11"/>
        <v>0</v>
      </c>
      <c r="M91" s="10"/>
      <c r="N91" s="10"/>
      <c r="O91" s="10"/>
      <c r="P91" s="10"/>
      <c r="Q91" s="10"/>
      <c r="R91" s="11">
        <f t="shared" si="15"/>
        <v>0</v>
      </c>
      <c r="S91" s="10"/>
      <c r="T91" s="10"/>
      <c r="U91" s="9"/>
      <c r="V91" s="9"/>
      <c r="W91" s="10"/>
      <c r="X91" s="9"/>
      <c r="Y91" s="18"/>
      <c r="Z91" s="17"/>
    </row>
    <row r="92" spans="1:26" ht="18" customHeight="1" x14ac:dyDescent="0.2">
      <c r="A92" s="13">
        <v>3500003</v>
      </c>
      <c r="B92" s="14" t="s">
        <v>113</v>
      </c>
      <c r="C92" s="15">
        <v>390000</v>
      </c>
      <c r="D92" s="10">
        <f>VLOOKUP($A92,'11.04'!$A$9:$W$204,23,0)</f>
        <v>0</v>
      </c>
      <c r="E92" s="15"/>
      <c r="F92" s="15"/>
      <c r="G92" s="15"/>
      <c r="H92" s="9">
        <f t="shared" ref="H92:H109" si="16">SUM(E92:G92)</f>
        <v>0</v>
      </c>
      <c r="I92" s="15"/>
      <c r="J92" s="15"/>
      <c r="K92" s="15"/>
      <c r="L92" s="9">
        <f t="shared" si="11"/>
        <v>0</v>
      </c>
      <c r="M92" s="15"/>
      <c r="N92" s="15"/>
      <c r="O92" s="15"/>
      <c r="P92" s="15"/>
      <c r="Q92" s="15"/>
      <c r="R92" s="11">
        <f>SUM(M92:Q92)</f>
        <v>0</v>
      </c>
      <c r="S92" s="15"/>
      <c r="T92" s="15"/>
      <c r="U92" s="9">
        <f>S92+T92</f>
        <v>0</v>
      </c>
      <c r="V92" s="9">
        <f t="shared" ref="V92:V109" si="17">D92+H92-L92-R92-U92</f>
        <v>0</v>
      </c>
      <c r="W92" s="15"/>
      <c r="X92" s="16">
        <f>W92-V92</f>
        <v>0</v>
      </c>
      <c r="Y92" s="18"/>
      <c r="Z92" s="17"/>
    </row>
    <row r="93" spans="1:26" ht="18" customHeight="1" x14ac:dyDescent="0.2">
      <c r="A93" s="13">
        <v>3500004</v>
      </c>
      <c r="B93" s="14" t="s">
        <v>114</v>
      </c>
      <c r="C93" s="15">
        <v>300000</v>
      </c>
      <c r="D93" s="10">
        <f>VLOOKUP($A93,'11.04'!$A$9:$W$204,23,0)</f>
        <v>1</v>
      </c>
      <c r="E93" s="15"/>
      <c r="F93" s="15"/>
      <c r="G93" s="15"/>
      <c r="H93" s="9">
        <f t="shared" si="16"/>
        <v>0</v>
      </c>
      <c r="I93" s="15">
        <v>1</v>
      </c>
      <c r="J93" s="15"/>
      <c r="K93" s="15"/>
      <c r="L93" s="9">
        <f t="shared" si="11"/>
        <v>1</v>
      </c>
      <c r="M93" s="15"/>
      <c r="N93" s="15"/>
      <c r="O93" s="15"/>
      <c r="P93" s="15"/>
      <c r="Q93" s="15"/>
      <c r="R93" s="11">
        <f>SUM(M93:Q93)</f>
        <v>0</v>
      </c>
      <c r="S93" s="15"/>
      <c r="T93" s="15"/>
      <c r="U93" s="9">
        <f>S93+T93</f>
        <v>0</v>
      </c>
      <c r="V93" s="9">
        <f t="shared" si="17"/>
        <v>0</v>
      </c>
      <c r="W93" s="15"/>
      <c r="X93" s="16">
        <f>W93-V93</f>
        <v>0</v>
      </c>
      <c r="Y93" s="18"/>
      <c r="Z93" s="17"/>
    </row>
    <row r="94" spans="1:26" ht="18" customHeight="1" x14ac:dyDescent="0.2">
      <c r="A94" s="13">
        <v>3500001</v>
      </c>
      <c r="B94" s="14" t="s">
        <v>115</v>
      </c>
      <c r="C94" s="15">
        <v>300000</v>
      </c>
      <c r="D94" s="10">
        <f>VLOOKUP($A94,'11.04'!$A$9:$W$204,23,0)</f>
        <v>0</v>
      </c>
      <c r="E94" s="15"/>
      <c r="F94" s="15"/>
      <c r="G94" s="15"/>
      <c r="H94" s="9">
        <f t="shared" si="16"/>
        <v>0</v>
      </c>
      <c r="I94" s="15"/>
      <c r="J94" s="15"/>
      <c r="K94" s="15"/>
      <c r="L94" s="9">
        <f t="shared" si="11"/>
        <v>0</v>
      </c>
      <c r="M94" s="15"/>
      <c r="N94" s="15"/>
      <c r="O94" s="15"/>
      <c r="P94" s="15"/>
      <c r="Q94" s="15"/>
      <c r="R94" s="11">
        <f t="shared" si="15"/>
        <v>0</v>
      </c>
      <c r="S94" s="15"/>
      <c r="T94" s="15"/>
      <c r="U94" s="9">
        <f t="shared" ref="U94:U109" si="18">S94+T94</f>
        <v>0</v>
      </c>
      <c r="V94" s="9">
        <f t="shared" si="17"/>
        <v>0</v>
      </c>
      <c r="W94" s="15"/>
      <c r="X94" s="16">
        <f t="shared" ref="X94:X109" si="19">W94-V94</f>
        <v>0</v>
      </c>
      <c r="Y94" s="18"/>
      <c r="Z94" s="17"/>
    </row>
    <row r="95" spans="1:26" ht="18" customHeight="1" x14ac:dyDescent="0.2">
      <c r="A95" s="13">
        <v>3500009</v>
      </c>
      <c r="B95" s="14" t="s">
        <v>116</v>
      </c>
      <c r="C95" s="15">
        <v>390000</v>
      </c>
      <c r="D95" s="10">
        <f>VLOOKUP($A95,'11.04'!$A$9:$W$204,23,0)</f>
        <v>1</v>
      </c>
      <c r="E95" s="15">
        <v>1</v>
      </c>
      <c r="F95" s="15"/>
      <c r="G95" s="15"/>
      <c r="H95" s="9">
        <f t="shared" si="16"/>
        <v>1</v>
      </c>
      <c r="I95" s="15"/>
      <c r="J95" s="15"/>
      <c r="K95" s="15"/>
      <c r="L95" s="9">
        <f t="shared" si="11"/>
        <v>0</v>
      </c>
      <c r="M95" s="15">
        <v>1</v>
      </c>
      <c r="N95" s="15"/>
      <c r="O95" s="15"/>
      <c r="P95" s="15"/>
      <c r="Q95" s="15"/>
      <c r="R95" s="11">
        <f t="shared" si="15"/>
        <v>1</v>
      </c>
      <c r="S95" s="15"/>
      <c r="T95" s="15"/>
      <c r="U95" s="9">
        <f t="shared" si="18"/>
        <v>0</v>
      </c>
      <c r="V95" s="9">
        <f t="shared" si="17"/>
        <v>1</v>
      </c>
      <c r="W95" s="15">
        <v>1</v>
      </c>
      <c r="X95" s="16">
        <f t="shared" si="19"/>
        <v>0</v>
      </c>
      <c r="Y95" s="18"/>
      <c r="Z95" s="17"/>
    </row>
    <row r="96" spans="1:26" ht="18" customHeight="1" x14ac:dyDescent="0.2">
      <c r="A96" s="13">
        <v>3500021</v>
      </c>
      <c r="B96" s="14" t="s">
        <v>117</v>
      </c>
      <c r="C96" s="15">
        <v>390000</v>
      </c>
      <c r="D96" s="10">
        <f>VLOOKUP($A96,'11.04'!$A$9:$W$204,23,0)</f>
        <v>0</v>
      </c>
      <c r="E96" s="15">
        <v>2</v>
      </c>
      <c r="F96" s="15"/>
      <c r="G96" s="15"/>
      <c r="H96" s="9">
        <f t="shared" si="16"/>
        <v>2</v>
      </c>
      <c r="I96" s="15">
        <v>1</v>
      </c>
      <c r="J96" s="15"/>
      <c r="K96" s="15"/>
      <c r="L96" s="9">
        <f t="shared" si="11"/>
        <v>1</v>
      </c>
      <c r="M96" s="15"/>
      <c r="N96" s="15"/>
      <c r="O96" s="15"/>
      <c r="P96" s="15"/>
      <c r="Q96" s="15"/>
      <c r="R96" s="11">
        <f t="shared" si="15"/>
        <v>0</v>
      </c>
      <c r="S96" s="15"/>
      <c r="T96" s="15"/>
      <c r="U96" s="9">
        <f t="shared" si="18"/>
        <v>0</v>
      </c>
      <c r="V96" s="9">
        <f t="shared" si="17"/>
        <v>1</v>
      </c>
      <c r="W96" s="15">
        <v>1</v>
      </c>
      <c r="X96" s="16">
        <f t="shared" si="19"/>
        <v>0</v>
      </c>
      <c r="Y96" s="18"/>
      <c r="Z96" s="17"/>
    </row>
    <row r="97" spans="1:26" ht="18" customHeight="1" x14ac:dyDescent="0.2">
      <c r="A97" s="13">
        <v>3500022</v>
      </c>
      <c r="B97" s="14" t="s">
        <v>118</v>
      </c>
      <c r="C97" s="15">
        <v>300000</v>
      </c>
      <c r="D97" s="10">
        <f>VLOOKUP($A97,'11.04'!$A$9:$W$204,23,0)</f>
        <v>0</v>
      </c>
      <c r="E97" s="15"/>
      <c r="F97" s="15"/>
      <c r="G97" s="15"/>
      <c r="H97" s="9">
        <f t="shared" si="16"/>
        <v>0</v>
      </c>
      <c r="I97" s="15"/>
      <c r="J97" s="15"/>
      <c r="K97" s="15"/>
      <c r="L97" s="9">
        <f t="shared" si="11"/>
        <v>0</v>
      </c>
      <c r="M97" s="15"/>
      <c r="N97" s="15"/>
      <c r="O97" s="15"/>
      <c r="P97" s="15"/>
      <c r="Q97" s="15"/>
      <c r="R97" s="11">
        <f>SUM(M97:Q97)</f>
        <v>0</v>
      </c>
      <c r="S97" s="15"/>
      <c r="T97" s="15"/>
      <c r="U97" s="9">
        <f>S97+T97</f>
        <v>0</v>
      </c>
      <c r="V97" s="9">
        <f t="shared" si="17"/>
        <v>0</v>
      </c>
      <c r="W97" s="15"/>
      <c r="X97" s="16">
        <f>W97-V97</f>
        <v>0</v>
      </c>
      <c r="Y97" s="18"/>
      <c r="Z97" s="17"/>
    </row>
    <row r="98" spans="1:26" ht="18" customHeight="1" x14ac:dyDescent="0.2">
      <c r="A98" s="13">
        <v>3500029</v>
      </c>
      <c r="B98" s="14" t="s">
        <v>119</v>
      </c>
      <c r="C98" s="15">
        <v>390000</v>
      </c>
      <c r="D98" s="10">
        <f>VLOOKUP($A98,'11.04'!$A$9:$W$204,23,0)</f>
        <v>0</v>
      </c>
      <c r="E98" s="15"/>
      <c r="F98" s="15"/>
      <c r="G98" s="15"/>
      <c r="H98" s="9">
        <f t="shared" si="16"/>
        <v>0</v>
      </c>
      <c r="I98" s="15"/>
      <c r="J98" s="15"/>
      <c r="K98" s="15"/>
      <c r="L98" s="9">
        <f t="shared" si="11"/>
        <v>0</v>
      </c>
      <c r="M98" s="15"/>
      <c r="N98" s="15"/>
      <c r="O98" s="15"/>
      <c r="P98" s="15"/>
      <c r="Q98" s="15"/>
      <c r="R98" s="11">
        <f t="shared" si="15"/>
        <v>0</v>
      </c>
      <c r="S98" s="15"/>
      <c r="T98" s="15"/>
      <c r="U98" s="9">
        <f t="shared" si="18"/>
        <v>0</v>
      </c>
      <c r="V98" s="9">
        <f t="shared" si="17"/>
        <v>0</v>
      </c>
      <c r="W98" s="15"/>
      <c r="X98" s="16">
        <f t="shared" si="19"/>
        <v>0</v>
      </c>
      <c r="Y98" s="18"/>
      <c r="Z98" s="17"/>
    </row>
    <row r="99" spans="1:26" ht="18" customHeight="1" x14ac:dyDescent="0.2">
      <c r="A99" s="13">
        <v>3500030</v>
      </c>
      <c r="B99" s="14" t="s">
        <v>120</v>
      </c>
      <c r="C99" s="15">
        <v>300000</v>
      </c>
      <c r="D99" s="10">
        <f>VLOOKUP($A99,'11.04'!$A$9:$W$204,23,0)</f>
        <v>1</v>
      </c>
      <c r="E99" s="15"/>
      <c r="F99" s="15"/>
      <c r="G99" s="15"/>
      <c r="H99" s="9">
        <f t="shared" si="16"/>
        <v>0</v>
      </c>
      <c r="I99" s="15">
        <v>1</v>
      </c>
      <c r="J99" s="15"/>
      <c r="K99" s="15"/>
      <c r="L99" s="9">
        <f t="shared" si="11"/>
        <v>1</v>
      </c>
      <c r="M99" s="15"/>
      <c r="N99" s="15"/>
      <c r="O99" s="15"/>
      <c r="P99" s="15"/>
      <c r="Q99" s="15"/>
      <c r="R99" s="11">
        <f>SUM(M99:Q99)</f>
        <v>0</v>
      </c>
      <c r="S99" s="15"/>
      <c r="T99" s="15"/>
      <c r="U99" s="9">
        <f>S99+T99</f>
        <v>0</v>
      </c>
      <c r="V99" s="9">
        <f t="shared" si="17"/>
        <v>0</v>
      </c>
      <c r="W99" s="15"/>
      <c r="X99" s="16">
        <f>W99-V99</f>
        <v>0</v>
      </c>
      <c r="Y99" s="18"/>
      <c r="Z99" s="17"/>
    </row>
    <row r="100" spans="1:26" ht="18" customHeight="1" x14ac:dyDescent="0.2">
      <c r="A100" s="13">
        <v>3500049</v>
      </c>
      <c r="B100" s="14" t="s">
        <v>121</v>
      </c>
      <c r="C100" s="15">
        <v>390000</v>
      </c>
      <c r="D100" s="10">
        <f>VLOOKUP($A100,'11.04'!$A$9:$W$204,23,0)</f>
        <v>0</v>
      </c>
      <c r="E100" s="15"/>
      <c r="F100" s="15"/>
      <c r="G100" s="15"/>
      <c r="H100" s="9">
        <f t="shared" si="16"/>
        <v>0</v>
      </c>
      <c r="I100" s="15"/>
      <c r="J100" s="15"/>
      <c r="K100" s="15"/>
      <c r="L100" s="9">
        <f t="shared" si="11"/>
        <v>0</v>
      </c>
      <c r="M100" s="15"/>
      <c r="N100" s="15"/>
      <c r="O100" s="15"/>
      <c r="P100" s="15"/>
      <c r="Q100" s="15"/>
      <c r="R100" s="11">
        <f>SUM(M100:Q100)</f>
        <v>0</v>
      </c>
      <c r="S100" s="15"/>
      <c r="T100" s="15"/>
      <c r="U100" s="9">
        <f>S100+T100</f>
        <v>0</v>
      </c>
      <c r="V100" s="9">
        <f t="shared" si="17"/>
        <v>0</v>
      </c>
      <c r="W100" s="15"/>
      <c r="X100" s="16">
        <f>W100-V100</f>
        <v>0</v>
      </c>
      <c r="Y100" s="18"/>
      <c r="Z100" s="17"/>
    </row>
    <row r="101" spans="1:26" ht="18" customHeight="1" x14ac:dyDescent="0.2">
      <c r="A101" s="13">
        <v>3500182</v>
      </c>
      <c r="B101" s="14" t="s">
        <v>248</v>
      </c>
      <c r="C101" s="15">
        <v>390000</v>
      </c>
      <c r="D101" s="10">
        <f>VLOOKUP($A101,'11.04'!$A$9:$W$204,23,0)</f>
        <v>0</v>
      </c>
      <c r="E101" s="15"/>
      <c r="F101" s="15"/>
      <c r="G101" s="15"/>
      <c r="H101" s="9">
        <f t="shared" si="16"/>
        <v>0</v>
      </c>
      <c r="I101" s="15"/>
      <c r="J101" s="15"/>
      <c r="K101" s="15"/>
      <c r="L101" s="9">
        <f t="shared" si="11"/>
        <v>0</v>
      </c>
      <c r="M101" s="15"/>
      <c r="N101" s="15"/>
      <c r="O101" s="15"/>
      <c r="P101" s="15"/>
      <c r="Q101" s="15"/>
      <c r="R101" s="11">
        <f>SUM(M101:Q101)</f>
        <v>0</v>
      </c>
      <c r="S101" s="15"/>
      <c r="T101" s="15"/>
      <c r="U101" s="9">
        <f>S101+T101</f>
        <v>0</v>
      </c>
      <c r="V101" s="9">
        <f t="shared" si="17"/>
        <v>0</v>
      </c>
      <c r="W101" s="15"/>
      <c r="X101" s="16">
        <f>W101-V101</f>
        <v>0</v>
      </c>
      <c r="Y101" s="18"/>
      <c r="Z101" s="17"/>
    </row>
    <row r="102" spans="1:26" ht="18" customHeight="1" x14ac:dyDescent="0.2">
      <c r="A102" s="13">
        <v>3500140</v>
      </c>
      <c r="B102" s="14" t="s">
        <v>123</v>
      </c>
      <c r="C102" s="15">
        <v>300000</v>
      </c>
      <c r="D102" s="10">
        <f>VLOOKUP($A102,'11.04'!$A$9:$W$204,23,0)</f>
        <v>0</v>
      </c>
      <c r="E102" s="15"/>
      <c r="F102" s="15"/>
      <c r="G102" s="15"/>
      <c r="H102" s="9">
        <f t="shared" si="16"/>
        <v>0</v>
      </c>
      <c r="I102" s="15"/>
      <c r="J102" s="15"/>
      <c r="K102" s="15"/>
      <c r="L102" s="9">
        <f t="shared" si="11"/>
        <v>0</v>
      </c>
      <c r="M102" s="15"/>
      <c r="N102" s="15"/>
      <c r="O102" s="15"/>
      <c r="P102" s="15"/>
      <c r="Q102" s="15"/>
      <c r="R102" s="11">
        <f>SUM(M102:Q102)</f>
        <v>0</v>
      </c>
      <c r="S102" s="15"/>
      <c r="T102" s="15"/>
      <c r="U102" s="9">
        <f>S102+T102</f>
        <v>0</v>
      </c>
      <c r="V102" s="9">
        <f t="shared" si="17"/>
        <v>0</v>
      </c>
      <c r="W102" s="15"/>
      <c r="X102" s="16">
        <f>W102-V102</f>
        <v>0</v>
      </c>
      <c r="Y102" s="18"/>
      <c r="Z102" s="17"/>
    </row>
    <row r="103" spans="1:26" ht="18" customHeight="1" x14ac:dyDescent="0.2">
      <c r="A103" s="13">
        <v>3500155</v>
      </c>
      <c r="B103" s="14" t="s">
        <v>124</v>
      </c>
      <c r="C103" s="15">
        <v>300000</v>
      </c>
      <c r="D103" s="10">
        <f>VLOOKUP($A103,'11.04'!$A$9:$W$204,23,0)</f>
        <v>0</v>
      </c>
      <c r="E103" s="15">
        <v>1</v>
      </c>
      <c r="F103" s="15"/>
      <c r="G103" s="15"/>
      <c r="H103" s="9">
        <f t="shared" si="16"/>
        <v>1</v>
      </c>
      <c r="I103" s="15">
        <v>1</v>
      </c>
      <c r="J103" s="15"/>
      <c r="K103" s="15"/>
      <c r="L103" s="9">
        <f t="shared" si="11"/>
        <v>1</v>
      </c>
      <c r="M103" s="15"/>
      <c r="N103" s="15"/>
      <c r="O103" s="15"/>
      <c r="P103" s="15"/>
      <c r="Q103" s="15"/>
      <c r="R103" s="11">
        <f t="shared" si="15"/>
        <v>0</v>
      </c>
      <c r="S103" s="15"/>
      <c r="T103" s="15"/>
      <c r="U103" s="9">
        <f t="shared" si="18"/>
        <v>0</v>
      </c>
      <c r="V103" s="9">
        <f t="shared" si="17"/>
        <v>0</v>
      </c>
      <c r="W103" s="15"/>
      <c r="X103" s="16">
        <f t="shared" si="19"/>
        <v>0</v>
      </c>
      <c r="Y103" s="18"/>
      <c r="Z103" s="17"/>
    </row>
    <row r="104" spans="1:26" ht="18" customHeight="1" x14ac:dyDescent="0.2">
      <c r="A104" s="13">
        <v>3500156</v>
      </c>
      <c r="B104" s="14" t="s">
        <v>125</v>
      </c>
      <c r="C104" s="15">
        <v>390000</v>
      </c>
      <c r="D104" s="10">
        <f>VLOOKUP($A104,'11.04'!$A$9:$W$204,23,0)</f>
        <v>1</v>
      </c>
      <c r="E104" s="15"/>
      <c r="F104" s="15"/>
      <c r="G104" s="15"/>
      <c r="H104" s="9">
        <f t="shared" si="16"/>
        <v>0</v>
      </c>
      <c r="I104" s="15"/>
      <c r="J104" s="15"/>
      <c r="K104" s="15"/>
      <c r="L104" s="9">
        <f t="shared" si="11"/>
        <v>0</v>
      </c>
      <c r="M104" s="15">
        <v>1</v>
      </c>
      <c r="N104" s="15"/>
      <c r="O104" s="15"/>
      <c r="P104" s="15"/>
      <c r="Q104" s="15"/>
      <c r="R104" s="11">
        <f t="shared" si="15"/>
        <v>1</v>
      </c>
      <c r="S104" s="15"/>
      <c r="T104" s="15"/>
      <c r="U104" s="9">
        <f t="shared" si="18"/>
        <v>0</v>
      </c>
      <c r="V104" s="9">
        <f t="shared" si="17"/>
        <v>0</v>
      </c>
      <c r="W104" s="15"/>
      <c r="X104" s="16">
        <f t="shared" si="19"/>
        <v>0</v>
      </c>
      <c r="Y104" s="18"/>
      <c r="Z104" s="17"/>
    </row>
    <row r="105" spans="1:26" ht="18" customHeight="1" x14ac:dyDescent="0.2">
      <c r="A105" s="13">
        <v>3500141</v>
      </c>
      <c r="B105" s="14" t="s">
        <v>126</v>
      </c>
      <c r="C105" s="15">
        <v>300000</v>
      </c>
      <c r="D105" s="10">
        <f>VLOOKUP($A105,'11.04'!$A$9:$W$204,23,0)</f>
        <v>0</v>
      </c>
      <c r="E105" s="15"/>
      <c r="F105" s="15"/>
      <c r="G105" s="15"/>
      <c r="H105" s="9">
        <f t="shared" si="16"/>
        <v>0</v>
      </c>
      <c r="I105" s="15"/>
      <c r="J105" s="15"/>
      <c r="K105" s="15"/>
      <c r="L105" s="9">
        <f t="shared" si="11"/>
        <v>0</v>
      </c>
      <c r="M105" s="15"/>
      <c r="N105" s="15"/>
      <c r="O105" s="15"/>
      <c r="P105" s="15"/>
      <c r="Q105" s="15"/>
      <c r="R105" s="11">
        <f t="shared" si="15"/>
        <v>0</v>
      </c>
      <c r="S105" s="15"/>
      <c r="T105" s="15"/>
      <c r="U105" s="9">
        <f t="shared" si="18"/>
        <v>0</v>
      </c>
      <c r="V105" s="9">
        <f t="shared" si="17"/>
        <v>0</v>
      </c>
      <c r="W105" s="15"/>
      <c r="X105" s="16">
        <f t="shared" si="19"/>
        <v>0</v>
      </c>
      <c r="Y105" s="18"/>
      <c r="Z105" s="17"/>
    </row>
    <row r="106" spans="1:26" ht="18" customHeight="1" x14ac:dyDescent="0.2">
      <c r="A106" s="13">
        <v>3500142</v>
      </c>
      <c r="B106" s="14" t="s">
        <v>127</v>
      </c>
      <c r="C106" s="15">
        <v>390000</v>
      </c>
      <c r="D106" s="10">
        <f>VLOOKUP($A106,'11.04'!$A$9:$W$204,23,0)</f>
        <v>0</v>
      </c>
      <c r="E106" s="15">
        <v>1</v>
      </c>
      <c r="F106" s="15"/>
      <c r="G106" s="15"/>
      <c r="H106" s="9">
        <f t="shared" si="16"/>
        <v>1</v>
      </c>
      <c r="I106" s="15">
        <v>1</v>
      </c>
      <c r="J106" s="15"/>
      <c r="K106" s="15"/>
      <c r="L106" s="9">
        <f t="shared" si="11"/>
        <v>1</v>
      </c>
      <c r="M106" s="15"/>
      <c r="N106" s="15"/>
      <c r="O106" s="15"/>
      <c r="P106" s="15"/>
      <c r="Q106" s="15"/>
      <c r="R106" s="11">
        <f t="shared" si="15"/>
        <v>0</v>
      </c>
      <c r="S106" s="15"/>
      <c r="T106" s="15"/>
      <c r="U106" s="9">
        <f t="shared" si="18"/>
        <v>0</v>
      </c>
      <c r="V106" s="9">
        <f t="shared" si="17"/>
        <v>0</v>
      </c>
      <c r="W106" s="15"/>
      <c r="X106" s="16">
        <f t="shared" si="19"/>
        <v>0</v>
      </c>
      <c r="Y106" s="18"/>
      <c r="Z106" s="17"/>
    </row>
    <row r="107" spans="1:26" ht="18" customHeight="1" x14ac:dyDescent="0.2">
      <c r="A107" s="13">
        <v>3500143</v>
      </c>
      <c r="B107" s="14" t="s">
        <v>128</v>
      </c>
      <c r="C107" s="15">
        <v>220000</v>
      </c>
      <c r="D107" s="10">
        <f>VLOOKUP($A107,'11.04'!$A$9:$W$204,23,0)</f>
        <v>0</v>
      </c>
      <c r="E107" s="15"/>
      <c r="F107" s="15"/>
      <c r="G107" s="15"/>
      <c r="H107" s="9">
        <f t="shared" si="16"/>
        <v>0</v>
      </c>
      <c r="I107" s="15"/>
      <c r="J107" s="15"/>
      <c r="K107" s="15"/>
      <c r="L107" s="9">
        <f t="shared" si="11"/>
        <v>0</v>
      </c>
      <c r="M107" s="15"/>
      <c r="N107" s="15"/>
      <c r="O107" s="15"/>
      <c r="P107" s="15"/>
      <c r="Q107" s="15"/>
      <c r="R107" s="11">
        <f t="shared" si="15"/>
        <v>0</v>
      </c>
      <c r="S107" s="15"/>
      <c r="T107" s="15"/>
      <c r="U107" s="9">
        <f t="shared" si="18"/>
        <v>0</v>
      </c>
      <c r="V107" s="9">
        <f t="shared" si="17"/>
        <v>0</v>
      </c>
      <c r="W107" s="15"/>
      <c r="X107" s="16">
        <f t="shared" si="19"/>
        <v>0</v>
      </c>
      <c r="Y107" s="18"/>
      <c r="Z107" s="17"/>
    </row>
    <row r="108" spans="1:26" ht="18" customHeight="1" x14ac:dyDescent="0.2">
      <c r="A108" s="13">
        <v>3500144</v>
      </c>
      <c r="B108" s="14" t="s">
        <v>129</v>
      </c>
      <c r="C108" s="15">
        <v>260000</v>
      </c>
      <c r="D108" s="10">
        <f>VLOOKUP($A108,'11.04'!$A$9:$W$204,23,0)</f>
        <v>1</v>
      </c>
      <c r="E108" s="15">
        <v>2</v>
      </c>
      <c r="F108" s="15"/>
      <c r="G108" s="15"/>
      <c r="H108" s="9">
        <f t="shared" si="16"/>
        <v>2</v>
      </c>
      <c r="I108" s="15"/>
      <c r="J108" s="15"/>
      <c r="K108" s="15"/>
      <c r="L108" s="9">
        <f t="shared" si="11"/>
        <v>0</v>
      </c>
      <c r="M108" s="15"/>
      <c r="N108" s="15"/>
      <c r="O108" s="15"/>
      <c r="P108" s="15"/>
      <c r="Q108" s="15"/>
      <c r="R108" s="11">
        <f t="shared" si="15"/>
        <v>0</v>
      </c>
      <c r="S108" s="15"/>
      <c r="T108" s="15"/>
      <c r="U108" s="9">
        <f t="shared" si="18"/>
        <v>0</v>
      </c>
      <c r="V108" s="9">
        <f t="shared" si="17"/>
        <v>3</v>
      </c>
      <c r="W108" s="15">
        <v>3</v>
      </c>
      <c r="X108" s="16">
        <f t="shared" si="19"/>
        <v>0</v>
      </c>
      <c r="Y108" s="18"/>
      <c r="Z108" s="17"/>
    </row>
    <row r="109" spans="1:26" ht="18" customHeight="1" x14ac:dyDescent="0.2">
      <c r="A109" s="13">
        <v>3500145</v>
      </c>
      <c r="B109" s="14" t="s">
        <v>130</v>
      </c>
      <c r="C109" s="15">
        <v>350000</v>
      </c>
      <c r="D109" s="10">
        <f>VLOOKUP($A109,'11.04'!$A$9:$W$204,23,0)</f>
        <v>0</v>
      </c>
      <c r="E109" s="15"/>
      <c r="F109" s="15"/>
      <c r="G109" s="15"/>
      <c r="H109" s="9">
        <f t="shared" si="16"/>
        <v>0</v>
      </c>
      <c r="I109" s="15"/>
      <c r="J109" s="15"/>
      <c r="K109" s="15"/>
      <c r="L109" s="9">
        <f t="shared" si="11"/>
        <v>0</v>
      </c>
      <c r="M109" s="15"/>
      <c r="N109" s="15"/>
      <c r="O109" s="15"/>
      <c r="P109" s="15"/>
      <c r="Q109" s="15"/>
      <c r="R109" s="11">
        <f t="shared" si="15"/>
        <v>0</v>
      </c>
      <c r="S109" s="15"/>
      <c r="T109" s="15"/>
      <c r="U109" s="9">
        <f t="shared" si="18"/>
        <v>0</v>
      </c>
      <c r="V109" s="9">
        <f t="shared" si="17"/>
        <v>0</v>
      </c>
      <c r="W109" s="15"/>
      <c r="X109" s="16">
        <f t="shared" si="19"/>
        <v>0</v>
      </c>
      <c r="Y109" s="18"/>
      <c r="Z109" s="17"/>
    </row>
    <row r="110" spans="1:26" ht="18" customHeight="1" x14ac:dyDescent="0.2">
      <c r="A110" s="7">
        <v>3510000</v>
      </c>
      <c r="B110" s="8" t="s">
        <v>131</v>
      </c>
      <c r="C110" s="9"/>
      <c r="D110" s="10">
        <f>VLOOKUP($A110,'11.04'!$A$9:$W$204,23,0)</f>
        <v>0</v>
      </c>
      <c r="E110" s="10"/>
      <c r="F110" s="10"/>
      <c r="G110" s="10"/>
      <c r="H110" s="9"/>
      <c r="I110" s="10"/>
      <c r="J110" s="10"/>
      <c r="K110" s="10"/>
      <c r="L110" s="9">
        <f t="shared" si="11"/>
        <v>0</v>
      </c>
      <c r="M110" s="10"/>
      <c r="N110" s="10"/>
      <c r="O110" s="10"/>
      <c r="P110" s="10"/>
      <c r="Q110" s="10"/>
      <c r="R110" s="11">
        <f t="shared" si="15"/>
        <v>0</v>
      </c>
      <c r="S110" s="10"/>
      <c r="T110" s="10"/>
      <c r="U110" s="9"/>
      <c r="V110" s="9"/>
      <c r="W110" s="10"/>
      <c r="X110" s="9"/>
      <c r="Y110" s="18"/>
      <c r="Z110" s="17"/>
    </row>
    <row r="111" spans="1:26" ht="18" customHeight="1" x14ac:dyDescent="0.2">
      <c r="A111" s="13">
        <v>3510004</v>
      </c>
      <c r="B111" s="14" t="s">
        <v>132</v>
      </c>
      <c r="C111" s="15">
        <v>43000</v>
      </c>
      <c r="D111" s="10">
        <f>VLOOKUP($A111,'11.04'!$A$9:$W$204,23,0)</f>
        <v>3</v>
      </c>
      <c r="E111" s="15">
        <v>9</v>
      </c>
      <c r="F111" s="15"/>
      <c r="G111" s="15"/>
      <c r="H111" s="9">
        <f t="shared" ref="H111:H120" si="20">SUM(E111:G111)</f>
        <v>9</v>
      </c>
      <c r="I111" s="15">
        <v>5</v>
      </c>
      <c r="J111" s="15"/>
      <c r="K111" s="15"/>
      <c r="L111" s="9">
        <f t="shared" si="11"/>
        <v>5</v>
      </c>
      <c r="M111" s="15"/>
      <c r="N111" s="15"/>
      <c r="O111" s="15"/>
      <c r="P111" s="15"/>
      <c r="Q111" s="15"/>
      <c r="R111" s="11">
        <f>SUM(M111:Q111)</f>
        <v>0</v>
      </c>
      <c r="S111" s="15"/>
      <c r="T111" s="15"/>
      <c r="U111" s="9">
        <f>S111+T111</f>
        <v>0</v>
      </c>
      <c r="V111" s="9">
        <f t="shared" ref="V111:V120" si="21">D111+H111-L111-R111-U111</f>
        <v>7</v>
      </c>
      <c r="W111" s="15">
        <v>7</v>
      </c>
      <c r="X111" s="16">
        <f>W111-V111</f>
        <v>0</v>
      </c>
      <c r="Y111" s="18"/>
      <c r="Z111" s="17"/>
    </row>
    <row r="112" spans="1:26" ht="18" customHeight="1" x14ac:dyDescent="0.2">
      <c r="A112" s="13">
        <v>3510011</v>
      </c>
      <c r="B112" s="14" t="s">
        <v>133</v>
      </c>
      <c r="C112" s="15">
        <v>42000</v>
      </c>
      <c r="D112" s="10">
        <f>VLOOKUP($A112,'11.04'!$A$9:$W$204,23,0)</f>
        <v>0</v>
      </c>
      <c r="E112" s="15">
        <v>10</v>
      </c>
      <c r="F112" s="15"/>
      <c r="G112" s="15"/>
      <c r="H112" s="9">
        <f t="shared" si="20"/>
        <v>10</v>
      </c>
      <c r="I112" s="15">
        <v>2</v>
      </c>
      <c r="J112" s="15"/>
      <c r="K112" s="15"/>
      <c r="L112" s="9">
        <f t="shared" si="11"/>
        <v>2</v>
      </c>
      <c r="M112" s="15"/>
      <c r="N112" s="15"/>
      <c r="O112" s="15"/>
      <c r="P112" s="15"/>
      <c r="Q112" s="15"/>
      <c r="R112" s="11">
        <f t="shared" si="15"/>
        <v>0</v>
      </c>
      <c r="S112" s="15"/>
      <c r="T112" s="15"/>
      <c r="U112" s="9">
        <f t="shared" ref="U112:U120" si="22">S112+T112</f>
        <v>0</v>
      </c>
      <c r="V112" s="9">
        <f t="shared" si="21"/>
        <v>8</v>
      </c>
      <c r="W112" s="15">
        <v>8</v>
      </c>
      <c r="X112" s="16">
        <f t="shared" ref="X112:X120" si="23">W112-V112</f>
        <v>0</v>
      </c>
      <c r="Y112" s="18"/>
      <c r="Z112" s="17"/>
    </row>
    <row r="113" spans="1:26" ht="18" customHeight="1" x14ac:dyDescent="0.2">
      <c r="A113" s="13">
        <v>3510012</v>
      </c>
      <c r="B113" s="14" t="s">
        <v>134</v>
      </c>
      <c r="C113" s="15">
        <v>43000</v>
      </c>
      <c r="D113" s="10">
        <f>VLOOKUP($A113,'11.04'!$A$9:$W$204,23,0)</f>
        <v>6</v>
      </c>
      <c r="E113" s="15"/>
      <c r="F113" s="15"/>
      <c r="G113" s="15"/>
      <c r="H113" s="9">
        <f t="shared" si="20"/>
        <v>0</v>
      </c>
      <c r="I113" s="15">
        <v>1</v>
      </c>
      <c r="J113" s="15"/>
      <c r="K113" s="15"/>
      <c r="L113" s="9">
        <f t="shared" si="11"/>
        <v>1</v>
      </c>
      <c r="M113" s="15"/>
      <c r="N113" s="15"/>
      <c r="O113" s="15"/>
      <c r="P113" s="15"/>
      <c r="Q113" s="15"/>
      <c r="R113" s="11">
        <f>SUM(M113:Q113)</f>
        <v>0</v>
      </c>
      <c r="S113" s="15"/>
      <c r="T113" s="15"/>
      <c r="U113" s="9">
        <f>S113+T113</f>
        <v>0</v>
      </c>
      <c r="V113" s="9">
        <f t="shared" si="21"/>
        <v>5</v>
      </c>
      <c r="W113" s="15">
        <v>5</v>
      </c>
      <c r="X113" s="16">
        <f>W113-V113</f>
        <v>0</v>
      </c>
      <c r="Y113" s="18"/>
      <c r="Z113" s="17"/>
    </row>
    <row r="114" spans="1:26" ht="18" customHeight="1" x14ac:dyDescent="0.2">
      <c r="A114" s="13">
        <v>3510018</v>
      </c>
      <c r="B114" s="14" t="s">
        <v>135</v>
      </c>
      <c r="C114" s="15">
        <v>65000</v>
      </c>
      <c r="D114" s="10">
        <f>VLOOKUP($A114,'11.04'!$A$9:$W$204,23,0)</f>
        <v>6</v>
      </c>
      <c r="E114" s="15"/>
      <c r="F114" s="15"/>
      <c r="G114" s="15"/>
      <c r="H114" s="9">
        <f t="shared" si="20"/>
        <v>0</v>
      </c>
      <c r="I114" s="15"/>
      <c r="J114" s="15"/>
      <c r="K114" s="15"/>
      <c r="L114" s="9">
        <f t="shared" si="11"/>
        <v>0</v>
      </c>
      <c r="M114" s="15"/>
      <c r="N114" s="15"/>
      <c r="O114" s="15"/>
      <c r="P114" s="15"/>
      <c r="Q114" s="15"/>
      <c r="R114" s="11">
        <f t="shared" si="15"/>
        <v>0</v>
      </c>
      <c r="S114" s="15"/>
      <c r="T114" s="15"/>
      <c r="U114" s="9">
        <f t="shared" si="22"/>
        <v>0</v>
      </c>
      <c r="V114" s="9">
        <f t="shared" si="21"/>
        <v>6</v>
      </c>
      <c r="W114" s="15"/>
      <c r="X114" s="16">
        <f t="shared" si="23"/>
        <v>-6</v>
      </c>
      <c r="Y114" s="18"/>
      <c r="Z114" s="17"/>
    </row>
    <row r="115" spans="1:26" ht="18" customHeight="1" x14ac:dyDescent="0.2">
      <c r="A115" s="13">
        <v>3510066</v>
      </c>
      <c r="B115" s="14" t="s">
        <v>136</v>
      </c>
      <c r="C115" s="15">
        <v>42000</v>
      </c>
      <c r="D115" s="10">
        <f>VLOOKUP($A115,'11.04'!$A$9:$W$204,23,0)</f>
        <v>0</v>
      </c>
      <c r="E115" s="15"/>
      <c r="F115" s="15"/>
      <c r="G115" s="15"/>
      <c r="H115" s="9">
        <f t="shared" si="20"/>
        <v>0</v>
      </c>
      <c r="I115" s="15"/>
      <c r="J115" s="15"/>
      <c r="K115" s="15"/>
      <c r="L115" s="9">
        <f t="shared" si="11"/>
        <v>0</v>
      </c>
      <c r="M115" s="15"/>
      <c r="N115" s="15"/>
      <c r="O115" s="15"/>
      <c r="P115" s="15"/>
      <c r="Q115" s="15"/>
      <c r="R115" s="11">
        <f t="shared" si="15"/>
        <v>0</v>
      </c>
      <c r="S115" s="15"/>
      <c r="T115" s="15"/>
      <c r="U115" s="9">
        <f t="shared" si="22"/>
        <v>0</v>
      </c>
      <c r="V115" s="9">
        <f t="shared" si="21"/>
        <v>0</v>
      </c>
      <c r="W115" s="15"/>
      <c r="X115" s="16">
        <f t="shared" si="23"/>
        <v>0</v>
      </c>
      <c r="Y115" s="18"/>
      <c r="Z115" s="17"/>
    </row>
    <row r="116" spans="1:26" ht="18" customHeight="1" x14ac:dyDescent="0.2">
      <c r="A116" s="13">
        <v>3510067</v>
      </c>
      <c r="B116" s="14" t="s">
        <v>137</v>
      </c>
      <c r="C116" s="15">
        <v>43000</v>
      </c>
      <c r="D116" s="10">
        <f>VLOOKUP($A116,'11.04'!$A$9:$W$204,23,0)</f>
        <v>5</v>
      </c>
      <c r="E116" s="15"/>
      <c r="F116" s="15"/>
      <c r="G116" s="15"/>
      <c r="H116" s="9">
        <f t="shared" si="20"/>
        <v>0</v>
      </c>
      <c r="I116" s="15">
        <v>3</v>
      </c>
      <c r="J116" s="15"/>
      <c r="K116" s="15"/>
      <c r="L116" s="9">
        <f t="shared" si="11"/>
        <v>3</v>
      </c>
      <c r="M116" s="15"/>
      <c r="N116" s="15"/>
      <c r="O116" s="15"/>
      <c r="P116" s="15"/>
      <c r="Q116" s="15"/>
      <c r="R116" s="11">
        <f t="shared" si="15"/>
        <v>0</v>
      </c>
      <c r="S116" s="15"/>
      <c r="T116" s="15"/>
      <c r="U116" s="9">
        <f t="shared" si="22"/>
        <v>0</v>
      </c>
      <c r="V116" s="9">
        <f t="shared" si="21"/>
        <v>2</v>
      </c>
      <c r="W116" s="15">
        <v>2</v>
      </c>
      <c r="X116" s="16">
        <f t="shared" si="23"/>
        <v>0</v>
      </c>
      <c r="Y116" s="18"/>
      <c r="Z116" s="17"/>
    </row>
    <row r="117" spans="1:26" ht="18" customHeight="1" x14ac:dyDescent="0.2">
      <c r="A117" s="13">
        <v>3510068</v>
      </c>
      <c r="B117" s="14" t="s">
        <v>138</v>
      </c>
      <c r="C117" s="15">
        <v>12000</v>
      </c>
      <c r="D117" s="10">
        <f>VLOOKUP($A117,'11.04'!$A$9:$W$204,23,0)</f>
        <v>0</v>
      </c>
      <c r="E117" s="15"/>
      <c r="F117" s="15"/>
      <c r="G117" s="15"/>
      <c r="H117" s="9">
        <f t="shared" si="20"/>
        <v>0</v>
      </c>
      <c r="I117" s="15"/>
      <c r="J117" s="15"/>
      <c r="K117" s="15"/>
      <c r="L117" s="9">
        <f t="shared" si="11"/>
        <v>0</v>
      </c>
      <c r="M117" s="15"/>
      <c r="N117" s="15"/>
      <c r="O117" s="15"/>
      <c r="P117" s="15"/>
      <c r="Q117" s="15"/>
      <c r="R117" s="11">
        <f>SUM(M117:Q117)</f>
        <v>0</v>
      </c>
      <c r="S117" s="15"/>
      <c r="T117" s="15"/>
      <c r="U117" s="9">
        <f>S117+T117</f>
        <v>0</v>
      </c>
      <c r="V117" s="9">
        <f t="shared" si="21"/>
        <v>0</v>
      </c>
      <c r="W117" s="15"/>
      <c r="X117" s="16">
        <f>W117-V117</f>
        <v>0</v>
      </c>
      <c r="Y117" s="18"/>
      <c r="Z117" s="17"/>
    </row>
    <row r="118" spans="1:26" ht="18" customHeight="1" x14ac:dyDescent="0.2">
      <c r="A118" s="13">
        <v>3510069</v>
      </c>
      <c r="B118" s="14" t="s">
        <v>139</v>
      </c>
      <c r="C118" s="15">
        <v>12000</v>
      </c>
      <c r="D118" s="10">
        <f>VLOOKUP($A118,'11.04'!$A$9:$W$204,23,0)</f>
        <v>0</v>
      </c>
      <c r="E118" s="15"/>
      <c r="F118" s="15"/>
      <c r="G118" s="15"/>
      <c r="H118" s="9">
        <f t="shared" si="20"/>
        <v>0</v>
      </c>
      <c r="I118" s="15"/>
      <c r="J118" s="15"/>
      <c r="K118" s="15"/>
      <c r="L118" s="9">
        <f t="shared" si="11"/>
        <v>0</v>
      </c>
      <c r="M118" s="15"/>
      <c r="N118" s="15"/>
      <c r="O118" s="15"/>
      <c r="P118" s="15"/>
      <c r="Q118" s="15"/>
      <c r="R118" s="11">
        <f>SUM(M118:Q118)</f>
        <v>0</v>
      </c>
      <c r="S118" s="15"/>
      <c r="T118" s="15"/>
      <c r="U118" s="9">
        <f>S118+T118</f>
        <v>0</v>
      </c>
      <c r="V118" s="9">
        <f t="shared" si="21"/>
        <v>0</v>
      </c>
      <c r="W118" s="15"/>
      <c r="X118" s="16">
        <f>W118-V118</f>
        <v>0</v>
      </c>
      <c r="Y118" s="18"/>
      <c r="Z118" s="17"/>
    </row>
    <row r="119" spans="1:26" ht="18" customHeight="1" x14ac:dyDescent="0.2">
      <c r="A119" s="13">
        <v>3510070</v>
      </c>
      <c r="B119" s="14" t="s">
        <v>140</v>
      </c>
      <c r="C119" s="15">
        <v>12000</v>
      </c>
      <c r="D119" s="10">
        <f>VLOOKUP($A119,'11.04'!$A$9:$W$204,23,0)</f>
        <v>0</v>
      </c>
      <c r="E119" s="15"/>
      <c r="F119" s="15"/>
      <c r="G119" s="15"/>
      <c r="H119" s="9">
        <f t="shared" si="20"/>
        <v>0</v>
      </c>
      <c r="I119" s="15"/>
      <c r="J119" s="15"/>
      <c r="K119" s="15"/>
      <c r="L119" s="9">
        <f t="shared" si="11"/>
        <v>0</v>
      </c>
      <c r="M119" s="15"/>
      <c r="N119" s="15"/>
      <c r="O119" s="15"/>
      <c r="P119" s="15"/>
      <c r="Q119" s="15"/>
      <c r="R119" s="11">
        <f>SUM(M119:Q119)</f>
        <v>0</v>
      </c>
      <c r="S119" s="15"/>
      <c r="T119" s="15"/>
      <c r="U119" s="9">
        <f>S119+T119</f>
        <v>0</v>
      </c>
      <c r="V119" s="9">
        <f t="shared" si="21"/>
        <v>0</v>
      </c>
      <c r="W119" s="15"/>
      <c r="X119" s="16">
        <f>W119-V119</f>
        <v>0</v>
      </c>
      <c r="Y119" s="18"/>
      <c r="Z119" s="17"/>
    </row>
    <row r="120" spans="1:26" ht="18" customHeight="1" x14ac:dyDescent="0.2">
      <c r="A120" s="13">
        <v>3512008</v>
      </c>
      <c r="B120" s="14" t="s">
        <v>141</v>
      </c>
      <c r="C120" s="15">
        <v>44000</v>
      </c>
      <c r="D120" s="10">
        <f>VLOOKUP($A120,'11.04'!$A$9:$W$204,23,0)</f>
        <v>2</v>
      </c>
      <c r="E120" s="15"/>
      <c r="F120" s="15"/>
      <c r="G120" s="15"/>
      <c r="H120" s="9">
        <f t="shared" si="20"/>
        <v>0</v>
      </c>
      <c r="I120" s="15"/>
      <c r="J120" s="15"/>
      <c r="K120" s="15"/>
      <c r="L120" s="9">
        <f t="shared" si="11"/>
        <v>0</v>
      </c>
      <c r="M120" s="15"/>
      <c r="N120" s="15"/>
      <c r="O120" s="15"/>
      <c r="P120" s="15"/>
      <c r="Q120" s="15"/>
      <c r="R120" s="11">
        <f t="shared" si="15"/>
        <v>0</v>
      </c>
      <c r="S120" s="15"/>
      <c r="T120" s="15"/>
      <c r="U120" s="9">
        <f t="shared" si="22"/>
        <v>0</v>
      </c>
      <c r="V120" s="9">
        <f t="shared" si="21"/>
        <v>2</v>
      </c>
      <c r="W120" s="15">
        <v>2</v>
      </c>
      <c r="X120" s="16">
        <f t="shared" si="23"/>
        <v>0</v>
      </c>
      <c r="Y120" s="18"/>
      <c r="Z120" s="17"/>
    </row>
    <row r="121" spans="1:26" ht="18" customHeight="1" x14ac:dyDescent="0.2">
      <c r="A121" s="7">
        <v>3530000</v>
      </c>
      <c r="B121" s="28" t="s">
        <v>142</v>
      </c>
      <c r="C121" s="9"/>
      <c r="D121" s="10">
        <f>VLOOKUP($A121,'11.04'!$A$9:$W$204,23,0)</f>
        <v>0</v>
      </c>
      <c r="E121" s="10"/>
      <c r="F121" s="10"/>
      <c r="G121" s="10"/>
      <c r="H121" s="9"/>
      <c r="I121" s="10"/>
      <c r="J121" s="10"/>
      <c r="K121" s="10"/>
      <c r="L121" s="9">
        <f t="shared" si="11"/>
        <v>0</v>
      </c>
      <c r="M121" s="10"/>
      <c r="N121" s="10"/>
      <c r="O121" s="10"/>
      <c r="P121" s="10"/>
      <c r="Q121" s="10"/>
      <c r="R121" s="11">
        <f t="shared" si="15"/>
        <v>0</v>
      </c>
      <c r="S121" s="10"/>
      <c r="T121" s="10"/>
      <c r="U121" s="9"/>
      <c r="V121" s="9"/>
      <c r="W121" s="10"/>
      <c r="X121" s="9"/>
      <c r="Y121" s="18"/>
      <c r="Z121" s="17"/>
    </row>
    <row r="122" spans="1:26" ht="18" customHeight="1" x14ac:dyDescent="0.2">
      <c r="A122" s="13">
        <v>3530003</v>
      </c>
      <c r="B122" s="14" t="s">
        <v>143</v>
      </c>
      <c r="C122" s="15">
        <v>20000</v>
      </c>
      <c r="D122" s="10">
        <f>VLOOKUP($A122,'11.04'!$A$9:$W$204,23,0)</f>
        <v>1</v>
      </c>
      <c r="E122" s="15"/>
      <c r="F122" s="15"/>
      <c r="G122" s="15"/>
      <c r="H122" s="9">
        <f t="shared" ref="H122:H134" si="24">SUM(E122:G122)</f>
        <v>0</v>
      </c>
      <c r="I122" s="15"/>
      <c r="J122" s="15"/>
      <c r="K122" s="15"/>
      <c r="L122" s="9">
        <f t="shared" si="11"/>
        <v>0</v>
      </c>
      <c r="M122" s="15"/>
      <c r="N122" s="15"/>
      <c r="O122" s="15"/>
      <c r="P122" s="15"/>
      <c r="Q122" s="15"/>
      <c r="R122" s="11">
        <f t="shared" si="15"/>
        <v>0</v>
      </c>
      <c r="S122" s="15">
        <v>1</v>
      </c>
      <c r="T122" s="15"/>
      <c r="U122" s="9">
        <f t="shared" ref="U122:U134" si="25">S122+T122</f>
        <v>1</v>
      </c>
      <c r="V122" s="9">
        <f t="shared" ref="V122:V134" si="26">D122+H122-L122-R122-U122</f>
        <v>0</v>
      </c>
      <c r="W122" s="15"/>
      <c r="X122" s="16">
        <f t="shared" ref="X122:X134" si="27">W122-V122</f>
        <v>0</v>
      </c>
      <c r="Y122" s="18"/>
      <c r="Z122" s="17"/>
    </row>
    <row r="123" spans="1:26" ht="18" customHeight="1" x14ac:dyDescent="0.2">
      <c r="A123" s="13">
        <v>3530008</v>
      </c>
      <c r="B123" s="14" t="s">
        <v>144</v>
      </c>
      <c r="C123" s="15">
        <v>20000</v>
      </c>
      <c r="D123" s="10">
        <f>VLOOKUP($A123,'11.04'!$A$9:$W$204,23,0)</f>
        <v>0</v>
      </c>
      <c r="E123" s="15"/>
      <c r="F123" s="15"/>
      <c r="G123" s="15"/>
      <c r="H123" s="9">
        <f t="shared" si="24"/>
        <v>0</v>
      </c>
      <c r="I123" s="15"/>
      <c r="J123" s="15"/>
      <c r="K123" s="15"/>
      <c r="L123" s="9">
        <f t="shared" si="11"/>
        <v>0</v>
      </c>
      <c r="M123" s="15"/>
      <c r="N123" s="15"/>
      <c r="O123" s="15"/>
      <c r="P123" s="15"/>
      <c r="Q123" s="15"/>
      <c r="R123" s="11">
        <f t="shared" si="15"/>
        <v>0</v>
      </c>
      <c r="S123" s="15"/>
      <c r="T123" s="15"/>
      <c r="U123" s="9">
        <f t="shared" si="25"/>
        <v>0</v>
      </c>
      <c r="V123" s="9">
        <f t="shared" si="26"/>
        <v>0</v>
      </c>
      <c r="W123" s="15"/>
      <c r="X123" s="16">
        <f t="shared" si="27"/>
        <v>0</v>
      </c>
      <c r="Y123" s="18"/>
      <c r="Z123" s="17"/>
    </row>
    <row r="124" spans="1:26" ht="18" customHeight="1" x14ac:dyDescent="0.2">
      <c r="A124" s="13">
        <v>3530009</v>
      </c>
      <c r="B124" s="14" t="s">
        <v>145</v>
      </c>
      <c r="C124" s="15">
        <v>20000</v>
      </c>
      <c r="D124" s="10">
        <f>VLOOKUP($A124,'11.04'!$A$9:$W$204,23,0)</f>
        <v>0</v>
      </c>
      <c r="E124" s="15"/>
      <c r="F124" s="15"/>
      <c r="G124" s="15"/>
      <c r="H124" s="9">
        <f t="shared" si="24"/>
        <v>0</v>
      </c>
      <c r="I124" s="15"/>
      <c r="J124" s="15"/>
      <c r="K124" s="15"/>
      <c r="L124" s="9">
        <f t="shared" si="11"/>
        <v>0</v>
      </c>
      <c r="M124" s="15"/>
      <c r="N124" s="15"/>
      <c r="O124" s="15"/>
      <c r="P124" s="15"/>
      <c r="Q124" s="15"/>
      <c r="R124" s="11">
        <f t="shared" si="15"/>
        <v>0</v>
      </c>
      <c r="S124" s="15"/>
      <c r="T124" s="15"/>
      <c r="U124" s="9">
        <f t="shared" si="25"/>
        <v>0</v>
      </c>
      <c r="V124" s="9">
        <f t="shared" si="26"/>
        <v>0</v>
      </c>
      <c r="W124" s="15"/>
      <c r="X124" s="16">
        <f t="shared" si="27"/>
        <v>0</v>
      </c>
      <c r="Y124" s="18"/>
      <c r="Z124" s="17"/>
    </row>
    <row r="125" spans="1:26" ht="18" customHeight="1" x14ac:dyDescent="0.2">
      <c r="A125" s="13">
        <v>3530010</v>
      </c>
      <c r="B125" s="14" t="s">
        <v>146</v>
      </c>
      <c r="C125" s="15">
        <v>108000</v>
      </c>
      <c r="D125" s="10">
        <f>VLOOKUP($A125,'11.04'!$A$9:$W$204,23,0)</f>
        <v>5</v>
      </c>
      <c r="E125" s="15"/>
      <c r="F125" s="15"/>
      <c r="G125" s="15"/>
      <c r="H125" s="9">
        <f t="shared" si="24"/>
        <v>0</v>
      </c>
      <c r="I125" s="15">
        <v>5</v>
      </c>
      <c r="J125" s="15"/>
      <c r="K125" s="15"/>
      <c r="L125" s="9">
        <f t="shared" si="11"/>
        <v>5</v>
      </c>
      <c r="M125" s="15"/>
      <c r="N125" s="15"/>
      <c r="O125" s="15"/>
      <c r="P125" s="15"/>
      <c r="Q125" s="15"/>
      <c r="R125" s="11">
        <f t="shared" si="15"/>
        <v>0</v>
      </c>
      <c r="S125" s="15"/>
      <c r="T125" s="15"/>
      <c r="U125" s="9">
        <f t="shared" si="25"/>
        <v>0</v>
      </c>
      <c r="V125" s="9">
        <f t="shared" si="26"/>
        <v>0</v>
      </c>
      <c r="W125" s="15"/>
      <c r="X125" s="16">
        <f t="shared" si="27"/>
        <v>0</v>
      </c>
      <c r="Y125" s="18"/>
      <c r="Z125" s="17"/>
    </row>
    <row r="126" spans="1:26" ht="18" customHeight="1" x14ac:dyDescent="0.2">
      <c r="A126" s="13">
        <v>3530014</v>
      </c>
      <c r="B126" s="14" t="s">
        <v>147</v>
      </c>
      <c r="C126" s="15">
        <v>20000</v>
      </c>
      <c r="D126" s="10">
        <f>VLOOKUP($A126,'11.04'!$A$9:$W$204,23,0)</f>
        <v>0</v>
      </c>
      <c r="E126" s="15"/>
      <c r="F126" s="15"/>
      <c r="G126" s="15"/>
      <c r="H126" s="9">
        <f t="shared" si="24"/>
        <v>0</v>
      </c>
      <c r="I126" s="15"/>
      <c r="J126" s="15"/>
      <c r="K126" s="15"/>
      <c r="L126" s="9">
        <f t="shared" si="11"/>
        <v>0</v>
      </c>
      <c r="M126" s="15"/>
      <c r="N126" s="15"/>
      <c r="O126" s="15"/>
      <c r="P126" s="15"/>
      <c r="Q126" s="15"/>
      <c r="R126" s="11">
        <f>SUM(M126:Q126)</f>
        <v>0</v>
      </c>
      <c r="S126" s="15"/>
      <c r="T126" s="15"/>
      <c r="U126" s="9">
        <f>S126+T126</f>
        <v>0</v>
      </c>
      <c r="V126" s="9">
        <f t="shared" si="26"/>
        <v>0</v>
      </c>
      <c r="W126" s="15"/>
      <c r="X126" s="16">
        <f>W126-V126</f>
        <v>0</v>
      </c>
      <c r="Y126" s="18"/>
      <c r="Z126" s="17"/>
    </row>
    <row r="127" spans="1:26" ht="18" customHeight="1" x14ac:dyDescent="0.2">
      <c r="A127" s="13">
        <v>3530087</v>
      </c>
      <c r="B127" s="14" t="s">
        <v>148</v>
      </c>
      <c r="C127" s="15"/>
      <c r="D127" s="10">
        <f>VLOOKUP($A127,'11.04'!$A$9:$W$204,23,0)</f>
        <v>0</v>
      </c>
      <c r="E127" s="15"/>
      <c r="F127" s="15"/>
      <c r="G127" s="15"/>
      <c r="H127" s="9">
        <f t="shared" si="24"/>
        <v>0</v>
      </c>
      <c r="I127" s="15"/>
      <c r="J127" s="15"/>
      <c r="K127" s="15"/>
      <c r="L127" s="9">
        <f t="shared" si="11"/>
        <v>0</v>
      </c>
      <c r="M127" s="15"/>
      <c r="N127" s="15"/>
      <c r="O127" s="15"/>
      <c r="P127" s="15"/>
      <c r="Q127" s="15"/>
      <c r="R127" s="11">
        <f t="shared" si="15"/>
        <v>0</v>
      </c>
      <c r="S127" s="15"/>
      <c r="T127" s="15"/>
      <c r="U127" s="9">
        <f t="shared" si="25"/>
        <v>0</v>
      </c>
      <c r="V127" s="9">
        <f t="shared" si="26"/>
        <v>0</v>
      </c>
      <c r="W127" s="15"/>
      <c r="X127" s="16">
        <f t="shared" si="27"/>
        <v>0</v>
      </c>
      <c r="Y127" s="18"/>
      <c r="Z127" s="17"/>
    </row>
    <row r="128" spans="1:26" ht="18" customHeight="1" x14ac:dyDescent="0.2">
      <c r="A128" s="13">
        <v>3530088</v>
      </c>
      <c r="B128" s="14" t="s">
        <v>149</v>
      </c>
      <c r="C128" s="15">
        <v>20000</v>
      </c>
      <c r="D128" s="10">
        <f>VLOOKUP($A128,'11.04'!$A$9:$W$204,23,0)</f>
        <v>23</v>
      </c>
      <c r="E128" s="15"/>
      <c r="F128" s="15"/>
      <c r="G128" s="15"/>
      <c r="H128" s="9">
        <f t="shared" si="24"/>
        <v>0</v>
      </c>
      <c r="I128" s="15">
        <v>17</v>
      </c>
      <c r="J128" s="15"/>
      <c r="K128" s="15"/>
      <c r="L128" s="9">
        <f t="shared" si="11"/>
        <v>17</v>
      </c>
      <c r="M128" s="15"/>
      <c r="N128" s="15"/>
      <c r="O128" s="15"/>
      <c r="P128" s="15"/>
      <c r="Q128" s="15"/>
      <c r="R128" s="11">
        <f t="shared" si="15"/>
        <v>0</v>
      </c>
      <c r="S128" s="15"/>
      <c r="T128" s="15"/>
      <c r="U128" s="9">
        <f t="shared" si="25"/>
        <v>0</v>
      </c>
      <c r="V128" s="9">
        <f t="shared" si="26"/>
        <v>6</v>
      </c>
      <c r="W128" s="15">
        <v>6</v>
      </c>
      <c r="X128" s="16">
        <f t="shared" si="27"/>
        <v>0</v>
      </c>
      <c r="Y128" s="26"/>
      <c r="Z128" s="17"/>
    </row>
    <row r="129" spans="1:26" ht="18" customHeight="1" x14ac:dyDescent="0.2">
      <c r="A129" s="13">
        <v>3530089</v>
      </c>
      <c r="B129" s="14" t="s">
        <v>150</v>
      </c>
      <c r="C129" s="15">
        <v>95000</v>
      </c>
      <c r="D129" s="10">
        <f>VLOOKUP($A129,'11.04'!$A$9:$W$204,23,0)</f>
        <v>0</v>
      </c>
      <c r="E129" s="15"/>
      <c r="F129" s="15"/>
      <c r="G129" s="15"/>
      <c r="H129" s="9">
        <f t="shared" si="24"/>
        <v>0</v>
      </c>
      <c r="I129" s="15"/>
      <c r="J129" s="15"/>
      <c r="K129" s="15"/>
      <c r="L129" s="9">
        <f t="shared" si="11"/>
        <v>0</v>
      </c>
      <c r="M129" s="15"/>
      <c r="N129" s="15"/>
      <c r="O129" s="15"/>
      <c r="P129" s="15"/>
      <c r="Q129" s="15"/>
      <c r="R129" s="11">
        <f t="shared" si="15"/>
        <v>0</v>
      </c>
      <c r="S129" s="15"/>
      <c r="T129" s="15"/>
      <c r="U129" s="9">
        <f t="shared" si="25"/>
        <v>0</v>
      </c>
      <c r="V129" s="9">
        <f t="shared" si="26"/>
        <v>0</v>
      </c>
      <c r="W129" s="15"/>
      <c r="X129" s="16">
        <f t="shared" si="27"/>
        <v>0</v>
      </c>
      <c r="Y129" s="26"/>
      <c r="Z129" s="17"/>
    </row>
    <row r="130" spans="1:26" ht="18" customHeight="1" x14ac:dyDescent="0.2">
      <c r="A130" s="13">
        <v>3530100</v>
      </c>
      <c r="B130" s="14" t="s">
        <v>151</v>
      </c>
      <c r="C130" s="15">
        <v>22000</v>
      </c>
      <c r="D130" s="10">
        <f>VLOOKUP($A130,'11.04'!$A$9:$W$204,23,0)</f>
        <v>0</v>
      </c>
      <c r="E130" s="15"/>
      <c r="F130" s="15"/>
      <c r="G130" s="15"/>
      <c r="H130" s="9">
        <f t="shared" si="24"/>
        <v>0</v>
      </c>
      <c r="I130" s="15"/>
      <c r="J130" s="15"/>
      <c r="K130" s="15"/>
      <c r="L130" s="9">
        <f t="shared" si="11"/>
        <v>0</v>
      </c>
      <c r="M130" s="15"/>
      <c r="N130" s="15"/>
      <c r="O130" s="15"/>
      <c r="P130" s="15"/>
      <c r="Q130" s="15"/>
      <c r="R130" s="11">
        <f t="shared" si="15"/>
        <v>0</v>
      </c>
      <c r="S130" s="15"/>
      <c r="T130" s="15"/>
      <c r="U130" s="9">
        <f t="shared" si="25"/>
        <v>0</v>
      </c>
      <c r="V130" s="9">
        <f t="shared" si="26"/>
        <v>0</v>
      </c>
      <c r="W130" s="15"/>
      <c r="X130" s="16">
        <f t="shared" si="27"/>
        <v>0</v>
      </c>
      <c r="Y130" s="26"/>
      <c r="Z130" s="17"/>
    </row>
    <row r="131" spans="1:26" ht="18" customHeight="1" x14ac:dyDescent="0.2">
      <c r="A131" s="13">
        <v>3550002</v>
      </c>
      <c r="B131" s="14" t="s">
        <v>152</v>
      </c>
      <c r="C131" s="15">
        <v>20000</v>
      </c>
      <c r="D131" s="10">
        <f>VLOOKUP($A131,'11.04'!$A$9:$W$204,23,0)</f>
        <v>7</v>
      </c>
      <c r="E131" s="15">
        <v>14</v>
      </c>
      <c r="F131" s="15"/>
      <c r="G131" s="15"/>
      <c r="H131" s="9">
        <f>SUM(E131:G131)</f>
        <v>14</v>
      </c>
      <c r="I131" s="15">
        <v>1</v>
      </c>
      <c r="J131" s="15"/>
      <c r="K131" s="15"/>
      <c r="L131" s="9">
        <f t="shared" si="11"/>
        <v>1</v>
      </c>
      <c r="M131" s="15"/>
      <c r="N131" s="15"/>
      <c r="O131" s="15"/>
      <c r="P131" s="15"/>
      <c r="Q131" s="15"/>
      <c r="R131" s="11">
        <f t="shared" si="15"/>
        <v>0</v>
      </c>
      <c r="S131" s="15">
        <v>7</v>
      </c>
      <c r="T131" s="15"/>
      <c r="U131" s="9">
        <f t="shared" si="25"/>
        <v>7</v>
      </c>
      <c r="V131" s="9">
        <f t="shared" si="26"/>
        <v>13</v>
      </c>
      <c r="W131" s="15">
        <v>11</v>
      </c>
      <c r="X131" s="16">
        <f t="shared" si="27"/>
        <v>-2</v>
      </c>
      <c r="Y131" s="26"/>
      <c r="Z131" s="17"/>
    </row>
    <row r="132" spans="1:26" ht="18" customHeight="1" x14ac:dyDescent="0.2">
      <c r="A132" s="13">
        <v>3550005</v>
      </c>
      <c r="B132" s="14" t="s">
        <v>153</v>
      </c>
      <c r="C132" s="15">
        <v>20000</v>
      </c>
      <c r="D132" s="10">
        <f>VLOOKUP($A132,'11.04'!$A$9:$W$204,23,0)</f>
        <v>9</v>
      </c>
      <c r="E132" s="15">
        <v>14</v>
      </c>
      <c r="F132" s="15"/>
      <c r="G132" s="15"/>
      <c r="H132" s="9">
        <f>SUM(E132:G132)</f>
        <v>14</v>
      </c>
      <c r="I132" s="15">
        <v>2</v>
      </c>
      <c r="J132" s="15"/>
      <c r="K132" s="15"/>
      <c r="L132" s="9">
        <f t="shared" si="11"/>
        <v>2</v>
      </c>
      <c r="M132" s="15"/>
      <c r="N132" s="15"/>
      <c r="O132" s="15"/>
      <c r="P132" s="15"/>
      <c r="Q132" s="15"/>
      <c r="R132" s="11">
        <f t="shared" si="15"/>
        <v>0</v>
      </c>
      <c r="S132" s="15">
        <v>2</v>
      </c>
      <c r="T132" s="15"/>
      <c r="U132" s="9">
        <f t="shared" si="25"/>
        <v>2</v>
      </c>
      <c r="V132" s="9">
        <f t="shared" si="26"/>
        <v>19</v>
      </c>
      <c r="W132" s="15">
        <v>16</v>
      </c>
      <c r="X132" s="16">
        <f t="shared" si="27"/>
        <v>-3</v>
      </c>
      <c r="Y132" s="26"/>
      <c r="Z132" s="17"/>
    </row>
    <row r="133" spans="1:26" ht="18" customHeight="1" x14ac:dyDescent="0.2">
      <c r="A133" s="13">
        <v>3550007</v>
      </c>
      <c r="B133" s="14" t="s">
        <v>154</v>
      </c>
      <c r="C133" s="15">
        <v>20000</v>
      </c>
      <c r="D133" s="10">
        <f>VLOOKUP($A133,'11.04'!$A$9:$W$204,23,0)</f>
        <v>7</v>
      </c>
      <c r="E133" s="15">
        <v>14</v>
      </c>
      <c r="F133" s="15"/>
      <c r="G133" s="15"/>
      <c r="H133" s="9">
        <f>SUM(E133:G133)</f>
        <v>14</v>
      </c>
      <c r="I133" s="15">
        <v>3</v>
      </c>
      <c r="J133" s="15"/>
      <c r="K133" s="15"/>
      <c r="L133" s="9">
        <f t="shared" si="11"/>
        <v>3</v>
      </c>
      <c r="M133" s="15"/>
      <c r="N133" s="15"/>
      <c r="O133" s="15"/>
      <c r="P133" s="15"/>
      <c r="Q133" s="15"/>
      <c r="R133" s="11">
        <f t="shared" si="15"/>
        <v>0</v>
      </c>
      <c r="S133" s="15">
        <v>3</v>
      </c>
      <c r="T133" s="15"/>
      <c r="U133" s="9">
        <f t="shared" si="25"/>
        <v>3</v>
      </c>
      <c r="V133" s="9">
        <f t="shared" si="26"/>
        <v>15</v>
      </c>
      <c r="W133" s="15">
        <v>12</v>
      </c>
      <c r="X133" s="16">
        <f t="shared" si="27"/>
        <v>-3</v>
      </c>
      <c r="Y133" s="26"/>
      <c r="Z133" s="17"/>
    </row>
    <row r="134" spans="1:26" ht="18" customHeight="1" x14ac:dyDescent="0.2">
      <c r="A134" s="13">
        <v>3550011</v>
      </c>
      <c r="B134" s="14" t="s">
        <v>155</v>
      </c>
      <c r="C134" s="15">
        <v>85000</v>
      </c>
      <c r="D134" s="10">
        <f>VLOOKUP($A134,'11.04'!$A$9:$W$204,23,0)</f>
        <v>0</v>
      </c>
      <c r="E134" s="15"/>
      <c r="F134" s="15"/>
      <c r="G134" s="15"/>
      <c r="H134" s="9">
        <f t="shared" si="24"/>
        <v>0</v>
      </c>
      <c r="I134" s="15"/>
      <c r="J134" s="15"/>
      <c r="K134" s="15"/>
      <c r="L134" s="9">
        <f t="shared" si="11"/>
        <v>0</v>
      </c>
      <c r="M134" s="15"/>
      <c r="N134" s="15"/>
      <c r="O134" s="15"/>
      <c r="P134" s="15"/>
      <c r="Q134" s="15"/>
      <c r="R134" s="11">
        <f t="shared" si="15"/>
        <v>0</v>
      </c>
      <c r="S134" s="15"/>
      <c r="T134" s="15"/>
      <c r="U134" s="9">
        <f t="shared" si="25"/>
        <v>0</v>
      </c>
      <c r="V134" s="9">
        <f t="shared" si="26"/>
        <v>0</v>
      </c>
      <c r="W134" s="15"/>
      <c r="X134" s="16">
        <f t="shared" si="27"/>
        <v>0</v>
      </c>
      <c r="Y134" s="18"/>
      <c r="Z134" s="17"/>
    </row>
    <row r="135" spans="1:26" ht="18" customHeight="1" x14ac:dyDescent="0.2">
      <c r="A135" s="7">
        <v>5530000</v>
      </c>
      <c r="B135" s="28" t="s">
        <v>156</v>
      </c>
      <c r="C135" s="9"/>
      <c r="D135" s="10">
        <f>VLOOKUP($A135,'11.04'!$A$9:$W$204,23,0)</f>
        <v>0</v>
      </c>
      <c r="E135" s="10"/>
      <c r="F135" s="10"/>
      <c r="G135" s="10"/>
      <c r="H135" s="9"/>
      <c r="I135" s="10"/>
      <c r="J135" s="10"/>
      <c r="K135" s="10"/>
      <c r="L135" s="9">
        <f t="shared" si="11"/>
        <v>0</v>
      </c>
      <c r="M135" s="10"/>
      <c r="N135" s="10"/>
      <c r="O135" s="10"/>
      <c r="P135" s="10"/>
      <c r="Q135" s="10"/>
      <c r="R135" s="11">
        <f t="shared" si="15"/>
        <v>0</v>
      </c>
      <c r="S135" s="10"/>
      <c r="T135" s="10"/>
      <c r="U135" s="9"/>
      <c r="V135" s="9"/>
      <c r="W135" s="10"/>
      <c r="X135" s="9"/>
      <c r="Y135" s="18"/>
      <c r="Z135" s="17"/>
    </row>
    <row r="136" spans="1:26" ht="18" customHeight="1" x14ac:dyDescent="0.2">
      <c r="A136" s="13">
        <v>5530012</v>
      </c>
      <c r="B136" s="14" t="s">
        <v>157</v>
      </c>
      <c r="C136" s="15">
        <v>30000</v>
      </c>
      <c r="D136" s="10">
        <f>VLOOKUP($A136,'11.04'!$A$9:$W$204,23,0)</f>
        <v>0</v>
      </c>
      <c r="E136" s="15"/>
      <c r="F136" s="15"/>
      <c r="G136" s="15"/>
      <c r="H136" s="9">
        <f t="shared" ref="H136:H143" si="28">SUM(E136:G136)</f>
        <v>0</v>
      </c>
      <c r="I136" s="15"/>
      <c r="J136" s="15"/>
      <c r="K136" s="15"/>
      <c r="L136" s="9">
        <f t="shared" si="11"/>
        <v>0</v>
      </c>
      <c r="M136" s="15"/>
      <c r="N136" s="15"/>
      <c r="O136" s="15"/>
      <c r="P136" s="15"/>
      <c r="Q136" s="15"/>
      <c r="R136" s="11">
        <f t="shared" si="15"/>
        <v>0</v>
      </c>
      <c r="S136" s="15"/>
      <c r="T136" s="15"/>
      <c r="U136" s="9">
        <f t="shared" ref="U136:U143" si="29">S136+T136</f>
        <v>0</v>
      </c>
      <c r="V136" s="9">
        <f t="shared" ref="V136:V143" si="30">D136+H136-L136-R136-U136</f>
        <v>0</v>
      </c>
      <c r="W136" s="15"/>
      <c r="X136" s="16">
        <f t="shared" ref="X136:X143" si="31">W136-V136</f>
        <v>0</v>
      </c>
      <c r="Y136" s="18"/>
      <c r="Z136" s="17"/>
    </row>
    <row r="137" spans="1:26" ht="18" customHeight="1" x14ac:dyDescent="0.2">
      <c r="A137" s="13">
        <v>5530013</v>
      </c>
      <c r="B137" s="14" t="s">
        <v>158</v>
      </c>
      <c r="C137" s="15">
        <v>30000</v>
      </c>
      <c r="D137" s="10">
        <f>VLOOKUP($A137,'11.04'!$A$9:$W$204,23,0)</f>
        <v>0</v>
      </c>
      <c r="E137" s="15"/>
      <c r="F137" s="15"/>
      <c r="G137" s="15"/>
      <c r="H137" s="9">
        <f t="shared" si="28"/>
        <v>0</v>
      </c>
      <c r="I137" s="15"/>
      <c r="J137" s="15"/>
      <c r="K137" s="15"/>
      <c r="L137" s="9">
        <f t="shared" si="11"/>
        <v>0</v>
      </c>
      <c r="M137" s="15"/>
      <c r="N137" s="15"/>
      <c r="O137" s="15"/>
      <c r="P137" s="15"/>
      <c r="Q137" s="15"/>
      <c r="R137" s="11">
        <f t="shared" si="15"/>
        <v>0</v>
      </c>
      <c r="S137" s="15"/>
      <c r="T137" s="15"/>
      <c r="U137" s="9">
        <f t="shared" si="29"/>
        <v>0</v>
      </c>
      <c r="V137" s="9">
        <f t="shared" si="30"/>
        <v>0</v>
      </c>
      <c r="W137" s="15"/>
      <c r="X137" s="16">
        <f t="shared" si="31"/>
        <v>0</v>
      </c>
      <c r="Y137" s="18"/>
      <c r="Z137" s="17"/>
    </row>
    <row r="138" spans="1:26" ht="18" customHeight="1" x14ac:dyDescent="0.2">
      <c r="A138" s="13">
        <v>5530014</v>
      </c>
      <c r="B138" s="14" t="s">
        <v>159</v>
      </c>
      <c r="C138" s="15">
        <v>30000</v>
      </c>
      <c r="D138" s="10">
        <f>VLOOKUP($A138,'11.04'!$A$9:$W$204,23,0)</f>
        <v>0</v>
      </c>
      <c r="E138" s="15"/>
      <c r="F138" s="15"/>
      <c r="G138" s="15"/>
      <c r="H138" s="9">
        <f t="shared" si="28"/>
        <v>0</v>
      </c>
      <c r="I138" s="15"/>
      <c r="J138" s="15"/>
      <c r="K138" s="15"/>
      <c r="L138" s="9">
        <f t="shared" si="11"/>
        <v>0</v>
      </c>
      <c r="M138" s="15"/>
      <c r="N138" s="15"/>
      <c r="O138" s="15"/>
      <c r="P138" s="15"/>
      <c r="Q138" s="15"/>
      <c r="R138" s="11">
        <f t="shared" si="15"/>
        <v>0</v>
      </c>
      <c r="S138" s="15"/>
      <c r="T138" s="15"/>
      <c r="U138" s="9">
        <f t="shared" si="29"/>
        <v>0</v>
      </c>
      <c r="V138" s="9">
        <f t="shared" si="30"/>
        <v>0</v>
      </c>
      <c r="W138" s="15"/>
      <c r="X138" s="16">
        <f t="shared" si="31"/>
        <v>0</v>
      </c>
      <c r="Y138" s="18"/>
      <c r="Z138" s="17"/>
    </row>
    <row r="139" spans="1:26" ht="18" customHeight="1" x14ac:dyDescent="0.2">
      <c r="A139" s="13">
        <v>5530015</v>
      </c>
      <c r="B139" s="14" t="s">
        <v>160</v>
      </c>
      <c r="C139" s="15">
        <v>30000</v>
      </c>
      <c r="D139" s="10">
        <f>VLOOKUP($A139,'11.04'!$A$9:$W$204,23,0)</f>
        <v>10</v>
      </c>
      <c r="E139" s="15"/>
      <c r="F139" s="15"/>
      <c r="G139" s="15"/>
      <c r="H139" s="9">
        <f t="shared" si="28"/>
        <v>0</v>
      </c>
      <c r="I139" s="15">
        <v>4</v>
      </c>
      <c r="J139" s="15"/>
      <c r="K139" s="15"/>
      <c r="L139" s="9">
        <f t="shared" si="11"/>
        <v>4</v>
      </c>
      <c r="M139" s="15"/>
      <c r="N139" s="15"/>
      <c r="O139" s="15"/>
      <c r="P139" s="15"/>
      <c r="Q139" s="15"/>
      <c r="R139" s="11">
        <f t="shared" si="15"/>
        <v>0</v>
      </c>
      <c r="S139" s="15">
        <v>6</v>
      </c>
      <c r="T139" s="15"/>
      <c r="U139" s="9">
        <f t="shared" si="29"/>
        <v>6</v>
      </c>
      <c r="V139" s="9">
        <f t="shared" si="30"/>
        <v>0</v>
      </c>
      <c r="W139" s="15"/>
      <c r="X139" s="16">
        <f t="shared" si="31"/>
        <v>0</v>
      </c>
      <c r="Y139" s="18"/>
      <c r="Z139" s="17"/>
    </row>
    <row r="140" spans="1:26" ht="18" customHeight="1" x14ac:dyDescent="0.2">
      <c r="A140" s="13">
        <v>5530016</v>
      </c>
      <c r="B140" s="14" t="s">
        <v>161</v>
      </c>
      <c r="C140" s="15">
        <v>30000</v>
      </c>
      <c r="D140" s="10">
        <f>VLOOKUP($A140,'11.04'!$A$9:$W$204,23,0)</f>
        <v>0</v>
      </c>
      <c r="E140" s="15"/>
      <c r="F140" s="15"/>
      <c r="G140" s="15"/>
      <c r="H140" s="9">
        <f t="shared" si="28"/>
        <v>0</v>
      </c>
      <c r="I140" s="15"/>
      <c r="J140" s="15"/>
      <c r="K140" s="15"/>
      <c r="L140" s="9">
        <f t="shared" si="11"/>
        <v>0</v>
      </c>
      <c r="M140" s="15"/>
      <c r="N140" s="15"/>
      <c r="O140" s="15"/>
      <c r="P140" s="15"/>
      <c r="Q140" s="15"/>
      <c r="R140" s="11">
        <f t="shared" si="15"/>
        <v>0</v>
      </c>
      <c r="S140" s="15"/>
      <c r="T140" s="15"/>
      <c r="U140" s="9">
        <f t="shared" si="29"/>
        <v>0</v>
      </c>
      <c r="V140" s="9">
        <f t="shared" si="30"/>
        <v>0</v>
      </c>
      <c r="W140" s="15"/>
      <c r="X140" s="16">
        <f t="shared" si="31"/>
        <v>0</v>
      </c>
      <c r="Y140" s="18"/>
      <c r="Z140" s="17"/>
    </row>
    <row r="141" spans="1:26" ht="18" customHeight="1" x14ac:dyDescent="0.2">
      <c r="A141" s="13">
        <v>5530018</v>
      </c>
      <c r="B141" s="14" t="s">
        <v>162</v>
      </c>
      <c r="C141" s="15">
        <v>30000</v>
      </c>
      <c r="D141" s="10">
        <f>VLOOKUP($A141,'11.04'!$A$9:$W$204,23,0)</f>
        <v>0</v>
      </c>
      <c r="E141" s="15"/>
      <c r="F141" s="15"/>
      <c r="G141" s="15"/>
      <c r="H141" s="9">
        <f t="shared" si="28"/>
        <v>0</v>
      </c>
      <c r="I141" s="15"/>
      <c r="J141" s="15"/>
      <c r="K141" s="15"/>
      <c r="L141" s="9">
        <f t="shared" ref="L141:L208" si="32">SUM(I141:K141)</f>
        <v>0</v>
      </c>
      <c r="M141" s="15"/>
      <c r="N141" s="15"/>
      <c r="O141" s="15"/>
      <c r="P141" s="15"/>
      <c r="Q141" s="15"/>
      <c r="R141" s="11">
        <f>SUM(M141:Q141)</f>
        <v>0</v>
      </c>
      <c r="S141" s="15"/>
      <c r="T141" s="15"/>
      <c r="U141" s="9">
        <f>S141+T141</f>
        <v>0</v>
      </c>
      <c r="V141" s="9">
        <f t="shared" si="30"/>
        <v>0</v>
      </c>
      <c r="W141" s="15"/>
      <c r="X141" s="16">
        <f>W141-V141</f>
        <v>0</v>
      </c>
      <c r="Y141" s="18"/>
      <c r="Z141" s="17"/>
    </row>
    <row r="142" spans="1:26" ht="18" customHeight="1" x14ac:dyDescent="0.2">
      <c r="A142" s="13">
        <v>5530019</v>
      </c>
      <c r="B142" s="14" t="s">
        <v>163</v>
      </c>
      <c r="C142" s="15">
        <v>30000</v>
      </c>
      <c r="D142" s="10">
        <f>VLOOKUP($A142,'11.04'!$A$9:$W$204,23,0)</f>
        <v>0</v>
      </c>
      <c r="E142" s="15"/>
      <c r="F142" s="15"/>
      <c r="G142" s="15"/>
      <c r="H142" s="9">
        <f t="shared" si="28"/>
        <v>0</v>
      </c>
      <c r="I142" s="15"/>
      <c r="J142" s="15"/>
      <c r="K142" s="15"/>
      <c r="L142" s="9">
        <f t="shared" si="32"/>
        <v>0</v>
      </c>
      <c r="M142" s="15"/>
      <c r="N142" s="15"/>
      <c r="O142" s="15"/>
      <c r="P142" s="15"/>
      <c r="Q142" s="15"/>
      <c r="R142" s="11">
        <f>SUM(M142:Q142)</f>
        <v>0</v>
      </c>
      <c r="S142" s="15"/>
      <c r="T142" s="15"/>
      <c r="U142" s="9">
        <f>S142+T142</f>
        <v>0</v>
      </c>
      <c r="V142" s="9">
        <f t="shared" si="30"/>
        <v>0</v>
      </c>
      <c r="W142" s="15"/>
      <c r="X142" s="16">
        <f>W142-V142</f>
        <v>0</v>
      </c>
      <c r="Y142" s="18"/>
      <c r="Z142" s="17"/>
    </row>
    <row r="143" spans="1:26" ht="18" customHeight="1" x14ac:dyDescent="0.2">
      <c r="A143" s="13">
        <v>5530020</v>
      </c>
      <c r="B143" s="14" t="s">
        <v>164</v>
      </c>
      <c r="C143" s="15">
        <v>30000</v>
      </c>
      <c r="D143" s="10">
        <f>VLOOKUP($A143,'11.04'!$A$9:$W$204,23,0)</f>
        <v>0</v>
      </c>
      <c r="E143" s="15"/>
      <c r="F143" s="15"/>
      <c r="G143" s="15"/>
      <c r="H143" s="9">
        <f t="shared" si="28"/>
        <v>0</v>
      </c>
      <c r="I143" s="15"/>
      <c r="J143" s="15"/>
      <c r="K143" s="15"/>
      <c r="L143" s="9">
        <f t="shared" si="32"/>
        <v>0</v>
      </c>
      <c r="M143" s="15"/>
      <c r="N143" s="15"/>
      <c r="O143" s="15"/>
      <c r="P143" s="15"/>
      <c r="Q143" s="15"/>
      <c r="R143" s="11">
        <f t="shared" si="15"/>
        <v>0</v>
      </c>
      <c r="S143" s="15"/>
      <c r="T143" s="15"/>
      <c r="U143" s="9">
        <f t="shared" si="29"/>
        <v>0</v>
      </c>
      <c r="V143" s="9">
        <f t="shared" si="30"/>
        <v>0</v>
      </c>
      <c r="W143" s="15"/>
      <c r="X143" s="16">
        <f t="shared" si="31"/>
        <v>0</v>
      </c>
      <c r="Y143" s="18"/>
      <c r="Z143" s="17"/>
    </row>
    <row r="144" spans="1:26" ht="18" customHeight="1" x14ac:dyDescent="0.2">
      <c r="A144" s="7">
        <v>7550000</v>
      </c>
      <c r="B144" s="8" t="s">
        <v>165</v>
      </c>
      <c r="C144" s="9"/>
      <c r="D144" s="10">
        <f>VLOOKUP($A144,'11.04'!$A$9:$W$204,23,0)</f>
        <v>0</v>
      </c>
      <c r="E144" s="10"/>
      <c r="F144" s="10"/>
      <c r="G144" s="10"/>
      <c r="H144" s="9"/>
      <c r="I144" s="10"/>
      <c r="J144" s="10"/>
      <c r="K144" s="10"/>
      <c r="L144" s="9">
        <f t="shared" si="32"/>
        <v>0</v>
      </c>
      <c r="M144" s="10"/>
      <c r="N144" s="10"/>
      <c r="O144" s="10"/>
      <c r="P144" s="10"/>
      <c r="Q144" s="10"/>
      <c r="R144" s="11">
        <f t="shared" si="15"/>
        <v>0</v>
      </c>
      <c r="S144" s="10"/>
      <c r="T144" s="10"/>
      <c r="U144" s="9"/>
      <c r="V144" s="9"/>
      <c r="W144" s="10"/>
      <c r="X144" s="9"/>
      <c r="Y144" s="18"/>
      <c r="Z144" s="17"/>
    </row>
    <row r="145" spans="1:26" ht="18" customHeight="1" x14ac:dyDescent="0.2">
      <c r="A145" s="13">
        <v>7520001</v>
      </c>
      <c r="B145" s="14" t="s">
        <v>166</v>
      </c>
      <c r="C145" s="15">
        <v>80000</v>
      </c>
      <c r="D145" s="10">
        <f>VLOOKUP($A145,'11.04'!$A$9:$W$204,23,0)</f>
        <v>0</v>
      </c>
      <c r="E145" s="15"/>
      <c r="F145" s="15"/>
      <c r="G145" s="15"/>
      <c r="H145" s="9">
        <f t="shared" ref="H145:H160" si="33">SUM(E145:G145)</f>
        <v>0</v>
      </c>
      <c r="I145" s="15"/>
      <c r="J145" s="15"/>
      <c r="K145" s="15"/>
      <c r="L145" s="9">
        <f t="shared" si="32"/>
        <v>0</v>
      </c>
      <c r="M145" s="15"/>
      <c r="N145" s="15"/>
      <c r="O145" s="15"/>
      <c r="P145" s="15"/>
      <c r="Q145" s="15"/>
      <c r="R145" s="11">
        <f>SUM(M145:Q145)</f>
        <v>0</v>
      </c>
      <c r="S145" s="15"/>
      <c r="T145" s="15"/>
      <c r="U145" s="9">
        <f>S145+T145</f>
        <v>0</v>
      </c>
      <c r="V145" s="9">
        <f t="shared" ref="V145:V160" si="34">D145+H145-L145-R145-U145</f>
        <v>0</v>
      </c>
      <c r="W145" s="15"/>
      <c r="X145" s="16">
        <f>W145-V145</f>
        <v>0</v>
      </c>
      <c r="Y145" s="18"/>
      <c r="Z145" s="17"/>
    </row>
    <row r="146" spans="1:26" ht="18" customHeight="1" x14ac:dyDescent="0.2">
      <c r="A146" s="13">
        <v>7520012</v>
      </c>
      <c r="B146" s="14" t="s">
        <v>167</v>
      </c>
      <c r="C146" s="15">
        <v>80000</v>
      </c>
      <c r="D146" s="10">
        <f>VLOOKUP($A146,'11.04'!$A$9:$W$204,23,0)</f>
        <v>0</v>
      </c>
      <c r="E146" s="15"/>
      <c r="F146" s="15"/>
      <c r="G146" s="15"/>
      <c r="H146" s="9">
        <f t="shared" si="33"/>
        <v>0</v>
      </c>
      <c r="I146" s="15"/>
      <c r="J146" s="15"/>
      <c r="K146" s="15"/>
      <c r="L146" s="9">
        <f t="shared" si="32"/>
        <v>0</v>
      </c>
      <c r="M146" s="15"/>
      <c r="N146" s="15"/>
      <c r="O146" s="15"/>
      <c r="P146" s="15"/>
      <c r="Q146" s="15"/>
      <c r="R146" s="11">
        <f>SUM(M146:Q146)</f>
        <v>0</v>
      </c>
      <c r="S146" s="15"/>
      <c r="T146" s="15"/>
      <c r="U146" s="9">
        <f>S146+T146</f>
        <v>0</v>
      </c>
      <c r="V146" s="9">
        <f t="shared" si="34"/>
        <v>0</v>
      </c>
      <c r="W146" s="15"/>
      <c r="X146" s="16">
        <f>W146-V146</f>
        <v>0</v>
      </c>
      <c r="Y146" s="18"/>
      <c r="Z146" s="17"/>
    </row>
    <row r="147" spans="1:26" ht="18" customHeight="1" x14ac:dyDescent="0.2">
      <c r="A147" s="13">
        <v>7520013</v>
      </c>
      <c r="B147" s="14" t="s">
        <v>168</v>
      </c>
      <c r="C147" s="15">
        <v>80000</v>
      </c>
      <c r="D147" s="10">
        <f>VLOOKUP($A147,'11.04'!$A$9:$W$204,23,0)</f>
        <v>0</v>
      </c>
      <c r="E147" s="15"/>
      <c r="F147" s="15"/>
      <c r="G147" s="15"/>
      <c r="H147" s="9">
        <f t="shared" si="33"/>
        <v>0</v>
      </c>
      <c r="I147" s="15"/>
      <c r="J147" s="15"/>
      <c r="K147" s="15"/>
      <c r="L147" s="9">
        <f t="shared" si="32"/>
        <v>0</v>
      </c>
      <c r="M147" s="15"/>
      <c r="N147" s="15"/>
      <c r="O147" s="15"/>
      <c r="P147" s="15"/>
      <c r="Q147" s="15"/>
      <c r="R147" s="11">
        <f>SUM(M147:Q147)</f>
        <v>0</v>
      </c>
      <c r="S147" s="15"/>
      <c r="T147" s="15"/>
      <c r="U147" s="9">
        <f>S147+T147</f>
        <v>0</v>
      </c>
      <c r="V147" s="9">
        <f t="shared" si="34"/>
        <v>0</v>
      </c>
      <c r="W147" s="15"/>
      <c r="X147" s="16">
        <f>W147-V147</f>
        <v>0</v>
      </c>
      <c r="Y147" s="18"/>
      <c r="Z147" s="17"/>
    </row>
    <row r="148" spans="1:26" ht="18" customHeight="1" x14ac:dyDescent="0.2">
      <c r="A148" s="13">
        <v>7520014</v>
      </c>
      <c r="B148" s="14" t="s">
        <v>169</v>
      </c>
      <c r="C148" s="15">
        <v>5000</v>
      </c>
      <c r="D148" s="10">
        <f>VLOOKUP($A148,'11.04'!$A$9:$W$204,23,0)</f>
        <v>0</v>
      </c>
      <c r="E148" s="15"/>
      <c r="F148" s="15"/>
      <c r="G148" s="15"/>
      <c r="H148" s="9">
        <f t="shared" si="33"/>
        <v>0</v>
      </c>
      <c r="I148" s="15"/>
      <c r="J148" s="15"/>
      <c r="K148" s="15"/>
      <c r="L148" s="9">
        <f t="shared" si="32"/>
        <v>0</v>
      </c>
      <c r="M148" s="15"/>
      <c r="N148" s="15"/>
      <c r="O148" s="15"/>
      <c r="P148" s="15"/>
      <c r="Q148" s="15"/>
      <c r="R148" s="11">
        <f>SUM(M148:Q148)</f>
        <v>0</v>
      </c>
      <c r="S148" s="15"/>
      <c r="T148" s="15"/>
      <c r="U148" s="9">
        <f>S148+T148</f>
        <v>0</v>
      </c>
      <c r="V148" s="9">
        <f t="shared" si="34"/>
        <v>0</v>
      </c>
      <c r="W148" s="15"/>
      <c r="X148" s="16">
        <f>W148-V148</f>
        <v>0</v>
      </c>
      <c r="Y148" s="18"/>
      <c r="Z148" s="17"/>
    </row>
    <row r="149" spans="1:26" ht="18" customHeight="1" x14ac:dyDescent="0.2">
      <c r="A149" s="13">
        <v>7550006</v>
      </c>
      <c r="B149" s="14" t="s">
        <v>170</v>
      </c>
      <c r="C149" s="15">
        <v>12000</v>
      </c>
      <c r="D149" s="10">
        <f>VLOOKUP($A149,'11.04'!$A$9:$W$204,23,0)</f>
        <v>9</v>
      </c>
      <c r="E149" s="15"/>
      <c r="F149" s="15"/>
      <c r="G149" s="15"/>
      <c r="H149" s="9">
        <f t="shared" si="33"/>
        <v>0</v>
      </c>
      <c r="I149" s="15"/>
      <c r="J149" s="15"/>
      <c r="K149" s="15"/>
      <c r="L149" s="9">
        <f t="shared" si="32"/>
        <v>0</v>
      </c>
      <c r="M149" s="15"/>
      <c r="N149" s="15"/>
      <c r="O149" s="15"/>
      <c r="P149" s="15"/>
      <c r="Q149" s="15"/>
      <c r="R149" s="11">
        <f t="shared" si="15"/>
        <v>0</v>
      </c>
      <c r="S149" s="15"/>
      <c r="T149" s="15"/>
      <c r="U149" s="9">
        <f t="shared" ref="U149:U160" si="35">S149+T149</f>
        <v>0</v>
      </c>
      <c r="V149" s="9">
        <f t="shared" si="34"/>
        <v>9</v>
      </c>
      <c r="W149" s="15">
        <v>9</v>
      </c>
      <c r="X149" s="16">
        <f t="shared" ref="X149:X160" si="36">W149-V149</f>
        <v>0</v>
      </c>
      <c r="Y149" s="18"/>
      <c r="Z149" s="17"/>
    </row>
    <row r="150" spans="1:26" ht="18" customHeight="1" x14ac:dyDescent="0.2">
      <c r="A150" s="13">
        <v>7550007</v>
      </c>
      <c r="B150" s="14" t="s">
        <v>171</v>
      </c>
      <c r="C150" s="15">
        <v>9000</v>
      </c>
      <c r="D150" s="10">
        <f>VLOOKUP($A150,'11.04'!$A$9:$W$204,23,0)</f>
        <v>13</v>
      </c>
      <c r="E150" s="15"/>
      <c r="F150" s="15"/>
      <c r="G150" s="15"/>
      <c r="H150" s="9">
        <f t="shared" si="33"/>
        <v>0</v>
      </c>
      <c r="I150" s="15"/>
      <c r="J150" s="15"/>
      <c r="K150" s="15"/>
      <c r="L150" s="9">
        <f t="shared" si="32"/>
        <v>0</v>
      </c>
      <c r="M150" s="15"/>
      <c r="N150" s="15"/>
      <c r="O150" s="15"/>
      <c r="P150" s="15"/>
      <c r="Q150" s="15"/>
      <c r="R150" s="11">
        <f t="shared" si="15"/>
        <v>0</v>
      </c>
      <c r="S150" s="15"/>
      <c r="T150" s="15"/>
      <c r="U150" s="9">
        <f t="shared" si="35"/>
        <v>0</v>
      </c>
      <c r="V150" s="9">
        <f t="shared" si="34"/>
        <v>13</v>
      </c>
      <c r="W150" s="15">
        <v>13</v>
      </c>
      <c r="X150" s="16">
        <f t="shared" si="36"/>
        <v>0</v>
      </c>
      <c r="Y150" s="18"/>
      <c r="Z150" s="17"/>
    </row>
    <row r="151" spans="1:26" ht="18" customHeight="1" x14ac:dyDescent="0.2">
      <c r="A151" s="13">
        <v>7550008</v>
      </c>
      <c r="B151" s="14" t="s">
        <v>172</v>
      </c>
      <c r="C151" s="15">
        <v>21000</v>
      </c>
      <c r="D151" s="10">
        <f>VLOOKUP($A151,'11.04'!$A$9:$W$204,23,0)</f>
        <v>4</v>
      </c>
      <c r="E151" s="15"/>
      <c r="F151" s="15"/>
      <c r="G151" s="15"/>
      <c r="H151" s="9">
        <f t="shared" si="33"/>
        <v>0</v>
      </c>
      <c r="I151" s="15"/>
      <c r="J151" s="15"/>
      <c r="K151" s="15"/>
      <c r="L151" s="9">
        <f t="shared" si="32"/>
        <v>0</v>
      </c>
      <c r="M151" s="15"/>
      <c r="N151" s="15"/>
      <c r="O151" s="15"/>
      <c r="P151" s="15"/>
      <c r="Q151" s="15"/>
      <c r="R151" s="11">
        <f t="shared" si="15"/>
        <v>0</v>
      </c>
      <c r="S151" s="15"/>
      <c r="T151" s="15"/>
      <c r="U151" s="9">
        <f t="shared" si="35"/>
        <v>0</v>
      </c>
      <c r="V151" s="9">
        <f t="shared" si="34"/>
        <v>4</v>
      </c>
      <c r="W151" s="15">
        <v>4</v>
      </c>
      <c r="X151" s="16">
        <f t="shared" si="36"/>
        <v>0</v>
      </c>
      <c r="Y151" s="18"/>
      <c r="Z151" s="17"/>
    </row>
    <row r="152" spans="1:26" ht="18" customHeight="1" x14ac:dyDescent="0.2">
      <c r="A152" s="13">
        <v>7550011</v>
      </c>
      <c r="B152" s="14" t="s">
        <v>173</v>
      </c>
      <c r="C152" s="15">
        <v>16000</v>
      </c>
      <c r="D152" s="10">
        <f>VLOOKUP($A152,'11.04'!$A$9:$W$204,23,0)</f>
        <v>13</v>
      </c>
      <c r="E152" s="15"/>
      <c r="F152" s="15"/>
      <c r="G152" s="15"/>
      <c r="H152" s="9">
        <f t="shared" si="33"/>
        <v>0</v>
      </c>
      <c r="I152" s="15"/>
      <c r="J152" s="15"/>
      <c r="K152" s="15"/>
      <c r="L152" s="9">
        <f t="shared" si="32"/>
        <v>0</v>
      </c>
      <c r="M152" s="15"/>
      <c r="N152" s="15"/>
      <c r="O152" s="15"/>
      <c r="P152" s="15"/>
      <c r="Q152" s="15"/>
      <c r="R152" s="11">
        <f t="shared" si="15"/>
        <v>0</v>
      </c>
      <c r="S152" s="15"/>
      <c r="T152" s="15"/>
      <c r="U152" s="9">
        <f t="shared" si="35"/>
        <v>0</v>
      </c>
      <c r="V152" s="9">
        <f t="shared" si="34"/>
        <v>13</v>
      </c>
      <c r="W152" s="15">
        <v>13</v>
      </c>
      <c r="X152" s="16">
        <f t="shared" si="36"/>
        <v>0</v>
      </c>
      <c r="Y152" s="18"/>
      <c r="Z152" s="17"/>
    </row>
    <row r="153" spans="1:26" ht="18" customHeight="1" x14ac:dyDescent="0.2">
      <c r="A153" s="13">
        <v>7550012</v>
      </c>
      <c r="B153" s="14" t="s">
        <v>174</v>
      </c>
      <c r="C153" s="15">
        <v>24000</v>
      </c>
      <c r="D153" s="10">
        <f>VLOOKUP($A153,'11.04'!$A$9:$W$204,23,0)</f>
        <v>2</v>
      </c>
      <c r="E153" s="15"/>
      <c r="F153" s="15"/>
      <c r="G153" s="15"/>
      <c r="H153" s="9">
        <f t="shared" si="33"/>
        <v>0</v>
      </c>
      <c r="I153" s="15"/>
      <c r="J153" s="15"/>
      <c r="K153" s="15"/>
      <c r="L153" s="9">
        <f t="shared" si="32"/>
        <v>0</v>
      </c>
      <c r="M153" s="15"/>
      <c r="N153" s="15"/>
      <c r="O153" s="15"/>
      <c r="P153" s="15"/>
      <c r="Q153" s="15"/>
      <c r="R153" s="11">
        <f t="shared" si="15"/>
        <v>0</v>
      </c>
      <c r="S153" s="15"/>
      <c r="T153" s="15"/>
      <c r="U153" s="9">
        <f t="shared" si="35"/>
        <v>0</v>
      </c>
      <c r="V153" s="9">
        <f t="shared" si="34"/>
        <v>2</v>
      </c>
      <c r="W153" s="15">
        <v>2</v>
      </c>
      <c r="X153" s="16">
        <f t="shared" si="36"/>
        <v>0</v>
      </c>
      <c r="Y153" s="18"/>
      <c r="Z153" s="17"/>
    </row>
    <row r="154" spans="1:26" ht="18" customHeight="1" x14ac:dyDescent="0.2">
      <c r="A154" s="13">
        <v>7550015</v>
      </c>
      <c r="B154" s="14" t="s">
        <v>175</v>
      </c>
      <c r="C154" s="15">
        <v>14000</v>
      </c>
      <c r="D154" s="10">
        <f>VLOOKUP($A154,'11.04'!$A$9:$W$204,23,0)</f>
        <v>7</v>
      </c>
      <c r="E154" s="15"/>
      <c r="F154" s="15"/>
      <c r="G154" s="15"/>
      <c r="H154" s="9">
        <f t="shared" si="33"/>
        <v>0</v>
      </c>
      <c r="I154" s="15"/>
      <c r="J154" s="15"/>
      <c r="K154" s="15"/>
      <c r="L154" s="9">
        <f t="shared" si="32"/>
        <v>0</v>
      </c>
      <c r="M154" s="15"/>
      <c r="N154" s="15"/>
      <c r="O154" s="15"/>
      <c r="P154" s="15"/>
      <c r="Q154" s="15"/>
      <c r="R154" s="11">
        <f t="shared" si="15"/>
        <v>0</v>
      </c>
      <c r="S154" s="15"/>
      <c r="T154" s="15"/>
      <c r="U154" s="9">
        <f t="shared" si="35"/>
        <v>0</v>
      </c>
      <c r="V154" s="9">
        <f t="shared" si="34"/>
        <v>7</v>
      </c>
      <c r="W154" s="15">
        <v>7</v>
      </c>
      <c r="X154" s="16">
        <f t="shared" si="36"/>
        <v>0</v>
      </c>
      <c r="Y154" s="18"/>
      <c r="Z154" s="17"/>
    </row>
    <row r="155" spans="1:26" ht="18" customHeight="1" x14ac:dyDescent="0.2">
      <c r="A155" s="13">
        <v>7550016</v>
      </c>
      <c r="B155" s="14" t="s">
        <v>176</v>
      </c>
      <c r="C155" s="15">
        <v>14000</v>
      </c>
      <c r="D155" s="10">
        <f>VLOOKUP($A155,'11.04'!$A$9:$W$204,23,0)</f>
        <v>6</v>
      </c>
      <c r="E155" s="15"/>
      <c r="F155" s="15"/>
      <c r="G155" s="15"/>
      <c r="H155" s="9">
        <f t="shared" si="33"/>
        <v>0</v>
      </c>
      <c r="I155" s="15"/>
      <c r="J155" s="15"/>
      <c r="K155" s="15"/>
      <c r="L155" s="9">
        <f t="shared" si="32"/>
        <v>0</v>
      </c>
      <c r="M155" s="15"/>
      <c r="N155" s="15"/>
      <c r="O155" s="15"/>
      <c r="P155" s="15"/>
      <c r="Q155" s="15"/>
      <c r="R155" s="11">
        <f t="shared" si="15"/>
        <v>0</v>
      </c>
      <c r="S155" s="15"/>
      <c r="T155" s="15"/>
      <c r="U155" s="9">
        <f t="shared" si="35"/>
        <v>0</v>
      </c>
      <c r="V155" s="9">
        <f t="shared" si="34"/>
        <v>6</v>
      </c>
      <c r="W155" s="15">
        <v>6</v>
      </c>
      <c r="X155" s="16">
        <f t="shared" si="36"/>
        <v>0</v>
      </c>
      <c r="Y155" s="18"/>
      <c r="Z155" s="17"/>
    </row>
    <row r="156" spans="1:26" ht="18" customHeight="1" x14ac:dyDescent="0.2">
      <c r="A156" s="13">
        <v>7550017</v>
      </c>
      <c r="B156" s="14" t="s">
        <v>177</v>
      </c>
      <c r="C156" s="15">
        <v>14000</v>
      </c>
      <c r="D156" s="10">
        <f>VLOOKUP($A156,'11.04'!$A$9:$W$204,23,0)</f>
        <v>1</v>
      </c>
      <c r="E156" s="15"/>
      <c r="F156" s="15"/>
      <c r="G156" s="15"/>
      <c r="H156" s="9">
        <f t="shared" si="33"/>
        <v>0</v>
      </c>
      <c r="I156" s="15"/>
      <c r="J156" s="15"/>
      <c r="K156" s="15"/>
      <c r="L156" s="9">
        <f t="shared" si="32"/>
        <v>0</v>
      </c>
      <c r="M156" s="15"/>
      <c r="N156" s="15"/>
      <c r="O156" s="15"/>
      <c r="P156" s="15"/>
      <c r="Q156" s="15"/>
      <c r="R156" s="11">
        <f t="shared" si="15"/>
        <v>0</v>
      </c>
      <c r="S156" s="15"/>
      <c r="T156" s="15"/>
      <c r="U156" s="9">
        <f t="shared" si="35"/>
        <v>0</v>
      </c>
      <c r="V156" s="9">
        <f t="shared" si="34"/>
        <v>1</v>
      </c>
      <c r="W156" s="15">
        <v>1</v>
      </c>
      <c r="X156" s="16">
        <f t="shared" si="36"/>
        <v>0</v>
      </c>
      <c r="Y156" s="18"/>
      <c r="Z156" s="17"/>
    </row>
    <row r="157" spans="1:26" ht="18" customHeight="1" x14ac:dyDescent="0.2">
      <c r="A157" s="13">
        <v>7550019</v>
      </c>
      <c r="B157" s="14" t="s">
        <v>178</v>
      </c>
      <c r="C157" s="15">
        <v>10000</v>
      </c>
      <c r="D157" s="10">
        <f>VLOOKUP($A157,'11.04'!$A$9:$W$204,23,0)</f>
        <v>50</v>
      </c>
      <c r="E157" s="15"/>
      <c r="F157" s="15"/>
      <c r="G157" s="15"/>
      <c r="H157" s="9">
        <f t="shared" si="33"/>
        <v>0</v>
      </c>
      <c r="I157" s="15">
        <v>2</v>
      </c>
      <c r="J157" s="15"/>
      <c r="K157" s="15"/>
      <c r="L157" s="9">
        <f t="shared" si="32"/>
        <v>2</v>
      </c>
      <c r="M157" s="15"/>
      <c r="N157" s="15"/>
      <c r="O157" s="15"/>
      <c r="P157" s="15"/>
      <c r="Q157" s="15"/>
      <c r="R157" s="11">
        <f t="shared" si="15"/>
        <v>0</v>
      </c>
      <c r="S157" s="15"/>
      <c r="T157" s="15"/>
      <c r="U157" s="9">
        <f t="shared" si="35"/>
        <v>0</v>
      </c>
      <c r="V157" s="9">
        <f t="shared" si="34"/>
        <v>48</v>
      </c>
      <c r="W157" s="15">
        <v>48</v>
      </c>
      <c r="X157" s="16">
        <f t="shared" si="36"/>
        <v>0</v>
      </c>
      <c r="Y157" s="18"/>
      <c r="Z157" s="17"/>
    </row>
    <row r="158" spans="1:26" ht="18" customHeight="1" x14ac:dyDescent="0.2">
      <c r="A158" s="13">
        <v>7550026</v>
      </c>
      <c r="B158" s="14" t="s">
        <v>179</v>
      </c>
      <c r="C158" s="15">
        <v>26000</v>
      </c>
      <c r="D158" s="10">
        <f>VLOOKUP($A158,'11.04'!$A$9:$W$204,23,0)</f>
        <v>22</v>
      </c>
      <c r="E158" s="15"/>
      <c r="F158" s="15"/>
      <c r="G158" s="15"/>
      <c r="H158" s="9">
        <f t="shared" si="33"/>
        <v>0</v>
      </c>
      <c r="I158" s="15">
        <v>3</v>
      </c>
      <c r="J158" s="15"/>
      <c r="K158" s="15"/>
      <c r="L158" s="9">
        <f t="shared" si="32"/>
        <v>3</v>
      </c>
      <c r="M158" s="15"/>
      <c r="N158" s="15"/>
      <c r="O158" s="15"/>
      <c r="P158" s="15"/>
      <c r="Q158" s="15"/>
      <c r="R158" s="11">
        <f t="shared" si="15"/>
        <v>0</v>
      </c>
      <c r="S158" s="15"/>
      <c r="T158" s="15"/>
      <c r="U158" s="9">
        <f t="shared" si="35"/>
        <v>0</v>
      </c>
      <c r="V158" s="9">
        <f t="shared" si="34"/>
        <v>19</v>
      </c>
      <c r="W158" s="15">
        <v>19</v>
      </c>
      <c r="X158" s="16">
        <f t="shared" si="36"/>
        <v>0</v>
      </c>
      <c r="Y158" s="18"/>
      <c r="Z158" s="17"/>
    </row>
    <row r="159" spans="1:26" ht="18" customHeight="1" x14ac:dyDescent="0.2">
      <c r="A159" s="13">
        <v>4550025</v>
      </c>
      <c r="B159" s="14" t="s">
        <v>233</v>
      </c>
      <c r="C159" s="15">
        <v>32000</v>
      </c>
      <c r="D159" s="10">
        <f>VLOOKUP($A159,'11.04'!$A$9:$W$204,23,0)</f>
        <v>0</v>
      </c>
      <c r="E159" s="15"/>
      <c r="F159" s="15"/>
      <c r="G159" s="15"/>
      <c r="H159" s="9">
        <f t="shared" si="33"/>
        <v>0</v>
      </c>
      <c r="I159" s="15"/>
      <c r="J159" s="15"/>
      <c r="K159" s="15"/>
      <c r="L159" s="9">
        <f t="shared" si="32"/>
        <v>0</v>
      </c>
      <c r="M159" s="15"/>
      <c r="N159" s="15"/>
      <c r="O159" s="15"/>
      <c r="P159" s="15"/>
      <c r="Q159" s="15"/>
      <c r="R159" s="11">
        <f t="shared" si="15"/>
        <v>0</v>
      </c>
      <c r="S159" s="15"/>
      <c r="T159" s="15"/>
      <c r="U159" s="9">
        <f t="shared" si="35"/>
        <v>0</v>
      </c>
      <c r="V159" s="9">
        <f t="shared" si="34"/>
        <v>0</v>
      </c>
      <c r="W159" s="15"/>
      <c r="X159" s="16">
        <f t="shared" si="36"/>
        <v>0</v>
      </c>
      <c r="Y159" s="18"/>
      <c r="Z159" s="17"/>
    </row>
    <row r="160" spans="1:26" ht="18" customHeight="1" x14ac:dyDescent="0.2">
      <c r="A160" s="13">
        <v>4550013</v>
      </c>
      <c r="B160" s="14" t="s">
        <v>231</v>
      </c>
      <c r="C160" s="15">
        <v>32000</v>
      </c>
      <c r="D160" s="10">
        <f>VLOOKUP($A160,'11.04'!$A$9:$W$204,23,0)</f>
        <v>0</v>
      </c>
      <c r="E160" s="15"/>
      <c r="F160" s="15"/>
      <c r="G160" s="15"/>
      <c r="H160" s="9">
        <f t="shared" si="33"/>
        <v>0</v>
      </c>
      <c r="I160" s="15"/>
      <c r="J160" s="15"/>
      <c r="K160" s="15"/>
      <c r="L160" s="9">
        <f t="shared" si="32"/>
        <v>0</v>
      </c>
      <c r="M160" s="15"/>
      <c r="N160" s="15"/>
      <c r="O160" s="15"/>
      <c r="P160" s="15"/>
      <c r="Q160" s="15"/>
      <c r="R160" s="11">
        <f t="shared" ref="R160:R208" si="37">SUM(M160:Q160)</f>
        <v>0</v>
      </c>
      <c r="S160" s="15"/>
      <c r="T160" s="15"/>
      <c r="U160" s="9">
        <f t="shared" si="35"/>
        <v>0</v>
      </c>
      <c r="V160" s="9">
        <f t="shared" si="34"/>
        <v>0</v>
      </c>
      <c r="W160" s="15"/>
      <c r="X160" s="16">
        <f t="shared" si="36"/>
        <v>0</v>
      </c>
      <c r="Y160" s="18"/>
      <c r="Z160" s="17"/>
    </row>
    <row r="161" spans="1:26" ht="18" customHeight="1" x14ac:dyDescent="0.2">
      <c r="A161" s="7">
        <v>5500000</v>
      </c>
      <c r="B161" s="8" t="s">
        <v>180</v>
      </c>
      <c r="C161" s="9"/>
      <c r="D161" s="10">
        <f>VLOOKUP($A161,'11.04'!$A$9:$W$204,23,0)</f>
        <v>0</v>
      </c>
      <c r="E161" s="10"/>
      <c r="F161" s="10"/>
      <c r="G161" s="10"/>
      <c r="H161" s="9"/>
      <c r="I161" s="10"/>
      <c r="J161" s="10"/>
      <c r="K161" s="10"/>
      <c r="L161" s="9">
        <f t="shared" si="32"/>
        <v>0</v>
      </c>
      <c r="M161" s="10"/>
      <c r="N161" s="10"/>
      <c r="O161" s="10"/>
      <c r="P161" s="10"/>
      <c r="Q161" s="10"/>
      <c r="R161" s="11">
        <f t="shared" si="37"/>
        <v>0</v>
      </c>
      <c r="S161" s="10"/>
      <c r="T161" s="10"/>
      <c r="U161" s="9"/>
      <c r="V161" s="9"/>
      <c r="W161" s="10"/>
      <c r="X161" s="9"/>
      <c r="Y161" s="18"/>
      <c r="Z161" s="17"/>
    </row>
    <row r="162" spans="1:26" s="24" customFormat="1" ht="18" customHeight="1" x14ac:dyDescent="0.2">
      <c r="A162" s="13">
        <v>5500044</v>
      </c>
      <c r="B162" s="20" t="s">
        <v>181</v>
      </c>
      <c r="C162" s="21">
        <v>28000</v>
      </c>
      <c r="D162" s="10">
        <f>VLOOKUP($A162,'11.04'!$A$9:$W$204,23,0)</f>
        <v>0</v>
      </c>
      <c r="E162" s="15"/>
      <c r="F162" s="15"/>
      <c r="G162" s="15"/>
      <c r="H162" s="9">
        <f t="shared" ref="H162:H207" si="38">SUM(E162:G162)</f>
        <v>0</v>
      </c>
      <c r="I162" s="15"/>
      <c r="J162" s="15"/>
      <c r="K162" s="15"/>
      <c r="L162" s="9">
        <f t="shared" si="32"/>
        <v>0</v>
      </c>
      <c r="M162" s="15"/>
      <c r="N162" s="15"/>
      <c r="O162" s="15"/>
      <c r="P162" s="15"/>
      <c r="Q162" s="15"/>
      <c r="R162" s="11">
        <f t="shared" si="37"/>
        <v>0</v>
      </c>
      <c r="S162" s="15"/>
      <c r="T162" s="15"/>
      <c r="U162" s="9">
        <f t="shared" ref="U162:U188" si="39">S162+T162</f>
        <v>0</v>
      </c>
      <c r="V162" s="9">
        <f t="shared" ref="V162:V207" si="40">D162+H162-L162-R162-U162</f>
        <v>0</v>
      </c>
      <c r="W162" s="15"/>
      <c r="X162" s="16">
        <f t="shared" ref="X162:X188" si="41">W162-V162</f>
        <v>0</v>
      </c>
      <c r="Y162" s="22"/>
      <c r="Z162" s="23"/>
    </row>
    <row r="163" spans="1:26" s="24" customFormat="1" ht="18" customHeight="1" x14ac:dyDescent="0.2">
      <c r="A163" s="13">
        <v>5500045</v>
      </c>
      <c r="B163" s="20" t="s">
        <v>182</v>
      </c>
      <c r="C163" s="21">
        <v>30000</v>
      </c>
      <c r="D163" s="10">
        <f>VLOOKUP($A163,'11.04'!$A$9:$W$204,23,0)</f>
        <v>0</v>
      </c>
      <c r="E163" s="15">
        <v>1</v>
      </c>
      <c r="F163" s="15"/>
      <c r="G163" s="15"/>
      <c r="H163" s="9">
        <f t="shared" si="38"/>
        <v>1</v>
      </c>
      <c r="I163" s="15">
        <v>1</v>
      </c>
      <c r="J163" s="15"/>
      <c r="K163" s="15"/>
      <c r="L163" s="9">
        <f t="shared" si="32"/>
        <v>1</v>
      </c>
      <c r="M163" s="15"/>
      <c r="N163" s="15"/>
      <c r="O163" s="15"/>
      <c r="P163" s="15"/>
      <c r="Q163" s="15"/>
      <c r="R163" s="11">
        <f t="shared" si="37"/>
        <v>0</v>
      </c>
      <c r="S163" s="15"/>
      <c r="T163" s="15"/>
      <c r="U163" s="9">
        <f t="shared" si="39"/>
        <v>0</v>
      </c>
      <c r="V163" s="9">
        <f t="shared" si="40"/>
        <v>0</v>
      </c>
      <c r="W163" s="15"/>
      <c r="X163" s="16">
        <f t="shared" si="41"/>
        <v>0</v>
      </c>
      <c r="Y163" s="22"/>
      <c r="Z163" s="23"/>
    </row>
    <row r="164" spans="1:26" ht="18" customHeight="1" x14ac:dyDescent="0.2">
      <c r="A164" s="13">
        <v>5500063</v>
      </c>
      <c r="B164" s="14" t="s">
        <v>183</v>
      </c>
      <c r="C164" s="15">
        <v>21000</v>
      </c>
      <c r="D164" s="10">
        <f>VLOOKUP($A164,'11.04'!$A$9:$W$204,23,0)</f>
        <v>0</v>
      </c>
      <c r="E164" s="15">
        <v>5</v>
      </c>
      <c r="F164" s="15"/>
      <c r="G164" s="15"/>
      <c r="H164" s="9">
        <f t="shared" si="38"/>
        <v>5</v>
      </c>
      <c r="I164" s="15">
        <v>5</v>
      </c>
      <c r="J164" s="15"/>
      <c r="K164" s="15"/>
      <c r="L164" s="9">
        <f t="shared" si="32"/>
        <v>5</v>
      </c>
      <c r="M164" s="15"/>
      <c r="N164" s="15"/>
      <c r="O164" s="15"/>
      <c r="P164" s="15"/>
      <c r="Q164" s="15"/>
      <c r="R164" s="11">
        <f t="shared" si="37"/>
        <v>0</v>
      </c>
      <c r="S164" s="15"/>
      <c r="T164" s="15"/>
      <c r="U164" s="9">
        <f t="shared" si="39"/>
        <v>0</v>
      </c>
      <c r="V164" s="9">
        <f t="shared" si="40"/>
        <v>0</v>
      </c>
      <c r="W164" s="15"/>
      <c r="X164" s="16">
        <f t="shared" si="41"/>
        <v>0</v>
      </c>
      <c r="Y164" s="18"/>
      <c r="Z164" s="17"/>
    </row>
    <row r="165" spans="1:26" ht="18" customHeight="1" x14ac:dyDescent="0.2">
      <c r="A165" s="13">
        <v>5500064</v>
      </c>
      <c r="B165" s="14" t="s">
        <v>184</v>
      </c>
      <c r="C165" s="15">
        <v>26000</v>
      </c>
      <c r="D165" s="10">
        <f>VLOOKUP($A165,'11.04'!$A$9:$W$204,23,0)</f>
        <v>0</v>
      </c>
      <c r="E165" s="15"/>
      <c r="F165" s="15"/>
      <c r="G165" s="15"/>
      <c r="H165" s="9">
        <f t="shared" si="38"/>
        <v>0</v>
      </c>
      <c r="I165" s="15"/>
      <c r="J165" s="15"/>
      <c r="K165" s="15"/>
      <c r="L165" s="9">
        <f t="shared" si="32"/>
        <v>0</v>
      </c>
      <c r="M165" s="15"/>
      <c r="N165" s="15"/>
      <c r="O165" s="15"/>
      <c r="P165" s="15"/>
      <c r="Q165" s="15"/>
      <c r="R165" s="11">
        <f t="shared" si="37"/>
        <v>0</v>
      </c>
      <c r="S165" s="15"/>
      <c r="T165" s="15"/>
      <c r="U165" s="9">
        <f t="shared" si="39"/>
        <v>0</v>
      </c>
      <c r="V165" s="9">
        <f t="shared" si="40"/>
        <v>0</v>
      </c>
      <c r="W165" s="15"/>
      <c r="X165" s="16">
        <f t="shared" si="41"/>
        <v>0</v>
      </c>
      <c r="Y165" s="18"/>
      <c r="Z165" s="17"/>
    </row>
    <row r="166" spans="1:26" ht="18" customHeight="1" x14ac:dyDescent="0.2">
      <c r="A166" s="13">
        <v>5500065</v>
      </c>
      <c r="B166" s="14" t="s">
        <v>185</v>
      </c>
      <c r="C166" s="15">
        <v>24000</v>
      </c>
      <c r="D166" s="10">
        <f>VLOOKUP($A166,'11.04'!$A$9:$W$204,23,0)</f>
        <v>0</v>
      </c>
      <c r="E166" s="15"/>
      <c r="F166" s="15"/>
      <c r="G166" s="15"/>
      <c r="H166" s="9">
        <f t="shared" si="38"/>
        <v>0</v>
      </c>
      <c r="I166" s="15"/>
      <c r="J166" s="15"/>
      <c r="K166" s="15"/>
      <c r="L166" s="9">
        <f t="shared" si="32"/>
        <v>0</v>
      </c>
      <c r="M166" s="15"/>
      <c r="N166" s="15"/>
      <c r="O166" s="15"/>
      <c r="P166" s="15"/>
      <c r="Q166" s="15"/>
      <c r="R166" s="11">
        <f t="shared" si="37"/>
        <v>0</v>
      </c>
      <c r="S166" s="15"/>
      <c r="T166" s="15"/>
      <c r="U166" s="9">
        <f t="shared" si="39"/>
        <v>0</v>
      </c>
      <c r="V166" s="9">
        <f t="shared" si="40"/>
        <v>0</v>
      </c>
      <c r="W166" s="15"/>
      <c r="X166" s="16">
        <f t="shared" si="41"/>
        <v>0</v>
      </c>
      <c r="Y166" s="18"/>
      <c r="Z166" s="17"/>
    </row>
    <row r="167" spans="1:26" ht="18" customHeight="1" x14ac:dyDescent="0.2">
      <c r="A167" s="13">
        <v>5500066</v>
      </c>
      <c r="B167" s="14" t="s">
        <v>186</v>
      </c>
      <c r="C167" s="15">
        <v>32000</v>
      </c>
      <c r="D167" s="10">
        <f>VLOOKUP($A167,'11.04'!$A$9:$W$204,23,0)</f>
        <v>0</v>
      </c>
      <c r="E167" s="15"/>
      <c r="F167" s="15"/>
      <c r="G167" s="15"/>
      <c r="H167" s="9">
        <f t="shared" si="38"/>
        <v>0</v>
      </c>
      <c r="I167" s="15"/>
      <c r="J167" s="15"/>
      <c r="K167" s="15"/>
      <c r="L167" s="9">
        <f t="shared" si="32"/>
        <v>0</v>
      </c>
      <c r="M167" s="15"/>
      <c r="N167" s="15"/>
      <c r="O167" s="15"/>
      <c r="P167" s="15"/>
      <c r="Q167" s="15"/>
      <c r="R167" s="11">
        <f t="shared" si="37"/>
        <v>0</v>
      </c>
      <c r="S167" s="15"/>
      <c r="T167" s="15"/>
      <c r="U167" s="9">
        <f t="shared" si="39"/>
        <v>0</v>
      </c>
      <c r="V167" s="9">
        <f t="shared" si="40"/>
        <v>0</v>
      </c>
      <c r="W167" s="15"/>
      <c r="X167" s="16">
        <f t="shared" si="41"/>
        <v>0</v>
      </c>
      <c r="Y167" s="18"/>
      <c r="Z167" s="17"/>
    </row>
    <row r="168" spans="1:26" ht="18" customHeight="1" x14ac:dyDescent="0.2">
      <c r="A168" s="13">
        <v>5510070</v>
      </c>
      <c r="B168" s="14" t="s">
        <v>187</v>
      </c>
      <c r="C168" s="15">
        <v>28000</v>
      </c>
      <c r="D168" s="10">
        <f>VLOOKUP($A168,'11.04'!$A$9:$W$204,23,0)</f>
        <v>0</v>
      </c>
      <c r="E168" s="15">
        <v>9</v>
      </c>
      <c r="F168" s="15"/>
      <c r="G168" s="15"/>
      <c r="H168" s="9">
        <f t="shared" si="38"/>
        <v>9</v>
      </c>
      <c r="I168" s="15">
        <v>9</v>
      </c>
      <c r="J168" s="15"/>
      <c r="K168" s="15"/>
      <c r="L168" s="9">
        <f t="shared" si="32"/>
        <v>9</v>
      </c>
      <c r="M168" s="15"/>
      <c r="N168" s="15"/>
      <c r="O168" s="15"/>
      <c r="P168" s="15"/>
      <c r="Q168" s="15"/>
      <c r="R168" s="11">
        <f t="shared" si="37"/>
        <v>0</v>
      </c>
      <c r="S168" s="15"/>
      <c r="T168" s="15"/>
      <c r="U168" s="9">
        <f t="shared" si="39"/>
        <v>0</v>
      </c>
      <c r="V168" s="9">
        <f t="shared" si="40"/>
        <v>0</v>
      </c>
      <c r="W168" s="15"/>
      <c r="X168" s="16">
        <f t="shared" si="41"/>
        <v>0</v>
      </c>
      <c r="Y168" s="18"/>
      <c r="Z168" s="17"/>
    </row>
    <row r="169" spans="1:26" ht="18" customHeight="1" x14ac:dyDescent="0.2">
      <c r="A169" s="13">
        <v>5510072</v>
      </c>
      <c r="B169" s="14" t="s">
        <v>188</v>
      </c>
      <c r="C169" s="15">
        <v>29000</v>
      </c>
      <c r="D169" s="10">
        <f>VLOOKUP($A169,'11.04'!$A$9:$W$204,23,0)</f>
        <v>0</v>
      </c>
      <c r="E169" s="15">
        <v>1</v>
      </c>
      <c r="F169" s="15"/>
      <c r="G169" s="15"/>
      <c r="H169" s="9">
        <f t="shared" si="38"/>
        <v>1</v>
      </c>
      <c r="I169" s="15">
        <v>1</v>
      </c>
      <c r="J169" s="15"/>
      <c r="K169" s="15"/>
      <c r="L169" s="9">
        <f t="shared" si="32"/>
        <v>1</v>
      </c>
      <c r="M169" s="15"/>
      <c r="N169" s="15"/>
      <c r="O169" s="15"/>
      <c r="P169" s="15"/>
      <c r="Q169" s="15"/>
      <c r="R169" s="11">
        <f t="shared" si="37"/>
        <v>0</v>
      </c>
      <c r="S169" s="15"/>
      <c r="T169" s="15"/>
      <c r="U169" s="9">
        <f t="shared" si="39"/>
        <v>0</v>
      </c>
      <c r="V169" s="9">
        <f t="shared" si="40"/>
        <v>0</v>
      </c>
      <c r="W169" s="15"/>
      <c r="X169" s="16">
        <f t="shared" si="41"/>
        <v>0</v>
      </c>
      <c r="Y169" s="18"/>
      <c r="Z169" s="17"/>
    </row>
    <row r="170" spans="1:26" ht="18" customHeight="1" x14ac:dyDescent="0.2">
      <c r="A170" s="13">
        <v>5510074</v>
      </c>
      <c r="B170" s="14" t="s">
        <v>189</v>
      </c>
      <c r="C170" s="15">
        <v>30000</v>
      </c>
      <c r="D170" s="10">
        <f>VLOOKUP($A170,'11.04'!$A$9:$W$204,23,0)</f>
        <v>0</v>
      </c>
      <c r="E170" s="15">
        <v>1</v>
      </c>
      <c r="F170" s="15"/>
      <c r="G170" s="15"/>
      <c r="H170" s="9">
        <f t="shared" si="38"/>
        <v>1</v>
      </c>
      <c r="I170" s="15">
        <v>1</v>
      </c>
      <c r="J170" s="15"/>
      <c r="K170" s="15"/>
      <c r="L170" s="9">
        <f t="shared" si="32"/>
        <v>1</v>
      </c>
      <c r="M170" s="15"/>
      <c r="N170" s="15"/>
      <c r="O170" s="15"/>
      <c r="P170" s="15"/>
      <c r="Q170" s="15"/>
      <c r="R170" s="11">
        <f t="shared" si="37"/>
        <v>0</v>
      </c>
      <c r="S170" s="15"/>
      <c r="T170" s="15"/>
      <c r="U170" s="9">
        <f t="shared" si="39"/>
        <v>0</v>
      </c>
      <c r="V170" s="9">
        <f t="shared" si="40"/>
        <v>0</v>
      </c>
      <c r="W170" s="15"/>
      <c r="X170" s="16">
        <f t="shared" si="41"/>
        <v>0</v>
      </c>
      <c r="Y170" s="18"/>
      <c r="Z170" s="17"/>
    </row>
    <row r="171" spans="1:26" ht="18" customHeight="1" x14ac:dyDescent="0.2">
      <c r="A171" s="13">
        <v>5520002</v>
      </c>
      <c r="B171" s="14" t="s">
        <v>190</v>
      </c>
      <c r="C171" s="15">
        <v>34000</v>
      </c>
      <c r="D171" s="10">
        <f>VLOOKUP($A171,'11.04'!$A$9:$W$204,23,0)</f>
        <v>0</v>
      </c>
      <c r="E171" s="15">
        <v>2</v>
      </c>
      <c r="F171" s="15"/>
      <c r="G171" s="15"/>
      <c r="H171" s="9">
        <f t="shared" si="38"/>
        <v>2</v>
      </c>
      <c r="I171" s="15">
        <v>2</v>
      </c>
      <c r="J171" s="15"/>
      <c r="K171" s="15"/>
      <c r="L171" s="9">
        <f t="shared" si="32"/>
        <v>2</v>
      </c>
      <c r="M171" s="15"/>
      <c r="N171" s="15"/>
      <c r="O171" s="15"/>
      <c r="P171" s="15"/>
      <c r="Q171" s="15"/>
      <c r="R171" s="11">
        <f>SUM(M171:Q171)</f>
        <v>0</v>
      </c>
      <c r="S171" s="15"/>
      <c r="T171" s="15"/>
      <c r="U171" s="9">
        <f>S171+T171</f>
        <v>0</v>
      </c>
      <c r="V171" s="9">
        <f t="shared" si="40"/>
        <v>0</v>
      </c>
      <c r="W171" s="15"/>
      <c r="X171" s="16">
        <f>W171-V171</f>
        <v>0</v>
      </c>
      <c r="Y171" s="18"/>
      <c r="Z171" s="17"/>
    </row>
    <row r="172" spans="1:26" ht="18" customHeight="1" x14ac:dyDescent="0.2">
      <c r="A172" s="13">
        <v>5520003</v>
      </c>
      <c r="B172" s="14" t="s">
        <v>191</v>
      </c>
      <c r="C172" s="15">
        <v>34000</v>
      </c>
      <c r="D172" s="10">
        <f>VLOOKUP($A172,'11.04'!$A$9:$W$204,23,0)</f>
        <v>0</v>
      </c>
      <c r="E172" s="15">
        <v>2</v>
      </c>
      <c r="F172" s="15"/>
      <c r="G172" s="15"/>
      <c r="H172" s="9">
        <f t="shared" si="38"/>
        <v>2</v>
      </c>
      <c r="I172" s="15">
        <v>2</v>
      </c>
      <c r="J172" s="15"/>
      <c r="K172" s="15"/>
      <c r="L172" s="9">
        <f t="shared" si="32"/>
        <v>2</v>
      </c>
      <c r="M172" s="15"/>
      <c r="N172" s="15"/>
      <c r="O172" s="15"/>
      <c r="P172" s="15"/>
      <c r="Q172" s="15"/>
      <c r="R172" s="11">
        <f>SUM(M172:Q172)</f>
        <v>0</v>
      </c>
      <c r="S172" s="15"/>
      <c r="T172" s="15"/>
      <c r="U172" s="9">
        <f>S172+T172</f>
        <v>0</v>
      </c>
      <c r="V172" s="9">
        <f t="shared" si="40"/>
        <v>0</v>
      </c>
      <c r="W172" s="15"/>
      <c r="X172" s="16">
        <f>W172-V172</f>
        <v>0</v>
      </c>
      <c r="Y172" s="18"/>
      <c r="Z172" s="17"/>
    </row>
    <row r="173" spans="1:26" ht="18" customHeight="1" x14ac:dyDescent="0.2">
      <c r="A173" s="13">
        <v>5520005</v>
      </c>
      <c r="B173" s="14" t="s">
        <v>192</v>
      </c>
      <c r="C173" s="15">
        <v>19000</v>
      </c>
      <c r="D173" s="10">
        <f>VLOOKUP($A173,'11.04'!$A$9:$W$204,23,0)</f>
        <v>0</v>
      </c>
      <c r="E173" s="15">
        <v>6</v>
      </c>
      <c r="F173" s="15"/>
      <c r="G173" s="15"/>
      <c r="H173" s="9">
        <f t="shared" si="38"/>
        <v>6</v>
      </c>
      <c r="I173" s="15">
        <v>6</v>
      </c>
      <c r="J173" s="15"/>
      <c r="K173" s="15"/>
      <c r="L173" s="9">
        <f t="shared" si="32"/>
        <v>6</v>
      </c>
      <c r="M173" s="15"/>
      <c r="N173" s="15"/>
      <c r="O173" s="15"/>
      <c r="P173" s="15"/>
      <c r="Q173" s="15"/>
      <c r="R173" s="11">
        <f>SUM(M173:Q173)</f>
        <v>0</v>
      </c>
      <c r="S173" s="15"/>
      <c r="T173" s="15"/>
      <c r="U173" s="9">
        <f>S173+T173</f>
        <v>0</v>
      </c>
      <c r="V173" s="9">
        <f t="shared" si="40"/>
        <v>0</v>
      </c>
      <c r="W173" s="15"/>
      <c r="X173" s="16">
        <f>W173-V173</f>
        <v>0</v>
      </c>
      <c r="Y173" s="18"/>
      <c r="Z173" s="17"/>
    </row>
    <row r="174" spans="1:26" ht="18" customHeight="1" x14ac:dyDescent="0.2">
      <c r="A174" s="13">
        <v>5530001</v>
      </c>
      <c r="B174" s="14" t="s">
        <v>193</v>
      </c>
      <c r="C174" s="15">
        <v>46000</v>
      </c>
      <c r="D174" s="10">
        <f>VLOOKUP($A174,'11.04'!$A$9:$W$204,23,0)</f>
        <v>0</v>
      </c>
      <c r="E174" s="15"/>
      <c r="F174" s="15"/>
      <c r="G174" s="15"/>
      <c r="H174" s="9">
        <f t="shared" si="38"/>
        <v>0</v>
      </c>
      <c r="I174" s="15"/>
      <c r="J174" s="15"/>
      <c r="K174" s="15"/>
      <c r="L174" s="9">
        <f t="shared" si="32"/>
        <v>0</v>
      </c>
      <c r="M174" s="15"/>
      <c r="N174" s="15"/>
      <c r="O174" s="15"/>
      <c r="P174" s="15"/>
      <c r="Q174" s="15"/>
      <c r="R174" s="11">
        <f>SUM(M174:Q174)</f>
        <v>0</v>
      </c>
      <c r="S174" s="15"/>
      <c r="T174" s="15"/>
      <c r="U174" s="9">
        <f>S174+T174</f>
        <v>0</v>
      </c>
      <c r="V174" s="9">
        <f t="shared" si="40"/>
        <v>0</v>
      </c>
      <c r="W174" s="15"/>
      <c r="X174" s="16">
        <f>W174-V174</f>
        <v>0</v>
      </c>
      <c r="Y174" s="18"/>
      <c r="Z174" s="17"/>
    </row>
    <row r="175" spans="1:26" ht="18" customHeight="1" x14ac:dyDescent="0.2">
      <c r="A175" s="13">
        <v>5530002</v>
      </c>
      <c r="B175" s="14" t="s">
        <v>194</v>
      </c>
      <c r="C175" s="15">
        <v>38000</v>
      </c>
      <c r="D175" s="10">
        <f>VLOOKUP($A175,'11.04'!$A$9:$W$204,23,0)</f>
        <v>0</v>
      </c>
      <c r="E175" s="15">
        <v>3</v>
      </c>
      <c r="F175" s="15"/>
      <c r="G175" s="15"/>
      <c r="H175" s="9">
        <f t="shared" si="38"/>
        <v>3</v>
      </c>
      <c r="I175" s="15">
        <v>3</v>
      </c>
      <c r="J175" s="15"/>
      <c r="K175" s="15"/>
      <c r="L175" s="9">
        <f t="shared" si="32"/>
        <v>3</v>
      </c>
      <c r="M175" s="15"/>
      <c r="N175" s="15"/>
      <c r="O175" s="15"/>
      <c r="P175" s="15"/>
      <c r="Q175" s="15"/>
      <c r="R175" s="11">
        <f>SUM(M175:Q175)</f>
        <v>0</v>
      </c>
      <c r="S175" s="15"/>
      <c r="T175" s="15"/>
      <c r="U175" s="9">
        <f>S175+T175</f>
        <v>0</v>
      </c>
      <c r="V175" s="9">
        <f t="shared" si="40"/>
        <v>0</v>
      </c>
      <c r="W175" s="15"/>
      <c r="X175" s="16">
        <f>W175-V175</f>
        <v>0</v>
      </c>
      <c r="Y175" s="18"/>
      <c r="Z175" s="17"/>
    </row>
    <row r="176" spans="1:26" ht="18" customHeight="1" x14ac:dyDescent="0.2">
      <c r="A176" s="13">
        <v>5530003</v>
      </c>
      <c r="B176" s="14" t="s">
        <v>195</v>
      </c>
      <c r="C176" s="15">
        <v>38000</v>
      </c>
      <c r="D176" s="10">
        <f>VLOOKUP($A176,'11.04'!$A$9:$W$204,23,0)</f>
        <v>0</v>
      </c>
      <c r="E176" s="15"/>
      <c r="F176" s="15"/>
      <c r="G176" s="15"/>
      <c r="H176" s="9">
        <f t="shared" si="38"/>
        <v>0</v>
      </c>
      <c r="I176" s="15"/>
      <c r="J176" s="15"/>
      <c r="K176" s="15"/>
      <c r="L176" s="9">
        <f t="shared" si="32"/>
        <v>0</v>
      </c>
      <c r="M176" s="15"/>
      <c r="N176" s="15"/>
      <c r="O176" s="15"/>
      <c r="P176" s="15"/>
      <c r="Q176" s="15"/>
      <c r="R176" s="11">
        <f t="shared" si="37"/>
        <v>0</v>
      </c>
      <c r="S176" s="15"/>
      <c r="T176" s="15"/>
      <c r="U176" s="9">
        <f t="shared" si="39"/>
        <v>0</v>
      </c>
      <c r="V176" s="9">
        <f t="shared" si="40"/>
        <v>0</v>
      </c>
      <c r="W176" s="15"/>
      <c r="X176" s="16">
        <f t="shared" si="41"/>
        <v>0</v>
      </c>
      <c r="Y176" s="18"/>
      <c r="Z176" s="17"/>
    </row>
    <row r="177" spans="1:26" ht="18" customHeight="1" x14ac:dyDescent="0.2">
      <c r="A177" s="13">
        <v>5530004</v>
      </c>
      <c r="B177" s="14" t="s">
        <v>196</v>
      </c>
      <c r="C177" s="15">
        <v>39000</v>
      </c>
      <c r="D177" s="10">
        <f>VLOOKUP($A177,'11.04'!$A$9:$W$204,23,0)</f>
        <v>0</v>
      </c>
      <c r="E177" s="15"/>
      <c r="F177" s="15"/>
      <c r="G177" s="15"/>
      <c r="H177" s="9">
        <f t="shared" si="38"/>
        <v>0</v>
      </c>
      <c r="I177" s="15"/>
      <c r="J177" s="15"/>
      <c r="K177" s="15"/>
      <c r="L177" s="9">
        <f t="shared" si="32"/>
        <v>0</v>
      </c>
      <c r="M177" s="15"/>
      <c r="N177" s="15"/>
      <c r="O177" s="15"/>
      <c r="P177" s="15"/>
      <c r="Q177" s="15"/>
      <c r="R177" s="11">
        <f t="shared" si="37"/>
        <v>0</v>
      </c>
      <c r="S177" s="15"/>
      <c r="T177" s="15"/>
      <c r="U177" s="9">
        <f t="shared" si="39"/>
        <v>0</v>
      </c>
      <c r="V177" s="9">
        <f t="shared" si="40"/>
        <v>0</v>
      </c>
      <c r="W177" s="15"/>
      <c r="X177" s="16">
        <f t="shared" si="41"/>
        <v>0</v>
      </c>
      <c r="Y177" s="18"/>
      <c r="Z177" s="17"/>
    </row>
    <row r="178" spans="1:26" ht="18" customHeight="1" x14ac:dyDescent="0.2">
      <c r="A178" s="13">
        <v>5530005</v>
      </c>
      <c r="B178" s="14" t="s">
        <v>197</v>
      </c>
      <c r="C178" s="15">
        <v>35000</v>
      </c>
      <c r="D178" s="10">
        <f>VLOOKUP($A178,'11.04'!$A$9:$W$204,23,0)</f>
        <v>0</v>
      </c>
      <c r="E178" s="15"/>
      <c r="F178" s="15"/>
      <c r="G178" s="15"/>
      <c r="H178" s="9">
        <f t="shared" si="38"/>
        <v>0</v>
      </c>
      <c r="I178" s="15"/>
      <c r="J178" s="15"/>
      <c r="K178" s="15"/>
      <c r="L178" s="9">
        <f t="shared" si="32"/>
        <v>0</v>
      </c>
      <c r="M178" s="15"/>
      <c r="N178" s="15"/>
      <c r="O178" s="15"/>
      <c r="P178" s="15"/>
      <c r="Q178" s="15"/>
      <c r="R178" s="11">
        <f t="shared" si="37"/>
        <v>0</v>
      </c>
      <c r="S178" s="15"/>
      <c r="T178" s="15"/>
      <c r="U178" s="9">
        <f t="shared" si="39"/>
        <v>0</v>
      </c>
      <c r="V178" s="9">
        <f t="shared" si="40"/>
        <v>0</v>
      </c>
      <c r="W178" s="15"/>
      <c r="X178" s="16">
        <f t="shared" si="41"/>
        <v>0</v>
      </c>
      <c r="Y178" s="18"/>
      <c r="Z178" s="17"/>
    </row>
    <row r="179" spans="1:26" ht="18" customHeight="1" x14ac:dyDescent="0.2">
      <c r="A179" s="13">
        <v>5530008</v>
      </c>
      <c r="B179" s="14" t="s">
        <v>198</v>
      </c>
      <c r="C179" s="15">
        <v>29000</v>
      </c>
      <c r="D179" s="10">
        <f>VLOOKUP($A179,'11.04'!$A$9:$W$204,23,0)</f>
        <v>0</v>
      </c>
      <c r="E179" s="15"/>
      <c r="F179" s="15"/>
      <c r="G179" s="15"/>
      <c r="H179" s="9">
        <f t="shared" si="38"/>
        <v>0</v>
      </c>
      <c r="I179" s="15"/>
      <c r="J179" s="15"/>
      <c r="K179" s="15"/>
      <c r="L179" s="9">
        <f t="shared" si="32"/>
        <v>0</v>
      </c>
      <c r="M179" s="15"/>
      <c r="N179" s="15"/>
      <c r="O179" s="15"/>
      <c r="P179" s="15"/>
      <c r="Q179" s="15"/>
      <c r="R179" s="11">
        <f t="shared" si="37"/>
        <v>0</v>
      </c>
      <c r="S179" s="15"/>
      <c r="T179" s="15"/>
      <c r="U179" s="9">
        <f t="shared" si="39"/>
        <v>0</v>
      </c>
      <c r="V179" s="9">
        <f t="shared" si="40"/>
        <v>0</v>
      </c>
      <c r="W179" s="15"/>
      <c r="X179" s="16">
        <f t="shared" si="41"/>
        <v>0</v>
      </c>
      <c r="Y179" s="18"/>
      <c r="Z179" s="17"/>
    </row>
    <row r="180" spans="1:26" ht="18" customHeight="1" x14ac:dyDescent="0.2">
      <c r="A180" s="13">
        <v>5540001</v>
      </c>
      <c r="B180" s="14" t="s">
        <v>199</v>
      </c>
      <c r="C180" s="15">
        <v>18000</v>
      </c>
      <c r="D180" s="10">
        <f>VLOOKUP($A180,'11.04'!$A$9:$W$204,23,0)</f>
        <v>37</v>
      </c>
      <c r="E180" s="15"/>
      <c r="F180" s="15"/>
      <c r="G180" s="15"/>
      <c r="H180" s="9">
        <f t="shared" si="38"/>
        <v>0</v>
      </c>
      <c r="I180" s="15">
        <v>2</v>
      </c>
      <c r="J180" s="15"/>
      <c r="K180" s="15"/>
      <c r="L180" s="9">
        <f t="shared" si="32"/>
        <v>2</v>
      </c>
      <c r="M180" s="15"/>
      <c r="N180" s="15"/>
      <c r="O180" s="15"/>
      <c r="P180" s="15"/>
      <c r="Q180" s="15"/>
      <c r="R180" s="11">
        <f>SUM(M180:Q180)</f>
        <v>0</v>
      </c>
      <c r="S180" s="15"/>
      <c r="T180" s="15"/>
      <c r="U180" s="9">
        <f>S180+T180</f>
        <v>0</v>
      </c>
      <c r="V180" s="9">
        <f t="shared" si="40"/>
        <v>35</v>
      </c>
      <c r="W180" s="15">
        <v>35</v>
      </c>
      <c r="X180" s="16">
        <f>W180-V180</f>
        <v>0</v>
      </c>
      <c r="Y180" s="18"/>
      <c r="Z180" s="17"/>
    </row>
    <row r="181" spans="1:26" ht="18" customHeight="1" x14ac:dyDescent="0.2">
      <c r="A181" s="13">
        <v>5540003</v>
      </c>
      <c r="B181" s="14" t="s">
        <v>200</v>
      </c>
      <c r="C181" s="15">
        <v>18000</v>
      </c>
      <c r="D181" s="10">
        <f>VLOOKUP($A181,'11.04'!$A$9:$W$204,23,0)</f>
        <v>7</v>
      </c>
      <c r="E181" s="15"/>
      <c r="F181" s="15"/>
      <c r="G181" s="15"/>
      <c r="H181" s="9">
        <f t="shared" si="38"/>
        <v>0</v>
      </c>
      <c r="I181" s="15"/>
      <c r="J181" s="15"/>
      <c r="K181" s="15"/>
      <c r="L181" s="9">
        <f t="shared" si="32"/>
        <v>0</v>
      </c>
      <c r="M181" s="15"/>
      <c r="N181" s="15"/>
      <c r="O181" s="15"/>
      <c r="P181" s="15"/>
      <c r="Q181" s="15"/>
      <c r="R181" s="11">
        <f t="shared" si="37"/>
        <v>0</v>
      </c>
      <c r="S181" s="15"/>
      <c r="T181" s="15"/>
      <c r="U181" s="9">
        <f t="shared" si="39"/>
        <v>0</v>
      </c>
      <c r="V181" s="9">
        <f t="shared" si="40"/>
        <v>7</v>
      </c>
      <c r="W181" s="15">
        <v>7</v>
      </c>
      <c r="X181" s="16">
        <f t="shared" si="41"/>
        <v>0</v>
      </c>
      <c r="Y181" s="18"/>
      <c r="Z181" s="17"/>
    </row>
    <row r="182" spans="1:26" ht="18" customHeight="1" x14ac:dyDescent="0.2">
      <c r="A182" s="13">
        <v>5540008</v>
      </c>
      <c r="B182" s="14" t="s">
        <v>201</v>
      </c>
      <c r="C182" s="15">
        <v>16000</v>
      </c>
      <c r="D182" s="10">
        <f>VLOOKUP($A182,'11.04'!$A$9:$W$204,23,0)</f>
        <v>15</v>
      </c>
      <c r="E182" s="15"/>
      <c r="F182" s="15"/>
      <c r="G182" s="15"/>
      <c r="H182" s="9">
        <f t="shared" si="38"/>
        <v>0</v>
      </c>
      <c r="I182" s="15">
        <v>4</v>
      </c>
      <c r="J182" s="15"/>
      <c r="K182" s="15"/>
      <c r="L182" s="9">
        <f t="shared" si="32"/>
        <v>4</v>
      </c>
      <c r="M182" s="15"/>
      <c r="N182" s="15"/>
      <c r="O182" s="15"/>
      <c r="P182" s="15"/>
      <c r="Q182" s="15"/>
      <c r="R182" s="11">
        <f t="shared" si="37"/>
        <v>0</v>
      </c>
      <c r="S182" s="15"/>
      <c r="T182" s="15"/>
      <c r="U182" s="9">
        <f t="shared" si="39"/>
        <v>0</v>
      </c>
      <c r="V182" s="9">
        <f t="shared" si="40"/>
        <v>11</v>
      </c>
      <c r="W182" s="15">
        <v>11</v>
      </c>
      <c r="X182" s="16">
        <f t="shared" si="41"/>
        <v>0</v>
      </c>
      <c r="Y182" s="18"/>
      <c r="Z182" s="17"/>
    </row>
    <row r="183" spans="1:26" ht="18" customHeight="1" x14ac:dyDescent="0.2">
      <c r="A183" s="13">
        <v>5540017</v>
      </c>
      <c r="B183" s="14" t="s">
        <v>202</v>
      </c>
      <c r="C183" s="15">
        <v>25000</v>
      </c>
      <c r="D183" s="10">
        <f>VLOOKUP($A183,'11.04'!$A$9:$W$204,23,0)</f>
        <v>0</v>
      </c>
      <c r="E183" s="15">
        <v>4</v>
      </c>
      <c r="F183" s="15"/>
      <c r="G183" s="15"/>
      <c r="H183" s="9">
        <f t="shared" si="38"/>
        <v>4</v>
      </c>
      <c r="I183" s="15">
        <v>4</v>
      </c>
      <c r="J183" s="15"/>
      <c r="K183" s="15"/>
      <c r="L183" s="9">
        <f t="shared" si="32"/>
        <v>4</v>
      </c>
      <c r="M183" s="15"/>
      <c r="N183" s="15"/>
      <c r="O183" s="15"/>
      <c r="P183" s="15"/>
      <c r="Q183" s="15"/>
      <c r="R183" s="11">
        <f t="shared" si="37"/>
        <v>0</v>
      </c>
      <c r="S183" s="15"/>
      <c r="T183" s="15"/>
      <c r="U183" s="9">
        <f t="shared" si="39"/>
        <v>0</v>
      </c>
      <c r="V183" s="9">
        <f t="shared" si="40"/>
        <v>0</v>
      </c>
      <c r="W183" s="15"/>
      <c r="X183" s="16">
        <f t="shared" si="41"/>
        <v>0</v>
      </c>
      <c r="Y183" s="18"/>
      <c r="Z183" s="17"/>
    </row>
    <row r="184" spans="1:26" ht="18" customHeight="1" x14ac:dyDescent="0.2">
      <c r="A184" s="13">
        <v>5540018</v>
      </c>
      <c r="B184" s="14" t="s">
        <v>203</v>
      </c>
      <c r="C184" s="15">
        <v>32000</v>
      </c>
      <c r="D184" s="10">
        <f>VLOOKUP($A184,'11.04'!$A$9:$W$204,23,0)</f>
        <v>0</v>
      </c>
      <c r="E184" s="15">
        <v>4</v>
      </c>
      <c r="F184" s="15"/>
      <c r="G184" s="15"/>
      <c r="H184" s="9">
        <f t="shared" si="38"/>
        <v>4</v>
      </c>
      <c r="I184" s="15">
        <v>4</v>
      </c>
      <c r="J184" s="15"/>
      <c r="K184" s="15"/>
      <c r="L184" s="9">
        <f t="shared" si="32"/>
        <v>4</v>
      </c>
      <c r="M184" s="15"/>
      <c r="N184" s="15"/>
      <c r="O184" s="15"/>
      <c r="P184" s="15"/>
      <c r="Q184" s="15"/>
      <c r="R184" s="11">
        <f t="shared" si="37"/>
        <v>0</v>
      </c>
      <c r="S184" s="15"/>
      <c r="T184" s="15"/>
      <c r="U184" s="9">
        <f t="shared" si="39"/>
        <v>0</v>
      </c>
      <c r="V184" s="9">
        <f t="shared" si="40"/>
        <v>0</v>
      </c>
      <c r="W184" s="15"/>
      <c r="X184" s="16">
        <f t="shared" si="41"/>
        <v>0</v>
      </c>
      <c r="Y184" s="18"/>
      <c r="Z184" s="17"/>
    </row>
    <row r="185" spans="1:26" ht="18" customHeight="1" x14ac:dyDescent="0.2">
      <c r="A185" s="13">
        <v>5540019</v>
      </c>
      <c r="B185" s="14" t="s">
        <v>204</v>
      </c>
      <c r="C185" s="15">
        <v>39000</v>
      </c>
      <c r="D185" s="10">
        <f>VLOOKUP($A185,'11.04'!$A$9:$W$204,23,0)</f>
        <v>0</v>
      </c>
      <c r="E185" s="15">
        <v>3</v>
      </c>
      <c r="F185" s="15"/>
      <c r="G185" s="15"/>
      <c r="H185" s="9">
        <f t="shared" si="38"/>
        <v>3</v>
      </c>
      <c r="I185" s="15">
        <v>3</v>
      </c>
      <c r="J185" s="15"/>
      <c r="K185" s="15"/>
      <c r="L185" s="9">
        <f t="shared" si="32"/>
        <v>3</v>
      </c>
      <c r="M185" s="15"/>
      <c r="N185" s="15"/>
      <c r="O185" s="15"/>
      <c r="P185" s="15"/>
      <c r="Q185" s="15"/>
      <c r="R185" s="11">
        <f t="shared" si="37"/>
        <v>0</v>
      </c>
      <c r="S185" s="15"/>
      <c r="T185" s="15"/>
      <c r="U185" s="9">
        <f t="shared" si="39"/>
        <v>0</v>
      </c>
      <c r="V185" s="9">
        <f t="shared" si="40"/>
        <v>0</v>
      </c>
      <c r="W185" s="15"/>
      <c r="X185" s="16">
        <f t="shared" si="41"/>
        <v>0</v>
      </c>
      <c r="Y185" s="18"/>
      <c r="Z185" s="17"/>
    </row>
    <row r="186" spans="1:26" ht="18" customHeight="1" x14ac:dyDescent="0.2">
      <c r="A186" s="13">
        <v>5540020</v>
      </c>
      <c r="B186" s="14" t="s">
        <v>205</v>
      </c>
      <c r="C186" s="15">
        <v>40000</v>
      </c>
      <c r="D186" s="10">
        <f>VLOOKUP($A186,'11.04'!$A$9:$W$204,23,0)</f>
        <v>0</v>
      </c>
      <c r="E186" s="15">
        <v>2</v>
      </c>
      <c r="F186" s="15"/>
      <c r="G186" s="15"/>
      <c r="H186" s="9">
        <f t="shared" si="38"/>
        <v>2</v>
      </c>
      <c r="I186" s="15">
        <v>2</v>
      </c>
      <c r="J186" s="15"/>
      <c r="K186" s="15"/>
      <c r="L186" s="9">
        <f t="shared" si="32"/>
        <v>2</v>
      </c>
      <c r="M186" s="15"/>
      <c r="N186" s="15"/>
      <c r="O186" s="15"/>
      <c r="P186" s="15"/>
      <c r="Q186" s="15"/>
      <c r="R186" s="11">
        <f t="shared" si="37"/>
        <v>0</v>
      </c>
      <c r="S186" s="15"/>
      <c r="T186" s="15"/>
      <c r="U186" s="9">
        <f t="shared" si="39"/>
        <v>0</v>
      </c>
      <c r="V186" s="9">
        <f t="shared" si="40"/>
        <v>0</v>
      </c>
      <c r="W186" s="15"/>
      <c r="X186" s="16">
        <f t="shared" si="41"/>
        <v>0</v>
      </c>
      <c r="Y186" s="18"/>
      <c r="Z186" s="17"/>
    </row>
    <row r="187" spans="1:26" ht="18" customHeight="1" x14ac:dyDescent="0.2">
      <c r="A187" s="13">
        <v>5540021</v>
      </c>
      <c r="B187" s="14" t="s">
        <v>206</v>
      </c>
      <c r="C187" s="15">
        <v>46000</v>
      </c>
      <c r="D187" s="10">
        <f>VLOOKUP($A187,'11.04'!$A$9:$W$204,23,0)</f>
        <v>0</v>
      </c>
      <c r="E187" s="15"/>
      <c r="F187" s="15"/>
      <c r="G187" s="15"/>
      <c r="H187" s="9">
        <f t="shared" si="38"/>
        <v>0</v>
      </c>
      <c r="I187" s="15"/>
      <c r="J187" s="15"/>
      <c r="K187" s="15"/>
      <c r="L187" s="9">
        <f t="shared" si="32"/>
        <v>0</v>
      </c>
      <c r="M187" s="15"/>
      <c r="N187" s="15"/>
      <c r="O187" s="15"/>
      <c r="P187" s="15"/>
      <c r="Q187" s="15"/>
      <c r="R187" s="11">
        <f t="shared" si="37"/>
        <v>0</v>
      </c>
      <c r="S187" s="15"/>
      <c r="T187" s="15"/>
      <c r="U187" s="9">
        <f t="shared" si="39"/>
        <v>0</v>
      </c>
      <c r="V187" s="9">
        <f t="shared" si="40"/>
        <v>0</v>
      </c>
      <c r="W187" s="15"/>
      <c r="X187" s="16">
        <f t="shared" si="41"/>
        <v>0</v>
      </c>
      <c r="Y187" s="18"/>
      <c r="Z187" s="17"/>
    </row>
    <row r="188" spans="1:26" ht="18" customHeight="1" x14ac:dyDescent="0.2">
      <c r="A188" s="13">
        <v>5540029</v>
      </c>
      <c r="B188" s="14" t="s">
        <v>207</v>
      </c>
      <c r="C188" s="15">
        <v>18000</v>
      </c>
      <c r="D188" s="10">
        <f>VLOOKUP($A188,'11.04'!$A$9:$W$204,23,0)</f>
        <v>36</v>
      </c>
      <c r="E188" s="15"/>
      <c r="F188" s="15"/>
      <c r="G188" s="15"/>
      <c r="H188" s="9">
        <f t="shared" si="38"/>
        <v>0</v>
      </c>
      <c r="I188" s="15"/>
      <c r="J188" s="15"/>
      <c r="K188" s="15"/>
      <c r="L188" s="9">
        <f t="shared" si="32"/>
        <v>0</v>
      </c>
      <c r="M188" s="15"/>
      <c r="N188" s="15"/>
      <c r="O188" s="15"/>
      <c r="P188" s="15"/>
      <c r="Q188" s="15"/>
      <c r="R188" s="11">
        <f t="shared" si="37"/>
        <v>0</v>
      </c>
      <c r="S188" s="15"/>
      <c r="T188" s="15"/>
      <c r="U188" s="9">
        <f t="shared" si="39"/>
        <v>0</v>
      </c>
      <c r="V188" s="9">
        <f t="shared" si="40"/>
        <v>36</v>
      </c>
      <c r="W188" s="15">
        <v>36</v>
      </c>
      <c r="X188" s="16">
        <f t="shared" si="41"/>
        <v>0</v>
      </c>
      <c r="Y188" s="18"/>
      <c r="Z188" s="17"/>
    </row>
    <row r="189" spans="1:26" ht="18" customHeight="1" x14ac:dyDescent="0.2">
      <c r="A189" s="13">
        <v>5540030</v>
      </c>
      <c r="B189" s="14" t="s">
        <v>208</v>
      </c>
      <c r="C189" s="15">
        <v>20000</v>
      </c>
      <c r="D189" s="10">
        <f>VLOOKUP($A189,'11.04'!$A$9:$W$204,23,0)</f>
        <v>34</v>
      </c>
      <c r="E189" s="15"/>
      <c r="F189" s="15"/>
      <c r="G189" s="15"/>
      <c r="H189" s="9">
        <f t="shared" si="38"/>
        <v>0</v>
      </c>
      <c r="I189" s="15">
        <v>1</v>
      </c>
      <c r="J189" s="15"/>
      <c r="K189" s="15"/>
      <c r="L189" s="9">
        <f t="shared" si="32"/>
        <v>1</v>
      </c>
      <c r="M189" s="15"/>
      <c r="N189" s="15"/>
      <c r="O189" s="15"/>
      <c r="P189" s="15"/>
      <c r="Q189" s="15"/>
      <c r="R189" s="11">
        <f>SUM(M189:Q189)</f>
        <v>0</v>
      </c>
      <c r="S189" s="15"/>
      <c r="T189" s="15"/>
      <c r="U189" s="9">
        <f>S189+T189</f>
        <v>0</v>
      </c>
      <c r="V189" s="9">
        <f t="shared" si="40"/>
        <v>33</v>
      </c>
      <c r="W189" s="15">
        <v>33</v>
      </c>
      <c r="X189" s="16">
        <f>W189-V189</f>
        <v>0</v>
      </c>
      <c r="Y189" s="18"/>
      <c r="Z189" s="17"/>
    </row>
    <row r="190" spans="1:26" ht="18" customHeight="1" x14ac:dyDescent="0.2">
      <c r="A190" s="13">
        <v>5540031</v>
      </c>
      <c r="B190" s="14" t="s">
        <v>209</v>
      </c>
      <c r="C190" s="15">
        <v>20000</v>
      </c>
      <c r="D190" s="10">
        <f>VLOOKUP($A190,'11.04'!$A$9:$W$204,23,0)</f>
        <v>28</v>
      </c>
      <c r="E190" s="15"/>
      <c r="F190" s="15"/>
      <c r="G190" s="15"/>
      <c r="H190" s="9">
        <f t="shared" si="38"/>
        <v>0</v>
      </c>
      <c r="I190" s="15"/>
      <c r="J190" s="15"/>
      <c r="K190" s="15"/>
      <c r="L190" s="9">
        <f t="shared" si="32"/>
        <v>0</v>
      </c>
      <c r="M190" s="15"/>
      <c r="N190" s="15"/>
      <c r="O190" s="15"/>
      <c r="P190" s="15"/>
      <c r="Q190" s="15"/>
      <c r="R190" s="11">
        <f t="shared" si="37"/>
        <v>0</v>
      </c>
      <c r="S190" s="15"/>
      <c r="T190" s="15"/>
      <c r="U190" s="9">
        <f t="shared" ref="U190:U207" si="42">S190+T190</f>
        <v>0</v>
      </c>
      <c r="V190" s="9">
        <f t="shared" si="40"/>
        <v>28</v>
      </c>
      <c r="W190" s="15">
        <v>28</v>
      </c>
      <c r="X190" s="16">
        <f t="shared" ref="X190:X207" si="43">W190-V190</f>
        <v>0</v>
      </c>
      <c r="Y190" s="18"/>
      <c r="Z190" s="17"/>
    </row>
    <row r="191" spans="1:26" ht="18" customHeight="1" x14ac:dyDescent="0.2">
      <c r="A191" s="13">
        <v>5540032</v>
      </c>
      <c r="B191" s="14" t="s">
        <v>210</v>
      </c>
      <c r="C191" s="15">
        <v>15000</v>
      </c>
      <c r="D191" s="10">
        <f>VLOOKUP($A191,'11.04'!$A$9:$W$204,23,0)</f>
        <v>34</v>
      </c>
      <c r="E191" s="15"/>
      <c r="F191" s="15"/>
      <c r="G191" s="15"/>
      <c r="H191" s="9">
        <f t="shared" si="38"/>
        <v>0</v>
      </c>
      <c r="I191" s="15"/>
      <c r="J191" s="15"/>
      <c r="K191" s="15"/>
      <c r="L191" s="9">
        <f t="shared" si="32"/>
        <v>0</v>
      </c>
      <c r="M191" s="15"/>
      <c r="N191" s="15"/>
      <c r="O191" s="15"/>
      <c r="P191" s="15"/>
      <c r="Q191" s="15"/>
      <c r="R191" s="11">
        <f t="shared" si="37"/>
        <v>0</v>
      </c>
      <c r="S191" s="15"/>
      <c r="T191" s="15"/>
      <c r="U191" s="9">
        <f t="shared" si="42"/>
        <v>0</v>
      </c>
      <c r="V191" s="9">
        <f t="shared" si="40"/>
        <v>34</v>
      </c>
      <c r="W191" s="15">
        <v>34</v>
      </c>
      <c r="X191" s="16">
        <f t="shared" si="43"/>
        <v>0</v>
      </c>
      <c r="Y191" s="18"/>
      <c r="Z191" s="17"/>
    </row>
    <row r="192" spans="1:26" ht="18" customHeight="1" x14ac:dyDescent="0.2">
      <c r="A192" s="13">
        <v>5540033</v>
      </c>
      <c r="B192" s="14" t="s">
        <v>211</v>
      </c>
      <c r="C192" s="15">
        <v>15000</v>
      </c>
      <c r="D192" s="10">
        <f>VLOOKUP($A192,'11.04'!$A$9:$W$204,23,0)</f>
        <v>58</v>
      </c>
      <c r="E192" s="15"/>
      <c r="F192" s="15"/>
      <c r="G192" s="15"/>
      <c r="H192" s="9">
        <f t="shared" si="38"/>
        <v>0</v>
      </c>
      <c r="I192" s="15"/>
      <c r="J192" s="15"/>
      <c r="K192" s="15"/>
      <c r="L192" s="9">
        <f t="shared" si="32"/>
        <v>0</v>
      </c>
      <c r="M192" s="15"/>
      <c r="N192" s="15"/>
      <c r="O192" s="15"/>
      <c r="P192" s="15"/>
      <c r="Q192" s="15"/>
      <c r="R192" s="11">
        <f t="shared" si="37"/>
        <v>0</v>
      </c>
      <c r="S192" s="15"/>
      <c r="T192" s="15"/>
      <c r="U192" s="9">
        <f t="shared" si="42"/>
        <v>0</v>
      </c>
      <c r="V192" s="9">
        <f t="shared" si="40"/>
        <v>58</v>
      </c>
      <c r="W192" s="15">
        <v>58</v>
      </c>
      <c r="X192" s="16">
        <f t="shared" si="43"/>
        <v>0</v>
      </c>
      <c r="Y192" s="18"/>
      <c r="Z192" s="17"/>
    </row>
    <row r="193" spans="1:26" ht="18" customHeight="1" x14ac:dyDescent="0.2">
      <c r="A193" s="13">
        <v>5540035</v>
      </c>
      <c r="B193" s="14" t="s">
        <v>212</v>
      </c>
      <c r="C193" s="15">
        <v>20000</v>
      </c>
      <c r="D193" s="10">
        <f>VLOOKUP($A193,'11.04'!$A$9:$W$204,23,0)</f>
        <v>23</v>
      </c>
      <c r="E193" s="15"/>
      <c r="F193" s="15"/>
      <c r="G193" s="15"/>
      <c r="H193" s="9">
        <f t="shared" si="38"/>
        <v>0</v>
      </c>
      <c r="I193" s="15"/>
      <c r="J193" s="15"/>
      <c r="K193" s="15"/>
      <c r="L193" s="9">
        <f t="shared" si="32"/>
        <v>0</v>
      </c>
      <c r="M193" s="15"/>
      <c r="N193" s="15"/>
      <c r="O193" s="15"/>
      <c r="P193" s="15"/>
      <c r="Q193" s="15"/>
      <c r="R193" s="11">
        <f>SUM(M193:Q193)</f>
        <v>0</v>
      </c>
      <c r="S193" s="15"/>
      <c r="T193" s="15"/>
      <c r="U193" s="9">
        <f>S193+T193</f>
        <v>0</v>
      </c>
      <c r="V193" s="9">
        <f t="shared" si="40"/>
        <v>23</v>
      </c>
      <c r="W193" s="15">
        <v>23</v>
      </c>
      <c r="X193" s="16">
        <f>W193-V193</f>
        <v>0</v>
      </c>
      <c r="Y193" s="18"/>
      <c r="Z193" s="17"/>
    </row>
    <row r="194" spans="1:26" ht="18" customHeight="1" x14ac:dyDescent="0.2">
      <c r="A194" s="13">
        <v>5540037</v>
      </c>
      <c r="B194" s="14" t="s">
        <v>213</v>
      </c>
      <c r="C194" s="15">
        <v>18000</v>
      </c>
      <c r="D194" s="10">
        <f>VLOOKUP($A194,'11.04'!$A$9:$W$204,23,0)</f>
        <v>48</v>
      </c>
      <c r="E194" s="15"/>
      <c r="F194" s="15"/>
      <c r="G194" s="15"/>
      <c r="H194" s="9">
        <f t="shared" si="38"/>
        <v>0</v>
      </c>
      <c r="I194" s="15"/>
      <c r="J194" s="15"/>
      <c r="K194" s="15"/>
      <c r="L194" s="9">
        <f t="shared" si="32"/>
        <v>0</v>
      </c>
      <c r="M194" s="15"/>
      <c r="N194" s="15"/>
      <c r="O194" s="15"/>
      <c r="P194" s="15"/>
      <c r="Q194" s="15"/>
      <c r="R194" s="11">
        <f t="shared" si="37"/>
        <v>0</v>
      </c>
      <c r="S194" s="15"/>
      <c r="T194" s="15"/>
      <c r="U194" s="9">
        <f t="shared" si="42"/>
        <v>0</v>
      </c>
      <c r="V194" s="9">
        <f t="shared" si="40"/>
        <v>48</v>
      </c>
      <c r="W194" s="15">
        <v>48</v>
      </c>
      <c r="X194" s="16">
        <f t="shared" si="43"/>
        <v>0</v>
      </c>
      <c r="Y194" s="18"/>
      <c r="Z194" s="17"/>
    </row>
    <row r="195" spans="1:26" ht="18" customHeight="1" x14ac:dyDescent="0.2">
      <c r="A195" s="13">
        <v>5541001</v>
      </c>
      <c r="B195" s="14" t="s">
        <v>214</v>
      </c>
      <c r="C195" s="15">
        <v>29000</v>
      </c>
      <c r="D195" s="10">
        <f>VLOOKUP($A195,'11.04'!$A$9:$W$204,23,0)</f>
        <v>0</v>
      </c>
      <c r="E195" s="15"/>
      <c r="F195" s="15"/>
      <c r="G195" s="15"/>
      <c r="H195" s="9">
        <f t="shared" si="38"/>
        <v>0</v>
      </c>
      <c r="I195" s="15"/>
      <c r="J195" s="15"/>
      <c r="K195" s="15"/>
      <c r="L195" s="9">
        <f t="shared" si="32"/>
        <v>0</v>
      </c>
      <c r="M195" s="15"/>
      <c r="N195" s="15"/>
      <c r="O195" s="15"/>
      <c r="P195" s="15"/>
      <c r="Q195" s="15"/>
      <c r="R195" s="11">
        <f t="shared" si="37"/>
        <v>0</v>
      </c>
      <c r="S195" s="15"/>
      <c r="T195" s="15"/>
      <c r="U195" s="9">
        <f t="shared" si="42"/>
        <v>0</v>
      </c>
      <c r="V195" s="9">
        <f t="shared" si="40"/>
        <v>0</v>
      </c>
      <c r="W195" s="15"/>
      <c r="X195" s="16">
        <f t="shared" si="43"/>
        <v>0</v>
      </c>
      <c r="Y195" s="18"/>
      <c r="Z195" s="17"/>
    </row>
    <row r="196" spans="1:26" ht="18" customHeight="1" x14ac:dyDescent="0.2">
      <c r="A196" s="13">
        <v>5510105</v>
      </c>
      <c r="B196" s="14" t="s">
        <v>240</v>
      </c>
      <c r="C196" s="15">
        <v>10000</v>
      </c>
      <c r="D196" s="10">
        <f>VLOOKUP($A196,'11.04'!$A$9:$W$204,23,0)</f>
        <v>0</v>
      </c>
      <c r="E196" s="15"/>
      <c r="F196" s="15"/>
      <c r="G196" s="15"/>
      <c r="H196" s="9">
        <f t="shared" si="38"/>
        <v>0</v>
      </c>
      <c r="I196" s="15"/>
      <c r="J196" s="15"/>
      <c r="K196" s="15"/>
      <c r="L196" s="9">
        <f t="shared" si="32"/>
        <v>0</v>
      </c>
      <c r="M196" s="15"/>
      <c r="N196" s="15"/>
      <c r="O196" s="15"/>
      <c r="P196" s="15"/>
      <c r="Q196" s="15"/>
      <c r="R196" s="11">
        <f t="shared" si="37"/>
        <v>0</v>
      </c>
      <c r="S196" s="15"/>
      <c r="T196" s="15"/>
      <c r="U196" s="9">
        <f t="shared" si="42"/>
        <v>0</v>
      </c>
      <c r="V196" s="9">
        <f t="shared" si="40"/>
        <v>0</v>
      </c>
      <c r="W196" s="15"/>
      <c r="X196" s="16">
        <f t="shared" si="43"/>
        <v>0</v>
      </c>
      <c r="Y196" s="18"/>
      <c r="Z196" s="17"/>
    </row>
    <row r="197" spans="1:26" ht="18" customHeight="1" x14ac:dyDescent="0.2">
      <c r="A197" s="13">
        <v>7116001</v>
      </c>
      <c r="B197" s="14" t="s">
        <v>215</v>
      </c>
      <c r="C197" s="15">
        <v>99000</v>
      </c>
      <c r="D197" s="10">
        <f>VLOOKUP($A197,'11.04'!$A$9:$W$204,23,0)</f>
        <v>0</v>
      </c>
      <c r="E197" s="15"/>
      <c r="F197" s="15"/>
      <c r="G197" s="15"/>
      <c r="H197" s="9">
        <f t="shared" si="38"/>
        <v>0</v>
      </c>
      <c r="I197" s="15"/>
      <c r="J197" s="15"/>
      <c r="K197" s="15"/>
      <c r="L197" s="9">
        <f t="shared" si="32"/>
        <v>0</v>
      </c>
      <c r="M197" s="15"/>
      <c r="N197" s="15"/>
      <c r="O197" s="15"/>
      <c r="P197" s="15"/>
      <c r="Q197" s="15"/>
      <c r="R197" s="11">
        <f t="shared" si="37"/>
        <v>0</v>
      </c>
      <c r="S197" s="15"/>
      <c r="T197" s="15"/>
      <c r="U197" s="9">
        <f t="shared" si="42"/>
        <v>0</v>
      </c>
      <c r="V197" s="9">
        <f t="shared" si="40"/>
        <v>0</v>
      </c>
      <c r="W197" s="15"/>
      <c r="X197" s="16">
        <f t="shared" si="43"/>
        <v>0</v>
      </c>
      <c r="Y197" s="18"/>
      <c r="Z197" s="17"/>
    </row>
    <row r="198" spans="1:26" ht="18" customHeight="1" x14ac:dyDescent="0.2">
      <c r="A198" s="13">
        <v>7116002</v>
      </c>
      <c r="B198" s="14" t="s">
        <v>224</v>
      </c>
      <c r="C198" s="15">
        <v>60000</v>
      </c>
      <c r="D198" s="10">
        <f>VLOOKUP($A198,'11.04'!$A$9:$W$204,23,0)</f>
        <v>0</v>
      </c>
      <c r="E198" s="15"/>
      <c r="F198" s="15"/>
      <c r="G198" s="15"/>
      <c r="H198" s="9">
        <f t="shared" si="38"/>
        <v>0</v>
      </c>
      <c r="I198" s="15"/>
      <c r="J198" s="15"/>
      <c r="K198" s="15"/>
      <c r="L198" s="9">
        <f t="shared" si="32"/>
        <v>0</v>
      </c>
      <c r="M198" s="15"/>
      <c r="N198" s="15"/>
      <c r="O198" s="15"/>
      <c r="P198" s="15"/>
      <c r="Q198" s="15"/>
      <c r="R198" s="11">
        <f t="shared" si="37"/>
        <v>0</v>
      </c>
      <c r="S198" s="15"/>
      <c r="T198" s="15"/>
      <c r="U198" s="9">
        <f t="shared" si="42"/>
        <v>0</v>
      </c>
      <c r="V198" s="9">
        <f t="shared" si="40"/>
        <v>0</v>
      </c>
      <c r="W198" s="15"/>
      <c r="X198" s="16">
        <f t="shared" si="43"/>
        <v>0</v>
      </c>
      <c r="Y198" s="18"/>
      <c r="Z198" s="17"/>
    </row>
    <row r="199" spans="1:26" ht="18" customHeight="1" x14ac:dyDescent="0.2">
      <c r="A199" s="13">
        <v>7116003</v>
      </c>
      <c r="B199" s="14" t="s">
        <v>225</v>
      </c>
      <c r="C199" s="15">
        <v>60000</v>
      </c>
      <c r="D199" s="10">
        <f>VLOOKUP($A199,'11.04'!$A$9:$W$204,23,0)</f>
        <v>0</v>
      </c>
      <c r="E199" s="15"/>
      <c r="F199" s="15"/>
      <c r="G199" s="15"/>
      <c r="H199" s="9">
        <f t="shared" si="38"/>
        <v>0</v>
      </c>
      <c r="I199" s="15"/>
      <c r="J199" s="15"/>
      <c r="K199" s="15"/>
      <c r="L199" s="9">
        <f t="shared" si="32"/>
        <v>0</v>
      </c>
      <c r="M199" s="15"/>
      <c r="N199" s="15"/>
      <c r="O199" s="15"/>
      <c r="P199" s="15"/>
      <c r="Q199" s="15"/>
      <c r="R199" s="11">
        <f t="shared" si="37"/>
        <v>0</v>
      </c>
      <c r="S199" s="15"/>
      <c r="T199" s="15"/>
      <c r="U199" s="9">
        <f t="shared" si="42"/>
        <v>0</v>
      </c>
      <c r="V199" s="9">
        <f t="shared" si="40"/>
        <v>0</v>
      </c>
      <c r="W199" s="15"/>
      <c r="X199" s="16">
        <f t="shared" si="43"/>
        <v>0</v>
      </c>
      <c r="Y199" s="18"/>
      <c r="Z199" s="17"/>
    </row>
    <row r="200" spans="1:26" ht="18" customHeight="1" x14ac:dyDescent="0.2">
      <c r="A200" s="13">
        <v>9500002</v>
      </c>
      <c r="B200" s="14" t="s">
        <v>216</v>
      </c>
      <c r="C200" s="15">
        <v>4000</v>
      </c>
      <c r="D200" s="10">
        <f>VLOOKUP($A200,'11.04'!$A$9:$W$204,23,0)</f>
        <v>0</v>
      </c>
      <c r="E200" s="15"/>
      <c r="F200" s="15"/>
      <c r="G200" s="15"/>
      <c r="H200" s="9">
        <f t="shared" si="38"/>
        <v>0</v>
      </c>
      <c r="I200" s="15"/>
      <c r="J200" s="15"/>
      <c r="K200" s="15"/>
      <c r="L200" s="9">
        <f t="shared" si="32"/>
        <v>0</v>
      </c>
      <c r="M200" s="15"/>
      <c r="N200" s="15"/>
      <c r="O200" s="15"/>
      <c r="P200" s="15"/>
      <c r="Q200" s="15"/>
      <c r="R200" s="11">
        <f t="shared" si="37"/>
        <v>0</v>
      </c>
      <c r="S200" s="15"/>
      <c r="T200" s="15"/>
      <c r="U200" s="9">
        <f t="shared" si="42"/>
        <v>0</v>
      </c>
      <c r="V200" s="9">
        <f t="shared" si="40"/>
        <v>0</v>
      </c>
      <c r="W200" s="15"/>
      <c r="X200" s="16">
        <f t="shared" si="43"/>
        <v>0</v>
      </c>
      <c r="Y200" s="18"/>
      <c r="Z200" s="17"/>
    </row>
    <row r="201" spans="1:26" ht="18" customHeight="1" x14ac:dyDescent="0.2">
      <c r="A201" s="13">
        <v>9500003</v>
      </c>
      <c r="B201" s="14" t="s">
        <v>217</v>
      </c>
      <c r="C201" s="15">
        <v>5000</v>
      </c>
      <c r="D201" s="10">
        <f>VLOOKUP($A201,'11.04'!$A$9:$W$204,23,0)</f>
        <v>0</v>
      </c>
      <c r="E201" s="15"/>
      <c r="F201" s="15"/>
      <c r="G201" s="15"/>
      <c r="H201" s="9">
        <f t="shared" si="38"/>
        <v>0</v>
      </c>
      <c r="I201" s="15"/>
      <c r="J201" s="15"/>
      <c r="K201" s="15"/>
      <c r="L201" s="9">
        <f t="shared" si="32"/>
        <v>0</v>
      </c>
      <c r="M201" s="15"/>
      <c r="N201" s="15"/>
      <c r="O201" s="15"/>
      <c r="P201" s="15"/>
      <c r="Q201" s="15"/>
      <c r="R201" s="11">
        <f t="shared" si="37"/>
        <v>0</v>
      </c>
      <c r="S201" s="15"/>
      <c r="T201" s="15"/>
      <c r="U201" s="9">
        <f t="shared" si="42"/>
        <v>0</v>
      </c>
      <c r="V201" s="9">
        <f t="shared" si="40"/>
        <v>0</v>
      </c>
      <c r="W201" s="15"/>
      <c r="X201" s="16">
        <f t="shared" si="43"/>
        <v>0</v>
      </c>
      <c r="Y201" s="18"/>
      <c r="Z201" s="17"/>
    </row>
    <row r="202" spans="1:26" ht="18" customHeight="1" x14ac:dyDescent="0.2">
      <c r="A202" s="13">
        <v>5530007</v>
      </c>
      <c r="B202" s="14" t="s">
        <v>229</v>
      </c>
      <c r="C202" s="15">
        <v>29000</v>
      </c>
      <c r="D202" s="10">
        <f>VLOOKUP($A202,'11.04'!$A$9:$W$204,23,0)</f>
        <v>0</v>
      </c>
      <c r="E202" s="15"/>
      <c r="F202" s="15"/>
      <c r="G202" s="15"/>
      <c r="H202" s="9">
        <f t="shared" si="38"/>
        <v>0</v>
      </c>
      <c r="I202" s="15"/>
      <c r="J202" s="15"/>
      <c r="K202" s="15"/>
      <c r="L202" s="9">
        <f t="shared" si="32"/>
        <v>0</v>
      </c>
      <c r="M202" s="15"/>
      <c r="N202" s="15"/>
      <c r="O202" s="15"/>
      <c r="P202" s="15"/>
      <c r="Q202" s="15"/>
      <c r="R202" s="11">
        <f t="shared" si="37"/>
        <v>0</v>
      </c>
      <c r="S202" s="15"/>
      <c r="T202" s="15"/>
      <c r="U202" s="9">
        <f t="shared" si="42"/>
        <v>0</v>
      </c>
      <c r="V202" s="9">
        <f t="shared" si="40"/>
        <v>0</v>
      </c>
      <c r="W202" s="15"/>
      <c r="X202" s="16">
        <f t="shared" si="43"/>
        <v>0</v>
      </c>
      <c r="Y202" s="18"/>
      <c r="Z202" s="17"/>
    </row>
    <row r="203" spans="1:26" ht="18" customHeight="1" x14ac:dyDescent="0.2">
      <c r="A203" s="13">
        <v>553009</v>
      </c>
      <c r="B203" s="14" t="s">
        <v>230</v>
      </c>
      <c r="C203" s="15">
        <v>39000</v>
      </c>
      <c r="D203" s="10">
        <f>VLOOKUP($A203,'11.04'!$A$9:$W$204,23,0)</f>
        <v>0</v>
      </c>
      <c r="E203" s="15"/>
      <c r="F203" s="15"/>
      <c r="G203" s="15"/>
      <c r="H203" s="9">
        <f t="shared" si="38"/>
        <v>0</v>
      </c>
      <c r="I203" s="15"/>
      <c r="J203" s="15"/>
      <c r="K203" s="15"/>
      <c r="L203" s="9">
        <f t="shared" si="32"/>
        <v>0</v>
      </c>
      <c r="M203" s="15"/>
      <c r="N203" s="15"/>
      <c r="O203" s="15"/>
      <c r="P203" s="15"/>
      <c r="Q203" s="15"/>
      <c r="R203" s="11">
        <f t="shared" si="37"/>
        <v>0</v>
      </c>
      <c r="S203" s="15"/>
      <c r="T203" s="15"/>
      <c r="U203" s="9">
        <f t="shared" si="42"/>
        <v>0</v>
      </c>
      <c r="V203" s="9">
        <f t="shared" si="40"/>
        <v>0</v>
      </c>
      <c r="W203" s="15"/>
      <c r="X203" s="16">
        <f t="shared" si="43"/>
        <v>0</v>
      </c>
      <c r="Y203" s="18"/>
      <c r="Z203" s="17"/>
    </row>
    <row r="204" spans="1:26" ht="18" customHeight="1" x14ac:dyDescent="0.2">
      <c r="A204" s="13">
        <v>7560084</v>
      </c>
      <c r="B204" s="14" t="s">
        <v>245</v>
      </c>
      <c r="C204" s="15">
        <v>50000</v>
      </c>
      <c r="D204" s="10">
        <f>VLOOKUP($A204,'11.04'!$A$9:$W$204,23,0)</f>
        <v>0</v>
      </c>
      <c r="E204" s="15"/>
      <c r="F204" s="15"/>
      <c r="G204" s="15"/>
      <c r="H204" s="9">
        <f t="shared" si="38"/>
        <v>0</v>
      </c>
      <c r="I204" s="15">
        <v>1</v>
      </c>
      <c r="J204" s="15"/>
      <c r="K204" s="15"/>
      <c r="L204" s="9">
        <f t="shared" si="32"/>
        <v>1</v>
      </c>
      <c r="M204" s="15"/>
      <c r="N204" s="15"/>
      <c r="O204" s="15"/>
      <c r="P204" s="15"/>
      <c r="Q204" s="15"/>
      <c r="R204" s="11">
        <f t="shared" si="37"/>
        <v>0</v>
      </c>
      <c r="S204" s="15"/>
      <c r="T204" s="15"/>
      <c r="U204" s="9">
        <f t="shared" si="42"/>
        <v>0</v>
      </c>
      <c r="V204" s="9">
        <f t="shared" si="40"/>
        <v>-1</v>
      </c>
      <c r="W204" s="15"/>
      <c r="X204" s="16">
        <f t="shared" si="43"/>
        <v>1</v>
      </c>
      <c r="Y204" s="18"/>
      <c r="Z204" s="17"/>
    </row>
    <row r="205" spans="1:26" ht="18" customHeight="1" x14ac:dyDescent="0.2">
      <c r="A205" s="13">
        <v>7560085</v>
      </c>
      <c r="B205" s="14" t="s">
        <v>246</v>
      </c>
      <c r="C205" s="15">
        <v>80000</v>
      </c>
      <c r="D205" s="10">
        <f>VLOOKUP($A205,'11.04'!$A$9:$W$205,23,0)</f>
        <v>0</v>
      </c>
      <c r="E205" s="15"/>
      <c r="F205" s="15"/>
      <c r="G205" s="15"/>
      <c r="H205" s="9">
        <f t="shared" si="38"/>
        <v>0</v>
      </c>
      <c r="I205" s="15">
        <v>1</v>
      </c>
      <c r="J205" s="15"/>
      <c r="K205" s="15"/>
      <c r="L205" s="9">
        <f t="shared" si="32"/>
        <v>1</v>
      </c>
      <c r="M205" s="15"/>
      <c r="N205" s="15"/>
      <c r="O205" s="15"/>
      <c r="P205" s="15"/>
      <c r="Q205" s="15"/>
      <c r="R205" s="11">
        <f t="shared" si="37"/>
        <v>0</v>
      </c>
      <c r="S205" s="15"/>
      <c r="T205" s="15"/>
      <c r="U205" s="9">
        <f t="shared" si="42"/>
        <v>0</v>
      </c>
      <c r="V205" s="9">
        <f t="shared" si="40"/>
        <v>-1</v>
      </c>
      <c r="W205" s="15"/>
      <c r="X205" s="16">
        <f t="shared" si="43"/>
        <v>1</v>
      </c>
      <c r="Y205" s="18"/>
      <c r="Z205" s="17"/>
    </row>
    <row r="206" spans="1:26" ht="18" customHeight="1" x14ac:dyDescent="0.2">
      <c r="A206" s="13">
        <v>7560086</v>
      </c>
      <c r="B206" s="14" t="s">
        <v>247</v>
      </c>
      <c r="C206" s="15">
        <v>39000</v>
      </c>
      <c r="D206" s="10">
        <f>VLOOKUP($A206,'11.04'!$A$9:$W$206,23,0)</f>
        <v>0</v>
      </c>
      <c r="E206" s="15"/>
      <c r="F206" s="15"/>
      <c r="G206" s="15"/>
      <c r="H206" s="9">
        <f t="shared" si="38"/>
        <v>0</v>
      </c>
      <c r="I206" s="15"/>
      <c r="J206" s="15"/>
      <c r="K206" s="15"/>
      <c r="L206" s="9">
        <f t="shared" si="32"/>
        <v>0</v>
      </c>
      <c r="M206" s="15"/>
      <c r="N206" s="15"/>
      <c r="O206" s="15"/>
      <c r="P206" s="15"/>
      <c r="Q206" s="15"/>
      <c r="R206" s="11">
        <f t="shared" si="37"/>
        <v>0</v>
      </c>
      <c r="S206" s="15"/>
      <c r="T206" s="15"/>
      <c r="U206" s="9">
        <f t="shared" si="42"/>
        <v>0</v>
      </c>
      <c r="V206" s="9">
        <f t="shared" si="40"/>
        <v>0</v>
      </c>
      <c r="W206" s="15"/>
      <c r="X206" s="16">
        <f t="shared" si="43"/>
        <v>0</v>
      </c>
      <c r="Y206" s="18"/>
      <c r="Z206" s="17"/>
    </row>
    <row r="207" spans="1:26" ht="18" customHeight="1" x14ac:dyDescent="0.2">
      <c r="A207" s="13"/>
      <c r="B207" s="14"/>
      <c r="C207" s="15"/>
      <c r="D207" s="10"/>
      <c r="E207" s="15"/>
      <c r="F207" s="15"/>
      <c r="G207" s="15"/>
      <c r="H207" s="9">
        <f t="shared" si="38"/>
        <v>0</v>
      </c>
      <c r="I207" s="15"/>
      <c r="J207" s="15"/>
      <c r="K207" s="15"/>
      <c r="L207" s="9">
        <f t="shared" si="32"/>
        <v>0</v>
      </c>
      <c r="M207" s="15"/>
      <c r="N207" s="15"/>
      <c r="O207" s="15"/>
      <c r="P207" s="15"/>
      <c r="Q207" s="15"/>
      <c r="R207" s="11">
        <f t="shared" si="37"/>
        <v>0</v>
      </c>
      <c r="S207" s="15"/>
      <c r="T207" s="15"/>
      <c r="U207" s="9">
        <f t="shared" si="42"/>
        <v>0</v>
      </c>
      <c r="V207" s="9">
        <f t="shared" si="40"/>
        <v>0</v>
      </c>
      <c r="W207" s="15"/>
      <c r="X207" s="16">
        <f t="shared" si="43"/>
        <v>0</v>
      </c>
      <c r="Y207" s="18"/>
      <c r="Z207" s="17"/>
    </row>
    <row r="208" spans="1:26" ht="18" customHeight="1" x14ac:dyDescent="0.2">
      <c r="A208" s="7"/>
      <c r="B208" s="28" t="s">
        <v>218</v>
      </c>
      <c r="C208" s="9"/>
      <c r="D208" s="10"/>
      <c r="E208" s="10"/>
      <c r="F208" s="10"/>
      <c r="G208" s="10"/>
      <c r="H208" s="9"/>
      <c r="I208" s="10"/>
      <c r="J208" s="10"/>
      <c r="K208" s="10"/>
      <c r="L208" s="9">
        <f t="shared" si="32"/>
        <v>0</v>
      </c>
      <c r="M208" s="10"/>
      <c r="N208" s="10"/>
      <c r="O208" s="10"/>
      <c r="P208" s="10"/>
      <c r="Q208" s="10"/>
      <c r="R208" s="11">
        <f t="shared" si="37"/>
        <v>0</v>
      </c>
      <c r="S208" s="10"/>
      <c r="T208" s="10"/>
      <c r="U208" s="9"/>
      <c r="V208" s="9"/>
      <c r="W208" s="10"/>
      <c r="X208" s="9"/>
      <c r="Y208" s="18"/>
      <c r="Z208" s="17"/>
    </row>
    <row r="210" spans="1:28" ht="25.5" customHeight="1" x14ac:dyDescent="0.2">
      <c r="D210" s="30">
        <f>SUM(D9:D208)</f>
        <v>563</v>
      </c>
      <c r="E210" s="31"/>
      <c r="F210" s="31"/>
      <c r="G210" s="31"/>
      <c r="H210" s="31"/>
      <c r="I210" s="30">
        <f>SUM(I9:I208)</f>
        <v>298</v>
      </c>
      <c r="J210" s="30">
        <f>SUM(J9:J208)</f>
        <v>0</v>
      </c>
      <c r="K210" s="30"/>
      <c r="L210" s="31"/>
      <c r="M210" s="31"/>
      <c r="N210" s="31"/>
      <c r="O210" s="31"/>
      <c r="P210" s="31"/>
      <c r="Q210" s="30">
        <f>SUM(Q9:Q208)</f>
        <v>1</v>
      </c>
      <c r="R210" s="30">
        <f>SUM(R9:R208)</f>
        <v>11</v>
      </c>
      <c r="S210" s="30">
        <f>SUM(S9:S208)</f>
        <v>50</v>
      </c>
      <c r="T210" s="31"/>
      <c r="U210" s="31"/>
      <c r="V210" s="32"/>
      <c r="W210" s="30">
        <f>SUM(W9:W208)</f>
        <v>537</v>
      </c>
      <c r="X210" s="30">
        <f>SUM(X9:X208)</f>
        <v>73</v>
      </c>
    </row>
    <row r="211" spans="1:28" ht="12.75" customHeight="1" x14ac:dyDescent="0.2"/>
    <row r="212" spans="1:28" s="1" customFormat="1" x14ac:dyDescent="0.2">
      <c r="A212" s="29"/>
      <c r="B212" s="29" t="s">
        <v>219</v>
      </c>
      <c r="I212" s="33" t="s">
        <v>220</v>
      </c>
      <c r="S212" s="1" t="s">
        <v>221</v>
      </c>
      <c r="V212" s="2"/>
      <c r="W212" s="2"/>
      <c r="X212" s="2"/>
      <c r="Y212" s="3"/>
      <c r="Z212" s="3"/>
      <c r="AA212" s="3"/>
      <c r="AB212" s="3"/>
    </row>
    <row r="214" spans="1:28" s="1" customFormat="1" x14ac:dyDescent="0.2">
      <c r="A214" s="29" t="s">
        <v>222</v>
      </c>
      <c r="B214" s="3"/>
      <c r="V214" s="2"/>
      <c r="W214" s="2"/>
      <c r="X214" s="2"/>
      <c r="Y214" s="3"/>
      <c r="Z214" s="3"/>
      <c r="AA214" s="3"/>
      <c r="AB214" s="3"/>
    </row>
  </sheetData>
  <mergeCells count="30">
    <mergeCell ref="O6:Q6"/>
    <mergeCell ref="J6:J7"/>
    <mergeCell ref="K6:K7"/>
    <mergeCell ref="L6:L7"/>
    <mergeCell ref="M6:M7"/>
    <mergeCell ref="N6:N7"/>
    <mergeCell ref="V5:V7"/>
    <mergeCell ref="W5:W7"/>
    <mergeCell ref="X5:X7"/>
    <mergeCell ref="Z5:AB6"/>
    <mergeCell ref="R6:R7"/>
    <mergeCell ref="S6:S7"/>
    <mergeCell ref="T6:T7"/>
    <mergeCell ref="U6:U7"/>
    <mergeCell ref="A1:B1"/>
    <mergeCell ref="A2:B2"/>
    <mergeCell ref="A3:X3"/>
    <mergeCell ref="A5:A7"/>
    <mergeCell ref="B5:B7"/>
    <mergeCell ref="C5:C7"/>
    <mergeCell ref="D5:D7"/>
    <mergeCell ref="E5:H5"/>
    <mergeCell ref="I5:L5"/>
    <mergeCell ref="M5:R5"/>
    <mergeCell ref="E6:E7"/>
    <mergeCell ref="F6:F7"/>
    <mergeCell ref="G6:G7"/>
    <mergeCell ref="H6:H7"/>
    <mergeCell ref="I6:I7"/>
    <mergeCell ref="S5:U5"/>
  </mergeCells>
  <conditionalFormatting sqref="B103:B104">
    <cfRule type="duplicateValues" dxfId="1652" priority="89" stopIfTrue="1"/>
  </conditionalFormatting>
  <conditionalFormatting sqref="B135">
    <cfRule type="duplicateValues" dxfId="1651" priority="88" stopIfTrue="1"/>
  </conditionalFormatting>
  <conditionalFormatting sqref="B121">
    <cfRule type="duplicateValues" dxfId="1650" priority="87" stopIfTrue="1"/>
  </conditionalFormatting>
  <conditionalFormatting sqref="B208">
    <cfRule type="duplicateValues" dxfId="1649" priority="86" stopIfTrue="1"/>
  </conditionalFormatting>
  <conditionalFormatting sqref="B211:B284">
    <cfRule type="duplicateValues" dxfId="1648" priority="85" stopIfTrue="1"/>
  </conditionalFormatting>
  <conditionalFormatting sqref="B210">
    <cfRule type="duplicateValues" dxfId="1647" priority="84" stopIfTrue="1"/>
  </conditionalFormatting>
  <conditionalFormatting sqref="I212">
    <cfRule type="duplicateValues" dxfId="1646" priority="83" stopIfTrue="1"/>
  </conditionalFormatting>
  <conditionalFormatting sqref="I212">
    <cfRule type="duplicateValues" dxfId="1645" priority="80" stopIfTrue="1"/>
    <cfRule type="duplicateValues" dxfId="1644" priority="81" stopIfTrue="1"/>
    <cfRule type="duplicateValues" dxfId="1643" priority="82" stopIfTrue="1"/>
  </conditionalFormatting>
  <conditionalFormatting sqref="B20">
    <cfRule type="duplicateValues" dxfId="1642" priority="74" stopIfTrue="1"/>
  </conditionalFormatting>
  <conditionalFormatting sqref="B20">
    <cfRule type="duplicateValues" dxfId="1641" priority="75" stopIfTrue="1"/>
  </conditionalFormatting>
  <conditionalFormatting sqref="B20">
    <cfRule type="duplicateValues" dxfId="1640" priority="76" stopIfTrue="1"/>
  </conditionalFormatting>
  <conditionalFormatting sqref="B20">
    <cfRule type="duplicateValues" dxfId="1639" priority="77" stopIfTrue="1"/>
    <cfRule type="duplicateValues" dxfId="1638" priority="78" stopIfTrue="1"/>
    <cfRule type="duplicateValues" dxfId="1637" priority="79" stopIfTrue="1"/>
  </conditionalFormatting>
  <conditionalFormatting sqref="A20:A25">
    <cfRule type="duplicateValues" dxfId="1636" priority="73" stopIfTrue="1"/>
  </conditionalFormatting>
  <conditionalFormatting sqref="A26">
    <cfRule type="duplicateValues" dxfId="1635" priority="72" stopIfTrue="1"/>
  </conditionalFormatting>
  <conditionalFormatting sqref="A27">
    <cfRule type="duplicateValues" dxfId="1634" priority="71" stopIfTrue="1"/>
  </conditionalFormatting>
  <conditionalFormatting sqref="A28">
    <cfRule type="duplicateValues" dxfId="1633" priority="70" stopIfTrue="1"/>
  </conditionalFormatting>
  <conditionalFormatting sqref="A29">
    <cfRule type="duplicateValues" dxfId="1632" priority="69" stopIfTrue="1"/>
  </conditionalFormatting>
  <conditionalFormatting sqref="A30">
    <cfRule type="duplicateValues" dxfId="1631" priority="68" stopIfTrue="1"/>
  </conditionalFormatting>
  <conditionalFormatting sqref="B285:B65328 B210 B5 B8:B19 B122:B134 B21:B59 B136:B195 B64:B100 B197:B203 B102:B120 B62">
    <cfRule type="duplicateValues" dxfId="1630" priority="90" stopIfTrue="1"/>
  </conditionalFormatting>
  <conditionalFormatting sqref="B285:B65328 B210 B5 B8:B19 B105:B120 B122:B134 B21:B59 B136:B195 B64:B100 B197:B203 B102 B62">
    <cfRule type="duplicateValues" dxfId="1629" priority="91" stopIfTrue="1"/>
  </conditionalFormatting>
  <conditionalFormatting sqref="A210:A65328 A1:A5 A8:A19 A31:A59 A64:A100 A197:A203 A208 A102:A195 A62">
    <cfRule type="duplicateValues" dxfId="1628" priority="92" stopIfTrue="1"/>
  </conditionalFormatting>
  <conditionalFormatting sqref="B210:B65328 B5 B8:B19 B21:B59 B64:B100 B197:B203 B208 B102:B195 B62">
    <cfRule type="duplicateValues" dxfId="1627" priority="93" stopIfTrue="1"/>
  </conditionalFormatting>
  <conditionalFormatting sqref="B210:B65328 B1:B5 B8:B19 B21:B59 B64:B100 B197:B203 B208 B102:B195 B62">
    <cfRule type="duplicateValues" dxfId="1626" priority="94" stopIfTrue="1"/>
    <cfRule type="duplicateValues" dxfId="1625" priority="95" stopIfTrue="1"/>
    <cfRule type="duplicateValues" dxfId="1624" priority="96" stopIfTrue="1"/>
  </conditionalFormatting>
  <conditionalFormatting sqref="Y17">
    <cfRule type="duplicateValues" dxfId="1623" priority="62" stopIfTrue="1"/>
  </conditionalFormatting>
  <conditionalFormatting sqref="Y17">
    <cfRule type="duplicateValues" dxfId="1622" priority="63" stopIfTrue="1"/>
  </conditionalFormatting>
  <conditionalFormatting sqref="Y17">
    <cfRule type="duplicateValues" dxfId="1621" priority="64" stopIfTrue="1"/>
  </conditionalFormatting>
  <conditionalFormatting sqref="Y17">
    <cfRule type="duplicateValues" dxfId="1620" priority="65" stopIfTrue="1"/>
    <cfRule type="duplicateValues" dxfId="1619" priority="66" stopIfTrue="1"/>
    <cfRule type="duplicateValues" dxfId="1618" priority="67" stopIfTrue="1"/>
  </conditionalFormatting>
  <conditionalFormatting sqref="Y13">
    <cfRule type="duplicateValues" dxfId="1617" priority="56" stopIfTrue="1"/>
  </conditionalFormatting>
  <conditionalFormatting sqref="Y13">
    <cfRule type="duplicateValues" dxfId="1616" priority="57" stopIfTrue="1"/>
  </conditionalFormatting>
  <conditionalFormatting sqref="Y13">
    <cfRule type="duplicateValues" dxfId="1615" priority="58" stopIfTrue="1"/>
  </conditionalFormatting>
  <conditionalFormatting sqref="Y13">
    <cfRule type="duplicateValues" dxfId="1614" priority="59" stopIfTrue="1"/>
    <cfRule type="duplicateValues" dxfId="1613" priority="60" stopIfTrue="1"/>
    <cfRule type="duplicateValues" dxfId="1612" priority="61" stopIfTrue="1"/>
  </conditionalFormatting>
  <conditionalFormatting sqref="B63">
    <cfRule type="duplicateValues" dxfId="1611" priority="49" stopIfTrue="1"/>
  </conditionalFormatting>
  <conditionalFormatting sqref="B63">
    <cfRule type="duplicateValues" dxfId="1610" priority="50" stopIfTrue="1"/>
  </conditionalFormatting>
  <conditionalFormatting sqref="A63">
    <cfRule type="duplicateValues" dxfId="1609" priority="51" stopIfTrue="1"/>
  </conditionalFormatting>
  <conditionalFormatting sqref="B63">
    <cfRule type="duplicateValues" dxfId="1608" priority="52" stopIfTrue="1"/>
  </conditionalFormatting>
  <conditionalFormatting sqref="B63">
    <cfRule type="duplicateValues" dxfId="1607" priority="53" stopIfTrue="1"/>
    <cfRule type="duplicateValues" dxfId="1606" priority="54" stopIfTrue="1"/>
    <cfRule type="duplicateValues" dxfId="1605" priority="55" stopIfTrue="1"/>
  </conditionalFormatting>
  <conditionalFormatting sqref="B196">
    <cfRule type="duplicateValues" dxfId="1604" priority="42" stopIfTrue="1"/>
  </conditionalFormatting>
  <conditionalFormatting sqref="B196">
    <cfRule type="duplicateValues" dxfId="1603" priority="43" stopIfTrue="1"/>
  </conditionalFormatting>
  <conditionalFormatting sqref="A196">
    <cfRule type="duplicateValues" dxfId="1602" priority="44" stopIfTrue="1"/>
  </conditionalFormatting>
  <conditionalFormatting sqref="B196">
    <cfRule type="duplicateValues" dxfId="1601" priority="45" stopIfTrue="1"/>
  </conditionalFormatting>
  <conditionalFormatting sqref="B196">
    <cfRule type="duplicateValues" dxfId="1600" priority="46" stopIfTrue="1"/>
    <cfRule type="duplicateValues" dxfId="1599" priority="47" stopIfTrue="1"/>
    <cfRule type="duplicateValues" dxfId="1598" priority="48" stopIfTrue="1"/>
  </conditionalFormatting>
  <conditionalFormatting sqref="B207">
    <cfRule type="duplicateValues" dxfId="1597" priority="29" stopIfTrue="1"/>
  </conditionalFormatting>
  <conditionalFormatting sqref="B207">
    <cfRule type="duplicateValues" dxfId="1596" priority="30" stopIfTrue="1"/>
  </conditionalFormatting>
  <conditionalFormatting sqref="B207">
    <cfRule type="duplicateValues" dxfId="1595" priority="31" stopIfTrue="1"/>
  </conditionalFormatting>
  <conditionalFormatting sqref="B207">
    <cfRule type="duplicateValues" dxfId="1594" priority="32" stopIfTrue="1"/>
    <cfRule type="duplicateValues" dxfId="1593" priority="33" stopIfTrue="1"/>
    <cfRule type="duplicateValues" dxfId="1592" priority="34" stopIfTrue="1"/>
  </conditionalFormatting>
  <conditionalFormatting sqref="A207">
    <cfRule type="duplicateValues" dxfId="1591" priority="28" stopIfTrue="1"/>
  </conditionalFormatting>
  <conditionalFormatting sqref="B204:B206">
    <cfRule type="duplicateValues" dxfId="1590" priority="21" stopIfTrue="1"/>
  </conditionalFormatting>
  <conditionalFormatting sqref="B204:B206">
    <cfRule type="duplicateValues" dxfId="1589" priority="22" stopIfTrue="1"/>
  </conditionalFormatting>
  <conditionalFormatting sqref="A204:A206">
    <cfRule type="duplicateValues" dxfId="1588" priority="23" stopIfTrue="1"/>
  </conditionalFormatting>
  <conditionalFormatting sqref="B204:B206">
    <cfRule type="duplicateValues" dxfId="1587" priority="24" stopIfTrue="1"/>
  </conditionalFormatting>
  <conditionalFormatting sqref="B204:B206">
    <cfRule type="duplicateValues" dxfId="1586" priority="25" stopIfTrue="1"/>
    <cfRule type="duplicateValues" dxfId="1585" priority="26" stopIfTrue="1"/>
    <cfRule type="duplicateValues" dxfId="1584" priority="27" stopIfTrue="1"/>
  </conditionalFormatting>
  <conditionalFormatting sqref="B101">
    <cfRule type="duplicateValues" dxfId="1583" priority="14" stopIfTrue="1"/>
  </conditionalFormatting>
  <conditionalFormatting sqref="B101">
    <cfRule type="duplicateValues" dxfId="1582" priority="15" stopIfTrue="1"/>
  </conditionalFormatting>
  <conditionalFormatting sqref="A101">
    <cfRule type="duplicateValues" dxfId="1581" priority="16" stopIfTrue="1"/>
  </conditionalFormatting>
  <conditionalFormatting sqref="B101">
    <cfRule type="duplicateValues" dxfId="1580" priority="17" stopIfTrue="1"/>
  </conditionalFormatting>
  <conditionalFormatting sqref="B101">
    <cfRule type="duplicateValues" dxfId="1579" priority="18" stopIfTrue="1"/>
    <cfRule type="duplicateValues" dxfId="1578" priority="19" stopIfTrue="1"/>
    <cfRule type="duplicateValues" dxfId="1577" priority="20" stopIfTrue="1"/>
  </conditionalFormatting>
  <conditionalFormatting sqref="A60:A61">
    <cfRule type="duplicateValues" dxfId="1576" priority="13" stopIfTrue="1"/>
  </conditionalFormatting>
  <conditionalFormatting sqref="B60">
    <cfRule type="duplicateValues" dxfId="1575" priority="7" stopIfTrue="1"/>
  </conditionalFormatting>
  <conditionalFormatting sqref="B60">
    <cfRule type="duplicateValues" dxfId="1574" priority="8" stopIfTrue="1"/>
  </conditionalFormatting>
  <conditionalFormatting sqref="B60">
    <cfRule type="duplicateValues" dxfId="1573" priority="9" stopIfTrue="1"/>
  </conditionalFormatting>
  <conditionalFormatting sqref="B60">
    <cfRule type="duplicateValues" dxfId="1572" priority="10" stopIfTrue="1"/>
    <cfRule type="duplicateValues" dxfId="1571" priority="11" stopIfTrue="1"/>
    <cfRule type="duplicateValues" dxfId="1570" priority="12" stopIfTrue="1"/>
  </conditionalFormatting>
  <conditionalFormatting sqref="B61">
    <cfRule type="duplicateValues" dxfId="1569" priority="1" stopIfTrue="1"/>
  </conditionalFormatting>
  <conditionalFormatting sqref="B61">
    <cfRule type="duplicateValues" dxfId="1568" priority="2" stopIfTrue="1"/>
  </conditionalFormatting>
  <conditionalFormatting sqref="B61">
    <cfRule type="duplicateValues" dxfId="1567" priority="3" stopIfTrue="1"/>
  </conditionalFormatting>
  <conditionalFormatting sqref="B61">
    <cfRule type="duplicateValues" dxfId="1566" priority="4" stopIfTrue="1"/>
    <cfRule type="duplicateValues" dxfId="1565" priority="5" stopIfTrue="1"/>
    <cfRule type="duplicateValues" dxfId="1564" priority="6" stopIfTrue="1"/>
  </conditionalFormatting>
  <pageMargins left="0.7" right="0.7" top="0.75" bottom="0.75" header="0.3" footer="0.3"/>
  <pageSetup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214"/>
  <sheetViews>
    <sheetView zoomScaleNormal="100" workbookViewId="0">
      <pane xSplit="4" ySplit="8" topLeftCell="E153" activePane="bottomRight" state="frozen"/>
      <selection activeCell="AI60" sqref="AI60:AJ60"/>
      <selection pane="topRight" activeCell="AI60" sqref="AI60:AJ60"/>
      <selection pane="bottomLeft" activeCell="AI60" sqref="AI60:AJ60"/>
      <selection pane="bottomRight" activeCell="Q192" sqref="Q192"/>
    </sheetView>
  </sheetViews>
  <sheetFormatPr defaultColWidth="6.85546875" defaultRowHeight="15.75" x14ac:dyDescent="0.2"/>
  <cols>
    <col min="1" max="1" width="9.5703125" style="29" customWidth="1"/>
    <col min="2" max="2" width="23.5703125" style="3" customWidth="1"/>
    <col min="3" max="3" width="11.85546875" style="1" customWidth="1"/>
    <col min="4" max="4" width="8.42578125" style="1" customWidth="1"/>
    <col min="5" max="5" width="7.7109375" style="1" customWidth="1"/>
    <col min="6" max="6" width="7.28515625" style="1" hidden="1" customWidth="1"/>
    <col min="7" max="7" width="0.28515625" style="1" hidden="1" customWidth="1"/>
    <col min="8" max="8" width="7.42578125" style="1" customWidth="1"/>
    <col min="9" max="9" width="9" style="1" customWidth="1"/>
    <col min="10" max="12" width="7.5703125" style="1" customWidth="1"/>
    <col min="13" max="13" width="7.7109375" style="1" customWidth="1"/>
    <col min="14" max="14" width="6.7109375" style="1" hidden="1" customWidth="1"/>
    <col min="15" max="15" width="9.7109375" style="1" customWidth="1"/>
    <col min="16" max="16" width="9.7109375" style="1" hidden="1" customWidth="1"/>
    <col min="17" max="17" width="6.5703125" style="1" customWidth="1"/>
    <col min="18" max="18" width="7.7109375" style="1" customWidth="1"/>
    <col min="19" max="19" width="6.42578125" style="1" customWidth="1"/>
    <col min="20" max="20" width="7" style="1" customWidth="1"/>
    <col min="21" max="21" width="7.28515625" style="1" customWidth="1"/>
    <col min="22" max="23" width="7.7109375" style="2" customWidth="1"/>
    <col min="24" max="24" width="9.5703125" style="2" customWidth="1"/>
    <col min="25" max="25" width="18.42578125" style="3" customWidth="1"/>
    <col min="26" max="26" width="11.7109375" style="3" customWidth="1"/>
    <col min="27" max="27" width="13.42578125" style="3" customWidth="1"/>
    <col min="28" max="28" width="12" style="3" customWidth="1"/>
    <col min="29" max="16384" width="6.85546875" style="3"/>
  </cols>
  <sheetData>
    <row r="1" spans="1:28" x14ac:dyDescent="0.2">
      <c r="A1" s="127" t="s">
        <v>0</v>
      </c>
      <c r="B1" s="127"/>
    </row>
    <row r="2" spans="1:28" x14ac:dyDescent="0.2">
      <c r="A2" s="127" t="s">
        <v>1</v>
      </c>
      <c r="B2" s="127"/>
    </row>
    <row r="3" spans="1:28" ht="19.5" x14ac:dyDescent="0.2">
      <c r="A3" s="128" t="s">
        <v>2</v>
      </c>
      <c r="B3" s="128"/>
      <c r="C3" s="128"/>
      <c r="D3" s="128"/>
      <c r="E3" s="128"/>
      <c r="F3" s="128"/>
      <c r="G3" s="128"/>
      <c r="H3" s="128"/>
      <c r="I3" s="128"/>
      <c r="J3" s="128"/>
      <c r="K3" s="128"/>
      <c r="L3" s="128"/>
      <c r="M3" s="128"/>
      <c r="N3" s="128"/>
      <c r="O3" s="128"/>
      <c r="P3" s="128"/>
      <c r="Q3" s="128"/>
      <c r="R3" s="128"/>
      <c r="S3" s="128"/>
      <c r="T3" s="128"/>
      <c r="U3" s="128"/>
      <c r="V3" s="128"/>
      <c r="W3" s="128"/>
      <c r="X3" s="128"/>
    </row>
    <row r="4" spans="1:28" ht="18.75" x14ac:dyDescent="0.2">
      <c r="A4" s="71" t="s">
        <v>3</v>
      </c>
      <c r="B4" s="4" t="s">
        <v>251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8" ht="18" customHeight="1" x14ac:dyDescent="0.2">
      <c r="A5" s="129" t="s">
        <v>4</v>
      </c>
      <c r="B5" s="129" t="s">
        <v>5</v>
      </c>
      <c r="C5" s="130" t="s">
        <v>6</v>
      </c>
      <c r="D5" s="131" t="s">
        <v>7</v>
      </c>
      <c r="E5" s="130" t="s">
        <v>8</v>
      </c>
      <c r="F5" s="130"/>
      <c r="G5" s="130"/>
      <c r="H5" s="130"/>
      <c r="I5" s="130" t="s">
        <v>9</v>
      </c>
      <c r="J5" s="130"/>
      <c r="K5" s="130"/>
      <c r="L5" s="130"/>
      <c r="M5" s="130" t="s">
        <v>10</v>
      </c>
      <c r="N5" s="130"/>
      <c r="O5" s="130"/>
      <c r="P5" s="130"/>
      <c r="Q5" s="130"/>
      <c r="R5" s="130"/>
      <c r="S5" s="134" t="s">
        <v>11</v>
      </c>
      <c r="T5" s="135"/>
      <c r="U5" s="136"/>
      <c r="V5" s="120" t="s">
        <v>12</v>
      </c>
      <c r="W5" s="123" t="s">
        <v>13</v>
      </c>
      <c r="X5" s="123" t="s">
        <v>14</v>
      </c>
      <c r="Z5" s="126" t="s">
        <v>15</v>
      </c>
      <c r="AA5" s="126"/>
      <c r="AB5" s="126"/>
    </row>
    <row r="6" spans="1:28" ht="20.25" customHeight="1" x14ac:dyDescent="0.2">
      <c r="A6" s="129"/>
      <c r="B6" s="129"/>
      <c r="C6" s="130"/>
      <c r="D6" s="131"/>
      <c r="E6" s="132" t="s">
        <v>16</v>
      </c>
      <c r="F6" s="132" t="s">
        <v>17</v>
      </c>
      <c r="G6" s="120" t="s">
        <v>18</v>
      </c>
      <c r="H6" s="120" t="s">
        <v>19</v>
      </c>
      <c r="I6" s="120" t="s">
        <v>20</v>
      </c>
      <c r="J6" s="120" t="s">
        <v>21</v>
      </c>
      <c r="K6" s="120" t="s">
        <v>223</v>
      </c>
      <c r="L6" s="120" t="s">
        <v>22</v>
      </c>
      <c r="M6" s="120" t="s">
        <v>18</v>
      </c>
      <c r="N6" s="120" t="s">
        <v>23</v>
      </c>
      <c r="O6" s="119" t="s">
        <v>24</v>
      </c>
      <c r="P6" s="119"/>
      <c r="Q6" s="119"/>
      <c r="R6" s="120" t="s">
        <v>25</v>
      </c>
      <c r="S6" s="120" t="s">
        <v>26</v>
      </c>
      <c r="T6" s="120" t="s">
        <v>27</v>
      </c>
      <c r="U6" s="120" t="s">
        <v>28</v>
      </c>
      <c r="V6" s="122"/>
      <c r="W6" s="124"/>
      <c r="X6" s="124"/>
      <c r="Z6" s="126"/>
      <c r="AA6" s="126"/>
      <c r="AB6" s="126"/>
    </row>
    <row r="7" spans="1:28" ht="58.5" customHeight="1" x14ac:dyDescent="0.2">
      <c r="A7" s="129"/>
      <c r="B7" s="129"/>
      <c r="C7" s="130"/>
      <c r="D7" s="131"/>
      <c r="E7" s="133"/>
      <c r="F7" s="133"/>
      <c r="G7" s="121"/>
      <c r="H7" s="121"/>
      <c r="I7" s="121"/>
      <c r="J7" s="121"/>
      <c r="K7" s="121"/>
      <c r="L7" s="121"/>
      <c r="M7" s="121"/>
      <c r="N7" s="121"/>
      <c r="O7" s="73" t="s">
        <v>29</v>
      </c>
      <c r="P7" s="73" t="s">
        <v>30</v>
      </c>
      <c r="Q7" s="72" t="s">
        <v>31</v>
      </c>
      <c r="R7" s="121"/>
      <c r="S7" s="121"/>
      <c r="T7" s="121"/>
      <c r="U7" s="121"/>
      <c r="V7" s="121"/>
      <c r="W7" s="125"/>
      <c r="X7" s="125"/>
      <c r="Z7" s="5"/>
      <c r="AA7" s="5"/>
      <c r="AB7" s="6"/>
    </row>
    <row r="8" spans="1:28" ht="18" customHeight="1" x14ac:dyDescent="0.2">
      <c r="A8" s="7"/>
      <c r="B8" s="8" t="s">
        <v>32</v>
      </c>
      <c r="C8" s="9"/>
      <c r="D8" s="10"/>
      <c r="E8" s="10"/>
      <c r="F8" s="10"/>
      <c r="G8" s="10"/>
      <c r="H8" s="9"/>
      <c r="I8" s="10"/>
      <c r="J8" s="10"/>
      <c r="K8" s="10"/>
      <c r="L8" s="9"/>
      <c r="M8" s="10"/>
      <c r="N8" s="10"/>
      <c r="O8" s="10"/>
      <c r="P8" s="10"/>
      <c r="Q8" s="10"/>
      <c r="R8" s="11"/>
      <c r="S8" s="10"/>
      <c r="T8" s="10"/>
      <c r="U8" s="10"/>
      <c r="V8" s="9"/>
      <c r="W8" s="10"/>
      <c r="X8" s="9"/>
      <c r="Z8" s="12"/>
      <c r="AA8" s="12"/>
      <c r="AB8" s="12"/>
    </row>
    <row r="9" spans="1:28" ht="18" customHeight="1" x14ac:dyDescent="0.2">
      <c r="A9" s="13">
        <v>1500001</v>
      </c>
      <c r="B9" s="14" t="s">
        <v>33</v>
      </c>
      <c r="C9" s="15">
        <v>27000</v>
      </c>
      <c r="D9" s="10">
        <f>VLOOKUP($A9,'12.04'!$A$9:$W$204,23,0)</f>
        <v>0</v>
      </c>
      <c r="E9" s="15">
        <v>12</v>
      </c>
      <c r="F9" s="15"/>
      <c r="G9" s="15"/>
      <c r="H9" s="9">
        <f t="shared" ref="H9:H52" si="0">SUM(E9:G9)</f>
        <v>12</v>
      </c>
      <c r="I9" s="15">
        <v>6</v>
      </c>
      <c r="J9" s="15"/>
      <c r="K9" s="15"/>
      <c r="L9" s="9">
        <f>SUM(I9:K9)</f>
        <v>6</v>
      </c>
      <c r="M9" s="15"/>
      <c r="N9" s="15"/>
      <c r="O9" s="15"/>
      <c r="P9" s="15"/>
      <c r="Q9" s="15"/>
      <c r="R9" s="11">
        <f>SUM(M9:Q9)</f>
        <v>0</v>
      </c>
      <c r="S9" s="15">
        <v>6</v>
      </c>
      <c r="T9" s="15"/>
      <c r="U9" s="9">
        <f t="shared" ref="U9:U52" si="1">S9+T9</f>
        <v>6</v>
      </c>
      <c r="V9" s="9">
        <f t="shared" ref="V9:V52" si="2">D9+H9-L9-R9-U9</f>
        <v>0</v>
      </c>
      <c r="W9" s="15"/>
      <c r="X9" s="34">
        <f t="shared" ref="X9:X52" si="3">W9-V9</f>
        <v>0</v>
      </c>
      <c r="Y9" s="29"/>
      <c r="Z9" s="17"/>
    </row>
    <row r="10" spans="1:28" ht="18" customHeight="1" x14ac:dyDescent="0.2">
      <c r="A10" s="13">
        <v>1500002</v>
      </c>
      <c r="B10" s="14" t="s">
        <v>34</v>
      </c>
      <c r="C10" s="15">
        <v>19000</v>
      </c>
      <c r="D10" s="10">
        <f>VLOOKUP($A10,'12.04'!$A$9:$W$204,23,0)</f>
        <v>0</v>
      </c>
      <c r="E10" s="15">
        <v>6</v>
      </c>
      <c r="F10" s="15"/>
      <c r="G10" s="15"/>
      <c r="H10" s="9">
        <f t="shared" si="0"/>
        <v>6</v>
      </c>
      <c r="I10" s="15">
        <v>5</v>
      </c>
      <c r="J10" s="15"/>
      <c r="K10" s="15"/>
      <c r="L10" s="9">
        <f t="shared" ref="L10:L76" si="4">SUM(I10:K10)</f>
        <v>5</v>
      </c>
      <c r="M10" s="15"/>
      <c r="N10" s="15"/>
      <c r="O10" s="15"/>
      <c r="P10" s="15"/>
      <c r="Q10" s="15"/>
      <c r="R10" s="11">
        <f t="shared" ref="R10:R89" si="5">SUM(M10:Q10)</f>
        <v>0</v>
      </c>
      <c r="S10" s="15">
        <v>1</v>
      </c>
      <c r="T10" s="15"/>
      <c r="U10" s="9">
        <f t="shared" si="1"/>
        <v>1</v>
      </c>
      <c r="V10" s="9">
        <f t="shared" si="2"/>
        <v>0</v>
      </c>
      <c r="W10" s="15"/>
      <c r="X10" s="16">
        <f t="shared" si="3"/>
        <v>0</v>
      </c>
      <c r="Y10" s="26"/>
      <c r="Z10" s="17"/>
    </row>
    <row r="11" spans="1:28" ht="18" customHeight="1" x14ac:dyDescent="0.2">
      <c r="A11" s="13">
        <v>1500003</v>
      </c>
      <c r="B11" s="14" t="s">
        <v>35</v>
      </c>
      <c r="C11" s="15">
        <v>22000</v>
      </c>
      <c r="D11" s="10">
        <f>VLOOKUP($A11,'12.04'!$A$9:$W$204,23,0)</f>
        <v>0</v>
      </c>
      <c r="E11" s="15">
        <v>6</v>
      </c>
      <c r="F11" s="15"/>
      <c r="G11" s="15"/>
      <c r="H11" s="9">
        <f t="shared" si="0"/>
        <v>6</v>
      </c>
      <c r="I11" s="15">
        <v>4</v>
      </c>
      <c r="J11" s="15"/>
      <c r="K11" s="15"/>
      <c r="L11" s="9">
        <f t="shared" si="4"/>
        <v>4</v>
      </c>
      <c r="M11" s="15"/>
      <c r="N11" s="15"/>
      <c r="O11" s="15"/>
      <c r="P11" s="15"/>
      <c r="Q11" s="15"/>
      <c r="R11" s="11">
        <f t="shared" si="5"/>
        <v>0</v>
      </c>
      <c r="S11" s="15">
        <v>2</v>
      </c>
      <c r="T11" s="15"/>
      <c r="U11" s="9">
        <f t="shared" si="1"/>
        <v>2</v>
      </c>
      <c r="V11" s="9">
        <f t="shared" si="2"/>
        <v>0</v>
      </c>
      <c r="W11" s="15"/>
      <c r="X11" s="16">
        <f t="shared" si="3"/>
        <v>0</v>
      </c>
      <c r="Y11" s="26"/>
      <c r="Z11" s="17"/>
    </row>
    <row r="12" spans="1:28" ht="18" customHeight="1" x14ac:dyDescent="0.2">
      <c r="A12" s="13">
        <v>1500004</v>
      </c>
      <c r="B12" s="14" t="s">
        <v>36</v>
      </c>
      <c r="C12" s="15">
        <v>27000</v>
      </c>
      <c r="D12" s="10">
        <f>VLOOKUP($A12,'12.04'!$A$9:$W$204,23,0)</f>
        <v>0</v>
      </c>
      <c r="E12" s="15">
        <v>12</v>
      </c>
      <c r="F12" s="15"/>
      <c r="G12" s="15"/>
      <c r="H12" s="9">
        <f t="shared" si="0"/>
        <v>12</v>
      </c>
      <c r="I12" s="15">
        <v>12</v>
      </c>
      <c r="J12" s="15"/>
      <c r="K12" s="15"/>
      <c r="L12" s="9">
        <f t="shared" si="4"/>
        <v>12</v>
      </c>
      <c r="M12" s="15"/>
      <c r="N12" s="15"/>
      <c r="O12" s="15"/>
      <c r="P12" s="15"/>
      <c r="Q12" s="15"/>
      <c r="R12" s="11">
        <f t="shared" si="5"/>
        <v>0</v>
      </c>
      <c r="S12" s="15"/>
      <c r="T12" s="15"/>
      <c r="U12" s="9">
        <f t="shared" si="1"/>
        <v>0</v>
      </c>
      <c r="V12" s="9">
        <f t="shared" si="2"/>
        <v>0</v>
      </c>
      <c r="W12" s="15"/>
      <c r="X12" s="16">
        <f t="shared" si="3"/>
        <v>0</v>
      </c>
      <c r="Z12" s="17"/>
    </row>
    <row r="13" spans="1:28" ht="18" customHeight="1" x14ac:dyDescent="0.2">
      <c r="A13" s="13">
        <v>1500005</v>
      </c>
      <c r="B13" s="14" t="s">
        <v>37</v>
      </c>
      <c r="C13" s="15">
        <v>34000</v>
      </c>
      <c r="D13" s="10">
        <f>VLOOKUP($A13,'12.04'!$A$9:$W$204,23,0)</f>
        <v>3</v>
      </c>
      <c r="E13" s="15"/>
      <c r="F13" s="15"/>
      <c r="G13" s="15"/>
      <c r="H13" s="9">
        <f t="shared" si="0"/>
        <v>0</v>
      </c>
      <c r="I13" s="15">
        <v>3</v>
      </c>
      <c r="J13" s="15"/>
      <c r="K13" s="15"/>
      <c r="L13" s="9">
        <f t="shared" si="4"/>
        <v>3</v>
      </c>
      <c r="M13" s="15"/>
      <c r="N13" s="15"/>
      <c r="O13" s="15"/>
      <c r="P13" s="15"/>
      <c r="Q13" s="15"/>
      <c r="R13" s="11">
        <f t="shared" si="5"/>
        <v>0</v>
      </c>
      <c r="S13" s="15"/>
      <c r="T13" s="15"/>
      <c r="U13" s="9">
        <f t="shared" si="1"/>
        <v>0</v>
      </c>
      <c r="V13" s="9">
        <f t="shared" si="2"/>
        <v>0</v>
      </c>
      <c r="W13" s="15"/>
      <c r="X13" s="16">
        <f t="shared" si="3"/>
        <v>0</v>
      </c>
      <c r="Y13" s="19"/>
      <c r="Z13" s="17"/>
    </row>
    <row r="14" spans="1:28" ht="18" customHeight="1" x14ac:dyDescent="0.2">
      <c r="A14" s="13">
        <v>1500006</v>
      </c>
      <c r="B14" s="14" t="s">
        <v>38</v>
      </c>
      <c r="C14" s="15">
        <v>26000</v>
      </c>
      <c r="D14" s="10">
        <f>VLOOKUP($A14,'12.04'!$A$9:$W$204,23,0)</f>
        <v>0</v>
      </c>
      <c r="E14" s="15"/>
      <c r="F14" s="15"/>
      <c r="G14" s="15"/>
      <c r="H14" s="9">
        <f t="shared" si="0"/>
        <v>0</v>
      </c>
      <c r="I14" s="15"/>
      <c r="J14" s="15"/>
      <c r="K14" s="15"/>
      <c r="L14" s="9">
        <f t="shared" si="4"/>
        <v>0</v>
      </c>
      <c r="M14" s="15"/>
      <c r="N14" s="15"/>
      <c r="O14" s="15"/>
      <c r="P14" s="15"/>
      <c r="Q14" s="15"/>
      <c r="R14" s="11">
        <f t="shared" si="5"/>
        <v>0</v>
      </c>
      <c r="S14" s="15"/>
      <c r="T14" s="15"/>
      <c r="U14" s="9">
        <f t="shared" si="1"/>
        <v>0</v>
      </c>
      <c r="V14" s="9">
        <f t="shared" si="2"/>
        <v>0</v>
      </c>
      <c r="W14" s="15"/>
      <c r="X14" s="16">
        <f t="shared" si="3"/>
        <v>0</v>
      </c>
      <c r="Z14" s="17"/>
    </row>
    <row r="15" spans="1:28" ht="18" customHeight="1" x14ac:dyDescent="0.2">
      <c r="A15" s="13">
        <v>1500007</v>
      </c>
      <c r="B15" s="14" t="s">
        <v>39</v>
      </c>
      <c r="C15" s="15">
        <v>20000</v>
      </c>
      <c r="D15" s="10">
        <f>VLOOKUP($A15,'12.04'!$A$9:$W$204,23,0)</f>
        <v>0</v>
      </c>
      <c r="E15" s="15">
        <v>4</v>
      </c>
      <c r="F15" s="15"/>
      <c r="G15" s="15"/>
      <c r="H15" s="9">
        <f t="shared" si="0"/>
        <v>4</v>
      </c>
      <c r="I15" s="15"/>
      <c r="J15" s="15"/>
      <c r="K15" s="15"/>
      <c r="L15" s="9">
        <f t="shared" si="4"/>
        <v>0</v>
      </c>
      <c r="M15" s="15"/>
      <c r="N15" s="15"/>
      <c r="O15" s="15"/>
      <c r="P15" s="15"/>
      <c r="Q15" s="15"/>
      <c r="R15" s="11">
        <f t="shared" si="5"/>
        <v>0</v>
      </c>
      <c r="S15" s="15">
        <v>4</v>
      </c>
      <c r="T15" s="15"/>
      <c r="U15" s="9">
        <f t="shared" si="1"/>
        <v>4</v>
      </c>
      <c r="V15" s="9">
        <f t="shared" si="2"/>
        <v>0</v>
      </c>
      <c r="W15" s="15"/>
      <c r="X15" s="16">
        <f t="shared" si="3"/>
        <v>0</v>
      </c>
      <c r="Z15" s="17"/>
    </row>
    <row r="16" spans="1:28" ht="18" customHeight="1" x14ac:dyDescent="0.2">
      <c r="A16" s="13">
        <v>1500008</v>
      </c>
      <c r="B16" s="14" t="s">
        <v>40</v>
      </c>
      <c r="C16" s="15">
        <v>20000</v>
      </c>
      <c r="D16" s="10">
        <f>VLOOKUP($A16,'12.04'!$A$9:$W$204,23,0)</f>
        <v>0</v>
      </c>
      <c r="E16" s="15">
        <v>6</v>
      </c>
      <c r="F16" s="15"/>
      <c r="G16" s="15"/>
      <c r="H16" s="9">
        <f t="shared" si="0"/>
        <v>6</v>
      </c>
      <c r="I16" s="15">
        <v>5</v>
      </c>
      <c r="J16" s="15"/>
      <c r="K16" s="15"/>
      <c r="L16" s="9">
        <f t="shared" si="4"/>
        <v>5</v>
      </c>
      <c r="M16" s="15"/>
      <c r="N16" s="15"/>
      <c r="O16" s="15"/>
      <c r="P16" s="15"/>
      <c r="Q16" s="15"/>
      <c r="R16" s="11">
        <f t="shared" si="5"/>
        <v>0</v>
      </c>
      <c r="S16" s="15">
        <v>1</v>
      </c>
      <c r="T16" s="15"/>
      <c r="U16" s="9">
        <f t="shared" si="1"/>
        <v>1</v>
      </c>
      <c r="V16" s="9">
        <f t="shared" si="2"/>
        <v>0</v>
      </c>
      <c r="W16" s="15"/>
      <c r="X16" s="16">
        <f t="shared" si="3"/>
        <v>0</v>
      </c>
      <c r="Z16" s="17"/>
    </row>
    <row r="17" spans="1:26" ht="18" customHeight="1" x14ac:dyDescent="0.2">
      <c r="A17" s="13">
        <v>1500010</v>
      </c>
      <c r="B17" s="14" t="s">
        <v>41</v>
      </c>
      <c r="C17" s="15">
        <v>20000</v>
      </c>
      <c r="D17" s="10">
        <f>VLOOKUP($A17,'12.04'!$A$9:$W$204,23,0)</f>
        <v>0</v>
      </c>
      <c r="E17" s="15">
        <v>6</v>
      </c>
      <c r="F17" s="15"/>
      <c r="G17" s="15"/>
      <c r="H17" s="9">
        <f t="shared" si="0"/>
        <v>6</v>
      </c>
      <c r="I17" s="15">
        <v>7</v>
      </c>
      <c r="J17" s="15"/>
      <c r="K17" s="15"/>
      <c r="L17" s="9">
        <f t="shared" si="4"/>
        <v>7</v>
      </c>
      <c r="M17" s="15"/>
      <c r="N17" s="15"/>
      <c r="O17" s="15"/>
      <c r="P17" s="15"/>
      <c r="Q17" s="15"/>
      <c r="R17" s="11">
        <f t="shared" si="5"/>
        <v>0</v>
      </c>
      <c r="S17" s="15"/>
      <c r="T17" s="15"/>
      <c r="U17" s="9">
        <f t="shared" si="1"/>
        <v>0</v>
      </c>
      <c r="V17" s="9">
        <f t="shared" si="2"/>
        <v>-1</v>
      </c>
      <c r="W17" s="15"/>
      <c r="X17" s="16">
        <f t="shared" si="3"/>
        <v>1</v>
      </c>
      <c r="Y17" s="19"/>
      <c r="Z17" s="17"/>
    </row>
    <row r="18" spans="1:26" ht="18" customHeight="1" x14ac:dyDescent="0.2">
      <c r="A18" s="13">
        <v>1500013</v>
      </c>
      <c r="B18" s="14" t="s">
        <v>42</v>
      </c>
      <c r="C18" s="15">
        <v>27000</v>
      </c>
      <c r="D18" s="10">
        <f>VLOOKUP($A18,'12.04'!$A$9:$W$204,23,0)</f>
        <v>0</v>
      </c>
      <c r="E18" s="15">
        <v>16</v>
      </c>
      <c r="F18" s="15"/>
      <c r="G18" s="15"/>
      <c r="H18" s="9">
        <f t="shared" si="0"/>
        <v>16</v>
      </c>
      <c r="I18" s="15">
        <v>16</v>
      </c>
      <c r="J18" s="15"/>
      <c r="K18" s="15"/>
      <c r="L18" s="9">
        <f t="shared" si="4"/>
        <v>16</v>
      </c>
      <c r="M18" s="15"/>
      <c r="N18" s="15"/>
      <c r="O18" s="15"/>
      <c r="P18" s="15"/>
      <c r="Q18" s="15"/>
      <c r="R18" s="11">
        <f>SUM(M18:Q18)</f>
        <v>0</v>
      </c>
      <c r="S18" s="15"/>
      <c r="T18" s="15"/>
      <c r="U18" s="9">
        <f>S18+T18</f>
        <v>0</v>
      </c>
      <c r="V18" s="9">
        <f t="shared" si="2"/>
        <v>0</v>
      </c>
      <c r="W18" s="15"/>
      <c r="X18" s="16">
        <f>W18-V18</f>
        <v>0</v>
      </c>
      <c r="Y18" s="18"/>
      <c r="Z18" s="17"/>
    </row>
    <row r="19" spans="1:26" ht="18" customHeight="1" x14ac:dyDescent="0.2">
      <c r="A19" s="13">
        <v>1500017</v>
      </c>
      <c r="B19" s="14" t="s">
        <v>43</v>
      </c>
      <c r="C19" s="15">
        <v>19000</v>
      </c>
      <c r="D19" s="10">
        <f>VLOOKUP($A19,'12.04'!$A$9:$W$204,23,0)</f>
        <v>0</v>
      </c>
      <c r="E19" s="15"/>
      <c r="F19" s="15"/>
      <c r="G19" s="15"/>
      <c r="H19" s="9">
        <f t="shared" si="0"/>
        <v>0</v>
      </c>
      <c r="I19" s="15"/>
      <c r="J19" s="15"/>
      <c r="K19" s="15"/>
      <c r="L19" s="9">
        <f t="shared" si="4"/>
        <v>0</v>
      </c>
      <c r="M19" s="15"/>
      <c r="N19" s="15"/>
      <c r="O19" s="15"/>
      <c r="P19" s="15"/>
      <c r="Q19" s="15"/>
      <c r="R19" s="11">
        <f>SUM(M19:Q19)</f>
        <v>0</v>
      </c>
      <c r="S19" s="15"/>
      <c r="T19" s="15"/>
      <c r="U19" s="9">
        <f>S19+T19</f>
        <v>0</v>
      </c>
      <c r="V19" s="9">
        <f t="shared" si="2"/>
        <v>0</v>
      </c>
      <c r="W19" s="15"/>
      <c r="X19" s="16">
        <f>W19-V19</f>
        <v>0</v>
      </c>
      <c r="Y19" s="18"/>
      <c r="Z19" s="17"/>
    </row>
    <row r="20" spans="1:26" ht="18" customHeight="1" x14ac:dyDescent="0.2">
      <c r="A20" s="13">
        <v>1500021</v>
      </c>
      <c r="B20" s="14" t="s">
        <v>44</v>
      </c>
      <c r="C20" s="15">
        <v>19000</v>
      </c>
      <c r="D20" s="10">
        <f>VLOOKUP($A20,'12.04'!$A$9:$W$204,23,0)</f>
        <v>0</v>
      </c>
      <c r="E20" s="15">
        <v>6</v>
      </c>
      <c r="F20" s="15"/>
      <c r="G20" s="15"/>
      <c r="H20" s="9">
        <f t="shared" si="0"/>
        <v>6</v>
      </c>
      <c r="I20" s="15">
        <v>3</v>
      </c>
      <c r="J20" s="15"/>
      <c r="K20" s="15"/>
      <c r="L20" s="9">
        <f t="shared" si="4"/>
        <v>3</v>
      </c>
      <c r="M20" s="15"/>
      <c r="N20" s="15"/>
      <c r="O20" s="15"/>
      <c r="P20" s="15"/>
      <c r="Q20" s="15"/>
      <c r="R20" s="11">
        <f t="shared" si="5"/>
        <v>0</v>
      </c>
      <c r="S20" s="15">
        <v>3</v>
      </c>
      <c r="T20" s="15"/>
      <c r="U20" s="9">
        <f t="shared" si="1"/>
        <v>3</v>
      </c>
      <c r="V20" s="9">
        <f t="shared" si="2"/>
        <v>0</v>
      </c>
      <c r="W20" s="15"/>
      <c r="X20" s="16">
        <f t="shared" si="3"/>
        <v>0</v>
      </c>
      <c r="Y20" s="38"/>
      <c r="Z20" s="17"/>
    </row>
    <row r="21" spans="1:26" ht="18" customHeight="1" x14ac:dyDescent="0.2">
      <c r="A21" s="13">
        <v>1500022</v>
      </c>
      <c r="B21" s="14" t="s">
        <v>45</v>
      </c>
      <c r="C21" s="15">
        <v>19000</v>
      </c>
      <c r="D21" s="10">
        <f>VLOOKUP($A21,'12.04'!$A$9:$W$204,23,0)</f>
        <v>0</v>
      </c>
      <c r="E21" s="15">
        <v>6</v>
      </c>
      <c r="F21" s="15"/>
      <c r="G21" s="15"/>
      <c r="H21" s="9">
        <f t="shared" si="0"/>
        <v>6</v>
      </c>
      <c r="I21" s="15">
        <v>6</v>
      </c>
      <c r="J21" s="15"/>
      <c r="K21" s="15"/>
      <c r="L21" s="9">
        <f t="shared" si="4"/>
        <v>6</v>
      </c>
      <c r="M21" s="15"/>
      <c r="N21" s="15"/>
      <c r="O21" s="15"/>
      <c r="P21" s="15"/>
      <c r="Q21" s="15"/>
      <c r="R21" s="11">
        <f t="shared" si="5"/>
        <v>0</v>
      </c>
      <c r="S21" s="15"/>
      <c r="T21" s="15"/>
      <c r="U21" s="9">
        <f t="shared" si="1"/>
        <v>0</v>
      </c>
      <c r="V21" s="9">
        <f t="shared" si="2"/>
        <v>0</v>
      </c>
      <c r="W21" s="15"/>
      <c r="X21" s="16">
        <f t="shared" si="3"/>
        <v>0</v>
      </c>
      <c r="Y21" s="18"/>
      <c r="Z21" s="17"/>
    </row>
    <row r="22" spans="1:26" ht="18" customHeight="1" x14ac:dyDescent="0.2">
      <c r="A22" s="13">
        <v>1500023</v>
      </c>
      <c r="B22" s="14" t="s">
        <v>46</v>
      </c>
      <c r="C22" s="15">
        <v>16000</v>
      </c>
      <c r="D22" s="10">
        <f>VLOOKUP($A22,'12.04'!$A$9:$W$204,23,0)</f>
        <v>0</v>
      </c>
      <c r="E22" s="15">
        <v>6</v>
      </c>
      <c r="F22" s="15"/>
      <c r="G22" s="15"/>
      <c r="H22" s="9">
        <f t="shared" si="0"/>
        <v>6</v>
      </c>
      <c r="I22" s="15">
        <v>6</v>
      </c>
      <c r="J22" s="15"/>
      <c r="K22" s="15"/>
      <c r="L22" s="9">
        <f t="shared" si="4"/>
        <v>6</v>
      </c>
      <c r="M22" s="15"/>
      <c r="N22" s="15"/>
      <c r="O22" s="15"/>
      <c r="P22" s="15"/>
      <c r="Q22" s="15"/>
      <c r="R22" s="11">
        <f t="shared" si="5"/>
        <v>0</v>
      </c>
      <c r="S22" s="15"/>
      <c r="T22" s="15"/>
      <c r="U22" s="9">
        <f t="shared" si="1"/>
        <v>0</v>
      </c>
      <c r="V22" s="9">
        <f t="shared" si="2"/>
        <v>0</v>
      </c>
      <c r="W22" s="15"/>
      <c r="X22" s="16">
        <f t="shared" si="3"/>
        <v>0</v>
      </c>
      <c r="Y22" s="18"/>
      <c r="Z22" s="17"/>
    </row>
    <row r="23" spans="1:26" ht="18" customHeight="1" x14ac:dyDescent="0.2">
      <c r="A23" s="13">
        <v>1500024</v>
      </c>
      <c r="B23" s="14" t="s">
        <v>47</v>
      </c>
      <c r="C23" s="15">
        <v>21000</v>
      </c>
      <c r="D23" s="10">
        <f>VLOOKUP($A23,'12.04'!$A$9:$W$204,23,0)</f>
        <v>0</v>
      </c>
      <c r="E23" s="15"/>
      <c r="F23" s="15"/>
      <c r="G23" s="15"/>
      <c r="H23" s="9">
        <f t="shared" si="0"/>
        <v>0</v>
      </c>
      <c r="I23" s="15"/>
      <c r="J23" s="15"/>
      <c r="K23" s="15"/>
      <c r="L23" s="9">
        <f t="shared" si="4"/>
        <v>0</v>
      </c>
      <c r="M23" s="15"/>
      <c r="N23" s="15"/>
      <c r="O23" s="15"/>
      <c r="P23" s="15"/>
      <c r="Q23" s="15"/>
      <c r="R23" s="11">
        <f t="shared" si="5"/>
        <v>0</v>
      </c>
      <c r="S23" s="15"/>
      <c r="T23" s="15"/>
      <c r="U23" s="9">
        <f t="shared" si="1"/>
        <v>0</v>
      </c>
      <c r="V23" s="9">
        <f t="shared" si="2"/>
        <v>0</v>
      </c>
      <c r="W23" s="15"/>
      <c r="X23" s="16">
        <f t="shared" si="3"/>
        <v>0</v>
      </c>
      <c r="Y23" s="18"/>
      <c r="Z23" s="17"/>
    </row>
    <row r="24" spans="1:26" ht="18" customHeight="1" x14ac:dyDescent="0.2">
      <c r="A24" s="13">
        <v>1500026</v>
      </c>
      <c r="B24" s="14" t="s">
        <v>48</v>
      </c>
      <c r="C24" s="15">
        <v>21000</v>
      </c>
      <c r="D24" s="10">
        <f>VLOOKUP($A24,'12.04'!$A$9:$W$204,23,0)</f>
        <v>0</v>
      </c>
      <c r="E24" s="15">
        <v>6</v>
      </c>
      <c r="F24" s="15"/>
      <c r="G24" s="15"/>
      <c r="H24" s="9">
        <f t="shared" si="0"/>
        <v>6</v>
      </c>
      <c r="I24" s="15">
        <v>6</v>
      </c>
      <c r="J24" s="15"/>
      <c r="K24" s="15"/>
      <c r="L24" s="9">
        <f t="shared" si="4"/>
        <v>6</v>
      </c>
      <c r="M24" s="15"/>
      <c r="N24" s="15"/>
      <c r="O24" s="15"/>
      <c r="P24" s="15"/>
      <c r="Q24" s="15"/>
      <c r="R24" s="11">
        <f t="shared" si="5"/>
        <v>0</v>
      </c>
      <c r="S24" s="15"/>
      <c r="T24" s="15"/>
      <c r="U24" s="9">
        <f t="shared" si="1"/>
        <v>0</v>
      </c>
      <c r="V24" s="9">
        <f t="shared" si="2"/>
        <v>0</v>
      </c>
      <c r="W24" s="15"/>
      <c r="X24" s="16">
        <f t="shared" si="3"/>
        <v>0</v>
      </c>
      <c r="Y24" s="18"/>
      <c r="Z24" s="17"/>
    </row>
    <row r="25" spans="1:26" ht="18" customHeight="1" x14ac:dyDescent="0.2">
      <c r="A25" s="13">
        <v>1500028</v>
      </c>
      <c r="B25" s="14" t="s">
        <v>49</v>
      </c>
      <c r="C25" s="15">
        <v>20000</v>
      </c>
      <c r="D25" s="10">
        <f>VLOOKUP($A25,'12.04'!$A$9:$W$204,23,0)</f>
        <v>0</v>
      </c>
      <c r="E25" s="15">
        <v>4</v>
      </c>
      <c r="F25" s="15"/>
      <c r="G25" s="15"/>
      <c r="H25" s="9">
        <f t="shared" si="0"/>
        <v>4</v>
      </c>
      <c r="I25" s="15">
        <v>4</v>
      </c>
      <c r="J25" s="15"/>
      <c r="K25" s="15"/>
      <c r="L25" s="9">
        <f t="shared" si="4"/>
        <v>4</v>
      </c>
      <c r="M25" s="15"/>
      <c r="N25" s="15"/>
      <c r="O25" s="15"/>
      <c r="P25" s="15"/>
      <c r="Q25" s="15"/>
      <c r="R25" s="11">
        <f t="shared" si="5"/>
        <v>0</v>
      </c>
      <c r="S25" s="15"/>
      <c r="T25" s="15"/>
      <c r="U25" s="9">
        <f t="shared" si="1"/>
        <v>0</v>
      </c>
      <c r="V25" s="9">
        <f t="shared" si="2"/>
        <v>0</v>
      </c>
      <c r="W25" s="15"/>
      <c r="X25" s="16">
        <f>W25-V25</f>
        <v>0</v>
      </c>
      <c r="Y25" s="18"/>
      <c r="Z25" s="17"/>
    </row>
    <row r="26" spans="1:26" ht="18" customHeight="1" x14ac:dyDescent="0.2">
      <c r="A26" s="13">
        <v>1500029</v>
      </c>
      <c r="B26" s="14" t="s">
        <v>50</v>
      </c>
      <c r="C26" s="15">
        <v>18000</v>
      </c>
      <c r="D26" s="10">
        <f>VLOOKUP($A26,'12.04'!$A$9:$W$204,23,0)</f>
        <v>0</v>
      </c>
      <c r="E26" s="15"/>
      <c r="F26" s="15"/>
      <c r="G26" s="15"/>
      <c r="H26" s="9">
        <f t="shared" si="0"/>
        <v>0</v>
      </c>
      <c r="I26" s="15"/>
      <c r="J26" s="15"/>
      <c r="K26" s="15"/>
      <c r="L26" s="9">
        <f t="shared" si="4"/>
        <v>0</v>
      </c>
      <c r="M26" s="15"/>
      <c r="N26" s="15"/>
      <c r="O26" s="15"/>
      <c r="P26" s="15"/>
      <c r="Q26" s="15"/>
      <c r="R26" s="11">
        <f>SUM(M26:Q26)</f>
        <v>0</v>
      </c>
      <c r="S26" s="15"/>
      <c r="T26" s="15"/>
      <c r="U26" s="9">
        <f>S26+T26</f>
        <v>0</v>
      </c>
      <c r="V26" s="9">
        <f t="shared" si="2"/>
        <v>0</v>
      </c>
      <c r="W26" s="15"/>
      <c r="X26" s="16">
        <f>W26-V26</f>
        <v>0</v>
      </c>
      <c r="Y26" s="18"/>
      <c r="Z26" s="17"/>
    </row>
    <row r="27" spans="1:26" ht="18" customHeight="1" x14ac:dyDescent="0.2">
      <c r="A27" s="13">
        <v>1500047</v>
      </c>
      <c r="B27" s="14" t="s">
        <v>51</v>
      </c>
      <c r="C27" s="15">
        <v>32000</v>
      </c>
      <c r="D27" s="10">
        <f>VLOOKUP($A27,'12.04'!$A$9:$W$204,23,0)</f>
        <v>0</v>
      </c>
      <c r="E27" s="15"/>
      <c r="F27" s="15"/>
      <c r="G27" s="15"/>
      <c r="H27" s="9">
        <f t="shared" si="0"/>
        <v>0</v>
      </c>
      <c r="I27" s="15"/>
      <c r="J27" s="15"/>
      <c r="K27" s="15"/>
      <c r="L27" s="9">
        <f t="shared" si="4"/>
        <v>0</v>
      </c>
      <c r="M27" s="15"/>
      <c r="N27" s="15"/>
      <c r="O27" s="15"/>
      <c r="P27" s="15"/>
      <c r="Q27" s="15"/>
      <c r="R27" s="11">
        <f>SUM(M27:Q27)</f>
        <v>0</v>
      </c>
      <c r="S27" s="15"/>
      <c r="T27" s="15"/>
      <c r="U27" s="9">
        <f>S27+T27</f>
        <v>0</v>
      </c>
      <c r="V27" s="9">
        <f t="shared" si="2"/>
        <v>0</v>
      </c>
      <c r="W27" s="15"/>
      <c r="X27" s="16">
        <f>W27-V27</f>
        <v>0</v>
      </c>
      <c r="Y27" s="18"/>
      <c r="Z27" s="17"/>
    </row>
    <row r="28" spans="1:26" ht="18" customHeight="1" x14ac:dyDescent="0.2">
      <c r="A28" s="13">
        <v>1500081</v>
      </c>
      <c r="B28" s="14" t="s">
        <v>52</v>
      </c>
      <c r="C28" s="15">
        <v>22000</v>
      </c>
      <c r="D28" s="10">
        <f>VLOOKUP($A28,'12.04'!$A$9:$W$204,23,0)</f>
        <v>0</v>
      </c>
      <c r="E28" s="15">
        <v>6</v>
      </c>
      <c r="F28" s="15"/>
      <c r="G28" s="15"/>
      <c r="H28" s="9">
        <f t="shared" si="0"/>
        <v>6</v>
      </c>
      <c r="I28" s="15">
        <v>6</v>
      </c>
      <c r="J28" s="15"/>
      <c r="K28" s="15"/>
      <c r="L28" s="9">
        <f t="shared" si="4"/>
        <v>6</v>
      </c>
      <c r="M28" s="15"/>
      <c r="N28" s="15"/>
      <c r="O28" s="15"/>
      <c r="P28" s="15"/>
      <c r="Q28" s="15"/>
      <c r="R28" s="11">
        <f>SUM(M28:Q28)</f>
        <v>0</v>
      </c>
      <c r="S28" s="15"/>
      <c r="T28" s="15"/>
      <c r="U28" s="9">
        <f>S28+T28</f>
        <v>0</v>
      </c>
      <c r="V28" s="9">
        <f t="shared" si="2"/>
        <v>0</v>
      </c>
      <c r="W28" s="15"/>
      <c r="X28" s="16">
        <f>W28-V28</f>
        <v>0</v>
      </c>
      <c r="Y28" s="18"/>
      <c r="Z28" s="17"/>
    </row>
    <row r="29" spans="1:26" ht="18" customHeight="1" x14ac:dyDescent="0.2">
      <c r="A29" s="13">
        <v>1500088</v>
      </c>
      <c r="B29" s="14" t="s">
        <v>53</v>
      </c>
      <c r="C29" s="15">
        <v>21000</v>
      </c>
      <c r="D29" s="10">
        <f>VLOOKUP($A29,'12.04'!$A$9:$W$204,23,0)</f>
        <v>0</v>
      </c>
      <c r="E29" s="15"/>
      <c r="F29" s="15"/>
      <c r="G29" s="15"/>
      <c r="H29" s="9">
        <f t="shared" si="0"/>
        <v>0</v>
      </c>
      <c r="I29" s="15"/>
      <c r="J29" s="15"/>
      <c r="K29" s="15"/>
      <c r="L29" s="9">
        <f t="shared" si="4"/>
        <v>0</v>
      </c>
      <c r="M29" s="15"/>
      <c r="N29" s="15"/>
      <c r="O29" s="15"/>
      <c r="P29" s="15"/>
      <c r="Q29" s="15"/>
      <c r="R29" s="11">
        <f t="shared" si="5"/>
        <v>0</v>
      </c>
      <c r="S29" s="15"/>
      <c r="T29" s="15"/>
      <c r="U29" s="9">
        <f t="shared" si="1"/>
        <v>0</v>
      </c>
      <c r="V29" s="9">
        <f t="shared" si="2"/>
        <v>0</v>
      </c>
      <c r="W29" s="15"/>
      <c r="X29" s="16">
        <f t="shared" si="3"/>
        <v>0</v>
      </c>
      <c r="Y29" s="18"/>
      <c r="Z29" s="17"/>
    </row>
    <row r="30" spans="1:26" ht="18" customHeight="1" x14ac:dyDescent="0.2">
      <c r="A30" s="13">
        <v>1500089</v>
      </c>
      <c r="B30" s="14" t="s">
        <v>54</v>
      </c>
      <c r="C30" s="15">
        <v>20000</v>
      </c>
      <c r="D30" s="10">
        <f>VLOOKUP($A30,'12.04'!$A$9:$W$204,23,0)</f>
        <v>0</v>
      </c>
      <c r="E30" s="15">
        <v>6</v>
      </c>
      <c r="F30" s="15"/>
      <c r="G30" s="15"/>
      <c r="H30" s="9">
        <f t="shared" si="0"/>
        <v>6</v>
      </c>
      <c r="I30" s="15">
        <v>3</v>
      </c>
      <c r="J30" s="15"/>
      <c r="K30" s="15"/>
      <c r="L30" s="9">
        <f t="shared" si="4"/>
        <v>3</v>
      </c>
      <c r="M30" s="15"/>
      <c r="N30" s="15"/>
      <c r="O30" s="15"/>
      <c r="P30" s="15"/>
      <c r="Q30" s="15"/>
      <c r="R30" s="11">
        <f>SUM(M30:Q30)</f>
        <v>0</v>
      </c>
      <c r="S30" s="15">
        <v>2</v>
      </c>
      <c r="T30" s="15"/>
      <c r="U30" s="9">
        <f>S30+T30</f>
        <v>2</v>
      </c>
      <c r="V30" s="9">
        <f t="shared" si="2"/>
        <v>1</v>
      </c>
      <c r="W30" s="15"/>
      <c r="X30" s="16">
        <f>W30-V30</f>
        <v>-1</v>
      </c>
      <c r="Y30" s="18"/>
      <c r="Z30" s="17"/>
    </row>
    <row r="31" spans="1:26" ht="18" customHeight="1" x14ac:dyDescent="0.2">
      <c r="A31" s="13">
        <v>1500134</v>
      </c>
      <c r="B31" s="14" t="s">
        <v>55</v>
      </c>
      <c r="C31" s="15">
        <v>24000</v>
      </c>
      <c r="D31" s="10">
        <f>VLOOKUP($A31,'12.04'!$A$9:$W$204,23,0)</f>
        <v>0</v>
      </c>
      <c r="E31" s="15">
        <v>4</v>
      </c>
      <c r="F31" s="15"/>
      <c r="G31" s="15"/>
      <c r="H31" s="9">
        <f t="shared" si="0"/>
        <v>4</v>
      </c>
      <c r="I31" s="15">
        <v>1</v>
      </c>
      <c r="J31" s="15"/>
      <c r="K31" s="15"/>
      <c r="L31" s="9">
        <f t="shared" si="4"/>
        <v>1</v>
      </c>
      <c r="M31" s="15"/>
      <c r="N31" s="15"/>
      <c r="O31" s="15"/>
      <c r="P31" s="15"/>
      <c r="Q31" s="15"/>
      <c r="R31" s="11">
        <f t="shared" si="5"/>
        <v>0</v>
      </c>
      <c r="S31" s="15">
        <v>3</v>
      </c>
      <c r="T31" s="15"/>
      <c r="U31" s="9">
        <f t="shared" si="1"/>
        <v>3</v>
      </c>
      <c r="V31" s="9">
        <f t="shared" si="2"/>
        <v>0</v>
      </c>
      <c r="W31" s="15"/>
      <c r="X31" s="16">
        <f t="shared" si="3"/>
        <v>0</v>
      </c>
      <c r="Y31" s="18"/>
      <c r="Z31" s="17"/>
    </row>
    <row r="32" spans="1:26" ht="18" customHeight="1" x14ac:dyDescent="0.2">
      <c r="A32" s="13">
        <v>1500228</v>
      </c>
      <c r="B32" s="14" t="s">
        <v>56</v>
      </c>
      <c r="C32" s="15">
        <v>18000</v>
      </c>
      <c r="D32" s="10">
        <f>VLOOKUP($A32,'12.04'!$A$9:$W$204,23,0)</f>
        <v>0</v>
      </c>
      <c r="E32" s="15">
        <v>6</v>
      </c>
      <c r="F32" s="15"/>
      <c r="G32" s="15"/>
      <c r="H32" s="9">
        <f t="shared" si="0"/>
        <v>6</v>
      </c>
      <c r="I32" s="15">
        <v>5</v>
      </c>
      <c r="J32" s="15"/>
      <c r="K32" s="15"/>
      <c r="L32" s="9">
        <f t="shared" si="4"/>
        <v>5</v>
      </c>
      <c r="M32" s="15"/>
      <c r="N32" s="15"/>
      <c r="O32" s="15"/>
      <c r="P32" s="15"/>
      <c r="Q32" s="15"/>
      <c r="R32" s="11">
        <f>SUM(M32:Q32)</f>
        <v>0</v>
      </c>
      <c r="S32" s="15">
        <v>1</v>
      </c>
      <c r="T32" s="15"/>
      <c r="U32" s="9">
        <f>S32+T32</f>
        <v>1</v>
      </c>
      <c r="V32" s="9">
        <f t="shared" si="2"/>
        <v>0</v>
      </c>
      <c r="W32" s="15"/>
      <c r="X32" s="16">
        <f>W32-V32</f>
        <v>0</v>
      </c>
      <c r="Y32" s="18"/>
      <c r="Z32" s="17"/>
    </row>
    <row r="33" spans="1:26" ht="18" customHeight="1" x14ac:dyDescent="0.2">
      <c r="A33" s="13">
        <v>1500300</v>
      </c>
      <c r="B33" s="14" t="s">
        <v>57</v>
      </c>
      <c r="C33" s="15">
        <v>22000</v>
      </c>
      <c r="D33" s="10">
        <f>VLOOKUP($A33,'12.04'!$A$9:$W$204,23,0)</f>
        <v>0</v>
      </c>
      <c r="E33" s="15">
        <v>4</v>
      </c>
      <c r="F33" s="15"/>
      <c r="G33" s="15"/>
      <c r="H33" s="9">
        <f t="shared" si="0"/>
        <v>4</v>
      </c>
      <c r="I33" s="15">
        <v>2</v>
      </c>
      <c r="J33" s="15"/>
      <c r="K33" s="15"/>
      <c r="L33" s="9">
        <f t="shared" si="4"/>
        <v>2</v>
      </c>
      <c r="M33" s="15"/>
      <c r="N33" s="15"/>
      <c r="O33" s="15"/>
      <c r="P33" s="15"/>
      <c r="Q33" s="15"/>
      <c r="R33" s="11">
        <f t="shared" si="5"/>
        <v>0</v>
      </c>
      <c r="S33" s="15">
        <v>2</v>
      </c>
      <c r="T33" s="15"/>
      <c r="U33" s="9">
        <f t="shared" si="1"/>
        <v>2</v>
      </c>
      <c r="V33" s="9">
        <f t="shared" si="2"/>
        <v>0</v>
      </c>
      <c r="W33" s="15"/>
      <c r="X33" s="16">
        <f t="shared" si="3"/>
        <v>0</v>
      </c>
      <c r="Y33" s="39"/>
      <c r="Z33" s="17"/>
    </row>
    <row r="34" spans="1:26" ht="18" customHeight="1" x14ac:dyDescent="0.2">
      <c r="A34" s="13">
        <v>1500301</v>
      </c>
      <c r="B34" s="14" t="s">
        <v>58</v>
      </c>
      <c r="C34" s="15">
        <v>20000</v>
      </c>
      <c r="D34" s="10">
        <f>VLOOKUP($A34,'12.04'!$A$9:$W$204,23,0)</f>
        <v>0</v>
      </c>
      <c r="E34" s="15">
        <v>4</v>
      </c>
      <c r="F34" s="15"/>
      <c r="G34" s="15"/>
      <c r="H34" s="9">
        <f t="shared" si="0"/>
        <v>4</v>
      </c>
      <c r="I34" s="15">
        <v>3</v>
      </c>
      <c r="J34" s="15"/>
      <c r="K34" s="15"/>
      <c r="L34" s="9">
        <f t="shared" si="4"/>
        <v>3</v>
      </c>
      <c r="M34" s="15"/>
      <c r="N34" s="15"/>
      <c r="O34" s="15"/>
      <c r="P34" s="15"/>
      <c r="Q34" s="15"/>
      <c r="R34" s="11">
        <f t="shared" si="5"/>
        <v>0</v>
      </c>
      <c r="S34" s="15">
        <v>1</v>
      </c>
      <c r="T34" s="15"/>
      <c r="U34" s="9">
        <f t="shared" si="1"/>
        <v>1</v>
      </c>
      <c r="V34" s="9">
        <f t="shared" si="2"/>
        <v>0</v>
      </c>
      <c r="W34" s="15"/>
      <c r="X34" s="16">
        <f t="shared" si="3"/>
        <v>0</v>
      </c>
      <c r="Y34" s="18"/>
      <c r="Z34" s="17"/>
    </row>
    <row r="35" spans="1:26" ht="18" customHeight="1" x14ac:dyDescent="0.2">
      <c r="A35" s="13">
        <v>1500303</v>
      </c>
      <c r="B35" s="14" t="s">
        <v>59</v>
      </c>
      <c r="C35" s="15">
        <v>18000</v>
      </c>
      <c r="D35" s="10">
        <f>VLOOKUP($A35,'12.04'!$A$9:$W$204,23,0)</f>
        <v>0</v>
      </c>
      <c r="E35" s="15">
        <v>4</v>
      </c>
      <c r="F35" s="15"/>
      <c r="G35" s="15"/>
      <c r="H35" s="9">
        <f t="shared" si="0"/>
        <v>4</v>
      </c>
      <c r="I35" s="15">
        <v>2</v>
      </c>
      <c r="J35" s="15"/>
      <c r="K35" s="15"/>
      <c r="L35" s="9">
        <f t="shared" si="4"/>
        <v>2</v>
      </c>
      <c r="M35" s="15"/>
      <c r="N35" s="15"/>
      <c r="O35" s="15"/>
      <c r="P35" s="15"/>
      <c r="Q35" s="15"/>
      <c r="R35" s="11">
        <f t="shared" si="5"/>
        <v>0</v>
      </c>
      <c r="S35" s="15">
        <v>2</v>
      </c>
      <c r="T35" s="15"/>
      <c r="U35" s="9">
        <f t="shared" si="1"/>
        <v>2</v>
      </c>
      <c r="V35" s="9">
        <f t="shared" si="2"/>
        <v>0</v>
      </c>
      <c r="W35" s="15"/>
      <c r="X35" s="16">
        <f t="shared" si="3"/>
        <v>0</v>
      </c>
      <c r="Y35" s="18"/>
      <c r="Z35" s="17"/>
    </row>
    <row r="36" spans="1:26" ht="18.75" customHeight="1" x14ac:dyDescent="0.2">
      <c r="A36" s="13">
        <v>1500304</v>
      </c>
      <c r="B36" s="14" t="s">
        <v>60</v>
      </c>
      <c r="C36" s="15">
        <v>18000</v>
      </c>
      <c r="D36" s="10">
        <f>VLOOKUP($A36,'12.04'!$A$9:$W$204,23,0)</f>
        <v>0</v>
      </c>
      <c r="E36" s="15">
        <v>4</v>
      </c>
      <c r="F36" s="15"/>
      <c r="G36" s="15"/>
      <c r="H36" s="9">
        <f t="shared" si="0"/>
        <v>4</v>
      </c>
      <c r="I36" s="15">
        <v>3</v>
      </c>
      <c r="J36" s="15"/>
      <c r="K36" s="15"/>
      <c r="L36" s="9">
        <f t="shared" si="4"/>
        <v>3</v>
      </c>
      <c r="M36" s="15"/>
      <c r="N36" s="15"/>
      <c r="O36" s="15"/>
      <c r="P36" s="15"/>
      <c r="Q36" s="15">
        <v>1</v>
      </c>
      <c r="R36" s="11">
        <f t="shared" si="5"/>
        <v>1</v>
      </c>
      <c r="S36" s="15"/>
      <c r="T36" s="15"/>
      <c r="U36" s="9">
        <f t="shared" si="1"/>
        <v>0</v>
      </c>
      <c r="V36" s="9">
        <f t="shared" si="2"/>
        <v>0</v>
      </c>
      <c r="W36" s="15"/>
      <c r="X36" s="16">
        <f t="shared" si="3"/>
        <v>0</v>
      </c>
      <c r="Y36" s="18"/>
      <c r="Z36" s="17"/>
    </row>
    <row r="37" spans="1:26" ht="18" customHeight="1" x14ac:dyDescent="0.2">
      <c r="A37" s="13">
        <v>1500306</v>
      </c>
      <c r="B37" s="14" t="s">
        <v>61</v>
      </c>
      <c r="C37" s="15">
        <v>17000</v>
      </c>
      <c r="D37" s="10">
        <f>VLOOKUP($A37,'12.04'!$A$9:$W$204,23,0)</f>
        <v>0</v>
      </c>
      <c r="E37" s="15">
        <v>4</v>
      </c>
      <c r="F37" s="15"/>
      <c r="G37" s="15"/>
      <c r="H37" s="9">
        <f t="shared" si="0"/>
        <v>4</v>
      </c>
      <c r="I37" s="15">
        <v>2</v>
      </c>
      <c r="J37" s="15"/>
      <c r="K37" s="15"/>
      <c r="L37" s="9">
        <f t="shared" si="4"/>
        <v>2</v>
      </c>
      <c r="M37" s="15"/>
      <c r="N37" s="15"/>
      <c r="O37" s="15"/>
      <c r="P37" s="15"/>
      <c r="Q37" s="15"/>
      <c r="R37" s="11">
        <f t="shared" si="5"/>
        <v>0</v>
      </c>
      <c r="S37" s="15">
        <v>2</v>
      </c>
      <c r="T37" s="15"/>
      <c r="U37" s="9">
        <f t="shared" si="1"/>
        <v>2</v>
      </c>
      <c r="V37" s="9">
        <f t="shared" si="2"/>
        <v>0</v>
      </c>
      <c r="W37" s="15"/>
      <c r="X37" s="16">
        <f t="shared" si="3"/>
        <v>0</v>
      </c>
      <c r="Y37" s="39"/>
      <c r="Z37" s="17"/>
    </row>
    <row r="38" spans="1:26" ht="18" customHeight="1" x14ac:dyDescent="0.2">
      <c r="A38" s="13">
        <v>1500307</v>
      </c>
      <c r="B38" s="14" t="s">
        <v>62</v>
      </c>
      <c r="C38" s="15">
        <v>20000</v>
      </c>
      <c r="D38" s="10">
        <f>VLOOKUP($A38,'12.04'!$A$9:$W$204,23,0)</f>
        <v>0</v>
      </c>
      <c r="E38" s="15">
        <v>4</v>
      </c>
      <c r="F38" s="15"/>
      <c r="G38" s="15"/>
      <c r="H38" s="9">
        <f t="shared" si="0"/>
        <v>4</v>
      </c>
      <c r="I38" s="15">
        <v>2</v>
      </c>
      <c r="J38" s="15"/>
      <c r="K38" s="15"/>
      <c r="L38" s="9">
        <f t="shared" si="4"/>
        <v>2</v>
      </c>
      <c r="M38" s="15"/>
      <c r="N38" s="15"/>
      <c r="O38" s="15"/>
      <c r="P38" s="15"/>
      <c r="Q38" s="15"/>
      <c r="R38" s="11">
        <f t="shared" si="5"/>
        <v>0</v>
      </c>
      <c r="S38" s="15">
        <v>2</v>
      </c>
      <c r="T38" s="15"/>
      <c r="U38" s="9">
        <f t="shared" si="1"/>
        <v>2</v>
      </c>
      <c r="V38" s="9">
        <f t="shared" si="2"/>
        <v>0</v>
      </c>
      <c r="W38" s="15"/>
      <c r="X38" s="16">
        <f t="shared" si="3"/>
        <v>0</v>
      </c>
      <c r="Y38" s="18"/>
      <c r="Z38" s="17"/>
    </row>
    <row r="39" spans="1:26" ht="18" customHeight="1" x14ac:dyDescent="0.2">
      <c r="A39" s="13">
        <v>1500309</v>
      </c>
      <c r="B39" s="14" t="s">
        <v>63</v>
      </c>
      <c r="C39" s="15">
        <v>18000</v>
      </c>
      <c r="D39" s="10">
        <f>VLOOKUP($A39,'12.04'!$A$9:$W$204,23,0)</f>
        <v>0</v>
      </c>
      <c r="E39" s="15"/>
      <c r="F39" s="15"/>
      <c r="G39" s="15"/>
      <c r="H39" s="9">
        <f t="shared" si="0"/>
        <v>0</v>
      </c>
      <c r="I39" s="15"/>
      <c r="J39" s="15"/>
      <c r="K39" s="15"/>
      <c r="L39" s="9">
        <f t="shared" si="4"/>
        <v>0</v>
      </c>
      <c r="M39" s="15"/>
      <c r="N39" s="15"/>
      <c r="O39" s="15"/>
      <c r="P39" s="15"/>
      <c r="Q39" s="15"/>
      <c r="R39" s="11">
        <f t="shared" si="5"/>
        <v>0</v>
      </c>
      <c r="S39" s="15"/>
      <c r="T39" s="15"/>
      <c r="U39" s="9">
        <f t="shared" si="1"/>
        <v>0</v>
      </c>
      <c r="V39" s="9">
        <f t="shared" si="2"/>
        <v>0</v>
      </c>
      <c r="W39" s="15"/>
      <c r="X39" s="16">
        <f t="shared" si="3"/>
        <v>0</v>
      </c>
      <c r="Y39" s="18"/>
      <c r="Z39" s="17"/>
    </row>
    <row r="40" spans="1:26" ht="18" customHeight="1" x14ac:dyDescent="0.2">
      <c r="A40" s="13">
        <v>1500310</v>
      </c>
      <c r="B40" s="14" t="s">
        <v>64</v>
      </c>
      <c r="C40" s="15">
        <v>20000</v>
      </c>
      <c r="D40" s="10">
        <f>VLOOKUP($A40,'12.04'!$A$9:$W$204,23,0)</f>
        <v>0</v>
      </c>
      <c r="E40" s="15">
        <v>4</v>
      </c>
      <c r="F40" s="15"/>
      <c r="G40" s="15"/>
      <c r="H40" s="9">
        <f t="shared" si="0"/>
        <v>4</v>
      </c>
      <c r="I40" s="15">
        <v>4</v>
      </c>
      <c r="J40" s="15"/>
      <c r="K40" s="15"/>
      <c r="L40" s="9">
        <f t="shared" si="4"/>
        <v>4</v>
      </c>
      <c r="M40" s="15"/>
      <c r="N40" s="15"/>
      <c r="O40" s="15"/>
      <c r="P40" s="15"/>
      <c r="Q40" s="15"/>
      <c r="R40" s="11">
        <f t="shared" si="5"/>
        <v>0</v>
      </c>
      <c r="S40" s="15"/>
      <c r="T40" s="15"/>
      <c r="U40" s="9">
        <f t="shared" si="1"/>
        <v>0</v>
      </c>
      <c r="V40" s="9">
        <f t="shared" si="2"/>
        <v>0</v>
      </c>
      <c r="W40" s="15"/>
      <c r="X40" s="16">
        <f t="shared" si="3"/>
        <v>0</v>
      </c>
      <c r="Y40" s="18"/>
      <c r="Z40" s="17"/>
    </row>
    <row r="41" spans="1:26" ht="18" customHeight="1" x14ac:dyDescent="0.2">
      <c r="A41" s="13">
        <v>1500311</v>
      </c>
      <c r="B41" s="14" t="s">
        <v>65</v>
      </c>
      <c r="C41" s="15">
        <v>21000</v>
      </c>
      <c r="D41" s="10">
        <f>VLOOKUP($A41,'12.04'!$A$9:$W$204,23,0)</f>
        <v>0</v>
      </c>
      <c r="E41" s="15">
        <v>4</v>
      </c>
      <c r="F41" s="15"/>
      <c r="G41" s="15"/>
      <c r="H41" s="9">
        <f t="shared" si="0"/>
        <v>4</v>
      </c>
      <c r="I41" s="15">
        <v>4</v>
      </c>
      <c r="J41" s="15"/>
      <c r="K41" s="15"/>
      <c r="L41" s="9">
        <f t="shared" si="4"/>
        <v>4</v>
      </c>
      <c r="M41" s="15"/>
      <c r="N41" s="15"/>
      <c r="O41" s="15"/>
      <c r="P41" s="15"/>
      <c r="Q41" s="15"/>
      <c r="R41" s="11">
        <f t="shared" si="5"/>
        <v>0</v>
      </c>
      <c r="S41" s="15"/>
      <c r="T41" s="15"/>
      <c r="U41" s="9">
        <f t="shared" si="1"/>
        <v>0</v>
      </c>
      <c r="V41" s="9">
        <f t="shared" si="2"/>
        <v>0</v>
      </c>
      <c r="W41" s="15"/>
      <c r="X41" s="16">
        <f t="shared" si="3"/>
        <v>0</v>
      </c>
      <c r="Y41" s="18"/>
      <c r="Z41" s="17"/>
    </row>
    <row r="42" spans="1:26" ht="18" customHeight="1" x14ac:dyDescent="0.2">
      <c r="A42" s="13">
        <v>1500312</v>
      </c>
      <c r="B42" s="14" t="s">
        <v>66</v>
      </c>
      <c r="C42" s="15">
        <v>21000</v>
      </c>
      <c r="D42" s="10">
        <f>VLOOKUP($A42,'12.04'!$A$9:$W$204,23,0)</f>
        <v>0</v>
      </c>
      <c r="E42" s="15"/>
      <c r="F42" s="15"/>
      <c r="G42" s="15"/>
      <c r="H42" s="9">
        <f t="shared" si="0"/>
        <v>0</v>
      </c>
      <c r="I42" s="15"/>
      <c r="J42" s="15"/>
      <c r="K42" s="15"/>
      <c r="L42" s="9">
        <f t="shared" si="4"/>
        <v>0</v>
      </c>
      <c r="M42" s="15"/>
      <c r="N42" s="15"/>
      <c r="O42" s="15"/>
      <c r="P42" s="15"/>
      <c r="Q42" s="15"/>
      <c r="R42" s="11">
        <f t="shared" si="5"/>
        <v>0</v>
      </c>
      <c r="S42" s="15"/>
      <c r="T42" s="15"/>
      <c r="U42" s="9">
        <f t="shared" si="1"/>
        <v>0</v>
      </c>
      <c r="V42" s="9">
        <f t="shared" si="2"/>
        <v>0</v>
      </c>
      <c r="W42" s="15"/>
      <c r="X42" s="16">
        <f t="shared" si="3"/>
        <v>0</v>
      </c>
      <c r="Y42" s="18"/>
      <c r="Z42" s="17"/>
    </row>
    <row r="43" spans="1:26" ht="18" customHeight="1" x14ac:dyDescent="0.2">
      <c r="A43" s="13">
        <v>1500313</v>
      </c>
      <c r="B43" s="14" t="s">
        <v>67</v>
      </c>
      <c r="C43" s="15">
        <v>20000</v>
      </c>
      <c r="D43" s="10">
        <f>VLOOKUP($A43,'12.04'!$A$9:$W$204,23,0)</f>
        <v>0</v>
      </c>
      <c r="E43" s="15">
        <v>6</v>
      </c>
      <c r="F43" s="15"/>
      <c r="G43" s="15"/>
      <c r="H43" s="9">
        <f t="shared" si="0"/>
        <v>6</v>
      </c>
      <c r="I43" s="15">
        <v>5</v>
      </c>
      <c r="J43" s="15"/>
      <c r="K43" s="15"/>
      <c r="L43" s="9">
        <f t="shared" si="4"/>
        <v>5</v>
      </c>
      <c r="M43" s="15"/>
      <c r="N43" s="15"/>
      <c r="O43" s="15"/>
      <c r="P43" s="15"/>
      <c r="Q43" s="15"/>
      <c r="R43" s="11">
        <f t="shared" si="5"/>
        <v>0</v>
      </c>
      <c r="S43" s="15">
        <v>1</v>
      </c>
      <c r="T43" s="15"/>
      <c r="U43" s="9">
        <f t="shared" si="1"/>
        <v>1</v>
      </c>
      <c r="V43" s="9">
        <f t="shared" si="2"/>
        <v>0</v>
      </c>
      <c r="W43" s="15"/>
      <c r="X43" s="16">
        <f t="shared" si="3"/>
        <v>0</v>
      </c>
      <c r="Y43" s="18"/>
      <c r="Z43" s="17"/>
    </row>
    <row r="44" spans="1:26" ht="18" customHeight="1" x14ac:dyDescent="0.2">
      <c r="A44" s="13">
        <v>1500314</v>
      </c>
      <c r="B44" s="14" t="s">
        <v>68</v>
      </c>
      <c r="C44" s="15">
        <v>17000</v>
      </c>
      <c r="D44" s="10">
        <f>VLOOKUP($A44,'12.04'!$A$9:$W$204,23,0)</f>
        <v>0</v>
      </c>
      <c r="E44" s="15">
        <v>4</v>
      </c>
      <c r="F44" s="15"/>
      <c r="G44" s="15"/>
      <c r="H44" s="9">
        <f t="shared" si="0"/>
        <v>4</v>
      </c>
      <c r="I44" s="15">
        <v>4</v>
      </c>
      <c r="J44" s="15"/>
      <c r="K44" s="15"/>
      <c r="L44" s="9">
        <f t="shared" si="4"/>
        <v>4</v>
      </c>
      <c r="M44" s="15"/>
      <c r="N44" s="15"/>
      <c r="O44" s="15"/>
      <c r="P44" s="15"/>
      <c r="Q44" s="15"/>
      <c r="R44" s="11">
        <f t="shared" si="5"/>
        <v>0</v>
      </c>
      <c r="S44" s="15"/>
      <c r="T44" s="15"/>
      <c r="U44" s="9">
        <f t="shared" si="1"/>
        <v>0</v>
      </c>
      <c r="V44" s="9">
        <f t="shared" si="2"/>
        <v>0</v>
      </c>
      <c r="W44" s="15"/>
      <c r="X44" s="16">
        <f t="shared" si="3"/>
        <v>0</v>
      </c>
      <c r="Y44" s="26"/>
      <c r="Z44" s="17"/>
    </row>
    <row r="45" spans="1:26" ht="18" customHeight="1" x14ac:dyDescent="0.2">
      <c r="A45" s="13">
        <v>1502007</v>
      </c>
      <c r="B45" s="14" t="s">
        <v>69</v>
      </c>
      <c r="C45" s="15">
        <v>19000</v>
      </c>
      <c r="D45" s="10">
        <f>VLOOKUP($A45,'12.04'!$A$9:$W$204,23,0)</f>
        <v>0</v>
      </c>
      <c r="E45" s="15"/>
      <c r="F45" s="15"/>
      <c r="G45" s="15"/>
      <c r="H45" s="9">
        <f t="shared" si="0"/>
        <v>0</v>
      </c>
      <c r="I45" s="15"/>
      <c r="J45" s="15"/>
      <c r="K45" s="15"/>
      <c r="L45" s="9">
        <f t="shared" si="4"/>
        <v>0</v>
      </c>
      <c r="M45" s="15"/>
      <c r="N45" s="15"/>
      <c r="O45" s="15"/>
      <c r="P45" s="15"/>
      <c r="Q45" s="15"/>
      <c r="R45" s="11">
        <f t="shared" si="5"/>
        <v>0</v>
      </c>
      <c r="S45" s="15"/>
      <c r="T45" s="15"/>
      <c r="U45" s="9">
        <f t="shared" si="1"/>
        <v>0</v>
      </c>
      <c r="V45" s="9">
        <f t="shared" si="2"/>
        <v>0</v>
      </c>
      <c r="W45" s="15"/>
      <c r="X45" s="16">
        <f t="shared" si="3"/>
        <v>0</v>
      </c>
      <c r="Y45" s="26"/>
      <c r="Z45" s="17"/>
    </row>
    <row r="46" spans="1:26" ht="18" customHeight="1" x14ac:dyDescent="0.2">
      <c r="A46" s="13">
        <v>1502011</v>
      </c>
      <c r="B46" s="14" t="s">
        <v>70</v>
      </c>
      <c r="C46" s="15">
        <v>17000</v>
      </c>
      <c r="D46" s="10">
        <f>VLOOKUP($A46,'12.04'!$A$9:$W$204,23,0)</f>
        <v>0</v>
      </c>
      <c r="E46" s="15">
        <v>4</v>
      </c>
      <c r="F46" s="15"/>
      <c r="G46" s="15"/>
      <c r="H46" s="9">
        <f t="shared" si="0"/>
        <v>4</v>
      </c>
      <c r="I46" s="15">
        <v>2</v>
      </c>
      <c r="J46" s="15"/>
      <c r="K46" s="15"/>
      <c r="L46" s="9">
        <f t="shared" si="4"/>
        <v>2</v>
      </c>
      <c r="M46" s="15"/>
      <c r="N46" s="15"/>
      <c r="O46" s="15"/>
      <c r="P46" s="15"/>
      <c r="Q46" s="15"/>
      <c r="R46" s="11">
        <f t="shared" si="5"/>
        <v>0</v>
      </c>
      <c r="S46" s="15">
        <v>2</v>
      </c>
      <c r="T46" s="15"/>
      <c r="U46" s="9">
        <f t="shared" si="1"/>
        <v>2</v>
      </c>
      <c r="V46" s="9">
        <f t="shared" si="2"/>
        <v>0</v>
      </c>
      <c r="W46" s="15"/>
      <c r="X46" s="16">
        <f t="shared" si="3"/>
        <v>0</v>
      </c>
      <c r="Y46" s="26"/>
      <c r="Z46" s="17"/>
    </row>
    <row r="47" spans="1:26" ht="18" customHeight="1" x14ac:dyDescent="0.2">
      <c r="A47" s="13">
        <v>1502012</v>
      </c>
      <c r="B47" s="14" t="s">
        <v>71</v>
      </c>
      <c r="C47" s="15">
        <v>18000</v>
      </c>
      <c r="D47" s="10">
        <f>VLOOKUP($A47,'12.04'!$A$9:$W$204,23,0)</f>
        <v>0</v>
      </c>
      <c r="E47" s="15">
        <v>4</v>
      </c>
      <c r="F47" s="15"/>
      <c r="G47" s="15"/>
      <c r="H47" s="9">
        <f t="shared" si="0"/>
        <v>4</v>
      </c>
      <c r="I47" s="15">
        <v>4</v>
      </c>
      <c r="J47" s="15"/>
      <c r="K47" s="15"/>
      <c r="L47" s="9">
        <f t="shared" si="4"/>
        <v>4</v>
      </c>
      <c r="M47" s="15"/>
      <c r="N47" s="15"/>
      <c r="O47" s="15"/>
      <c r="P47" s="15"/>
      <c r="Q47" s="15"/>
      <c r="R47" s="11">
        <f t="shared" si="5"/>
        <v>0</v>
      </c>
      <c r="S47" s="15"/>
      <c r="T47" s="15"/>
      <c r="U47" s="9">
        <f t="shared" si="1"/>
        <v>0</v>
      </c>
      <c r="V47" s="9">
        <f t="shared" si="2"/>
        <v>0</v>
      </c>
      <c r="W47" s="15"/>
      <c r="X47" s="16">
        <f t="shared" si="3"/>
        <v>0</v>
      </c>
      <c r="Y47" s="18"/>
      <c r="Z47" s="17"/>
    </row>
    <row r="48" spans="1:26" ht="18" customHeight="1" x14ac:dyDescent="0.2">
      <c r="A48" s="13">
        <v>1502013</v>
      </c>
      <c r="B48" s="14" t="s">
        <v>72</v>
      </c>
      <c r="C48" s="15">
        <v>20000</v>
      </c>
      <c r="D48" s="10">
        <f>VLOOKUP($A48,'12.04'!$A$9:$W$204,23,0)</f>
        <v>0</v>
      </c>
      <c r="E48" s="15">
        <v>4</v>
      </c>
      <c r="F48" s="15"/>
      <c r="G48" s="15"/>
      <c r="H48" s="9">
        <f t="shared" si="0"/>
        <v>4</v>
      </c>
      <c r="I48" s="15">
        <v>1</v>
      </c>
      <c r="J48" s="15"/>
      <c r="K48" s="15"/>
      <c r="L48" s="9">
        <f t="shared" si="4"/>
        <v>1</v>
      </c>
      <c r="M48" s="15"/>
      <c r="N48" s="15"/>
      <c r="O48" s="15"/>
      <c r="P48" s="15"/>
      <c r="Q48" s="15"/>
      <c r="R48" s="11">
        <f t="shared" si="5"/>
        <v>0</v>
      </c>
      <c r="S48" s="15">
        <v>3</v>
      </c>
      <c r="T48" s="15"/>
      <c r="U48" s="9">
        <f t="shared" si="1"/>
        <v>3</v>
      </c>
      <c r="V48" s="9">
        <f t="shared" si="2"/>
        <v>0</v>
      </c>
      <c r="W48" s="15"/>
      <c r="X48" s="16">
        <f t="shared" si="3"/>
        <v>0</v>
      </c>
      <c r="Y48" s="18"/>
      <c r="Z48" s="17"/>
    </row>
    <row r="49" spans="1:28" ht="18" customHeight="1" x14ac:dyDescent="0.2">
      <c r="A49" s="13">
        <v>1502021</v>
      </c>
      <c r="B49" s="14" t="s">
        <v>73</v>
      </c>
      <c r="C49" s="15">
        <v>22000</v>
      </c>
      <c r="D49" s="10">
        <f>VLOOKUP($A49,'12.04'!$A$9:$W$204,23,0)</f>
        <v>0</v>
      </c>
      <c r="E49" s="15">
        <v>6</v>
      </c>
      <c r="F49" s="15"/>
      <c r="G49" s="15"/>
      <c r="H49" s="9">
        <f t="shared" si="0"/>
        <v>6</v>
      </c>
      <c r="I49" s="15">
        <v>5</v>
      </c>
      <c r="J49" s="15"/>
      <c r="K49" s="15"/>
      <c r="L49" s="9">
        <f t="shared" si="4"/>
        <v>5</v>
      </c>
      <c r="M49" s="15"/>
      <c r="N49" s="15"/>
      <c r="O49" s="15"/>
      <c r="P49" s="15"/>
      <c r="Q49" s="15"/>
      <c r="R49" s="11">
        <f t="shared" si="5"/>
        <v>0</v>
      </c>
      <c r="S49" s="15">
        <v>1</v>
      </c>
      <c r="T49" s="15"/>
      <c r="U49" s="9">
        <f t="shared" si="1"/>
        <v>1</v>
      </c>
      <c r="V49" s="9">
        <f t="shared" si="2"/>
        <v>0</v>
      </c>
      <c r="W49" s="15"/>
      <c r="X49" s="16">
        <f t="shared" si="3"/>
        <v>0</v>
      </c>
      <c r="Y49" s="18"/>
      <c r="Z49" s="17"/>
    </row>
    <row r="50" spans="1:28" ht="18" customHeight="1" x14ac:dyDescent="0.2">
      <c r="A50" s="13">
        <v>1502024</v>
      </c>
      <c r="B50" s="14" t="s">
        <v>74</v>
      </c>
      <c r="C50" s="15">
        <v>21000</v>
      </c>
      <c r="D50" s="10">
        <f>VLOOKUP($A50,'12.04'!$A$9:$W$204,23,0)</f>
        <v>0</v>
      </c>
      <c r="E50" s="15"/>
      <c r="F50" s="15"/>
      <c r="G50" s="15"/>
      <c r="H50" s="9">
        <f t="shared" si="0"/>
        <v>0</v>
      </c>
      <c r="I50" s="15"/>
      <c r="J50" s="15"/>
      <c r="K50" s="15"/>
      <c r="L50" s="9">
        <f t="shared" si="4"/>
        <v>0</v>
      </c>
      <c r="M50" s="15"/>
      <c r="N50" s="15"/>
      <c r="O50" s="15"/>
      <c r="P50" s="15"/>
      <c r="Q50" s="15"/>
      <c r="R50" s="11">
        <f t="shared" si="5"/>
        <v>0</v>
      </c>
      <c r="S50" s="15"/>
      <c r="T50" s="15"/>
      <c r="U50" s="9">
        <f t="shared" si="1"/>
        <v>0</v>
      </c>
      <c r="V50" s="9">
        <f t="shared" si="2"/>
        <v>0</v>
      </c>
      <c r="W50" s="15"/>
      <c r="X50" s="16">
        <f t="shared" si="3"/>
        <v>0</v>
      </c>
      <c r="Y50" s="18"/>
      <c r="Z50" s="17"/>
    </row>
    <row r="51" spans="1:28" ht="18" customHeight="1" x14ac:dyDescent="0.2">
      <c r="A51" s="13">
        <v>1502029</v>
      </c>
      <c r="B51" s="14" t="s">
        <v>75</v>
      </c>
      <c r="C51" s="15">
        <v>19000</v>
      </c>
      <c r="D51" s="10">
        <f>VLOOKUP($A51,'12.04'!$A$9:$W$204,23,0)</f>
        <v>0</v>
      </c>
      <c r="E51" s="15">
        <v>4</v>
      </c>
      <c r="F51" s="15"/>
      <c r="G51" s="15"/>
      <c r="H51" s="9">
        <f t="shared" si="0"/>
        <v>4</v>
      </c>
      <c r="I51" s="15">
        <v>2</v>
      </c>
      <c r="J51" s="15"/>
      <c r="K51" s="15"/>
      <c r="L51" s="9">
        <f t="shared" si="4"/>
        <v>2</v>
      </c>
      <c r="M51" s="15"/>
      <c r="N51" s="15"/>
      <c r="O51" s="15"/>
      <c r="P51" s="15"/>
      <c r="Q51" s="15"/>
      <c r="R51" s="11">
        <f t="shared" si="5"/>
        <v>0</v>
      </c>
      <c r="S51" s="15">
        <v>2</v>
      </c>
      <c r="T51" s="15"/>
      <c r="U51" s="9">
        <f t="shared" si="1"/>
        <v>2</v>
      </c>
      <c r="V51" s="9">
        <f t="shared" si="2"/>
        <v>0</v>
      </c>
      <c r="W51" s="15"/>
      <c r="X51" s="16">
        <f t="shared" si="3"/>
        <v>0</v>
      </c>
      <c r="Y51" s="18"/>
      <c r="Z51" s="17"/>
    </row>
    <row r="52" spans="1:28" ht="18" customHeight="1" x14ac:dyDescent="0.2">
      <c r="A52" s="13">
        <v>1509001</v>
      </c>
      <c r="B52" s="14" t="s">
        <v>76</v>
      </c>
      <c r="C52" s="15">
        <v>25000</v>
      </c>
      <c r="D52" s="10">
        <f>VLOOKUP($A52,'12.04'!$A$9:$W$204,23,0)</f>
        <v>0</v>
      </c>
      <c r="E52" s="15"/>
      <c r="F52" s="15"/>
      <c r="G52" s="15"/>
      <c r="H52" s="9">
        <f t="shared" si="0"/>
        <v>0</v>
      </c>
      <c r="I52" s="15"/>
      <c r="J52" s="15"/>
      <c r="K52" s="15"/>
      <c r="L52" s="9">
        <f t="shared" si="4"/>
        <v>0</v>
      </c>
      <c r="M52" s="15"/>
      <c r="N52" s="15"/>
      <c r="O52" s="15"/>
      <c r="P52" s="15"/>
      <c r="Q52" s="15"/>
      <c r="R52" s="11">
        <f t="shared" si="5"/>
        <v>0</v>
      </c>
      <c r="S52" s="15"/>
      <c r="T52" s="15"/>
      <c r="U52" s="9">
        <f t="shared" si="1"/>
        <v>0</v>
      </c>
      <c r="V52" s="9">
        <f t="shared" si="2"/>
        <v>0</v>
      </c>
      <c r="W52" s="15"/>
      <c r="X52" s="16">
        <f t="shared" si="3"/>
        <v>0</v>
      </c>
      <c r="Y52" s="18"/>
      <c r="Z52" s="17"/>
    </row>
    <row r="53" spans="1:28" ht="18" customHeight="1" x14ac:dyDescent="0.2">
      <c r="A53" s="7">
        <v>1520000</v>
      </c>
      <c r="B53" s="8" t="s">
        <v>77</v>
      </c>
      <c r="C53" s="9"/>
      <c r="D53" s="10">
        <f>VLOOKUP($A53,'12.04'!$A$9:$W$204,23,0)</f>
        <v>0</v>
      </c>
      <c r="E53" s="10"/>
      <c r="F53" s="10"/>
      <c r="G53" s="10"/>
      <c r="H53" s="9"/>
      <c r="I53" s="10"/>
      <c r="J53" s="10"/>
      <c r="K53" s="10"/>
      <c r="L53" s="9">
        <f t="shared" si="4"/>
        <v>0</v>
      </c>
      <c r="M53" s="10"/>
      <c r="N53" s="10"/>
      <c r="O53" s="10"/>
      <c r="P53" s="10"/>
      <c r="Q53" s="10"/>
      <c r="R53" s="11">
        <f t="shared" si="5"/>
        <v>0</v>
      </c>
      <c r="S53" s="10"/>
      <c r="T53" s="10"/>
      <c r="U53" s="9"/>
      <c r="V53" s="9"/>
      <c r="W53" s="10"/>
      <c r="X53" s="9"/>
      <c r="Y53" s="18"/>
      <c r="Z53" s="17"/>
    </row>
    <row r="54" spans="1:28" s="24" customFormat="1" ht="18" customHeight="1" x14ac:dyDescent="0.2">
      <c r="A54" s="13">
        <v>1520001</v>
      </c>
      <c r="B54" s="20" t="s">
        <v>78</v>
      </c>
      <c r="C54" s="21">
        <v>22000</v>
      </c>
      <c r="D54" s="10">
        <f>VLOOKUP($A54,'12.04'!$A$9:$W$204,23,0)</f>
        <v>0</v>
      </c>
      <c r="E54" s="21"/>
      <c r="F54" s="21"/>
      <c r="G54" s="21"/>
      <c r="H54" s="9">
        <f t="shared" ref="H54:H64" si="6">SUM(E54:G54)</f>
        <v>0</v>
      </c>
      <c r="I54" s="21"/>
      <c r="J54" s="21"/>
      <c r="K54" s="21"/>
      <c r="L54" s="9">
        <f t="shared" si="4"/>
        <v>0</v>
      </c>
      <c r="M54" s="21"/>
      <c r="N54" s="15"/>
      <c r="O54" s="21"/>
      <c r="P54" s="15"/>
      <c r="Q54" s="21"/>
      <c r="R54" s="11">
        <f t="shared" si="5"/>
        <v>0</v>
      </c>
      <c r="S54" s="21"/>
      <c r="T54" s="21"/>
      <c r="U54" s="9">
        <f t="shared" ref="U54:U64" si="7">S54+T54</f>
        <v>0</v>
      </c>
      <c r="V54" s="9">
        <f t="shared" ref="V54:V64" si="8">D54+H54-L54-R54-U54</f>
        <v>0</v>
      </c>
      <c r="W54" s="21"/>
      <c r="X54" s="16">
        <f t="shared" ref="X54:X64" si="9">W54-V54</f>
        <v>0</v>
      </c>
      <c r="Y54" s="18"/>
      <c r="Z54" s="18"/>
      <c r="AA54" s="17"/>
      <c r="AB54" s="3"/>
    </row>
    <row r="55" spans="1:28" s="24" customFormat="1" ht="18" customHeight="1" x14ac:dyDescent="0.2">
      <c r="A55" s="13">
        <v>1520004</v>
      </c>
      <c r="B55" s="20" t="s">
        <v>79</v>
      </c>
      <c r="C55" s="21">
        <v>22000</v>
      </c>
      <c r="D55" s="10">
        <f>VLOOKUP($A55,'12.04'!$A$9:$W$204,23,0)</f>
        <v>0</v>
      </c>
      <c r="E55" s="15"/>
      <c r="F55" s="15"/>
      <c r="G55" s="15"/>
      <c r="H55" s="9">
        <f t="shared" si="6"/>
        <v>0</v>
      </c>
      <c r="I55" s="15"/>
      <c r="J55" s="15"/>
      <c r="K55" s="15"/>
      <c r="L55" s="9">
        <f t="shared" si="4"/>
        <v>0</v>
      </c>
      <c r="M55" s="15"/>
      <c r="N55" s="15"/>
      <c r="O55" s="15"/>
      <c r="P55" s="15"/>
      <c r="Q55" s="15"/>
      <c r="R55" s="11">
        <f t="shared" si="5"/>
        <v>0</v>
      </c>
      <c r="S55" s="15"/>
      <c r="T55" s="15"/>
      <c r="U55" s="9">
        <f t="shared" si="7"/>
        <v>0</v>
      </c>
      <c r="V55" s="9">
        <f t="shared" si="8"/>
        <v>0</v>
      </c>
      <c r="W55" s="15"/>
      <c r="X55" s="16">
        <f t="shared" si="9"/>
        <v>0</v>
      </c>
      <c r="Y55" s="18"/>
      <c r="Z55" s="18"/>
      <c r="AA55" s="17"/>
      <c r="AB55" s="3"/>
    </row>
    <row r="56" spans="1:28" x14ac:dyDescent="0.2">
      <c r="A56" s="13">
        <v>1520005</v>
      </c>
      <c r="B56" s="14" t="s">
        <v>80</v>
      </c>
      <c r="C56" s="15">
        <v>22000</v>
      </c>
      <c r="D56" s="10">
        <f>VLOOKUP($A56,'12.04'!$A$9:$W$204,23,0)</f>
        <v>0</v>
      </c>
      <c r="E56" s="15"/>
      <c r="F56" s="15"/>
      <c r="G56" s="15"/>
      <c r="H56" s="9">
        <f t="shared" si="6"/>
        <v>0</v>
      </c>
      <c r="I56" s="15"/>
      <c r="J56" s="15"/>
      <c r="K56" s="15"/>
      <c r="L56" s="9">
        <f t="shared" si="4"/>
        <v>0</v>
      </c>
      <c r="M56" s="15"/>
      <c r="N56" s="15"/>
      <c r="O56" s="15"/>
      <c r="P56" s="15"/>
      <c r="Q56" s="15"/>
      <c r="R56" s="11">
        <f t="shared" si="5"/>
        <v>0</v>
      </c>
      <c r="S56" s="15"/>
      <c r="T56" s="15"/>
      <c r="U56" s="9">
        <f t="shared" si="7"/>
        <v>0</v>
      </c>
      <c r="V56" s="9">
        <f t="shared" si="8"/>
        <v>0</v>
      </c>
      <c r="W56" s="15"/>
      <c r="X56" s="16">
        <f t="shared" si="9"/>
        <v>0</v>
      </c>
      <c r="Y56" s="18"/>
      <c r="Z56" s="18"/>
      <c r="AA56" s="17"/>
    </row>
    <row r="57" spans="1:28" x14ac:dyDescent="0.2">
      <c r="A57" s="13">
        <v>1520020</v>
      </c>
      <c r="B57" s="14" t="s">
        <v>81</v>
      </c>
      <c r="C57" s="15">
        <v>20000</v>
      </c>
      <c r="D57" s="10">
        <f>VLOOKUP($A57,'12.04'!$A$9:$W$204,23,0)</f>
        <v>0</v>
      </c>
      <c r="E57" s="15"/>
      <c r="F57" s="15"/>
      <c r="G57" s="15"/>
      <c r="H57" s="9">
        <f t="shared" si="6"/>
        <v>0</v>
      </c>
      <c r="I57" s="15"/>
      <c r="J57" s="15"/>
      <c r="K57" s="15"/>
      <c r="L57" s="9">
        <f t="shared" si="4"/>
        <v>0</v>
      </c>
      <c r="M57" s="15"/>
      <c r="N57" s="15"/>
      <c r="O57" s="15"/>
      <c r="P57" s="15"/>
      <c r="Q57" s="15"/>
      <c r="R57" s="11">
        <f t="shared" si="5"/>
        <v>0</v>
      </c>
      <c r="S57" s="15"/>
      <c r="T57" s="15"/>
      <c r="U57" s="9">
        <f t="shared" si="7"/>
        <v>0</v>
      </c>
      <c r="V57" s="9">
        <f t="shared" si="8"/>
        <v>0</v>
      </c>
      <c r="W57" s="15"/>
      <c r="X57" s="16">
        <f t="shared" si="9"/>
        <v>0</v>
      </c>
      <c r="Y57" s="18"/>
      <c r="Z57" s="17"/>
    </row>
    <row r="58" spans="1:28" ht="18" customHeight="1" x14ac:dyDescent="0.2">
      <c r="A58" s="13">
        <v>1520041</v>
      </c>
      <c r="B58" s="14" t="s">
        <v>82</v>
      </c>
      <c r="C58" s="15">
        <v>29000</v>
      </c>
      <c r="D58" s="10">
        <f>VLOOKUP($A58,'12.04'!$A$9:$W$204,23,0)</f>
        <v>0</v>
      </c>
      <c r="E58" s="15"/>
      <c r="F58" s="15"/>
      <c r="G58" s="15"/>
      <c r="H58" s="9">
        <f t="shared" si="6"/>
        <v>0</v>
      </c>
      <c r="I58" s="15"/>
      <c r="J58" s="15"/>
      <c r="K58" s="15"/>
      <c r="L58" s="9">
        <f t="shared" si="4"/>
        <v>0</v>
      </c>
      <c r="M58" s="15"/>
      <c r="N58" s="15"/>
      <c r="O58" s="15"/>
      <c r="P58" s="15"/>
      <c r="Q58" s="15"/>
      <c r="R58" s="11">
        <f>SUM(M58:Q58)</f>
        <v>0</v>
      </c>
      <c r="S58" s="15"/>
      <c r="T58" s="15"/>
      <c r="U58" s="9">
        <f>S58+T58</f>
        <v>0</v>
      </c>
      <c r="V58" s="9">
        <f t="shared" si="8"/>
        <v>0</v>
      </c>
      <c r="W58" s="15"/>
      <c r="X58" s="16">
        <f>W58-V58</f>
        <v>0</v>
      </c>
      <c r="Y58" s="18"/>
      <c r="Z58" s="17"/>
    </row>
    <row r="59" spans="1:28" ht="18" customHeight="1" x14ac:dyDescent="0.2">
      <c r="A59" s="13">
        <v>1520043</v>
      </c>
      <c r="B59" s="14" t="s">
        <v>83</v>
      </c>
      <c r="C59" s="15">
        <v>32000</v>
      </c>
      <c r="D59" s="10">
        <f>VLOOKUP($A59,'12.04'!$A$9:$W$204,23,0)</f>
        <v>0</v>
      </c>
      <c r="E59" s="15"/>
      <c r="F59" s="15"/>
      <c r="G59" s="15"/>
      <c r="H59" s="9">
        <f t="shared" si="6"/>
        <v>0</v>
      </c>
      <c r="I59" s="15"/>
      <c r="J59" s="15"/>
      <c r="K59" s="15"/>
      <c r="L59" s="9">
        <f t="shared" si="4"/>
        <v>0</v>
      </c>
      <c r="M59" s="15"/>
      <c r="N59" s="15"/>
      <c r="O59" s="15"/>
      <c r="P59" s="15"/>
      <c r="Q59" s="15"/>
      <c r="R59" s="11">
        <f t="shared" si="5"/>
        <v>0</v>
      </c>
      <c r="S59" s="15"/>
      <c r="T59" s="15"/>
      <c r="U59" s="9">
        <f t="shared" si="7"/>
        <v>0</v>
      </c>
      <c r="V59" s="9">
        <f t="shared" si="8"/>
        <v>0</v>
      </c>
      <c r="W59" s="15"/>
      <c r="X59" s="16">
        <f t="shared" si="9"/>
        <v>0</v>
      </c>
      <c r="Y59" s="18"/>
      <c r="Z59" s="17"/>
    </row>
    <row r="60" spans="1:28" ht="18" customHeight="1" x14ac:dyDescent="0.2">
      <c r="A60" s="13">
        <v>1520050</v>
      </c>
      <c r="B60" s="14" t="s">
        <v>243</v>
      </c>
      <c r="C60" s="15">
        <v>35000</v>
      </c>
      <c r="D60" s="10">
        <f>VLOOKUP($A60,'12.04'!$A$9:$W$204,23,0)</f>
        <v>0</v>
      </c>
      <c r="E60" s="15"/>
      <c r="F60" s="15"/>
      <c r="G60" s="15"/>
      <c r="H60" s="9"/>
      <c r="I60" s="15">
        <v>9</v>
      </c>
      <c r="J60" s="15"/>
      <c r="K60" s="15"/>
      <c r="L60" s="9">
        <f t="shared" si="4"/>
        <v>9</v>
      </c>
      <c r="M60" s="15"/>
      <c r="N60" s="15"/>
      <c r="O60" s="15"/>
      <c r="P60" s="15"/>
      <c r="Q60" s="15"/>
      <c r="R60" s="11">
        <f t="shared" si="5"/>
        <v>0</v>
      </c>
      <c r="S60" s="15"/>
      <c r="T60" s="15"/>
      <c r="U60" s="9"/>
      <c r="V60" s="9"/>
      <c r="W60" s="15"/>
      <c r="X60" s="16"/>
      <c r="Y60" s="18"/>
      <c r="Z60" s="17"/>
    </row>
    <row r="61" spans="1:28" ht="18" customHeight="1" x14ac:dyDescent="0.2">
      <c r="A61" s="13">
        <v>1520051</v>
      </c>
      <c r="B61" s="14" t="s">
        <v>244</v>
      </c>
      <c r="C61" s="15">
        <v>50000</v>
      </c>
      <c r="D61" s="10">
        <f>VLOOKUP($A61,'12.04'!$A$9:$W$204,23,0)</f>
        <v>0</v>
      </c>
      <c r="E61" s="15"/>
      <c r="F61" s="15"/>
      <c r="G61" s="15"/>
      <c r="H61" s="9"/>
      <c r="I61" s="15">
        <v>10</v>
      </c>
      <c r="J61" s="15"/>
      <c r="K61" s="15"/>
      <c r="L61" s="9">
        <f t="shared" si="4"/>
        <v>10</v>
      </c>
      <c r="M61" s="15"/>
      <c r="N61" s="15"/>
      <c r="O61" s="15"/>
      <c r="P61" s="15"/>
      <c r="Q61" s="15"/>
      <c r="R61" s="11">
        <f t="shared" si="5"/>
        <v>0</v>
      </c>
      <c r="S61" s="15"/>
      <c r="T61" s="15"/>
      <c r="U61" s="9"/>
      <c r="V61" s="9"/>
      <c r="W61" s="15"/>
      <c r="X61" s="16"/>
      <c r="Y61" s="18"/>
      <c r="Z61" s="17"/>
    </row>
    <row r="62" spans="1:28" ht="18" customHeight="1" x14ac:dyDescent="0.2">
      <c r="A62" s="13">
        <v>1522008</v>
      </c>
      <c r="B62" s="14" t="s">
        <v>84</v>
      </c>
      <c r="C62" s="15">
        <v>25000</v>
      </c>
      <c r="D62" s="10">
        <f>VLOOKUP($A62,'12.04'!$A$9:$W$204,23,0)</f>
        <v>0</v>
      </c>
      <c r="E62" s="15"/>
      <c r="F62" s="15"/>
      <c r="G62" s="15"/>
      <c r="H62" s="9">
        <f t="shared" si="6"/>
        <v>0</v>
      </c>
      <c r="I62" s="15"/>
      <c r="J62" s="15"/>
      <c r="K62" s="15"/>
      <c r="L62" s="9">
        <f t="shared" si="4"/>
        <v>0</v>
      </c>
      <c r="M62" s="15"/>
      <c r="N62" s="15"/>
      <c r="O62" s="15"/>
      <c r="P62" s="15"/>
      <c r="Q62" s="15"/>
      <c r="R62" s="11">
        <f t="shared" si="5"/>
        <v>0</v>
      </c>
      <c r="S62" s="15"/>
      <c r="T62" s="15"/>
      <c r="U62" s="9">
        <f t="shared" si="7"/>
        <v>0</v>
      </c>
      <c r="V62" s="9">
        <f t="shared" si="8"/>
        <v>0</v>
      </c>
      <c r="W62" s="15"/>
      <c r="X62" s="16">
        <f t="shared" si="9"/>
        <v>0</v>
      </c>
      <c r="Y62" s="18"/>
      <c r="Z62" s="17"/>
    </row>
    <row r="63" spans="1:28" ht="18" customHeight="1" x14ac:dyDescent="0.2">
      <c r="A63" s="13">
        <v>1523008</v>
      </c>
      <c r="B63" s="14" t="s">
        <v>232</v>
      </c>
      <c r="C63" s="15">
        <v>13000</v>
      </c>
      <c r="D63" s="10">
        <f>VLOOKUP($A63,'12.04'!$A$9:$W$204,23,0)</f>
        <v>0</v>
      </c>
      <c r="E63" s="15">
        <v>80</v>
      </c>
      <c r="F63" s="15"/>
      <c r="G63" s="15"/>
      <c r="H63" s="9">
        <f t="shared" si="6"/>
        <v>80</v>
      </c>
      <c r="I63" s="15"/>
      <c r="J63" s="15"/>
      <c r="K63" s="15"/>
      <c r="L63" s="9">
        <f t="shared" si="4"/>
        <v>0</v>
      </c>
      <c r="M63" s="15"/>
      <c r="N63" s="15"/>
      <c r="O63" s="15"/>
      <c r="P63" s="15"/>
      <c r="Q63" s="15"/>
      <c r="R63" s="11">
        <f t="shared" si="5"/>
        <v>0</v>
      </c>
      <c r="S63" s="15">
        <v>3</v>
      </c>
      <c r="T63" s="15"/>
      <c r="U63" s="9">
        <f t="shared" si="7"/>
        <v>3</v>
      </c>
      <c r="V63" s="9">
        <f>D63+H63-L63-R63-U63-L60*3-L61*5</f>
        <v>0</v>
      </c>
      <c r="W63" s="15"/>
      <c r="X63" s="16">
        <f t="shared" si="9"/>
        <v>0</v>
      </c>
      <c r="Y63" s="18"/>
      <c r="Z63" s="17"/>
    </row>
    <row r="64" spans="1:28" ht="18" customHeight="1" x14ac:dyDescent="0.2">
      <c r="A64" s="13">
        <v>1522009</v>
      </c>
      <c r="B64" s="14" t="s">
        <v>85</v>
      </c>
      <c r="C64" s="15">
        <v>24000</v>
      </c>
      <c r="D64" s="10">
        <f>VLOOKUP($A64,'12.04'!$A$9:$W$204,23,0)</f>
        <v>0</v>
      </c>
      <c r="E64" s="15"/>
      <c r="F64" s="15"/>
      <c r="G64" s="15"/>
      <c r="H64" s="9">
        <f t="shared" si="6"/>
        <v>0</v>
      </c>
      <c r="I64" s="15"/>
      <c r="J64" s="15"/>
      <c r="K64" s="15"/>
      <c r="L64" s="9">
        <f t="shared" si="4"/>
        <v>0</v>
      </c>
      <c r="M64" s="15"/>
      <c r="N64" s="15"/>
      <c r="O64" s="15"/>
      <c r="P64" s="15"/>
      <c r="Q64" s="15"/>
      <c r="R64" s="11">
        <f t="shared" si="5"/>
        <v>0</v>
      </c>
      <c r="S64" s="15"/>
      <c r="T64" s="15"/>
      <c r="U64" s="9">
        <f t="shared" si="7"/>
        <v>0</v>
      </c>
      <c r="V64" s="9">
        <f t="shared" si="8"/>
        <v>0</v>
      </c>
      <c r="W64" s="15"/>
      <c r="X64" s="16">
        <f t="shared" si="9"/>
        <v>0</v>
      </c>
      <c r="Y64" s="18"/>
      <c r="Z64" s="17"/>
    </row>
    <row r="65" spans="1:26" ht="18" customHeight="1" x14ac:dyDescent="0.2">
      <c r="A65" s="7">
        <v>1530000</v>
      </c>
      <c r="B65" s="8" t="s">
        <v>86</v>
      </c>
      <c r="C65" s="9"/>
      <c r="D65" s="10">
        <f>VLOOKUP($A65,'12.04'!$A$9:$W$204,23,0)</f>
        <v>0</v>
      </c>
      <c r="E65" s="10"/>
      <c r="F65" s="10"/>
      <c r="G65" s="10"/>
      <c r="H65" s="9"/>
      <c r="I65" s="10"/>
      <c r="J65" s="10"/>
      <c r="K65" s="10"/>
      <c r="L65" s="9">
        <f t="shared" si="4"/>
        <v>0</v>
      </c>
      <c r="M65" s="10"/>
      <c r="N65" s="10"/>
      <c r="O65" s="10"/>
      <c r="P65" s="10"/>
      <c r="Q65" s="10"/>
      <c r="R65" s="11">
        <f t="shared" si="5"/>
        <v>0</v>
      </c>
      <c r="S65" s="10"/>
      <c r="T65" s="10"/>
      <c r="U65" s="9"/>
      <c r="V65" s="9"/>
      <c r="W65" s="10"/>
      <c r="X65" s="9"/>
      <c r="Y65" s="18"/>
      <c r="Z65" s="17"/>
    </row>
    <row r="66" spans="1:26" ht="18" customHeight="1" x14ac:dyDescent="0.2">
      <c r="A66" s="13">
        <v>1532013</v>
      </c>
      <c r="B66" s="14" t="s">
        <v>87</v>
      </c>
      <c r="C66" s="15">
        <v>89000</v>
      </c>
      <c r="D66" s="10">
        <f>VLOOKUP($A66,'12.04'!$A$9:$W$204,23,0)</f>
        <v>0</v>
      </c>
      <c r="E66" s="15"/>
      <c r="F66" s="15"/>
      <c r="G66" s="15"/>
      <c r="H66" s="9">
        <f>SUM(E66:G66)</f>
        <v>0</v>
      </c>
      <c r="I66" s="15"/>
      <c r="J66" s="15"/>
      <c r="K66" s="15"/>
      <c r="L66" s="9">
        <f t="shared" si="4"/>
        <v>0</v>
      </c>
      <c r="M66" s="15"/>
      <c r="N66" s="15"/>
      <c r="O66" s="15"/>
      <c r="P66" s="15"/>
      <c r="Q66" s="15"/>
      <c r="R66" s="11">
        <f t="shared" si="5"/>
        <v>0</v>
      </c>
      <c r="S66" s="15"/>
      <c r="T66" s="15"/>
      <c r="U66" s="9">
        <f>S66+T66</f>
        <v>0</v>
      </c>
      <c r="V66" s="9">
        <f>D66+H66-L66-R66-U66</f>
        <v>0</v>
      </c>
      <c r="W66" s="15"/>
      <c r="X66" s="16">
        <f>W66-V66</f>
        <v>0</v>
      </c>
      <c r="Y66" s="18"/>
      <c r="Z66" s="17"/>
    </row>
    <row r="67" spans="1:26" ht="18" customHeight="1" x14ac:dyDescent="0.2">
      <c r="A67" s="7">
        <v>1540000</v>
      </c>
      <c r="B67" s="8" t="s">
        <v>88</v>
      </c>
      <c r="C67" s="9"/>
      <c r="D67" s="10">
        <f>VLOOKUP($A67,'12.04'!$A$9:$W$204,23,0)</f>
        <v>0</v>
      </c>
      <c r="E67" s="10"/>
      <c r="F67" s="10"/>
      <c r="G67" s="10"/>
      <c r="H67" s="9"/>
      <c r="I67" s="10"/>
      <c r="J67" s="10"/>
      <c r="K67" s="10"/>
      <c r="L67" s="9">
        <f t="shared" si="4"/>
        <v>0</v>
      </c>
      <c r="M67" s="10"/>
      <c r="N67" s="10"/>
      <c r="O67" s="10"/>
      <c r="P67" s="10"/>
      <c r="Q67" s="10"/>
      <c r="R67" s="11">
        <f t="shared" si="5"/>
        <v>0</v>
      </c>
      <c r="S67" s="10"/>
      <c r="T67" s="10"/>
      <c r="U67" s="9"/>
      <c r="V67" s="9"/>
      <c r="W67" s="10"/>
      <c r="X67" s="9"/>
      <c r="Y67" s="18"/>
      <c r="Z67" s="17"/>
    </row>
    <row r="68" spans="1:26" s="24" customFormat="1" ht="18" customHeight="1" x14ac:dyDescent="0.2">
      <c r="A68" s="25">
        <v>1540002</v>
      </c>
      <c r="B68" s="20" t="s">
        <v>89</v>
      </c>
      <c r="C68" s="21">
        <v>19000</v>
      </c>
      <c r="D68" s="10">
        <f>VLOOKUP($A68,'12.04'!$A$9:$W$204,23,0)</f>
        <v>0</v>
      </c>
      <c r="E68" s="15"/>
      <c r="F68" s="15"/>
      <c r="G68" s="15"/>
      <c r="H68" s="9">
        <f>SUM(E68:G68)</f>
        <v>0</v>
      </c>
      <c r="I68" s="15"/>
      <c r="J68" s="15"/>
      <c r="K68" s="15"/>
      <c r="L68" s="9">
        <f t="shared" si="4"/>
        <v>0</v>
      </c>
      <c r="M68" s="15"/>
      <c r="N68" s="15"/>
      <c r="O68" s="15"/>
      <c r="P68" s="15"/>
      <c r="Q68" s="15"/>
      <c r="R68" s="11">
        <f t="shared" si="5"/>
        <v>0</v>
      </c>
      <c r="S68" s="15"/>
      <c r="T68" s="15"/>
      <c r="U68" s="9">
        <f>S68+T68</f>
        <v>0</v>
      </c>
      <c r="V68" s="9">
        <f>D68+H68-L68-R68-U68</f>
        <v>0</v>
      </c>
      <c r="W68" s="15"/>
      <c r="X68" s="16">
        <f>W68-V68</f>
        <v>0</v>
      </c>
      <c r="Y68" s="22"/>
      <c r="Z68" s="23"/>
    </row>
    <row r="69" spans="1:26" s="24" customFormat="1" ht="18" customHeight="1" x14ac:dyDescent="0.2">
      <c r="A69" s="25">
        <v>1540034</v>
      </c>
      <c r="B69" s="20" t="s">
        <v>90</v>
      </c>
      <c r="C69" s="21">
        <v>16000</v>
      </c>
      <c r="D69" s="10">
        <f>VLOOKUP($A69,'12.04'!$A$9:$W$204,23,0)</f>
        <v>0</v>
      </c>
      <c r="E69" s="15">
        <v>7</v>
      </c>
      <c r="F69" s="15"/>
      <c r="G69" s="15"/>
      <c r="H69" s="9">
        <f>SUM(E69:G69)</f>
        <v>7</v>
      </c>
      <c r="I69" s="15">
        <v>4</v>
      </c>
      <c r="J69" s="15"/>
      <c r="K69" s="15"/>
      <c r="L69" s="9">
        <f t="shared" si="4"/>
        <v>4</v>
      </c>
      <c r="M69" s="15"/>
      <c r="N69" s="15"/>
      <c r="O69" s="15"/>
      <c r="P69" s="15"/>
      <c r="Q69" s="15"/>
      <c r="R69" s="11">
        <f t="shared" si="5"/>
        <v>0</v>
      </c>
      <c r="S69" s="15"/>
      <c r="T69" s="15"/>
      <c r="U69" s="9">
        <f>S69+T69</f>
        <v>0</v>
      </c>
      <c r="V69" s="9">
        <f>D69+H69-L69-R69-U69</f>
        <v>3</v>
      </c>
      <c r="W69" s="15">
        <v>3</v>
      </c>
      <c r="X69" s="16">
        <f>W69-V69</f>
        <v>0</v>
      </c>
      <c r="Y69" s="22"/>
      <c r="Z69" s="23"/>
    </row>
    <row r="70" spans="1:26" ht="18" customHeight="1" x14ac:dyDescent="0.2">
      <c r="A70" s="7">
        <v>1560000</v>
      </c>
      <c r="B70" s="8" t="s">
        <v>91</v>
      </c>
      <c r="C70" s="9"/>
      <c r="D70" s="10">
        <f>VLOOKUP($A70,'12.04'!$A$9:$W$204,23,0)</f>
        <v>0</v>
      </c>
      <c r="E70" s="10"/>
      <c r="F70" s="10"/>
      <c r="G70" s="10"/>
      <c r="H70" s="9"/>
      <c r="I70" s="10"/>
      <c r="J70" s="10"/>
      <c r="K70" s="10"/>
      <c r="L70" s="9">
        <f t="shared" si="4"/>
        <v>0</v>
      </c>
      <c r="M70" s="10"/>
      <c r="N70" s="10"/>
      <c r="O70" s="10"/>
      <c r="P70" s="10"/>
      <c r="Q70" s="10"/>
      <c r="R70" s="11">
        <f t="shared" si="5"/>
        <v>0</v>
      </c>
      <c r="S70" s="10"/>
      <c r="T70" s="10"/>
      <c r="U70" s="9"/>
      <c r="V70" s="9"/>
      <c r="W70" s="10"/>
      <c r="X70" s="9"/>
      <c r="Y70" s="18"/>
      <c r="Z70" s="17"/>
    </row>
    <row r="71" spans="1:26" ht="18" customHeight="1" x14ac:dyDescent="0.2">
      <c r="A71" s="13">
        <v>1560001</v>
      </c>
      <c r="B71" s="14" t="s">
        <v>92</v>
      </c>
      <c r="C71" s="15">
        <v>28000</v>
      </c>
      <c r="D71" s="10">
        <f>VLOOKUP($A71,'12.04'!$A$9:$W$204,23,0)</f>
        <v>0</v>
      </c>
      <c r="E71" s="15">
        <v>7</v>
      </c>
      <c r="F71" s="15"/>
      <c r="G71" s="15"/>
      <c r="H71" s="9">
        <f>SUM(E71:G71)</f>
        <v>7</v>
      </c>
      <c r="I71" s="15">
        <v>3</v>
      </c>
      <c r="J71" s="15"/>
      <c r="K71" s="15"/>
      <c r="L71" s="9">
        <f t="shared" si="4"/>
        <v>3</v>
      </c>
      <c r="M71" s="15"/>
      <c r="N71" s="15"/>
      <c r="O71" s="15"/>
      <c r="P71" s="15"/>
      <c r="Q71" s="15"/>
      <c r="R71" s="11">
        <f t="shared" si="5"/>
        <v>0</v>
      </c>
      <c r="S71" s="15"/>
      <c r="T71" s="15"/>
      <c r="U71" s="9">
        <f>S71+T71</f>
        <v>0</v>
      </c>
      <c r="V71" s="9">
        <f>D71+H71-L71-R71-U71</f>
        <v>4</v>
      </c>
      <c r="W71" s="15"/>
      <c r="X71" s="16">
        <f>W71-V71</f>
        <v>-4</v>
      </c>
      <c r="Y71" s="26"/>
      <c r="Z71" s="17"/>
    </row>
    <row r="72" spans="1:26" ht="18" customHeight="1" x14ac:dyDescent="0.2">
      <c r="A72" s="13">
        <v>1560002</v>
      </c>
      <c r="B72" s="14" t="s">
        <v>93</v>
      </c>
      <c r="C72" s="15">
        <v>28000</v>
      </c>
      <c r="D72" s="10">
        <f>VLOOKUP($A72,'12.04'!$A$9:$W$204,23,0)</f>
        <v>0</v>
      </c>
      <c r="E72" s="15">
        <v>4</v>
      </c>
      <c r="F72" s="15"/>
      <c r="G72" s="15"/>
      <c r="H72" s="9">
        <f>SUM(E72:G72)</f>
        <v>4</v>
      </c>
      <c r="I72" s="15">
        <v>3</v>
      </c>
      <c r="J72" s="15"/>
      <c r="K72" s="15"/>
      <c r="L72" s="9">
        <f t="shared" si="4"/>
        <v>3</v>
      </c>
      <c r="M72" s="15"/>
      <c r="N72" s="15"/>
      <c r="O72" s="15"/>
      <c r="P72" s="15"/>
      <c r="Q72" s="15"/>
      <c r="R72" s="11">
        <f t="shared" si="5"/>
        <v>0</v>
      </c>
      <c r="S72" s="15"/>
      <c r="T72" s="15"/>
      <c r="U72" s="9">
        <f>S72+T72</f>
        <v>0</v>
      </c>
      <c r="V72" s="9">
        <f>D72+H72-L72-R72-U72</f>
        <v>1</v>
      </c>
      <c r="W72" s="15"/>
      <c r="X72" s="16">
        <f>W72-V72</f>
        <v>-1</v>
      </c>
      <c r="Y72" s="26"/>
      <c r="Z72" s="17"/>
    </row>
    <row r="73" spans="1:26" ht="18" customHeight="1" x14ac:dyDescent="0.2">
      <c r="A73" s="13">
        <v>1560006</v>
      </c>
      <c r="B73" s="14" t="s">
        <v>94</v>
      </c>
      <c r="C73" s="15">
        <v>28000</v>
      </c>
      <c r="D73" s="10">
        <f>VLOOKUP($A73,'12.04'!$A$9:$W$204,23,0)</f>
        <v>0</v>
      </c>
      <c r="E73" s="15">
        <v>3</v>
      </c>
      <c r="F73" s="15"/>
      <c r="G73" s="15"/>
      <c r="H73" s="9">
        <f>SUM(E73:G73)</f>
        <v>3</v>
      </c>
      <c r="I73" s="15">
        <v>2</v>
      </c>
      <c r="J73" s="15"/>
      <c r="K73" s="15"/>
      <c r="L73" s="9">
        <f t="shared" si="4"/>
        <v>2</v>
      </c>
      <c r="M73" s="15"/>
      <c r="N73" s="15"/>
      <c r="O73" s="15"/>
      <c r="P73" s="15"/>
      <c r="Q73" s="15"/>
      <c r="R73" s="11">
        <f>SUM(M73:Q73)</f>
        <v>0</v>
      </c>
      <c r="S73" s="15"/>
      <c r="T73" s="15"/>
      <c r="U73" s="9">
        <f>S73+T73</f>
        <v>0</v>
      </c>
      <c r="V73" s="9">
        <f>D73+H73-L73-R73-U73</f>
        <v>1</v>
      </c>
      <c r="W73" s="15"/>
      <c r="X73" s="16">
        <f>W73-V73</f>
        <v>-1</v>
      </c>
      <c r="Y73" s="26"/>
      <c r="Z73" s="17"/>
    </row>
    <row r="74" spans="1:26" ht="18" customHeight="1" x14ac:dyDescent="0.2">
      <c r="A74" s="13">
        <v>1560008</v>
      </c>
      <c r="B74" s="14" t="s">
        <v>95</v>
      </c>
      <c r="C74" s="15">
        <v>28000</v>
      </c>
      <c r="D74" s="10">
        <f>VLOOKUP($A74,'12.04'!$A$9:$W$204,23,0)</f>
        <v>0</v>
      </c>
      <c r="E74" s="15">
        <v>4</v>
      </c>
      <c r="F74" s="15"/>
      <c r="G74" s="15"/>
      <c r="H74" s="9">
        <f>SUM(E74:G74)</f>
        <v>4</v>
      </c>
      <c r="I74" s="15">
        <v>3</v>
      </c>
      <c r="J74" s="15"/>
      <c r="K74" s="15"/>
      <c r="L74" s="9">
        <f t="shared" si="4"/>
        <v>3</v>
      </c>
      <c r="M74" s="15"/>
      <c r="N74" s="15"/>
      <c r="O74" s="15"/>
      <c r="P74" s="15"/>
      <c r="Q74" s="15"/>
      <c r="R74" s="11">
        <f>SUM(M74:Q74)</f>
        <v>0</v>
      </c>
      <c r="S74" s="15"/>
      <c r="T74" s="15"/>
      <c r="U74" s="9">
        <f>S74+T74</f>
        <v>0</v>
      </c>
      <c r="V74" s="9">
        <f>D74+H74-L74-R74-U74</f>
        <v>1</v>
      </c>
      <c r="W74" s="15"/>
      <c r="X74" s="16">
        <f>W74-V74</f>
        <v>-1</v>
      </c>
      <c r="Y74" s="26"/>
      <c r="Z74" s="17"/>
    </row>
    <row r="75" spans="1:26" ht="18" customHeight="1" x14ac:dyDescent="0.2">
      <c r="A75" s="13">
        <v>1560048</v>
      </c>
      <c r="B75" s="14" t="s">
        <v>96</v>
      </c>
      <c r="C75" s="15">
        <v>28000</v>
      </c>
      <c r="D75" s="10">
        <f>VLOOKUP($A75,'12.04'!$A$9:$W$204,23,0)</f>
        <v>0</v>
      </c>
      <c r="E75" s="15"/>
      <c r="F75" s="15"/>
      <c r="G75" s="15"/>
      <c r="H75" s="9">
        <f>SUM(E75:G75)</f>
        <v>0</v>
      </c>
      <c r="I75" s="15"/>
      <c r="J75" s="15"/>
      <c r="K75" s="15"/>
      <c r="L75" s="9">
        <f t="shared" si="4"/>
        <v>0</v>
      </c>
      <c r="M75" s="15"/>
      <c r="N75" s="15"/>
      <c r="O75" s="15"/>
      <c r="P75" s="15"/>
      <c r="Q75" s="15"/>
      <c r="R75" s="11">
        <f t="shared" si="5"/>
        <v>0</v>
      </c>
      <c r="S75" s="15"/>
      <c r="T75" s="15"/>
      <c r="U75" s="9">
        <f>S75+T75</f>
        <v>0</v>
      </c>
      <c r="V75" s="9">
        <f>D75+H75-L75-R75-U75</f>
        <v>0</v>
      </c>
      <c r="W75" s="15"/>
      <c r="X75" s="16">
        <f>W75-V75</f>
        <v>0</v>
      </c>
      <c r="Y75" s="26"/>
      <c r="Z75" s="17"/>
    </row>
    <row r="76" spans="1:26" ht="18" customHeight="1" x14ac:dyDescent="0.2">
      <c r="A76" s="7">
        <v>1510000</v>
      </c>
      <c r="B76" s="8" t="s">
        <v>97</v>
      </c>
      <c r="C76" s="9"/>
      <c r="D76" s="10">
        <f>VLOOKUP($A76,'12.04'!$A$9:$W$204,23,0)</f>
        <v>0</v>
      </c>
      <c r="E76" s="10"/>
      <c r="F76" s="10"/>
      <c r="G76" s="10"/>
      <c r="H76" s="9"/>
      <c r="I76" s="10"/>
      <c r="J76" s="10"/>
      <c r="K76" s="10"/>
      <c r="L76" s="9">
        <f t="shared" si="4"/>
        <v>0</v>
      </c>
      <c r="M76" s="10"/>
      <c r="N76" s="10"/>
      <c r="O76" s="10"/>
      <c r="P76" s="10"/>
      <c r="Q76" s="10"/>
      <c r="R76" s="11">
        <f t="shared" si="5"/>
        <v>0</v>
      </c>
      <c r="S76" s="10"/>
      <c r="T76" s="10"/>
      <c r="U76" s="9"/>
      <c r="V76" s="9"/>
      <c r="W76" s="10"/>
      <c r="X76" s="9"/>
      <c r="Y76" s="18"/>
      <c r="Z76" s="17"/>
    </row>
    <row r="77" spans="1:26" ht="18" customHeight="1" x14ac:dyDescent="0.2">
      <c r="A77" s="13">
        <v>1510001</v>
      </c>
      <c r="B77" s="14" t="s">
        <v>98</v>
      </c>
      <c r="C77" s="15">
        <v>55000</v>
      </c>
      <c r="D77" s="10">
        <f>VLOOKUP($A77,'12.04'!$A$9:$W$204,23,0)</f>
        <v>2</v>
      </c>
      <c r="E77" s="15">
        <v>2</v>
      </c>
      <c r="F77" s="15"/>
      <c r="G77" s="15"/>
      <c r="H77" s="9">
        <f t="shared" ref="H77:H90" si="10">SUM(E77:G77)</f>
        <v>2</v>
      </c>
      <c r="I77" s="15"/>
      <c r="J77" s="15"/>
      <c r="K77" s="15"/>
      <c r="L77" s="9">
        <f t="shared" ref="L77:L140" si="11">SUM(I77:K77)</f>
        <v>0</v>
      </c>
      <c r="M77" s="15">
        <v>1</v>
      </c>
      <c r="N77" s="15"/>
      <c r="O77" s="15"/>
      <c r="P77" s="15"/>
      <c r="Q77" s="15"/>
      <c r="R77" s="11">
        <f t="shared" si="5"/>
        <v>1</v>
      </c>
      <c r="S77" s="15"/>
      <c r="T77" s="15"/>
      <c r="U77" s="9">
        <f t="shared" ref="U77:U90" si="12">S77+T77</f>
        <v>0</v>
      </c>
      <c r="V77" s="9">
        <f t="shared" ref="V77:V90" si="13">D77+H77-L77-R77-U77</f>
        <v>3</v>
      </c>
      <c r="W77" s="15">
        <v>3</v>
      </c>
      <c r="X77" s="16">
        <f t="shared" ref="X77:X90" si="14">W77-V77</f>
        <v>0</v>
      </c>
      <c r="Y77" s="27"/>
      <c r="Z77" s="17"/>
    </row>
    <row r="78" spans="1:26" ht="18" customHeight="1" x14ac:dyDescent="0.2">
      <c r="A78" s="13">
        <v>1510002</v>
      </c>
      <c r="B78" s="14" t="s">
        <v>99</v>
      </c>
      <c r="C78" s="15">
        <v>30000</v>
      </c>
      <c r="D78" s="10">
        <f>VLOOKUP($A78,'12.04'!$A$9:$W$204,23,0)</f>
        <v>7</v>
      </c>
      <c r="E78" s="15">
        <v>4</v>
      </c>
      <c r="F78" s="15"/>
      <c r="G78" s="15"/>
      <c r="H78" s="9">
        <f t="shared" si="10"/>
        <v>4</v>
      </c>
      <c r="I78" s="15">
        <v>5</v>
      </c>
      <c r="J78" s="15"/>
      <c r="K78" s="15"/>
      <c r="L78" s="9">
        <f t="shared" si="11"/>
        <v>5</v>
      </c>
      <c r="M78" s="15">
        <v>2</v>
      </c>
      <c r="N78" s="15"/>
      <c r="O78" s="15"/>
      <c r="P78" s="15"/>
      <c r="Q78" s="15"/>
      <c r="R78" s="11">
        <f t="shared" si="5"/>
        <v>2</v>
      </c>
      <c r="S78" s="15"/>
      <c r="T78" s="15"/>
      <c r="U78" s="9">
        <f t="shared" si="12"/>
        <v>0</v>
      </c>
      <c r="V78" s="9">
        <f t="shared" si="13"/>
        <v>4</v>
      </c>
      <c r="W78" s="15">
        <v>4</v>
      </c>
      <c r="X78" s="16">
        <f t="shared" si="14"/>
        <v>0</v>
      </c>
      <c r="Y78" s="27"/>
      <c r="Z78" s="17"/>
    </row>
    <row r="79" spans="1:26" ht="18" customHeight="1" x14ac:dyDescent="0.2">
      <c r="A79" s="13">
        <v>1510005</v>
      </c>
      <c r="B79" s="14" t="s">
        <v>100</v>
      </c>
      <c r="C79" s="15">
        <v>70000</v>
      </c>
      <c r="D79" s="10">
        <f>VLOOKUP($A79,'12.04'!$A$9:$W$204,23,0)</f>
        <v>0</v>
      </c>
      <c r="E79" s="15"/>
      <c r="F79" s="15"/>
      <c r="G79" s="15"/>
      <c r="H79" s="9">
        <f t="shared" si="10"/>
        <v>0</v>
      </c>
      <c r="I79" s="15"/>
      <c r="J79" s="15"/>
      <c r="K79" s="15"/>
      <c r="L79" s="9">
        <f t="shared" si="11"/>
        <v>0</v>
      </c>
      <c r="M79" s="15"/>
      <c r="N79" s="15"/>
      <c r="O79" s="15"/>
      <c r="P79" s="15"/>
      <c r="Q79" s="15"/>
      <c r="R79" s="11">
        <f t="shared" si="5"/>
        <v>0</v>
      </c>
      <c r="S79" s="15"/>
      <c r="T79" s="15"/>
      <c r="U79" s="9">
        <f t="shared" si="12"/>
        <v>0</v>
      </c>
      <c r="V79" s="9">
        <f t="shared" si="13"/>
        <v>0</v>
      </c>
      <c r="W79" s="15"/>
      <c r="X79" s="16">
        <f t="shared" si="14"/>
        <v>0</v>
      </c>
      <c r="Y79" s="18"/>
      <c r="Z79" s="17"/>
    </row>
    <row r="80" spans="1:26" ht="18" customHeight="1" x14ac:dyDescent="0.2">
      <c r="A80" s="13">
        <v>1510006</v>
      </c>
      <c r="B80" s="14" t="s">
        <v>101</v>
      </c>
      <c r="C80" s="15">
        <v>38000</v>
      </c>
      <c r="D80" s="10">
        <f>VLOOKUP($A80,'12.04'!$A$9:$W$204,23,0)</f>
        <v>2</v>
      </c>
      <c r="E80" s="15"/>
      <c r="F80" s="15"/>
      <c r="G80" s="15"/>
      <c r="H80" s="9">
        <f t="shared" si="10"/>
        <v>0</v>
      </c>
      <c r="I80" s="15">
        <v>1</v>
      </c>
      <c r="J80" s="15"/>
      <c r="K80" s="15"/>
      <c r="L80" s="9">
        <f t="shared" si="11"/>
        <v>1</v>
      </c>
      <c r="M80" s="15"/>
      <c r="N80" s="15"/>
      <c r="O80" s="15"/>
      <c r="P80" s="15"/>
      <c r="Q80" s="15"/>
      <c r="R80" s="11">
        <f t="shared" si="5"/>
        <v>0</v>
      </c>
      <c r="S80" s="15"/>
      <c r="T80" s="15"/>
      <c r="U80" s="9">
        <f t="shared" si="12"/>
        <v>0</v>
      </c>
      <c r="V80" s="9">
        <f t="shared" si="13"/>
        <v>1</v>
      </c>
      <c r="W80" s="15">
        <v>1</v>
      </c>
      <c r="X80" s="16">
        <f t="shared" si="14"/>
        <v>0</v>
      </c>
      <c r="Y80" s="26"/>
      <c r="Z80" s="17"/>
    </row>
    <row r="81" spans="1:26" ht="18" customHeight="1" x14ac:dyDescent="0.2">
      <c r="A81" s="13">
        <v>1510007</v>
      </c>
      <c r="B81" s="14" t="s">
        <v>102</v>
      </c>
      <c r="C81" s="15">
        <v>75000</v>
      </c>
      <c r="D81" s="10">
        <f>VLOOKUP($A81,'12.04'!$A$9:$W$204,23,0)</f>
        <v>0</v>
      </c>
      <c r="E81" s="15"/>
      <c r="F81" s="15"/>
      <c r="G81" s="15"/>
      <c r="H81" s="9">
        <f t="shared" si="10"/>
        <v>0</v>
      </c>
      <c r="I81" s="15"/>
      <c r="J81" s="15"/>
      <c r="K81" s="15"/>
      <c r="L81" s="9">
        <f t="shared" si="11"/>
        <v>0</v>
      </c>
      <c r="M81" s="15"/>
      <c r="N81" s="15"/>
      <c r="O81" s="15"/>
      <c r="P81" s="15"/>
      <c r="Q81" s="15"/>
      <c r="R81" s="11">
        <f>SUM(M81:Q81)</f>
        <v>0</v>
      </c>
      <c r="S81" s="15"/>
      <c r="T81" s="15"/>
      <c r="U81" s="9">
        <f>S81+T81</f>
        <v>0</v>
      </c>
      <c r="V81" s="9">
        <f t="shared" si="13"/>
        <v>0</v>
      </c>
      <c r="W81" s="15"/>
      <c r="X81" s="16">
        <f>W81-V81</f>
        <v>0</v>
      </c>
      <c r="Y81" s="18"/>
      <c r="Z81" s="17"/>
    </row>
    <row r="82" spans="1:26" ht="18" customHeight="1" x14ac:dyDescent="0.2">
      <c r="A82" s="13">
        <v>1510008</v>
      </c>
      <c r="B82" s="14" t="s">
        <v>103</v>
      </c>
      <c r="C82" s="15">
        <v>55000</v>
      </c>
      <c r="D82" s="10">
        <f>VLOOKUP($A82,'12.04'!$A$9:$W$204,23,0)</f>
        <v>0</v>
      </c>
      <c r="E82" s="15"/>
      <c r="F82" s="15"/>
      <c r="G82" s="15"/>
      <c r="H82" s="9">
        <f t="shared" si="10"/>
        <v>0</v>
      </c>
      <c r="I82" s="15"/>
      <c r="J82" s="15"/>
      <c r="K82" s="15"/>
      <c r="L82" s="9">
        <f t="shared" si="11"/>
        <v>0</v>
      </c>
      <c r="M82" s="15"/>
      <c r="N82" s="15"/>
      <c r="O82" s="15"/>
      <c r="P82" s="15"/>
      <c r="Q82" s="15"/>
      <c r="R82" s="11">
        <f>SUM(M82:Q82)</f>
        <v>0</v>
      </c>
      <c r="S82" s="15"/>
      <c r="T82" s="15"/>
      <c r="U82" s="9">
        <f>S82+T82</f>
        <v>0</v>
      </c>
      <c r="V82" s="9">
        <f t="shared" si="13"/>
        <v>0</v>
      </c>
      <c r="W82" s="15"/>
      <c r="X82" s="16">
        <f>W82-V82</f>
        <v>0</v>
      </c>
      <c r="Y82" s="26"/>
      <c r="Z82" s="17"/>
    </row>
    <row r="83" spans="1:26" ht="18" customHeight="1" x14ac:dyDescent="0.2">
      <c r="A83" s="13">
        <v>1510009</v>
      </c>
      <c r="B83" s="14" t="s">
        <v>104</v>
      </c>
      <c r="C83" s="15">
        <v>30000</v>
      </c>
      <c r="D83" s="10">
        <f>VLOOKUP($A83,'12.04'!$A$9:$W$204,23,0)</f>
        <v>4</v>
      </c>
      <c r="E83" s="15"/>
      <c r="F83" s="15"/>
      <c r="G83" s="15"/>
      <c r="H83" s="9">
        <f t="shared" si="10"/>
        <v>0</v>
      </c>
      <c r="I83" s="15">
        <v>2</v>
      </c>
      <c r="J83" s="15"/>
      <c r="K83" s="15"/>
      <c r="L83" s="9">
        <f t="shared" si="11"/>
        <v>2</v>
      </c>
      <c r="M83" s="15"/>
      <c r="N83" s="15"/>
      <c r="O83" s="15"/>
      <c r="P83" s="15"/>
      <c r="Q83" s="15"/>
      <c r="R83" s="11">
        <f t="shared" si="5"/>
        <v>0</v>
      </c>
      <c r="S83" s="15"/>
      <c r="T83" s="15"/>
      <c r="U83" s="9">
        <f t="shared" si="12"/>
        <v>0</v>
      </c>
      <c r="V83" s="9">
        <f t="shared" si="13"/>
        <v>2</v>
      </c>
      <c r="W83" s="15">
        <v>2</v>
      </c>
      <c r="X83" s="16">
        <f t="shared" si="14"/>
        <v>0</v>
      </c>
      <c r="Y83" s="26"/>
      <c r="Z83" s="17"/>
    </row>
    <row r="84" spans="1:26" ht="18" customHeight="1" x14ac:dyDescent="0.2">
      <c r="A84" s="13">
        <v>1510018</v>
      </c>
      <c r="B84" s="14" t="s">
        <v>105</v>
      </c>
      <c r="C84" s="15">
        <v>60000</v>
      </c>
      <c r="D84" s="10">
        <f>VLOOKUP($A84,'12.04'!$A$9:$W$204,23,0)</f>
        <v>0</v>
      </c>
      <c r="E84" s="15">
        <v>1</v>
      </c>
      <c r="F84" s="15"/>
      <c r="G84" s="15"/>
      <c r="H84" s="9">
        <f t="shared" si="10"/>
        <v>1</v>
      </c>
      <c r="I84" s="15">
        <v>1</v>
      </c>
      <c r="J84" s="15"/>
      <c r="K84" s="15"/>
      <c r="L84" s="9">
        <f t="shared" si="11"/>
        <v>1</v>
      </c>
      <c r="M84" s="15"/>
      <c r="N84" s="15"/>
      <c r="O84" s="15"/>
      <c r="P84" s="15"/>
      <c r="Q84" s="15"/>
      <c r="R84" s="11">
        <f t="shared" si="5"/>
        <v>0</v>
      </c>
      <c r="S84" s="15"/>
      <c r="T84" s="15"/>
      <c r="U84" s="9">
        <f t="shared" si="12"/>
        <v>0</v>
      </c>
      <c r="V84" s="9">
        <f t="shared" si="13"/>
        <v>0</v>
      </c>
      <c r="W84" s="15"/>
      <c r="X84" s="16">
        <f t="shared" si="14"/>
        <v>0</v>
      </c>
      <c r="Y84" s="18"/>
      <c r="Z84" s="17"/>
    </row>
    <row r="85" spans="1:26" ht="18" customHeight="1" x14ac:dyDescent="0.2">
      <c r="A85" s="13">
        <v>1510021</v>
      </c>
      <c r="B85" s="14" t="s">
        <v>106</v>
      </c>
      <c r="C85" s="15">
        <v>38000</v>
      </c>
      <c r="D85" s="10">
        <f>VLOOKUP($A85,'12.04'!$A$9:$W$204,23,0)</f>
        <v>4</v>
      </c>
      <c r="E85" s="15"/>
      <c r="F85" s="15"/>
      <c r="G85" s="15"/>
      <c r="H85" s="9">
        <f t="shared" si="10"/>
        <v>0</v>
      </c>
      <c r="I85" s="15">
        <v>3</v>
      </c>
      <c r="J85" s="15"/>
      <c r="K85" s="15"/>
      <c r="L85" s="9">
        <f t="shared" si="11"/>
        <v>3</v>
      </c>
      <c r="M85" s="15"/>
      <c r="N85" s="15"/>
      <c r="O85" s="15"/>
      <c r="P85" s="15"/>
      <c r="Q85" s="15"/>
      <c r="R85" s="11">
        <f t="shared" si="5"/>
        <v>0</v>
      </c>
      <c r="S85" s="15"/>
      <c r="T85" s="15"/>
      <c r="U85" s="9">
        <f t="shared" si="12"/>
        <v>0</v>
      </c>
      <c r="V85" s="9">
        <f t="shared" si="13"/>
        <v>1</v>
      </c>
      <c r="W85" s="15">
        <v>1</v>
      </c>
      <c r="X85" s="16">
        <f t="shared" si="14"/>
        <v>0</v>
      </c>
      <c r="Y85" s="18"/>
      <c r="Z85" s="17"/>
    </row>
    <row r="86" spans="1:26" ht="18" customHeight="1" x14ac:dyDescent="0.2">
      <c r="A86" s="13">
        <v>1510023</v>
      </c>
      <c r="B86" s="14" t="s">
        <v>107</v>
      </c>
      <c r="C86" s="15">
        <v>55000</v>
      </c>
      <c r="D86" s="10">
        <f>VLOOKUP($A86,'12.04'!$A$9:$W$204,23,0)</f>
        <v>0</v>
      </c>
      <c r="E86" s="15"/>
      <c r="F86" s="15"/>
      <c r="G86" s="15"/>
      <c r="H86" s="9">
        <f t="shared" si="10"/>
        <v>0</v>
      </c>
      <c r="I86" s="15"/>
      <c r="J86" s="15"/>
      <c r="K86" s="15"/>
      <c r="L86" s="9">
        <f t="shared" si="11"/>
        <v>0</v>
      </c>
      <c r="M86" s="15"/>
      <c r="N86" s="15"/>
      <c r="O86" s="15"/>
      <c r="P86" s="15"/>
      <c r="Q86" s="15"/>
      <c r="R86" s="11">
        <f>SUM(M86:Q86)</f>
        <v>0</v>
      </c>
      <c r="S86" s="15"/>
      <c r="T86" s="15"/>
      <c r="U86" s="9">
        <f>S86+T86</f>
        <v>0</v>
      </c>
      <c r="V86" s="9">
        <f t="shared" si="13"/>
        <v>0</v>
      </c>
      <c r="W86" s="15"/>
      <c r="X86" s="16">
        <f>W86-V86</f>
        <v>0</v>
      </c>
      <c r="Y86" s="18"/>
      <c r="Z86" s="17"/>
    </row>
    <row r="87" spans="1:26" ht="18" customHeight="1" x14ac:dyDescent="0.2">
      <c r="A87" s="13">
        <v>1510024</v>
      </c>
      <c r="B87" s="14" t="s">
        <v>108</v>
      </c>
      <c r="C87" s="15">
        <v>30000</v>
      </c>
      <c r="D87" s="10">
        <f>VLOOKUP($A87,'12.04'!$A$9:$W$204,23,0)</f>
        <v>0</v>
      </c>
      <c r="E87" s="15"/>
      <c r="F87" s="15"/>
      <c r="G87" s="15"/>
      <c r="H87" s="9">
        <f t="shared" si="10"/>
        <v>0</v>
      </c>
      <c r="I87" s="15"/>
      <c r="J87" s="15"/>
      <c r="K87" s="15"/>
      <c r="L87" s="9">
        <f t="shared" si="11"/>
        <v>0</v>
      </c>
      <c r="M87" s="15"/>
      <c r="N87" s="15"/>
      <c r="O87" s="15"/>
      <c r="P87" s="15"/>
      <c r="Q87" s="15"/>
      <c r="R87" s="11">
        <f>SUM(M87:Q87)</f>
        <v>0</v>
      </c>
      <c r="S87" s="15"/>
      <c r="T87" s="15"/>
      <c r="U87" s="9">
        <f>S87+T87</f>
        <v>0</v>
      </c>
      <c r="V87" s="9">
        <f t="shared" si="13"/>
        <v>0</v>
      </c>
      <c r="W87" s="15"/>
      <c r="X87" s="16">
        <f>W87-V87</f>
        <v>0</v>
      </c>
      <c r="Y87" s="18"/>
      <c r="Z87" s="17"/>
    </row>
    <row r="88" spans="1:26" ht="18" customHeight="1" x14ac:dyDescent="0.2">
      <c r="A88" s="13">
        <v>1510039</v>
      </c>
      <c r="B88" s="14" t="s">
        <v>109</v>
      </c>
      <c r="C88" s="15">
        <v>30000</v>
      </c>
      <c r="D88" s="10">
        <f>VLOOKUP($A88,'12.04'!$A$9:$W$204,23,0)</f>
        <v>3</v>
      </c>
      <c r="E88" s="15">
        <v>2</v>
      </c>
      <c r="F88" s="15"/>
      <c r="G88" s="15"/>
      <c r="H88" s="9">
        <f t="shared" si="10"/>
        <v>2</v>
      </c>
      <c r="I88" s="15"/>
      <c r="J88" s="15"/>
      <c r="K88" s="15"/>
      <c r="L88" s="9">
        <f t="shared" si="11"/>
        <v>0</v>
      </c>
      <c r="M88" s="15"/>
      <c r="N88" s="15"/>
      <c r="O88" s="15"/>
      <c r="P88" s="15"/>
      <c r="Q88" s="15"/>
      <c r="R88" s="11">
        <f t="shared" si="5"/>
        <v>0</v>
      </c>
      <c r="S88" s="15"/>
      <c r="T88" s="15"/>
      <c r="U88" s="9">
        <f t="shared" si="12"/>
        <v>0</v>
      </c>
      <c r="V88" s="9">
        <f t="shared" si="13"/>
        <v>5</v>
      </c>
      <c r="W88" s="15">
        <v>4</v>
      </c>
      <c r="X88" s="16">
        <f t="shared" si="14"/>
        <v>-1</v>
      </c>
      <c r="Y88" s="27"/>
      <c r="Z88" s="17"/>
    </row>
    <row r="89" spans="1:26" ht="18" customHeight="1" x14ac:dyDescent="0.2">
      <c r="A89" s="13">
        <v>1510040</v>
      </c>
      <c r="B89" s="14" t="s">
        <v>110</v>
      </c>
      <c r="C89" s="15">
        <v>55000</v>
      </c>
      <c r="D89" s="10">
        <f>VLOOKUP($A89,'12.04'!$A$9:$W$204,23,0)</f>
        <v>2</v>
      </c>
      <c r="E89" s="15">
        <v>1</v>
      </c>
      <c r="F89" s="15"/>
      <c r="G89" s="15"/>
      <c r="H89" s="9">
        <f t="shared" si="10"/>
        <v>1</v>
      </c>
      <c r="I89" s="15">
        <v>1</v>
      </c>
      <c r="J89" s="15"/>
      <c r="K89" s="15"/>
      <c r="L89" s="9">
        <f t="shared" si="11"/>
        <v>1</v>
      </c>
      <c r="M89" s="15">
        <v>1</v>
      </c>
      <c r="N89" s="15"/>
      <c r="O89" s="15"/>
      <c r="P89" s="15"/>
      <c r="Q89" s="15"/>
      <c r="R89" s="11">
        <f t="shared" si="5"/>
        <v>1</v>
      </c>
      <c r="S89" s="15"/>
      <c r="T89" s="15"/>
      <c r="U89" s="9">
        <f t="shared" si="12"/>
        <v>0</v>
      </c>
      <c r="V89" s="9">
        <f t="shared" si="13"/>
        <v>1</v>
      </c>
      <c r="W89" s="15">
        <v>2</v>
      </c>
      <c r="X89" s="16">
        <f t="shared" si="14"/>
        <v>1</v>
      </c>
      <c r="Y89" s="27"/>
      <c r="Z89" s="17"/>
    </row>
    <row r="90" spans="1:26" ht="18" customHeight="1" x14ac:dyDescent="0.2">
      <c r="A90" s="13">
        <v>1510053</v>
      </c>
      <c r="B90" s="14" t="s">
        <v>111</v>
      </c>
      <c r="C90" s="15">
        <v>35000</v>
      </c>
      <c r="D90" s="10">
        <f>VLOOKUP($A90,'12.04'!$A$9:$W$204,23,0)</f>
        <v>1</v>
      </c>
      <c r="E90" s="15">
        <v>2</v>
      </c>
      <c r="F90" s="15"/>
      <c r="G90" s="15"/>
      <c r="H90" s="9">
        <f t="shared" si="10"/>
        <v>2</v>
      </c>
      <c r="I90" s="15">
        <v>2</v>
      </c>
      <c r="J90" s="15"/>
      <c r="K90" s="15"/>
      <c r="L90" s="9">
        <f t="shared" si="11"/>
        <v>2</v>
      </c>
      <c r="M90" s="15"/>
      <c r="N90" s="15"/>
      <c r="O90" s="15"/>
      <c r="P90" s="15"/>
      <c r="Q90" s="15"/>
      <c r="R90" s="11">
        <f t="shared" ref="R90:R159" si="15">SUM(M90:Q90)</f>
        <v>0</v>
      </c>
      <c r="S90" s="15"/>
      <c r="T90" s="15"/>
      <c r="U90" s="9">
        <f t="shared" si="12"/>
        <v>0</v>
      </c>
      <c r="V90" s="9">
        <f t="shared" si="13"/>
        <v>1</v>
      </c>
      <c r="W90" s="15"/>
      <c r="X90" s="16">
        <f t="shared" si="14"/>
        <v>-1</v>
      </c>
      <c r="Y90" s="27"/>
      <c r="Z90" s="17"/>
    </row>
    <row r="91" spans="1:26" ht="18" customHeight="1" x14ac:dyDescent="0.2">
      <c r="A91" s="7">
        <v>3500000</v>
      </c>
      <c r="B91" s="8" t="s">
        <v>112</v>
      </c>
      <c r="C91" s="9"/>
      <c r="D91" s="10">
        <f>VLOOKUP($A91,'12.04'!$A$9:$W$204,23,0)</f>
        <v>0</v>
      </c>
      <c r="E91" s="10"/>
      <c r="F91" s="10"/>
      <c r="G91" s="10"/>
      <c r="H91" s="9"/>
      <c r="I91" s="10"/>
      <c r="J91" s="10"/>
      <c r="K91" s="10"/>
      <c r="L91" s="9">
        <f t="shared" si="11"/>
        <v>0</v>
      </c>
      <c r="M91" s="10"/>
      <c r="N91" s="10"/>
      <c r="O91" s="10"/>
      <c r="P91" s="10"/>
      <c r="Q91" s="10"/>
      <c r="R91" s="11">
        <f t="shared" si="15"/>
        <v>0</v>
      </c>
      <c r="S91" s="10"/>
      <c r="T91" s="10"/>
      <c r="U91" s="9"/>
      <c r="V91" s="9"/>
      <c r="W91" s="10"/>
      <c r="X91" s="9"/>
      <c r="Y91" s="18"/>
      <c r="Z91" s="17"/>
    </row>
    <row r="92" spans="1:26" ht="18" customHeight="1" x14ac:dyDescent="0.2">
      <c r="A92" s="13">
        <v>3500003</v>
      </c>
      <c r="B92" s="14" t="s">
        <v>113</v>
      </c>
      <c r="C92" s="15">
        <v>390000</v>
      </c>
      <c r="D92" s="10">
        <f>VLOOKUP($A92,'12.04'!$A$9:$W$204,23,0)</f>
        <v>0</v>
      </c>
      <c r="E92" s="15"/>
      <c r="F92" s="15"/>
      <c r="G92" s="15"/>
      <c r="H92" s="9">
        <f t="shared" ref="H92:H109" si="16">SUM(E92:G92)</f>
        <v>0</v>
      </c>
      <c r="I92" s="15"/>
      <c r="J92" s="15"/>
      <c r="K92" s="15"/>
      <c r="L92" s="9">
        <f t="shared" si="11"/>
        <v>0</v>
      </c>
      <c r="M92" s="15"/>
      <c r="N92" s="15"/>
      <c r="O92" s="15"/>
      <c r="P92" s="15"/>
      <c r="Q92" s="15"/>
      <c r="R92" s="11">
        <f>SUM(M92:Q92)</f>
        <v>0</v>
      </c>
      <c r="S92" s="15"/>
      <c r="T92" s="15"/>
      <c r="U92" s="9">
        <f>S92+T92</f>
        <v>0</v>
      </c>
      <c r="V92" s="9">
        <f t="shared" ref="V92:V109" si="17">D92+H92-L92-R92-U92</f>
        <v>0</v>
      </c>
      <c r="W92" s="15"/>
      <c r="X92" s="16">
        <f>W92-V92</f>
        <v>0</v>
      </c>
      <c r="Y92" s="18"/>
      <c r="Z92" s="17"/>
    </row>
    <row r="93" spans="1:26" ht="18" customHeight="1" x14ac:dyDescent="0.2">
      <c r="A93" s="13">
        <v>3500004</v>
      </c>
      <c r="B93" s="14" t="s">
        <v>114</v>
      </c>
      <c r="C93" s="15">
        <v>300000</v>
      </c>
      <c r="D93" s="10">
        <f>VLOOKUP($A93,'12.04'!$A$9:$W$204,23,0)</f>
        <v>0</v>
      </c>
      <c r="E93" s="15"/>
      <c r="F93" s="15"/>
      <c r="G93" s="15"/>
      <c r="H93" s="9">
        <f t="shared" si="16"/>
        <v>0</v>
      </c>
      <c r="I93" s="15"/>
      <c r="J93" s="15"/>
      <c r="K93" s="15"/>
      <c r="L93" s="9">
        <f t="shared" si="11"/>
        <v>0</v>
      </c>
      <c r="M93" s="15"/>
      <c r="N93" s="15"/>
      <c r="O93" s="15"/>
      <c r="P93" s="15"/>
      <c r="Q93" s="15"/>
      <c r="R93" s="11">
        <f>SUM(M93:Q93)</f>
        <v>0</v>
      </c>
      <c r="S93" s="15"/>
      <c r="T93" s="15"/>
      <c r="U93" s="9">
        <f>S93+T93</f>
        <v>0</v>
      </c>
      <c r="V93" s="9">
        <f t="shared" si="17"/>
        <v>0</v>
      </c>
      <c r="W93" s="15"/>
      <c r="X93" s="16">
        <f>W93-V93</f>
        <v>0</v>
      </c>
      <c r="Y93" s="18"/>
      <c r="Z93" s="17"/>
    </row>
    <row r="94" spans="1:26" ht="18" customHeight="1" x14ac:dyDescent="0.2">
      <c r="A94" s="13">
        <v>3500001</v>
      </c>
      <c r="B94" s="14" t="s">
        <v>115</v>
      </c>
      <c r="C94" s="15">
        <v>300000</v>
      </c>
      <c r="D94" s="10">
        <f>VLOOKUP($A94,'12.04'!$A$9:$W$204,23,0)</f>
        <v>0</v>
      </c>
      <c r="E94" s="15"/>
      <c r="F94" s="15"/>
      <c r="G94" s="15"/>
      <c r="H94" s="9">
        <f t="shared" si="16"/>
        <v>0</v>
      </c>
      <c r="I94" s="15"/>
      <c r="J94" s="15"/>
      <c r="K94" s="15"/>
      <c r="L94" s="9">
        <f t="shared" si="11"/>
        <v>0</v>
      </c>
      <c r="M94" s="15"/>
      <c r="N94" s="15"/>
      <c r="O94" s="15"/>
      <c r="P94" s="15"/>
      <c r="Q94" s="15"/>
      <c r="R94" s="11">
        <f t="shared" si="15"/>
        <v>0</v>
      </c>
      <c r="S94" s="15"/>
      <c r="T94" s="15"/>
      <c r="U94" s="9">
        <f t="shared" ref="U94:U109" si="18">S94+T94</f>
        <v>0</v>
      </c>
      <c r="V94" s="9">
        <f t="shared" si="17"/>
        <v>0</v>
      </c>
      <c r="W94" s="15"/>
      <c r="X94" s="16">
        <f t="shared" ref="X94:X109" si="19">W94-V94</f>
        <v>0</v>
      </c>
      <c r="Y94" s="18"/>
      <c r="Z94" s="17"/>
    </row>
    <row r="95" spans="1:26" ht="18" customHeight="1" x14ac:dyDescent="0.2">
      <c r="A95" s="13">
        <v>3500009</v>
      </c>
      <c r="B95" s="14" t="s">
        <v>116</v>
      </c>
      <c r="C95" s="15">
        <v>390000</v>
      </c>
      <c r="D95" s="10">
        <f>VLOOKUP($A95,'12.04'!$A$9:$W$204,23,0)</f>
        <v>1</v>
      </c>
      <c r="E95" s="15"/>
      <c r="F95" s="15"/>
      <c r="G95" s="15"/>
      <c r="H95" s="9">
        <f t="shared" si="16"/>
        <v>0</v>
      </c>
      <c r="I95" s="15"/>
      <c r="J95" s="15"/>
      <c r="K95" s="15"/>
      <c r="L95" s="9">
        <f t="shared" si="11"/>
        <v>0</v>
      </c>
      <c r="M95" s="15"/>
      <c r="N95" s="15"/>
      <c r="O95" s="15"/>
      <c r="P95" s="15"/>
      <c r="Q95" s="15"/>
      <c r="R95" s="11">
        <f t="shared" si="15"/>
        <v>0</v>
      </c>
      <c r="S95" s="15"/>
      <c r="T95" s="15"/>
      <c r="U95" s="9">
        <f t="shared" si="18"/>
        <v>0</v>
      </c>
      <c r="V95" s="9">
        <f t="shared" si="17"/>
        <v>1</v>
      </c>
      <c r="W95" s="15">
        <v>1</v>
      </c>
      <c r="X95" s="16">
        <f t="shared" si="19"/>
        <v>0</v>
      </c>
      <c r="Y95" s="18"/>
      <c r="Z95" s="17"/>
    </row>
    <row r="96" spans="1:26" ht="18" customHeight="1" x14ac:dyDescent="0.2">
      <c r="A96" s="13">
        <v>3500021</v>
      </c>
      <c r="B96" s="14" t="s">
        <v>117</v>
      </c>
      <c r="C96" s="15">
        <v>390000</v>
      </c>
      <c r="D96" s="10">
        <f>VLOOKUP($A96,'12.04'!$A$9:$W$204,23,0)</f>
        <v>1</v>
      </c>
      <c r="E96" s="15"/>
      <c r="F96" s="15"/>
      <c r="G96" s="15"/>
      <c r="H96" s="9">
        <f t="shared" si="16"/>
        <v>0</v>
      </c>
      <c r="I96" s="15"/>
      <c r="J96" s="15"/>
      <c r="K96" s="15"/>
      <c r="L96" s="9">
        <f t="shared" si="11"/>
        <v>0</v>
      </c>
      <c r="M96" s="15"/>
      <c r="N96" s="15"/>
      <c r="O96" s="15"/>
      <c r="P96" s="15"/>
      <c r="Q96" s="15"/>
      <c r="R96" s="11">
        <f t="shared" si="15"/>
        <v>0</v>
      </c>
      <c r="S96" s="15"/>
      <c r="T96" s="15"/>
      <c r="U96" s="9">
        <f t="shared" si="18"/>
        <v>0</v>
      </c>
      <c r="V96" s="9">
        <f t="shared" si="17"/>
        <v>1</v>
      </c>
      <c r="W96" s="15">
        <v>1</v>
      </c>
      <c r="X96" s="16">
        <f t="shared" si="19"/>
        <v>0</v>
      </c>
      <c r="Y96" s="18"/>
      <c r="Z96" s="17"/>
    </row>
    <row r="97" spans="1:26" ht="18" customHeight="1" x14ac:dyDescent="0.2">
      <c r="A97" s="13">
        <v>3500022</v>
      </c>
      <c r="B97" s="14" t="s">
        <v>118</v>
      </c>
      <c r="C97" s="15">
        <v>300000</v>
      </c>
      <c r="D97" s="10">
        <f>VLOOKUP($A97,'12.04'!$A$9:$W$204,23,0)</f>
        <v>0</v>
      </c>
      <c r="E97" s="15"/>
      <c r="F97" s="15"/>
      <c r="G97" s="15"/>
      <c r="H97" s="9">
        <f t="shared" si="16"/>
        <v>0</v>
      </c>
      <c r="I97" s="15"/>
      <c r="J97" s="15"/>
      <c r="K97" s="15"/>
      <c r="L97" s="9">
        <f t="shared" si="11"/>
        <v>0</v>
      </c>
      <c r="M97" s="15"/>
      <c r="N97" s="15"/>
      <c r="O97" s="15"/>
      <c r="P97" s="15"/>
      <c r="Q97" s="15"/>
      <c r="R97" s="11">
        <f>SUM(M97:Q97)</f>
        <v>0</v>
      </c>
      <c r="S97" s="15"/>
      <c r="T97" s="15"/>
      <c r="U97" s="9">
        <f>S97+T97</f>
        <v>0</v>
      </c>
      <c r="V97" s="9">
        <f t="shared" si="17"/>
        <v>0</v>
      </c>
      <c r="W97" s="15"/>
      <c r="X97" s="16">
        <f>W97-V97</f>
        <v>0</v>
      </c>
      <c r="Y97" s="18"/>
      <c r="Z97" s="17"/>
    </row>
    <row r="98" spans="1:26" ht="18" customHeight="1" x14ac:dyDescent="0.2">
      <c r="A98" s="13">
        <v>3500029</v>
      </c>
      <c r="B98" s="14" t="s">
        <v>119</v>
      </c>
      <c r="C98" s="15">
        <v>390000</v>
      </c>
      <c r="D98" s="10">
        <f>VLOOKUP($A98,'12.04'!$A$9:$W$204,23,0)</f>
        <v>0</v>
      </c>
      <c r="E98" s="15"/>
      <c r="F98" s="15"/>
      <c r="G98" s="15"/>
      <c r="H98" s="9">
        <f t="shared" si="16"/>
        <v>0</v>
      </c>
      <c r="I98" s="15"/>
      <c r="J98" s="15"/>
      <c r="K98" s="15"/>
      <c r="L98" s="9">
        <f t="shared" si="11"/>
        <v>0</v>
      </c>
      <c r="M98" s="15"/>
      <c r="N98" s="15"/>
      <c r="O98" s="15"/>
      <c r="P98" s="15"/>
      <c r="Q98" s="15"/>
      <c r="R98" s="11">
        <f t="shared" si="15"/>
        <v>0</v>
      </c>
      <c r="S98" s="15"/>
      <c r="T98" s="15"/>
      <c r="U98" s="9">
        <f t="shared" si="18"/>
        <v>0</v>
      </c>
      <c r="V98" s="9">
        <f t="shared" si="17"/>
        <v>0</v>
      </c>
      <c r="W98" s="15"/>
      <c r="X98" s="16">
        <f t="shared" si="19"/>
        <v>0</v>
      </c>
      <c r="Y98" s="18"/>
      <c r="Z98" s="17"/>
    </row>
    <row r="99" spans="1:26" ht="18" customHeight="1" x14ac:dyDescent="0.2">
      <c r="A99" s="13">
        <v>3500030</v>
      </c>
      <c r="B99" s="14" t="s">
        <v>120</v>
      </c>
      <c r="C99" s="15">
        <v>300000</v>
      </c>
      <c r="D99" s="10">
        <f>VLOOKUP($A99,'12.04'!$A$9:$W$204,23,0)</f>
        <v>0</v>
      </c>
      <c r="E99" s="15">
        <v>1</v>
      </c>
      <c r="F99" s="15"/>
      <c r="G99" s="15"/>
      <c r="H99" s="9">
        <f t="shared" si="16"/>
        <v>1</v>
      </c>
      <c r="I99" s="15"/>
      <c r="J99" s="15"/>
      <c r="K99" s="15"/>
      <c r="L99" s="9">
        <f t="shared" si="11"/>
        <v>0</v>
      </c>
      <c r="M99" s="15"/>
      <c r="N99" s="15"/>
      <c r="O99" s="15"/>
      <c r="P99" s="15"/>
      <c r="Q99" s="15"/>
      <c r="R99" s="11">
        <f>SUM(M99:Q99)</f>
        <v>0</v>
      </c>
      <c r="S99" s="15"/>
      <c r="T99" s="15"/>
      <c r="U99" s="9">
        <f>S99+T99</f>
        <v>0</v>
      </c>
      <c r="V99" s="9">
        <f t="shared" si="17"/>
        <v>1</v>
      </c>
      <c r="W99" s="15">
        <v>1</v>
      </c>
      <c r="X99" s="16">
        <f>W99-V99</f>
        <v>0</v>
      </c>
      <c r="Y99" s="18"/>
      <c r="Z99" s="17"/>
    </row>
    <row r="100" spans="1:26" ht="18" customHeight="1" x14ac:dyDescent="0.2">
      <c r="A100" s="13">
        <v>3500049</v>
      </c>
      <c r="B100" s="14" t="s">
        <v>121</v>
      </c>
      <c r="C100" s="15">
        <v>390000</v>
      </c>
      <c r="D100" s="10">
        <f>VLOOKUP($A100,'12.04'!$A$9:$W$204,23,0)</f>
        <v>0</v>
      </c>
      <c r="E100" s="15"/>
      <c r="F100" s="15"/>
      <c r="G100" s="15"/>
      <c r="H100" s="9">
        <f t="shared" si="16"/>
        <v>0</v>
      </c>
      <c r="I100" s="15"/>
      <c r="J100" s="15"/>
      <c r="K100" s="15"/>
      <c r="L100" s="9">
        <f t="shared" si="11"/>
        <v>0</v>
      </c>
      <c r="M100" s="15"/>
      <c r="N100" s="15"/>
      <c r="O100" s="15"/>
      <c r="P100" s="15"/>
      <c r="Q100" s="15"/>
      <c r="R100" s="11">
        <f>SUM(M100:Q100)</f>
        <v>0</v>
      </c>
      <c r="S100" s="15"/>
      <c r="T100" s="15"/>
      <c r="U100" s="9">
        <f>S100+T100</f>
        <v>0</v>
      </c>
      <c r="V100" s="9">
        <f t="shared" si="17"/>
        <v>0</v>
      </c>
      <c r="W100" s="15"/>
      <c r="X100" s="16">
        <f>W100-V100</f>
        <v>0</v>
      </c>
      <c r="Y100" s="18"/>
      <c r="Z100" s="17"/>
    </row>
    <row r="101" spans="1:26" ht="18" customHeight="1" x14ac:dyDescent="0.2">
      <c r="A101" s="13">
        <v>3500182</v>
      </c>
      <c r="B101" s="14" t="s">
        <v>248</v>
      </c>
      <c r="C101" s="15">
        <v>390000</v>
      </c>
      <c r="D101" s="10">
        <f>VLOOKUP($A101,'12.04'!$A$9:$W$204,23,0)</f>
        <v>0</v>
      </c>
      <c r="E101" s="15"/>
      <c r="F101" s="15"/>
      <c r="G101" s="15"/>
      <c r="H101" s="9">
        <f t="shared" si="16"/>
        <v>0</v>
      </c>
      <c r="I101" s="15"/>
      <c r="J101" s="15"/>
      <c r="K101" s="15"/>
      <c r="L101" s="9">
        <f t="shared" si="11"/>
        <v>0</v>
      </c>
      <c r="M101" s="15"/>
      <c r="N101" s="15"/>
      <c r="O101" s="15"/>
      <c r="P101" s="15"/>
      <c r="Q101" s="15"/>
      <c r="R101" s="11">
        <f>SUM(M101:Q101)</f>
        <v>0</v>
      </c>
      <c r="S101" s="15"/>
      <c r="T101" s="15"/>
      <c r="U101" s="9">
        <f>S101+T101</f>
        <v>0</v>
      </c>
      <c r="V101" s="9">
        <f t="shared" si="17"/>
        <v>0</v>
      </c>
      <c r="W101" s="15"/>
      <c r="X101" s="16">
        <f>W101-V101</f>
        <v>0</v>
      </c>
      <c r="Y101" s="18"/>
      <c r="Z101" s="17"/>
    </row>
    <row r="102" spans="1:26" ht="18" customHeight="1" x14ac:dyDescent="0.2">
      <c r="A102" s="13">
        <v>3500140</v>
      </c>
      <c r="B102" s="14" t="s">
        <v>123</v>
      </c>
      <c r="C102" s="15">
        <v>300000</v>
      </c>
      <c r="D102" s="10">
        <f>VLOOKUP($A102,'12.04'!$A$9:$W$204,23,0)</f>
        <v>0</v>
      </c>
      <c r="E102" s="15"/>
      <c r="F102" s="15"/>
      <c r="G102" s="15"/>
      <c r="H102" s="9">
        <f t="shared" si="16"/>
        <v>0</v>
      </c>
      <c r="I102" s="15"/>
      <c r="J102" s="15"/>
      <c r="K102" s="15"/>
      <c r="L102" s="9">
        <f t="shared" si="11"/>
        <v>0</v>
      </c>
      <c r="M102" s="15"/>
      <c r="N102" s="15"/>
      <c r="O102" s="15"/>
      <c r="P102" s="15"/>
      <c r="Q102" s="15"/>
      <c r="R102" s="11">
        <f>SUM(M102:Q102)</f>
        <v>0</v>
      </c>
      <c r="S102" s="15"/>
      <c r="T102" s="15"/>
      <c r="U102" s="9">
        <f>S102+T102</f>
        <v>0</v>
      </c>
      <c r="V102" s="9">
        <f t="shared" si="17"/>
        <v>0</v>
      </c>
      <c r="W102" s="15"/>
      <c r="X102" s="16">
        <f>W102-V102</f>
        <v>0</v>
      </c>
      <c r="Y102" s="18"/>
      <c r="Z102" s="17"/>
    </row>
    <row r="103" spans="1:26" ht="18" customHeight="1" x14ac:dyDescent="0.2">
      <c r="A103" s="13">
        <v>3500155</v>
      </c>
      <c r="B103" s="14" t="s">
        <v>124</v>
      </c>
      <c r="C103" s="15">
        <v>300000</v>
      </c>
      <c r="D103" s="10">
        <f>VLOOKUP($A103,'12.04'!$A$9:$W$204,23,0)</f>
        <v>0</v>
      </c>
      <c r="E103" s="15"/>
      <c r="F103" s="15"/>
      <c r="G103" s="15"/>
      <c r="H103" s="9">
        <f t="shared" si="16"/>
        <v>0</v>
      </c>
      <c r="I103" s="15"/>
      <c r="J103" s="15"/>
      <c r="K103" s="15"/>
      <c r="L103" s="9">
        <f t="shared" si="11"/>
        <v>0</v>
      </c>
      <c r="M103" s="15"/>
      <c r="N103" s="15"/>
      <c r="O103" s="15"/>
      <c r="P103" s="15"/>
      <c r="Q103" s="15"/>
      <c r="R103" s="11">
        <f t="shared" si="15"/>
        <v>0</v>
      </c>
      <c r="S103" s="15"/>
      <c r="T103" s="15"/>
      <c r="U103" s="9">
        <f t="shared" si="18"/>
        <v>0</v>
      </c>
      <c r="V103" s="9">
        <f t="shared" si="17"/>
        <v>0</v>
      </c>
      <c r="W103" s="15"/>
      <c r="X103" s="16">
        <f t="shared" si="19"/>
        <v>0</v>
      </c>
      <c r="Y103" s="18"/>
      <c r="Z103" s="17"/>
    </row>
    <row r="104" spans="1:26" ht="18" customHeight="1" x14ac:dyDescent="0.2">
      <c r="A104" s="13">
        <v>3500156</v>
      </c>
      <c r="B104" s="14" t="s">
        <v>125</v>
      </c>
      <c r="C104" s="15">
        <v>390000</v>
      </c>
      <c r="D104" s="10">
        <f>VLOOKUP($A104,'12.04'!$A$9:$W$204,23,0)</f>
        <v>0</v>
      </c>
      <c r="E104" s="15">
        <v>1</v>
      </c>
      <c r="F104" s="15"/>
      <c r="G104" s="15"/>
      <c r="H104" s="9">
        <f t="shared" si="16"/>
        <v>1</v>
      </c>
      <c r="I104" s="15"/>
      <c r="J104" s="15"/>
      <c r="K104" s="15"/>
      <c r="L104" s="9">
        <f t="shared" si="11"/>
        <v>0</v>
      </c>
      <c r="M104" s="15"/>
      <c r="N104" s="15"/>
      <c r="O104" s="15"/>
      <c r="P104" s="15"/>
      <c r="Q104" s="15"/>
      <c r="R104" s="11">
        <f t="shared" si="15"/>
        <v>0</v>
      </c>
      <c r="S104" s="15"/>
      <c r="T104" s="15"/>
      <c r="U104" s="9">
        <f t="shared" si="18"/>
        <v>0</v>
      </c>
      <c r="V104" s="9">
        <f t="shared" si="17"/>
        <v>1</v>
      </c>
      <c r="W104" s="15">
        <v>1</v>
      </c>
      <c r="X104" s="16">
        <f t="shared" si="19"/>
        <v>0</v>
      </c>
      <c r="Y104" s="18"/>
      <c r="Z104" s="17"/>
    </row>
    <row r="105" spans="1:26" ht="18" customHeight="1" x14ac:dyDescent="0.2">
      <c r="A105" s="13">
        <v>3500141</v>
      </c>
      <c r="B105" s="14" t="s">
        <v>126</v>
      </c>
      <c r="C105" s="15">
        <v>300000</v>
      </c>
      <c r="D105" s="10">
        <f>VLOOKUP($A105,'12.04'!$A$9:$W$204,23,0)</f>
        <v>0</v>
      </c>
      <c r="E105" s="15"/>
      <c r="F105" s="15"/>
      <c r="G105" s="15"/>
      <c r="H105" s="9">
        <f t="shared" si="16"/>
        <v>0</v>
      </c>
      <c r="I105" s="15"/>
      <c r="J105" s="15"/>
      <c r="K105" s="15"/>
      <c r="L105" s="9">
        <f t="shared" si="11"/>
        <v>0</v>
      </c>
      <c r="M105" s="15"/>
      <c r="N105" s="15"/>
      <c r="O105" s="15"/>
      <c r="P105" s="15"/>
      <c r="Q105" s="15"/>
      <c r="R105" s="11">
        <f t="shared" si="15"/>
        <v>0</v>
      </c>
      <c r="S105" s="15"/>
      <c r="T105" s="15"/>
      <c r="U105" s="9">
        <f t="shared" si="18"/>
        <v>0</v>
      </c>
      <c r="V105" s="9">
        <f t="shared" si="17"/>
        <v>0</v>
      </c>
      <c r="W105" s="15"/>
      <c r="X105" s="16">
        <f t="shared" si="19"/>
        <v>0</v>
      </c>
      <c r="Y105" s="18"/>
      <c r="Z105" s="17"/>
    </row>
    <row r="106" spans="1:26" ht="18" customHeight="1" x14ac:dyDescent="0.2">
      <c r="A106" s="13">
        <v>3500142</v>
      </c>
      <c r="B106" s="14" t="s">
        <v>127</v>
      </c>
      <c r="C106" s="15">
        <v>390000</v>
      </c>
      <c r="D106" s="10">
        <f>VLOOKUP($A106,'12.04'!$A$9:$W$204,23,0)</f>
        <v>0</v>
      </c>
      <c r="E106" s="15">
        <v>1</v>
      </c>
      <c r="F106" s="15"/>
      <c r="G106" s="15"/>
      <c r="H106" s="9">
        <f t="shared" si="16"/>
        <v>1</v>
      </c>
      <c r="I106" s="15"/>
      <c r="J106" s="15"/>
      <c r="K106" s="15"/>
      <c r="L106" s="9">
        <f t="shared" si="11"/>
        <v>0</v>
      </c>
      <c r="M106" s="15"/>
      <c r="N106" s="15"/>
      <c r="O106" s="15"/>
      <c r="P106" s="15"/>
      <c r="Q106" s="15"/>
      <c r="R106" s="11">
        <f t="shared" si="15"/>
        <v>0</v>
      </c>
      <c r="S106" s="15"/>
      <c r="T106" s="15"/>
      <c r="U106" s="9">
        <f t="shared" si="18"/>
        <v>0</v>
      </c>
      <c r="V106" s="9">
        <f t="shared" si="17"/>
        <v>1</v>
      </c>
      <c r="W106" s="15">
        <v>1</v>
      </c>
      <c r="X106" s="16">
        <f t="shared" si="19"/>
        <v>0</v>
      </c>
      <c r="Y106" s="18"/>
      <c r="Z106" s="17"/>
    </row>
    <row r="107" spans="1:26" ht="18" customHeight="1" x14ac:dyDescent="0.2">
      <c r="A107" s="13">
        <v>3500143</v>
      </c>
      <c r="B107" s="14" t="s">
        <v>128</v>
      </c>
      <c r="C107" s="15">
        <v>220000</v>
      </c>
      <c r="D107" s="10">
        <f>VLOOKUP($A107,'12.04'!$A$9:$W$204,23,0)</f>
        <v>0</v>
      </c>
      <c r="E107" s="15"/>
      <c r="F107" s="15"/>
      <c r="G107" s="15"/>
      <c r="H107" s="9">
        <f t="shared" si="16"/>
        <v>0</v>
      </c>
      <c r="I107" s="15"/>
      <c r="J107" s="15"/>
      <c r="K107" s="15"/>
      <c r="L107" s="9">
        <f t="shared" si="11"/>
        <v>0</v>
      </c>
      <c r="M107" s="15"/>
      <c r="N107" s="15"/>
      <c r="O107" s="15"/>
      <c r="P107" s="15"/>
      <c r="Q107" s="15"/>
      <c r="R107" s="11">
        <f t="shared" si="15"/>
        <v>0</v>
      </c>
      <c r="S107" s="15"/>
      <c r="T107" s="15"/>
      <c r="U107" s="9">
        <f t="shared" si="18"/>
        <v>0</v>
      </c>
      <c r="V107" s="9">
        <f t="shared" si="17"/>
        <v>0</v>
      </c>
      <c r="W107" s="15"/>
      <c r="X107" s="16">
        <f t="shared" si="19"/>
        <v>0</v>
      </c>
      <c r="Y107" s="18"/>
      <c r="Z107" s="17"/>
    </row>
    <row r="108" spans="1:26" ht="18" customHeight="1" x14ac:dyDescent="0.2">
      <c r="A108" s="13">
        <v>3500144</v>
      </c>
      <c r="B108" s="14" t="s">
        <v>129</v>
      </c>
      <c r="C108" s="15">
        <v>260000</v>
      </c>
      <c r="D108" s="10">
        <f>VLOOKUP($A108,'12.04'!$A$9:$W$204,23,0)</f>
        <v>3</v>
      </c>
      <c r="E108" s="15">
        <v>2</v>
      </c>
      <c r="F108" s="15"/>
      <c r="G108" s="15"/>
      <c r="H108" s="9">
        <f t="shared" si="16"/>
        <v>2</v>
      </c>
      <c r="I108" s="15">
        <v>3</v>
      </c>
      <c r="J108" s="15"/>
      <c r="K108" s="15"/>
      <c r="L108" s="9">
        <f t="shared" si="11"/>
        <v>3</v>
      </c>
      <c r="M108" s="15"/>
      <c r="N108" s="15"/>
      <c r="O108" s="15"/>
      <c r="P108" s="15"/>
      <c r="Q108" s="15"/>
      <c r="R108" s="11">
        <f t="shared" si="15"/>
        <v>0</v>
      </c>
      <c r="S108" s="15"/>
      <c r="T108" s="15"/>
      <c r="U108" s="9">
        <f t="shared" si="18"/>
        <v>0</v>
      </c>
      <c r="V108" s="9">
        <f t="shared" si="17"/>
        <v>2</v>
      </c>
      <c r="W108" s="15">
        <v>2</v>
      </c>
      <c r="X108" s="16">
        <f t="shared" si="19"/>
        <v>0</v>
      </c>
      <c r="Y108" s="18"/>
      <c r="Z108" s="17"/>
    </row>
    <row r="109" spans="1:26" ht="18" customHeight="1" x14ac:dyDescent="0.2">
      <c r="A109" s="13">
        <v>3500145</v>
      </c>
      <c r="B109" s="14" t="s">
        <v>130</v>
      </c>
      <c r="C109" s="15">
        <v>350000</v>
      </c>
      <c r="D109" s="10">
        <f>VLOOKUP($A109,'12.04'!$A$9:$W$204,23,0)</f>
        <v>0</v>
      </c>
      <c r="E109" s="15"/>
      <c r="F109" s="15"/>
      <c r="G109" s="15"/>
      <c r="H109" s="9">
        <f t="shared" si="16"/>
        <v>0</v>
      </c>
      <c r="I109" s="15"/>
      <c r="J109" s="15"/>
      <c r="K109" s="15"/>
      <c r="L109" s="9">
        <f t="shared" si="11"/>
        <v>0</v>
      </c>
      <c r="M109" s="15"/>
      <c r="N109" s="15"/>
      <c r="O109" s="15"/>
      <c r="P109" s="15"/>
      <c r="Q109" s="15"/>
      <c r="R109" s="11">
        <f t="shared" si="15"/>
        <v>0</v>
      </c>
      <c r="S109" s="15"/>
      <c r="T109" s="15"/>
      <c r="U109" s="9">
        <f t="shared" si="18"/>
        <v>0</v>
      </c>
      <c r="V109" s="9">
        <f t="shared" si="17"/>
        <v>0</v>
      </c>
      <c r="W109" s="15"/>
      <c r="X109" s="16">
        <f t="shared" si="19"/>
        <v>0</v>
      </c>
      <c r="Y109" s="18"/>
      <c r="Z109" s="17"/>
    </row>
    <row r="110" spans="1:26" ht="18" customHeight="1" x14ac:dyDescent="0.2">
      <c r="A110" s="7">
        <v>3510000</v>
      </c>
      <c r="B110" s="8" t="s">
        <v>131</v>
      </c>
      <c r="C110" s="9"/>
      <c r="D110" s="10">
        <f>VLOOKUP($A110,'12.04'!$A$9:$W$204,23,0)</f>
        <v>0</v>
      </c>
      <c r="E110" s="10"/>
      <c r="F110" s="10"/>
      <c r="G110" s="10"/>
      <c r="H110" s="9"/>
      <c r="I110" s="10"/>
      <c r="J110" s="10"/>
      <c r="K110" s="10"/>
      <c r="L110" s="9">
        <f t="shared" si="11"/>
        <v>0</v>
      </c>
      <c r="M110" s="10"/>
      <c r="N110" s="10"/>
      <c r="O110" s="10"/>
      <c r="P110" s="10"/>
      <c r="Q110" s="10"/>
      <c r="R110" s="11">
        <f t="shared" si="15"/>
        <v>0</v>
      </c>
      <c r="S110" s="10"/>
      <c r="T110" s="10"/>
      <c r="U110" s="9"/>
      <c r="V110" s="9"/>
      <c r="W110" s="10"/>
      <c r="X110" s="9"/>
      <c r="Y110" s="18"/>
      <c r="Z110" s="17"/>
    </row>
    <row r="111" spans="1:26" ht="18" customHeight="1" x14ac:dyDescent="0.2">
      <c r="A111" s="13">
        <v>3510004</v>
      </c>
      <c r="B111" s="14" t="s">
        <v>132</v>
      </c>
      <c r="C111" s="15">
        <v>43000</v>
      </c>
      <c r="D111" s="10">
        <f>VLOOKUP($A111,'12.04'!$A$9:$W$204,23,0)</f>
        <v>7</v>
      </c>
      <c r="E111" s="15"/>
      <c r="F111" s="15"/>
      <c r="G111" s="15"/>
      <c r="H111" s="9">
        <f t="shared" ref="H111:H120" si="20">SUM(E111:G111)</f>
        <v>0</v>
      </c>
      <c r="I111" s="15">
        <v>5</v>
      </c>
      <c r="J111" s="15"/>
      <c r="K111" s="15"/>
      <c r="L111" s="9">
        <f t="shared" si="11"/>
        <v>5</v>
      </c>
      <c r="M111" s="15"/>
      <c r="N111" s="15"/>
      <c r="O111" s="15"/>
      <c r="P111" s="15"/>
      <c r="Q111" s="15"/>
      <c r="R111" s="11">
        <f>SUM(M111:Q111)</f>
        <v>0</v>
      </c>
      <c r="S111" s="15"/>
      <c r="T111" s="15"/>
      <c r="U111" s="9">
        <f>S111+T111</f>
        <v>0</v>
      </c>
      <c r="V111" s="9">
        <f t="shared" ref="V111:V120" si="21">D111+H111-L111-R111-U111</f>
        <v>2</v>
      </c>
      <c r="W111" s="15">
        <v>2</v>
      </c>
      <c r="X111" s="16">
        <f>W111-V111</f>
        <v>0</v>
      </c>
      <c r="Y111" s="18"/>
      <c r="Z111" s="17"/>
    </row>
    <row r="112" spans="1:26" ht="18" customHeight="1" x14ac:dyDescent="0.2">
      <c r="A112" s="13">
        <v>3510011</v>
      </c>
      <c r="B112" s="14" t="s">
        <v>133</v>
      </c>
      <c r="C112" s="15">
        <v>42000</v>
      </c>
      <c r="D112" s="10">
        <f>VLOOKUP($A112,'12.04'!$A$9:$W$204,23,0)</f>
        <v>8</v>
      </c>
      <c r="E112" s="15"/>
      <c r="F112" s="15"/>
      <c r="G112" s="15"/>
      <c r="H112" s="9">
        <f t="shared" si="20"/>
        <v>0</v>
      </c>
      <c r="I112" s="15">
        <v>2</v>
      </c>
      <c r="J112" s="15"/>
      <c r="K112" s="15"/>
      <c r="L112" s="9">
        <f t="shared" si="11"/>
        <v>2</v>
      </c>
      <c r="M112" s="15"/>
      <c r="N112" s="15"/>
      <c r="O112" s="15"/>
      <c r="P112" s="15"/>
      <c r="Q112" s="15"/>
      <c r="R112" s="11">
        <f t="shared" si="15"/>
        <v>0</v>
      </c>
      <c r="S112" s="15">
        <v>6</v>
      </c>
      <c r="T112" s="15"/>
      <c r="U112" s="9">
        <f t="shared" ref="U112:U120" si="22">S112+T112</f>
        <v>6</v>
      </c>
      <c r="V112" s="9">
        <f t="shared" si="21"/>
        <v>0</v>
      </c>
      <c r="W112" s="15"/>
      <c r="X112" s="16">
        <f t="shared" ref="X112:X120" si="23">W112-V112</f>
        <v>0</v>
      </c>
      <c r="Y112" s="18"/>
      <c r="Z112" s="17"/>
    </row>
    <row r="113" spans="1:26" ht="18" customHeight="1" x14ac:dyDescent="0.2">
      <c r="A113" s="13">
        <v>3510012</v>
      </c>
      <c r="B113" s="14" t="s">
        <v>134</v>
      </c>
      <c r="C113" s="15">
        <v>43000</v>
      </c>
      <c r="D113" s="10">
        <f>VLOOKUP($A113,'12.04'!$A$9:$W$204,23,0)</f>
        <v>5</v>
      </c>
      <c r="E113" s="15"/>
      <c r="F113" s="15"/>
      <c r="G113" s="15"/>
      <c r="H113" s="9">
        <f t="shared" si="20"/>
        <v>0</v>
      </c>
      <c r="I113" s="15">
        <v>4</v>
      </c>
      <c r="J113" s="15"/>
      <c r="K113" s="15"/>
      <c r="L113" s="9">
        <f t="shared" si="11"/>
        <v>4</v>
      </c>
      <c r="M113" s="15"/>
      <c r="N113" s="15"/>
      <c r="O113" s="15"/>
      <c r="P113" s="15"/>
      <c r="Q113" s="15"/>
      <c r="R113" s="11">
        <f>SUM(M113:Q113)</f>
        <v>0</v>
      </c>
      <c r="S113" s="15">
        <v>1</v>
      </c>
      <c r="T113" s="15"/>
      <c r="U113" s="9">
        <f>S113+T113</f>
        <v>1</v>
      </c>
      <c r="V113" s="9">
        <f t="shared" si="21"/>
        <v>0</v>
      </c>
      <c r="W113" s="15"/>
      <c r="X113" s="16">
        <f>W113-V113</f>
        <v>0</v>
      </c>
      <c r="Y113" s="18"/>
      <c r="Z113" s="17"/>
    </row>
    <row r="114" spans="1:26" ht="18" customHeight="1" x14ac:dyDescent="0.2">
      <c r="A114" s="13">
        <v>3510018</v>
      </c>
      <c r="B114" s="14" t="s">
        <v>135</v>
      </c>
      <c r="C114" s="15">
        <v>65000</v>
      </c>
      <c r="D114" s="10">
        <f>VLOOKUP($A114,'12.04'!$A$9:$W$204,23,0)</f>
        <v>0</v>
      </c>
      <c r="E114" s="15"/>
      <c r="F114" s="15"/>
      <c r="G114" s="15"/>
      <c r="H114" s="9">
        <f t="shared" si="20"/>
        <v>0</v>
      </c>
      <c r="I114" s="15"/>
      <c r="J114" s="15"/>
      <c r="K114" s="15"/>
      <c r="L114" s="9">
        <f t="shared" si="11"/>
        <v>0</v>
      </c>
      <c r="M114" s="15"/>
      <c r="N114" s="15"/>
      <c r="O114" s="15"/>
      <c r="P114" s="15"/>
      <c r="Q114" s="15"/>
      <c r="R114" s="11">
        <f t="shared" si="15"/>
        <v>0</v>
      </c>
      <c r="S114" s="15"/>
      <c r="T114" s="15"/>
      <c r="U114" s="9">
        <f t="shared" si="22"/>
        <v>0</v>
      </c>
      <c r="V114" s="9">
        <f t="shared" si="21"/>
        <v>0</v>
      </c>
      <c r="W114" s="15"/>
      <c r="X114" s="16">
        <f t="shared" si="23"/>
        <v>0</v>
      </c>
      <c r="Y114" s="18"/>
      <c r="Z114" s="17"/>
    </row>
    <row r="115" spans="1:26" ht="18" customHeight="1" x14ac:dyDescent="0.2">
      <c r="A115" s="13">
        <v>3510066</v>
      </c>
      <c r="B115" s="14" t="s">
        <v>136</v>
      </c>
      <c r="C115" s="15">
        <v>42000</v>
      </c>
      <c r="D115" s="10">
        <f>VLOOKUP($A115,'12.04'!$A$9:$W$204,23,0)</f>
        <v>0</v>
      </c>
      <c r="E115" s="15"/>
      <c r="F115" s="15"/>
      <c r="G115" s="15"/>
      <c r="H115" s="9">
        <f t="shared" si="20"/>
        <v>0</v>
      </c>
      <c r="I115" s="15"/>
      <c r="J115" s="15"/>
      <c r="K115" s="15"/>
      <c r="L115" s="9">
        <f t="shared" si="11"/>
        <v>0</v>
      </c>
      <c r="M115" s="15"/>
      <c r="N115" s="15"/>
      <c r="O115" s="15"/>
      <c r="P115" s="15"/>
      <c r="Q115" s="15"/>
      <c r="R115" s="11">
        <f t="shared" si="15"/>
        <v>0</v>
      </c>
      <c r="S115" s="15"/>
      <c r="T115" s="15"/>
      <c r="U115" s="9">
        <f t="shared" si="22"/>
        <v>0</v>
      </c>
      <c r="V115" s="9">
        <f t="shared" si="21"/>
        <v>0</v>
      </c>
      <c r="W115" s="15"/>
      <c r="X115" s="16">
        <f t="shared" si="23"/>
        <v>0</v>
      </c>
      <c r="Y115" s="18"/>
      <c r="Z115" s="17"/>
    </row>
    <row r="116" spans="1:26" ht="18" customHeight="1" x14ac:dyDescent="0.2">
      <c r="A116" s="13">
        <v>3510067</v>
      </c>
      <c r="B116" s="14" t="s">
        <v>137</v>
      </c>
      <c r="C116" s="15">
        <v>43000</v>
      </c>
      <c r="D116" s="10">
        <f>VLOOKUP($A116,'12.04'!$A$9:$W$204,23,0)</f>
        <v>2</v>
      </c>
      <c r="E116" s="15">
        <v>8</v>
      </c>
      <c r="F116" s="15"/>
      <c r="G116" s="15"/>
      <c r="H116" s="9">
        <f t="shared" si="20"/>
        <v>8</v>
      </c>
      <c r="I116" s="15">
        <v>3</v>
      </c>
      <c r="J116" s="15"/>
      <c r="K116" s="15"/>
      <c r="L116" s="9">
        <f t="shared" si="11"/>
        <v>3</v>
      </c>
      <c r="M116" s="15"/>
      <c r="N116" s="15"/>
      <c r="O116" s="15"/>
      <c r="P116" s="15"/>
      <c r="Q116" s="15"/>
      <c r="R116" s="11">
        <f t="shared" si="15"/>
        <v>0</v>
      </c>
      <c r="S116" s="15"/>
      <c r="T116" s="15"/>
      <c r="U116" s="9">
        <f t="shared" si="22"/>
        <v>0</v>
      </c>
      <c r="V116" s="9">
        <f t="shared" si="21"/>
        <v>7</v>
      </c>
      <c r="W116" s="15">
        <v>7</v>
      </c>
      <c r="X116" s="16">
        <f t="shared" si="23"/>
        <v>0</v>
      </c>
      <c r="Y116" s="18"/>
      <c r="Z116" s="17"/>
    </row>
    <row r="117" spans="1:26" ht="18" customHeight="1" x14ac:dyDescent="0.2">
      <c r="A117" s="13">
        <v>3510068</v>
      </c>
      <c r="B117" s="14" t="s">
        <v>138</v>
      </c>
      <c r="C117" s="15">
        <v>12000</v>
      </c>
      <c r="D117" s="10">
        <f>VLOOKUP($A117,'12.04'!$A$9:$W$204,23,0)</f>
        <v>0</v>
      </c>
      <c r="E117" s="15"/>
      <c r="F117" s="15"/>
      <c r="G117" s="15"/>
      <c r="H117" s="9">
        <f t="shared" si="20"/>
        <v>0</v>
      </c>
      <c r="I117" s="15"/>
      <c r="J117" s="15"/>
      <c r="K117" s="15"/>
      <c r="L117" s="9">
        <f t="shared" si="11"/>
        <v>0</v>
      </c>
      <c r="M117" s="15"/>
      <c r="N117" s="15"/>
      <c r="O117" s="15"/>
      <c r="P117" s="15"/>
      <c r="Q117" s="15"/>
      <c r="R117" s="11">
        <f>SUM(M117:Q117)</f>
        <v>0</v>
      </c>
      <c r="S117" s="15"/>
      <c r="T117" s="15"/>
      <c r="U117" s="9">
        <f>S117+T117</f>
        <v>0</v>
      </c>
      <c r="V117" s="9">
        <f t="shared" si="21"/>
        <v>0</v>
      </c>
      <c r="W117" s="15"/>
      <c r="X117" s="16">
        <f>W117-V117</f>
        <v>0</v>
      </c>
      <c r="Y117" s="18"/>
      <c r="Z117" s="17"/>
    </row>
    <row r="118" spans="1:26" ht="18" customHeight="1" x14ac:dyDescent="0.2">
      <c r="A118" s="13">
        <v>3510069</v>
      </c>
      <c r="B118" s="14" t="s">
        <v>139</v>
      </c>
      <c r="C118" s="15">
        <v>12000</v>
      </c>
      <c r="D118" s="10">
        <f>VLOOKUP($A118,'12.04'!$A$9:$W$204,23,0)</f>
        <v>0</v>
      </c>
      <c r="E118" s="15"/>
      <c r="F118" s="15"/>
      <c r="G118" s="15"/>
      <c r="H118" s="9">
        <f t="shared" si="20"/>
        <v>0</v>
      </c>
      <c r="I118" s="15"/>
      <c r="J118" s="15"/>
      <c r="K118" s="15"/>
      <c r="L118" s="9">
        <f t="shared" si="11"/>
        <v>0</v>
      </c>
      <c r="M118" s="15"/>
      <c r="N118" s="15"/>
      <c r="O118" s="15"/>
      <c r="P118" s="15"/>
      <c r="Q118" s="15"/>
      <c r="R118" s="11">
        <f>SUM(M118:Q118)</f>
        <v>0</v>
      </c>
      <c r="S118" s="15"/>
      <c r="T118" s="15"/>
      <c r="U118" s="9">
        <f>S118+T118</f>
        <v>0</v>
      </c>
      <c r="V118" s="9">
        <f t="shared" si="21"/>
        <v>0</v>
      </c>
      <c r="W118" s="15"/>
      <c r="X118" s="16">
        <f>W118-V118</f>
        <v>0</v>
      </c>
      <c r="Y118" s="18"/>
      <c r="Z118" s="17"/>
    </row>
    <row r="119" spans="1:26" ht="18" customHeight="1" x14ac:dyDescent="0.2">
      <c r="A119" s="13">
        <v>3510070</v>
      </c>
      <c r="B119" s="14" t="s">
        <v>140</v>
      </c>
      <c r="C119" s="15">
        <v>12000</v>
      </c>
      <c r="D119" s="10">
        <f>VLOOKUP($A119,'12.04'!$A$9:$W$204,23,0)</f>
        <v>0</v>
      </c>
      <c r="E119" s="15"/>
      <c r="F119" s="15"/>
      <c r="G119" s="15"/>
      <c r="H119" s="9">
        <f t="shared" si="20"/>
        <v>0</v>
      </c>
      <c r="I119" s="15"/>
      <c r="J119" s="15"/>
      <c r="K119" s="15"/>
      <c r="L119" s="9">
        <f t="shared" si="11"/>
        <v>0</v>
      </c>
      <c r="M119" s="15"/>
      <c r="N119" s="15"/>
      <c r="O119" s="15"/>
      <c r="P119" s="15"/>
      <c r="Q119" s="15"/>
      <c r="R119" s="11">
        <f>SUM(M119:Q119)</f>
        <v>0</v>
      </c>
      <c r="S119" s="15"/>
      <c r="T119" s="15"/>
      <c r="U119" s="9">
        <f>S119+T119</f>
        <v>0</v>
      </c>
      <c r="V119" s="9">
        <f t="shared" si="21"/>
        <v>0</v>
      </c>
      <c r="W119" s="15"/>
      <c r="X119" s="16">
        <f>W119-V119</f>
        <v>0</v>
      </c>
      <c r="Y119" s="18"/>
      <c r="Z119" s="17"/>
    </row>
    <row r="120" spans="1:26" ht="18" customHeight="1" x14ac:dyDescent="0.2">
      <c r="A120" s="13">
        <v>3512008</v>
      </c>
      <c r="B120" s="14" t="s">
        <v>141</v>
      </c>
      <c r="C120" s="15">
        <v>44000</v>
      </c>
      <c r="D120" s="10">
        <f>VLOOKUP($A120,'12.04'!$A$9:$W$204,23,0)</f>
        <v>2</v>
      </c>
      <c r="E120" s="15">
        <v>10</v>
      </c>
      <c r="F120" s="15"/>
      <c r="G120" s="15"/>
      <c r="H120" s="9">
        <f t="shared" si="20"/>
        <v>10</v>
      </c>
      <c r="I120" s="15">
        <v>1</v>
      </c>
      <c r="J120" s="15"/>
      <c r="K120" s="15"/>
      <c r="L120" s="9">
        <f t="shared" si="11"/>
        <v>1</v>
      </c>
      <c r="M120" s="15"/>
      <c r="N120" s="15"/>
      <c r="O120" s="15"/>
      <c r="P120" s="15"/>
      <c r="Q120" s="15"/>
      <c r="R120" s="11">
        <f t="shared" si="15"/>
        <v>0</v>
      </c>
      <c r="S120" s="15">
        <v>1</v>
      </c>
      <c r="T120" s="15"/>
      <c r="U120" s="9">
        <f t="shared" si="22"/>
        <v>1</v>
      </c>
      <c r="V120" s="9">
        <f t="shared" si="21"/>
        <v>10</v>
      </c>
      <c r="W120" s="15">
        <v>10</v>
      </c>
      <c r="X120" s="16">
        <f t="shared" si="23"/>
        <v>0</v>
      </c>
      <c r="Y120" s="18"/>
      <c r="Z120" s="17"/>
    </row>
    <row r="121" spans="1:26" ht="18" customHeight="1" x14ac:dyDescent="0.2">
      <c r="A121" s="7">
        <v>3530000</v>
      </c>
      <c r="B121" s="28" t="s">
        <v>142</v>
      </c>
      <c r="C121" s="9"/>
      <c r="D121" s="10">
        <f>VLOOKUP($A121,'12.04'!$A$9:$W$204,23,0)</f>
        <v>0</v>
      </c>
      <c r="E121" s="10"/>
      <c r="F121" s="10"/>
      <c r="G121" s="10"/>
      <c r="H121" s="9"/>
      <c r="I121" s="10"/>
      <c r="J121" s="10"/>
      <c r="K121" s="10"/>
      <c r="L121" s="9">
        <f t="shared" si="11"/>
        <v>0</v>
      </c>
      <c r="M121" s="10"/>
      <c r="N121" s="10"/>
      <c r="O121" s="10"/>
      <c r="P121" s="10"/>
      <c r="Q121" s="10"/>
      <c r="R121" s="11">
        <f t="shared" si="15"/>
        <v>0</v>
      </c>
      <c r="S121" s="10"/>
      <c r="T121" s="10"/>
      <c r="U121" s="9"/>
      <c r="V121" s="9"/>
      <c r="W121" s="10"/>
      <c r="X121" s="9"/>
      <c r="Y121" s="18"/>
      <c r="Z121" s="17"/>
    </row>
    <row r="122" spans="1:26" ht="18" customHeight="1" x14ac:dyDescent="0.2">
      <c r="A122" s="13">
        <v>3530003</v>
      </c>
      <c r="B122" s="14" t="s">
        <v>143</v>
      </c>
      <c r="C122" s="15">
        <v>20000</v>
      </c>
      <c r="D122" s="10">
        <f>VLOOKUP($A122,'12.04'!$A$9:$W$204,23,0)</f>
        <v>0</v>
      </c>
      <c r="E122" s="15">
        <v>19</v>
      </c>
      <c r="F122" s="15"/>
      <c r="G122" s="15"/>
      <c r="H122" s="9">
        <f t="shared" ref="H122:H134" si="24">SUM(E122:G122)</f>
        <v>19</v>
      </c>
      <c r="I122" s="15">
        <v>1</v>
      </c>
      <c r="J122" s="15"/>
      <c r="K122" s="15"/>
      <c r="L122" s="9">
        <f t="shared" si="11"/>
        <v>1</v>
      </c>
      <c r="M122" s="15"/>
      <c r="N122" s="15"/>
      <c r="O122" s="15"/>
      <c r="P122" s="15"/>
      <c r="Q122" s="15"/>
      <c r="R122" s="11">
        <f t="shared" si="15"/>
        <v>0</v>
      </c>
      <c r="S122" s="15"/>
      <c r="T122" s="15"/>
      <c r="U122" s="9">
        <f t="shared" ref="U122:U134" si="25">S122+T122</f>
        <v>0</v>
      </c>
      <c r="V122" s="9">
        <f t="shared" ref="V122:V134" si="26">D122+H122-L122-R122-U122</f>
        <v>18</v>
      </c>
      <c r="W122" s="15">
        <v>18</v>
      </c>
      <c r="X122" s="16">
        <f t="shared" ref="X122:X134" si="27">W122-V122</f>
        <v>0</v>
      </c>
      <c r="Y122" s="18"/>
      <c r="Z122" s="17"/>
    </row>
    <row r="123" spans="1:26" ht="18" customHeight="1" x14ac:dyDescent="0.2">
      <c r="A123" s="13">
        <v>3530008</v>
      </c>
      <c r="B123" s="14" t="s">
        <v>144</v>
      </c>
      <c r="C123" s="15">
        <v>20000</v>
      </c>
      <c r="D123" s="10">
        <f>VLOOKUP($A123,'12.04'!$A$9:$W$204,23,0)</f>
        <v>0</v>
      </c>
      <c r="E123" s="15"/>
      <c r="F123" s="15"/>
      <c r="G123" s="15"/>
      <c r="H123" s="9">
        <f t="shared" si="24"/>
        <v>0</v>
      </c>
      <c r="I123" s="15"/>
      <c r="J123" s="15"/>
      <c r="K123" s="15"/>
      <c r="L123" s="9">
        <f t="shared" si="11"/>
        <v>0</v>
      </c>
      <c r="M123" s="15"/>
      <c r="N123" s="15"/>
      <c r="O123" s="15"/>
      <c r="P123" s="15"/>
      <c r="Q123" s="15"/>
      <c r="R123" s="11">
        <f t="shared" si="15"/>
        <v>0</v>
      </c>
      <c r="S123" s="15"/>
      <c r="T123" s="15"/>
      <c r="U123" s="9">
        <f t="shared" si="25"/>
        <v>0</v>
      </c>
      <c r="V123" s="9">
        <f t="shared" si="26"/>
        <v>0</v>
      </c>
      <c r="W123" s="15"/>
      <c r="X123" s="16">
        <f t="shared" si="27"/>
        <v>0</v>
      </c>
      <c r="Y123" s="18"/>
      <c r="Z123" s="17"/>
    </row>
    <row r="124" spans="1:26" ht="18" customHeight="1" x14ac:dyDescent="0.2">
      <c r="A124" s="13">
        <v>3530009</v>
      </c>
      <c r="B124" s="14" t="s">
        <v>145</v>
      </c>
      <c r="C124" s="15">
        <v>20000</v>
      </c>
      <c r="D124" s="10">
        <f>VLOOKUP($A124,'12.04'!$A$9:$W$204,23,0)</f>
        <v>0</v>
      </c>
      <c r="E124" s="15"/>
      <c r="F124" s="15"/>
      <c r="G124" s="15"/>
      <c r="H124" s="9">
        <f t="shared" si="24"/>
        <v>0</v>
      </c>
      <c r="I124" s="15"/>
      <c r="J124" s="15"/>
      <c r="K124" s="15"/>
      <c r="L124" s="9">
        <f t="shared" si="11"/>
        <v>0</v>
      </c>
      <c r="M124" s="15"/>
      <c r="N124" s="15"/>
      <c r="O124" s="15"/>
      <c r="P124" s="15"/>
      <c r="Q124" s="15"/>
      <c r="R124" s="11">
        <f t="shared" si="15"/>
        <v>0</v>
      </c>
      <c r="S124" s="15"/>
      <c r="T124" s="15"/>
      <c r="U124" s="9">
        <f t="shared" si="25"/>
        <v>0</v>
      </c>
      <c r="V124" s="9">
        <f t="shared" si="26"/>
        <v>0</v>
      </c>
      <c r="W124" s="15"/>
      <c r="X124" s="16">
        <f t="shared" si="27"/>
        <v>0</v>
      </c>
      <c r="Y124" s="18"/>
      <c r="Z124" s="17"/>
    </row>
    <row r="125" spans="1:26" ht="18" customHeight="1" x14ac:dyDescent="0.2">
      <c r="A125" s="13">
        <v>3530010</v>
      </c>
      <c r="B125" s="14" t="s">
        <v>146</v>
      </c>
      <c r="C125" s="15">
        <v>108000</v>
      </c>
      <c r="D125" s="10">
        <f>VLOOKUP($A125,'12.04'!$A$9:$W$204,23,0)</f>
        <v>0</v>
      </c>
      <c r="E125" s="15">
        <v>20</v>
      </c>
      <c r="F125" s="15"/>
      <c r="G125" s="15"/>
      <c r="H125" s="9">
        <f t="shared" si="24"/>
        <v>20</v>
      </c>
      <c r="I125" s="15">
        <v>3</v>
      </c>
      <c r="J125" s="15"/>
      <c r="K125" s="15"/>
      <c r="L125" s="9">
        <f t="shared" si="11"/>
        <v>3</v>
      </c>
      <c r="M125" s="15"/>
      <c r="N125" s="15"/>
      <c r="O125" s="15"/>
      <c r="P125" s="15"/>
      <c r="Q125" s="15"/>
      <c r="R125" s="11">
        <f t="shared" si="15"/>
        <v>0</v>
      </c>
      <c r="S125" s="15"/>
      <c r="T125" s="15"/>
      <c r="U125" s="9">
        <f t="shared" si="25"/>
        <v>0</v>
      </c>
      <c r="V125" s="9">
        <f t="shared" si="26"/>
        <v>17</v>
      </c>
      <c r="W125" s="15">
        <v>17</v>
      </c>
      <c r="X125" s="16">
        <f t="shared" si="27"/>
        <v>0</v>
      </c>
      <c r="Y125" s="18"/>
      <c r="Z125" s="17"/>
    </row>
    <row r="126" spans="1:26" ht="18" customHeight="1" x14ac:dyDescent="0.2">
      <c r="A126" s="13">
        <v>3530014</v>
      </c>
      <c r="B126" s="14" t="s">
        <v>147</v>
      </c>
      <c r="C126" s="15">
        <v>20000</v>
      </c>
      <c r="D126" s="10">
        <f>VLOOKUP($A126,'12.04'!$A$9:$W$204,23,0)</f>
        <v>0</v>
      </c>
      <c r="E126" s="15"/>
      <c r="F126" s="15"/>
      <c r="G126" s="15"/>
      <c r="H126" s="9">
        <f t="shared" si="24"/>
        <v>0</v>
      </c>
      <c r="I126" s="15"/>
      <c r="J126" s="15"/>
      <c r="K126" s="15"/>
      <c r="L126" s="9">
        <f t="shared" si="11"/>
        <v>0</v>
      </c>
      <c r="M126" s="15"/>
      <c r="N126" s="15"/>
      <c r="O126" s="15"/>
      <c r="P126" s="15"/>
      <c r="Q126" s="15"/>
      <c r="R126" s="11">
        <f>SUM(M126:Q126)</f>
        <v>0</v>
      </c>
      <c r="S126" s="15"/>
      <c r="T126" s="15"/>
      <c r="U126" s="9">
        <f>S126+T126</f>
        <v>0</v>
      </c>
      <c r="V126" s="9">
        <f t="shared" si="26"/>
        <v>0</v>
      </c>
      <c r="W126" s="15"/>
      <c r="X126" s="16">
        <f>W126-V126</f>
        <v>0</v>
      </c>
      <c r="Y126" s="18"/>
      <c r="Z126" s="17"/>
    </row>
    <row r="127" spans="1:26" ht="18" customHeight="1" x14ac:dyDescent="0.2">
      <c r="A127" s="13">
        <v>3530087</v>
      </c>
      <c r="B127" s="14" t="s">
        <v>148</v>
      </c>
      <c r="C127" s="15"/>
      <c r="D127" s="10">
        <f>VLOOKUP($A127,'12.04'!$A$9:$W$204,23,0)</f>
        <v>0</v>
      </c>
      <c r="E127" s="15"/>
      <c r="F127" s="15"/>
      <c r="G127" s="15"/>
      <c r="H127" s="9">
        <f t="shared" si="24"/>
        <v>0</v>
      </c>
      <c r="I127" s="15"/>
      <c r="J127" s="15"/>
      <c r="K127" s="15"/>
      <c r="L127" s="9">
        <f t="shared" si="11"/>
        <v>0</v>
      </c>
      <c r="M127" s="15"/>
      <c r="N127" s="15"/>
      <c r="O127" s="15"/>
      <c r="P127" s="15"/>
      <c r="Q127" s="15"/>
      <c r="R127" s="11">
        <f t="shared" si="15"/>
        <v>0</v>
      </c>
      <c r="S127" s="15"/>
      <c r="T127" s="15"/>
      <c r="U127" s="9">
        <f t="shared" si="25"/>
        <v>0</v>
      </c>
      <c r="V127" s="9">
        <f t="shared" si="26"/>
        <v>0</v>
      </c>
      <c r="W127" s="15"/>
      <c r="X127" s="16">
        <f t="shared" si="27"/>
        <v>0</v>
      </c>
      <c r="Y127" s="18"/>
      <c r="Z127" s="17"/>
    </row>
    <row r="128" spans="1:26" ht="18" customHeight="1" x14ac:dyDescent="0.2">
      <c r="A128" s="13">
        <v>3530088</v>
      </c>
      <c r="B128" s="14" t="s">
        <v>149</v>
      </c>
      <c r="C128" s="15">
        <v>20000</v>
      </c>
      <c r="D128" s="10">
        <f>VLOOKUP($A128,'12.04'!$A$9:$W$204,23,0)</f>
        <v>6</v>
      </c>
      <c r="E128" s="15"/>
      <c r="F128" s="15"/>
      <c r="G128" s="15"/>
      <c r="H128" s="9">
        <f t="shared" si="24"/>
        <v>0</v>
      </c>
      <c r="I128" s="15"/>
      <c r="J128" s="15"/>
      <c r="K128" s="15"/>
      <c r="L128" s="9">
        <f t="shared" si="11"/>
        <v>0</v>
      </c>
      <c r="M128" s="15"/>
      <c r="N128" s="15"/>
      <c r="O128" s="15"/>
      <c r="P128" s="15"/>
      <c r="Q128" s="15"/>
      <c r="R128" s="11">
        <f t="shared" si="15"/>
        <v>0</v>
      </c>
      <c r="S128" s="15">
        <v>6</v>
      </c>
      <c r="T128" s="15"/>
      <c r="U128" s="9">
        <f t="shared" si="25"/>
        <v>6</v>
      </c>
      <c r="V128" s="9">
        <f t="shared" si="26"/>
        <v>0</v>
      </c>
      <c r="W128" s="15"/>
      <c r="X128" s="16">
        <f t="shared" si="27"/>
        <v>0</v>
      </c>
      <c r="Y128" s="26"/>
      <c r="Z128" s="17"/>
    </row>
    <row r="129" spans="1:26" ht="18" customHeight="1" x14ac:dyDescent="0.2">
      <c r="A129" s="13">
        <v>3530089</v>
      </c>
      <c r="B129" s="14" t="s">
        <v>150</v>
      </c>
      <c r="C129" s="15">
        <v>95000</v>
      </c>
      <c r="D129" s="10">
        <f>VLOOKUP($A129,'12.04'!$A$9:$W$204,23,0)</f>
        <v>0</v>
      </c>
      <c r="E129" s="15"/>
      <c r="F129" s="15"/>
      <c r="G129" s="15"/>
      <c r="H129" s="9">
        <f t="shared" si="24"/>
        <v>0</v>
      </c>
      <c r="I129" s="15"/>
      <c r="J129" s="15"/>
      <c r="K129" s="15"/>
      <c r="L129" s="9">
        <f t="shared" si="11"/>
        <v>0</v>
      </c>
      <c r="M129" s="15"/>
      <c r="N129" s="15"/>
      <c r="O129" s="15"/>
      <c r="P129" s="15"/>
      <c r="Q129" s="15"/>
      <c r="R129" s="11">
        <f t="shared" si="15"/>
        <v>0</v>
      </c>
      <c r="S129" s="15"/>
      <c r="T129" s="15"/>
      <c r="U129" s="9">
        <f t="shared" si="25"/>
        <v>0</v>
      </c>
      <c r="V129" s="9">
        <f t="shared" si="26"/>
        <v>0</v>
      </c>
      <c r="W129" s="15"/>
      <c r="X129" s="16">
        <f t="shared" si="27"/>
        <v>0</v>
      </c>
      <c r="Y129" s="26"/>
      <c r="Z129" s="17"/>
    </row>
    <row r="130" spans="1:26" ht="18" customHeight="1" x14ac:dyDescent="0.2">
      <c r="A130" s="13">
        <v>3530100</v>
      </c>
      <c r="B130" s="14" t="s">
        <v>151</v>
      </c>
      <c r="C130" s="15">
        <v>22000</v>
      </c>
      <c r="D130" s="10">
        <f>VLOOKUP($A130,'12.04'!$A$9:$W$204,23,0)</f>
        <v>0</v>
      </c>
      <c r="E130" s="15"/>
      <c r="F130" s="15"/>
      <c r="G130" s="15"/>
      <c r="H130" s="9">
        <f t="shared" si="24"/>
        <v>0</v>
      </c>
      <c r="I130" s="15"/>
      <c r="J130" s="15"/>
      <c r="K130" s="15"/>
      <c r="L130" s="9">
        <f t="shared" si="11"/>
        <v>0</v>
      </c>
      <c r="M130" s="15"/>
      <c r="N130" s="15"/>
      <c r="O130" s="15"/>
      <c r="P130" s="15"/>
      <c r="Q130" s="15"/>
      <c r="R130" s="11">
        <f t="shared" si="15"/>
        <v>0</v>
      </c>
      <c r="S130" s="15"/>
      <c r="T130" s="15"/>
      <c r="U130" s="9">
        <f t="shared" si="25"/>
        <v>0</v>
      </c>
      <c r="V130" s="9">
        <f t="shared" si="26"/>
        <v>0</v>
      </c>
      <c r="W130" s="15"/>
      <c r="X130" s="16">
        <f t="shared" si="27"/>
        <v>0</v>
      </c>
      <c r="Y130" s="26"/>
      <c r="Z130" s="17"/>
    </row>
    <row r="131" spans="1:26" ht="18" customHeight="1" x14ac:dyDescent="0.2">
      <c r="A131" s="13">
        <v>3550002</v>
      </c>
      <c r="B131" s="14" t="s">
        <v>152</v>
      </c>
      <c r="C131" s="15">
        <v>20000</v>
      </c>
      <c r="D131" s="10">
        <f>VLOOKUP($A131,'12.04'!$A$9:$W$204,23,0)</f>
        <v>11</v>
      </c>
      <c r="E131" s="15"/>
      <c r="F131" s="15"/>
      <c r="G131" s="15"/>
      <c r="H131" s="9">
        <f>SUM(E131:G131)</f>
        <v>0</v>
      </c>
      <c r="I131" s="15">
        <v>1</v>
      </c>
      <c r="J131" s="15"/>
      <c r="K131" s="15"/>
      <c r="L131" s="9">
        <f t="shared" si="11"/>
        <v>1</v>
      </c>
      <c r="M131" s="15"/>
      <c r="N131" s="15"/>
      <c r="O131" s="15"/>
      <c r="P131" s="15"/>
      <c r="Q131" s="15"/>
      <c r="R131" s="11">
        <f t="shared" si="15"/>
        <v>0</v>
      </c>
      <c r="S131" s="15"/>
      <c r="T131" s="15"/>
      <c r="U131" s="9">
        <f t="shared" si="25"/>
        <v>0</v>
      </c>
      <c r="V131" s="9">
        <f t="shared" si="26"/>
        <v>10</v>
      </c>
      <c r="W131" s="15">
        <v>7</v>
      </c>
      <c r="X131" s="16">
        <f t="shared" si="27"/>
        <v>-3</v>
      </c>
      <c r="Y131" s="26"/>
      <c r="Z131" s="17"/>
    </row>
    <row r="132" spans="1:26" ht="18" customHeight="1" x14ac:dyDescent="0.2">
      <c r="A132" s="13">
        <v>3550005</v>
      </c>
      <c r="B132" s="14" t="s">
        <v>153</v>
      </c>
      <c r="C132" s="15">
        <v>20000</v>
      </c>
      <c r="D132" s="10">
        <f>VLOOKUP($A132,'12.04'!$A$9:$W$204,23,0)</f>
        <v>16</v>
      </c>
      <c r="E132" s="15"/>
      <c r="F132" s="15"/>
      <c r="G132" s="15"/>
      <c r="H132" s="9">
        <f>SUM(E132:G132)</f>
        <v>0</v>
      </c>
      <c r="I132" s="15"/>
      <c r="J132" s="15"/>
      <c r="K132" s="15"/>
      <c r="L132" s="9">
        <f t="shared" si="11"/>
        <v>0</v>
      </c>
      <c r="M132" s="15"/>
      <c r="N132" s="15"/>
      <c r="O132" s="15"/>
      <c r="P132" s="15"/>
      <c r="Q132" s="15"/>
      <c r="R132" s="11">
        <f t="shared" si="15"/>
        <v>0</v>
      </c>
      <c r="S132" s="15"/>
      <c r="T132" s="15"/>
      <c r="U132" s="9">
        <f t="shared" si="25"/>
        <v>0</v>
      </c>
      <c r="V132" s="9">
        <f t="shared" si="26"/>
        <v>16</v>
      </c>
      <c r="W132" s="15">
        <v>11</v>
      </c>
      <c r="X132" s="16">
        <f t="shared" si="27"/>
        <v>-5</v>
      </c>
      <c r="Y132" s="26"/>
      <c r="Z132" s="17"/>
    </row>
    <row r="133" spans="1:26" ht="18" customHeight="1" x14ac:dyDescent="0.2">
      <c r="A133" s="13">
        <v>3550007</v>
      </c>
      <c r="B133" s="14" t="s">
        <v>154</v>
      </c>
      <c r="C133" s="15">
        <v>20000</v>
      </c>
      <c r="D133" s="10">
        <f>VLOOKUP($A133,'12.04'!$A$9:$W$204,23,0)</f>
        <v>12</v>
      </c>
      <c r="E133" s="15"/>
      <c r="F133" s="15"/>
      <c r="G133" s="15"/>
      <c r="H133" s="9">
        <f>SUM(E133:G133)</f>
        <v>0</v>
      </c>
      <c r="I133" s="15">
        <v>3</v>
      </c>
      <c r="J133" s="15"/>
      <c r="K133" s="15"/>
      <c r="L133" s="9">
        <f t="shared" si="11"/>
        <v>3</v>
      </c>
      <c r="M133" s="15"/>
      <c r="N133" s="15"/>
      <c r="O133" s="15"/>
      <c r="P133" s="15"/>
      <c r="Q133" s="15"/>
      <c r="R133" s="11">
        <f t="shared" si="15"/>
        <v>0</v>
      </c>
      <c r="S133" s="15"/>
      <c r="T133" s="15"/>
      <c r="U133" s="9">
        <f t="shared" si="25"/>
        <v>0</v>
      </c>
      <c r="V133" s="9">
        <f t="shared" si="26"/>
        <v>9</v>
      </c>
      <c r="W133" s="15"/>
      <c r="X133" s="16">
        <f t="shared" si="27"/>
        <v>-9</v>
      </c>
      <c r="Y133" s="26"/>
      <c r="Z133" s="17"/>
    </row>
    <row r="134" spans="1:26" ht="18" customHeight="1" x14ac:dyDescent="0.2">
      <c r="A134" s="13">
        <v>3550011</v>
      </c>
      <c r="B134" s="14" t="s">
        <v>155</v>
      </c>
      <c r="C134" s="15">
        <v>85000</v>
      </c>
      <c r="D134" s="10">
        <f>VLOOKUP($A134,'12.04'!$A$9:$W$204,23,0)</f>
        <v>0</v>
      </c>
      <c r="E134" s="15"/>
      <c r="F134" s="15"/>
      <c r="G134" s="15"/>
      <c r="H134" s="9">
        <f t="shared" si="24"/>
        <v>0</v>
      </c>
      <c r="I134" s="15"/>
      <c r="J134" s="15"/>
      <c r="K134" s="15"/>
      <c r="L134" s="9">
        <f t="shared" si="11"/>
        <v>0</v>
      </c>
      <c r="M134" s="15"/>
      <c r="N134" s="15"/>
      <c r="O134" s="15"/>
      <c r="P134" s="15"/>
      <c r="Q134" s="15"/>
      <c r="R134" s="11">
        <f t="shared" si="15"/>
        <v>0</v>
      </c>
      <c r="S134" s="15"/>
      <c r="T134" s="15"/>
      <c r="U134" s="9">
        <f t="shared" si="25"/>
        <v>0</v>
      </c>
      <c r="V134" s="9">
        <f t="shared" si="26"/>
        <v>0</v>
      </c>
      <c r="W134" s="15"/>
      <c r="X134" s="16">
        <f t="shared" si="27"/>
        <v>0</v>
      </c>
      <c r="Y134" s="18"/>
      <c r="Z134" s="17"/>
    </row>
    <row r="135" spans="1:26" ht="18" customHeight="1" x14ac:dyDescent="0.2">
      <c r="A135" s="7">
        <v>5530000</v>
      </c>
      <c r="B135" s="28" t="s">
        <v>156</v>
      </c>
      <c r="C135" s="9"/>
      <c r="D135" s="10">
        <f>VLOOKUP($A135,'12.04'!$A$9:$W$204,23,0)</f>
        <v>0</v>
      </c>
      <c r="E135" s="10"/>
      <c r="F135" s="10"/>
      <c r="G135" s="10"/>
      <c r="H135" s="9"/>
      <c r="I135" s="10"/>
      <c r="J135" s="10"/>
      <c r="K135" s="10"/>
      <c r="L135" s="9">
        <f t="shared" si="11"/>
        <v>0</v>
      </c>
      <c r="M135" s="10"/>
      <c r="N135" s="10"/>
      <c r="O135" s="10"/>
      <c r="P135" s="10"/>
      <c r="Q135" s="10"/>
      <c r="R135" s="11">
        <f t="shared" si="15"/>
        <v>0</v>
      </c>
      <c r="S135" s="10"/>
      <c r="T135" s="10"/>
      <c r="U135" s="9"/>
      <c r="V135" s="9"/>
      <c r="W135" s="10"/>
      <c r="X135" s="9"/>
      <c r="Y135" s="18"/>
      <c r="Z135" s="17"/>
    </row>
    <row r="136" spans="1:26" ht="18" customHeight="1" x14ac:dyDescent="0.2">
      <c r="A136" s="13">
        <v>5530012</v>
      </c>
      <c r="B136" s="14" t="s">
        <v>157</v>
      </c>
      <c r="C136" s="15">
        <v>30000</v>
      </c>
      <c r="D136" s="10">
        <f>VLOOKUP($A136,'12.04'!$A$9:$W$204,23,0)</f>
        <v>0</v>
      </c>
      <c r="E136" s="15"/>
      <c r="F136" s="15"/>
      <c r="G136" s="15"/>
      <c r="H136" s="9">
        <f t="shared" ref="H136:H143" si="28">SUM(E136:G136)</f>
        <v>0</v>
      </c>
      <c r="I136" s="15"/>
      <c r="J136" s="15"/>
      <c r="K136" s="15"/>
      <c r="L136" s="9">
        <f t="shared" si="11"/>
        <v>0</v>
      </c>
      <c r="M136" s="15"/>
      <c r="N136" s="15"/>
      <c r="O136" s="15"/>
      <c r="P136" s="15"/>
      <c r="Q136" s="15"/>
      <c r="R136" s="11">
        <f t="shared" si="15"/>
        <v>0</v>
      </c>
      <c r="S136" s="15"/>
      <c r="T136" s="15"/>
      <c r="U136" s="9">
        <f t="shared" ref="U136:U143" si="29">S136+T136</f>
        <v>0</v>
      </c>
      <c r="V136" s="9">
        <f t="shared" ref="V136:V143" si="30">D136+H136-L136-R136-U136</f>
        <v>0</v>
      </c>
      <c r="W136" s="15"/>
      <c r="X136" s="16">
        <f t="shared" ref="X136:X143" si="31">W136-V136</f>
        <v>0</v>
      </c>
      <c r="Y136" s="18"/>
      <c r="Z136" s="17"/>
    </row>
    <row r="137" spans="1:26" ht="18" customHeight="1" x14ac:dyDescent="0.2">
      <c r="A137" s="13">
        <v>5530013</v>
      </c>
      <c r="B137" s="14" t="s">
        <v>158</v>
      </c>
      <c r="C137" s="15">
        <v>30000</v>
      </c>
      <c r="D137" s="10">
        <f>VLOOKUP($A137,'12.04'!$A$9:$W$204,23,0)</f>
        <v>0</v>
      </c>
      <c r="E137" s="15"/>
      <c r="F137" s="15"/>
      <c r="G137" s="15"/>
      <c r="H137" s="9">
        <f t="shared" si="28"/>
        <v>0</v>
      </c>
      <c r="I137" s="15"/>
      <c r="J137" s="15"/>
      <c r="K137" s="15"/>
      <c r="L137" s="9">
        <f t="shared" si="11"/>
        <v>0</v>
      </c>
      <c r="M137" s="15"/>
      <c r="N137" s="15"/>
      <c r="O137" s="15"/>
      <c r="P137" s="15"/>
      <c r="Q137" s="15"/>
      <c r="R137" s="11">
        <f t="shared" si="15"/>
        <v>0</v>
      </c>
      <c r="S137" s="15"/>
      <c r="T137" s="15"/>
      <c r="U137" s="9">
        <f t="shared" si="29"/>
        <v>0</v>
      </c>
      <c r="V137" s="9">
        <f t="shared" si="30"/>
        <v>0</v>
      </c>
      <c r="W137" s="15"/>
      <c r="X137" s="16">
        <f t="shared" si="31"/>
        <v>0</v>
      </c>
      <c r="Y137" s="18"/>
      <c r="Z137" s="17"/>
    </row>
    <row r="138" spans="1:26" ht="18" customHeight="1" x14ac:dyDescent="0.2">
      <c r="A138" s="13">
        <v>5530014</v>
      </c>
      <c r="B138" s="14" t="s">
        <v>159</v>
      </c>
      <c r="C138" s="15">
        <v>30000</v>
      </c>
      <c r="D138" s="10">
        <f>VLOOKUP($A138,'12.04'!$A$9:$W$204,23,0)</f>
        <v>0</v>
      </c>
      <c r="E138" s="15"/>
      <c r="F138" s="15"/>
      <c r="G138" s="15"/>
      <c r="H138" s="9">
        <f t="shared" si="28"/>
        <v>0</v>
      </c>
      <c r="I138" s="15"/>
      <c r="J138" s="15"/>
      <c r="K138" s="15"/>
      <c r="L138" s="9">
        <f t="shared" si="11"/>
        <v>0</v>
      </c>
      <c r="M138" s="15"/>
      <c r="N138" s="15"/>
      <c r="O138" s="15"/>
      <c r="P138" s="15"/>
      <c r="Q138" s="15"/>
      <c r="R138" s="11">
        <f t="shared" si="15"/>
        <v>0</v>
      </c>
      <c r="S138" s="15"/>
      <c r="T138" s="15"/>
      <c r="U138" s="9">
        <f t="shared" si="29"/>
        <v>0</v>
      </c>
      <c r="V138" s="9">
        <f t="shared" si="30"/>
        <v>0</v>
      </c>
      <c r="W138" s="15"/>
      <c r="X138" s="16">
        <f t="shared" si="31"/>
        <v>0</v>
      </c>
      <c r="Y138" s="18"/>
      <c r="Z138" s="17"/>
    </row>
    <row r="139" spans="1:26" ht="18" customHeight="1" x14ac:dyDescent="0.2">
      <c r="A139" s="13">
        <v>5530015</v>
      </c>
      <c r="B139" s="14" t="s">
        <v>160</v>
      </c>
      <c r="C139" s="15">
        <v>30000</v>
      </c>
      <c r="D139" s="10">
        <f>VLOOKUP($A139,'12.04'!$A$9:$W$204,23,0)</f>
        <v>0</v>
      </c>
      <c r="E139" s="15"/>
      <c r="F139" s="15"/>
      <c r="G139" s="15"/>
      <c r="H139" s="9">
        <f t="shared" si="28"/>
        <v>0</v>
      </c>
      <c r="I139" s="15"/>
      <c r="J139" s="15"/>
      <c r="K139" s="15"/>
      <c r="L139" s="9">
        <f t="shared" si="11"/>
        <v>0</v>
      </c>
      <c r="M139" s="15"/>
      <c r="N139" s="15"/>
      <c r="O139" s="15"/>
      <c r="P139" s="15"/>
      <c r="Q139" s="15"/>
      <c r="R139" s="11">
        <f t="shared" si="15"/>
        <v>0</v>
      </c>
      <c r="S139" s="15"/>
      <c r="T139" s="15"/>
      <c r="U139" s="9">
        <f t="shared" si="29"/>
        <v>0</v>
      </c>
      <c r="V139" s="9">
        <f t="shared" si="30"/>
        <v>0</v>
      </c>
      <c r="W139" s="15"/>
      <c r="X139" s="16">
        <f t="shared" si="31"/>
        <v>0</v>
      </c>
      <c r="Y139" s="18"/>
      <c r="Z139" s="17"/>
    </row>
    <row r="140" spans="1:26" ht="18" customHeight="1" x14ac:dyDescent="0.2">
      <c r="A140" s="13">
        <v>5530016</v>
      </c>
      <c r="B140" s="14" t="s">
        <v>161</v>
      </c>
      <c r="C140" s="15">
        <v>30000</v>
      </c>
      <c r="D140" s="10">
        <f>VLOOKUP($A140,'12.04'!$A$9:$W$204,23,0)</f>
        <v>0</v>
      </c>
      <c r="E140" s="15"/>
      <c r="F140" s="15"/>
      <c r="G140" s="15"/>
      <c r="H140" s="9">
        <f t="shared" si="28"/>
        <v>0</v>
      </c>
      <c r="I140" s="15"/>
      <c r="J140" s="15"/>
      <c r="K140" s="15"/>
      <c r="L140" s="9">
        <f t="shared" si="11"/>
        <v>0</v>
      </c>
      <c r="M140" s="15"/>
      <c r="N140" s="15"/>
      <c r="O140" s="15"/>
      <c r="P140" s="15"/>
      <c r="Q140" s="15"/>
      <c r="R140" s="11">
        <f t="shared" si="15"/>
        <v>0</v>
      </c>
      <c r="S140" s="15"/>
      <c r="T140" s="15"/>
      <c r="U140" s="9">
        <f t="shared" si="29"/>
        <v>0</v>
      </c>
      <c r="V140" s="9">
        <f t="shared" si="30"/>
        <v>0</v>
      </c>
      <c r="W140" s="15"/>
      <c r="X140" s="16">
        <f t="shared" si="31"/>
        <v>0</v>
      </c>
      <c r="Y140" s="18"/>
      <c r="Z140" s="17"/>
    </row>
    <row r="141" spans="1:26" ht="18" customHeight="1" x14ac:dyDescent="0.2">
      <c r="A141" s="13">
        <v>5530018</v>
      </c>
      <c r="B141" s="14" t="s">
        <v>162</v>
      </c>
      <c r="C141" s="15">
        <v>30000</v>
      </c>
      <c r="D141" s="10">
        <f>VLOOKUP($A141,'12.04'!$A$9:$W$204,23,0)</f>
        <v>0</v>
      </c>
      <c r="E141" s="15"/>
      <c r="F141" s="15"/>
      <c r="G141" s="15"/>
      <c r="H141" s="9">
        <f t="shared" si="28"/>
        <v>0</v>
      </c>
      <c r="I141" s="15"/>
      <c r="J141" s="15"/>
      <c r="K141" s="15"/>
      <c r="L141" s="9">
        <f t="shared" ref="L141:L208" si="32">SUM(I141:K141)</f>
        <v>0</v>
      </c>
      <c r="M141" s="15"/>
      <c r="N141" s="15"/>
      <c r="O141" s="15"/>
      <c r="P141" s="15"/>
      <c r="Q141" s="15"/>
      <c r="R141" s="11">
        <f>SUM(M141:Q141)</f>
        <v>0</v>
      </c>
      <c r="S141" s="15"/>
      <c r="T141" s="15"/>
      <c r="U141" s="9">
        <f>S141+T141</f>
        <v>0</v>
      </c>
      <c r="V141" s="9">
        <f t="shared" si="30"/>
        <v>0</v>
      </c>
      <c r="W141" s="15"/>
      <c r="X141" s="16">
        <f>W141-V141</f>
        <v>0</v>
      </c>
      <c r="Y141" s="18"/>
      <c r="Z141" s="17"/>
    </row>
    <row r="142" spans="1:26" ht="18" customHeight="1" x14ac:dyDescent="0.2">
      <c r="A142" s="13">
        <v>5530019</v>
      </c>
      <c r="B142" s="14" t="s">
        <v>163</v>
      </c>
      <c r="C142" s="15">
        <v>30000</v>
      </c>
      <c r="D142" s="10">
        <f>VLOOKUP($A142,'12.04'!$A$9:$W$204,23,0)</f>
        <v>0</v>
      </c>
      <c r="E142" s="15"/>
      <c r="F142" s="15"/>
      <c r="G142" s="15"/>
      <c r="H142" s="9">
        <f t="shared" si="28"/>
        <v>0</v>
      </c>
      <c r="I142" s="15"/>
      <c r="J142" s="15"/>
      <c r="K142" s="15"/>
      <c r="L142" s="9">
        <f t="shared" si="32"/>
        <v>0</v>
      </c>
      <c r="M142" s="15"/>
      <c r="N142" s="15"/>
      <c r="O142" s="15"/>
      <c r="P142" s="15"/>
      <c r="Q142" s="15"/>
      <c r="R142" s="11">
        <f>SUM(M142:Q142)</f>
        <v>0</v>
      </c>
      <c r="S142" s="15"/>
      <c r="T142" s="15"/>
      <c r="U142" s="9">
        <f>S142+T142</f>
        <v>0</v>
      </c>
      <c r="V142" s="9">
        <f t="shared" si="30"/>
        <v>0</v>
      </c>
      <c r="W142" s="15"/>
      <c r="X142" s="16">
        <f>W142-V142</f>
        <v>0</v>
      </c>
      <c r="Y142" s="18"/>
      <c r="Z142" s="17"/>
    </row>
    <row r="143" spans="1:26" ht="18" customHeight="1" x14ac:dyDescent="0.2">
      <c r="A143" s="13">
        <v>5530020</v>
      </c>
      <c r="B143" s="14" t="s">
        <v>164</v>
      </c>
      <c r="C143" s="15">
        <v>30000</v>
      </c>
      <c r="D143" s="10">
        <f>VLOOKUP($A143,'12.04'!$A$9:$W$204,23,0)</f>
        <v>0</v>
      </c>
      <c r="E143" s="15"/>
      <c r="F143" s="15"/>
      <c r="G143" s="15"/>
      <c r="H143" s="9">
        <f t="shared" si="28"/>
        <v>0</v>
      </c>
      <c r="I143" s="15"/>
      <c r="J143" s="15"/>
      <c r="K143" s="15"/>
      <c r="L143" s="9">
        <f t="shared" si="32"/>
        <v>0</v>
      </c>
      <c r="M143" s="15"/>
      <c r="N143" s="15"/>
      <c r="O143" s="15"/>
      <c r="P143" s="15"/>
      <c r="Q143" s="15"/>
      <c r="R143" s="11">
        <f t="shared" si="15"/>
        <v>0</v>
      </c>
      <c r="S143" s="15"/>
      <c r="T143" s="15"/>
      <c r="U143" s="9">
        <f t="shared" si="29"/>
        <v>0</v>
      </c>
      <c r="V143" s="9">
        <f t="shared" si="30"/>
        <v>0</v>
      </c>
      <c r="W143" s="15"/>
      <c r="X143" s="16">
        <f t="shared" si="31"/>
        <v>0</v>
      </c>
      <c r="Y143" s="18"/>
      <c r="Z143" s="17"/>
    </row>
    <row r="144" spans="1:26" ht="18" customHeight="1" x14ac:dyDescent="0.2">
      <c r="A144" s="7">
        <v>7550000</v>
      </c>
      <c r="B144" s="8" t="s">
        <v>165</v>
      </c>
      <c r="C144" s="9"/>
      <c r="D144" s="10">
        <f>VLOOKUP($A144,'12.04'!$A$9:$W$204,23,0)</f>
        <v>0</v>
      </c>
      <c r="E144" s="10"/>
      <c r="F144" s="10"/>
      <c r="G144" s="10"/>
      <c r="H144" s="9"/>
      <c r="I144" s="10"/>
      <c r="J144" s="10"/>
      <c r="K144" s="10"/>
      <c r="L144" s="9">
        <f t="shared" si="32"/>
        <v>0</v>
      </c>
      <c r="M144" s="10"/>
      <c r="N144" s="10"/>
      <c r="O144" s="10"/>
      <c r="P144" s="10"/>
      <c r="Q144" s="10"/>
      <c r="R144" s="11">
        <f t="shared" si="15"/>
        <v>0</v>
      </c>
      <c r="S144" s="10"/>
      <c r="T144" s="10"/>
      <c r="U144" s="9"/>
      <c r="V144" s="9"/>
      <c r="W144" s="10"/>
      <c r="X144" s="9"/>
      <c r="Y144" s="18"/>
      <c r="Z144" s="17"/>
    </row>
    <row r="145" spans="1:26" ht="18" customHeight="1" x14ac:dyDescent="0.2">
      <c r="A145" s="13">
        <v>7520001</v>
      </c>
      <c r="B145" s="14" t="s">
        <v>166</v>
      </c>
      <c r="C145" s="15">
        <v>80000</v>
      </c>
      <c r="D145" s="10">
        <f>VLOOKUP($A145,'12.04'!$A$9:$W$204,23,0)</f>
        <v>0</v>
      </c>
      <c r="E145" s="15"/>
      <c r="F145" s="15"/>
      <c r="G145" s="15"/>
      <c r="H145" s="9">
        <f t="shared" ref="H145:H160" si="33">SUM(E145:G145)</f>
        <v>0</v>
      </c>
      <c r="I145" s="15"/>
      <c r="J145" s="15"/>
      <c r="K145" s="15"/>
      <c r="L145" s="9">
        <f t="shared" si="32"/>
        <v>0</v>
      </c>
      <c r="M145" s="15"/>
      <c r="N145" s="15"/>
      <c r="O145" s="15"/>
      <c r="P145" s="15"/>
      <c r="Q145" s="15"/>
      <c r="R145" s="11">
        <f>SUM(M145:Q145)</f>
        <v>0</v>
      </c>
      <c r="S145" s="15"/>
      <c r="T145" s="15"/>
      <c r="U145" s="9">
        <f>S145+T145</f>
        <v>0</v>
      </c>
      <c r="V145" s="9">
        <f t="shared" ref="V145:V160" si="34">D145+H145-L145-R145-U145</f>
        <v>0</v>
      </c>
      <c r="W145" s="15"/>
      <c r="X145" s="16">
        <f>W145-V145</f>
        <v>0</v>
      </c>
      <c r="Y145" s="18"/>
      <c r="Z145" s="17"/>
    </row>
    <row r="146" spans="1:26" ht="18" customHeight="1" x14ac:dyDescent="0.2">
      <c r="A146" s="13">
        <v>7520012</v>
      </c>
      <c r="B146" s="14" t="s">
        <v>167</v>
      </c>
      <c r="C146" s="15">
        <v>80000</v>
      </c>
      <c r="D146" s="10">
        <f>VLOOKUP($A146,'12.04'!$A$9:$W$204,23,0)</f>
        <v>0</v>
      </c>
      <c r="E146" s="15"/>
      <c r="F146" s="15"/>
      <c r="G146" s="15"/>
      <c r="H146" s="9">
        <f t="shared" si="33"/>
        <v>0</v>
      </c>
      <c r="I146" s="15"/>
      <c r="J146" s="15"/>
      <c r="K146" s="15"/>
      <c r="L146" s="9">
        <f t="shared" si="32"/>
        <v>0</v>
      </c>
      <c r="M146" s="15"/>
      <c r="N146" s="15"/>
      <c r="O146" s="15"/>
      <c r="P146" s="15"/>
      <c r="Q146" s="15"/>
      <c r="R146" s="11">
        <f>SUM(M146:Q146)</f>
        <v>0</v>
      </c>
      <c r="S146" s="15"/>
      <c r="T146" s="15"/>
      <c r="U146" s="9">
        <f>S146+T146</f>
        <v>0</v>
      </c>
      <c r="V146" s="9">
        <f t="shared" si="34"/>
        <v>0</v>
      </c>
      <c r="W146" s="15"/>
      <c r="X146" s="16">
        <f>W146-V146</f>
        <v>0</v>
      </c>
      <c r="Y146" s="18"/>
      <c r="Z146" s="17"/>
    </row>
    <row r="147" spans="1:26" ht="18" customHeight="1" x14ac:dyDescent="0.2">
      <c r="A147" s="13">
        <v>7520013</v>
      </c>
      <c r="B147" s="14" t="s">
        <v>168</v>
      </c>
      <c r="C147" s="15">
        <v>80000</v>
      </c>
      <c r="D147" s="10">
        <f>VLOOKUP($A147,'12.04'!$A$9:$W$204,23,0)</f>
        <v>0</v>
      </c>
      <c r="E147" s="15"/>
      <c r="F147" s="15"/>
      <c r="G147" s="15"/>
      <c r="H147" s="9">
        <f t="shared" si="33"/>
        <v>0</v>
      </c>
      <c r="I147" s="15"/>
      <c r="J147" s="15"/>
      <c r="K147" s="15"/>
      <c r="L147" s="9">
        <f t="shared" si="32"/>
        <v>0</v>
      </c>
      <c r="M147" s="15"/>
      <c r="N147" s="15"/>
      <c r="O147" s="15"/>
      <c r="P147" s="15"/>
      <c r="Q147" s="15"/>
      <c r="R147" s="11">
        <f>SUM(M147:Q147)</f>
        <v>0</v>
      </c>
      <c r="S147" s="15"/>
      <c r="T147" s="15"/>
      <c r="U147" s="9">
        <f>S147+T147</f>
        <v>0</v>
      </c>
      <c r="V147" s="9">
        <f t="shared" si="34"/>
        <v>0</v>
      </c>
      <c r="W147" s="15"/>
      <c r="X147" s="16">
        <f>W147-V147</f>
        <v>0</v>
      </c>
      <c r="Y147" s="18"/>
      <c r="Z147" s="17"/>
    </row>
    <row r="148" spans="1:26" ht="18" customHeight="1" x14ac:dyDescent="0.2">
      <c r="A148" s="13">
        <v>7520014</v>
      </c>
      <c r="B148" s="14" t="s">
        <v>169</v>
      </c>
      <c r="C148" s="15">
        <v>5000</v>
      </c>
      <c r="D148" s="10">
        <f>VLOOKUP($A148,'12.04'!$A$9:$W$204,23,0)</f>
        <v>0</v>
      </c>
      <c r="E148" s="15"/>
      <c r="F148" s="15"/>
      <c r="G148" s="15"/>
      <c r="H148" s="9">
        <f t="shared" si="33"/>
        <v>0</v>
      </c>
      <c r="I148" s="15"/>
      <c r="J148" s="15"/>
      <c r="K148" s="15"/>
      <c r="L148" s="9">
        <f t="shared" si="32"/>
        <v>0</v>
      </c>
      <c r="M148" s="15"/>
      <c r="N148" s="15"/>
      <c r="O148" s="15"/>
      <c r="P148" s="15"/>
      <c r="Q148" s="15"/>
      <c r="R148" s="11">
        <f>SUM(M148:Q148)</f>
        <v>0</v>
      </c>
      <c r="S148" s="15"/>
      <c r="T148" s="15"/>
      <c r="U148" s="9">
        <f>S148+T148</f>
        <v>0</v>
      </c>
      <c r="V148" s="9">
        <f t="shared" si="34"/>
        <v>0</v>
      </c>
      <c r="W148" s="15"/>
      <c r="X148" s="16">
        <f>W148-V148</f>
        <v>0</v>
      </c>
      <c r="Y148" s="18"/>
      <c r="Z148" s="17"/>
    </row>
    <row r="149" spans="1:26" ht="18" customHeight="1" x14ac:dyDescent="0.2">
      <c r="A149" s="13">
        <v>7550006</v>
      </c>
      <c r="B149" s="14" t="s">
        <v>170</v>
      </c>
      <c r="C149" s="15">
        <v>12000</v>
      </c>
      <c r="D149" s="10">
        <f>VLOOKUP($A149,'12.04'!$A$9:$W$204,23,0)</f>
        <v>9</v>
      </c>
      <c r="E149" s="15"/>
      <c r="F149" s="15"/>
      <c r="G149" s="15"/>
      <c r="H149" s="9">
        <f t="shared" si="33"/>
        <v>0</v>
      </c>
      <c r="I149" s="15"/>
      <c r="J149" s="15"/>
      <c r="K149" s="15"/>
      <c r="L149" s="9">
        <f t="shared" si="32"/>
        <v>0</v>
      </c>
      <c r="M149" s="15"/>
      <c r="N149" s="15"/>
      <c r="O149" s="15"/>
      <c r="P149" s="15"/>
      <c r="Q149" s="15"/>
      <c r="R149" s="11">
        <f t="shared" si="15"/>
        <v>0</v>
      </c>
      <c r="S149" s="15"/>
      <c r="T149" s="15"/>
      <c r="U149" s="9">
        <f t="shared" ref="U149:U160" si="35">S149+T149</f>
        <v>0</v>
      </c>
      <c r="V149" s="9">
        <f t="shared" si="34"/>
        <v>9</v>
      </c>
      <c r="W149" s="15">
        <v>9</v>
      </c>
      <c r="X149" s="16">
        <f t="shared" ref="X149:X160" si="36">W149-V149</f>
        <v>0</v>
      </c>
      <c r="Y149" s="18"/>
      <c r="Z149" s="17"/>
    </row>
    <row r="150" spans="1:26" ht="18" customHeight="1" x14ac:dyDescent="0.2">
      <c r="A150" s="13">
        <v>7550007</v>
      </c>
      <c r="B150" s="14" t="s">
        <v>171</v>
      </c>
      <c r="C150" s="15">
        <v>9000</v>
      </c>
      <c r="D150" s="10">
        <f>VLOOKUP($A150,'12.04'!$A$9:$W$204,23,0)</f>
        <v>13</v>
      </c>
      <c r="E150" s="15"/>
      <c r="F150" s="15"/>
      <c r="G150" s="15"/>
      <c r="H150" s="9">
        <f t="shared" si="33"/>
        <v>0</v>
      </c>
      <c r="I150" s="15"/>
      <c r="J150" s="15"/>
      <c r="K150" s="15"/>
      <c r="L150" s="9">
        <f t="shared" si="32"/>
        <v>0</v>
      </c>
      <c r="M150" s="15"/>
      <c r="N150" s="15"/>
      <c r="O150" s="15"/>
      <c r="P150" s="15"/>
      <c r="Q150" s="15"/>
      <c r="R150" s="11">
        <f t="shared" si="15"/>
        <v>0</v>
      </c>
      <c r="S150" s="15"/>
      <c r="T150" s="15"/>
      <c r="U150" s="9">
        <f t="shared" si="35"/>
        <v>0</v>
      </c>
      <c r="V150" s="9">
        <f t="shared" si="34"/>
        <v>13</v>
      </c>
      <c r="W150" s="15">
        <v>13</v>
      </c>
      <c r="X150" s="16">
        <f t="shared" si="36"/>
        <v>0</v>
      </c>
      <c r="Y150" s="18"/>
      <c r="Z150" s="17"/>
    </row>
    <row r="151" spans="1:26" ht="18" customHeight="1" x14ac:dyDescent="0.2">
      <c r="A151" s="13">
        <v>7550008</v>
      </c>
      <c r="B151" s="14" t="s">
        <v>172</v>
      </c>
      <c r="C151" s="15">
        <v>21000</v>
      </c>
      <c r="D151" s="10">
        <f>VLOOKUP($A151,'12.04'!$A$9:$W$204,23,0)</f>
        <v>4</v>
      </c>
      <c r="E151" s="15"/>
      <c r="F151" s="15"/>
      <c r="G151" s="15"/>
      <c r="H151" s="9">
        <f t="shared" si="33"/>
        <v>0</v>
      </c>
      <c r="I151" s="15"/>
      <c r="J151" s="15"/>
      <c r="K151" s="15"/>
      <c r="L151" s="9">
        <f t="shared" si="32"/>
        <v>0</v>
      </c>
      <c r="M151" s="15"/>
      <c r="N151" s="15"/>
      <c r="O151" s="15"/>
      <c r="P151" s="15"/>
      <c r="Q151" s="15"/>
      <c r="R151" s="11">
        <f t="shared" si="15"/>
        <v>0</v>
      </c>
      <c r="S151" s="15"/>
      <c r="T151" s="15"/>
      <c r="U151" s="9">
        <f t="shared" si="35"/>
        <v>0</v>
      </c>
      <c r="V151" s="9">
        <f t="shared" si="34"/>
        <v>4</v>
      </c>
      <c r="W151" s="15">
        <v>4</v>
      </c>
      <c r="X151" s="16">
        <f t="shared" si="36"/>
        <v>0</v>
      </c>
      <c r="Y151" s="18"/>
      <c r="Z151" s="17"/>
    </row>
    <row r="152" spans="1:26" ht="18" customHeight="1" x14ac:dyDescent="0.2">
      <c r="A152" s="13">
        <v>7550011</v>
      </c>
      <c r="B152" s="14" t="s">
        <v>173</v>
      </c>
      <c r="C152" s="15">
        <v>16000</v>
      </c>
      <c r="D152" s="10">
        <f>VLOOKUP($A152,'12.04'!$A$9:$W$204,23,0)</f>
        <v>13</v>
      </c>
      <c r="E152" s="15"/>
      <c r="F152" s="15"/>
      <c r="G152" s="15"/>
      <c r="H152" s="9">
        <f t="shared" si="33"/>
        <v>0</v>
      </c>
      <c r="I152" s="15"/>
      <c r="J152" s="15"/>
      <c r="K152" s="15"/>
      <c r="L152" s="9">
        <f t="shared" si="32"/>
        <v>0</v>
      </c>
      <c r="M152" s="15"/>
      <c r="N152" s="15"/>
      <c r="O152" s="15"/>
      <c r="P152" s="15"/>
      <c r="Q152" s="15"/>
      <c r="R152" s="11">
        <f t="shared" si="15"/>
        <v>0</v>
      </c>
      <c r="S152" s="15"/>
      <c r="T152" s="15"/>
      <c r="U152" s="9">
        <f t="shared" si="35"/>
        <v>0</v>
      </c>
      <c r="V152" s="9">
        <f t="shared" si="34"/>
        <v>13</v>
      </c>
      <c r="W152" s="15">
        <v>13</v>
      </c>
      <c r="X152" s="16">
        <f t="shared" si="36"/>
        <v>0</v>
      </c>
      <c r="Y152" s="18"/>
      <c r="Z152" s="17"/>
    </row>
    <row r="153" spans="1:26" ht="18" customHeight="1" x14ac:dyDescent="0.2">
      <c r="A153" s="13">
        <v>7550012</v>
      </c>
      <c r="B153" s="14" t="s">
        <v>174</v>
      </c>
      <c r="C153" s="15">
        <v>24000</v>
      </c>
      <c r="D153" s="10">
        <f>VLOOKUP($A153,'12.04'!$A$9:$W$204,23,0)</f>
        <v>2</v>
      </c>
      <c r="E153" s="15"/>
      <c r="F153" s="15"/>
      <c r="G153" s="15"/>
      <c r="H153" s="9">
        <f t="shared" si="33"/>
        <v>0</v>
      </c>
      <c r="I153" s="15"/>
      <c r="J153" s="15"/>
      <c r="K153" s="15"/>
      <c r="L153" s="9">
        <f t="shared" si="32"/>
        <v>0</v>
      </c>
      <c r="M153" s="15"/>
      <c r="N153" s="15"/>
      <c r="O153" s="15"/>
      <c r="P153" s="15"/>
      <c r="Q153" s="15"/>
      <c r="R153" s="11">
        <f t="shared" si="15"/>
        <v>0</v>
      </c>
      <c r="S153" s="15"/>
      <c r="T153" s="15"/>
      <c r="U153" s="9">
        <f t="shared" si="35"/>
        <v>0</v>
      </c>
      <c r="V153" s="9">
        <f t="shared" si="34"/>
        <v>2</v>
      </c>
      <c r="W153" s="15">
        <v>2</v>
      </c>
      <c r="X153" s="16">
        <f t="shared" si="36"/>
        <v>0</v>
      </c>
      <c r="Y153" s="18"/>
      <c r="Z153" s="17"/>
    </row>
    <row r="154" spans="1:26" ht="18" customHeight="1" x14ac:dyDescent="0.2">
      <c r="A154" s="13">
        <v>7550015</v>
      </c>
      <c r="B154" s="14" t="s">
        <v>175</v>
      </c>
      <c r="C154" s="15">
        <v>14000</v>
      </c>
      <c r="D154" s="10">
        <f>VLOOKUP($A154,'12.04'!$A$9:$W$204,23,0)</f>
        <v>7</v>
      </c>
      <c r="E154" s="15"/>
      <c r="F154" s="15"/>
      <c r="G154" s="15"/>
      <c r="H154" s="9">
        <f t="shared" si="33"/>
        <v>0</v>
      </c>
      <c r="I154" s="15"/>
      <c r="J154" s="15"/>
      <c r="K154" s="15"/>
      <c r="L154" s="9">
        <f t="shared" si="32"/>
        <v>0</v>
      </c>
      <c r="M154" s="15"/>
      <c r="N154" s="15"/>
      <c r="O154" s="15"/>
      <c r="P154" s="15"/>
      <c r="Q154" s="15"/>
      <c r="R154" s="11">
        <f t="shared" si="15"/>
        <v>0</v>
      </c>
      <c r="S154" s="15"/>
      <c r="T154" s="15"/>
      <c r="U154" s="9">
        <f t="shared" si="35"/>
        <v>0</v>
      </c>
      <c r="V154" s="9">
        <f t="shared" si="34"/>
        <v>7</v>
      </c>
      <c r="W154" s="15">
        <v>7</v>
      </c>
      <c r="X154" s="16">
        <f t="shared" si="36"/>
        <v>0</v>
      </c>
      <c r="Y154" s="18"/>
      <c r="Z154" s="17"/>
    </row>
    <row r="155" spans="1:26" ht="18" customHeight="1" x14ac:dyDescent="0.2">
      <c r="A155" s="13">
        <v>7550016</v>
      </c>
      <c r="B155" s="14" t="s">
        <v>176</v>
      </c>
      <c r="C155" s="15">
        <v>14000</v>
      </c>
      <c r="D155" s="10">
        <f>VLOOKUP($A155,'12.04'!$A$9:$W$204,23,0)</f>
        <v>6</v>
      </c>
      <c r="E155" s="15">
        <v>10</v>
      </c>
      <c r="F155" s="15"/>
      <c r="G155" s="15"/>
      <c r="H155" s="9">
        <f t="shared" si="33"/>
        <v>10</v>
      </c>
      <c r="I155" s="15"/>
      <c r="J155" s="15"/>
      <c r="K155" s="15"/>
      <c r="L155" s="9">
        <f t="shared" si="32"/>
        <v>0</v>
      </c>
      <c r="M155" s="15"/>
      <c r="N155" s="15"/>
      <c r="O155" s="15"/>
      <c r="P155" s="15"/>
      <c r="Q155" s="15"/>
      <c r="R155" s="11">
        <f t="shared" si="15"/>
        <v>0</v>
      </c>
      <c r="S155" s="15"/>
      <c r="T155" s="15"/>
      <c r="U155" s="9">
        <f t="shared" si="35"/>
        <v>0</v>
      </c>
      <c r="V155" s="9">
        <f t="shared" si="34"/>
        <v>16</v>
      </c>
      <c r="W155" s="15">
        <v>16</v>
      </c>
      <c r="X155" s="16">
        <f t="shared" si="36"/>
        <v>0</v>
      </c>
      <c r="Y155" s="18"/>
      <c r="Z155" s="17"/>
    </row>
    <row r="156" spans="1:26" ht="18" customHeight="1" x14ac:dyDescent="0.2">
      <c r="A156" s="13">
        <v>7550017</v>
      </c>
      <c r="B156" s="14" t="s">
        <v>177</v>
      </c>
      <c r="C156" s="15">
        <v>14000</v>
      </c>
      <c r="D156" s="10">
        <f>VLOOKUP($A156,'12.04'!$A$9:$W$204,23,0)</f>
        <v>1</v>
      </c>
      <c r="E156" s="15">
        <v>10</v>
      </c>
      <c r="F156" s="15"/>
      <c r="G156" s="15"/>
      <c r="H156" s="9">
        <f t="shared" si="33"/>
        <v>10</v>
      </c>
      <c r="I156" s="15"/>
      <c r="J156" s="15"/>
      <c r="K156" s="15"/>
      <c r="L156" s="9">
        <f t="shared" si="32"/>
        <v>0</v>
      </c>
      <c r="M156" s="15"/>
      <c r="N156" s="15"/>
      <c r="O156" s="15"/>
      <c r="P156" s="15"/>
      <c r="Q156" s="15"/>
      <c r="R156" s="11">
        <f t="shared" si="15"/>
        <v>0</v>
      </c>
      <c r="S156" s="15"/>
      <c r="T156" s="15"/>
      <c r="U156" s="9">
        <f t="shared" si="35"/>
        <v>0</v>
      </c>
      <c r="V156" s="9">
        <f t="shared" si="34"/>
        <v>11</v>
      </c>
      <c r="W156" s="15">
        <v>11</v>
      </c>
      <c r="X156" s="16">
        <f t="shared" si="36"/>
        <v>0</v>
      </c>
      <c r="Y156" s="18"/>
      <c r="Z156" s="17"/>
    </row>
    <row r="157" spans="1:26" ht="18" customHeight="1" x14ac:dyDescent="0.2">
      <c r="A157" s="13">
        <v>7550019</v>
      </c>
      <c r="B157" s="14" t="s">
        <v>178</v>
      </c>
      <c r="C157" s="15">
        <v>10000</v>
      </c>
      <c r="D157" s="10">
        <f>VLOOKUP($A157,'12.04'!$A$9:$W$204,23,0)</f>
        <v>48</v>
      </c>
      <c r="E157" s="15"/>
      <c r="F157" s="15"/>
      <c r="G157" s="15"/>
      <c r="H157" s="9">
        <f t="shared" si="33"/>
        <v>0</v>
      </c>
      <c r="I157" s="15">
        <v>7</v>
      </c>
      <c r="J157" s="15"/>
      <c r="K157" s="15"/>
      <c r="L157" s="9">
        <f t="shared" si="32"/>
        <v>7</v>
      </c>
      <c r="M157" s="15"/>
      <c r="N157" s="15"/>
      <c r="O157" s="15"/>
      <c r="P157" s="15"/>
      <c r="Q157" s="15"/>
      <c r="R157" s="11">
        <f t="shared" si="15"/>
        <v>0</v>
      </c>
      <c r="S157" s="15"/>
      <c r="T157" s="15"/>
      <c r="U157" s="9">
        <f t="shared" si="35"/>
        <v>0</v>
      </c>
      <c r="V157" s="9">
        <f t="shared" si="34"/>
        <v>41</v>
      </c>
      <c r="W157" s="15">
        <v>41</v>
      </c>
      <c r="X157" s="16">
        <f t="shared" si="36"/>
        <v>0</v>
      </c>
      <c r="Y157" s="18"/>
      <c r="Z157" s="17"/>
    </row>
    <row r="158" spans="1:26" ht="18" customHeight="1" x14ac:dyDescent="0.2">
      <c r="A158" s="13">
        <v>7550026</v>
      </c>
      <c r="B158" s="14" t="s">
        <v>179</v>
      </c>
      <c r="C158" s="15">
        <v>26000</v>
      </c>
      <c r="D158" s="10">
        <f>VLOOKUP($A158,'12.04'!$A$9:$W$204,23,0)</f>
        <v>19</v>
      </c>
      <c r="E158" s="15">
        <v>30</v>
      </c>
      <c r="F158" s="15"/>
      <c r="G158" s="15"/>
      <c r="H158" s="9">
        <f t="shared" si="33"/>
        <v>30</v>
      </c>
      <c r="I158" s="15">
        <v>5</v>
      </c>
      <c r="J158" s="15"/>
      <c r="K158" s="15"/>
      <c r="L158" s="9">
        <f t="shared" si="32"/>
        <v>5</v>
      </c>
      <c r="M158" s="15"/>
      <c r="N158" s="15"/>
      <c r="O158" s="15"/>
      <c r="P158" s="15"/>
      <c r="Q158" s="15"/>
      <c r="R158" s="11">
        <f t="shared" si="15"/>
        <v>0</v>
      </c>
      <c r="S158" s="15"/>
      <c r="T158" s="15"/>
      <c r="U158" s="9">
        <f t="shared" si="35"/>
        <v>0</v>
      </c>
      <c r="V158" s="9">
        <f t="shared" si="34"/>
        <v>44</v>
      </c>
      <c r="W158" s="15">
        <v>44</v>
      </c>
      <c r="X158" s="16">
        <f t="shared" si="36"/>
        <v>0</v>
      </c>
      <c r="Y158" s="18"/>
      <c r="Z158" s="17"/>
    </row>
    <row r="159" spans="1:26" ht="18" customHeight="1" x14ac:dyDescent="0.2">
      <c r="A159" s="13">
        <v>4550025</v>
      </c>
      <c r="B159" s="14" t="s">
        <v>233</v>
      </c>
      <c r="C159" s="15">
        <v>32000</v>
      </c>
      <c r="D159" s="10">
        <f>VLOOKUP($A159,'12.04'!$A$9:$W$204,23,0)</f>
        <v>0</v>
      </c>
      <c r="E159" s="15"/>
      <c r="F159" s="15"/>
      <c r="G159" s="15"/>
      <c r="H159" s="9">
        <f t="shared" si="33"/>
        <v>0</v>
      </c>
      <c r="I159" s="15"/>
      <c r="J159" s="15"/>
      <c r="K159" s="15"/>
      <c r="L159" s="9">
        <f t="shared" si="32"/>
        <v>0</v>
      </c>
      <c r="M159" s="15"/>
      <c r="N159" s="15"/>
      <c r="O159" s="15"/>
      <c r="P159" s="15"/>
      <c r="Q159" s="15"/>
      <c r="R159" s="11">
        <f t="shared" si="15"/>
        <v>0</v>
      </c>
      <c r="S159" s="15"/>
      <c r="T159" s="15"/>
      <c r="U159" s="9">
        <f t="shared" si="35"/>
        <v>0</v>
      </c>
      <c r="V159" s="9">
        <f t="shared" si="34"/>
        <v>0</v>
      </c>
      <c r="W159" s="15"/>
      <c r="X159" s="16">
        <f t="shared" si="36"/>
        <v>0</v>
      </c>
      <c r="Y159" s="18"/>
      <c r="Z159" s="17"/>
    </row>
    <row r="160" spans="1:26" ht="18" customHeight="1" x14ac:dyDescent="0.2">
      <c r="A160" s="13">
        <v>4550013</v>
      </c>
      <c r="B160" s="14" t="s">
        <v>231</v>
      </c>
      <c r="C160" s="15">
        <v>32000</v>
      </c>
      <c r="D160" s="10">
        <f>VLOOKUP($A160,'12.04'!$A$9:$W$204,23,0)</f>
        <v>0</v>
      </c>
      <c r="E160" s="15"/>
      <c r="F160" s="15"/>
      <c r="G160" s="15"/>
      <c r="H160" s="9">
        <f t="shared" si="33"/>
        <v>0</v>
      </c>
      <c r="I160" s="15"/>
      <c r="J160" s="15"/>
      <c r="K160" s="15"/>
      <c r="L160" s="9">
        <f t="shared" si="32"/>
        <v>0</v>
      </c>
      <c r="M160" s="15"/>
      <c r="N160" s="15"/>
      <c r="O160" s="15"/>
      <c r="P160" s="15"/>
      <c r="Q160" s="15"/>
      <c r="R160" s="11">
        <f t="shared" ref="R160:R208" si="37">SUM(M160:Q160)</f>
        <v>0</v>
      </c>
      <c r="S160" s="15"/>
      <c r="T160" s="15"/>
      <c r="U160" s="9">
        <f t="shared" si="35"/>
        <v>0</v>
      </c>
      <c r="V160" s="9">
        <f t="shared" si="34"/>
        <v>0</v>
      </c>
      <c r="W160" s="15"/>
      <c r="X160" s="16">
        <f t="shared" si="36"/>
        <v>0</v>
      </c>
      <c r="Y160" s="18"/>
      <c r="Z160" s="17"/>
    </row>
    <row r="161" spans="1:26" ht="18" customHeight="1" x14ac:dyDescent="0.2">
      <c r="A161" s="7">
        <v>5500000</v>
      </c>
      <c r="B161" s="8" t="s">
        <v>180</v>
      </c>
      <c r="C161" s="9"/>
      <c r="D161" s="10">
        <f>VLOOKUP($A161,'12.04'!$A$9:$W$204,23,0)</f>
        <v>0</v>
      </c>
      <c r="E161" s="10"/>
      <c r="F161" s="10"/>
      <c r="G161" s="10"/>
      <c r="H161" s="9"/>
      <c r="I161" s="10"/>
      <c r="J161" s="10"/>
      <c r="K161" s="10"/>
      <c r="L161" s="9">
        <f t="shared" si="32"/>
        <v>0</v>
      </c>
      <c r="M161" s="10"/>
      <c r="N161" s="10"/>
      <c r="O161" s="10"/>
      <c r="P161" s="10"/>
      <c r="Q161" s="10"/>
      <c r="R161" s="11">
        <f t="shared" si="37"/>
        <v>0</v>
      </c>
      <c r="S161" s="10"/>
      <c r="T161" s="10"/>
      <c r="U161" s="9"/>
      <c r="V161" s="9"/>
      <c r="W161" s="10"/>
      <c r="X161" s="9"/>
      <c r="Y161" s="18"/>
      <c r="Z161" s="17"/>
    </row>
    <row r="162" spans="1:26" s="24" customFormat="1" ht="18" customHeight="1" x14ac:dyDescent="0.2">
      <c r="A162" s="13">
        <v>5500044</v>
      </c>
      <c r="B162" s="20" t="s">
        <v>181</v>
      </c>
      <c r="C162" s="21">
        <v>28000</v>
      </c>
      <c r="D162" s="10">
        <f>VLOOKUP($A162,'12.04'!$A$9:$W$204,23,0)</f>
        <v>0</v>
      </c>
      <c r="E162" s="15">
        <v>3</v>
      </c>
      <c r="F162" s="15"/>
      <c r="G162" s="15"/>
      <c r="H162" s="9">
        <f t="shared" ref="H162:H207" si="38">SUM(E162:G162)</f>
        <v>3</v>
      </c>
      <c r="I162" s="15">
        <v>3</v>
      </c>
      <c r="J162" s="15"/>
      <c r="K162" s="15"/>
      <c r="L162" s="9">
        <f t="shared" si="32"/>
        <v>3</v>
      </c>
      <c r="M162" s="15"/>
      <c r="N162" s="15"/>
      <c r="O162" s="15"/>
      <c r="P162" s="15"/>
      <c r="Q162" s="15"/>
      <c r="R162" s="11">
        <f t="shared" si="37"/>
        <v>0</v>
      </c>
      <c r="S162" s="15"/>
      <c r="T162" s="15"/>
      <c r="U162" s="9">
        <f t="shared" ref="U162:U188" si="39">S162+T162</f>
        <v>0</v>
      </c>
      <c r="V162" s="9">
        <f t="shared" ref="V162:V207" si="40">D162+H162-L162-R162-U162</f>
        <v>0</v>
      </c>
      <c r="W162" s="15"/>
      <c r="X162" s="16">
        <f t="shared" ref="X162:X188" si="41">W162-V162</f>
        <v>0</v>
      </c>
      <c r="Y162" s="22"/>
      <c r="Z162" s="23"/>
    </row>
    <row r="163" spans="1:26" s="24" customFormat="1" ht="18" customHeight="1" x14ac:dyDescent="0.2">
      <c r="A163" s="13">
        <v>5500045</v>
      </c>
      <c r="B163" s="20" t="s">
        <v>182</v>
      </c>
      <c r="C163" s="21">
        <v>30000</v>
      </c>
      <c r="D163" s="10">
        <f>VLOOKUP($A163,'12.04'!$A$9:$W$204,23,0)</f>
        <v>0</v>
      </c>
      <c r="E163" s="15">
        <v>1</v>
      </c>
      <c r="F163" s="15"/>
      <c r="G163" s="15"/>
      <c r="H163" s="9">
        <f t="shared" si="38"/>
        <v>1</v>
      </c>
      <c r="I163" s="15">
        <v>1</v>
      </c>
      <c r="J163" s="15"/>
      <c r="K163" s="15"/>
      <c r="L163" s="9">
        <f t="shared" si="32"/>
        <v>1</v>
      </c>
      <c r="M163" s="15"/>
      <c r="N163" s="15"/>
      <c r="O163" s="15"/>
      <c r="P163" s="15"/>
      <c r="Q163" s="15"/>
      <c r="R163" s="11">
        <f t="shared" si="37"/>
        <v>0</v>
      </c>
      <c r="S163" s="15"/>
      <c r="T163" s="15"/>
      <c r="U163" s="9">
        <f t="shared" si="39"/>
        <v>0</v>
      </c>
      <c r="V163" s="9">
        <f t="shared" si="40"/>
        <v>0</v>
      </c>
      <c r="W163" s="15"/>
      <c r="X163" s="16">
        <f t="shared" si="41"/>
        <v>0</v>
      </c>
      <c r="Y163" s="22"/>
      <c r="Z163" s="23"/>
    </row>
    <row r="164" spans="1:26" ht="18" customHeight="1" x14ac:dyDescent="0.2">
      <c r="A164" s="13">
        <v>5500063</v>
      </c>
      <c r="B164" s="14" t="s">
        <v>183</v>
      </c>
      <c r="C164" s="15">
        <v>21000</v>
      </c>
      <c r="D164" s="10">
        <f>VLOOKUP($A164,'12.04'!$A$9:$W$204,23,0)</f>
        <v>0</v>
      </c>
      <c r="E164" s="15">
        <v>3</v>
      </c>
      <c r="F164" s="15"/>
      <c r="G164" s="15"/>
      <c r="H164" s="9">
        <f t="shared" si="38"/>
        <v>3</v>
      </c>
      <c r="I164" s="15">
        <v>3</v>
      </c>
      <c r="J164" s="15"/>
      <c r="K164" s="15"/>
      <c r="L164" s="9">
        <f t="shared" si="32"/>
        <v>3</v>
      </c>
      <c r="M164" s="15"/>
      <c r="N164" s="15"/>
      <c r="O164" s="15"/>
      <c r="P164" s="15"/>
      <c r="Q164" s="15"/>
      <c r="R164" s="11">
        <f t="shared" si="37"/>
        <v>0</v>
      </c>
      <c r="S164" s="15"/>
      <c r="T164" s="15"/>
      <c r="U164" s="9">
        <f t="shared" si="39"/>
        <v>0</v>
      </c>
      <c r="V164" s="9">
        <f t="shared" si="40"/>
        <v>0</v>
      </c>
      <c r="W164" s="15"/>
      <c r="X164" s="16">
        <f t="shared" si="41"/>
        <v>0</v>
      </c>
      <c r="Y164" s="18"/>
      <c r="Z164" s="17"/>
    </row>
    <row r="165" spans="1:26" ht="18" customHeight="1" x14ac:dyDescent="0.2">
      <c r="A165" s="13">
        <v>5500064</v>
      </c>
      <c r="B165" s="14" t="s">
        <v>184</v>
      </c>
      <c r="C165" s="15">
        <v>26000</v>
      </c>
      <c r="D165" s="10">
        <f>VLOOKUP($A165,'12.04'!$A$9:$W$204,23,0)</f>
        <v>0</v>
      </c>
      <c r="E165" s="15"/>
      <c r="F165" s="15"/>
      <c r="G165" s="15"/>
      <c r="H165" s="9">
        <f t="shared" si="38"/>
        <v>0</v>
      </c>
      <c r="I165" s="15"/>
      <c r="J165" s="15"/>
      <c r="K165" s="15"/>
      <c r="L165" s="9">
        <f t="shared" si="32"/>
        <v>0</v>
      </c>
      <c r="M165" s="15"/>
      <c r="N165" s="15"/>
      <c r="O165" s="15"/>
      <c r="P165" s="15"/>
      <c r="Q165" s="15"/>
      <c r="R165" s="11">
        <f t="shared" si="37"/>
        <v>0</v>
      </c>
      <c r="S165" s="15"/>
      <c r="T165" s="15"/>
      <c r="U165" s="9">
        <f t="shared" si="39"/>
        <v>0</v>
      </c>
      <c r="V165" s="9">
        <f t="shared" si="40"/>
        <v>0</v>
      </c>
      <c r="W165" s="15"/>
      <c r="X165" s="16">
        <f t="shared" si="41"/>
        <v>0</v>
      </c>
      <c r="Y165" s="18"/>
      <c r="Z165" s="17"/>
    </row>
    <row r="166" spans="1:26" ht="18" customHeight="1" x14ac:dyDescent="0.2">
      <c r="A166" s="13">
        <v>5500065</v>
      </c>
      <c r="B166" s="14" t="s">
        <v>185</v>
      </c>
      <c r="C166" s="15">
        <v>24000</v>
      </c>
      <c r="D166" s="10">
        <f>VLOOKUP($A166,'12.04'!$A$9:$W$204,23,0)</f>
        <v>0</v>
      </c>
      <c r="E166" s="15"/>
      <c r="F166" s="15"/>
      <c r="G166" s="15"/>
      <c r="H166" s="9">
        <f t="shared" si="38"/>
        <v>0</v>
      </c>
      <c r="I166" s="15"/>
      <c r="J166" s="15"/>
      <c r="K166" s="15"/>
      <c r="L166" s="9">
        <f t="shared" si="32"/>
        <v>0</v>
      </c>
      <c r="M166" s="15"/>
      <c r="N166" s="15"/>
      <c r="O166" s="15"/>
      <c r="P166" s="15"/>
      <c r="Q166" s="15"/>
      <c r="R166" s="11">
        <f t="shared" si="37"/>
        <v>0</v>
      </c>
      <c r="S166" s="15"/>
      <c r="T166" s="15"/>
      <c r="U166" s="9">
        <f t="shared" si="39"/>
        <v>0</v>
      </c>
      <c r="V166" s="9">
        <f t="shared" si="40"/>
        <v>0</v>
      </c>
      <c r="W166" s="15"/>
      <c r="X166" s="16">
        <f t="shared" si="41"/>
        <v>0</v>
      </c>
      <c r="Y166" s="18"/>
      <c r="Z166" s="17"/>
    </row>
    <row r="167" spans="1:26" ht="18" customHeight="1" x14ac:dyDescent="0.2">
      <c r="A167" s="13">
        <v>5500066</v>
      </c>
      <c r="B167" s="14" t="s">
        <v>186</v>
      </c>
      <c r="C167" s="15">
        <v>32000</v>
      </c>
      <c r="D167" s="10">
        <f>VLOOKUP($A167,'12.04'!$A$9:$W$204,23,0)</f>
        <v>0</v>
      </c>
      <c r="E167" s="15"/>
      <c r="F167" s="15"/>
      <c r="G167" s="15"/>
      <c r="H167" s="9">
        <f t="shared" si="38"/>
        <v>0</v>
      </c>
      <c r="I167" s="15"/>
      <c r="J167" s="15"/>
      <c r="K167" s="15"/>
      <c r="L167" s="9">
        <f t="shared" si="32"/>
        <v>0</v>
      </c>
      <c r="M167" s="15"/>
      <c r="N167" s="15"/>
      <c r="O167" s="15"/>
      <c r="P167" s="15"/>
      <c r="Q167" s="15"/>
      <c r="R167" s="11">
        <f t="shared" si="37"/>
        <v>0</v>
      </c>
      <c r="S167" s="15"/>
      <c r="T167" s="15"/>
      <c r="U167" s="9">
        <f t="shared" si="39"/>
        <v>0</v>
      </c>
      <c r="V167" s="9">
        <f t="shared" si="40"/>
        <v>0</v>
      </c>
      <c r="W167" s="15"/>
      <c r="X167" s="16">
        <f t="shared" si="41"/>
        <v>0</v>
      </c>
      <c r="Y167" s="18"/>
      <c r="Z167" s="17"/>
    </row>
    <row r="168" spans="1:26" ht="18" customHeight="1" x14ac:dyDescent="0.2">
      <c r="A168" s="13">
        <v>5510070</v>
      </c>
      <c r="B168" s="14" t="s">
        <v>187</v>
      </c>
      <c r="C168" s="15">
        <v>28000</v>
      </c>
      <c r="D168" s="10">
        <f>VLOOKUP($A168,'12.04'!$A$9:$W$204,23,0)</f>
        <v>0</v>
      </c>
      <c r="E168" s="15">
        <v>17</v>
      </c>
      <c r="F168" s="15"/>
      <c r="G168" s="15"/>
      <c r="H168" s="9">
        <f t="shared" si="38"/>
        <v>17</v>
      </c>
      <c r="I168" s="15">
        <v>17</v>
      </c>
      <c r="J168" s="15"/>
      <c r="K168" s="15"/>
      <c r="L168" s="9">
        <f t="shared" si="32"/>
        <v>17</v>
      </c>
      <c r="M168" s="15"/>
      <c r="N168" s="15"/>
      <c r="O168" s="15"/>
      <c r="P168" s="15"/>
      <c r="Q168" s="15"/>
      <c r="R168" s="11">
        <f t="shared" si="37"/>
        <v>0</v>
      </c>
      <c r="S168" s="15"/>
      <c r="T168" s="15"/>
      <c r="U168" s="9">
        <f t="shared" si="39"/>
        <v>0</v>
      </c>
      <c r="V168" s="9">
        <f t="shared" si="40"/>
        <v>0</v>
      </c>
      <c r="W168" s="15"/>
      <c r="X168" s="16">
        <f t="shared" si="41"/>
        <v>0</v>
      </c>
      <c r="Y168" s="18"/>
      <c r="Z168" s="17"/>
    </row>
    <row r="169" spans="1:26" ht="18" customHeight="1" x14ac:dyDescent="0.2">
      <c r="A169" s="13">
        <v>5510072</v>
      </c>
      <c r="B169" s="14" t="s">
        <v>188</v>
      </c>
      <c r="C169" s="15">
        <v>29000</v>
      </c>
      <c r="D169" s="10">
        <f>VLOOKUP($A169,'12.04'!$A$9:$W$204,23,0)</f>
        <v>0</v>
      </c>
      <c r="E169" s="15">
        <v>1</v>
      </c>
      <c r="F169" s="15"/>
      <c r="G169" s="15"/>
      <c r="H169" s="9">
        <f t="shared" si="38"/>
        <v>1</v>
      </c>
      <c r="I169" s="15">
        <v>1</v>
      </c>
      <c r="J169" s="15"/>
      <c r="K169" s="15"/>
      <c r="L169" s="9">
        <f t="shared" si="32"/>
        <v>1</v>
      </c>
      <c r="M169" s="15"/>
      <c r="N169" s="15"/>
      <c r="O169" s="15"/>
      <c r="P169" s="15"/>
      <c r="Q169" s="15"/>
      <c r="R169" s="11">
        <f t="shared" si="37"/>
        <v>0</v>
      </c>
      <c r="S169" s="15"/>
      <c r="T169" s="15"/>
      <c r="U169" s="9">
        <f t="shared" si="39"/>
        <v>0</v>
      </c>
      <c r="V169" s="9">
        <f t="shared" si="40"/>
        <v>0</v>
      </c>
      <c r="W169" s="15"/>
      <c r="X169" s="16">
        <f t="shared" si="41"/>
        <v>0</v>
      </c>
      <c r="Y169" s="18"/>
      <c r="Z169" s="17"/>
    </row>
    <row r="170" spans="1:26" ht="18" customHeight="1" x14ac:dyDescent="0.2">
      <c r="A170" s="13">
        <v>5510074</v>
      </c>
      <c r="B170" s="14" t="s">
        <v>189</v>
      </c>
      <c r="C170" s="15">
        <v>30000</v>
      </c>
      <c r="D170" s="10">
        <f>VLOOKUP($A170,'12.04'!$A$9:$W$204,23,0)</f>
        <v>0</v>
      </c>
      <c r="E170" s="15">
        <v>1</v>
      </c>
      <c r="F170" s="15"/>
      <c r="G170" s="15"/>
      <c r="H170" s="9">
        <f t="shared" si="38"/>
        <v>1</v>
      </c>
      <c r="I170" s="15">
        <v>1</v>
      </c>
      <c r="J170" s="15"/>
      <c r="K170" s="15"/>
      <c r="L170" s="9">
        <f t="shared" si="32"/>
        <v>1</v>
      </c>
      <c r="M170" s="15"/>
      <c r="N170" s="15"/>
      <c r="O170" s="15"/>
      <c r="P170" s="15"/>
      <c r="Q170" s="15"/>
      <c r="R170" s="11">
        <f t="shared" si="37"/>
        <v>0</v>
      </c>
      <c r="S170" s="15"/>
      <c r="T170" s="15"/>
      <c r="U170" s="9">
        <f t="shared" si="39"/>
        <v>0</v>
      </c>
      <c r="V170" s="9">
        <f t="shared" si="40"/>
        <v>0</v>
      </c>
      <c r="W170" s="15"/>
      <c r="X170" s="16">
        <f t="shared" si="41"/>
        <v>0</v>
      </c>
      <c r="Y170" s="18"/>
      <c r="Z170" s="17"/>
    </row>
    <row r="171" spans="1:26" ht="18" customHeight="1" x14ac:dyDescent="0.2">
      <c r="A171" s="13">
        <v>5520002</v>
      </c>
      <c r="B171" s="14" t="s">
        <v>190</v>
      </c>
      <c r="C171" s="15">
        <v>34000</v>
      </c>
      <c r="D171" s="10">
        <f>VLOOKUP($A171,'12.04'!$A$9:$W$204,23,0)</f>
        <v>0</v>
      </c>
      <c r="E171" s="15">
        <v>6</v>
      </c>
      <c r="F171" s="15"/>
      <c r="G171" s="15"/>
      <c r="H171" s="9">
        <f t="shared" si="38"/>
        <v>6</v>
      </c>
      <c r="I171" s="15">
        <v>6</v>
      </c>
      <c r="J171" s="15"/>
      <c r="K171" s="15"/>
      <c r="L171" s="9">
        <f t="shared" si="32"/>
        <v>6</v>
      </c>
      <c r="M171" s="15"/>
      <c r="N171" s="15"/>
      <c r="O171" s="15"/>
      <c r="P171" s="15"/>
      <c r="Q171" s="15"/>
      <c r="R171" s="11">
        <f>SUM(M171:Q171)</f>
        <v>0</v>
      </c>
      <c r="S171" s="15"/>
      <c r="T171" s="15"/>
      <c r="U171" s="9">
        <f>S171+T171</f>
        <v>0</v>
      </c>
      <c r="V171" s="9">
        <f t="shared" si="40"/>
        <v>0</v>
      </c>
      <c r="W171" s="15"/>
      <c r="X171" s="16">
        <f>W171-V171</f>
        <v>0</v>
      </c>
      <c r="Y171" s="18"/>
      <c r="Z171" s="17"/>
    </row>
    <row r="172" spans="1:26" ht="18" customHeight="1" x14ac:dyDescent="0.2">
      <c r="A172" s="13">
        <v>5520003</v>
      </c>
      <c r="B172" s="14" t="s">
        <v>191</v>
      </c>
      <c r="C172" s="15">
        <v>34000</v>
      </c>
      <c r="D172" s="10">
        <f>VLOOKUP($A172,'12.04'!$A$9:$W$204,23,0)</f>
        <v>0</v>
      </c>
      <c r="E172" s="15">
        <v>1</v>
      </c>
      <c r="F172" s="15"/>
      <c r="G172" s="15"/>
      <c r="H172" s="9">
        <f t="shared" si="38"/>
        <v>1</v>
      </c>
      <c r="I172" s="15">
        <v>1</v>
      </c>
      <c r="J172" s="15"/>
      <c r="K172" s="15"/>
      <c r="L172" s="9">
        <f t="shared" si="32"/>
        <v>1</v>
      </c>
      <c r="M172" s="15"/>
      <c r="N172" s="15"/>
      <c r="O172" s="15"/>
      <c r="P172" s="15"/>
      <c r="Q172" s="15"/>
      <c r="R172" s="11">
        <f>SUM(M172:Q172)</f>
        <v>0</v>
      </c>
      <c r="S172" s="15"/>
      <c r="T172" s="15"/>
      <c r="U172" s="9">
        <f>S172+T172</f>
        <v>0</v>
      </c>
      <c r="V172" s="9">
        <f t="shared" si="40"/>
        <v>0</v>
      </c>
      <c r="W172" s="15"/>
      <c r="X172" s="16">
        <f>W172-V172</f>
        <v>0</v>
      </c>
      <c r="Y172" s="18"/>
      <c r="Z172" s="17"/>
    </row>
    <row r="173" spans="1:26" ht="18" customHeight="1" x14ac:dyDescent="0.2">
      <c r="A173" s="13">
        <v>5520005</v>
      </c>
      <c r="B173" s="14" t="s">
        <v>192</v>
      </c>
      <c r="C173" s="15">
        <v>19000</v>
      </c>
      <c r="D173" s="10">
        <f>VLOOKUP($A173,'12.04'!$A$9:$W$204,23,0)</f>
        <v>0</v>
      </c>
      <c r="E173" s="15">
        <v>4</v>
      </c>
      <c r="F173" s="15"/>
      <c r="G173" s="15"/>
      <c r="H173" s="9">
        <f t="shared" si="38"/>
        <v>4</v>
      </c>
      <c r="I173" s="15">
        <v>4</v>
      </c>
      <c r="J173" s="15"/>
      <c r="K173" s="15"/>
      <c r="L173" s="9">
        <f t="shared" si="32"/>
        <v>4</v>
      </c>
      <c r="M173" s="15"/>
      <c r="N173" s="15"/>
      <c r="O173" s="15"/>
      <c r="P173" s="15"/>
      <c r="Q173" s="15"/>
      <c r="R173" s="11">
        <f>SUM(M173:Q173)</f>
        <v>0</v>
      </c>
      <c r="S173" s="15"/>
      <c r="T173" s="15"/>
      <c r="U173" s="9">
        <f>S173+T173</f>
        <v>0</v>
      </c>
      <c r="V173" s="9">
        <f t="shared" si="40"/>
        <v>0</v>
      </c>
      <c r="W173" s="15"/>
      <c r="X173" s="16">
        <f>W173-V173</f>
        <v>0</v>
      </c>
      <c r="Y173" s="18"/>
      <c r="Z173" s="17"/>
    </row>
    <row r="174" spans="1:26" ht="18" customHeight="1" x14ac:dyDescent="0.2">
      <c r="A174" s="13">
        <v>5530001</v>
      </c>
      <c r="B174" s="14" t="s">
        <v>193</v>
      </c>
      <c r="C174" s="15">
        <v>46000</v>
      </c>
      <c r="D174" s="10">
        <f>VLOOKUP($A174,'12.04'!$A$9:$W$204,23,0)</f>
        <v>0</v>
      </c>
      <c r="E174" s="15">
        <v>3</v>
      </c>
      <c r="F174" s="15"/>
      <c r="G174" s="15"/>
      <c r="H174" s="9">
        <f t="shared" si="38"/>
        <v>3</v>
      </c>
      <c r="I174" s="15">
        <v>3</v>
      </c>
      <c r="J174" s="15"/>
      <c r="K174" s="15"/>
      <c r="L174" s="9">
        <f t="shared" si="32"/>
        <v>3</v>
      </c>
      <c r="M174" s="15"/>
      <c r="N174" s="15"/>
      <c r="O174" s="15"/>
      <c r="P174" s="15"/>
      <c r="Q174" s="15"/>
      <c r="R174" s="11">
        <f>SUM(M174:Q174)</f>
        <v>0</v>
      </c>
      <c r="S174" s="15"/>
      <c r="T174" s="15"/>
      <c r="U174" s="9">
        <f>S174+T174</f>
        <v>0</v>
      </c>
      <c r="V174" s="9">
        <f t="shared" si="40"/>
        <v>0</v>
      </c>
      <c r="W174" s="15"/>
      <c r="X174" s="16">
        <f>W174-V174</f>
        <v>0</v>
      </c>
      <c r="Y174" s="18"/>
      <c r="Z174" s="17"/>
    </row>
    <row r="175" spans="1:26" ht="18" customHeight="1" x14ac:dyDescent="0.2">
      <c r="A175" s="13">
        <v>5530002</v>
      </c>
      <c r="B175" s="14" t="s">
        <v>194</v>
      </c>
      <c r="C175" s="15">
        <v>38000</v>
      </c>
      <c r="D175" s="10">
        <f>VLOOKUP($A175,'12.04'!$A$9:$W$204,23,0)</f>
        <v>0</v>
      </c>
      <c r="E175" s="15">
        <v>1</v>
      </c>
      <c r="F175" s="15"/>
      <c r="G175" s="15"/>
      <c r="H175" s="9">
        <f t="shared" si="38"/>
        <v>1</v>
      </c>
      <c r="I175" s="15">
        <v>1</v>
      </c>
      <c r="J175" s="15"/>
      <c r="K175" s="15"/>
      <c r="L175" s="9">
        <f t="shared" si="32"/>
        <v>1</v>
      </c>
      <c r="M175" s="15"/>
      <c r="N175" s="15"/>
      <c r="O175" s="15"/>
      <c r="P175" s="15"/>
      <c r="Q175" s="15"/>
      <c r="R175" s="11">
        <f>SUM(M175:Q175)</f>
        <v>0</v>
      </c>
      <c r="S175" s="15"/>
      <c r="T175" s="15"/>
      <c r="U175" s="9">
        <f>S175+T175</f>
        <v>0</v>
      </c>
      <c r="V175" s="9">
        <f t="shared" si="40"/>
        <v>0</v>
      </c>
      <c r="W175" s="15"/>
      <c r="X175" s="16">
        <f>W175-V175</f>
        <v>0</v>
      </c>
      <c r="Y175" s="18"/>
      <c r="Z175" s="17"/>
    </row>
    <row r="176" spans="1:26" ht="18" customHeight="1" x14ac:dyDescent="0.2">
      <c r="A176" s="13">
        <v>5530003</v>
      </c>
      <c r="B176" s="14" t="s">
        <v>195</v>
      </c>
      <c r="C176" s="15">
        <v>38000</v>
      </c>
      <c r="D176" s="10">
        <f>VLOOKUP($A176,'12.04'!$A$9:$W$204,23,0)</f>
        <v>0</v>
      </c>
      <c r="E176" s="15"/>
      <c r="F176" s="15"/>
      <c r="G176" s="15"/>
      <c r="H176" s="9">
        <f t="shared" si="38"/>
        <v>0</v>
      </c>
      <c r="I176" s="15"/>
      <c r="J176" s="15"/>
      <c r="K176" s="15"/>
      <c r="L176" s="9">
        <f t="shared" si="32"/>
        <v>0</v>
      </c>
      <c r="M176" s="15"/>
      <c r="N176" s="15"/>
      <c r="O176" s="15"/>
      <c r="P176" s="15"/>
      <c r="Q176" s="15"/>
      <c r="R176" s="11">
        <f t="shared" si="37"/>
        <v>0</v>
      </c>
      <c r="S176" s="15"/>
      <c r="T176" s="15"/>
      <c r="U176" s="9">
        <f t="shared" si="39"/>
        <v>0</v>
      </c>
      <c r="V176" s="9">
        <f t="shared" si="40"/>
        <v>0</v>
      </c>
      <c r="W176" s="15"/>
      <c r="X176" s="16">
        <f t="shared" si="41"/>
        <v>0</v>
      </c>
      <c r="Y176" s="18"/>
      <c r="Z176" s="17"/>
    </row>
    <row r="177" spans="1:26" ht="18" customHeight="1" x14ac:dyDescent="0.2">
      <c r="A177" s="13">
        <v>5530004</v>
      </c>
      <c r="B177" s="14" t="s">
        <v>196</v>
      </c>
      <c r="C177" s="15">
        <v>39000</v>
      </c>
      <c r="D177" s="10">
        <f>VLOOKUP($A177,'12.04'!$A$9:$W$204,23,0)</f>
        <v>0</v>
      </c>
      <c r="E177" s="15"/>
      <c r="F177" s="15"/>
      <c r="G177" s="15"/>
      <c r="H177" s="9">
        <f t="shared" si="38"/>
        <v>0</v>
      </c>
      <c r="I177" s="15"/>
      <c r="J177" s="15"/>
      <c r="K177" s="15"/>
      <c r="L177" s="9">
        <f t="shared" si="32"/>
        <v>0</v>
      </c>
      <c r="M177" s="15"/>
      <c r="N177" s="15"/>
      <c r="O177" s="15"/>
      <c r="P177" s="15"/>
      <c r="Q177" s="15"/>
      <c r="R177" s="11">
        <f t="shared" si="37"/>
        <v>0</v>
      </c>
      <c r="S177" s="15"/>
      <c r="T177" s="15"/>
      <c r="U177" s="9">
        <f t="shared" si="39"/>
        <v>0</v>
      </c>
      <c r="V177" s="9">
        <f t="shared" si="40"/>
        <v>0</v>
      </c>
      <c r="W177" s="15"/>
      <c r="X177" s="16">
        <f t="shared" si="41"/>
        <v>0</v>
      </c>
      <c r="Y177" s="18"/>
      <c r="Z177" s="17"/>
    </row>
    <row r="178" spans="1:26" ht="18" customHeight="1" x14ac:dyDescent="0.2">
      <c r="A178" s="13">
        <v>5530005</v>
      </c>
      <c r="B178" s="14" t="s">
        <v>197</v>
      </c>
      <c r="C178" s="15">
        <v>35000</v>
      </c>
      <c r="D178" s="10">
        <f>VLOOKUP($A178,'12.04'!$A$9:$W$204,23,0)</f>
        <v>0</v>
      </c>
      <c r="E178" s="15"/>
      <c r="F178" s="15"/>
      <c r="G178" s="15"/>
      <c r="H178" s="9">
        <f t="shared" si="38"/>
        <v>0</v>
      </c>
      <c r="I178" s="15"/>
      <c r="J178" s="15"/>
      <c r="K178" s="15"/>
      <c r="L178" s="9">
        <f t="shared" si="32"/>
        <v>0</v>
      </c>
      <c r="M178" s="15"/>
      <c r="N178" s="15"/>
      <c r="O178" s="15"/>
      <c r="P178" s="15"/>
      <c r="Q178" s="15"/>
      <c r="R178" s="11">
        <f t="shared" si="37"/>
        <v>0</v>
      </c>
      <c r="S178" s="15"/>
      <c r="T178" s="15"/>
      <c r="U178" s="9">
        <f t="shared" si="39"/>
        <v>0</v>
      </c>
      <c r="V178" s="9">
        <f t="shared" si="40"/>
        <v>0</v>
      </c>
      <c r="W178" s="15"/>
      <c r="X178" s="16">
        <f t="shared" si="41"/>
        <v>0</v>
      </c>
      <c r="Y178" s="18"/>
      <c r="Z178" s="17"/>
    </row>
    <row r="179" spans="1:26" ht="18" customHeight="1" x14ac:dyDescent="0.2">
      <c r="A179" s="13">
        <v>5530008</v>
      </c>
      <c r="B179" s="14" t="s">
        <v>198</v>
      </c>
      <c r="C179" s="15">
        <v>29000</v>
      </c>
      <c r="D179" s="10">
        <f>VLOOKUP($A179,'12.04'!$A$9:$W$204,23,0)</f>
        <v>0</v>
      </c>
      <c r="E179" s="15"/>
      <c r="F179" s="15"/>
      <c r="G179" s="15"/>
      <c r="H179" s="9">
        <f t="shared" si="38"/>
        <v>0</v>
      </c>
      <c r="I179" s="15"/>
      <c r="J179" s="15"/>
      <c r="K179" s="15"/>
      <c r="L179" s="9">
        <f t="shared" si="32"/>
        <v>0</v>
      </c>
      <c r="M179" s="15"/>
      <c r="N179" s="15"/>
      <c r="O179" s="15"/>
      <c r="P179" s="15"/>
      <c r="Q179" s="15"/>
      <c r="R179" s="11">
        <f t="shared" si="37"/>
        <v>0</v>
      </c>
      <c r="S179" s="15"/>
      <c r="T179" s="15"/>
      <c r="U179" s="9">
        <f t="shared" si="39"/>
        <v>0</v>
      </c>
      <c r="V179" s="9">
        <f t="shared" si="40"/>
        <v>0</v>
      </c>
      <c r="W179" s="15"/>
      <c r="X179" s="16">
        <f t="shared" si="41"/>
        <v>0</v>
      </c>
      <c r="Y179" s="18"/>
      <c r="Z179" s="17"/>
    </row>
    <row r="180" spans="1:26" ht="18" customHeight="1" x14ac:dyDescent="0.2">
      <c r="A180" s="13">
        <v>5540001</v>
      </c>
      <c r="B180" s="14" t="s">
        <v>199</v>
      </c>
      <c r="C180" s="15">
        <v>18000</v>
      </c>
      <c r="D180" s="10">
        <f>VLOOKUP($A180,'12.04'!$A$9:$W$204,23,0)</f>
        <v>35</v>
      </c>
      <c r="E180" s="15"/>
      <c r="F180" s="15"/>
      <c r="G180" s="15"/>
      <c r="H180" s="9">
        <f t="shared" si="38"/>
        <v>0</v>
      </c>
      <c r="I180" s="15">
        <v>4</v>
      </c>
      <c r="J180" s="15"/>
      <c r="K180" s="15"/>
      <c r="L180" s="9">
        <f t="shared" si="32"/>
        <v>4</v>
      </c>
      <c r="M180" s="15"/>
      <c r="N180" s="15"/>
      <c r="O180" s="15"/>
      <c r="P180" s="15"/>
      <c r="Q180" s="15"/>
      <c r="R180" s="11">
        <f>SUM(M180:Q180)</f>
        <v>0</v>
      </c>
      <c r="S180" s="15"/>
      <c r="T180" s="15"/>
      <c r="U180" s="9">
        <f>S180+T180</f>
        <v>0</v>
      </c>
      <c r="V180" s="9">
        <f t="shared" si="40"/>
        <v>31</v>
      </c>
      <c r="W180" s="15">
        <v>31</v>
      </c>
      <c r="X180" s="16">
        <f>W180-V180</f>
        <v>0</v>
      </c>
      <c r="Y180" s="18"/>
      <c r="Z180" s="17"/>
    </row>
    <row r="181" spans="1:26" ht="18" customHeight="1" x14ac:dyDescent="0.2">
      <c r="A181" s="13">
        <v>5540003</v>
      </c>
      <c r="B181" s="14" t="s">
        <v>200</v>
      </c>
      <c r="C181" s="15">
        <v>18000</v>
      </c>
      <c r="D181" s="10">
        <f>VLOOKUP($A181,'12.04'!$A$9:$W$204,23,0)</f>
        <v>7</v>
      </c>
      <c r="E181" s="15"/>
      <c r="F181" s="15"/>
      <c r="G181" s="15"/>
      <c r="H181" s="9">
        <f t="shared" si="38"/>
        <v>0</v>
      </c>
      <c r="I181" s="15"/>
      <c r="J181" s="15"/>
      <c r="K181" s="15"/>
      <c r="L181" s="9">
        <f t="shared" si="32"/>
        <v>0</v>
      </c>
      <c r="M181" s="15"/>
      <c r="N181" s="15"/>
      <c r="O181" s="15"/>
      <c r="P181" s="15"/>
      <c r="Q181" s="15"/>
      <c r="R181" s="11">
        <f t="shared" si="37"/>
        <v>0</v>
      </c>
      <c r="S181" s="15"/>
      <c r="T181" s="15"/>
      <c r="U181" s="9">
        <f t="shared" si="39"/>
        <v>0</v>
      </c>
      <c r="V181" s="9">
        <f t="shared" si="40"/>
        <v>7</v>
      </c>
      <c r="W181" s="15">
        <v>7</v>
      </c>
      <c r="X181" s="16">
        <f t="shared" si="41"/>
        <v>0</v>
      </c>
      <c r="Y181" s="18"/>
      <c r="Z181" s="17"/>
    </row>
    <row r="182" spans="1:26" ht="18" customHeight="1" x14ac:dyDescent="0.2">
      <c r="A182" s="13">
        <v>5540008</v>
      </c>
      <c r="B182" s="14" t="s">
        <v>201</v>
      </c>
      <c r="C182" s="15">
        <v>16000</v>
      </c>
      <c r="D182" s="10">
        <f>VLOOKUP($A182,'12.04'!$A$9:$W$204,23,0)</f>
        <v>11</v>
      </c>
      <c r="E182" s="15"/>
      <c r="F182" s="15"/>
      <c r="G182" s="15"/>
      <c r="H182" s="9">
        <f t="shared" si="38"/>
        <v>0</v>
      </c>
      <c r="I182" s="15">
        <v>2</v>
      </c>
      <c r="J182" s="15"/>
      <c r="K182" s="15"/>
      <c r="L182" s="9">
        <f t="shared" si="32"/>
        <v>2</v>
      </c>
      <c r="M182" s="15"/>
      <c r="N182" s="15"/>
      <c r="O182" s="15"/>
      <c r="P182" s="15"/>
      <c r="Q182" s="15"/>
      <c r="R182" s="11">
        <f t="shared" si="37"/>
        <v>0</v>
      </c>
      <c r="S182" s="15"/>
      <c r="T182" s="15"/>
      <c r="U182" s="9">
        <f t="shared" si="39"/>
        <v>0</v>
      </c>
      <c r="V182" s="9">
        <f t="shared" si="40"/>
        <v>9</v>
      </c>
      <c r="W182" s="15">
        <v>9</v>
      </c>
      <c r="X182" s="16">
        <f t="shared" si="41"/>
        <v>0</v>
      </c>
      <c r="Y182" s="18"/>
      <c r="Z182" s="17"/>
    </row>
    <row r="183" spans="1:26" ht="18" customHeight="1" x14ac:dyDescent="0.2">
      <c r="A183" s="13">
        <v>5540017</v>
      </c>
      <c r="B183" s="14" t="s">
        <v>202</v>
      </c>
      <c r="C183" s="15">
        <v>25000</v>
      </c>
      <c r="D183" s="10">
        <f>VLOOKUP($A183,'12.04'!$A$9:$W$204,23,0)</f>
        <v>0</v>
      </c>
      <c r="E183" s="15">
        <v>4</v>
      </c>
      <c r="F183" s="15"/>
      <c r="G183" s="15"/>
      <c r="H183" s="9">
        <f t="shared" si="38"/>
        <v>4</v>
      </c>
      <c r="I183" s="15">
        <v>4</v>
      </c>
      <c r="J183" s="15"/>
      <c r="K183" s="15"/>
      <c r="L183" s="9">
        <f t="shared" si="32"/>
        <v>4</v>
      </c>
      <c r="M183" s="15"/>
      <c r="N183" s="15"/>
      <c r="O183" s="15"/>
      <c r="P183" s="15"/>
      <c r="Q183" s="15"/>
      <c r="R183" s="11">
        <f t="shared" si="37"/>
        <v>0</v>
      </c>
      <c r="S183" s="15"/>
      <c r="T183" s="15"/>
      <c r="U183" s="9">
        <f t="shared" si="39"/>
        <v>0</v>
      </c>
      <c r="V183" s="9">
        <f t="shared" si="40"/>
        <v>0</v>
      </c>
      <c r="W183" s="15"/>
      <c r="X183" s="16">
        <f t="shared" si="41"/>
        <v>0</v>
      </c>
      <c r="Y183" s="18"/>
      <c r="Z183" s="17"/>
    </row>
    <row r="184" spans="1:26" ht="18" customHeight="1" x14ac:dyDescent="0.2">
      <c r="A184" s="13">
        <v>5540018</v>
      </c>
      <c r="B184" s="14" t="s">
        <v>203</v>
      </c>
      <c r="C184" s="15">
        <v>32000</v>
      </c>
      <c r="D184" s="10">
        <f>VLOOKUP($A184,'12.04'!$A$9:$W$204,23,0)</f>
        <v>0</v>
      </c>
      <c r="E184" s="15">
        <v>1</v>
      </c>
      <c r="F184" s="15"/>
      <c r="G184" s="15"/>
      <c r="H184" s="9">
        <f t="shared" si="38"/>
        <v>1</v>
      </c>
      <c r="I184" s="15">
        <v>1</v>
      </c>
      <c r="J184" s="15"/>
      <c r="K184" s="15"/>
      <c r="L184" s="9">
        <f t="shared" si="32"/>
        <v>1</v>
      </c>
      <c r="M184" s="15"/>
      <c r="N184" s="15"/>
      <c r="O184" s="15"/>
      <c r="P184" s="15"/>
      <c r="Q184" s="15"/>
      <c r="R184" s="11">
        <f t="shared" si="37"/>
        <v>0</v>
      </c>
      <c r="S184" s="15"/>
      <c r="T184" s="15"/>
      <c r="U184" s="9">
        <f t="shared" si="39"/>
        <v>0</v>
      </c>
      <c r="V184" s="9">
        <f t="shared" si="40"/>
        <v>0</v>
      </c>
      <c r="W184" s="15"/>
      <c r="X184" s="16">
        <f t="shared" si="41"/>
        <v>0</v>
      </c>
      <c r="Y184" s="18"/>
      <c r="Z184" s="17"/>
    </row>
    <row r="185" spans="1:26" ht="18" customHeight="1" x14ac:dyDescent="0.2">
      <c r="A185" s="13">
        <v>5540019</v>
      </c>
      <c r="B185" s="14" t="s">
        <v>204</v>
      </c>
      <c r="C185" s="15">
        <v>39000</v>
      </c>
      <c r="D185" s="10">
        <f>VLOOKUP($A185,'12.04'!$A$9:$W$204,23,0)</f>
        <v>0</v>
      </c>
      <c r="E185" s="15">
        <v>2</v>
      </c>
      <c r="F185" s="15"/>
      <c r="G185" s="15"/>
      <c r="H185" s="9">
        <f t="shared" si="38"/>
        <v>2</v>
      </c>
      <c r="I185" s="15">
        <v>2</v>
      </c>
      <c r="J185" s="15"/>
      <c r="K185" s="15"/>
      <c r="L185" s="9">
        <f t="shared" si="32"/>
        <v>2</v>
      </c>
      <c r="M185" s="15"/>
      <c r="N185" s="15"/>
      <c r="O185" s="15"/>
      <c r="P185" s="15"/>
      <c r="Q185" s="15"/>
      <c r="R185" s="11">
        <f t="shared" si="37"/>
        <v>0</v>
      </c>
      <c r="S185" s="15"/>
      <c r="T185" s="15"/>
      <c r="U185" s="9">
        <f t="shared" si="39"/>
        <v>0</v>
      </c>
      <c r="V185" s="9">
        <f t="shared" si="40"/>
        <v>0</v>
      </c>
      <c r="W185" s="15"/>
      <c r="X185" s="16">
        <f t="shared" si="41"/>
        <v>0</v>
      </c>
      <c r="Y185" s="18"/>
      <c r="Z185" s="17"/>
    </row>
    <row r="186" spans="1:26" ht="18" customHeight="1" x14ac:dyDescent="0.2">
      <c r="A186" s="13">
        <v>5540020</v>
      </c>
      <c r="B186" s="14" t="s">
        <v>205</v>
      </c>
      <c r="C186" s="15">
        <v>40000</v>
      </c>
      <c r="D186" s="10">
        <f>VLOOKUP($A186,'12.04'!$A$9:$W$204,23,0)</f>
        <v>0</v>
      </c>
      <c r="E186" s="15">
        <v>2</v>
      </c>
      <c r="F186" s="15"/>
      <c r="G186" s="15"/>
      <c r="H186" s="9">
        <f t="shared" si="38"/>
        <v>2</v>
      </c>
      <c r="I186" s="15">
        <v>2</v>
      </c>
      <c r="J186" s="15"/>
      <c r="K186" s="15"/>
      <c r="L186" s="9">
        <f t="shared" si="32"/>
        <v>2</v>
      </c>
      <c r="M186" s="15"/>
      <c r="N186" s="15"/>
      <c r="O186" s="15"/>
      <c r="P186" s="15"/>
      <c r="Q186" s="15"/>
      <c r="R186" s="11">
        <f t="shared" si="37"/>
        <v>0</v>
      </c>
      <c r="S186" s="15"/>
      <c r="T186" s="15"/>
      <c r="U186" s="9">
        <f t="shared" si="39"/>
        <v>0</v>
      </c>
      <c r="V186" s="9">
        <f t="shared" si="40"/>
        <v>0</v>
      </c>
      <c r="W186" s="15"/>
      <c r="X186" s="16">
        <f t="shared" si="41"/>
        <v>0</v>
      </c>
      <c r="Y186" s="18"/>
      <c r="Z186" s="17"/>
    </row>
    <row r="187" spans="1:26" ht="18" customHeight="1" x14ac:dyDescent="0.2">
      <c r="A187" s="13">
        <v>5540021</v>
      </c>
      <c r="B187" s="14" t="s">
        <v>206</v>
      </c>
      <c r="C187" s="15">
        <v>46000</v>
      </c>
      <c r="D187" s="10">
        <f>VLOOKUP($A187,'12.04'!$A$9:$W$204,23,0)</f>
        <v>0</v>
      </c>
      <c r="E187" s="15"/>
      <c r="F187" s="15"/>
      <c r="G187" s="15"/>
      <c r="H187" s="9">
        <f t="shared" si="38"/>
        <v>0</v>
      </c>
      <c r="I187" s="15"/>
      <c r="J187" s="15"/>
      <c r="K187" s="15"/>
      <c r="L187" s="9">
        <f t="shared" si="32"/>
        <v>0</v>
      </c>
      <c r="M187" s="15"/>
      <c r="N187" s="15"/>
      <c r="O187" s="15"/>
      <c r="P187" s="15"/>
      <c r="Q187" s="15"/>
      <c r="R187" s="11">
        <f t="shared" si="37"/>
        <v>0</v>
      </c>
      <c r="S187" s="15"/>
      <c r="T187" s="15"/>
      <c r="U187" s="9">
        <f t="shared" si="39"/>
        <v>0</v>
      </c>
      <c r="V187" s="9">
        <f t="shared" si="40"/>
        <v>0</v>
      </c>
      <c r="W187" s="15"/>
      <c r="X187" s="16">
        <f t="shared" si="41"/>
        <v>0</v>
      </c>
      <c r="Y187" s="18"/>
      <c r="Z187" s="17"/>
    </row>
    <row r="188" spans="1:26" ht="18" customHeight="1" x14ac:dyDescent="0.2">
      <c r="A188" s="13">
        <v>5540029</v>
      </c>
      <c r="B188" s="14" t="s">
        <v>207</v>
      </c>
      <c r="C188" s="15">
        <v>18000</v>
      </c>
      <c r="D188" s="10">
        <f>VLOOKUP($A188,'12.04'!$A$9:$W$204,23,0)</f>
        <v>36</v>
      </c>
      <c r="E188" s="15"/>
      <c r="F188" s="15"/>
      <c r="G188" s="15"/>
      <c r="H188" s="9">
        <f t="shared" si="38"/>
        <v>0</v>
      </c>
      <c r="I188" s="15"/>
      <c r="J188" s="15"/>
      <c r="K188" s="15"/>
      <c r="L188" s="9">
        <f t="shared" si="32"/>
        <v>0</v>
      </c>
      <c r="M188" s="15"/>
      <c r="N188" s="15"/>
      <c r="O188" s="15"/>
      <c r="P188" s="15"/>
      <c r="Q188" s="15"/>
      <c r="R188" s="11">
        <f t="shared" si="37"/>
        <v>0</v>
      </c>
      <c r="S188" s="15"/>
      <c r="T188" s="15"/>
      <c r="U188" s="9">
        <f t="shared" si="39"/>
        <v>0</v>
      </c>
      <c r="V188" s="9">
        <f t="shared" si="40"/>
        <v>36</v>
      </c>
      <c r="W188" s="15">
        <v>36</v>
      </c>
      <c r="X188" s="16">
        <f t="shared" si="41"/>
        <v>0</v>
      </c>
      <c r="Y188" s="18"/>
      <c r="Z188" s="17"/>
    </row>
    <row r="189" spans="1:26" ht="18" customHeight="1" x14ac:dyDescent="0.2">
      <c r="A189" s="13">
        <v>5540030</v>
      </c>
      <c r="B189" s="14" t="s">
        <v>208</v>
      </c>
      <c r="C189" s="15">
        <v>20000</v>
      </c>
      <c r="D189" s="10">
        <f>VLOOKUP($A189,'12.04'!$A$9:$W$204,23,0)</f>
        <v>33</v>
      </c>
      <c r="E189" s="15"/>
      <c r="F189" s="15"/>
      <c r="G189" s="15"/>
      <c r="H189" s="9">
        <f t="shared" si="38"/>
        <v>0</v>
      </c>
      <c r="I189" s="15"/>
      <c r="J189" s="15"/>
      <c r="K189" s="15"/>
      <c r="L189" s="9">
        <f t="shared" si="32"/>
        <v>0</v>
      </c>
      <c r="M189" s="15"/>
      <c r="N189" s="15"/>
      <c r="O189" s="15"/>
      <c r="P189" s="15"/>
      <c r="Q189" s="15"/>
      <c r="R189" s="11">
        <f>SUM(M189:Q189)</f>
        <v>0</v>
      </c>
      <c r="S189" s="15"/>
      <c r="T189" s="15"/>
      <c r="U189" s="9">
        <f>S189+T189</f>
        <v>0</v>
      </c>
      <c r="V189" s="9">
        <f t="shared" si="40"/>
        <v>33</v>
      </c>
      <c r="W189" s="15">
        <v>33</v>
      </c>
      <c r="X189" s="16">
        <f>W189-V189</f>
        <v>0</v>
      </c>
      <c r="Y189" s="18"/>
      <c r="Z189" s="17"/>
    </row>
    <row r="190" spans="1:26" ht="18" customHeight="1" x14ac:dyDescent="0.2">
      <c r="A190" s="13">
        <v>5540031</v>
      </c>
      <c r="B190" s="14" t="s">
        <v>209</v>
      </c>
      <c r="C190" s="15">
        <v>20000</v>
      </c>
      <c r="D190" s="10">
        <f>VLOOKUP($A190,'12.04'!$A$9:$W$204,23,0)</f>
        <v>28</v>
      </c>
      <c r="E190" s="15"/>
      <c r="F190" s="15"/>
      <c r="G190" s="15"/>
      <c r="H190" s="9">
        <f t="shared" si="38"/>
        <v>0</v>
      </c>
      <c r="I190" s="15">
        <v>1</v>
      </c>
      <c r="J190" s="15"/>
      <c r="K190" s="15"/>
      <c r="L190" s="9">
        <f t="shared" si="32"/>
        <v>1</v>
      </c>
      <c r="M190" s="15"/>
      <c r="N190" s="15"/>
      <c r="O190" s="15"/>
      <c r="P190" s="15"/>
      <c r="Q190" s="15"/>
      <c r="R190" s="11">
        <f t="shared" si="37"/>
        <v>0</v>
      </c>
      <c r="S190" s="15"/>
      <c r="T190" s="15"/>
      <c r="U190" s="9">
        <f t="shared" ref="U190:U207" si="42">S190+T190</f>
        <v>0</v>
      </c>
      <c r="V190" s="9">
        <f t="shared" si="40"/>
        <v>27</v>
      </c>
      <c r="W190" s="15">
        <v>26</v>
      </c>
      <c r="X190" s="16">
        <f t="shared" ref="X190:X207" si="43">W190-V190</f>
        <v>-1</v>
      </c>
      <c r="Y190" s="18"/>
      <c r="Z190" s="17"/>
    </row>
    <row r="191" spans="1:26" ht="18" customHeight="1" x14ac:dyDescent="0.2">
      <c r="A191" s="13">
        <v>5540032</v>
      </c>
      <c r="B191" s="14" t="s">
        <v>210</v>
      </c>
      <c r="C191" s="15">
        <v>15000</v>
      </c>
      <c r="D191" s="10">
        <f>VLOOKUP($A191,'12.04'!$A$9:$W$204,23,0)</f>
        <v>34</v>
      </c>
      <c r="E191" s="15"/>
      <c r="F191" s="15"/>
      <c r="G191" s="15"/>
      <c r="H191" s="9">
        <f t="shared" si="38"/>
        <v>0</v>
      </c>
      <c r="I191" s="15">
        <v>1</v>
      </c>
      <c r="J191" s="15"/>
      <c r="K191" s="15"/>
      <c r="L191" s="9">
        <f t="shared" si="32"/>
        <v>1</v>
      </c>
      <c r="M191" s="15"/>
      <c r="N191" s="15"/>
      <c r="O191" s="15"/>
      <c r="P191" s="15"/>
      <c r="Q191" s="15"/>
      <c r="R191" s="11">
        <f t="shared" si="37"/>
        <v>0</v>
      </c>
      <c r="S191" s="15"/>
      <c r="T191" s="15"/>
      <c r="U191" s="9">
        <f t="shared" si="42"/>
        <v>0</v>
      </c>
      <c r="V191" s="9">
        <f t="shared" si="40"/>
        <v>33</v>
      </c>
      <c r="W191" s="15">
        <v>33</v>
      </c>
      <c r="X191" s="16">
        <f t="shared" si="43"/>
        <v>0</v>
      </c>
      <c r="Y191" s="18"/>
      <c r="Z191" s="17"/>
    </row>
    <row r="192" spans="1:26" ht="18" customHeight="1" x14ac:dyDescent="0.2">
      <c r="A192" s="13">
        <v>5540033</v>
      </c>
      <c r="B192" s="14" t="s">
        <v>211</v>
      </c>
      <c r="C192" s="15">
        <v>15000</v>
      </c>
      <c r="D192" s="10">
        <f>VLOOKUP($A192,'12.04'!$A$9:$W$204,23,0)</f>
        <v>58</v>
      </c>
      <c r="E192" s="15"/>
      <c r="F192" s="15"/>
      <c r="G192" s="15"/>
      <c r="H192" s="9">
        <f t="shared" si="38"/>
        <v>0</v>
      </c>
      <c r="I192" s="15">
        <v>2</v>
      </c>
      <c r="J192" s="15"/>
      <c r="K192" s="15"/>
      <c r="L192" s="9">
        <f t="shared" si="32"/>
        <v>2</v>
      </c>
      <c r="M192" s="15"/>
      <c r="N192" s="15"/>
      <c r="O192" s="15"/>
      <c r="P192" s="15"/>
      <c r="Q192" s="15"/>
      <c r="R192" s="11">
        <f t="shared" si="37"/>
        <v>0</v>
      </c>
      <c r="S192" s="15"/>
      <c r="T192" s="15"/>
      <c r="U192" s="9">
        <f t="shared" si="42"/>
        <v>0</v>
      </c>
      <c r="V192" s="9">
        <f t="shared" si="40"/>
        <v>56</v>
      </c>
      <c r="W192" s="15">
        <v>56</v>
      </c>
      <c r="X192" s="16">
        <f t="shared" si="43"/>
        <v>0</v>
      </c>
      <c r="Y192" s="18"/>
      <c r="Z192" s="17"/>
    </row>
    <row r="193" spans="1:26" ht="18" customHeight="1" x14ac:dyDescent="0.2">
      <c r="A193" s="13">
        <v>5540035</v>
      </c>
      <c r="B193" s="14" t="s">
        <v>212</v>
      </c>
      <c r="C193" s="15">
        <v>20000</v>
      </c>
      <c r="D193" s="10">
        <f>VLOOKUP($A193,'12.04'!$A$9:$W$204,23,0)</f>
        <v>23</v>
      </c>
      <c r="E193" s="15"/>
      <c r="F193" s="15"/>
      <c r="G193" s="15"/>
      <c r="H193" s="9">
        <f t="shared" si="38"/>
        <v>0</v>
      </c>
      <c r="I193" s="15"/>
      <c r="J193" s="15"/>
      <c r="K193" s="15"/>
      <c r="L193" s="9">
        <f t="shared" si="32"/>
        <v>0</v>
      </c>
      <c r="M193" s="15"/>
      <c r="N193" s="15"/>
      <c r="O193" s="15"/>
      <c r="P193" s="15"/>
      <c r="Q193" s="15"/>
      <c r="R193" s="11">
        <f>SUM(M193:Q193)</f>
        <v>0</v>
      </c>
      <c r="S193" s="15"/>
      <c r="T193" s="15"/>
      <c r="U193" s="9">
        <f>S193+T193</f>
        <v>0</v>
      </c>
      <c r="V193" s="9">
        <f t="shared" si="40"/>
        <v>23</v>
      </c>
      <c r="W193" s="15">
        <v>23</v>
      </c>
      <c r="X193" s="16">
        <f>W193-V193</f>
        <v>0</v>
      </c>
      <c r="Y193" s="18"/>
      <c r="Z193" s="17"/>
    </row>
    <row r="194" spans="1:26" ht="18" customHeight="1" x14ac:dyDescent="0.2">
      <c r="A194" s="13">
        <v>5540037</v>
      </c>
      <c r="B194" s="14" t="s">
        <v>213</v>
      </c>
      <c r="C194" s="15">
        <v>18000</v>
      </c>
      <c r="D194" s="10">
        <f>VLOOKUP($A194,'12.04'!$A$9:$W$204,23,0)</f>
        <v>48</v>
      </c>
      <c r="E194" s="15"/>
      <c r="F194" s="15"/>
      <c r="G194" s="15"/>
      <c r="H194" s="9">
        <f t="shared" si="38"/>
        <v>0</v>
      </c>
      <c r="I194" s="15"/>
      <c r="J194" s="15"/>
      <c r="K194" s="15"/>
      <c r="L194" s="9">
        <f t="shared" si="32"/>
        <v>0</v>
      </c>
      <c r="M194" s="15"/>
      <c r="N194" s="15"/>
      <c r="O194" s="15"/>
      <c r="P194" s="15"/>
      <c r="Q194" s="15"/>
      <c r="R194" s="11">
        <f t="shared" si="37"/>
        <v>0</v>
      </c>
      <c r="S194" s="15"/>
      <c r="T194" s="15"/>
      <c r="U194" s="9">
        <f t="shared" si="42"/>
        <v>0</v>
      </c>
      <c r="V194" s="9">
        <f t="shared" si="40"/>
        <v>48</v>
      </c>
      <c r="W194" s="15">
        <v>48</v>
      </c>
      <c r="X194" s="16">
        <f t="shared" si="43"/>
        <v>0</v>
      </c>
      <c r="Y194" s="18"/>
      <c r="Z194" s="17"/>
    </row>
    <row r="195" spans="1:26" ht="18" customHeight="1" x14ac:dyDescent="0.2">
      <c r="A195" s="13">
        <v>5541001</v>
      </c>
      <c r="B195" s="14" t="s">
        <v>214</v>
      </c>
      <c r="C195" s="15">
        <v>29000</v>
      </c>
      <c r="D195" s="10">
        <f>VLOOKUP($A195,'12.04'!$A$9:$W$204,23,0)</f>
        <v>0</v>
      </c>
      <c r="E195" s="15"/>
      <c r="F195" s="15"/>
      <c r="G195" s="15"/>
      <c r="H195" s="9">
        <f t="shared" si="38"/>
        <v>0</v>
      </c>
      <c r="I195" s="15"/>
      <c r="J195" s="15"/>
      <c r="K195" s="15"/>
      <c r="L195" s="9">
        <f t="shared" si="32"/>
        <v>0</v>
      </c>
      <c r="M195" s="15"/>
      <c r="N195" s="15"/>
      <c r="O195" s="15"/>
      <c r="P195" s="15"/>
      <c r="Q195" s="15"/>
      <c r="R195" s="11">
        <f t="shared" si="37"/>
        <v>0</v>
      </c>
      <c r="S195" s="15"/>
      <c r="T195" s="15"/>
      <c r="U195" s="9">
        <f t="shared" si="42"/>
        <v>0</v>
      </c>
      <c r="V195" s="9">
        <f t="shared" si="40"/>
        <v>0</v>
      </c>
      <c r="W195" s="15"/>
      <c r="X195" s="16">
        <f t="shared" si="43"/>
        <v>0</v>
      </c>
      <c r="Y195" s="18"/>
      <c r="Z195" s="17"/>
    </row>
    <row r="196" spans="1:26" ht="18" customHeight="1" x14ac:dyDescent="0.2">
      <c r="A196" s="13">
        <v>5510105</v>
      </c>
      <c r="B196" s="14" t="s">
        <v>240</v>
      </c>
      <c r="C196" s="15">
        <v>10000</v>
      </c>
      <c r="D196" s="10">
        <f>VLOOKUP($A196,'12.04'!$A$9:$W$204,23,0)</f>
        <v>0</v>
      </c>
      <c r="E196" s="15"/>
      <c r="F196" s="15"/>
      <c r="G196" s="15"/>
      <c r="H196" s="9">
        <f t="shared" si="38"/>
        <v>0</v>
      </c>
      <c r="I196" s="15"/>
      <c r="J196" s="15"/>
      <c r="K196" s="15"/>
      <c r="L196" s="9">
        <f t="shared" si="32"/>
        <v>0</v>
      </c>
      <c r="M196" s="15"/>
      <c r="N196" s="15"/>
      <c r="O196" s="15"/>
      <c r="P196" s="15"/>
      <c r="Q196" s="15"/>
      <c r="R196" s="11">
        <f t="shared" si="37"/>
        <v>0</v>
      </c>
      <c r="S196" s="15"/>
      <c r="T196" s="15"/>
      <c r="U196" s="9">
        <f t="shared" si="42"/>
        <v>0</v>
      </c>
      <c r="V196" s="9">
        <f t="shared" si="40"/>
        <v>0</v>
      </c>
      <c r="W196" s="15"/>
      <c r="X196" s="16">
        <f t="shared" si="43"/>
        <v>0</v>
      </c>
      <c r="Y196" s="18"/>
      <c r="Z196" s="17"/>
    </row>
    <row r="197" spans="1:26" ht="18" customHeight="1" x14ac:dyDescent="0.2">
      <c r="A197" s="13">
        <v>7116001</v>
      </c>
      <c r="B197" s="14" t="s">
        <v>215</v>
      </c>
      <c r="C197" s="15">
        <v>99000</v>
      </c>
      <c r="D197" s="10">
        <f>VLOOKUP($A197,'12.04'!$A$9:$W$204,23,0)</f>
        <v>0</v>
      </c>
      <c r="E197" s="15"/>
      <c r="F197" s="15"/>
      <c r="G197" s="15"/>
      <c r="H197" s="9">
        <f t="shared" si="38"/>
        <v>0</v>
      </c>
      <c r="I197" s="15"/>
      <c r="J197" s="15"/>
      <c r="K197" s="15"/>
      <c r="L197" s="9">
        <f t="shared" si="32"/>
        <v>0</v>
      </c>
      <c r="M197" s="15"/>
      <c r="N197" s="15"/>
      <c r="O197" s="15"/>
      <c r="P197" s="15"/>
      <c r="Q197" s="15"/>
      <c r="R197" s="11">
        <f t="shared" si="37"/>
        <v>0</v>
      </c>
      <c r="S197" s="15"/>
      <c r="T197" s="15"/>
      <c r="U197" s="9">
        <f t="shared" si="42"/>
        <v>0</v>
      </c>
      <c r="V197" s="9">
        <f t="shared" si="40"/>
        <v>0</v>
      </c>
      <c r="W197" s="15"/>
      <c r="X197" s="16">
        <f t="shared" si="43"/>
        <v>0</v>
      </c>
      <c r="Y197" s="18"/>
      <c r="Z197" s="17"/>
    </row>
    <row r="198" spans="1:26" ht="18" customHeight="1" x14ac:dyDescent="0.2">
      <c r="A198" s="13">
        <v>7116002</v>
      </c>
      <c r="B198" s="14" t="s">
        <v>224</v>
      </c>
      <c r="C198" s="15">
        <v>60000</v>
      </c>
      <c r="D198" s="10">
        <f>VLOOKUP($A198,'12.04'!$A$9:$W$204,23,0)</f>
        <v>0</v>
      </c>
      <c r="E198" s="15"/>
      <c r="F198" s="15"/>
      <c r="G198" s="15"/>
      <c r="H198" s="9">
        <f t="shared" si="38"/>
        <v>0</v>
      </c>
      <c r="I198" s="15"/>
      <c r="J198" s="15"/>
      <c r="K198" s="15"/>
      <c r="L198" s="9">
        <f t="shared" si="32"/>
        <v>0</v>
      </c>
      <c r="M198" s="15"/>
      <c r="N198" s="15"/>
      <c r="O198" s="15"/>
      <c r="P198" s="15"/>
      <c r="Q198" s="15"/>
      <c r="R198" s="11">
        <f t="shared" si="37"/>
        <v>0</v>
      </c>
      <c r="S198" s="15"/>
      <c r="T198" s="15"/>
      <c r="U198" s="9">
        <f t="shared" si="42"/>
        <v>0</v>
      </c>
      <c r="V198" s="9">
        <f t="shared" si="40"/>
        <v>0</v>
      </c>
      <c r="W198" s="15"/>
      <c r="X198" s="16">
        <f t="shared" si="43"/>
        <v>0</v>
      </c>
      <c r="Y198" s="18"/>
      <c r="Z198" s="17"/>
    </row>
    <row r="199" spans="1:26" ht="18" customHeight="1" x14ac:dyDescent="0.2">
      <c r="A199" s="13">
        <v>7116003</v>
      </c>
      <c r="B199" s="14" t="s">
        <v>225</v>
      </c>
      <c r="C199" s="15">
        <v>60000</v>
      </c>
      <c r="D199" s="10">
        <f>VLOOKUP($A199,'12.04'!$A$9:$W$204,23,0)</f>
        <v>0</v>
      </c>
      <c r="E199" s="15"/>
      <c r="F199" s="15"/>
      <c r="G199" s="15"/>
      <c r="H199" s="9">
        <f t="shared" si="38"/>
        <v>0</v>
      </c>
      <c r="I199" s="15"/>
      <c r="J199" s="15"/>
      <c r="K199" s="15"/>
      <c r="L199" s="9">
        <f t="shared" si="32"/>
        <v>0</v>
      </c>
      <c r="M199" s="15"/>
      <c r="N199" s="15"/>
      <c r="O199" s="15"/>
      <c r="P199" s="15"/>
      <c r="Q199" s="15"/>
      <c r="R199" s="11">
        <f t="shared" si="37"/>
        <v>0</v>
      </c>
      <c r="S199" s="15"/>
      <c r="T199" s="15"/>
      <c r="U199" s="9">
        <f t="shared" si="42"/>
        <v>0</v>
      </c>
      <c r="V199" s="9">
        <f t="shared" si="40"/>
        <v>0</v>
      </c>
      <c r="W199" s="15"/>
      <c r="X199" s="16">
        <f t="shared" si="43"/>
        <v>0</v>
      </c>
      <c r="Y199" s="18"/>
      <c r="Z199" s="17"/>
    </row>
    <row r="200" spans="1:26" ht="18" customHeight="1" x14ac:dyDescent="0.2">
      <c r="A200" s="13">
        <v>9500002</v>
      </c>
      <c r="B200" s="14" t="s">
        <v>216</v>
      </c>
      <c r="C200" s="15">
        <v>4000</v>
      </c>
      <c r="D200" s="10">
        <f>VLOOKUP($A200,'12.04'!$A$9:$W$204,23,0)</f>
        <v>0</v>
      </c>
      <c r="E200" s="15"/>
      <c r="F200" s="15"/>
      <c r="G200" s="15"/>
      <c r="H200" s="9">
        <f t="shared" si="38"/>
        <v>0</v>
      </c>
      <c r="I200" s="15"/>
      <c r="J200" s="15"/>
      <c r="K200" s="15"/>
      <c r="L200" s="9">
        <f t="shared" si="32"/>
        <v>0</v>
      </c>
      <c r="M200" s="15"/>
      <c r="N200" s="15"/>
      <c r="O200" s="15"/>
      <c r="P200" s="15"/>
      <c r="Q200" s="15"/>
      <c r="R200" s="11">
        <f t="shared" si="37"/>
        <v>0</v>
      </c>
      <c r="S200" s="15"/>
      <c r="T200" s="15"/>
      <c r="U200" s="9">
        <f t="shared" si="42"/>
        <v>0</v>
      </c>
      <c r="V200" s="9">
        <f t="shared" si="40"/>
        <v>0</v>
      </c>
      <c r="W200" s="15"/>
      <c r="X200" s="16">
        <f t="shared" si="43"/>
        <v>0</v>
      </c>
      <c r="Y200" s="18"/>
      <c r="Z200" s="17"/>
    </row>
    <row r="201" spans="1:26" ht="18" customHeight="1" x14ac:dyDescent="0.2">
      <c r="A201" s="13">
        <v>9500003</v>
      </c>
      <c r="B201" s="14" t="s">
        <v>217</v>
      </c>
      <c r="C201" s="15">
        <v>5000</v>
      </c>
      <c r="D201" s="10">
        <f>VLOOKUP($A201,'12.04'!$A$9:$W$204,23,0)</f>
        <v>0</v>
      </c>
      <c r="E201" s="15"/>
      <c r="F201" s="15"/>
      <c r="G201" s="15"/>
      <c r="H201" s="9">
        <f t="shared" si="38"/>
        <v>0</v>
      </c>
      <c r="I201" s="15"/>
      <c r="J201" s="15"/>
      <c r="K201" s="15"/>
      <c r="L201" s="9">
        <f t="shared" si="32"/>
        <v>0</v>
      </c>
      <c r="M201" s="15"/>
      <c r="N201" s="15"/>
      <c r="O201" s="15"/>
      <c r="P201" s="15"/>
      <c r="Q201" s="15"/>
      <c r="R201" s="11">
        <f t="shared" si="37"/>
        <v>0</v>
      </c>
      <c r="S201" s="15"/>
      <c r="T201" s="15"/>
      <c r="U201" s="9">
        <f t="shared" si="42"/>
        <v>0</v>
      </c>
      <c r="V201" s="9">
        <f t="shared" si="40"/>
        <v>0</v>
      </c>
      <c r="W201" s="15"/>
      <c r="X201" s="16">
        <f t="shared" si="43"/>
        <v>0</v>
      </c>
      <c r="Y201" s="18"/>
      <c r="Z201" s="17"/>
    </row>
    <row r="202" spans="1:26" ht="18" customHeight="1" x14ac:dyDescent="0.2">
      <c r="A202" s="13">
        <v>5530007</v>
      </c>
      <c r="B202" s="14" t="s">
        <v>229</v>
      </c>
      <c r="C202" s="15">
        <v>29000</v>
      </c>
      <c r="D202" s="10">
        <f>VLOOKUP($A202,'12.04'!$A$9:$W$204,23,0)</f>
        <v>0</v>
      </c>
      <c r="E202" s="15"/>
      <c r="F202" s="15"/>
      <c r="G202" s="15"/>
      <c r="H202" s="9">
        <f t="shared" si="38"/>
        <v>0</v>
      </c>
      <c r="I202" s="15"/>
      <c r="J202" s="15"/>
      <c r="K202" s="15"/>
      <c r="L202" s="9">
        <f t="shared" si="32"/>
        <v>0</v>
      </c>
      <c r="M202" s="15"/>
      <c r="N202" s="15"/>
      <c r="O202" s="15"/>
      <c r="P202" s="15"/>
      <c r="Q202" s="15"/>
      <c r="R202" s="11">
        <f t="shared" si="37"/>
        <v>0</v>
      </c>
      <c r="S202" s="15"/>
      <c r="T202" s="15"/>
      <c r="U202" s="9">
        <f t="shared" si="42"/>
        <v>0</v>
      </c>
      <c r="V202" s="9">
        <f t="shared" si="40"/>
        <v>0</v>
      </c>
      <c r="W202" s="15"/>
      <c r="X202" s="16">
        <f t="shared" si="43"/>
        <v>0</v>
      </c>
      <c r="Y202" s="18"/>
      <c r="Z202" s="17"/>
    </row>
    <row r="203" spans="1:26" ht="18" customHeight="1" x14ac:dyDescent="0.2">
      <c r="A203" s="13">
        <v>553009</v>
      </c>
      <c r="B203" s="14" t="s">
        <v>230</v>
      </c>
      <c r="C203" s="15">
        <v>39000</v>
      </c>
      <c r="D203" s="10">
        <f>VLOOKUP($A203,'12.04'!$A$9:$W$204,23,0)</f>
        <v>0</v>
      </c>
      <c r="E203" s="15"/>
      <c r="F203" s="15"/>
      <c r="G203" s="15"/>
      <c r="H203" s="9">
        <f t="shared" si="38"/>
        <v>0</v>
      </c>
      <c r="I203" s="15"/>
      <c r="J203" s="15"/>
      <c r="K203" s="15"/>
      <c r="L203" s="9">
        <f t="shared" si="32"/>
        <v>0</v>
      </c>
      <c r="M203" s="15"/>
      <c r="N203" s="15"/>
      <c r="O203" s="15"/>
      <c r="P203" s="15"/>
      <c r="Q203" s="15"/>
      <c r="R203" s="11">
        <f t="shared" si="37"/>
        <v>0</v>
      </c>
      <c r="S203" s="15"/>
      <c r="T203" s="15"/>
      <c r="U203" s="9">
        <f t="shared" si="42"/>
        <v>0</v>
      </c>
      <c r="V203" s="9">
        <f t="shared" si="40"/>
        <v>0</v>
      </c>
      <c r="W203" s="15"/>
      <c r="X203" s="16">
        <f t="shared" si="43"/>
        <v>0</v>
      </c>
      <c r="Y203" s="18"/>
      <c r="Z203" s="17"/>
    </row>
    <row r="204" spans="1:26" ht="18" customHeight="1" x14ac:dyDescent="0.2">
      <c r="A204" s="13">
        <v>7560084</v>
      </c>
      <c r="B204" s="14" t="s">
        <v>245</v>
      </c>
      <c r="C204" s="15">
        <v>50000</v>
      </c>
      <c r="D204" s="10">
        <f>VLOOKUP($A204,'12.04'!$A$9:$W$204,23,0)</f>
        <v>0</v>
      </c>
      <c r="E204" s="15"/>
      <c r="F204" s="15"/>
      <c r="G204" s="15"/>
      <c r="H204" s="9">
        <f t="shared" si="38"/>
        <v>0</v>
      </c>
      <c r="I204" s="15">
        <v>4</v>
      </c>
      <c r="J204" s="15"/>
      <c r="K204" s="15"/>
      <c r="L204" s="9">
        <f t="shared" si="32"/>
        <v>4</v>
      </c>
      <c r="M204" s="15"/>
      <c r="N204" s="15"/>
      <c r="O204" s="15"/>
      <c r="P204" s="15"/>
      <c r="Q204" s="15"/>
      <c r="R204" s="11">
        <f t="shared" si="37"/>
        <v>0</v>
      </c>
      <c r="S204" s="15"/>
      <c r="T204" s="15"/>
      <c r="U204" s="9">
        <f t="shared" si="42"/>
        <v>0</v>
      </c>
      <c r="V204" s="9">
        <f t="shared" si="40"/>
        <v>-4</v>
      </c>
      <c r="W204" s="15"/>
      <c r="X204" s="16">
        <f t="shared" si="43"/>
        <v>4</v>
      </c>
      <c r="Y204" s="18"/>
      <c r="Z204" s="17"/>
    </row>
    <row r="205" spans="1:26" ht="18" customHeight="1" x14ac:dyDescent="0.2">
      <c r="A205" s="13">
        <v>7560085</v>
      </c>
      <c r="B205" s="14" t="s">
        <v>246</v>
      </c>
      <c r="C205" s="15">
        <v>80000</v>
      </c>
      <c r="D205" s="10">
        <f>VLOOKUP($A205,'12.04'!$A$9:$W$205,23,0)</f>
        <v>0</v>
      </c>
      <c r="E205" s="15"/>
      <c r="F205" s="15"/>
      <c r="G205" s="15"/>
      <c r="H205" s="9">
        <f t="shared" si="38"/>
        <v>0</v>
      </c>
      <c r="I205" s="15">
        <v>1</v>
      </c>
      <c r="J205" s="15"/>
      <c r="K205" s="15"/>
      <c r="L205" s="9">
        <f t="shared" si="32"/>
        <v>1</v>
      </c>
      <c r="M205" s="15"/>
      <c r="N205" s="15"/>
      <c r="O205" s="15"/>
      <c r="P205" s="15"/>
      <c r="Q205" s="15"/>
      <c r="R205" s="11">
        <f t="shared" si="37"/>
        <v>0</v>
      </c>
      <c r="S205" s="15"/>
      <c r="T205" s="15"/>
      <c r="U205" s="9">
        <f t="shared" si="42"/>
        <v>0</v>
      </c>
      <c r="V205" s="9">
        <f t="shared" si="40"/>
        <v>-1</v>
      </c>
      <c r="W205" s="15"/>
      <c r="X205" s="16">
        <f t="shared" si="43"/>
        <v>1</v>
      </c>
      <c r="Y205" s="18"/>
      <c r="Z205" s="17"/>
    </row>
    <row r="206" spans="1:26" ht="18" customHeight="1" x14ac:dyDescent="0.2">
      <c r="A206" s="13">
        <v>7560086</v>
      </c>
      <c r="B206" s="14" t="s">
        <v>247</v>
      </c>
      <c r="C206" s="15">
        <v>39000</v>
      </c>
      <c r="D206" s="10">
        <f>VLOOKUP($A206,'12.04'!$A$9:$W$206,23,0)</f>
        <v>0</v>
      </c>
      <c r="E206" s="15"/>
      <c r="F206" s="15"/>
      <c r="G206" s="15"/>
      <c r="H206" s="9">
        <f t="shared" si="38"/>
        <v>0</v>
      </c>
      <c r="I206" s="15">
        <v>7</v>
      </c>
      <c r="J206" s="15"/>
      <c r="K206" s="15"/>
      <c r="L206" s="9">
        <f t="shared" si="32"/>
        <v>7</v>
      </c>
      <c r="M206" s="15"/>
      <c r="N206" s="15"/>
      <c r="O206" s="15"/>
      <c r="P206" s="15"/>
      <c r="Q206" s="15"/>
      <c r="R206" s="11">
        <f t="shared" si="37"/>
        <v>0</v>
      </c>
      <c r="S206" s="15"/>
      <c r="T206" s="15"/>
      <c r="U206" s="9">
        <f t="shared" si="42"/>
        <v>0</v>
      </c>
      <c r="V206" s="9">
        <f t="shared" si="40"/>
        <v>-7</v>
      </c>
      <c r="W206" s="15"/>
      <c r="X206" s="16">
        <f t="shared" si="43"/>
        <v>7</v>
      </c>
      <c r="Y206" s="18"/>
      <c r="Z206" s="17"/>
    </row>
    <row r="207" spans="1:26" ht="18" customHeight="1" x14ac:dyDescent="0.2">
      <c r="A207" s="13"/>
      <c r="B207" s="14"/>
      <c r="C207" s="15"/>
      <c r="D207" s="10"/>
      <c r="E207" s="15"/>
      <c r="F207" s="15"/>
      <c r="G207" s="15"/>
      <c r="H207" s="9">
        <f t="shared" si="38"/>
        <v>0</v>
      </c>
      <c r="I207" s="15"/>
      <c r="J207" s="15"/>
      <c r="K207" s="15"/>
      <c r="L207" s="9">
        <f t="shared" si="32"/>
        <v>0</v>
      </c>
      <c r="M207" s="15"/>
      <c r="N207" s="15"/>
      <c r="O207" s="15"/>
      <c r="P207" s="15"/>
      <c r="Q207" s="15"/>
      <c r="R207" s="11">
        <f t="shared" si="37"/>
        <v>0</v>
      </c>
      <c r="S207" s="15"/>
      <c r="T207" s="15"/>
      <c r="U207" s="9">
        <f t="shared" si="42"/>
        <v>0</v>
      </c>
      <c r="V207" s="9">
        <f t="shared" si="40"/>
        <v>0</v>
      </c>
      <c r="W207" s="15"/>
      <c r="X207" s="16">
        <f t="shared" si="43"/>
        <v>0</v>
      </c>
      <c r="Y207" s="18"/>
      <c r="Z207" s="17"/>
    </row>
    <row r="208" spans="1:26" ht="18" customHeight="1" x14ac:dyDescent="0.2">
      <c r="A208" s="7"/>
      <c r="B208" s="28" t="s">
        <v>218</v>
      </c>
      <c r="C208" s="9"/>
      <c r="D208" s="10"/>
      <c r="E208" s="10"/>
      <c r="F208" s="10"/>
      <c r="G208" s="10"/>
      <c r="H208" s="9"/>
      <c r="I208" s="10"/>
      <c r="J208" s="10"/>
      <c r="K208" s="10"/>
      <c r="L208" s="9">
        <f t="shared" si="32"/>
        <v>0</v>
      </c>
      <c r="M208" s="10"/>
      <c r="N208" s="10"/>
      <c r="O208" s="10"/>
      <c r="P208" s="10"/>
      <c r="Q208" s="10"/>
      <c r="R208" s="11">
        <f t="shared" si="37"/>
        <v>0</v>
      </c>
      <c r="S208" s="10"/>
      <c r="T208" s="10"/>
      <c r="U208" s="9"/>
      <c r="V208" s="9"/>
      <c r="W208" s="10"/>
      <c r="X208" s="9"/>
      <c r="Y208" s="18"/>
      <c r="Z208" s="17"/>
    </row>
    <row r="210" spans="1:28" ht="25.5" customHeight="1" x14ac:dyDescent="0.2">
      <c r="D210" s="30">
        <f>SUM(D9:D208)</f>
        <v>537</v>
      </c>
      <c r="E210" s="31"/>
      <c r="F210" s="31"/>
      <c r="G210" s="31"/>
      <c r="H210" s="31"/>
      <c r="I210" s="30">
        <f>SUM(I9:I208)</f>
        <v>302</v>
      </c>
      <c r="J210" s="30">
        <f>SUM(J9:J208)</f>
        <v>0</v>
      </c>
      <c r="K210" s="30"/>
      <c r="L210" s="31"/>
      <c r="M210" s="31"/>
      <c r="N210" s="31"/>
      <c r="O210" s="31"/>
      <c r="P210" s="31"/>
      <c r="Q210" s="30">
        <f>SUM(Q9:Q208)</f>
        <v>1</v>
      </c>
      <c r="R210" s="30">
        <f>SUM(R9:R208)</f>
        <v>5</v>
      </c>
      <c r="S210" s="30">
        <f>SUM(S9:S208)</f>
        <v>58</v>
      </c>
      <c r="T210" s="31"/>
      <c r="U210" s="31"/>
      <c r="V210" s="32"/>
      <c r="W210" s="30">
        <f>SUM(W9:W208)</f>
        <v>561</v>
      </c>
      <c r="X210" s="30">
        <f>SUM(X9:X208)</f>
        <v>-14</v>
      </c>
    </row>
    <row r="211" spans="1:28" ht="12.75" customHeight="1" x14ac:dyDescent="0.2"/>
    <row r="212" spans="1:28" s="1" customFormat="1" x14ac:dyDescent="0.2">
      <c r="A212" s="29"/>
      <c r="B212" s="29" t="s">
        <v>219</v>
      </c>
      <c r="I212" s="33" t="s">
        <v>220</v>
      </c>
      <c r="S212" s="1" t="s">
        <v>221</v>
      </c>
      <c r="V212" s="2"/>
      <c r="W212" s="2"/>
      <c r="X212" s="2"/>
      <c r="Y212" s="3"/>
      <c r="Z212" s="3"/>
      <c r="AA212" s="3"/>
      <c r="AB212" s="3"/>
    </row>
    <row r="214" spans="1:28" s="1" customFormat="1" x14ac:dyDescent="0.2">
      <c r="A214" s="29" t="s">
        <v>222</v>
      </c>
      <c r="B214" s="3"/>
      <c r="V214" s="2"/>
      <c r="W214" s="2"/>
      <c r="X214" s="2"/>
      <c r="Y214" s="3"/>
      <c r="Z214" s="3"/>
      <c r="AA214" s="3"/>
      <c r="AB214" s="3"/>
    </row>
  </sheetData>
  <mergeCells count="30">
    <mergeCell ref="A1:B1"/>
    <mergeCell ref="A2:B2"/>
    <mergeCell ref="A3:X3"/>
    <mergeCell ref="A5:A7"/>
    <mergeCell ref="B5:B7"/>
    <mergeCell ref="C5:C7"/>
    <mergeCell ref="D5:D7"/>
    <mergeCell ref="E5:H5"/>
    <mergeCell ref="I5:L5"/>
    <mergeCell ref="M5:R5"/>
    <mergeCell ref="E6:E7"/>
    <mergeCell ref="F6:F7"/>
    <mergeCell ref="G6:G7"/>
    <mergeCell ref="H6:H7"/>
    <mergeCell ref="I6:I7"/>
    <mergeCell ref="S5:U5"/>
    <mergeCell ref="V5:V7"/>
    <mergeCell ref="W5:W7"/>
    <mergeCell ref="X5:X7"/>
    <mergeCell ref="Z5:AB6"/>
    <mergeCell ref="R6:R7"/>
    <mergeCell ref="S6:S7"/>
    <mergeCell ref="T6:T7"/>
    <mergeCell ref="U6:U7"/>
    <mergeCell ref="O6:Q6"/>
    <mergeCell ref="J6:J7"/>
    <mergeCell ref="K6:K7"/>
    <mergeCell ref="L6:L7"/>
    <mergeCell ref="M6:M7"/>
    <mergeCell ref="N6:N7"/>
  </mergeCells>
  <conditionalFormatting sqref="B103:B104">
    <cfRule type="duplicateValues" dxfId="1563" priority="96" stopIfTrue="1"/>
  </conditionalFormatting>
  <conditionalFormatting sqref="B135">
    <cfRule type="duplicateValues" dxfId="1562" priority="95" stopIfTrue="1"/>
  </conditionalFormatting>
  <conditionalFormatting sqref="B121">
    <cfRule type="duplicateValues" dxfId="1561" priority="94" stopIfTrue="1"/>
  </conditionalFormatting>
  <conditionalFormatting sqref="B208">
    <cfRule type="duplicateValues" dxfId="1560" priority="93" stopIfTrue="1"/>
  </conditionalFormatting>
  <conditionalFormatting sqref="B211:B284">
    <cfRule type="duplicateValues" dxfId="1559" priority="92" stopIfTrue="1"/>
  </conditionalFormatting>
  <conditionalFormatting sqref="B210">
    <cfRule type="duplicateValues" dxfId="1558" priority="91" stopIfTrue="1"/>
  </conditionalFormatting>
  <conditionalFormatting sqref="I212">
    <cfRule type="duplicateValues" dxfId="1557" priority="90" stopIfTrue="1"/>
  </conditionalFormatting>
  <conditionalFormatting sqref="I212">
    <cfRule type="duplicateValues" dxfId="1556" priority="87" stopIfTrue="1"/>
    <cfRule type="duplicateValues" dxfId="1555" priority="88" stopIfTrue="1"/>
    <cfRule type="duplicateValues" dxfId="1554" priority="89" stopIfTrue="1"/>
  </conditionalFormatting>
  <conditionalFormatting sqref="B20">
    <cfRule type="duplicateValues" dxfId="1553" priority="81" stopIfTrue="1"/>
  </conditionalFormatting>
  <conditionalFormatting sqref="B20">
    <cfRule type="duplicateValues" dxfId="1552" priority="82" stopIfTrue="1"/>
  </conditionalFormatting>
  <conditionalFormatting sqref="B20">
    <cfRule type="duplicateValues" dxfId="1551" priority="83" stopIfTrue="1"/>
  </conditionalFormatting>
  <conditionalFormatting sqref="B20">
    <cfRule type="duplicateValues" dxfId="1550" priority="84" stopIfTrue="1"/>
    <cfRule type="duplicateValues" dxfId="1549" priority="85" stopIfTrue="1"/>
    <cfRule type="duplicateValues" dxfId="1548" priority="86" stopIfTrue="1"/>
  </conditionalFormatting>
  <conditionalFormatting sqref="A20:A25">
    <cfRule type="duplicateValues" dxfId="1547" priority="80" stopIfTrue="1"/>
  </conditionalFormatting>
  <conditionalFormatting sqref="A26">
    <cfRule type="duplicateValues" dxfId="1546" priority="79" stopIfTrue="1"/>
  </conditionalFormatting>
  <conditionalFormatting sqref="A27">
    <cfRule type="duplicateValues" dxfId="1545" priority="78" stopIfTrue="1"/>
  </conditionalFormatting>
  <conditionalFormatting sqref="A28">
    <cfRule type="duplicateValues" dxfId="1544" priority="77" stopIfTrue="1"/>
  </conditionalFormatting>
  <conditionalFormatting sqref="A29">
    <cfRule type="duplicateValues" dxfId="1543" priority="76" stopIfTrue="1"/>
  </conditionalFormatting>
  <conditionalFormatting sqref="A30">
    <cfRule type="duplicateValues" dxfId="1542" priority="75" stopIfTrue="1"/>
  </conditionalFormatting>
  <conditionalFormatting sqref="B285:B65328 B210 B5 B8:B19 B122:B134 B21:B59 B136:B195 B64:B100 B197:B203 B62 B102:B120">
    <cfRule type="duplicateValues" dxfId="1541" priority="97" stopIfTrue="1"/>
  </conditionalFormatting>
  <conditionalFormatting sqref="B285:B65328 B210 B5 B8:B19 B105:B120 B122:B134 B21:B59 B136:B195 B64:B100 B197:B203 B62 B102">
    <cfRule type="duplicateValues" dxfId="1540" priority="98" stopIfTrue="1"/>
  </conditionalFormatting>
  <conditionalFormatting sqref="A210:A65328 A1:A5 A8:A19 A31:A59 A64:A100 A197:A203 A208 A62 A102:A195">
    <cfRule type="duplicateValues" dxfId="1539" priority="99" stopIfTrue="1"/>
  </conditionalFormatting>
  <conditionalFormatting sqref="B210:B65328 B5 B8:B19 B21:B59 B64:B100 B197:B203 B208 B62 B102:B195">
    <cfRule type="duplicateValues" dxfId="1538" priority="100" stopIfTrue="1"/>
  </conditionalFormatting>
  <conditionalFormatting sqref="B210:B65328 B1:B5 B8:B19 B21:B59 B64:B100 B197:B203 B208 B62 B102:B195">
    <cfRule type="duplicateValues" dxfId="1537" priority="101" stopIfTrue="1"/>
    <cfRule type="duplicateValues" dxfId="1536" priority="102" stopIfTrue="1"/>
    <cfRule type="duplicateValues" dxfId="1535" priority="103" stopIfTrue="1"/>
  </conditionalFormatting>
  <conditionalFormatting sqref="Y17">
    <cfRule type="duplicateValues" dxfId="1534" priority="69" stopIfTrue="1"/>
  </conditionalFormatting>
  <conditionalFormatting sqref="Y17">
    <cfRule type="duplicateValues" dxfId="1533" priority="70" stopIfTrue="1"/>
  </conditionalFormatting>
  <conditionalFormatting sqref="Y17">
    <cfRule type="duplicateValues" dxfId="1532" priority="71" stopIfTrue="1"/>
  </conditionalFormatting>
  <conditionalFormatting sqref="Y17">
    <cfRule type="duplicateValues" dxfId="1531" priority="72" stopIfTrue="1"/>
    <cfRule type="duplicateValues" dxfId="1530" priority="73" stopIfTrue="1"/>
    <cfRule type="duplicateValues" dxfId="1529" priority="74" stopIfTrue="1"/>
  </conditionalFormatting>
  <conditionalFormatting sqref="Y13">
    <cfRule type="duplicateValues" dxfId="1528" priority="63" stopIfTrue="1"/>
  </conditionalFormatting>
  <conditionalFormatting sqref="Y13">
    <cfRule type="duplicateValues" dxfId="1527" priority="64" stopIfTrue="1"/>
  </conditionalFormatting>
  <conditionalFormatting sqref="Y13">
    <cfRule type="duplicateValues" dxfId="1526" priority="65" stopIfTrue="1"/>
  </conditionalFormatting>
  <conditionalFormatting sqref="Y13">
    <cfRule type="duplicateValues" dxfId="1525" priority="66" stopIfTrue="1"/>
    <cfRule type="duplicateValues" dxfId="1524" priority="67" stopIfTrue="1"/>
    <cfRule type="duplicateValues" dxfId="1523" priority="68" stopIfTrue="1"/>
  </conditionalFormatting>
  <conditionalFormatting sqref="B63">
    <cfRule type="duplicateValues" dxfId="1522" priority="56" stopIfTrue="1"/>
  </conditionalFormatting>
  <conditionalFormatting sqref="B63">
    <cfRule type="duplicateValues" dxfId="1521" priority="57" stopIfTrue="1"/>
  </conditionalFormatting>
  <conditionalFormatting sqref="A63">
    <cfRule type="duplicateValues" dxfId="1520" priority="58" stopIfTrue="1"/>
  </conditionalFormatting>
  <conditionalFormatting sqref="B63">
    <cfRule type="duplicateValues" dxfId="1519" priority="59" stopIfTrue="1"/>
  </conditionalFormatting>
  <conditionalFormatting sqref="B63">
    <cfRule type="duplicateValues" dxfId="1518" priority="60" stopIfTrue="1"/>
    <cfRule type="duplicateValues" dxfId="1517" priority="61" stopIfTrue="1"/>
    <cfRule type="duplicateValues" dxfId="1516" priority="62" stopIfTrue="1"/>
  </conditionalFormatting>
  <conditionalFormatting sqref="B196">
    <cfRule type="duplicateValues" dxfId="1515" priority="49" stopIfTrue="1"/>
  </conditionalFormatting>
  <conditionalFormatting sqref="B196">
    <cfRule type="duplicateValues" dxfId="1514" priority="50" stopIfTrue="1"/>
  </conditionalFormatting>
  <conditionalFormatting sqref="A196">
    <cfRule type="duplicateValues" dxfId="1513" priority="51" stopIfTrue="1"/>
  </conditionalFormatting>
  <conditionalFormatting sqref="B196">
    <cfRule type="duplicateValues" dxfId="1512" priority="52" stopIfTrue="1"/>
  </conditionalFormatting>
  <conditionalFormatting sqref="B196">
    <cfRule type="duplicateValues" dxfId="1511" priority="53" stopIfTrue="1"/>
    <cfRule type="duplicateValues" dxfId="1510" priority="54" stopIfTrue="1"/>
    <cfRule type="duplicateValues" dxfId="1509" priority="55" stopIfTrue="1"/>
  </conditionalFormatting>
  <conditionalFormatting sqref="B207">
    <cfRule type="duplicateValues" dxfId="1508" priority="36" stopIfTrue="1"/>
  </conditionalFormatting>
  <conditionalFormatting sqref="B207">
    <cfRule type="duplicateValues" dxfId="1507" priority="37" stopIfTrue="1"/>
  </conditionalFormatting>
  <conditionalFormatting sqref="B207">
    <cfRule type="duplicateValues" dxfId="1506" priority="38" stopIfTrue="1"/>
  </conditionalFormatting>
  <conditionalFormatting sqref="B207">
    <cfRule type="duplicateValues" dxfId="1505" priority="39" stopIfTrue="1"/>
    <cfRule type="duplicateValues" dxfId="1504" priority="40" stopIfTrue="1"/>
    <cfRule type="duplicateValues" dxfId="1503" priority="41" stopIfTrue="1"/>
  </conditionalFormatting>
  <conditionalFormatting sqref="A207">
    <cfRule type="duplicateValues" dxfId="1502" priority="35" stopIfTrue="1"/>
  </conditionalFormatting>
  <conditionalFormatting sqref="A60:A61">
    <cfRule type="duplicateValues" dxfId="1501" priority="27" stopIfTrue="1"/>
  </conditionalFormatting>
  <conditionalFormatting sqref="B60">
    <cfRule type="duplicateValues" dxfId="1500" priority="21" stopIfTrue="1"/>
  </conditionalFormatting>
  <conditionalFormatting sqref="B60">
    <cfRule type="duplicateValues" dxfId="1499" priority="22" stopIfTrue="1"/>
  </conditionalFormatting>
  <conditionalFormatting sqref="B60">
    <cfRule type="duplicateValues" dxfId="1498" priority="23" stopIfTrue="1"/>
  </conditionalFormatting>
  <conditionalFormatting sqref="B60">
    <cfRule type="duplicateValues" dxfId="1497" priority="24" stopIfTrue="1"/>
    <cfRule type="duplicateValues" dxfId="1496" priority="25" stopIfTrue="1"/>
    <cfRule type="duplicateValues" dxfId="1495" priority="26" stopIfTrue="1"/>
  </conditionalFormatting>
  <conditionalFormatting sqref="B61">
    <cfRule type="duplicateValues" dxfId="1494" priority="15" stopIfTrue="1"/>
  </conditionalFormatting>
  <conditionalFormatting sqref="B61">
    <cfRule type="duplicateValues" dxfId="1493" priority="16" stopIfTrue="1"/>
  </conditionalFormatting>
  <conditionalFormatting sqref="B61">
    <cfRule type="duplicateValues" dxfId="1492" priority="17" stopIfTrue="1"/>
  </conditionalFormatting>
  <conditionalFormatting sqref="B61">
    <cfRule type="duplicateValues" dxfId="1491" priority="18" stopIfTrue="1"/>
    <cfRule type="duplicateValues" dxfId="1490" priority="19" stopIfTrue="1"/>
    <cfRule type="duplicateValues" dxfId="1489" priority="20" stopIfTrue="1"/>
  </conditionalFormatting>
  <conditionalFormatting sqref="B101">
    <cfRule type="duplicateValues" dxfId="1488" priority="8" stopIfTrue="1"/>
  </conditionalFormatting>
  <conditionalFormatting sqref="B101">
    <cfRule type="duplicateValues" dxfId="1487" priority="9" stopIfTrue="1"/>
  </conditionalFormatting>
  <conditionalFormatting sqref="A101">
    <cfRule type="duplicateValues" dxfId="1486" priority="10" stopIfTrue="1"/>
  </conditionalFormatting>
  <conditionalFormatting sqref="B101">
    <cfRule type="duplicateValues" dxfId="1485" priority="11" stopIfTrue="1"/>
  </conditionalFormatting>
  <conditionalFormatting sqref="B101">
    <cfRule type="duplicateValues" dxfId="1484" priority="12" stopIfTrue="1"/>
    <cfRule type="duplicateValues" dxfId="1483" priority="13" stopIfTrue="1"/>
    <cfRule type="duplicateValues" dxfId="1482" priority="14" stopIfTrue="1"/>
  </conditionalFormatting>
  <conditionalFormatting sqref="B204:B206">
    <cfRule type="duplicateValues" dxfId="1481" priority="1" stopIfTrue="1"/>
  </conditionalFormatting>
  <conditionalFormatting sqref="B204:B206">
    <cfRule type="duplicateValues" dxfId="1480" priority="2" stopIfTrue="1"/>
  </conditionalFormatting>
  <conditionalFormatting sqref="A204:A206">
    <cfRule type="duplicateValues" dxfId="1479" priority="3" stopIfTrue="1"/>
  </conditionalFormatting>
  <conditionalFormatting sqref="B204:B206">
    <cfRule type="duplicateValues" dxfId="1478" priority="4" stopIfTrue="1"/>
  </conditionalFormatting>
  <conditionalFormatting sqref="B204:B206">
    <cfRule type="duplicateValues" dxfId="1477" priority="5" stopIfTrue="1"/>
    <cfRule type="duplicateValues" dxfId="1476" priority="6" stopIfTrue="1"/>
    <cfRule type="duplicateValues" dxfId="1475" priority="7" stopIfTrue="1"/>
  </conditionalFormatting>
  <pageMargins left="0.7" right="0.7" top="0.75" bottom="0.75" header="0.3" footer="0.3"/>
  <pageSetup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214"/>
  <sheetViews>
    <sheetView zoomScaleNormal="100" workbookViewId="0">
      <pane xSplit="4" ySplit="8" topLeftCell="E127" activePane="bottomRight" state="frozen"/>
      <selection activeCell="AI60" sqref="AI60:AJ60"/>
      <selection pane="topRight" activeCell="AI60" sqref="AI60:AJ60"/>
      <selection pane="bottomLeft" activeCell="AI60" sqref="AI60:AJ60"/>
      <selection pane="bottomRight" activeCell="X124" sqref="X124:X133"/>
    </sheetView>
  </sheetViews>
  <sheetFormatPr defaultColWidth="6.85546875" defaultRowHeight="15.75" x14ac:dyDescent="0.2"/>
  <cols>
    <col min="1" max="1" width="9.5703125" style="29" customWidth="1"/>
    <col min="2" max="2" width="23.5703125" style="3" customWidth="1"/>
    <col min="3" max="3" width="11.85546875" style="1" customWidth="1"/>
    <col min="4" max="4" width="8.42578125" style="1" customWidth="1"/>
    <col min="5" max="5" width="7.7109375" style="1" customWidth="1"/>
    <col min="6" max="6" width="7.28515625" style="1" hidden="1" customWidth="1"/>
    <col min="7" max="7" width="0.28515625" style="1" hidden="1" customWidth="1"/>
    <col min="8" max="8" width="7.42578125" style="1" customWidth="1"/>
    <col min="9" max="9" width="9" style="1" customWidth="1"/>
    <col min="10" max="12" width="7.5703125" style="1" customWidth="1"/>
    <col min="13" max="13" width="7.7109375" style="1" customWidth="1"/>
    <col min="14" max="14" width="6.7109375" style="1" hidden="1" customWidth="1"/>
    <col min="15" max="15" width="9.7109375" style="1" customWidth="1"/>
    <col min="16" max="16" width="9.7109375" style="1" hidden="1" customWidth="1"/>
    <col min="17" max="17" width="6.5703125" style="1" customWidth="1"/>
    <col min="18" max="18" width="7.7109375" style="1" customWidth="1"/>
    <col min="19" max="19" width="6.42578125" style="1" customWidth="1"/>
    <col min="20" max="20" width="7" style="1" customWidth="1"/>
    <col min="21" max="21" width="7.28515625" style="1" customWidth="1"/>
    <col min="22" max="23" width="7.7109375" style="2" customWidth="1"/>
    <col min="24" max="24" width="9.5703125" style="2" customWidth="1"/>
    <col min="25" max="25" width="18.42578125" style="3" customWidth="1"/>
    <col min="26" max="26" width="11.7109375" style="3" customWidth="1"/>
    <col min="27" max="27" width="13.42578125" style="3" customWidth="1"/>
    <col min="28" max="28" width="12" style="3" customWidth="1"/>
    <col min="29" max="16384" width="6.85546875" style="3"/>
  </cols>
  <sheetData>
    <row r="1" spans="1:28" x14ac:dyDescent="0.2">
      <c r="A1" s="127" t="s">
        <v>0</v>
      </c>
      <c r="B1" s="127"/>
    </row>
    <row r="2" spans="1:28" x14ac:dyDescent="0.2">
      <c r="A2" s="127" t="s">
        <v>1</v>
      </c>
      <c r="B2" s="127"/>
    </row>
    <row r="3" spans="1:28" ht="19.5" x14ac:dyDescent="0.2">
      <c r="A3" s="128" t="s">
        <v>2</v>
      </c>
      <c r="B3" s="128"/>
      <c r="C3" s="128"/>
      <c r="D3" s="128"/>
      <c r="E3" s="128"/>
      <c r="F3" s="128"/>
      <c r="G3" s="128"/>
      <c r="H3" s="128"/>
      <c r="I3" s="128"/>
      <c r="J3" s="128"/>
      <c r="K3" s="128"/>
      <c r="L3" s="128"/>
      <c r="M3" s="128"/>
      <c r="N3" s="128"/>
      <c r="O3" s="128"/>
      <c r="P3" s="128"/>
      <c r="Q3" s="128"/>
      <c r="R3" s="128"/>
      <c r="S3" s="128"/>
      <c r="T3" s="128"/>
      <c r="U3" s="128"/>
      <c r="V3" s="128"/>
      <c r="W3" s="128"/>
      <c r="X3" s="128"/>
    </row>
    <row r="4" spans="1:28" ht="18.75" x14ac:dyDescent="0.2">
      <c r="A4" s="71" t="s">
        <v>3</v>
      </c>
      <c r="B4" s="4" t="s">
        <v>250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8" ht="18" customHeight="1" x14ac:dyDescent="0.2">
      <c r="A5" s="129" t="s">
        <v>4</v>
      </c>
      <c r="B5" s="129" t="s">
        <v>5</v>
      </c>
      <c r="C5" s="130" t="s">
        <v>6</v>
      </c>
      <c r="D5" s="131" t="s">
        <v>7</v>
      </c>
      <c r="E5" s="130" t="s">
        <v>8</v>
      </c>
      <c r="F5" s="130"/>
      <c r="G5" s="130"/>
      <c r="H5" s="130"/>
      <c r="I5" s="130" t="s">
        <v>9</v>
      </c>
      <c r="J5" s="130"/>
      <c r="K5" s="130"/>
      <c r="L5" s="130"/>
      <c r="M5" s="130" t="s">
        <v>10</v>
      </c>
      <c r="N5" s="130"/>
      <c r="O5" s="130"/>
      <c r="P5" s="130"/>
      <c r="Q5" s="130"/>
      <c r="R5" s="130"/>
      <c r="S5" s="134" t="s">
        <v>11</v>
      </c>
      <c r="T5" s="135"/>
      <c r="U5" s="136"/>
      <c r="V5" s="120" t="s">
        <v>12</v>
      </c>
      <c r="W5" s="123" t="s">
        <v>13</v>
      </c>
      <c r="X5" s="123" t="s">
        <v>14</v>
      </c>
      <c r="Z5" s="126" t="s">
        <v>15</v>
      </c>
      <c r="AA5" s="126"/>
      <c r="AB5" s="126"/>
    </row>
    <row r="6" spans="1:28" ht="20.25" customHeight="1" x14ac:dyDescent="0.2">
      <c r="A6" s="129"/>
      <c r="B6" s="129"/>
      <c r="C6" s="130"/>
      <c r="D6" s="131"/>
      <c r="E6" s="132" t="s">
        <v>16</v>
      </c>
      <c r="F6" s="132" t="s">
        <v>17</v>
      </c>
      <c r="G6" s="120" t="s">
        <v>18</v>
      </c>
      <c r="H6" s="120" t="s">
        <v>19</v>
      </c>
      <c r="I6" s="120" t="s">
        <v>20</v>
      </c>
      <c r="J6" s="120" t="s">
        <v>21</v>
      </c>
      <c r="K6" s="120" t="s">
        <v>241</v>
      </c>
      <c r="L6" s="120" t="s">
        <v>22</v>
      </c>
      <c r="M6" s="120" t="s">
        <v>18</v>
      </c>
      <c r="N6" s="120" t="s">
        <v>23</v>
      </c>
      <c r="O6" s="119" t="s">
        <v>24</v>
      </c>
      <c r="P6" s="119"/>
      <c r="Q6" s="119"/>
      <c r="R6" s="120" t="s">
        <v>25</v>
      </c>
      <c r="S6" s="120" t="s">
        <v>26</v>
      </c>
      <c r="T6" s="120" t="s">
        <v>27</v>
      </c>
      <c r="U6" s="120" t="s">
        <v>28</v>
      </c>
      <c r="V6" s="122"/>
      <c r="W6" s="124"/>
      <c r="X6" s="124"/>
      <c r="Z6" s="126"/>
      <c r="AA6" s="126"/>
      <c r="AB6" s="126"/>
    </row>
    <row r="7" spans="1:28" ht="58.5" customHeight="1" x14ac:dyDescent="0.2">
      <c r="A7" s="129"/>
      <c r="B7" s="129"/>
      <c r="C7" s="130"/>
      <c r="D7" s="131"/>
      <c r="E7" s="133"/>
      <c r="F7" s="133"/>
      <c r="G7" s="121"/>
      <c r="H7" s="121"/>
      <c r="I7" s="121"/>
      <c r="J7" s="121"/>
      <c r="K7" s="121"/>
      <c r="L7" s="121"/>
      <c r="M7" s="121"/>
      <c r="N7" s="121"/>
      <c r="O7" s="73" t="s">
        <v>29</v>
      </c>
      <c r="P7" s="73" t="s">
        <v>30</v>
      </c>
      <c r="Q7" s="72" t="s">
        <v>31</v>
      </c>
      <c r="R7" s="121"/>
      <c r="S7" s="121"/>
      <c r="T7" s="121"/>
      <c r="U7" s="121"/>
      <c r="V7" s="121"/>
      <c r="W7" s="125"/>
      <c r="X7" s="125"/>
      <c r="Z7" s="5"/>
      <c r="AA7" s="5"/>
      <c r="AB7" s="6"/>
    </row>
    <row r="8" spans="1:28" ht="18" customHeight="1" x14ac:dyDescent="0.2">
      <c r="A8" s="7"/>
      <c r="B8" s="8" t="s">
        <v>32</v>
      </c>
      <c r="C8" s="9"/>
      <c r="D8" s="10"/>
      <c r="E8" s="10"/>
      <c r="F8" s="10"/>
      <c r="G8" s="10"/>
      <c r="H8" s="9"/>
      <c r="I8" s="10"/>
      <c r="J8" s="10"/>
      <c r="K8" s="10"/>
      <c r="L8" s="9"/>
      <c r="M8" s="10"/>
      <c r="N8" s="10"/>
      <c r="O8" s="10"/>
      <c r="P8" s="10"/>
      <c r="Q8" s="10"/>
      <c r="R8" s="11"/>
      <c r="S8" s="10"/>
      <c r="T8" s="10"/>
      <c r="U8" s="10"/>
      <c r="V8" s="9"/>
      <c r="W8" s="10"/>
      <c r="X8" s="9"/>
      <c r="Z8" s="12"/>
      <c r="AA8" s="12"/>
      <c r="AB8" s="12"/>
    </row>
    <row r="9" spans="1:28" ht="18" customHeight="1" x14ac:dyDescent="0.2">
      <c r="A9" s="13">
        <v>1500001</v>
      </c>
      <c r="B9" s="14" t="s">
        <v>33</v>
      </c>
      <c r="C9" s="15">
        <v>27000</v>
      </c>
      <c r="D9" s="10">
        <f>VLOOKUP($A9,'13.04'!$A$9:$W$204,23,0)</f>
        <v>0</v>
      </c>
      <c r="E9" s="15">
        <v>10</v>
      </c>
      <c r="F9" s="15"/>
      <c r="G9" s="15"/>
      <c r="H9" s="9">
        <f t="shared" ref="H9:H52" si="0">SUM(E9:G9)</f>
        <v>10</v>
      </c>
      <c r="I9" s="15">
        <v>9</v>
      </c>
      <c r="J9" s="15"/>
      <c r="K9" s="15"/>
      <c r="L9" s="9">
        <f>SUM(I9:K9)</f>
        <v>9</v>
      </c>
      <c r="M9" s="15"/>
      <c r="N9" s="15"/>
      <c r="O9" s="15"/>
      <c r="P9" s="15"/>
      <c r="Q9" s="15"/>
      <c r="R9" s="11">
        <f>SUM(M9:Q9)</f>
        <v>0</v>
      </c>
      <c r="S9" s="15"/>
      <c r="T9" s="15"/>
      <c r="U9" s="9">
        <f t="shared" ref="U9:U52" si="1">S9+T9</f>
        <v>0</v>
      </c>
      <c r="V9" s="9">
        <f t="shared" ref="V9:V52" si="2">D9+H9-L9-R9-U9</f>
        <v>1</v>
      </c>
      <c r="W9" s="15"/>
      <c r="X9" s="34">
        <f t="shared" ref="X9:X52" si="3">W9-V9</f>
        <v>-1</v>
      </c>
      <c r="Y9" s="29"/>
      <c r="Z9" s="17"/>
    </row>
    <row r="10" spans="1:28" ht="18" customHeight="1" x14ac:dyDescent="0.2">
      <c r="A10" s="13">
        <v>1500002</v>
      </c>
      <c r="B10" s="14" t="s">
        <v>34</v>
      </c>
      <c r="C10" s="15">
        <v>19000</v>
      </c>
      <c r="D10" s="10">
        <f>VLOOKUP($A10,'13.04'!$A$9:$W$204,23,0)</f>
        <v>0</v>
      </c>
      <c r="E10" s="15">
        <v>6</v>
      </c>
      <c r="F10" s="15"/>
      <c r="G10" s="15"/>
      <c r="H10" s="9">
        <f t="shared" si="0"/>
        <v>6</v>
      </c>
      <c r="I10" s="15">
        <v>1</v>
      </c>
      <c r="J10" s="15"/>
      <c r="K10" s="15"/>
      <c r="L10" s="9">
        <f t="shared" ref="L10:L76" si="4">SUM(I10:K10)</f>
        <v>1</v>
      </c>
      <c r="M10" s="15"/>
      <c r="N10" s="15"/>
      <c r="O10" s="15"/>
      <c r="P10" s="15"/>
      <c r="Q10" s="15"/>
      <c r="R10" s="11">
        <f t="shared" ref="R10:R89" si="5">SUM(M10:Q10)</f>
        <v>0</v>
      </c>
      <c r="S10" s="15">
        <v>5</v>
      </c>
      <c r="T10" s="15"/>
      <c r="U10" s="9">
        <f t="shared" si="1"/>
        <v>5</v>
      </c>
      <c r="V10" s="9">
        <f t="shared" si="2"/>
        <v>0</v>
      </c>
      <c r="W10" s="15"/>
      <c r="X10" s="16">
        <f t="shared" si="3"/>
        <v>0</v>
      </c>
      <c r="Y10" s="26"/>
      <c r="Z10" s="17"/>
    </row>
    <row r="11" spans="1:28" ht="18" customHeight="1" x14ac:dyDescent="0.2">
      <c r="A11" s="13">
        <v>1500003</v>
      </c>
      <c r="B11" s="14" t="s">
        <v>35</v>
      </c>
      <c r="C11" s="15">
        <v>22000</v>
      </c>
      <c r="D11" s="10">
        <f>VLOOKUP($A11,'13.04'!$A$9:$W$204,23,0)</f>
        <v>0</v>
      </c>
      <c r="E11" s="15">
        <v>6</v>
      </c>
      <c r="F11" s="15"/>
      <c r="G11" s="15"/>
      <c r="H11" s="9">
        <f t="shared" si="0"/>
        <v>6</v>
      </c>
      <c r="I11" s="15">
        <v>3</v>
      </c>
      <c r="J11" s="15"/>
      <c r="K11" s="15"/>
      <c r="L11" s="9">
        <f t="shared" si="4"/>
        <v>3</v>
      </c>
      <c r="M11" s="15"/>
      <c r="N11" s="15"/>
      <c r="O11" s="15"/>
      <c r="P11" s="15"/>
      <c r="Q11" s="15"/>
      <c r="R11" s="11">
        <f t="shared" si="5"/>
        <v>0</v>
      </c>
      <c r="S11" s="15">
        <v>3</v>
      </c>
      <c r="T11" s="15"/>
      <c r="U11" s="9">
        <f t="shared" si="1"/>
        <v>3</v>
      </c>
      <c r="V11" s="9">
        <f t="shared" si="2"/>
        <v>0</v>
      </c>
      <c r="W11" s="15"/>
      <c r="X11" s="16">
        <f t="shared" si="3"/>
        <v>0</v>
      </c>
      <c r="Y11" s="26"/>
      <c r="Z11" s="17"/>
    </row>
    <row r="12" spans="1:28" ht="18" customHeight="1" x14ac:dyDescent="0.2">
      <c r="A12" s="13">
        <v>1500004</v>
      </c>
      <c r="B12" s="14" t="s">
        <v>36</v>
      </c>
      <c r="C12" s="15">
        <v>27000</v>
      </c>
      <c r="D12" s="10">
        <f>VLOOKUP($A12,'13.04'!$A$9:$W$204,23,0)</f>
        <v>0</v>
      </c>
      <c r="E12" s="15">
        <v>10</v>
      </c>
      <c r="F12" s="15"/>
      <c r="G12" s="15"/>
      <c r="H12" s="9">
        <f t="shared" si="0"/>
        <v>10</v>
      </c>
      <c r="I12" s="15">
        <v>10</v>
      </c>
      <c r="J12" s="15"/>
      <c r="K12" s="15"/>
      <c r="L12" s="9">
        <f t="shared" si="4"/>
        <v>10</v>
      </c>
      <c r="M12" s="15"/>
      <c r="N12" s="15"/>
      <c r="O12" s="15"/>
      <c r="P12" s="15"/>
      <c r="Q12" s="15"/>
      <c r="R12" s="11">
        <f t="shared" si="5"/>
        <v>0</v>
      </c>
      <c r="S12" s="15"/>
      <c r="T12" s="15"/>
      <c r="U12" s="9">
        <f t="shared" si="1"/>
        <v>0</v>
      </c>
      <c r="V12" s="9">
        <f t="shared" si="2"/>
        <v>0</v>
      </c>
      <c r="W12" s="15"/>
      <c r="X12" s="16">
        <f t="shared" si="3"/>
        <v>0</v>
      </c>
      <c r="Z12" s="17"/>
    </row>
    <row r="13" spans="1:28" ht="18" customHeight="1" x14ac:dyDescent="0.2">
      <c r="A13" s="13">
        <v>1500005</v>
      </c>
      <c r="B13" s="14" t="s">
        <v>37</v>
      </c>
      <c r="C13" s="15">
        <v>34000</v>
      </c>
      <c r="D13" s="10">
        <f>VLOOKUP($A13,'13.04'!$A$9:$W$204,23,0)</f>
        <v>0</v>
      </c>
      <c r="E13" s="15">
        <v>20</v>
      </c>
      <c r="F13" s="15"/>
      <c r="G13" s="15"/>
      <c r="H13" s="9">
        <f t="shared" si="0"/>
        <v>20</v>
      </c>
      <c r="I13" s="15">
        <v>9</v>
      </c>
      <c r="J13" s="15"/>
      <c r="K13" s="15"/>
      <c r="L13" s="9">
        <f t="shared" si="4"/>
        <v>9</v>
      </c>
      <c r="M13" s="15"/>
      <c r="N13" s="15"/>
      <c r="O13" s="15"/>
      <c r="P13" s="15"/>
      <c r="Q13" s="15"/>
      <c r="R13" s="11">
        <f t="shared" si="5"/>
        <v>0</v>
      </c>
      <c r="S13" s="15"/>
      <c r="T13" s="15"/>
      <c r="U13" s="9">
        <f t="shared" si="1"/>
        <v>0</v>
      </c>
      <c r="V13" s="9">
        <f t="shared" si="2"/>
        <v>11</v>
      </c>
      <c r="W13" s="15">
        <v>11</v>
      </c>
      <c r="X13" s="16">
        <f t="shared" si="3"/>
        <v>0</v>
      </c>
      <c r="Y13" s="19"/>
      <c r="Z13" s="17"/>
    </row>
    <row r="14" spans="1:28" ht="18" customHeight="1" x14ac:dyDescent="0.2">
      <c r="A14" s="13">
        <v>1500006</v>
      </c>
      <c r="B14" s="14" t="s">
        <v>38</v>
      </c>
      <c r="C14" s="15">
        <v>26000</v>
      </c>
      <c r="D14" s="10">
        <f>VLOOKUP($A14,'13.04'!$A$9:$W$204,23,0)</f>
        <v>0</v>
      </c>
      <c r="E14" s="15"/>
      <c r="F14" s="15"/>
      <c r="G14" s="15"/>
      <c r="H14" s="9">
        <f t="shared" si="0"/>
        <v>0</v>
      </c>
      <c r="I14" s="15"/>
      <c r="J14" s="15"/>
      <c r="K14" s="15"/>
      <c r="L14" s="9">
        <f t="shared" si="4"/>
        <v>0</v>
      </c>
      <c r="M14" s="15"/>
      <c r="N14" s="15"/>
      <c r="O14" s="15"/>
      <c r="P14" s="15"/>
      <c r="Q14" s="15"/>
      <c r="R14" s="11">
        <f t="shared" si="5"/>
        <v>0</v>
      </c>
      <c r="S14" s="15"/>
      <c r="T14" s="15"/>
      <c r="U14" s="9">
        <f t="shared" si="1"/>
        <v>0</v>
      </c>
      <c r="V14" s="9">
        <f t="shared" si="2"/>
        <v>0</v>
      </c>
      <c r="W14" s="15"/>
      <c r="X14" s="16">
        <f t="shared" si="3"/>
        <v>0</v>
      </c>
      <c r="Z14" s="17"/>
    </row>
    <row r="15" spans="1:28" ht="18" customHeight="1" x14ac:dyDescent="0.2">
      <c r="A15" s="13">
        <v>1500007</v>
      </c>
      <c r="B15" s="14" t="s">
        <v>39</v>
      </c>
      <c r="C15" s="15">
        <v>20000</v>
      </c>
      <c r="D15" s="10">
        <f>VLOOKUP($A15,'13.04'!$A$9:$W$204,23,0)</f>
        <v>0</v>
      </c>
      <c r="E15" s="15">
        <v>4</v>
      </c>
      <c r="F15" s="15"/>
      <c r="G15" s="15"/>
      <c r="H15" s="9">
        <f t="shared" si="0"/>
        <v>4</v>
      </c>
      <c r="I15" s="15">
        <v>3</v>
      </c>
      <c r="J15" s="15"/>
      <c r="K15" s="15"/>
      <c r="L15" s="9">
        <f t="shared" si="4"/>
        <v>3</v>
      </c>
      <c r="M15" s="15"/>
      <c r="N15" s="15"/>
      <c r="O15" s="15"/>
      <c r="P15" s="15"/>
      <c r="Q15" s="15"/>
      <c r="R15" s="11">
        <f t="shared" si="5"/>
        <v>0</v>
      </c>
      <c r="S15" s="15">
        <v>1</v>
      </c>
      <c r="T15" s="15"/>
      <c r="U15" s="9">
        <f t="shared" si="1"/>
        <v>1</v>
      </c>
      <c r="V15" s="9">
        <f t="shared" si="2"/>
        <v>0</v>
      </c>
      <c r="W15" s="15"/>
      <c r="X15" s="16">
        <f t="shared" si="3"/>
        <v>0</v>
      </c>
      <c r="Z15" s="17"/>
    </row>
    <row r="16" spans="1:28" ht="18" customHeight="1" x14ac:dyDescent="0.2">
      <c r="A16" s="13">
        <v>1500008</v>
      </c>
      <c r="B16" s="14" t="s">
        <v>40</v>
      </c>
      <c r="C16" s="15">
        <v>20000</v>
      </c>
      <c r="D16" s="10">
        <f>VLOOKUP($A16,'13.04'!$A$9:$W$204,23,0)</f>
        <v>0</v>
      </c>
      <c r="E16" s="15">
        <v>6</v>
      </c>
      <c r="F16" s="15"/>
      <c r="G16" s="15"/>
      <c r="H16" s="9">
        <f t="shared" si="0"/>
        <v>6</v>
      </c>
      <c r="I16" s="15">
        <v>5</v>
      </c>
      <c r="J16" s="15"/>
      <c r="K16" s="15"/>
      <c r="L16" s="9">
        <f t="shared" si="4"/>
        <v>5</v>
      </c>
      <c r="M16" s="15"/>
      <c r="N16" s="15"/>
      <c r="O16" s="15"/>
      <c r="P16" s="15"/>
      <c r="Q16" s="15"/>
      <c r="R16" s="11">
        <f t="shared" si="5"/>
        <v>0</v>
      </c>
      <c r="S16" s="15">
        <v>1</v>
      </c>
      <c r="T16" s="15"/>
      <c r="U16" s="9">
        <f t="shared" si="1"/>
        <v>1</v>
      </c>
      <c r="V16" s="9">
        <f t="shared" si="2"/>
        <v>0</v>
      </c>
      <c r="W16" s="15"/>
      <c r="X16" s="16">
        <f t="shared" si="3"/>
        <v>0</v>
      </c>
      <c r="Z16" s="17"/>
    </row>
    <row r="17" spans="1:26" ht="18" customHeight="1" x14ac:dyDescent="0.2">
      <c r="A17" s="13">
        <v>1500010</v>
      </c>
      <c r="B17" s="14" t="s">
        <v>41</v>
      </c>
      <c r="C17" s="15">
        <v>20000</v>
      </c>
      <c r="D17" s="10">
        <f>VLOOKUP($A17,'13.04'!$A$9:$W$204,23,0)</f>
        <v>0</v>
      </c>
      <c r="E17" s="15">
        <v>6</v>
      </c>
      <c r="F17" s="15"/>
      <c r="G17" s="15"/>
      <c r="H17" s="9">
        <f t="shared" si="0"/>
        <v>6</v>
      </c>
      <c r="I17" s="15">
        <v>4</v>
      </c>
      <c r="J17" s="15"/>
      <c r="K17" s="15"/>
      <c r="L17" s="9">
        <f t="shared" si="4"/>
        <v>4</v>
      </c>
      <c r="M17" s="15"/>
      <c r="N17" s="15"/>
      <c r="O17" s="15"/>
      <c r="P17" s="15"/>
      <c r="Q17" s="15"/>
      <c r="R17" s="11">
        <f t="shared" si="5"/>
        <v>0</v>
      </c>
      <c r="S17" s="15"/>
      <c r="T17" s="15"/>
      <c r="U17" s="9">
        <f t="shared" si="1"/>
        <v>0</v>
      </c>
      <c r="V17" s="9">
        <f t="shared" si="2"/>
        <v>2</v>
      </c>
      <c r="W17" s="15"/>
      <c r="X17" s="16">
        <f t="shared" si="3"/>
        <v>-2</v>
      </c>
      <c r="Y17" s="19"/>
      <c r="Z17" s="17"/>
    </row>
    <row r="18" spans="1:26" ht="18" customHeight="1" x14ac:dyDescent="0.2">
      <c r="A18" s="13">
        <v>1500013</v>
      </c>
      <c r="B18" s="14" t="s">
        <v>42</v>
      </c>
      <c r="C18" s="15">
        <v>27000</v>
      </c>
      <c r="D18" s="10">
        <f>VLOOKUP($A18,'13.04'!$A$9:$W$204,23,0)</f>
        <v>0</v>
      </c>
      <c r="E18" s="15">
        <v>16</v>
      </c>
      <c r="F18" s="15"/>
      <c r="G18" s="15"/>
      <c r="H18" s="9">
        <f t="shared" si="0"/>
        <v>16</v>
      </c>
      <c r="I18" s="15">
        <v>16</v>
      </c>
      <c r="J18" s="15"/>
      <c r="K18" s="15"/>
      <c r="L18" s="9">
        <f t="shared" si="4"/>
        <v>16</v>
      </c>
      <c r="M18" s="15"/>
      <c r="N18" s="15"/>
      <c r="O18" s="15"/>
      <c r="P18" s="15"/>
      <c r="Q18" s="15"/>
      <c r="R18" s="11">
        <f>SUM(M18:Q18)</f>
        <v>0</v>
      </c>
      <c r="S18" s="15"/>
      <c r="T18" s="15"/>
      <c r="U18" s="9">
        <f>S18+T18</f>
        <v>0</v>
      </c>
      <c r="V18" s="9">
        <f t="shared" si="2"/>
        <v>0</v>
      </c>
      <c r="W18" s="15"/>
      <c r="X18" s="16">
        <f>W18-V18</f>
        <v>0</v>
      </c>
      <c r="Y18" s="18"/>
      <c r="Z18" s="17"/>
    </row>
    <row r="19" spans="1:26" ht="18" customHeight="1" x14ac:dyDescent="0.2">
      <c r="A19" s="13">
        <v>1500017</v>
      </c>
      <c r="B19" s="14" t="s">
        <v>43</v>
      </c>
      <c r="C19" s="15">
        <v>19000</v>
      </c>
      <c r="D19" s="10">
        <f>VLOOKUP($A19,'13.04'!$A$9:$W$204,23,0)</f>
        <v>0</v>
      </c>
      <c r="E19" s="15"/>
      <c r="F19" s="15"/>
      <c r="G19" s="15"/>
      <c r="H19" s="9">
        <f t="shared" si="0"/>
        <v>0</v>
      </c>
      <c r="I19" s="15"/>
      <c r="J19" s="15"/>
      <c r="K19" s="15"/>
      <c r="L19" s="9">
        <f t="shared" si="4"/>
        <v>0</v>
      </c>
      <c r="M19" s="15"/>
      <c r="N19" s="15"/>
      <c r="O19" s="15"/>
      <c r="P19" s="15"/>
      <c r="Q19" s="15"/>
      <c r="R19" s="11">
        <f>SUM(M19:Q19)</f>
        <v>0</v>
      </c>
      <c r="S19" s="15"/>
      <c r="T19" s="15"/>
      <c r="U19" s="9">
        <f>S19+T19</f>
        <v>0</v>
      </c>
      <c r="V19" s="9">
        <f t="shared" si="2"/>
        <v>0</v>
      </c>
      <c r="W19" s="15"/>
      <c r="X19" s="16">
        <f>W19-V19</f>
        <v>0</v>
      </c>
      <c r="Y19" s="18"/>
      <c r="Z19" s="17"/>
    </row>
    <row r="20" spans="1:26" ht="18" customHeight="1" x14ac:dyDescent="0.2">
      <c r="A20" s="13">
        <v>1500021</v>
      </c>
      <c r="B20" s="14" t="s">
        <v>44</v>
      </c>
      <c r="C20" s="15">
        <v>19000</v>
      </c>
      <c r="D20" s="10">
        <f>VLOOKUP($A20,'13.04'!$A$9:$W$204,23,0)</f>
        <v>0</v>
      </c>
      <c r="E20" s="15"/>
      <c r="F20" s="15"/>
      <c r="G20" s="15"/>
      <c r="H20" s="9">
        <f t="shared" si="0"/>
        <v>0</v>
      </c>
      <c r="I20" s="15"/>
      <c r="J20" s="15"/>
      <c r="K20" s="15"/>
      <c r="L20" s="9">
        <f t="shared" si="4"/>
        <v>0</v>
      </c>
      <c r="M20" s="15"/>
      <c r="N20" s="15"/>
      <c r="O20" s="15"/>
      <c r="P20" s="15"/>
      <c r="Q20" s="15"/>
      <c r="R20" s="11">
        <f t="shared" si="5"/>
        <v>0</v>
      </c>
      <c r="S20" s="15"/>
      <c r="T20" s="15"/>
      <c r="U20" s="9">
        <f t="shared" si="1"/>
        <v>0</v>
      </c>
      <c r="V20" s="9">
        <f t="shared" si="2"/>
        <v>0</v>
      </c>
      <c r="W20" s="15"/>
      <c r="X20" s="16">
        <f t="shared" si="3"/>
        <v>0</v>
      </c>
      <c r="Y20" s="38"/>
      <c r="Z20" s="17"/>
    </row>
    <row r="21" spans="1:26" ht="18" customHeight="1" x14ac:dyDescent="0.2">
      <c r="A21" s="13">
        <v>1500022</v>
      </c>
      <c r="B21" s="14" t="s">
        <v>45</v>
      </c>
      <c r="C21" s="15">
        <v>19000</v>
      </c>
      <c r="D21" s="10">
        <f>VLOOKUP($A21,'13.04'!$A$9:$W$204,23,0)</f>
        <v>0</v>
      </c>
      <c r="E21" s="15">
        <v>4</v>
      </c>
      <c r="F21" s="15"/>
      <c r="G21" s="15"/>
      <c r="H21" s="9">
        <f t="shared" si="0"/>
        <v>4</v>
      </c>
      <c r="I21" s="15">
        <v>4</v>
      </c>
      <c r="J21" s="15"/>
      <c r="K21" s="15"/>
      <c r="L21" s="9">
        <f t="shared" si="4"/>
        <v>4</v>
      </c>
      <c r="M21" s="15"/>
      <c r="N21" s="15"/>
      <c r="O21" s="15"/>
      <c r="P21" s="15"/>
      <c r="Q21" s="15"/>
      <c r="R21" s="11">
        <f t="shared" si="5"/>
        <v>0</v>
      </c>
      <c r="S21" s="15"/>
      <c r="T21" s="15"/>
      <c r="U21" s="9">
        <f t="shared" si="1"/>
        <v>0</v>
      </c>
      <c r="V21" s="9">
        <f t="shared" si="2"/>
        <v>0</v>
      </c>
      <c r="W21" s="15"/>
      <c r="X21" s="16">
        <f t="shared" si="3"/>
        <v>0</v>
      </c>
      <c r="Y21" s="18"/>
      <c r="Z21" s="17"/>
    </row>
    <row r="22" spans="1:26" ht="18" customHeight="1" x14ac:dyDescent="0.2">
      <c r="A22" s="13">
        <v>1500023</v>
      </c>
      <c r="B22" s="14" t="s">
        <v>46</v>
      </c>
      <c r="C22" s="15">
        <v>16000</v>
      </c>
      <c r="D22" s="10">
        <f>VLOOKUP($A22,'13.04'!$A$9:$W$204,23,0)</f>
        <v>0</v>
      </c>
      <c r="E22" s="15">
        <v>6</v>
      </c>
      <c r="F22" s="15"/>
      <c r="G22" s="15"/>
      <c r="H22" s="9">
        <f t="shared" si="0"/>
        <v>6</v>
      </c>
      <c r="I22" s="15">
        <v>6</v>
      </c>
      <c r="J22" s="15"/>
      <c r="K22" s="15"/>
      <c r="L22" s="9">
        <f t="shared" si="4"/>
        <v>6</v>
      </c>
      <c r="M22" s="15"/>
      <c r="N22" s="15"/>
      <c r="O22" s="15"/>
      <c r="P22" s="15"/>
      <c r="Q22" s="15"/>
      <c r="R22" s="11">
        <f t="shared" si="5"/>
        <v>0</v>
      </c>
      <c r="S22" s="15"/>
      <c r="T22" s="15"/>
      <c r="U22" s="9">
        <f t="shared" si="1"/>
        <v>0</v>
      </c>
      <c r="V22" s="9">
        <f t="shared" si="2"/>
        <v>0</v>
      </c>
      <c r="W22" s="15"/>
      <c r="X22" s="16">
        <f t="shared" si="3"/>
        <v>0</v>
      </c>
      <c r="Y22" s="18"/>
      <c r="Z22" s="17"/>
    </row>
    <row r="23" spans="1:26" ht="18" customHeight="1" x14ac:dyDescent="0.2">
      <c r="A23" s="13">
        <v>1500024</v>
      </c>
      <c r="B23" s="14" t="s">
        <v>47</v>
      </c>
      <c r="C23" s="15">
        <v>21000</v>
      </c>
      <c r="D23" s="10">
        <f>VLOOKUP($A23,'13.04'!$A$9:$W$204,23,0)</f>
        <v>0</v>
      </c>
      <c r="E23" s="15"/>
      <c r="F23" s="15"/>
      <c r="G23" s="15"/>
      <c r="H23" s="9">
        <f t="shared" si="0"/>
        <v>0</v>
      </c>
      <c r="I23" s="15"/>
      <c r="J23" s="15"/>
      <c r="K23" s="15"/>
      <c r="L23" s="9">
        <f t="shared" si="4"/>
        <v>0</v>
      </c>
      <c r="M23" s="15"/>
      <c r="N23" s="15"/>
      <c r="O23" s="15"/>
      <c r="P23" s="15"/>
      <c r="Q23" s="15"/>
      <c r="R23" s="11">
        <f t="shared" si="5"/>
        <v>0</v>
      </c>
      <c r="S23" s="15"/>
      <c r="T23" s="15"/>
      <c r="U23" s="9">
        <f t="shared" si="1"/>
        <v>0</v>
      </c>
      <c r="V23" s="9">
        <f t="shared" si="2"/>
        <v>0</v>
      </c>
      <c r="W23" s="15"/>
      <c r="X23" s="16">
        <f t="shared" si="3"/>
        <v>0</v>
      </c>
      <c r="Y23" s="18"/>
      <c r="Z23" s="17"/>
    </row>
    <row r="24" spans="1:26" ht="18" customHeight="1" x14ac:dyDescent="0.2">
      <c r="A24" s="13">
        <v>1500026</v>
      </c>
      <c r="B24" s="14" t="s">
        <v>48</v>
      </c>
      <c r="C24" s="15">
        <v>21000</v>
      </c>
      <c r="D24" s="10">
        <f>VLOOKUP($A24,'13.04'!$A$9:$W$204,23,0)</f>
        <v>0</v>
      </c>
      <c r="E24" s="15">
        <v>4</v>
      </c>
      <c r="F24" s="15"/>
      <c r="G24" s="15"/>
      <c r="H24" s="9">
        <f t="shared" si="0"/>
        <v>4</v>
      </c>
      <c r="I24" s="15">
        <v>4</v>
      </c>
      <c r="J24" s="15"/>
      <c r="K24" s="15"/>
      <c r="L24" s="9">
        <f t="shared" si="4"/>
        <v>4</v>
      </c>
      <c r="M24" s="15"/>
      <c r="N24" s="15"/>
      <c r="O24" s="15"/>
      <c r="P24" s="15"/>
      <c r="Q24" s="15"/>
      <c r="R24" s="11">
        <f t="shared" si="5"/>
        <v>0</v>
      </c>
      <c r="S24" s="15"/>
      <c r="T24" s="15"/>
      <c r="U24" s="9">
        <f t="shared" si="1"/>
        <v>0</v>
      </c>
      <c r="V24" s="9">
        <f t="shared" si="2"/>
        <v>0</v>
      </c>
      <c r="W24" s="15"/>
      <c r="X24" s="16">
        <f t="shared" si="3"/>
        <v>0</v>
      </c>
      <c r="Y24" s="18"/>
      <c r="Z24" s="17"/>
    </row>
    <row r="25" spans="1:26" ht="18" customHeight="1" x14ac:dyDescent="0.2">
      <c r="A25" s="13">
        <v>1500028</v>
      </c>
      <c r="B25" s="14" t="s">
        <v>49</v>
      </c>
      <c r="C25" s="15">
        <v>20000</v>
      </c>
      <c r="D25" s="10">
        <f>VLOOKUP($A25,'13.04'!$A$9:$W$204,23,0)</f>
        <v>0</v>
      </c>
      <c r="E25" s="15">
        <v>4</v>
      </c>
      <c r="F25" s="15"/>
      <c r="G25" s="15"/>
      <c r="H25" s="9">
        <f t="shared" si="0"/>
        <v>4</v>
      </c>
      <c r="I25" s="15">
        <v>4</v>
      </c>
      <c r="J25" s="15"/>
      <c r="K25" s="15"/>
      <c r="L25" s="9">
        <f t="shared" si="4"/>
        <v>4</v>
      </c>
      <c r="M25" s="15"/>
      <c r="N25" s="15"/>
      <c r="O25" s="15"/>
      <c r="P25" s="15"/>
      <c r="Q25" s="15"/>
      <c r="R25" s="11">
        <f t="shared" si="5"/>
        <v>0</v>
      </c>
      <c r="S25" s="15"/>
      <c r="T25" s="15"/>
      <c r="U25" s="9">
        <f t="shared" si="1"/>
        <v>0</v>
      </c>
      <c r="V25" s="9">
        <f t="shared" si="2"/>
        <v>0</v>
      </c>
      <c r="W25" s="15"/>
      <c r="X25" s="16">
        <f>W25-V25</f>
        <v>0</v>
      </c>
      <c r="Y25" s="18"/>
      <c r="Z25" s="17"/>
    </row>
    <row r="26" spans="1:26" ht="18" customHeight="1" x14ac:dyDescent="0.2">
      <c r="A26" s="13">
        <v>1500029</v>
      </c>
      <c r="B26" s="14" t="s">
        <v>50</v>
      </c>
      <c r="C26" s="15">
        <v>18000</v>
      </c>
      <c r="D26" s="10">
        <f>VLOOKUP($A26,'13.04'!$A$9:$W$204,23,0)</f>
        <v>0</v>
      </c>
      <c r="E26" s="15"/>
      <c r="F26" s="15"/>
      <c r="G26" s="15"/>
      <c r="H26" s="9">
        <f t="shared" si="0"/>
        <v>0</v>
      </c>
      <c r="I26" s="15"/>
      <c r="J26" s="15"/>
      <c r="K26" s="15"/>
      <c r="L26" s="9">
        <f t="shared" si="4"/>
        <v>0</v>
      </c>
      <c r="M26" s="15"/>
      <c r="N26" s="15"/>
      <c r="O26" s="15"/>
      <c r="P26" s="15"/>
      <c r="Q26" s="15"/>
      <c r="R26" s="11">
        <f>SUM(M26:Q26)</f>
        <v>0</v>
      </c>
      <c r="S26" s="15"/>
      <c r="T26" s="15"/>
      <c r="U26" s="9">
        <f>S26+T26</f>
        <v>0</v>
      </c>
      <c r="V26" s="9">
        <f t="shared" si="2"/>
        <v>0</v>
      </c>
      <c r="W26" s="15"/>
      <c r="X26" s="16">
        <f>W26-V26</f>
        <v>0</v>
      </c>
      <c r="Y26" s="18"/>
      <c r="Z26" s="17"/>
    </row>
    <row r="27" spans="1:26" ht="18" customHeight="1" x14ac:dyDescent="0.2">
      <c r="A27" s="13">
        <v>1500047</v>
      </c>
      <c r="B27" s="14" t="s">
        <v>51</v>
      </c>
      <c r="C27" s="15">
        <v>32000</v>
      </c>
      <c r="D27" s="10">
        <f>VLOOKUP($A27,'13.04'!$A$9:$W$204,23,0)</f>
        <v>0</v>
      </c>
      <c r="E27" s="15">
        <v>16</v>
      </c>
      <c r="F27" s="15"/>
      <c r="G27" s="15"/>
      <c r="H27" s="9">
        <f t="shared" si="0"/>
        <v>16</v>
      </c>
      <c r="I27" s="15">
        <v>5</v>
      </c>
      <c r="J27" s="15"/>
      <c r="K27" s="15"/>
      <c r="L27" s="9">
        <f t="shared" si="4"/>
        <v>5</v>
      </c>
      <c r="M27" s="15"/>
      <c r="N27" s="15"/>
      <c r="O27" s="15"/>
      <c r="P27" s="15"/>
      <c r="Q27" s="15"/>
      <c r="R27" s="11">
        <f>SUM(M27:Q27)</f>
        <v>0</v>
      </c>
      <c r="S27" s="15"/>
      <c r="T27" s="15"/>
      <c r="U27" s="9">
        <f>S27+T27</f>
        <v>0</v>
      </c>
      <c r="V27" s="9">
        <f t="shared" si="2"/>
        <v>11</v>
      </c>
      <c r="W27" s="15">
        <v>11</v>
      </c>
      <c r="X27" s="16">
        <f>W27-V27</f>
        <v>0</v>
      </c>
      <c r="Y27" s="18"/>
      <c r="Z27" s="17"/>
    </row>
    <row r="28" spans="1:26" ht="18" customHeight="1" x14ac:dyDescent="0.2">
      <c r="A28" s="13">
        <v>1500081</v>
      </c>
      <c r="B28" s="14" t="s">
        <v>52</v>
      </c>
      <c r="C28" s="15">
        <v>22000</v>
      </c>
      <c r="D28" s="10">
        <f>VLOOKUP($A28,'13.04'!$A$9:$W$204,23,0)</f>
        <v>0</v>
      </c>
      <c r="E28" s="15">
        <v>6</v>
      </c>
      <c r="F28" s="15"/>
      <c r="G28" s="15"/>
      <c r="H28" s="9">
        <f t="shared" si="0"/>
        <v>6</v>
      </c>
      <c r="I28" s="15">
        <v>5</v>
      </c>
      <c r="J28" s="15"/>
      <c r="K28" s="15"/>
      <c r="L28" s="9">
        <f t="shared" si="4"/>
        <v>5</v>
      </c>
      <c r="M28" s="15"/>
      <c r="N28" s="15"/>
      <c r="O28" s="15"/>
      <c r="P28" s="15"/>
      <c r="Q28" s="15"/>
      <c r="R28" s="11">
        <f>SUM(M28:Q28)</f>
        <v>0</v>
      </c>
      <c r="S28" s="15">
        <v>1</v>
      </c>
      <c r="T28" s="15"/>
      <c r="U28" s="9">
        <f>S28+T28</f>
        <v>1</v>
      </c>
      <c r="V28" s="9">
        <f t="shared" si="2"/>
        <v>0</v>
      </c>
      <c r="W28" s="15"/>
      <c r="X28" s="16">
        <f>W28-V28</f>
        <v>0</v>
      </c>
      <c r="Y28" s="18"/>
      <c r="Z28" s="17"/>
    </row>
    <row r="29" spans="1:26" ht="18" customHeight="1" x14ac:dyDescent="0.2">
      <c r="A29" s="13">
        <v>1500088</v>
      </c>
      <c r="B29" s="14" t="s">
        <v>53</v>
      </c>
      <c r="C29" s="15">
        <v>21000</v>
      </c>
      <c r="D29" s="10">
        <f>VLOOKUP($A29,'13.04'!$A$9:$W$204,23,0)</f>
        <v>0</v>
      </c>
      <c r="E29" s="15"/>
      <c r="F29" s="15"/>
      <c r="G29" s="15"/>
      <c r="H29" s="9">
        <f t="shared" si="0"/>
        <v>0</v>
      </c>
      <c r="I29" s="15"/>
      <c r="J29" s="15"/>
      <c r="K29" s="15"/>
      <c r="L29" s="9">
        <f t="shared" si="4"/>
        <v>0</v>
      </c>
      <c r="M29" s="15"/>
      <c r="N29" s="15"/>
      <c r="O29" s="15"/>
      <c r="P29" s="15"/>
      <c r="Q29" s="15"/>
      <c r="R29" s="11">
        <f t="shared" si="5"/>
        <v>0</v>
      </c>
      <c r="S29" s="15"/>
      <c r="T29" s="15"/>
      <c r="U29" s="9">
        <f t="shared" si="1"/>
        <v>0</v>
      </c>
      <c r="V29" s="9">
        <f t="shared" si="2"/>
        <v>0</v>
      </c>
      <c r="W29" s="15"/>
      <c r="X29" s="16">
        <f t="shared" si="3"/>
        <v>0</v>
      </c>
      <c r="Y29" s="18"/>
      <c r="Z29" s="17"/>
    </row>
    <row r="30" spans="1:26" ht="18" customHeight="1" x14ac:dyDescent="0.2">
      <c r="A30" s="13">
        <v>1500089</v>
      </c>
      <c r="B30" s="14" t="s">
        <v>54</v>
      </c>
      <c r="C30" s="15">
        <v>20000</v>
      </c>
      <c r="D30" s="10">
        <f>VLOOKUP($A30,'13.04'!$A$9:$W$204,23,0)</f>
        <v>0</v>
      </c>
      <c r="E30" s="15">
        <v>6</v>
      </c>
      <c r="F30" s="15"/>
      <c r="G30" s="15"/>
      <c r="H30" s="9">
        <f t="shared" si="0"/>
        <v>6</v>
      </c>
      <c r="I30" s="15">
        <v>5</v>
      </c>
      <c r="J30" s="15"/>
      <c r="K30" s="15"/>
      <c r="L30" s="9">
        <f t="shared" si="4"/>
        <v>5</v>
      </c>
      <c r="M30" s="15"/>
      <c r="N30" s="15"/>
      <c r="O30" s="15"/>
      <c r="P30" s="15"/>
      <c r="Q30" s="15"/>
      <c r="R30" s="11">
        <f>SUM(M30:Q30)</f>
        <v>0</v>
      </c>
      <c r="S30" s="15">
        <v>1</v>
      </c>
      <c r="T30" s="15"/>
      <c r="U30" s="9">
        <f>S30+T30</f>
        <v>1</v>
      </c>
      <c r="V30" s="9">
        <f t="shared" si="2"/>
        <v>0</v>
      </c>
      <c r="W30" s="15"/>
      <c r="X30" s="16">
        <f>W30-V30</f>
        <v>0</v>
      </c>
      <c r="Y30" s="18"/>
      <c r="Z30" s="17"/>
    </row>
    <row r="31" spans="1:26" ht="18" customHeight="1" x14ac:dyDescent="0.2">
      <c r="A31" s="13">
        <v>1500134</v>
      </c>
      <c r="B31" s="14" t="s">
        <v>55</v>
      </c>
      <c r="C31" s="15">
        <v>24000</v>
      </c>
      <c r="D31" s="10">
        <f>VLOOKUP($A31,'13.04'!$A$9:$W$204,23,0)</f>
        <v>0</v>
      </c>
      <c r="E31" s="15">
        <v>4</v>
      </c>
      <c r="F31" s="15"/>
      <c r="G31" s="15"/>
      <c r="H31" s="9">
        <f t="shared" si="0"/>
        <v>4</v>
      </c>
      <c r="I31" s="15">
        <v>4</v>
      </c>
      <c r="J31" s="15"/>
      <c r="K31" s="15"/>
      <c r="L31" s="9">
        <f t="shared" si="4"/>
        <v>4</v>
      </c>
      <c r="M31" s="15"/>
      <c r="N31" s="15"/>
      <c r="O31" s="15"/>
      <c r="P31" s="15"/>
      <c r="Q31" s="15"/>
      <c r="R31" s="11">
        <f t="shared" si="5"/>
        <v>0</v>
      </c>
      <c r="S31" s="15"/>
      <c r="T31" s="15"/>
      <c r="U31" s="9">
        <f t="shared" si="1"/>
        <v>0</v>
      </c>
      <c r="V31" s="9">
        <f t="shared" si="2"/>
        <v>0</v>
      </c>
      <c r="W31" s="15"/>
      <c r="X31" s="16">
        <f t="shared" si="3"/>
        <v>0</v>
      </c>
      <c r="Y31" s="18"/>
      <c r="Z31" s="17"/>
    </row>
    <row r="32" spans="1:26" ht="18" customHeight="1" x14ac:dyDescent="0.2">
      <c r="A32" s="13">
        <v>1500228</v>
      </c>
      <c r="B32" s="14" t="s">
        <v>56</v>
      </c>
      <c r="C32" s="15">
        <v>18000</v>
      </c>
      <c r="D32" s="10">
        <f>VLOOKUP($A32,'13.04'!$A$9:$W$204,23,0)</f>
        <v>0</v>
      </c>
      <c r="E32" s="15">
        <v>6</v>
      </c>
      <c r="F32" s="15"/>
      <c r="G32" s="15"/>
      <c r="H32" s="9">
        <f t="shared" si="0"/>
        <v>6</v>
      </c>
      <c r="I32" s="15">
        <v>6</v>
      </c>
      <c r="J32" s="15"/>
      <c r="K32" s="15"/>
      <c r="L32" s="9">
        <f t="shared" si="4"/>
        <v>6</v>
      </c>
      <c r="M32" s="15"/>
      <c r="N32" s="15"/>
      <c r="O32" s="15"/>
      <c r="P32" s="15"/>
      <c r="Q32" s="15"/>
      <c r="R32" s="11">
        <f>SUM(M32:Q32)</f>
        <v>0</v>
      </c>
      <c r="S32" s="15"/>
      <c r="T32" s="15"/>
      <c r="U32" s="9">
        <f>S32+T32</f>
        <v>0</v>
      </c>
      <c r="V32" s="9">
        <f t="shared" si="2"/>
        <v>0</v>
      </c>
      <c r="W32" s="15"/>
      <c r="X32" s="16">
        <f>W32-V32</f>
        <v>0</v>
      </c>
      <c r="Y32" s="18"/>
      <c r="Z32" s="17"/>
    </row>
    <row r="33" spans="1:26" ht="18" customHeight="1" x14ac:dyDescent="0.2">
      <c r="A33" s="13">
        <v>1500300</v>
      </c>
      <c r="B33" s="14" t="s">
        <v>57</v>
      </c>
      <c r="C33" s="15">
        <v>22000</v>
      </c>
      <c r="D33" s="10">
        <f>VLOOKUP($A33,'13.04'!$A$9:$W$204,23,0)</f>
        <v>0</v>
      </c>
      <c r="E33" s="15">
        <v>4</v>
      </c>
      <c r="F33" s="15"/>
      <c r="G33" s="15"/>
      <c r="H33" s="9">
        <f t="shared" si="0"/>
        <v>4</v>
      </c>
      <c r="I33" s="15">
        <v>4</v>
      </c>
      <c r="J33" s="15"/>
      <c r="K33" s="15"/>
      <c r="L33" s="9">
        <f t="shared" si="4"/>
        <v>4</v>
      </c>
      <c r="M33" s="15"/>
      <c r="N33" s="15"/>
      <c r="O33" s="15"/>
      <c r="P33" s="15"/>
      <c r="Q33" s="15"/>
      <c r="R33" s="11">
        <f t="shared" si="5"/>
        <v>0</v>
      </c>
      <c r="S33" s="15"/>
      <c r="T33" s="15"/>
      <c r="U33" s="9">
        <f t="shared" si="1"/>
        <v>0</v>
      </c>
      <c r="V33" s="9">
        <f t="shared" si="2"/>
        <v>0</v>
      </c>
      <c r="W33" s="15"/>
      <c r="X33" s="16">
        <f t="shared" si="3"/>
        <v>0</v>
      </c>
      <c r="Y33" s="39"/>
      <c r="Z33" s="17"/>
    </row>
    <row r="34" spans="1:26" ht="18" customHeight="1" x14ac:dyDescent="0.2">
      <c r="A34" s="13">
        <v>1500301</v>
      </c>
      <c r="B34" s="14" t="s">
        <v>58</v>
      </c>
      <c r="C34" s="15">
        <v>20000</v>
      </c>
      <c r="D34" s="10">
        <f>VLOOKUP($A34,'13.04'!$A$9:$W$204,23,0)</f>
        <v>0</v>
      </c>
      <c r="E34" s="15">
        <v>4</v>
      </c>
      <c r="F34" s="15"/>
      <c r="G34" s="15"/>
      <c r="H34" s="9">
        <f t="shared" si="0"/>
        <v>4</v>
      </c>
      <c r="I34" s="15">
        <v>4</v>
      </c>
      <c r="J34" s="15"/>
      <c r="K34" s="15"/>
      <c r="L34" s="9">
        <f t="shared" si="4"/>
        <v>4</v>
      </c>
      <c r="M34" s="15"/>
      <c r="N34" s="15"/>
      <c r="O34" s="15"/>
      <c r="P34" s="15"/>
      <c r="Q34" s="15"/>
      <c r="R34" s="11">
        <f t="shared" si="5"/>
        <v>0</v>
      </c>
      <c r="S34" s="15"/>
      <c r="T34" s="15"/>
      <c r="U34" s="9">
        <f t="shared" si="1"/>
        <v>0</v>
      </c>
      <c r="V34" s="9">
        <f t="shared" si="2"/>
        <v>0</v>
      </c>
      <c r="W34" s="15"/>
      <c r="X34" s="16">
        <f t="shared" si="3"/>
        <v>0</v>
      </c>
      <c r="Y34" s="18"/>
      <c r="Z34" s="17"/>
    </row>
    <row r="35" spans="1:26" ht="18" customHeight="1" x14ac:dyDescent="0.2">
      <c r="A35" s="13">
        <v>1500303</v>
      </c>
      <c r="B35" s="14" t="s">
        <v>59</v>
      </c>
      <c r="C35" s="15">
        <v>18000</v>
      </c>
      <c r="D35" s="10">
        <f>VLOOKUP($A35,'13.04'!$A$9:$W$204,23,0)</f>
        <v>0</v>
      </c>
      <c r="E35" s="15">
        <v>4</v>
      </c>
      <c r="F35" s="15"/>
      <c r="G35" s="15"/>
      <c r="H35" s="9">
        <f t="shared" si="0"/>
        <v>4</v>
      </c>
      <c r="I35" s="15">
        <v>3</v>
      </c>
      <c r="J35" s="15"/>
      <c r="K35" s="15"/>
      <c r="L35" s="9">
        <f t="shared" si="4"/>
        <v>3</v>
      </c>
      <c r="M35" s="15"/>
      <c r="N35" s="15"/>
      <c r="O35" s="15"/>
      <c r="P35" s="15"/>
      <c r="Q35" s="15"/>
      <c r="R35" s="11">
        <f t="shared" si="5"/>
        <v>0</v>
      </c>
      <c r="S35" s="15">
        <v>1</v>
      </c>
      <c r="T35" s="15"/>
      <c r="U35" s="9">
        <f t="shared" si="1"/>
        <v>1</v>
      </c>
      <c r="V35" s="9">
        <f t="shared" si="2"/>
        <v>0</v>
      </c>
      <c r="W35" s="15"/>
      <c r="X35" s="16">
        <f t="shared" si="3"/>
        <v>0</v>
      </c>
      <c r="Y35" s="18"/>
      <c r="Z35" s="17"/>
    </row>
    <row r="36" spans="1:26" ht="18.75" customHeight="1" x14ac:dyDescent="0.2">
      <c r="A36" s="13">
        <v>1500304</v>
      </c>
      <c r="B36" s="14" t="s">
        <v>60</v>
      </c>
      <c r="C36" s="15">
        <v>18000</v>
      </c>
      <c r="D36" s="10">
        <f>VLOOKUP($A36,'13.04'!$A$9:$W$204,23,0)</f>
        <v>0</v>
      </c>
      <c r="E36" s="15">
        <v>4</v>
      </c>
      <c r="F36" s="15"/>
      <c r="G36" s="15"/>
      <c r="H36" s="9">
        <f t="shared" si="0"/>
        <v>4</v>
      </c>
      <c r="I36" s="15">
        <v>4</v>
      </c>
      <c r="J36" s="15"/>
      <c r="K36" s="15"/>
      <c r="L36" s="9">
        <f t="shared" si="4"/>
        <v>4</v>
      </c>
      <c r="M36" s="15"/>
      <c r="N36" s="15"/>
      <c r="O36" s="15"/>
      <c r="P36" s="15"/>
      <c r="Q36" s="15"/>
      <c r="R36" s="11">
        <f t="shared" si="5"/>
        <v>0</v>
      </c>
      <c r="S36" s="15"/>
      <c r="T36" s="15"/>
      <c r="U36" s="9">
        <f t="shared" si="1"/>
        <v>0</v>
      </c>
      <c r="V36" s="9">
        <f t="shared" si="2"/>
        <v>0</v>
      </c>
      <c r="W36" s="15"/>
      <c r="X36" s="16">
        <f t="shared" si="3"/>
        <v>0</v>
      </c>
      <c r="Y36" s="18"/>
      <c r="Z36" s="17"/>
    </row>
    <row r="37" spans="1:26" ht="18" customHeight="1" x14ac:dyDescent="0.2">
      <c r="A37" s="13">
        <v>1500306</v>
      </c>
      <c r="B37" s="14" t="s">
        <v>61</v>
      </c>
      <c r="C37" s="15">
        <v>17000</v>
      </c>
      <c r="D37" s="10">
        <f>VLOOKUP($A37,'13.04'!$A$9:$W$204,23,0)</f>
        <v>0</v>
      </c>
      <c r="E37" s="15">
        <v>4</v>
      </c>
      <c r="F37" s="15"/>
      <c r="G37" s="15"/>
      <c r="H37" s="9">
        <f t="shared" si="0"/>
        <v>4</v>
      </c>
      <c r="I37" s="15">
        <v>4</v>
      </c>
      <c r="J37" s="15"/>
      <c r="K37" s="15"/>
      <c r="L37" s="9">
        <f t="shared" si="4"/>
        <v>4</v>
      </c>
      <c r="M37" s="15"/>
      <c r="N37" s="15"/>
      <c r="O37" s="15"/>
      <c r="P37" s="15"/>
      <c r="Q37" s="15"/>
      <c r="R37" s="11">
        <f t="shared" si="5"/>
        <v>0</v>
      </c>
      <c r="S37" s="15"/>
      <c r="T37" s="15"/>
      <c r="U37" s="9">
        <f t="shared" si="1"/>
        <v>0</v>
      </c>
      <c r="V37" s="9">
        <f t="shared" si="2"/>
        <v>0</v>
      </c>
      <c r="W37" s="15"/>
      <c r="X37" s="16">
        <f t="shared" si="3"/>
        <v>0</v>
      </c>
      <c r="Y37" s="39"/>
      <c r="Z37" s="17"/>
    </row>
    <row r="38" spans="1:26" ht="18" customHeight="1" x14ac:dyDescent="0.2">
      <c r="A38" s="13">
        <v>1500307</v>
      </c>
      <c r="B38" s="14" t="s">
        <v>62</v>
      </c>
      <c r="C38" s="15">
        <v>20000</v>
      </c>
      <c r="D38" s="10">
        <f>VLOOKUP($A38,'13.04'!$A$9:$W$204,23,0)</f>
        <v>0</v>
      </c>
      <c r="E38" s="15">
        <v>4</v>
      </c>
      <c r="F38" s="15"/>
      <c r="G38" s="15"/>
      <c r="H38" s="9">
        <f t="shared" si="0"/>
        <v>4</v>
      </c>
      <c r="I38" s="15"/>
      <c r="J38" s="15"/>
      <c r="K38" s="15"/>
      <c r="L38" s="9">
        <f t="shared" si="4"/>
        <v>0</v>
      </c>
      <c r="M38" s="15"/>
      <c r="N38" s="15"/>
      <c r="O38" s="15"/>
      <c r="P38" s="15"/>
      <c r="Q38" s="15"/>
      <c r="R38" s="11">
        <f t="shared" si="5"/>
        <v>0</v>
      </c>
      <c r="S38" s="15">
        <v>4</v>
      </c>
      <c r="T38" s="15"/>
      <c r="U38" s="9">
        <f t="shared" si="1"/>
        <v>4</v>
      </c>
      <c r="V38" s="9">
        <f t="shared" si="2"/>
        <v>0</v>
      </c>
      <c r="W38" s="15"/>
      <c r="X38" s="16">
        <f t="shared" si="3"/>
        <v>0</v>
      </c>
      <c r="Y38" s="18"/>
      <c r="Z38" s="17"/>
    </row>
    <row r="39" spans="1:26" ht="18" customHeight="1" x14ac:dyDescent="0.2">
      <c r="A39" s="13">
        <v>1500309</v>
      </c>
      <c r="B39" s="14" t="s">
        <v>63</v>
      </c>
      <c r="C39" s="15">
        <v>18000</v>
      </c>
      <c r="D39" s="10">
        <f>VLOOKUP($A39,'13.04'!$A$9:$W$204,23,0)</f>
        <v>0</v>
      </c>
      <c r="E39" s="15"/>
      <c r="F39" s="15"/>
      <c r="G39" s="15"/>
      <c r="H39" s="9">
        <f t="shared" si="0"/>
        <v>0</v>
      </c>
      <c r="I39" s="15"/>
      <c r="J39" s="15"/>
      <c r="K39" s="15"/>
      <c r="L39" s="9">
        <f t="shared" si="4"/>
        <v>0</v>
      </c>
      <c r="M39" s="15"/>
      <c r="N39" s="15"/>
      <c r="O39" s="15"/>
      <c r="P39" s="15"/>
      <c r="Q39" s="15"/>
      <c r="R39" s="11">
        <f t="shared" si="5"/>
        <v>0</v>
      </c>
      <c r="S39" s="15"/>
      <c r="T39" s="15"/>
      <c r="U39" s="9">
        <f t="shared" si="1"/>
        <v>0</v>
      </c>
      <c r="V39" s="9">
        <f t="shared" si="2"/>
        <v>0</v>
      </c>
      <c r="W39" s="15"/>
      <c r="X39" s="16">
        <f t="shared" si="3"/>
        <v>0</v>
      </c>
      <c r="Y39" s="18"/>
      <c r="Z39" s="17"/>
    </row>
    <row r="40" spans="1:26" ht="18" customHeight="1" x14ac:dyDescent="0.2">
      <c r="A40" s="13">
        <v>1500310</v>
      </c>
      <c r="B40" s="14" t="s">
        <v>64</v>
      </c>
      <c r="C40" s="15">
        <v>20000</v>
      </c>
      <c r="D40" s="10">
        <f>VLOOKUP($A40,'13.04'!$A$9:$W$204,23,0)</f>
        <v>0</v>
      </c>
      <c r="E40" s="15">
        <v>4</v>
      </c>
      <c r="F40" s="15"/>
      <c r="G40" s="15"/>
      <c r="H40" s="9">
        <f t="shared" si="0"/>
        <v>4</v>
      </c>
      <c r="I40" s="15">
        <v>2</v>
      </c>
      <c r="J40" s="15"/>
      <c r="K40" s="15"/>
      <c r="L40" s="9">
        <f t="shared" si="4"/>
        <v>2</v>
      </c>
      <c r="M40" s="15"/>
      <c r="N40" s="15"/>
      <c r="O40" s="15"/>
      <c r="P40" s="15"/>
      <c r="Q40" s="15"/>
      <c r="R40" s="11">
        <f t="shared" si="5"/>
        <v>0</v>
      </c>
      <c r="S40" s="15">
        <v>2</v>
      </c>
      <c r="T40" s="15"/>
      <c r="U40" s="9">
        <f t="shared" si="1"/>
        <v>2</v>
      </c>
      <c r="V40" s="9">
        <f t="shared" si="2"/>
        <v>0</v>
      </c>
      <c r="W40" s="15"/>
      <c r="X40" s="16">
        <f t="shared" si="3"/>
        <v>0</v>
      </c>
      <c r="Y40" s="18"/>
      <c r="Z40" s="17"/>
    </row>
    <row r="41" spans="1:26" ht="18" customHeight="1" x14ac:dyDescent="0.2">
      <c r="A41" s="13">
        <v>1500311</v>
      </c>
      <c r="B41" s="14" t="s">
        <v>65</v>
      </c>
      <c r="C41" s="15">
        <v>21000</v>
      </c>
      <c r="D41" s="10">
        <f>VLOOKUP($A41,'13.04'!$A$9:$W$204,23,0)</f>
        <v>0</v>
      </c>
      <c r="E41" s="15">
        <v>4</v>
      </c>
      <c r="F41" s="15"/>
      <c r="G41" s="15"/>
      <c r="H41" s="9">
        <f t="shared" si="0"/>
        <v>4</v>
      </c>
      <c r="I41" s="15">
        <v>4</v>
      </c>
      <c r="J41" s="15"/>
      <c r="K41" s="15"/>
      <c r="L41" s="9">
        <f t="shared" si="4"/>
        <v>4</v>
      </c>
      <c r="M41" s="15"/>
      <c r="N41" s="15"/>
      <c r="O41" s="15"/>
      <c r="P41" s="15"/>
      <c r="Q41" s="15"/>
      <c r="R41" s="11">
        <f t="shared" si="5"/>
        <v>0</v>
      </c>
      <c r="S41" s="15"/>
      <c r="T41" s="15"/>
      <c r="U41" s="9">
        <f t="shared" si="1"/>
        <v>0</v>
      </c>
      <c r="V41" s="9">
        <f t="shared" si="2"/>
        <v>0</v>
      </c>
      <c r="W41" s="15"/>
      <c r="X41" s="16">
        <f t="shared" si="3"/>
        <v>0</v>
      </c>
      <c r="Y41" s="18"/>
      <c r="Z41" s="17"/>
    </row>
    <row r="42" spans="1:26" ht="18" customHeight="1" x14ac:dyDescent="0.2">
      <c r="A42" s="13">
        <v>1500312</v>
      </c>
      <c r="B42" s="14" t="s">
        <v>66</v>
      </c>
      <c r="C42" s="15">
        <v>21000</v>
      </c>
      <c r="D42" s="10">
        <f>VLOOKUP($A42,'13.04'!$A$9:$W$204,23,0)</f>
        <v>0</v>
      </c>
      <c r="E42" s="15"/>
      <c r="F42" s="15"/>
      <c r="G42" s="15"/>
      <c r="H42" s="9">
        <f t="shared" si="0"/>
        <v>0</v>
      </c>
      <c r="I42" s="15"/>
      <c r="J42" s="15"/>
      <c r="K42" s="15"/>
      <c r="L42" s="9">
        <f t="shared" si="4"/>
        <v>0</v>
      </c>
      <c r="M42" s="15"/>
      <c r="N42" s="15"/>
      <c r="O42" s="15"/>
      <c r="P42" s="15"/>
      <c r="Q42" s="15"/>
      <c r="R42" s="11">
        <f t="shared" si="5"/>
        <v>0</v>
      </c>
      <c r="S42" s="15"/>
      <c r="T42" s="15"/>
      <c r="U42" s="9">
        <f t="shared" si="1"/>
        <v>0</v>
      </c>
      <c r="V42" s="9">
        <f t="shared" si="2"/>
        <v>0</v>
      </c>
      <c r="W42" s="15"/>
      <c r="X42" s="16">
        <f t="shared" si="3"/>
        <v>0</v>
      </c>
      <c r="Y42" s="18"/>
      <c r="Z42" s="17"/>
    </row>
    <row r="43" spans="1:26" ht="18" customHeight="1" x14ac:dyDescent="0.2">
      <c r="A43" s="13">
        <v>1500313</v>
      </c>
      <c r="B43" s="14" t="s">
        <v>67</v>
      </c>
      <c r="C43" s="15">
        <v>20000</v>
      </c>
      <c r="D43" s="10">
        <f>VLOOKUP($A43,'13.04'!$A$9:$W$204,23,0)</f>
        <v>0</v>
      </c>
      <c r="E43" s="15">
        <v>6</v>
      </c>
      <c r="F43" s="15"/>
      <c r="G43" s="15"/>
      <c r="H43" s="9">
        <f t="shared" si="0"/>
        <v>6</v>
      </c>
      <c r="I43" s="15">
        <v>1</v>
      </c>
      <c r="J43" s="15"/>
      <c r="K43" s="15"/>
      <c r="L43" s="9">
        <f t="shared" si="4"/>
        <v>1</v>
      </c>
      <c r="M43" s="15"/>
      <c r="N43" s="15"/>
      <c r="O43" s="15"/>
      <c r="P43" s="15"/>
      <c r="Q43" s="15"/>
      <c r="R43" s="11">
        <f t="shared" si="5"/>
        <v>0</v>
      </c>
      <c r="S43" s="15">
        <v>4</v>
      </c>
      <c r="T43" s="15"/>
      <c r="U43" s="9">
        <f t="shared" si="1"/>
        <v>4</v>
      </c>
      <c r="V43" s="9">
        <f t="shared" si="2"/>
        <v>1</v>
      </c>
      <c r="W43" s="15"/>
      <c r="X43" s="16">
        <f t="shared" si="3"/>
        <v>-1</v>
      </c>
      <c r="Y43" s="18"/>
      <c r="Z43" s="17"/>
    </row>
    <row r="44" spans="1:26" ht="18" customHeight="1" x14ac:dyDescent="0.2">
      <c r="A44" s="13">
        <v>1500314</v>
      </c>
      <c r="B44" s="14" t="s">
        <v>68</v>
      </c>
      <c r="C44" s="15">
        <v>17000</v>
      </c>
      <c r="D44" s="10">
        <f>VLOOKUP($A44,'13.04'!$A$9:$W$204,23,0)</f>
        <v>0</v>
      </c>
      <c r="E44" s="15">
        <v>4</v>
      </c>
      <c r="F44" s="15"/>
      <c r="G44" s="15"/>
      <c r="H44" s="9">
        <f t="shared" si="0"/>
        <v>4</v>
      </c>
      <c r="I44" s="15">
        <v>3</v>
      </c>
      <c r="J44" s="15"/>
      <c r="K44" s="15"/>
      <c r="L44" s="9">
        <f t="shared" si="4"/>
        <v>3</v>
      </c>
      <c r="M44" s="15"/>
      <c r="N44" s="15"/>
      <c r="O44" s="15"/>
      <c r="P44" s="15"/>
      <c r="Q44" s="15"/>
      <c r="R44" s="11">
        <f t="shared" si="5"/>
        <v>0</v>
      </c>
      <c r="S44" s="15">
        <v>1</v>
      </c>
      <c r="T44" s="15"/>
      <c r="U44" s="9">
        <f t="shared" si="1"/>
        <v>1</v>
      </c>
      <c r="V44" s="9">
        <f t="shared" si="2"/>
        <v>0</v>
      </c>
      <c r="W44" s="15"/>
      <c r="X44" s="16">
        <f t="shared" si="3"/>
        <v>0</v>
      </c>
      <c r="Y44" s="26"/>
      <c r="Z44" s="17"/>
    </row>
    <row r="45" spans="1:26" ht="18" customHeight="1" x14ac:dyDescent="0.2">
      <c r="A45" s="13">
        <v>1502007</v>
      </c>
      <c r="B45" s="14" t="s">
        <v>69</v>
      </c>
      <c r="C45" s="15">
        <v>19000</v>
      </c>
      <c r="D45" s="10">
        <f>VLOOKUP($A45,'13.04'!$A$9:$W$204,23,0)</f>
        <v>0</v>
      </c>
      <c r="E45" s="15"/>
      <c r="F45" s="15"/>
      <c r="G45" s="15"/>
      <c r="H45" s="9">
        <f t="shared" si="0"/>
        <v>0</v>
      </c>
      <c r="I45" s="15"/>
      <c r="J45" s="15"/>
      <c r="K45" s="15"/>
      <c r="L45" s="9">
        <f t="shared" si="4"/>
        <v>0</v>
      </c>
      <c r="M45" s="15"/>
      <c r="N45" s="15"/>
      <c r="O45" s="15"/>
      <c r="P45" s="15"/>
      <c r="Q45" s="15"/>
      <c r="R45" s="11">
        <f t="shared" si="5"/>
        <v>0</v>
      </c>
      <c r="S45" s="15"/>
      <c r="T45" s="15"/>
      <c r="U45" s="9">
        <f t="shared" si="1"/>
        <v>0</v>
      </c>
      <c r="V45" s="9">
        <f t="shared" si="2"/>
        <v>0</v>
      </c>
      <c r="W45" s="15"/>
      <c r="X45" s="16">
        <f t="shared" si="3"/>
        <v>0</v>
      </c>
      <c r="Y45" s="26"/>
      <c r="Z45" s="17"/>
    </row>
    <row r="46" spans="1:26" ht="18" customHeight="1" x14ac:dyDescent="0.2">
      <c r="A46" s="13">
        <v>1502011</v>
      </c>
      <c r="B46" s="14" t="s">
        <v>70</v>
      </c>
      <c r="C46" s="15">
        <v>17000</v>
      </c>
      <c r="D46" s="10">
        <f>VLOOKUP($A46,'13.04'!$A$9:$W$204,23,0)</f>
        <v>0</v>
      </c>
      <c r="E46" s="15">
        <v>4</v>
      </c>
      <c r="F46" s="15"/>
      <c r="G46" s="15"/>
      <c r="H46" s="9">
        <f t="shared" si="0"/>
        <v>4</v>
      </c>
      <c r="I46" s="15"/>
      <c r="J46" s="15"/>
      <c r="K46" s="15"/>
      <c r="L46" s="9">
        <f t="shared" si="4"/>
        <v>0</v>
      </c>
      <c r="M46" s="15"/>
      <c r="N46" s="15"/>
      <c r="O46" s="15"/>
      <c r="P46" s="15"/>
      <c r="Q46" s="15"/>
      <c r="R46" s="11">
        <f t="shared" si="5"/>
        <v>0</v>
      </c>
      <c r="S46" s="15">
        <v>3</v>
      </c>
      <c r="T46" s="15"/>
      <c r="U46" s="9">
        <f t="shared" si="1"/>
        <v>3</v>
      </c>
      <c r="V46" s="9">
        <f t="shared" si="2"/>
        <v>1</v>
      </c>
      <c r="W46" s="15"/>
      <c r="X46" s="16">
        <f t="shared" si="3"/>
        <v>-1</v>
      </c>
      <c r="Y46" s="26"/>
      <c r="Z46" s="17"/>
    </row>
    <row r="47" spans="1:26" ht="18" customHeight="1" x14ac:dyDescent="0.2">
      <c r="A47" s="13">
        <v>1502012</v>
      </c>
      <c r="B47" s="14" t="s">
        <v>71</v>
      </c>
      <c r="C47" s="15">
        <v>18000</v>
      </c>
      <c r="D47" s="10">
        <f>VLOOKUP($A47,'13.04'!$A$9:$W$204,23,0)</f>
        <v>0</v>
      </c>
      <c r="E47" s="15">
        <v>4</v>
      </c>
      <c r="F47" s="15"/>
      <c r="G47" s="15"/>
      <c r="H47" s="9">
        <f t="shared" si="0"/>
        <v>4</v>
      </c>
      <c r="I47" s="15">
        <v>4</v>
      </c>
      <c r="J47" s="15"/>
      <c r="K47" s="15"/>
      <c r="L47" s="9">
        <f t="shared" si="4"/>
        <v>4</v>
      </c>
      <c r="M47" s="15"/>
      <c r="N47" s="15"/>
      <c r="O47" s="15"/>
      <c r="P47" s="15"/>
      <c r="Q47" s="15"/>
      <c r="R47" s="11">
        <f t="shared" si="5"/>
        <v>0</v>
      </c>
      <c r="S47" s="15"/>
      <c r="T47" s="15"/>
      <c r="U47" s="9">
        <f t="shared" si="1"/>
        <v>0</v>
      </c>
      <c r="V47" s="9">
        <f t="shared" si="2"/>
        <v>0</v>
      </c>
      <c r="W47" s="15"/>
      <c r="X47" s="16">
        <f t="shared" si="3"/>
        <v>0</v>
      </c>
      <c r="Y47" s="18"/>
      <c r="Z47" s="17"/>
    </row>
    <row r="48" spans="1:26" ht="18" customHeight="1" x14ac:dyDescent="0.2">
      <c r="A48" s="13">
        <v>1502013</v>
      </c>
      <c r="B48" s="14" t="s">
        <v>72</v>
      </c>
      <c r="C48" s="15">
        <v>20000</v>
      </c>
      <c r="D48" s="10">
        <f>VLOOKUP($A48,'13.04'!$A$9:$W$204,23,0)</f>
        <v>0</v>
      </c>
      <c r="E48" s="15">
        <v>4</v>
      </c>
      <c r="F48" s="15"/>
      <c r="G48" s="15"/>
      <c r="H48" s="9">
        <f t="shared" si="0"/>
        <v>4</v>
      </c>
      <c r="I48" s="15">
        <v>4</v>
      </c>
      <c r="J48" s="15"/>
      <c r="K48" s="15"/>
      <c r="L48" s="9">
        <f t="shared" si="4"/>
        <v>4</v>
      </c>
      <c r="M48" s="15"/>
      <c r="N48" s="15"/>
      <c r="O48" s="15"/>
      <c r="P48" s="15"/>
      <c r="Q48" s="15"/>
      <c r="R48" s="11">
        <f t="shared" si="5"/>
        <v>0</v>
      </c>
      <c r="S48" s="15"/>
      <c r="T48" s="15"/>
      <c r="U48" s="9">
        <f t="shared" si="1"/>
        <v>0</v>
      </c>
      <c r="V48" s="9">
        <f t="shared" si="2"/>
        <v>0</v>
      </c>
      <c r="W48" s="15"/>
      <c r="X48" s="16">
        <f t="shared" si="3"/>
        <v>0</v>
      </c>
      <c r="Y48" s="18"/>
      <c r="Z48" s="17"/>
    </row>
    <row r="49" spans="1:28" ht="18" customHeight="1" x14ac:dyDescent="0.2">
      <c r="A49" s="13">
        <v>1502021</v>
      </c>
      <c r="B49" s="14" t="s">
        <v>73</v>
      </c>
      <c r="C49" s="15">
        <v>22000</v>
      </c>
      <c r="D49" s="10">
        <f>VLOOKUP($A49,'13.04'!$A$9:$W$204,23,0)</f>
        <v>0</v>
      </c>
      <c r="E49" s="15">
        <v>4</v>
      </c>
      <c r="F49" s="15"/>
      <c r="G49" s="15"/>
      <c r="H49" s="9">
        <f t="shared" si="0"/>
        <v>4</v>
      </c>
      <c r="I49" s="15">
        <v>4</v>
      </c>
      <c r="J49" s="15"/>
      <c r="K49" s="15"/>
      <c r="L49" s="9">
        <f t="shared" si="4"/>
        <v>4</v>
      </c>
      <c r="M49" s="15"/>
      <c r="N49" s="15"/>
      <c r="O49" s="15"/>
      <c r="P49" s="15"/>
      <c r="Q49" s="15"/>
      <c r="R49" s="11">
        <f t="shared" si="5"/>
        <v>0</v>
      </c>
      <c r="S49" s="15"/>
      <c r="T49" s="15"/>
      <c r="U49" s="9">
        <f t="shared" si="1"/>
        <v>0</v>
      </c>
      <c r="V49" s="9">
        <f t="shared" si="2"/>
        <v>0</v>
      </c>
      <c r="W49" s="15"/>
      <c r="X49" s="16">
        <f t="shared" si="3"/>
        <v>0</v>
      </c>
      <c r="Y49" s="18"/>
      <c r="Z49" s="17"/>
    </row>
    <row r="50" spans="1:28" ht="18" customHeight="1" x14ac:dyDescent="0.2">
      <c r="A50" s="13">
        <v>1502024</v>
      </c>
      <c r="B50" s="14" t="s">
        <v>74</v>
      </c>
      <c r="C50" s="15">
        <v>21000</v>
      </c>
      <c r="D50" s="10">
        <f>VLOOKUP($A50,'13.04'!$A$9:$W$204,23,0)</f>
        <v>0</v>
      </c>
      <c r="E50" s="15"/>
      <c r="F50" s="15"/>
      <c r="G50" s="15"/>
      <c r="H50" s="9">
        <f t="shared" si="0"/>
        <v>0</v>
      </c>
      <c r="I50" s="15"/>
      <c r="J50" s="15"/>
      <c r="K50" s="15"/>
      <c r="L50" s="9">
        <f t="shared" si="4"/>
        <v>0</v>
      </c>
      <c r="M50" s="15"/>
      <c r="N50" s="15"/>
      <c r="O50" s="15"/>
      <c r="P50" s="15"/>
      <c r="Q50" s="15"/>
      <c r="R50" s="11">
        <f t="shared" si="5"/>
        <v>0</v>
      </c>
      <c r="S50" s="15"/>
      <c r="T50" s="15"/>
      <c r="U50" s="9">
        <f t="shared" si="1"/>
        <v>0</v>
      </c>
      <c r="V50" s="9">
        <f t="shared" si="2"/>
        <v>0</v>
      </c>
      <c r="W50" s="15"/>
      <c r="X50" s="16">
        <f t="shared" si="3"/>
        <v>0</v>
      </c>
      <c r="Y50" s="18"/>
      <c r="Z50" s="17"/>
    </row>
    <row r="51" spans="1:28" ht="18" customHeight="1" x14ac:dyDescent="0.2">
      <c r="A51" s="13">
        <v>1502029</v>
      </c>
      <c r="B51" s="14" t="s">
        <v>75</v>
      </c>
      <c r="C51" s="15">
        <v>19000</v>
      </c>
      <c r="D51" s="10">
        <f>VLOOKUP($A51,'13.04'!$A$9:$W$204,23,0)</f>
        <v>0</v>
      </c>
      <c r="E51" s="15">
        <v>4</v>
      </c>
      <c r="F51" s="15"/>
      <c r="G51" s="15"/>
      <c r="H51" s="9">
        <f t="shared" si="0"/>
        <v>4</v>
      </c>
      <c r="I51" s="15">
        <v>4</v>
      </c>
      <c r="J51" s="15"/>
      <c r="K51" s="15"/>
      <c r="L51" s="9">
        <f t="shared" si="4"/>
        <v>4</v>
      </c>
      <c r="M51" s="15"/>
      <c r="N51" s="15"/>
      <c r="O51" s="15"/>
      <c r="P51" s="15"/>
      <c r="Q51" s="15"/>
      <c r="R51" s="11">
        <f t="shared" si="5"/>
        <v>0</v>
      </c>
      <c r="S51" s="15"/>
      <c r="T51" s="15"/>
      <c r="U51" s="9">
        <f t="shared" si="1"/>
        <v>0</v>
      </c>
      <c r="V51" s="9">
        <f t="shared" si="2"/>
        <v>0</v>
      </c>
      <c r="W51" s="15"/>
      <c r="X51" s="16">
        <f t="shared" si="3"/>
        <v>0</v>
      </c>
      <c r="Y51" s="18"/>
      <c r="Z51" s="17"/>
    </row>
    <row r="52" spans="1:28" ht="18" customHeight="1" x14ac:dyDescent="0.2">
      <c r="A52" s="13">
        <v>1509001</v>
      </c>
      <c r="B52" s="14" t="s">
        <v>76</v>
      </c>
      <c r="C52" s="15">
        <v>25000</v>
      </c>
      <c r="D52" s="10">
        <f>VLOOKUP($A52,'13.04'!$A$9:$W$204,23,0)</f>
        <v>0</v>
      </c>
      <c r="E52" s="15"/>
      <c r="F52" s="15"/>
      <c r="G52" s="15"/>
      <c r="H52" s="9">
        <f t="shared" si="0"/>
        <v>0</v>
      </c>
      <c r="I52" s="15"/>
      <c r="J52" s="15"/>
      <c r="K52" s="15"/>
      <c r="L52" s="9">
        <f t="shared" si="4"/>
        <v>0</v>
      </c>
      <c r="M52" s="15"/>
      <c r="N52" s="15"/>
      <c r="O52" s="15"/>
      <c r="P52" s="15"/>
      <c r="Q52" s="15"/>
      <c r="R52" s="11">
        <f t="shared" si="5"/>
        <v>0</v>
      </c>
      <c r="S52" s="15"/>
      <c r="T52" s="15"/>
      <c r="U52" s="9">
        <f t="shared" si="1"/>
        <v>0</v>
      </c>
      <c r="V52" s="9">
        <f t="shared" si="2"/>
        <v>0</v>
      </c>
      <c r="W52" s="15"/>
      <c r="X52" s="16">
        <f t="shared" si="3"/>
        <v>0</v>
      </c>
      <c r="Y52" s="18"/>
      <c r="Z52" s="17"/>
    </row>
    <row r="53" spans="1:28" ht="18" customHeight="1" x14ac:dyDescent="0.2">
      <c r="A53" s="7">
        <v>1520000</v>
      </c>
      <c r="B53" s="8" t="s">
        <v>77</v>
      </c>
      <c r="C53" s="9"/>
      <c r="D53" s="10">
        <f>VLOOKUP($A53,'13.04'!$A$9:$W$204,23,0)</f>
        <v>0</v>
      </c>
      <c r="E53" s="10"/>
      <c r="F53" s="10"/>
      <c r="G53" s="10"/>
      <c r="H53" s="9"/>
      <c r="I53" s="10"/>
      <c r="J53" s="10"/>
      <c r="K53" s="10"/>
      <c r="L53" s="9">
        <f t="shared" si="4"/>
        <v>0</v>
      </c>
      <c r="M53" s="10"/>
      <c r="N53" s="10"/>
      <c r="O53" s="10"/>
      <c r="P53" s="10"/>
      <c r="Q53" s="10"/>
      <c r="R53" s="11">
        <f t="shared" si="5"/>
        <v>0</v>
      </c>
      <c r="S53" s="10"/>
      <c r="T53" s="10"/>
      <c r="U53" s="9"/>
      <c r="V53" s="9"/>
      <c r="W53" s="10"/>
      <c r="X53" s="9"/>
      <c r="Y53" s="18"/>
      <c r="Z53" s="17"/>
    </row>
    <row r="54" spans="1:28" s="24" customFormat="1" ht="18" customHeight="1" x14ac:dyDescent="0.2">
      <c r="A54" s="13">
        <v>1520001</v>
      </c>
      <c r="B54" s="20" t="s">
        <v>78</v>
      </c>
      <c r="C54" s="21">
        <v>22000</v>
      </c>
      <c r="D54" s="10">
        <f>VLOOKUP($A54,'13.04'!$A$9:$W$204,23,0)</f>
        <v>0</v>
      </c>
      <c r="E54" s="21"/>
      <c r="F54" s="21"/>
      <c r="G54" s="21"/>
      <c r="H54" s="9">
        <f t="shared" ref="H54:H64" si="6">SUM(E54:G54)</f>
        <v>0</v>
      </c>
      <c r="I54" s="21"/>
      <c r="J54" s="21"/>
      <c r="K54" s="21"/>
      <c r="L54" s="9">
        <f t="shared" si="4"/>
        <v>0</v>
      </c>
      <c r="M54" s="21"/>
      <c r="N54" s="15"/>
      <c r="O54" s="21"/>
      <c r="P54" s="15"/>
      <c r="Q54" s="21"/>
      <c r="R54" s="11">
        <f t="shared" si="5"/>
        <v>0</v>
      </c>
      <c r="S54" s="21"/>
      <c r="T54" s="21"/>
      <c r="U54" s="9">
        <f t="shared" ref="U54:U64" si="7">S54+T54</f>
        <v>0</v>
      </c>
      <c r="V54" s="9">
        <f t="shared" ref="V54:V64" si="8">D54+H54-L54-R54-U54</f>
        <v>0</v>
      </c>
      <c r="W54" s="21"/>
      <c r="X54" s="16">
        <f t="shared" ref="X54:X64" si="9">W54-V54</f>
        <v>0</v>
      </c>
      <c r="Y54" s="18"/>
      <c r="Z54" s="18"/>
      <c r="AA54" s="17"/>
      <c r="AB54" s="3"/>
    </row>
    <row r="55" spans="1:28" s="24" customFormat="1" ht="18" customHeight="1" x14ac:dyDescent="0.2">
      <c r="A55" s="13">
        <v>1520004</v>
      </c>
      <c r="B55" s="20" t="s">
        <v>79</v>
      </c>
      <c r="C55" s="21">
        <v>22000</v>
      </c>
      <c r="D55" s="10">
        <f>VLOOKUP($A55,'13.04'!$A$9:$W$204,23,0)</f>
        <v>0</v>
      </c>
      <c r="E55" s="15"/>
      <c r="F55" s="15"/>
      <c r="G55" s="15"/>
      <c r="H55" s="9">
        <f t="shared" si="6"/>
        <v>0</v>
      </c>
      <c r="I55" s="15"/>
      <c r="J55" s="15"/>
      <c r="K55" s="15"/>
      <c r="L55" s="9">
        <f t="shared" si="4"/>
        <v>0</v>
      </c>
      <c r="M55" s="15"/>
      <c r="N55" s="15"/>
      <c r="O55" s="15"/>
      <c r="P55" s="15"/>
      <c r="Q55" s="15"/>
      <c r="R55" s="11">
        <f t="shared" si="5"/>
        <v>0</v>
      </c>
      <c r="S55" s="15"/>
      <c r="T55" s="15"/>
      <c r="U55" s="9">
        <f t="shared" si="7"/>
        <v>0</v>
      </c>
      <c r="V55" s="9">
        <f t="shared" si="8"/>
        <v>0</v>
      </c>
      <c r="W55" s="15"/>
      <c r="X55" s="16">
        <f t="shared" si="9"/>
        <v>0</v>
      </c>
      <c r="Y55" s="18"/>
      <c r="Z55" s="18"/>
      <c r="AA55" s="17"/>
      <c r="AB55" s="3"/>
    </row>
    <row r="56" spans="1:28" x14ac:dyDescent="0.2">
      <c r="A56" s="13">
        <v>1520005</v>
      </c>
      <c r="B56" s="14" t="s">
        <v>80</v>
      </c>
      <c r="C56" s="15">
        <v>22000</v>
      </c>
      <c r="D56" s="10">
        <f>VLOOKUP($A56,'13.04'!$A$9:$W$204,23,0)</f>
        <v>0</v>
      </c>
      <c r="E56" s="15"/>
      <c r="F56" s="15"/>
      <c r="G56" s="15"/>
      <c r="H56" s="9">
        <f t="shared" si="6"/>
        <v>0</v>
      </c>
      <c r="I56" s="15"/>
      <c r="J56" s="15"/>
      <c r="K56" s="15"/>
      <c r="L56" s="9">
        <f t="shared" si="4"/>
        <v>0</v>
      </c>
      <c r="M56" s="15"/>
      <c r="N56" s="15"/>
      <c r="O56" s="15"/>
      <c r="P56" s="15"/>
      <c r="Q56" s="15"/>
      <c r="R56" s="11">
        <f t="shared" si="5"/>
        <v>0</v>
      </c>
      <c r="S56" s="15"/>
      <c r="T56" s="15"/>
      <c r="U56" s="9">
        <f t="shared" si="7"/>
        <v>0</v>
      </c>
      <c r="V56" s="9">
        <f t="shared" si="8"/>
        <v>0</v>
      </c>
      <c r="W56" s="15"/>
      <c r="X56" s="16">
        <f t="shared" si="9"/>
        <v>0</v>
      </c>
      <c r="Y56" s="18"/>
      <c r="Z56" s="18"/>
      <c r="AA56" s="17"/>
    </row>
    <row r="57" spans="1:28" x14ac:dyDescent="0.2">
      <c r="A57" s="13">
        <v>1520020</v>
      </c>
      <c r="B57" s="14" t="s">
        <v>81</v>
      </c>
      <c r="C57" s="15">
        <v>20000</v>
      </c>
      <c r="D57" s="10">
        <f>VLOOKUP($A57,'13.04'!$A$9:$W$204,23,0)</f>
        <v>0</v>
      </c>
      <c r="E57" s="15"/>
      <c r="F57" s="15"/>
      <c r="G57" s="15"/>
      <c r="H57" s="9">
        <f t="shared" si="6"/>
        <v>0</v>
      </c>
      <c r="I57" s="15"/>
      <c r="J57" s="15"/>
      <c r="K57" s="15"/>
      <c r="L57" s="9">
        <f t="shared" si="4"/>
        <v>0</v>
      </c>
      <c r="M57" s="15"/>
      <c r="N57" s="15"/>
      <c r="O57" s="15"/>
      <c r="P57" s="15"/>
      <c r="Q57" s="15"/>
      <c r="R57" s="11">
        <f t="shared" si="5"/>
        <v>0</v>
      </c>
      <c r="S57" s="15"/>
      <c r="T57" s="15"/>
      <c r="U57" s="9">
        <f t="shared" si="7"/>
        <v>0</v>
      </c>
      <c r="V57" s="9">
        <f t="shared" si="8"/>
        <v>0</v>
      </c>
      <c r="W57" s="15"/>
      <c r="X57" s="16">
        <f t="shared" si="9"/>
        <v>0</v>
      </c>
      <c r="Y57" s="18"/>
      <c r="Z57" s="17"/>
    </row>
    <row r="58" spans="1:28" ht="18" customHeight="1" x14ac:dyDescent="0.2">
      <c r="A58" s="13">
        <v>1520041</v>
      </c>
      <c r="B58" s="14" t="s">
        <v>82</v>
      </c>
      <c r="C58" s="15">
        <v>29000</v>
      </c>
      <c r="D58" s="10">
        <f>VLOOKUP($A58,'13.04'!$A$9:$W$204,23,0)</f>
        <v>0</v>
      </c>
      <c r="E58" s="15"/>
      <c r="F58" s="15"/>
      <c r="G58" s="15"/>
      <c r="H58" s="9">
        <f t="shared" si="6"/>
        <v>0</v>
      </c>
      <c r="I58" s="15"/>
      <c r="J58" s="15"/>
      <c r="K58" s="15"/>
      <c r="L58" s="9">
        <f t="shared" si="4"/>
        <v>0</v>
      </c>
      <c r="M58" s="15"/>
      <c r="N58" s="15"/>
      <c r="O58" s="15"/>
      <c r="P58" s="15"/>
      <c r="Q58" s="15"/>
      <c r="R58" s="11">
        <f>SUM(M58:Q58)</f>
        <v>0</v>
      </c>
      <c r="S58" s="15"/>
      <c r="T58" s="15"/>
      <c r="U58" s="9">
        <f>S58+T58</f>
        <v>0</v>
      </c>
      <c r="V58" s="9">
        <f t="shared" si="8"/>
        <v>0</v>
      </c>
      <c r="W58" s="15"/>
      <c r="X58" s="16">
        <f>W58-V58</f>
        <v>0</v>
      </c>
      <c r="Y58" s="18"/>
      <c r="Z58" s="17"/>
    </row>
    <row r="59" spans="1:28" ht="18" customHeight="1" x14ac:dyDescent="0.2">
      <c r="A59" s="13">
        <v>1520043</v>
      </c>
      <c r="B59" s="14" t="s">
        <v>83</v>
      </c>
      <c r="C59" s="15">
        <v>32000</v>
      </c>
      <c r="D59" s="10">
        <f>VLOOKUP($A59,'13.04'!$A$9:$W$204,23,0)</f>
        <v>0</v>
      </c>
      <c r="E59" s="15"/>
      <c r="F59" s="15"/>
      <c r="G59" s="15"/>
      <c r="H59" s="9">
        <f t="shared" si="6"/>
        <v>0</v>
      </c>
      <c r="I59" s="15"/>
      <c r="J59" s="15"/>
      <c r="K59" s="15"/>
      <c r="L59" s="9">
        <f t="shared" si="4"/>
        <v>0</v>
      </c>
      <c r="M59" s="15"/>
      <c r="N59" s="15"/>
      <c r="O59" s="15"/>
      <c r="P59" s="15"/>
      <c r="Q59" s="15"/>
      <c r="R59" s="11">
        <f t="shared" si="5"/>
        <v>0</v>
      </c>
      <c r="S59" s="15"/>
      <c r="T59" s="15"/>
      <c r="U59" s="9">
        <f t="shared" si="7"/>
        <v>0</v>
      </c>
      <c r="V59" s="9">
        <f t="shared" si="8"/>
        <v>0</v>
      </c>
      <c r="W59" s="15"/>
      <c r="X59" s="16">
        <f t="shared" si="9"/>
        <v>0</v>
      </c>
      <c r="Y59" s="18"/>
      <c r="Z59" s="17"/>
    </row>
    <row r="60" spans="1:28" ht="18" customHeight="1" x14ac:dyDescent="0.2">
      <c r="A60" s="13">
        <v>1520050</v>
      </c>
      <c r="B60" s="14" t="s">
        <v>243</v>
      </c>
      <c r="C60" s="15">
        <v>35000</v>
      </c>
      <c r="D60" s="10">
        <f>VLOOKUP($A60,'13.04'!$A$9:$W$204,23,0)</f>
        <v>0</v>
      </c>
      <c r="E60" s="15"/>
      <c r="F60" s="15"/>
      <c r="G60" s="15"/>
      <c r="H60" s="9">
        <f t="shared" si="6"/>
        <v>0</v>
      </c>
      <c r="I60" s="15">
        <v>6</v>
      </c>
      <c r="J60" s="15"/>
      <c r="K60" s="15"/>
      <c r="L60" s="9">
        <f t="shared" si="4"/>
        <v>6</v>
      </c>
      <c r="M60" s="15"/>
      <c r="N60" s="15"/>
      <c r="O60" s="15"/>
      <c r="P60" s="15"/>
      <c r="Q60" s="15"/>
      <c r="R60" s="11"/>
      <c r="S60" s="15"/>
      <c r="T60" s="15"/>
      <c r="U60" s="9"/>
      <c r="V60" s="9"/>
      <c r="W60" s="15"/>
      <c r="X60" s="16"/>
      <c r="Y60" s="18"/>
      <c r="Z60" s="17"/>
    </row>
    <row r="61" spans="1:28" ht="18" customHeight="1" x14ac:dyDescent="0.2">
      <c r="A61" s="13">
        <v>1520051</v>
      </c>
      <c r="B61" s="14" t="s">
        <v>244</v>
      </c>
      <c r="C61" s="15">
        <v>50000</v>
      </c>
      <c r="D61" s="10">
        <f>VLOOKUP($A61,'13.04'!$A$9:$W$204,23,0)</f>
        <v>0</v>
      </c>
      <c r="E61" s="15"/>
      <c r="F61" s="15"/>
      <c r="G61" s="15"/>
      <c r="H61" s="9">
        <f t="shared" si="6"/>
        <v>0</v>
      </c>
      <c r="I61" s="15">
        <v>15</v>
      </c>
      <c r="J61" s="15"/>
      <c r="K61" s="15"/>
      <c r="L61" s="9">
        <f t="shared" si="4"/>
        <v>15</v>
      </c>
      <c r="M61" s="15"/>
      <c r="N61" s="15"/>
      <c r="O61" s="15"/>
      <c r="P61" s="15"/>
      <c r="Q61" s="15"/>
      <c r="R61" s="11"/>
      <c r="S61" s="15"/>
      <c r="T61" s="15"/>
      <c r="U61" s="9"/>
      <c r="V61" s="9"/>
      <c r="W61" s="15"/>
      <c r="X61" s="16"/>
      <c r="Y61" s="18"/>
      <c r="Z61" s="17"/>
    </row>
    <row r="62" spans="1:28" ht="18" customHeight="1" x14ac:dyDescent="0.2">
      <c r="A62" s="13">
        <v>1522008</v>
      </c>
      <c r="B62" s="14" t="s">
        <v>84</v>
      </c>
      <c r="C62" s="15">
        <v>25000</v>
      </c>
      <c r="D62" s="10">
        <f>VLOOKUP($A62,'13.04'!$A$9:$W$204,23,0)</f>
        <v>0</v>
      </c>
      <c r="E62" s="15"/>
      <c r="F62" s="15"/>
      <c r="G62" s="15"/>
      <c r="H62" s="9">
        <f t="shared" si="6"/>
        <v>0</v>
      </c>
      <c r="I62" s="15"/>
      <c r="J62" s="15"/>
      <c r="K62" s="15"/>
      <c r="L62" s="9">
        <f t="shared" si="4"/>
        <v>0</v>
      </c>
      <c r="M62" s="15"/>
      <c r="N62" s="15"/>
      <c r="O62" s="15"/>
      <c r="P62" s="15"/>
      <c r="Q62" s="15"/>
      <c r="R62" s="11">
        <f t="shared" si="5"/>
        <v>0</v>
      </c>
      <c r="S62" s="15"/>
      <c r="T62" s="15"/>
      <c r="U62" s="9">
        <f t="shared" si="7"/>
        <v>0</v>
      </c>
      <c r="V62" s="9">
        <f t="shared" si="8"/>
        <v>0</v>
      </c>
      <c r="W62" s="15"/>
      <c r="X62" s="16">
        <f t="shared" si="9"/>
        <v>0</v>
      </c>
      <c r="Y62" s="18"/>
      <c r="Z62" s="17"/>
    </row>
    <row r="63" spans="1:28" ht="18" customHeight="1" x14ac:dyDescent="0.2">
      <c r="A63" s="13">
        <v>1523008</v>
      </c>
      <c r="B63" s="14" t="s">
        <v>232</v>
      </c>
      <c r="C63" s="15">
        <v>13000</v>
      </c>
      <c r="D63" s="10">
        <f>VLOOKUP($A63,'13.04'!$A$9:$W$204,23,0)</f>
        <v>0</v>
      </c>
      <c r="E63" s="15">
        <v>99</v>
      </c>
      <c r="F63" s="15"/>
      <c r="G63" s="15"/>
      <c r="H63" s="9">
        <f t="shared" si="6"/>
        <v>99</v>
      </c>
      <c r="I63" s="15">
        <v>6</v>
      </c>
      <c r="J63" s="15"/>
      <c r="K63" s="15"/>
      <c r="L63" s="9">
        <f t="shared" si="4"/>
        <v>6</v>
      </c>
      <c r="M63" s="15"/>
      <c r="N63" s="15"/>
      <c r="O63" s="15"/>
      <c r="P63" s="15"/>
      <c r="Q63" s="15"/>
      <c r="R63" s="11">
        <f t="shared" si="5"/>
        <v>0</v>
      </c>
      <c r="S63" s="15"/>
      <c r="T63" s="15"/>
      <c r="U63" s="9">
        <f t="shared" si="7"/>
        <v>0</v>
      </c>
      <c r="V63" s="9">
        <f>D63+H63-L63-R63-U63-L60*3-L61*5</f>
        <v>0</v>
      </c>
      <c r="W63" s="15"/>
      <c r="X63" s="16">
        <f t="shared" si="9"/>
        <v>0</v>
      </c>
      <c r="Y63" s="18"/>
      <c r="Z63" s="17"/>
    </row>
    <row r="64" spans="1:28" ht="18" customHeight="1" x14ac:dyDescent="0.2">
      <c r="A64" s="13">
        <v>1522009</v>
      </c>
      <c r="B64" s="14" t="s">
        <v>85</v>
      </c>
      <c r="C64" s="15">
        <v>24000</v>
      </c>
      <c r="D64" s="10">
        <f>VLOOKUP($A64,'13.04'!$A$9:$W$204,23,0)</f>
        <v>0</v>
      </c>
      <c r="E64" s="15"/>
      <c r="F64" s="15"/>
      <c r="G64" s="15"/>
      <c r="H64" s="9">
        <f t="shared" si="6"/>
        <v>0</v>
      </c>
      <c r="I64" s="15"/>
      <c r="J64" s="15"/>
      <c r="K64" s="15"/>
      <c r="L64" s="9">
        <f t="shared" si="4"/>
        <v>0</v>
      </c>
      <c r="M64" s="15"/>
      <c r="N64" s="15"/>
      <c r="O64" s="15"/>
      <c r="P64" s="15"/>
      <c r="Q64" s="15"/>
      <c r="R64" s="11">
        <f t="shared" si="5"/>
        <v>0</v>
      </c>
      <c r="S64" s="15"/>
      <c r="T64" s="15"/>
      <c r="U64" s="9">
        <f t="shared" si="7"/>
        <v>0</v>
      </c>
      <c r="V64" s="9">
        <f t="shared" si="8"/>
        <v>0</v>
      </c>
      <c r="W64" s="15"/>
      <c r="X64" s="16">
        <f t="shared" si="9"/>
        <v>0</v>
      </c>
      <c r="Y64" s="18"/>
      <c r="Z64" s="17"/>
    </row>
    <row r="65" spans="1:26" ht="18" customHeight="1" x14ac:dyDescent="0.2">
      <c r="A65" s="7">
        <v>1530000</v>
      </c>
      <c r="B65" s="8" t="s">
        <v>86</v>
      </c>
      <c r="C65" s="9"/>
      <c r="D65" s="10">
        <f>VLOOKUP($A65,'13.04'!$A$9:$W$204,23,0)</f>
        <v>0</v>
      </c>
      <c r="E65" s="10"/>
      <c r="F65" s="10"/>
      <c r="G65" s="10"/>
      <c r="H65" s="9"/>
      <c r="I65" s="10"/>
      <c r="J65" s="10"/>
      <c r="K65" s="10"/>
      <c r="L65" s="9">
        <f t="shared" si="4"/>
        <v>0</v>
      </c>
      <c r="M65" s="10"/>
      <c r="N65" s="10"/>
      <c r="O65" s="10"/>
      <c r="P65" s="10"/>
      <c r="Q65" s="10"/>
      <c r="R65" s="11">
        <f t="shared" si="5"/>
        <v>0</v>
      </c>
      <c r="S65" s="10"/>
      <c r="T65" s="10"/>
      <c r="U65" s="9"/>
      <c r="V65" s="9"/>
      <c r="W65" s="10"/>
      <c r="X65" s="9"/>
      <c r="Y65" s="18"/>
      <c r="Z65" s="17"/>
    </row>
    <row r="66" spans="1:26" ht="18" customHeight="1" x14ac:dyDescent="0.2">
      <c r="A66" s="13">
        <v>1532013</v>
      </c>
      <c r="B66" s="14" t="s">
        <v>87</v>
      </c>
      <c r="C66" s="15">
        <v>89000</v>
      </c>
      <c r="D66" s="10">
        <f>VLOOKUP($A66,'13.04'!$A$9:$W$204,23,0)</f>
        <v>0</v>
      </c>
      <c r="E66" s="15"/>
      <c r="F66" s="15"/>
      <c r="G66" s="15"/>
      <c r="H66" s="9">
        <f>SUM(E66:G66)</f>
        <v>0</v>
      </c>
      <c r="I66" s="15"/>
      <c r="J66" s="15"/>
      <c r="K66" s="15"/>
      <c r="L66" s="9">
        <f t="shared" si="4"/>
        <v>0</v>
      </c>
      <c r="M66" s="15"/>
      <c r="N66" s="15"/>
      <c r="O66" s="15"/>
      <c r="P66" s="15"/>
      <c r="Q66" s="15"/>
      <c r="R66" s="11">
        <f t="shared" si="5"/>
        <v>0</v>
      </c>
      <c r="S66" s="15"/>
      <c r="T66" s="15"/>
      <c r="U66" s="9">
        <f>S66+T66</f>
        <v>0</v>
      </c>
      <c r="V66" s="9">
        <f>D66+H66-L66-R66-U66</f>
        <v>0</v>
      </c>
      <c r="W66" s="15"/>
      <c r="X66" s="16">
        <f>W66-V66</f>
        <v>0</v>
      </c>
      <c r="Y66" s="18"/>
      <c r="Z66" s="17"/>
    </row>
    <row r="67" spans="1:26" ht="18" customHeight="1" x14ac:dyDescent="0.2">
      <c r="A67" s="7">
        <v>1540000</v>
      </c>
      <c r="B67" s="8" t="s">
        <v>88</v>
      </c>
      <c r="C67" s="9"/>
      <c r="D67" s="10">
        <f>VLOOKUP($A67,'13.04'!$A$9:$W$204,23,0)</f>
        <v>0</v>
      </c>
      <c r="E67" s="10"/>
      <c r="F67" s="10"/>
      <c r="G67" s="10"/>
      <c r="H67" s="9"/>
      <c r="I67" s="10"/>
      <c r="J67" s="10"/>
      <c r="K67" s="10"/>
      <c r="L67" s="9">
        <f t="shared" si="4"/>
        <v>0</v>
      </c>
      <c r="M67" s="10"/>
      <c r="N67" s="10"/>
      <c r="O67" s="10"/>
      <c r="P67" s="10"/>
      <c r="Q67" s="10"/>
      <c r="R67" s="11">
        <f t="shared" si="5"/>
        <v>0</v>
      </c>
      <c r="S67" s="10"/>
      <c r="T67" s="10"/>
      <c r="U67" s="9"/>
      <c r="V67" s="9"/>
      <c r="W67" s="10"/>
      <c r="X67" s="9"/>
      <c r="Y67" s="18"/>
      <c r="Z67" s="17"/>
    </row>
    <row r="68" spans="1:26" s="24" customFormat="1" ht="18" customHeight="1" x14ac:dyDescent="0.2">
      <c r="A68" s="25">
        <v>1540002</v>
      </c>
      <c r="B68" s="20" t="s">
        <v>89</v>
      </c>
      <c r="C68" s="21">
        <v>19000</v>
      </c>
      <c r="D68" s="10">
        <f>VLOOKUP($A68,'13.04'!$A$9:$W$204,23,0)</f>
        <v>0</v>
      </c>
      <c r="E68" s="15"/>
      <c r="F68" s="15"/>
      <c r="G68" s="15"/>
      <c r="H68" s="9">
        <f>SUM(E68:G68)</f>
        <v>0</v>
      </c>
      <c r="I68" s="15"/>
      <c r="J68" s="15"/>
      <c r="K68" s="15"/>
      <c r="L68" s="9">
        <f t="shared" si="4"/>
        <v>0</v>
      </c>
      <c r="M68" s="15"/>
      <c r="N68" s="15"/>
      <c r="O68" s="15"/>
      <c r="P68" s="15"/>
      <c r="Q68" s="15"/>
      <c r="R68" s="11">
        <f t="shared" si="5"/>
        <v>0</v>
      </c>
      <c r="S68" s="15"/>
      <c r="T68" s="15"/>
      <c r="U68" s="9">
        <f>S68+T68</f>
        <v>0</v>
      </c>
      <c r="V68" s="9">
        <f>D68+H68-L68-R68-U68</f>
        <v>0</v>
      </c>
      <c r="W68" s="15"/>
      <c r="X68" s="16">
        <f>W68-V68</f>
        <v>0</v>
      </c>
      <c r="Y68" s="22"/>
      <c r="Z68" s="23"/>
    </row>
    <row r="69" spans="1:26" s="24" customFormat="1" ht="18" customHeight="1" x14ac:dyDescent="0.2">
      <c r="A69" s="25">
        <v>1540034</v>
      </c>
      <c r="B69" s="20" t="s">
        <v>90</v>
      </c>
      <c r="C69" s="21">
        <v>16000</v>
      </c>
      <c r="D69" s="10">
        <f>VLOOKUP($A69,'13.04'!$A$9:$W$204,23,0)</f>
        <v>3</v>
      </c>
      <c r="E69" s="15"/>
      <c r="F69" s="15"/>
      <c r="G69" s="15"/>
      <c r="H69" s="9">
        <f>SUM(E69:G69)</f>
        <v>0</v>
      </c>
      <c r="I69" s="15">
        <v>2</v>
      </c>
      <c r="J69" s="15"/>
      <c r="K69" s="15"/>
      <c r="L69" s="9">
        <f t="shared" si="4"/>
        <v>2</v>
      </c>
      <c r="M69" s="15"/>
      <c r="N69" s="15"/>
      <c r="O69" s="15"/>
      <c r="P69" s="15"/>
      <c r="Q69" s="15"/>
      <c r="R69" s="11">
        <f t="shared" si="5"/>
        <v>0</v>
      </c>
      <c r="S69" s="15"/>
      <c r="T69" s="15"/>
      <c r="U69" s="9">
        <f>S69+T69</f>
        <v>0</v>
      </c>
      <c r="V69" s="9">
        <f>D69+H69-L69-R69-U69</f>
        <v>1</v>
      </c>
      <c r="W69" s="15">
        <v>1</v>
      </c>
      <c r="X69" s="16">
        <f>W69-V69</f>
        <v>0</v>
      </c>
      <c r="Y69" s="22"/>
      <c r="Z69" s="23"/>
    </row>
    <row r="70" spans="1:26" ht="18" customHeight="1" x14ac:dyDescent="0.2">
      <c r="A70" s="7">
        <v>1560000</v>
      </c>
      <c r="B70" s="8" t="s">
        <v>91</v>
      </c>
      <c r="C70" s="9"/>
      <c r="D70" s="10">
        <f>VLOOKUP($A70,'13.04'!$A$9:$W$204,23,0)</f>
        <v>0</v>
      </c>
      <c r="E70" s="10"/>
      <c r="F70" s="10"/>
      <c r="G70" s="10"/>
      <c r="H70" s="9"/>
      <c r="I70" s="10"/>
      <c r="J70" s="10"/>
      <c r="K70" s="10"/>
      <c r="L70" s="9">
        <f t="shared" si="4"/>
        <v>0</v>
      </c>
      <c r="M70" s="10"/>
      <c r="N70" s="10"/>
      <c r="O70" s="10"/>
      <c r="P70" s="10"/>
      <c r="Q70" s="10"/>
      <c r="R70" s="11">
        <f t="shared" si="5"/>
        <v>0</v>
      </c>
      <c r="S70" s="10"/>
      <c r="T70" s="10"/>
      <c r="U70" s="9"/>
      <c r="V70" s="9"/>
      <c r="W70" s="10"/>
      <c r="X70" s="9"/>
      <c r="Y70" s="18"/>
      <c r="Z70" s="17"/>
    </row>
    <row r="71" spans="1:26" ht="18" customHeight="1" x14ac:dyDescent="0.2">
      <c r="A71" s="13">
        <v>1560001</v>
      </c>
      <c r="B71" s="14" t="s">
        <v>92</v>
      </c>
      <c r="C71" s="15">
        <v>28000</v>
      </c>
      <c r="D71" s="10">
        <f>VLOOKUP($A71,'13.04'!$A$9:$W$204,23,0)</f>
        <v>0</v>
      </c>
      <c r="E71" s="15">
        <v>7</v>
      </c>
      <c r="F71" s="15"/>
      <c r="G71" s="15"/>
      <c r="H71" s="9">
        <f>SUM(E71:G71)</f>
        <v>7</v>
      </c>
      <c r="I71" s="15">
        <v>6</v>
      </c>
      <c r="J71" s="15"/>
      <c r="K71" s="15"/>
      <c r="L71" s="9">
        <f t="shared" si="4"/>
        <v>6</v>
      </c>
      <c r="M71" s="15"/>
      <c r="N71" s="15"/>
      <c r="O71" s="15"/>
      <c r="P71" s="15"/>
      <c r="Q71" s="15"/>
      <c r="R71" s="11">
        <f t="shared" si="5"/>
        <v>0</v>
      </c>
      <c r="S71" s="15">
        <v>1</v>
      </c>
      <c r="T71" s="15"/>
      <c r="U71" s="9">
        <f>S71+T71</f>
        <v>1</v>
      </c>
      <c r="V71" s="9">
        <f>D71+H71-L71-R71-U71</f>
        <v>0</v>
      </c>
      <c r="W71" s="15"/>
      <c r="X71" s="16">
        <f>W71-V71</f>
        <v>0</v>
      </c>
      <c r="Y71" s="26"/>
      <c r="Z71" s="17"/>
    </row>
    <row r="72" spans="1:26" ht="18" customHeight="1" x14ac:dyDescent="0.2">
      <c r="A72" s="13">
        <v>1560002</v>
      </c>
      <c r="B72" s="14" t="s">
        <v>93</v>
      </c>
      <c r="C72" s="15">
        <v>28000</v>
      </c>
      <c r="D72" s="10">
        <f>VLOOKUP($A72,'13.04'!$A$9:$W$204,23,0)</f>
        <v>0</v>
      </c>
      <c r="E72" s="15">
        <v>4</v>
      </c>
      <c r="F72" s="15"/>
      <c r="G72" s="15"/>
      <c r="H72" s="9">
        <f>SUM(E72:G72)</f>
        <v>4</v>
      </c>
      <c r="I72" s="15">
        <v>3</v>
      </c>
      <c r="J72" s="15"/>
      <c r="K72" s="15"/>
      <c r="L72" s="9">
        <f t="shared" si="4"/>
        <v>3</v>
      </c>
      <c r="M72" s="15"/>
      <c r="N72" s="15"/>
      <c r="O72" s="15"/>
      <c r="P72" s="15"/>
      <c r="Q72" s="15"/>
      <c r="R72" s="11">
        <f t="shared" si="5"/>
        <v>0</v>
      </c>
      <c r="S72" s="15"/>
      <c r="T72" s="15"/>
      <c r="U72" s="9">
        <f>S72+T72</f>
        <v>0</v>
      </c>
      <c r="V72" s="9">
        <f>D72+H72-L72-R72-U72</f>
        <v>1</v>
      </c>
      <c r="W72" s="15"/>
      <c r="X72" s="16">
        <f>W72-V72</f>
        <v>-1</v>
      </c>
      <c r="Y72" s="26"/>
      <c r="Z72" s="17"/>
    </row>
    <row r="73" spans="1:26" ht="18" customHeight="1" x14ac:dyDescent="0.2">
      <c r="A73" s="13">
        <v>1560006</v>
      </c>
      <c r="B73" s="14" t="s">
        <v>94</v>
      </c>
      <c r="C73" s="15">
        <v>28000</v>
      </c>
      <c r="D73" s="10">
        <f>VLOOKUP($A73,'13.04'!$A$9:$W$204,23,0)</f>
        <v>0</v>
      </c>
      <c r="E73" s="15"/>
      <c r="F73" s="15"/>
      <c r="G73" s="15"/>
      <c r="H73" s="9">
        <f>SUM(E73:G73)</f>
        <v>0</v>
      </c>
      <c r="I73" s="15"/>
      <c r="J73" s="15"/>
      <c r="K73" s="15"/>
      <c r="L73" s="9">
        <f t="shared" si="4"/>
        <v>0</v>
      </c>
      <c r="M73" s="15"/>
      <c r="N73" s="15"/>
      <c r="O73" s="15"/>
      <c r="P73" s="15"/>
      <c r="Q73" s="15"/>
      <c r="R73" s="11">
        <f>SUM(M73:Q73)</f>
        <v>0</v>
      </c>
      <c r="S73" s="15"/>
      <c r="T73" s="15"/>
      <c r="U73" s="9">
        <f>S73+T73</f>
        <v>0</v>
      </c>
      <c r="V73" s="9">
        <f>D73+H73-L73-R73-U73</f>
        <v>0</v>
      </c>
      <c r="W73" s="15"/>
      <c r="X73" s="16">
        <f>W73-V73</f>
        <v>0</v>
      </c>
      <c r="Y73" s="26"/>
      <c r="Z73" s="17"/>
    </row>
    <row r="74" spans="1:26" ht="18" customHeight="1" x14ac:dyDescent="0.2">
      <c r="A74" s="13">
        <v>1560008</v>
      </c>
      <c r="B74" s="14" t="s">
        <v>95</v>
      </c>
      <c r="C74" s="15">
        <v>28000</v>
      </c>
      <c r="D74" s="10">
        <f>VLOOKUP($A74,'13.04'!$A$9:$W$204,23,0)</f>
        <v>0</v>
      </c>
      <c r="E74" s="15">
        <v>6</v>
      </c>
      <c r="F74" s="15"/>
      <c r="G74" s="15"/>
      <c r="H74" s="9">
        <f>SUM(E74:G74)</f>
        <v>6</v>
      </c>
      <c r="I74" s="15">
        <v>4</v>
      </c>
      <c r="J74" s="15"/>
      <c r="K74" s="15"/>
      <c r="L74" s="9">
        <f t="shared" si="4"/>
        <v>4</v>
      </c>
      <c r="M74" s="15"/>
      <c r="N74" s="15"/>
      <c r="O74" s="15"/>
      <c r="P74" s="15"/>
      <c r="Q74" s="15"/>
      <c r="R74" s="11">
        <f>SUM(M74:Q74)</f>
        <v>0</v>
      </c>
      <c r="S74" s="15"/>
      <c r="T74" s="15"/>
      <c r="U74" s="9">
        <f>S74+T74</f>
        <v>0</v>
      </c>
      <c r="V74" s="9">
        <f>D74+H74-L74-R74-U74</f>
        <v>2</v>
      </c>
      <c r="W74" s="15"/>
      <c r="X74" s="16">
        <f>W74-V74</f>
        <v>-2</v>
      </c>
      <c r="Y74" s="26"/>
      <c r="Z74" s="17"/>
    </row>
    <row r="75" spans="1:26" ht="18" customHeight="1" x14ac:dyDescent="0.2">
      <c r="A75" s="13">
        <v>1560048</v>
      </c>
      <c r="B75" s="14" t="s">
        <v>96</v>
      </c>
      <c r="C75" s="15">
        <v>28000</v>
      </c>
      <c r="D75" s="10">
        <f>VLOOKUP($A75,'13.04'!$A$9:$W$204,23,0)</f>
        <v>0</v>
      </c>
      <c r="E75" s="15"/>
      <c r="F75" s="15"/>
      <c r="G75" s="15"/>
      <c r="H75" s="9">
        <f>SUM(E75:G75)</f>
        <v>0</v>
      </c>
      <c r="I75" s="15"/>
      <c r="J75" s="15"/>
      <c r="K75" s="15"/>
      <c r="L75" s="9">
        <f t="shared" si="4"/>
        <v>0</v>
      </c>
      <c r="M75" s="15"/>
      <c r="N75" s="15"/>
      <c r="O75" s="15"/>
      <c r="P75" s="15"/>
      <c r="Q75" s="15"/>
      <c r="R75" s="11">
        <f t="shared" si="5"/>
        <v>0</v>
      </c>
      <c r="S75" s="15"/>
      <c r="T75" s="15"/>
      <c r="U75" s="9">
        <f>S75+T75</f>
        <v>0</v>
      </c>
      <c r="V75" s="9">
        <f>D75+H75-L75-R75-U75</f>
        <v>0</v>
      </c>
      <c r="W75" s="15"/>
      <c r="X75" s="16">
        <f>W75-V75</f>
        <v>0</v>
      </c>
      <c r="Y75" s="26"/>
      <c r="Z75" s="17"/>
    </row>
    <row r="76" spans="1:26" ht="18" customHeight="1" x14ac:dyDescent="0.2">
      <c r="A76" s="7">
        <v>1510000</v>
      </c>
      <c r="B76" s="8" t="s">
        <v>97</v>
      </c>
      <c r="C76" s="9"/>
      <c r="D76" s="10">
        <f>VLOOKUP($A76,'13.04'!$A$9:$W$204,23,0)</f>
        <v>0</v>
      </c>
      <c r="E76" s="10"/>
      <c r="F76" s="10"/>
      <c r="G76" s="10"/>
      <c r="H76" s="9"/>
      <c r="I76" s="10"/>
      <c r="J76" s="10"/>
      <c r="K76" s="10"/>
      <c r="L76" s="9">
        <f t="shared" si="4"/>
        <v>0</v>
      </c>
      <c r="M76" s="10"/>
      <c r="N76" s="10"/>
      <c r="O76" s="10"/>
      <c r="P76" s="10"/>
      <c r="Q76" s="10"/>
      <c r="R76" s="11">
        <f t="shared" si="5"/>
        <v>0</v>
      </c>
      <c r="S76" s="10"/>
      <c r="T76" s="10"/>
      <c r="U76" s="9"/>
      <c r="V76" s="9"/>
      <c r="W76" s="10"/>
      <c r="X76" s="9"/>
      <c r="Y76" s="18"/>
      <c r="Z76" s="17"/>
    </row>
    <row r="77" spans="1:26" ht="18" customHeight="1" x14ac:dyDescent="0.2">
      <c r="A77" s="13">
        <v>1510001</v>
      </c>
      <c r="B77" s="14" t="s">
        <v>98</v>
      </c>
      <c r="C77" s="15">
        <v>55000</v>
      </c>
      <c r="D77" s="10">
        <f>VLOOKUP($A77,'13.04'!$A$9:$W$204,23,0)</f>
        <v>3</v>
      </c>
      <c r="E77" s="15">
        <v>2</v>
      </c>
      <c r="F77" s="15"/>
      <c r="G77" s="15"/>
      <c r="H77" s="9">
        <f t="shared" ref="H77:H90" si="10">SUM(E77:G77)</f>
        <v>2</v>
      </c>
      <c r="I77" s="15">
        <v>1</v>
      </c>
      <c r="J77" s="15"/>
      <c r="K77" s="15"/>
      <c r="L77" s="9">
        <f t="shared" ref="L77:L140" si="11">SUM(I77:K77)</f>
        <v>1</v>
      </c>
      <c r="M77" s="15">
        <v>2</v>
      </c>
      <c r="N77" s="15"/>
      <c r="O77" s="15"/>
      <c r="P77" s="15"/>
      <c r="Q77" s="15"/>
      <c r="R77" s="11">
        <f t="shared" si="5"/>
        <v>2</v>
      </c>
      <c r="S77" s="15"/>
      <c r="T77" s="15"/>
      <c r="U77" s="9">
        <f t="shared" ref="U77:U90" si="12">S77+T77</f>
        <v>0</v>
      </c>
      <c r="V77" s="9">
        <f t="shared" ref="V77:V90" si="13">D77+H77-L77-R77-U77</f>
        <v>2</v>
      </c>
      <c r="W77" s="15">
        <v>2</v>
      </c>
      <c r="X77" s="16">
        <f t="shared" ref="X77:X90" si="14">W77-V77</f>
        <v>0</v>
      </c>
      <c r="Y77" s="27"/>
      <c r="Z77" s="17"/>
    </row>
    <row r="78" spans="1:26" ht="18" customHeight="1" x14ac:dyDescent="0.2">
      <c r="A78" s="13">
        <v>1510002</v>
      </c>
      <c r="B78" s="14" t="s">
        <v>99</v>
      </c>
      <c r="C78" s="15">
        <v>30000</v>
      </c>
      <c r="D78" s="10">
        <f>VLOOKUP($A78,'13.04'!$A$9:$W$204,23,0)</f>
        <v>4</v>
      </c>
      <c r="E78" s="15">
        <v>4</v>
      </c>
      <c r="F78" s="15"/>
      <c r="G78" s="15"/>
      <c r="H78" s="9">
        <f t="shared" si="10"/>
        <v>4</v>
      </c>
      <c r="I78" s="15">
        <v>3</v>
      </c>
      <c r="J78" s="15"/>
      <c r="K78" s="15"/>
      <c r="L78" s="9">
        <f t="shared" si="11"/>
        <v>3</v>
      </c>
      <c r="M78" s="15"/>
      <c r="N78" s="15"/>
      <c r="O78" s="15"/>
      <c r="P78" s="15"/>
      <c r="Q78" s="15"/>
      <c r="R78" s="11">
        <f t="shared" si="5"/>
        <v>0</v>
      </c>
      <c r="S78" s="15"/>
      <c r="T78" s="15"/>
      <c r="U78" s="9">
        <f t="shared" si="12"/>
        <v>0</v>
      </c>
      <c r="V78" s="9">
        <f t="shared" si="13"/>
        <v>5</v>
      </c>
      <c r="W78" s="15">
        <v>4</v>
      </c>
      <c r="X78" s="16">
        <f t="shared" si="14"/>
        <v>-1</v>
      </c>
      <c r="Y78" s="27"/>
      <c r="Z78" s="17"/>
    </row>
    <row r="79" spans="1:26" ht="18" customHeight="1" x14ac:dyDescent="0.2">
      <c r="A79" s="13">
        <v>1510005</v>
      </c>
      <c r="B79" s="14" t="s">
        <v>100</v>
      </c>
      <c r="C79" s="15">
        <v>70000</v>
      </c>
      <c r="D79" s="10">
        <f>VLOOKUP($A79,'13.04'!$A$9:$W$204,23,0)</f>
        <v>0</v>
      </c>
      <c r="E79" s="15"/>
      <c r="F79" s="15"/>
      <c r="G79" s="15"/>
      <c r="H79" s="9">
        <f t="shared" si="10"/>
        <v>0</v>
      </c>
      <c r="I79" s="15">
        <v>1</v>
      </c>
      <c r="J79" s="15"/>
      <c r="K79" s="15"/>
      <c r="L79" s="9">
        <f t="shared" si="11"/>
        <v>1</v>
      </c>
      <c r="M79" s="15"/>
      <c r="N79" s="15"/>
      <c r="O79" s="15"/>
      <c r="P79" s="15"/>
      <c r="Q79" s="15"/>
      <c r="R79" s="11">
        <f t="shared" si="5"/>
        <v>0</v>
      </c>
      <c r="S79" s="15"/>
      <c r="T79" s="15"/>
      <c r="U79" s="9">
        <f t="shared" si="12"/>
        <v>0</v>
      </c>
      <c r="V79" s="9">
        <f t="shared" si="13"/>
        <v>-1</v>
      </c>
      <c r="W79" s="15"/>
      <c r="X79" s="16">
        <f t="shared" si="14"/>
        <v>1</v>
      </c>
      <c r="Y79" s="18"/>
      <c r="Z79" s="17"/>
    </row>
    <row r="80" spans="1:26" ht="18" customHeight="1" x14ac:dyDescent="0.2">
      <c r="A80" s="13">
        <v>1510006</v>
      </c>
      <c r="B80" s="14" t="s">
        <v>101</v>
      </c>
      <c r="C80" s="15">
        <v>38000</v>
      </c>
      <c r="D80" s="10">
        <f>VLOOKUP($A80,'13.04'!$A$9:$W$204,23,0)</f>
        <v>1</v>
      </c>
      <c r="E80" s="15">
        <v>6</v>
      </c>
      <c r="F80" s="15"/>
      <c r="G80" s="15"/>
      <c r="H80" s="9">
        <f t="shared" si="10"/>
        <v>6</v>
      </c>
      <c r="I80" s="15">
        <v>1</v>
      </c>
      <c r="J80" s="15"/>
      <c r="K80" s="15"/>
      <c r="L80" s="9">
        <f t="shared" si="11"/>
        <v>1</v>
      </c>
      <c r="M80" s="15"/>
      <c r="N80" s="15"/>
      <c r="O80" s="15"/>
      <c r="P80" s="15"/>
      <c r="Q80" s="15"/>
      <c r="R80" s="11">
        <f t="shared" si="5"/>
        <v>0</v>
      </c>
      <c r="S80" s="15"/>
      <c r="T80" s="15"/>
      <c r="U80" s="9">
        <f t="shared" si="12"/>
        <v>0</v>
      </c>
      <c r="V80" s="9">
        <f t="shared" si="13"/>
        <v>6</v>
      </c>
      <c r="W80" s="15">
        <v>4</v>
      </c>
      <c r="X80" s="16">
        <f t="shared" si="14"/>
        <v>-2</v>
      </c>
      <c r="Y80" s="26"/>
      <c r="Z80" s="17"/>
    </row>
    <row r="81" spans="1:26" ht="18" customHeight="1" x14ac:dyDescent="0.2">
      <c r="A81" s="13">
        <v>1510007</v>
      </c>
      <c r="B81" s="14" t="s">
        <v>102</v>
      </c>
      <c r="C81" s="15">
        <v>75000</v>
      </c>
      <c r="D81" s="10">
        <f>VLOOKUP($A81,'13.04'!$A$9:$W$204,23,0)</f>
        <v>0</v>
      </c>
      <c r="E81" s="15"/>
      <c r="F81" s="15"/>
      <c r="G81" s="15"/>
      <c r="H81" s="9">
        <f t="shared" si="10"/>
        <v>0</v>
      </c>
      <c r="I81" s="15"/>
      <c r="J81" s="15"/>
      <c r="K81" s="15"/>
      <c r="L81" s="9">
        <f t="shared" si="11"/>
        <v>0</v>
      </c>
      <c r="M81" s="15"/>
      <c r="N81" s="15"/>
      <c r="O81" s="15"/>
      <c r="P81" s="15"/>
      <c r="Q81" s="15"/>
      <c r="R81" s="11">
        <f>SUM(M81:Q81)</f>
        <v>0</v>
      </c>
      <c r="S81" s="15"/>
      <c r="T81" s="15"/>
      <c r="U81" s="9">
        <f>S81+T81</f>
        <v>0</v>
      </c>
      <c r="V81" s="9">
        <f t="shared" si="13"/>
        <v>0</v>
      </c>
      <c r="W81" s="15"/>
      <c r="X81" s="16">
        <f>W81-V81</f>
        <v>0</v>
      </c>
      <c r="Y81" s="18"/>
      <c r="Z81" s="17"/>
    </row>
    <row r="82" spans="1:26" ht="18" customHeight="1" x14ac:dyDescent="0.2">
      <c r="A82" s="13">
        <v>1510008</v>
      </c>
      <c r="B82" s="14" t="s">
        <v>103</v>
      </c>
      <c r="C82" s="15">
        <v>55000</v>
      </c>
      <c r="D82" s="10">
        <f>VLOOKUP($A82,'13.04'!$A$9:$W$204,23,0)</f>
        <v>0</v>
      </c>
      <c r="E82" s="15"/>
      <c r="F82" s="15"/>
      <c r="G82" s="15"/>
      <c r="H82" s="9">
        <f t="shared" si="10"/>
        <v>0</v>
      </c>
      <c r="I82" s="15"/>
      <c r="J82" s="15"/>
      <c r="K82" s="15"/>
      <c r="L82" s="9">
        <f t="shared" si="11"/>
        <v>0</v>
      </c>
      <c r="M82" s="15"/>
      <c r="N82" s="15"/>
      <c r="O82" s="15"/>
      <c r="P82" s="15"/>
      <c r="Q82" s="15"/>
      <c r="R82" s="11">
        <f>SUM(M82:Q82)</f>
        <v>0</v>
      </c>
      <c r="S82" s="15"/>
      <c r="T82" s="15"/>
      <c r="U82" s="9">
        <f>S82+T82</f>
        <v>0</v>
      </c>
      <c r="V82" s="9">
        <f t="shared" si="13"/>
        <v>0</v>
      </c>
      <c r="W82" s="15"/>
      <c r="X82" s="16">
        <f>W82-V82</f>
        <v>0</v>
      </c>
      <c r="Y82" s="26"/>
      <c r="Z82" s="17"/>
    </row>
    <row r="83" spans="1:26" ht="18" customHeight="1" x14ac:dyDescent="0.2">
      <c r="A83" s="13">
        <v>1510009</v>
      </c>
      <c r="B83" s="14" t="s">
        <v>104</v>
      </c>
      <c r="C83" s="15">
        <v>30000</v>
      </c>
      <c r="D83" s="10">
        <f>VLOOKUP($A83,'13.04'!$A$9:$W$204,23,0)</f>
        <v>2</v>
      </c>
      <c r="E83" s="15">
        <v>6</v>
      </c>
      <c r="F83" s="15"/>
      <c r="G83" s="15"/>
      <c r="H83" s="9">
        <f t="shared" si="10"/>
        <v>6</v>
      </c>
      <c r="I83" s="15"/>
      <c r="J83" s="15"/>
      <c r="K83" s="15"/>
      <c r="L83" s="9">
        <f t="shared" si="11"/>
        <v>0</v>
      </c>
      <c r="M83" s="15"/>
      <c r="N83" s="15"/>
      <c r="O83" s="15"/>
      <c r="P83" s="15"/>
      <c r="Q83" s="15"/>
      <c r="R83" s="11">
        <f t="shared" si="5"/>
        <v>0</v>
      </c>
      <c r="S83" s="15"/>
      <c r="T83" s="15"/>
      <c r="U83" s="9">
        <f t="shared" si="12"/>
        <v>0</v>
      </c>
      <c r="V83" s="9">
        <f t="shared" si="13"/>
        <v>8</v>
      </c>
      <c r="W83" s="15">
        <v>8</v>
      </c>
      <c r="X83" s="16">
        <f t="shared" si="14"/>
        <v>0</v>
      </c>
      <c r="Y83" s="26"/>
      <c r="Z83" s="17"/>
    </row>
    <row r="84" spans="1:26" ht="18" customHeight="1" x14ac:dyDescent="0.2">
      <c r="A84" s="13">
        <v>1510018</v>
      </c>
      <c r="B84" s="14" t="s">
        <v>105</v>
      </c>
      <c r="C84" s="15">
        <v>60000</v>
      </c>
      <c r="D84" s="10">
        <f>VLOOKUP($A84,'13.04'!$A$9:$W$204,23,0)</f>
        <v>0</v>
      </c>
      <c r="E84" s="15">
        <v>1</v>
      </c>
      <c r="F84" s="15"/>
      <c r="G84" s="15"/>
      <c r="H84" s="9">
        <f t="shared" si="10"/>
        <v>1</v>
      </c>
      <c r="I84" s="15">
        <v>1</v>
      </c>
      <c r="J84" s="15"/>
      <c r="K84" s="15"/>
      <c r="L84" s="9">
        <f t="shared" si="11"/>
        <v>1</v>
      </c>
      <c r="M84" s="15"/>
      <c r="N84" s="15"/>
      <c r="O84" s="15"/>
      <c r="P84" s="15"/>
      <c r="Q84" s="15"/>
      <c r="R84" s="11">
        <f t="shared" si="5"/>
        <v>0</v>
      </c>
      <c r="S84" s="15"/>
      <c r="T84" s="15"/>
      <c r="U84" s="9">
        <f t="shared" si="12"/>
        <v>0</v>
      </c>
      <c r="V84" s="9">
        <f t="shared" si="13"/>
        <v>0</v>
      </c>
      <c r="W84" s="15"/>
      <c r="X84" s="16">
        <f t="shared" si="14"/>
        <v>0</v>
      </c>
      <c r="Y84" s="18"/>
      <c r="Z84" s="17"/>
    </row>
    <row r="85" spans="1:26" ht="18" customHeight="1" x14ac:dyDescent="0.2">
      <c r="A85" s="13">
        <v>1510021</v>
      </c>
      <c r="B85" s="14" t="s">
        <v>106</v>
      </c>
      <c r="C85" s="15">
        <v>38000</v>
      </c>
      <c r="D85" s="10">
        <f>VLOOKUP($A85,'13.04'!$A$9:$W$204,23,0)</f>
        <v>1</v>
      </c>
      <c r="E85" s="15">
        <v>8</v>
      </c>
      <c r="F85" s="15"/>
      <c r="G85" s="15"/>
      <c r="H85" s="9">
        <f t="shared" si="10"/>
        <v>8</v>
      </c>
      <c r="I85" s="15"/>
      <c r="J85" s="15"/>
      <c r="K85" s="15"/>
      <c r="L85" s="9">
        <f t="shared" si="11"/>
        <v>0</v>
      </c>
      <c r="M85" s="15"/>
      <c r="N85" s="15"/>
      <c r="O85" s="15"/>
      <c r="P85" s="15"/>
      <c r="Q85" s="15"/>
      <c r="R85" s="11">
        <f t="shared" si="5"/>
        <v>0</v>
      </c>
      <c r="S85" s="15"/>
      <c r="T85" s="15"/>
      <c r="U85" s="9">
        <f t="shared" si="12"/>
        <v>0</v>
      </c>
      <c r="V85" s="9">
        <f t="shared" si="13"/>
        <v>9</v>
      </c>
      <c r="W85" s="15">
        <v>9</v>
      </c>
      <c r="X85" s="16">
        <f t="shared" si="14"/>
        <v>0</v>
      </c>
      <c r="Y85" s="18"/>
      <c r="Z85" s="17"/>
    </row>
    <row r="86" spans="1:26" ht="18" customHeight="1" x14ac:dyDescent="0.2">
      <c r="A86" s="13">
        <v>1510023</v>
      </c>
      <c r="B86" s="14" t="s">
        <v>107</v>
      </c>
      <c r="C86" s="15">
        <v>55000</v>
      </c>
      <c r="D86" s="10">
        <f>VLOOKUP($A86,'13.04'!$A$9:$W$204,23,0)</f>
        <v>0</v>
      </c>
      <c r="E86" s="15"/>
      <c r="F86" s="15"/>
      <c r="G86" s="15"/>
      <c r="H86" s="9">
        <f t="shared" si="10"/>
        <v>0</v>
      </c>
      <c r="I86" s="15"/>
      <c r="J86" s="15"/>
      <c r="K86" s="15"/>
      <c r="L86" s="9">
        <f t="shared" si="11"/>
        <v>0</v>
      </c>
      <c r="M86" s="15"/>
      <c r="N86" s="15"/>
      <c r="O86" s="15"/>
      <c r="P86" s="15"/>
      <c r="Q86" s="15"/>
      <c r="R86" s="11">
        <f>SUM(M86:Q86)</f>
        <v>0</v>
      </c>
      <c r="S86" s="15"/>
      <c r="T86" s="15"/>
      <c r="U86" s="9">
        <f>S86+T86</f>
        <v>0</v>
      </c>
      <c r="V86" s="9">
        <f t="shared" si="13"/>
        <v>0</v>
      </c>
      <c r="W86" s="15"/>
      <c r="X86" s="16">
        <f>W86-V86</f>
        <v>0</v>
      </c>
      <c r="Y86" s="18"/>
      <c r="Z86" s="17"/>
    </row>
    <row r="87" spans="1:26" ht="18" customHeight="1" x14ac:dyDescent="0.2">
      <c r="A87" s="13">
        <v>1510024</v>
      </c>
      <c r="B87" s="14" t="s">
        <v>108</v>
      </c>
      <c r="C87" s="15">
        <v>30000</v>
      </c>
      <c r="D87" s="10">
        <f>VLOOKUP($A87,'13.04'!$A$9:$W$204,23,0)</f>
        <v>0</v>
      </c>
      <c r="E87" s="15"/>
      <c r="F87" s="15"/>
      <c r="G87" s="15"/>
      <c r="H87" s="9">
        <f t="shared" si="10"/>
        <v>0</v>
      </c>
      <c r="I87" s="15"/>
      <c r="J87" s="15"/>
      <c r="K87" s="15"/>
      <c r="L87" s="9">
        <f t="shared" si="11"/>
        <v>0</v>
      </c>
      <c r="M87" s="15"/>
      <c r="N87" s="15"/>
      <c r="O87" s="15"/>
      <c r="P87" s="15"/>
      <c r="Q87" s="15"/>
      <c r="R87" s="11">
        <f>SUM(M87:Q87)</f>
        <v>0</v>
      </c>
      <c r="S87" s="15"/>
      <c r="T87" s="15"/>
      <c r="U87" s="9">
        <f>S87+T87</f>
        <v>0</v>
      </c>
      <c r="V87" s="9">
        <f t="shared" si="13"/>
        <v>0</v>
      </c>
      <c r="W87" s="15"/>
      <c r="X87" s="16">
        <f>W87-V87</f>
        <v>0</v>
      </c>
      <c r="Y87" s="18"/>
      <c r="Z87" s="17"/>
    </row>
    <row r="88" spans="1:26" ht="18" customHeight="1" x14ac:dyDescent="0.2">
      <c r="A88" s="13">
        <v>1510039</v>
      </c>
      <c r="B88" s="14" t="s">
        <v>109</v>
      </c>
      <c r="C88" s="15">
        <v>30000</v>
      </c>
      <c r="D88" s="10">
        <f>VLOOKUP($A88,'13.04'!$A$9:$W$204,23,0)</f>
        <v>4</v>
      </c>
      <c r="E88" s="15">
        <v>2</v>
      </c>
      <c r="F88" s="15"/>
      <c r="G88" s="15"/>
      <c r="H88" s="9">
        <f t="shared" si="10"/>
        <v>2</v>
      </c>
      <c r="I88" s="15">
        <v>1</v>
      </c>
      <c r="J88" s="15"/>
      <c r="K88" s="15"/>
      <c r="L88" s="9">
        <f t="shared" si="11"/>
        <v>1</v>
      </c>
      <c r="M88" s="15"/>
      <c r="N88" s="15"/>
      <c r="O88" s="15"/>
      <c r="P88" s="15"/>
      <c r="Q88" s="15"/>
      <c r="R88" s="11">
        <f t="shared" si="5"/>
        <v>0</v>
      </c>
      <c r="S88" s="15"/>
      <c r="T88" s="15"/>
      <c r="U88" s="9">
        <f t="shared" si="12"/>
        <v>0</v>
      </c>
      <c r="V88" s="9">
        <f t="shared" si="13"/>
        <v>5</v>
      </c>
      <c r="W88" s="15">
        <v>4</v>
      </c>
      <c r="X88" s="16">
        <f t="shared" si="14"/>
        <v>-1</v>
      </c>
      <c r="Y88" s="27"/>
      <c r="Z88" s="17"/>
    </row>
    <row r="89" spans="1:26" ht="18" customHeight="1" x14ac:dyDescent="0.2">
      <c r="A89" s="13">
        <v>1510040</v>
      </c>
      <c r="B89" s="14" t="s">
        <v>110</v>
      </c>
      <c r="C89" s="15">
        <v>55000</v>
      </c>
      <c r="D89" s="10">
        <f>VLOOKUP($A89,'13.04'!$A$9:$W$204,23,0)</f>
        <v>2</v>
      </c>
      <c r="E89" s="15">
        <v>1</v>
      </c>
      <c r="F89" s="15"/>
      <c r="G89" s="15"/>
      <c r="H89" s="9">
        <f t="shared" si="10"/>
        <v>1</v>
      </c>
      <c r="I89" s="15"/>
      <c r="J89" s="15"/>
      <c r="K89" s="15"/>
      <c r="L89" s="9">
        <f t="shared" si="11"/>
        <v>0</v>
      </c>
      <c r="M89" s="15">
        <v>1</v>
      </c>
      <c r="N89" s="15"/>
      <c r="O89" s="15"/>
      <c r="P89" s="15"/>
      <c r="Q89" s="15"/>
      <c r="R89" s="11">
        <f t="shared" si="5"/>
        <v>1</v>
      </c>
      <c r="S89" s="15"/>
      <c r="T89" s="15"/>
      <c r="U89" s="9">
        <f t="shared" si="12"/>
        <v>0</v>
      </c>
      <c r="V89" s="9">
        <f t="shared" si="13"/>
        <v>2</v>
      </c>
      <c r="W89" s="15">
        <v>2</v>
      </c>
      <c r="X89" s="16">
        <f t="shared" si="14"/>
        <v>0</v>
      </c>
      <c r="Y89" s="27"/>
      <c r="Z89" s="17"/>
    </row>
    <row r="90" spans="1:26" ht="18" customHeight="1" x14ac:dyDescent="0.2">
      <c r="A90" s="13">
        <v>1510053</v>
      </c>
      <c r="B90" s="14" t="s">
        <v>111</v>
      </c>
      <c r="C90" s="15">
        <v>35000</v>
      </c>
      <c r="D90" s="10">
        <f>VLOOKUP($A90,'13.04'!$A$9:$W$204,23,0)</f>
        <v>0</v>
      </c>
      <c r="E90" s="15">
        <v>2</v>
      </c>
      <c r="F90" s="15"/>
      <c r="G90" s="15"/>
      <c r="H90" s="9">
        <f t="shared" si="10"/>
        <v>2</v>
      </c>
      <c r="I90" s="15">
        <v>3</v>
      </c>
      <c r="J90" s="15"/>
      <c r="K90" s="15"/>
      <c r="L90" s="9">
        <f t="shared" si="11"/>
        <v>3</v>
      </c>
      <c r="M90" s="15"/>
      <c r="N90" s="15"/>
      <c r="O90" s="15"/>
      <c r="P90" s="15"/>
      <c r="Q90" s="15"/>
      <c r="R90" s="11">
        <f t="shared" ref="R90:R159" si="15">SUM(M90:Q90)</f>
        <v>0</v>
      </c>
      <c r="S90" s="15"/>
      <c r="T90" s="15"/>
      <c r="U90" s="9">
        <f t="shared" si="12"/>
        <v>0</v>
      </c>
      <c r="V90" s="9">
        <f t="shared" si="13"/>
        <v>-1</v>
      </c>
      <c r="W90" s="15"/>
      <c r="X90" s="16">
        <f t="shared" si="14"/>
        <v>1</v>
      </c>
      <c r="Y90" s="27"/>
      <c r="Z90" s="17"/>
    </row>
    <row r="91" spans="1:26" ht="18" customHeight="1" x14ac:dyDescent="0.2">
      <c r="A91" s="7">
        <v>3500000</v>
      </c>
      <c r="B91" s="8" t="s">
        <v>112</v>
      </c>
      <c r="C91" s="9"/>
      <c r="D91" s="10">
        <f>VLOOKUP($A91,'13.04'!$A$9:$W$204,23,0)</f>
        <v>0</v>
      </c>
      <c r="E91" s="10"/>
      <c r="F91" s="10"/>
      <c r="G91" s="10"/>
      <c r="H91" s="9"/>
      <c r="I91" s="10"/>
      <c r="J91" s="10"/>
      <c r="K91" s="10"/>
      <c r="L91" s="9">
        <f t="shared" si="11"/>
        <v>0</v>
      </c>
      <c r="M91" s="10"/>
      <c r="N91" s="10"/>
      <c r="O91" s="10"/>
      <c r="P91" s="10"/>
      <c r="Q91" s="10"/>
      <c r="R91" s="11">
        <f t="shared" si="15"/>
        <v>0</v>
      </c>
      <c r="S91" s="10"/>
      <c r="T91" s="10"/>
      <c r="U91" s="9"/>
      <c r="V91" s="9"/>
      <c r="W91" s="10"/>
      <c r="X91" s="9"/>
      <c r="Y91" s="18"/>
      <c r="Z91" s="17"/>
    </row>
    <row r="92" spans="1:26" ht="18" customHeight="1" x14ac:dyDescent="0.2">
      <c r="A92" s="13">
        <v>3500003</v>
      </c>
      <c r="B92" s="14" t="s">
        <v>113</v>
      </c>
      <c r="C92" s="15">
        <v>390000</v>
      </c>
      <c r="D92" s="10">
        <f>VLOOKUP($A92,'13.04'!$A$9:$W$204,23,0)</f>
        <v>0</v>
      </c>
      <c r="E92" s="15"/>
      <c r="F92" s="15"/>
      <c r="G92" s="15"/>
      <c r="H92" s="9">
        <f t="shared" ref="H92:H109" si="16">SUM(E92:G92)</f>
        <v>0</v>
      </c>
      <c r="I92" s="15"/>
      <c r="J92" s="15"/>
      <c r="K92" s="15"/>
      <c r="L92" s="9">
        <f t="shared" si="11"/>
        <v>0</v>
      </c>
      <c r="M92" s="15"/>
      <c r="N92" s="15"/>
      <c r="O92" s="15"/>
      <c r="P92" s="15"/>
      <c r="Q92" s="15"/>
      <c r="R92" s="11">
        <f>SUM(M92:Q92)</f>
        <v>0</v>
      </c>
      <c r="S92" s="15"/>
      <c r="T92" s="15"/>
      <c r="U92" s="9">
        <f>S92+T92</f>
        <v>0</v>
      </c>
      <c r="V92" s="9">
        <f t="shared" ref="V92:V109" si="17">D92+H92-L92-R92-U92</f>
        <v>0</v>
      </c>
      <c r="W92" s="15"/>
      <c r="X92" s="16">
        <f>W92-V92</f>
        <v>0</v>
      </c>
      <c r="Y92" s="18"/>
      <c r="Z92" s="17"/>
    </row>
    <row r="93" spans="1:26" ht="18" customHeight="1" x14ac:dyDescent="0.2">
      <c r="A93" s="13">
        <v>3500004</v>
      </c>
      <c r="B93" s="14" t="s">
        <v>114</v>
      </c>
      <c r="C93" s="15">
        <v>300000</v>
      </c>
      <c r="D93" s="10">
        <f>VLOOKUP($A93,'13.04'!$A$9:$W$204,23,0)</f>
        <v>0</v>
      </c>
      <c r="E93" s="15"/>
      <c r="F93" s="15"/>
      <c r="G93" s="15"/>
      <c r="H93" s="9">
        <f t="shared" si="16"/>
        <v>0</v>
      </c>
      <c r="I93" s="15"/>
      <c r="J93" s="15"/>
      <c r="K93" s="15"/>
      <c r="L93" s="9">
        <f t="shared" si="11"/>
        <v>0</v>
      </c>
      <c r="M93" s="15"/>
      <c r="N93" s="15"/>
      <c r="O93" s="15"/>
      <c r="P93" s="15"/>
      <c r="Q93" s="15"/>
      <c r="R93" s="11">
        <f>SUM(M93:Q93)</f>
        <v>0</v>
      </c>
      <c r="S93" s="15"/>
      <c r="T93" s="15"/>
      <c r="U93" s="9">
        <f>S93+T93</f>
        <v>0</v>
      </c>
      <c r="V93" s="9">
        <f t="shared" si="17"/>
        <v>0</v>
      </c>
      <c r="W93" s="15"/>
      <c r="X93" s="16">
        <f>W93-V93</f>
        <v>0</v>
      </c>
      <c r="Y93" s="18"/>
      <c r="Z93" s="17"/>
    </row>
    <row r="94" spans="1:26" ht="18" customHeight="1" x14ac:dyDescent="0.2">
      <c r="A94" s="13">
        <v>3500001</v>
      </c>
      <c r="B94" s="14" t="s">
        <v>115</v>
      </c>
      <c r="C94" s="15">
        <v>300000</v>
      </c>
      <c r="D94" s="10">
        <f>VLOOKUP($A94,'13.04'!$A$9:$W$204,23,0)</f>
        <v>0</v>
      </c>
      <c r="E94" s="15"/>
      <c r="F94" s="15"/>
      <c r="G94" s="15"/>
      <c r="H94" s="9">
        <f t="shared" si="16"/>
        <v>0</v>
      </c>
      <c r="I94" s="15"/>
      <c r="J94" s="15"/>
      <c r="K94" s="15"/>
      <c r="L94" s="9">
        <f t="shared" si="11"/>
        <v>0</v>
      </c>
      <c r="M94" s="15"/>
      <c r="N94" s="15"/>
      <c r="O94" s="15"/>
      <c r="P94" s="15"/>
      <c r="Q94" s="15"/>
      <c r="R94" s="11">
        <f t="shared" si="15"/>
        <v>0</v>
      </c>
      <c r="S94" s="15"/>
      <c r="T94" s="15"/>
      <c r="U94" s="9">
        <f t="shared" ref="U94:U109" si="18">S94+T94</f>
        <v>0</v>
      </c>
      <c r="V94" s="9">
        <f t="shared" si="17"/>
        <v>0</v>
      </c>
      <c r="W94" s="15"/>
      <c r="X94" s="16">
        <f t="shared" ref="X94:X109" si="19">W94-V94</f>
        <v>0</v>
      </c>
      <c r="Y94" s="18"/>
      <c r="Z94" s="17"/>
    </row>
    <row r="95" spans="1:26" ht="18" customHeight="1" x14ac:dyDescent="0.2">
      <c r="A95" s="13">
        <v>3500009</v>
      </c>
      <c r="B95" s="14" t="s">
        <v>116</v>
      </c>
      <c r="C95" s="15">
        <v>390000</v>
      </c>
      <c r="D95" s="10">
        <f>VLOOKUP($A95,'13.04'!$A$9:$W$204,23,0)</f>
        <v>1</v>
      </c>
      <c r="E95" s="15"/>
      <c r="F95" s="15"/>
      <c r="G95" s="15"/>
      <c r="H95" s="9">
        <f t="shared" si="16"/>
        <v>0</v>
      </c>
      <c r="I95" s="15"/>
      <c r="J95" s="15"/>
      <c r="K95" s="15"/>
      <c r="L95" s="9">
        <f t="shared" si="11"/>
        <v>0</v>
      </c>
      <c r="M95" s="15"/>
      <c r="N95" s="15"/>
      <c r="O95" s="15"/>
      <c r="P95" s="15"/>
      <c r="Q95" s="15"/>
      <c r="R95" s="11">
        <f t="shared" si="15"/>
        <v>0</v>
      </c>
      <c r="S95" s="15"/>
      <c r="T95" s="15"/>
      <c r="U95" s="9">
        <f t="shared" si="18"/>
        <v>0</v>
      </c>
      <c r="V95" s="9">
        <f t="shared" si="17"/>
        <v>1</v>
      </c>
      <c r="W95" s="15">
        <v>1</v>
      </c>
      <c r="X95" s="16">
        <f t="shared" si="19"/>
        <v>0</v>
      </c>
      <c r="Y95" s="18"/>
      <c r="Z95" s="17"/>
    </row>
    <row r="96" spans="1:26" ht="18" customHeight="1" x14ac:dyDescent="0.2">
      <c r="A96" s="13">
        <v>3500021</v>
      </c>
      <c r="B96" s="14" t="s">
        <v>117</v>
      </c>
      <c r="C96" s="15">
        <v>390000</v>
      </c>
      <c r="D96" s="10">
        <f>VLOOKUP($A96,'13.04'!$A$9:$W$204,23,0)</f>
        <v>1</v>
      </c>
      <c r="E96" s="15"/>
      <c r="F96" s="15"/>
      <c r="G96" s="15"/>
      <c r="H96" s="9">
        <f t="shared" si="16"/>
        <v>0</v>
      </c>
      <c r="I96" s="15"/>
      <c r="J96" s="15"/>
      <c r="K96" s="15"/>
      <c r="L96" s="9">
        <f t="shared" si="11"/>
        <v>0</v>
      </c>
      <c r="M96" s="15"/>
      <c r="N96" s="15"/>
      <c r="O96" s="15"/>
      <c r="P96" s="15"/>
      <c r="Q96" s="15"/>
      <c r="R96" s="11">
        <f t="shared" si="15"/>
        <v>0</v>
      </c>
      <c r="S96" s="15"/>
      <c r="T96" s="15"/>
      <c r="U96" s="9">
        <f t="shared" si="18"/>
        <v>0</v>
      </c>
      <c r="V96" s="9">
        <f t="shared" si="17"/>
        <v>1</v>
      </c>
      <c r="W96" s="15">
        <v>1</v>
      </c>
      <c r="X96" s="16">
        <f t="shared" si="19"/>
        <v>0</v>
      </c>
      <c r="Y96" s="18"/>
      <c r="Z96" s="17"/>
    </row>
    <row r="97" spans="1:26" ht="18" customHeight="1" x14ac:dyDescent="0.2">
      <c r="A97" s="13">
        <v>3500022</v>
      </c>
      <c r="B97" s="14" t="s">
        <v>118</v>
      </c>
      <c r="C97" s="15">
        <v>300000</v>
      </c>
      <c r="D97" s="10">
        <f>VLOOKUP($A97,'13.04'!$A$9:$W$204,23,0)</f>
        <v>0</v>
      </c>
      <c r="E97" s="15"/>
      <c r="F97" s="15"/>
      <c r="G97" s="15"/>
      <c r="H97" s="9">
        <f t="shared" si="16"/>
        <v>0</v>
      </c>
      <c r="I97" s="15"/>
      <c r="J97" s="15"/>
      <c r="K97" s="15"/>
      <c r="L97" s="9">
        <f t="shared" si="11"/>
        <v>0</v>
      </c>
      <c r="M97" s="15"/>
      <c r="N97" s="15"/>
      <c r="O97" s="15"/>
      <c r="P97" s="15"/>
      <c r="Q97" s="15"/>
      <c r="R97" s="11">
        <f>SUM(M97:Q97)</f>
        <v>0</v>
      </c>
      <c r="S97" s="15"/>
      <c r="T97" s="15"/>
      <c r="U97" s="9">
        <f>S97+T97</f>
        <v>0</v>
      </c>
      <c r="V97" s="9">
        <f t="shared" si="17"/>
        <v>0</v>
      </c>
      <c r="W97" s="15"/>
      <c r="X97" s="16">
        <f>W97-V97</f>
        <v>0</v>
      </c>
      <c r="Y97" s="18"/>
      <c r="Z97" s="17"/>
    </row>
    <row r="98" spans="1:26" ht="18" customHeight="1" x14ac:dyDescent="0.2">
      <c r="A98" s="13">
        <v>3500029</v>
      </c>
      <c r="B98" s="14" t="s">
        <v>119</v>
      </c>
      <c r="C98" s="15">
        <v>390000</v>
      </c>
      <c r="D98" s="10">
        <f>VLOOKUP($A98,'13.04'!$A$9:$W$204,23,0)</f>
        <v>0</v>
      </c>
      <c r="E98" s="15"/>
      <c r="F98" s="15"/>
      <c r="G98" s="15"/>
      <c r="H98" s="9">
        <f t="shared" si="16"/>
        <v>0</v>
      </c>
      <c r="I98" s="15"/>
      <c r="J98" s="15"/>
      <c r="K98" s="15"/>
      <c r="L98" s="9">
        <f t="shared" si="11"/>
        <v>0</v>
      </c>
      <c r="M98" s="15"/>
      <c r="N98" s="15"/>
      <c r="O98" s="15"/>
      <c r="P98" s="15"/>
      <c r="Q98" s="15"/>
      <c r="R98" s="11">
        <f t="shared" si="15"/>
        <v>0</v>
      </c>
      <c r="S98" s="15"/>
      <c r="T98" s="15"/>
      <c r="U98" s="9">
        <f t="shared" si="18"/>
        <v>0</v>
      </c>
      <c r="V98" s="9">
        <f t="shared" si="17"/>
        <v>0</v>
      </c>
      <c r="W98" s="15"/>
      <c r="X98" s="16">
        <f t="shared" si="19"/>
        <v>0</v>
      </c>
      <c r="Y98" s="18"/>
      <c r="Z98" s="17"/>
    </row>
    <row r="99" spans="1:26" ht="18" customHeight="1" x14ac:dyDescent="0.2">
      <c r="A99" s="13">
        <v>3500030</v>
      </c>
      <c r="B99" s="14" t="s">
        <v>120</v>
      </c>
      <c r="C99" s="15">
        <v>300000</v>
      </c>
      <c r="D99" s="10">
        <f>VLOOKUP($A99,'13.04'!$A$9:$W$204,23,0)</f>
        <v>1</v>
      </c>
      <c r="E99" s="15"/>
      <c r="F99" s="15"/>
      <c r="G99" s="15"/>
      <c r="H99" s="9">
        <f t="shared" si="16"/>
        <v>0</v>
      </c>
      <c r="I99" s="15"/>
      <c r="J99" s="15"/>
      <c r="K99" s="15"/>
      <c r="L99" s="9">
        <f t="shared" si="11"/>
        <v>0</v>
      </c>
      <c r="M99" s="15"/>
      <c r="N99" s="15"/>
      <c r="O99" s="15"/>
      <c r="P99" s="15"/>
      <c r="Q99" s="15"/>
      <c r="R99" s="11">
        <f>SUM(M99:Q99)</f>
        <v>0</v>
      </c>
      <c r="S99" s="15"/>
      <c r="T99" s="15"/>
      <c r="U99" s="9">
        <f>S99+T99</f>
        <v>0</v>
      </c>
      <c r="V99" s="9">
        <f t="shared" si="17"/>
        <v>1</v>
      </c>
      <c r="W99" s="15">
        <v>1</v>
      </c>
      <c r="X99" s="16">
        <f>W99-V99</f>
        <v>0</v>
      </c>
      <c r="Y99" s="18"/>
      <c r="Z99" s="17"/>
    </row>
    <row r="100" spans="1:26" ht="18" customHeight="1" x14ac:dyDescent="0.2">
      <c r="A100" s="13">
        <v>3500049</v>
      </c>
      <c r="B100" s="14" t="s">
        <v>121</v>
      </c>
      <c r="C100" s="15">
        <v>390000</v>
      </c>
      <c r="D100" s="10">
        <f>VLOOKUP($A100,'13.04'!$A$9:$W$204,23,0)</f>
        <v>0</v>
      </c>
      <c r="E100" s="15"/>
      <c r="F100" s="15"/>
      <c r="G100" s="15"/>
      <c r="H100" s="9">
        <f t="shared" si="16"/>
        <v>0</v>
      </c>
      <c r="I100" s="15"/>
      <c r="J100" s="15"/>
      <c r="K100" s="15"/>
      <c r="L100" s="9">
        <f t="shared" si="11"/>
        <v>0</v>
      </c>
      <c r="M100" s="15"/>
      <c r="N100" s="15"/>
      <c r="O100" s="15"/>
      <c r="P100" s="15"/>
      <c r="Q100" s="15"/>
      <c r="R100" s="11">
        <f>SUM(M100:Q100)</f>
        <v>0</v>
      </c>
      <c r="S100" s="15"/>
      <c r="T100" s="15"/>
      <c r="U100" s="9">
        <f>S100+T100</f>
        <v>0</v>
      </c>
      <c r="V100" s="9">
        <f t="shared" si="17"/>
        <v>0</v>
      </c>
      <c r="W100" s="15"/>
      <c r="X100" s="16">
        <f>W100-V100</f>
        <v>0</v>
      </c>
      <c r="Y100" s="18"/>
      <c r="Z100" s="17"/>
    </row>
    <row r="101" spans="1:26" ht="18" customHeight="1" x14ac:dyDescent="0.2">
      <c r="A101" s="13">
        <v>3500182</v>
      </c>
      <c r="B101" s="14" t="s">
        <v>248</v>
      </c>
      <c r="C101" s="15">
        <v>390000</v>
      </c>
      <c r="D101" s="10">
        <f>VLOOKUP($A101,'13.04'!$A$9:$W$204,23,0)</f>
        <v>0</v>
      </c>
      <c r="E101" s="15"/>
      <c r="F101" s="15"/>
      <c r="G101" s="15"/>
      <c r="H101" s="9">
        <f t="shared" si="16"/>
        <v>0</v>
      </c>
      <c r="I101" s="15"/>
      <c r="J101" s="15"/>
      <c r="K101" s="15"/>
      <c r="L101" s="9">
        <f t="shared" si="11"/>
        <v>0</v>
      </c>
      <c r="M101" s="15"/>
      <c r="N101" s="15"/>
      <c r="O101" s="15"/>
      <c r="P101" s="15"/>
      <c r="Q101" s="15"/>
      <c r="R101" s="11">
        <f>SUM(M101:Q101)</f>
        <v>0</v>
      </c>
      <c r="S101" s="15"/>
      <c r="T101" s="15"/>
      <c r="U101" s="9">
        <f>S101+T101</f>
        <v>0</v>
      </c>
      <c r="V101" s="9">
        <f t="shared" si="17"/>
        <v>0</v>
      </c>
      <c r="W101" s="15"/>
      <c r="X101" s="16">
        <f>W101-V101</f>
        <v>0</v>
      </c>
      <c r="Y101" s="18"/>
      <c r="Z101" s="17"/>
    </row>
    <row r="102" spans="1:26" ht="18" customHeight="1" x14ac:dyDescent="0.2">
      <c r="A102" s="13">
        <v>3500140</v>
      </c>
      <c r="B102" s="14" t="s">
        <v>123</v>
      </c>
      <c r="C102" s="15">
        <v>300000</v>
      </c>
      <c r="D102" s="10">
        <f>VLOOKUP($A102,'13.04'!$A$9:$W$204,23,0)</f>
        <v>0</v>
      </c>
      <c r="E102" s="15"/>
      <c r="F102" s="15"/>
      <c r="G102" s="15"/>
      <c r="H102" s="9">
        <f t="shared" si="16"/>
        <v>0</v>
      </c>
      <c r="I102" s="15"/>
      <c r="J102" s="15"/>
      <c r="K102" s="15"/>
      <c r="L102" s="9">
        <f t="shared" si="11"/>
        <v>0</v>
      </c>
      <c r="M102" s="15"/>
      <c r="N102" s="15"/>
      <c r="O102" s="15"/>
      <c r="P102" s="15"/>
      <c r="Q102" s="15"/>
      <c r="R102" s="11">
        <f>SUM(M102:Q102)</f>
        <v>0</v>
      </c>
      <c r="S102" s="15"/>
      <c r="T102" s="15"/>
      <c r="U102" s="9">
        <f>S102+T102</f>
        <v>0</v>
      </c>
      <c r="V102" s="9">
        <f t="shared" si="17"/>
        <v>0</v>
      </c>
      <c r="W102" s="15"/>
      <c r="X102" s="16">
        <f>W102-V102</f>
        <v>0</v>
      </c>
      <c r="Y102" s="18"/>
      <c r="Z102" s="17"/>
    </row>
    <row r="103" spans="1:26" ht="18" customHeight="1" x14ac:dyDescent="0.2">
      <c r="A103" s="13">
        <v>3500155</v>
      </c>
      <c r="B103" s="14" t="s">
        <v>124</v>
      </c>
      <c r="C103" s="15">
        <v>300000</v>
      </c>
      <c r="D103" s="10">
        <f>VLOOKUP($A103,'13.04'!$A$9:$W$204,23,0)</f>
        <v>0</v>
      </c>
      <c r="E103" s="15"/>
      <c r="F103" s="15"/>
      <c r="G103" s="15"/>
      <c r="H103" s="9">
        <f t="shared" si="16"/>
        <v>0</v>
      </c>
      <c r="I103" s="15"/>
      <c r="J103" s="15"/>
      <c r="K103" s="15"/>
      <c r="L103" s="9">
        <f t="shared" si="11"/>
        <v>0</v>
      </c>
      <c r="M103" s="15"/>
      <c r="N103" s="15"/>
      <c r="O103" s="15"/>
      <c r="P103" s="15"/>
      <c r="Q103" s="15"/>
      <c r="R103" s="11">
        <f t="shared" si="15"/>
        <v>0</v>
      </c>
      <c r="S103" s="15"/>
      <c r="T103" s="15"/>
      <c r="U103" s="9">
        <f t="shared" si="18"/>
        <v>0</v>
      </c>
      <c r="V103" s="9">
        <f t="shared" si="17"/>
        <v>0</v>
      </c>
      <c r="W103" s="15"/>
      <c r="X103" s="16">
        <f t="shared" si="19"/>
        <v>0</v>
      </c>
      <c r="Y103" s="18"/>
      <c r="Z103" s="17"/>
    </row>
    <row r="104" spans="1:26" ht="18" customHeight="1" x14ac:dyDescent="0.2">
      <c r="A104" s="13">
        <v>3500156</v>
      </c>
      <c r="B104" s="14" t="s">
        <v>125</v>
      </c>
      <c r="C104" s="15">
        <v>390000</v>
      </c>
      <c r="D104" s="10">
        <f>VLOOKUP($A104,'13.04'!$A$9:$W$204,23,0)</f>
        <v>1</v>
      </c>
      <c r="E104" s="15"/>
      <c r="F104" s="15"/>
      <c r="G104" s="15"/>
      <c r="H104" s="9">
        <f t="shared" si="16"/>
        <v>0</v>
      </c>
      <c r="I104" s="15"/>
      <c r="J104" s="15"/>
      <c r="K104" s="15"/>
      <c r="L104" s="9">
        <f t="shared" si="11"/>
        <v>0</v>
      </c>
      <c r="M104" s="15"/>
      <c r="N104" s="15"/>
      <c r="O104" s="15"/>
      <c r="P104" s="15"/>
      <c r="Q104" s="15"/>
      <c r="R104" s="11">
        <f t="shared" si="15"/>
        <v>0</v>
      </c>
      <c r="S104" s="15"/>
      <c r="T104" s="15"/>
      <c r="U104" s="9">
        <f t="shared" si="18"/>
        <v>0</v>
      </c>
      <c r="V104" s="9">
        <f t="shared" si="17"/>
        <v>1</v>
      </c>
      <c r="W104" s="15">
        <v>1</v>
      </c>
      <c r="X104" s="16">
        <f t="shared" si="19"/>
        <v>0</v>
      </c>
      <c r="Y104" s="18"/>
      <c r="Z104" s="17"/>
    </row>
    <row r="105" spans="1:26" ht="18" customHeight="1" x14ac:dyDescent="0.2">
      <c r="A105" s="13">
        <v>3500141</v>
      </c>
      <c r="B105" s="14" t="s">
        <v>126</v>
      </c>
      <c r="C105" s="15">
        <v>300000</v>
      </c>
      <c r="D105" s="10">
        <f>VLOOKUP($A105,'13.04'!$A$9:$W$204,23,0)</f>
        <v>0</v>
      </c>
      <c r="E105" s="15"/>
      <c r="F105" s="15"/>
      <c r="G105" s="15"/>
      <c r="H105" s="9">
        <f t="shared" si="16"/>
        <v>0</v>
      </c>
      <c r="I105" s="15"/>
      <c r="J105" s="15"/>
      <c r="K105" s="15"/>
      <c r="L105" s="9">
        <f t="shared" si="11"/>
        <v>0</v>
      </c>
      <c r="M105" s="15"/>
      <c r="N105" s="15"/>
      <c r="O105" s="15"/>
      <c r="P105" s="15"/>
      <c r="Q105" s="15"/>
      <c r="R105" s="11">
        <f t="shared" si="15"/>
        <v>0</v>
      </c>
      <c r="S105" s="15"/>
      <c r="T105" s="15"/>
      <c r="U105" s="9">
        <f t="shared" si="18"/>
        <v>0</v>
      </c>
      <c r="V105" s="9">
        <f t="shared" si="17"/>
        <v>0</v>
      </c>
      <c r="W105" s="15"/>
      <c r="X105" s="16">
        <f t="shared" si="19"/>
        <v>0</v>
      </c>
      <c r="Y105" s="18"/>
      <c r="Z105" s="17"/>
    </row>
    <row r="106" spans="1:26" ht="18" customHeight="1" x14ac:dyDescent="0.2">
      <c r="A106" s="13">
        <v>3500142</v>
      </c>
      <c r="B106" s="14" t="s">
        <v>127</v>
      </c>
      <c r="C106" s="15">
        <v>390000</v>
      </c>
      <c r="D106" s="10">
        <f>VLOOKUP($A106,'13.04'!$A$9:$W$204,23,0)</f>
        <v>1</v>
      </c>
      <c r="E106" s="15"/>
      <c r="F106" s="15"/>
      <c r="G106" s="15"/>
      <c r="H106" s="9">
        <f t="shared" si="16"/>
        <v>0</v>
      </c>
      <c r="I106" s="15">
        <v>1</v>
      </c>
      <c r="J106" s="15"/>
      <c r="K106" s="15"/>
      <c r="L106" s="9">
        <f t="shared" si="11"/>
        <v>1</v>
      </c>
      <c r="M106" s="15"/>
      <c r="N106" s="15"/>
      <c r="O106" s="15"/>
      <c r="P106" s="15"/>
      <c r="Q106" s="15"/>
      <c r="R106" s="11">
        <f t="shared" si="15"/>
        <v>0</v>
      </c>
      <c r="S106" s="15"/>
      <c r="T106" s="15"/>
      <c r="U106" s="9">
        <f t="shared" si="18"/>
        <v>0</v>
      </c>
      <c r="V106" s="9">
        <f t="shared" si="17"/>
        <v>0</v>
      </c>
      <c r="W106" s="15"/>
      <c r="X106" s="16">
        <f t="shared" si="19"/>
        <v>0</v>
      </c>
      <c r="Y106" s="18"/>
      <c r="Z106" s="17"/>
    </row>
    <row r="107" spans="1:26" ht="18" customHeight="1" x14ac:dyDescent="0.2">
      <c r="A107" s="13">
        <v>3500143</v>
      </c>
      <c r="B107" s="14" t="s">
        <v>128</v>
      </c>
      <c r="C107" s="15">
        <v>220000</v>
      </c>
      <c r="D107" s="10">
        <f>VLOOKUP($A107,'13.04'!$A$9:$W$204,23,0)</f>
        <v>0</v>
      </c>
      <c r="E107" s="15"/>
      <c r="F107" s="15"/>
      <c r="G107" s="15"/>
      <c r="H107" s="9">
        <f t="shared" si="16"/>
        <v>0</v>
      </c>
      <c r="I107" s="15"/>
      <c r="J107" s="15"/>
      <c r="K107" s="15"/>
      <c r="L107" s="9">
        <f t="shared" si="11"/>
        <v>0</v>
      </c>
      <c r="M107" s="15"/>
      <c r="N107" s="15"/>
      <c r="O107" s="15"/>
      <c r="P107" s="15"/>
      <c r="Q107" s="15"/>
      <c r="R107" s="11">
        <f t="shared" si="15"/>
        <v>0</v>
      </c>
      <c r="S107" s="15"/>
      <c r="T107" s="15"/>
      <c r="U107" s="9">
        <f t="shared" si="18"/>
        <v>0</v>
      </c>
      <c r="V107" s="9">
        <f t="shared" si="17"/>
        <v>0</v>
      </c>
      <c r="W107" s="15"/>
      <c r="X107" s="16">
        <f t="shared" si="19"/>
        <v>0</v>
      </c>
      <c r="Y107" s="18"/>
      <c r="Z107" s="17"/>
    </row>
    <row r="108" spans="1:26" ht="18" customHeight="1" x14ac:dyDescent="0.2">
      <c r="A108" s="13">
        <v>3500144</v>
      </c>
      <c r="B108" s="14" t="s">
        <v>129</v>
      </c>
      <c r="C108" s="15">
        <v>260000</v>
      </c>
      <c r="D108" s="10">
        <f>VLOOKUP($A108,'13.04'!$A$9:$W$204,23,0)</f>
        <v>2</v>
      </c>
      <c r="E108" s="15">
        <v>4</v>
      </c>
      <c r="F108" s="15"/>
      <c r="G108" s="15"/>
      <c r="H108" s="9">
        <f t="shared" si="16"/>
        <v>4</v>
      </c>
      <c r="I108" s="15">
        <v>2</v>
      </c>
      <c r="J108" s="15"/>
      <c r="K108" s="15"/>
      <c r="L108" s="9">
        <f t="shared" si="11"/>
        <v>2</v>
      </c>
      <c r="M108" s="15"/>
      <c r="N108" s="15"/>
      <c r="O108" s="15"/>
      <c r="P108" s="15"/>
      <c r="Q108" s="15"/>
      <c r="R108" s="11">
        <f t="shared" si="15"/>
        <v>0</v>
      </c>
      <c r="S108" s="15"/>
      <c r="T108" s="15"/>
      <c r="U108" s="9">
        <f t="shared" si="18"/>
        <v>0</v>
      </c>
      <c r="V108" s="9">
        <f t="shared" si="17"/>
        <v>4</v>
      </c>
      <c r="W108" s="15">
        <v>4</v>
      </c>
      <c r="X108" s="16">
        <f t="shared" si="19"/>
        <v>0</v>
      </c>
      <c r="Y108" s="18"/>
      <c r="Z108" s="17"/>
    </row>
    <row r="109" spans="1:26" ht="18" customHeight="1" x14ac:dyDescent="0.2">
      <c r="A109" s="13">
        <v>3500145</v>
      </c>
      <c r="B109" s="14" t="s">
        <v>130</v>
      </c>
      <c r="C109" s="15">
        <v>350000</v>
      </c>
      <c r="D109" s="10">
        <f>VLOOKUP($A109,'13.04'!$A$9:$W$204,23,0)</f>
        <v>0</v>
      </c>
      <c r="E109" s="15"/>
      <c r="F109" s="15"/>
      <c r="G109" s="15"/>
      <c r="H109" s="9">
        <f t="shared" si="16"/>
        <v>0</v>
      </c>
      <c r="I109" s="15"/>
      <c r="J109" s="15"/>
      <c r="K109" s="15"/>
      <c r="L109" s="9">
        <f t="shared" si="11"/>
        <v>0</v>
      </c>
      <c r="M109" s="15"/>
      <c r="N109" s="15"/>
      <c r="O109" s="15"/>
      <c r="P109" s="15"/>
      <c r="Q109" s="15"/>
      <c r="R109" s="11">
        <f t="shared" si="15"/>
        <v>0</v>
      </c>
      <c r="S109" s="15"/>
      <c r="T109" s="15"/>
      <c r="U109" s="9">
        <f t="shared" si="18"/>
        <v>0</v>
      </c>
      <c r="V109" s="9">
        <f t="shared" si="17"/>
        <v>0</v>
      </c>
      <c r="W109" s="15"/>
      <c r="X109" s="16">
        <f t="shared" si="19"/>
        <v>0</v>
      </c>
      <c r="Y109" s="18"/>
      <c r="Z109" s="17"/>
    </row>
    <row r="110" spans="1:26" ht="18" customHeight="1" x14ac:dyDescent="0.2">
      <c r="A110" s="7">
        <v>3510000</v>
      </c>
      <c r="B110" s="8" t="s">
        <v>131</v>
      </c>
      <c r="C110" s="9"/>
      <c r="D110" s="10">
        <f>VLOOKUP($A110,'13.04'!$A$9:$W$204,23,0)</f>
        <v>0</v>
      </c>
      <c r="E110" s="10"/>
      <c r="F110" s="10"/>
      <c r="G110" s="10"/>
      <c r="H110" s="9"/>
      <c r="I110" s="10"/>
      <c r="J110" s="10"/>
      <c r="K110" s="10"/>
      <c r="L110" s="9">
        <f t="shared" si="11"/>
        <v>0</v>
      </c>
      <c r="M110" s="10"/>
      <c r="N110" s="10"/>
      <c r="O110" s="10"/>
      <c r="P110" s="10"/>
      <c r="Q110" s="10"/>
      <c r="R110" s="11">
        <f t="shared" si="15"/>
        <v>0</v>
      </c>
      <c r="S110" s="10"/>
      <c r="T110" s="10"/>
      <c r="U110" s="9"/>
      <c r="V110" s="9"/>
      <c r="W110" s="10"/>
      <c r="X110" s="9"/>
      <c r="Y110" s="18"/>
      <c r="Z110" s="17"/>
    </row>
    <row r="111" spans="1:26" ht="18" customHeight="1" x14ac:dyDescent="0.2">
      <c r="A111" s="13">
        <v>3510004</v>
      </c>
      <c r="B111" s="14" t="s">
        <v>132</v>
      </c>
      <c r="C111" s="15">
        <v>43000</v>
      </c>
      <c r="D111" s="10">
        <f>VLOOKUP($A111,'13.04'!$A$9:$W$204,23,0)</f>
        <v>2</v>
      </c>
      <c r="E111" s="15">
        <v>9</v>
      </c>
      <c r="F111" s="15"/>
      <c r="G111" s="15"/>
      <c r="H111" s="9">
        <f t="shared" ref="H111:H120" si="20">SUM(E111:G111)</f>
        <v>9</v>
      </c>
      <c r="I111" s="15">
        <v>4</v>
      </c>
      <c r="J111" s="15"/>
      <c r="K111" s="15"/>
      <c r="L111" s="9">
        <f t="shared" si="11"/>
        <v>4</v>
      </c>
      <c r="M111" s="15"/>
      <c r="N111" s="15"/>
      <c r="O111" s="15"/>
      <c r="P111" s="15"/>
      <c r="Q111" s="15"/>
      <c r="R111" s="11">
        <f>SUM(M111:Q111)</f>
        <v>0</v>
      </c>
      <c r="S111" s="15"/>
      <c r="T111" s="15"/>
      <c r="U111" s="9">
        <f>S111+T111</f>
        <v>0</v>
      </c>
      <c r="V111" s="9">
        <f t="shared" ref="V111:V120" si="21">D111+H111-L111-R111-U111</f>
        <v>7</v>
      </c>
      <c r="W111" s="15">
        <v>7</v>
      </c>
      <c r="X111" s="16">
        <f>W111-V111</f>
        <v>0</v>
      </c>
      <c r="Y111" s="18"/>
      <c r="Z111" s="17"/>
    </row>
    <row r="112" spans="1:26" ht="18" customHeight="1" x14ac:dyDescent="0.2">
      <c r="A112" s="13">
        <v>3510011</v>
      </c>
      <c r="B112" s="14" t="s">
        <v>133</v>
      </c>
      <c r="C112" s="15">
        <v>42000</v>
      </c>
      <c r="D112" s="10">
        <f>VLOOKUP($A112,'13.04'!$A$9:$W$204,23,0)</f>
        <v>0</v>
      </c>
      <c r="E112" s="15"/>
      <c r="F112" s="15"/>
      <c r="G112" s="15"/>
      <c r="H112" s="9">
        <f t="shared" si="20"/>
        <v>0</v>
      </c>
      <c r="I112" s="15"/>
      <c r="J112" s="15"/>
      <c r="K112" s="15"/>
      <c r="L112" s="9">
        <f t="shared" si="11"/>
        <v>0</v>
      </c>
      <c r="M112" s="15"/>
      <c r="N112" s="15"/>
      <c r="O112" s="15"/>
      <c r="P112" s="15"/>
      <c r="Q112" s="15"/>
      <c r="R112" s="11">
        <f t="shared" si="15"/>
        <v>0</v>
      </c>
      <c r="S112" s="15"/>
      <c r="T112" s="15"/>
      <c r="U112" s="9">
        <f t="shared" ref="U112:U120" si="22">S112+T112</f>
        <v>0</v>
      </c>
      <c r="V112" s="9">
        <f t="shared" si="21"/>
        <v>0</v>
      </c>
      <c r="W112" s="15"/>
      <c r="X112" s="16">
        <f t="shared" ref="X112:X120" si="23">W112-V112</f>
        <v>0</v>
      </c>
      <c r="Y112" s="18"/>
      <c r="Z112" s="17"/>
    </row>
    <row r="113" spans="1:26" ht="18" customHeight="1" x14ac:dyDescent="0.2">
      <c r="A113" s="13">
        <v>3510012</v>
      </c>
      <c r="B113" s="14" t="s">
        <v>134</v>
      </c>
      <c r="C113" s="15">
        <v>43000</v>
      </c>
      <c r="D113" s="10">
        <f>VLOOKUP($A113,'13.04'!$A$9:$W$204,23,0)</f>
        <v>0</v>
      </c>
      <c r="E113" s="15">
        <v>6</v>
      </c>
      <c r="F113" s="15"/>
      <c r="G113" s="15"/>
      <c r="H113" s="9">
        <f t="shared" si="20"/>
        <v>6</v>
      </c>
      <c r="I113" s="15"/>
      <c r="J113" s="15"/>
      <c r="K113" s="15"/>
      <c r="L113" s="9">
        <f t="shared" si="11"/>
        <v>0</v>
      </c>
      <c r="M113" s="15"/>
      <c r="N113" s="15"/>
      <c r="O113" s="15"/>
      <c r="P113" s="15"/>
      <c r="Q113" s="15"/>
      <c r="R113" s="11">
        <f>SUM(M113:Q113)</f>
        <v>0</v>
      </c>
      <c r="S113" s="15"/>
      <c r="T113" s="15"/>
      <c r="U113" s="9">
        <f>S113+T113</f>
        <v>0</v>
      </c>
      <c r="V113" s="9">
        <f t="shared" si="21"/>
        <v>6</v>
      </c>
      <c r="W113" s="15">
        <v>6</v>
      </c>
      <c r="X113" s="16">
        <f>W113-V113</f>
        <v>0</v>
      </c>
      <c r="Y113" s="18"/>
      <c r="Z113" s="17"/>
    </row>
    <row r="114" spans="1:26" ht="18" customHeight="1" x14ac:dyDescent="0.2">
      <c r="A114" s="13">
        <v>3510018</v>
      </c>
      <c r="B114" s="14" t="s">
        <v>135</v>
      </c>
      <c r="C114" s="15">
        <v>65000</v>
      </c>
      <c r="D114" s="10">
        <f>VLOOKUP($A114,'13.04'!$A$9:$W$204,23,0)</f>
        <v>0</v>
      </c>
      <c r="E114" s="15">
        <v>6</v>
      </c>
      <c r="F114" s="15"/>
      <c r="G114" s="15"/>
      <c r="H114" s="9">
        <f t="shared" si="20"/>
        <v>6</v>
      </c>
      <c r="I114" s="15">
        <v>1</v>
      </c>
      <c r="J114" s="15"/>
      <c r="K114" s="15"/>
      <c r="L114" s="9">
        <f t="shared" si="11"/>
        <v>1</v>
      </c>
      <c r="M114" s="15"/>
      <c r="N114" s="15"/>
      <c r="O114" s="15"/>
      <c r="P114" s="15"/>
      <c r="Q114" s="15"/>
      <c r="R114" s="11">
        <f t="shared" si="15"/>
        <v>0</v>
      </c>
      <c r="S114" s="15"/>
      <c r="T114" s="15"/>
      <c r="U114" s="9">
        <f t="shared" si="22"/>
        <v>0</v>
      </c>
      <c r="V114" s="9">
        <f t="shared" si="21"/>
        <v>5</v>
      </c>
      <c r="W114" s="15">
        <v>5</v>
      </c>
      <c r="X114" s="16">
        <f t="shared" si="23"/>
        <v>0</v>
      </c>
      <c r="Y114" s="18"/>
      <c r="Z114" s="17"/>
    </row>
    <row r="115" spans="1:26" ht="18" customHeight="1" x14ac:dyDescent="0.2">
      <c r="A115" s="13">
        <v>3510066</v>
      </c>
      <c r="B115" s="14" t="s">
        <v>136</v>
      </c>
      <c r="C115" s="15">
        <v>42000</v>
      </c>
      <c r="D115" s="10">
        <f>VLOOKUP($A115,'13.04'!$A$9:$W$204,23,0)</f>
        <v>0</v>
      </c>
      <c r="E115" s="15"/>
      <c r="F115" s="15"/>
      <c r="G115" s="15"/>
      <c r="H115" s="9">
        <f t="shared" si="20"/>
        <v>0</v>
      </c>
      <c r="I115" s="15"/>
      <c r="J115" s="15"/>
      <c r="K115" s="15"/>
      <c r="L115" s="9">
        <f t="shared" si="11"/>
        <v>0</v>
      </c>
      <c r="M115" s="15"/>
      <c r="N115" s="15"/>
      <c r="O115" s="15"/>
      <c r="P115" s="15"/>
      <c r="Q115" s="15"/>
      <c r="R115" s="11">
        <f t="shared" si="15"/>
        <v>0</v>
      </c>
      <c r="S115" s="15"/>
      <c r="T115" s="15"/>
      <c r="U115" s="9">
        <f t="shared" si="22"/>
        <v>0</v>
      </c>
      <c r="V115" s="9">
        <f t="shared" si="21"/>
        <v>0</v>
      </c>
      <c r="W115" s="15"/>
      <c r="X115" s="16">
        <f t="shared" si="23"/>
        <v>0</v>
      </c>
      <c r="Y115" s="18"/>
      <c r="Z115" s="17"/>
    </row>
    <row r="116" spans="1:26" ht="18" customHeight="1" x14ac:dyDescent="0.2">
      <c r="A116" s="13">
        <v>3510067</v>
      </c>
      <c r="B116" s="14" t="s">
        <v>137</v>
      </c>
      <c r="C116" s="15">
        <v>43000</v>
      </c>
      <c r="D116" s="10">
        <f>VLOOKUP($A116,'13.04'!$A$9:$W$204,23,0)</f>
        <v>7</v>
      </c>
      <c r="E116" s="15"/>
      <c r="F116" s="15"/>
      <c r="G116" s="15"/>
      <c r="H116" s="9">
        <f t="shared" si="20"/>
        <v>0</v>
      </c>
      <c r="I116" s="15">
        <v>1</v>
      </c>
      <c r="J116" s="15"/>
      <c r="K116" s="15"/>
      <c r="L116" s="9">
        <f t="shared" si="11"/>
        <v>1</v>
      </c>
      <c r="M116" s="15"/>
      <c r="N116" s="15"/>
      <c r="O116" s="15"/>
      <c r="P116" s="15"/>
      <c r="Q116" s="15"/>
      <c r="R116" s="11">
        <f t="shared" si="15"/>
        <v>0</v>
      </c>
      <c r="S116" s="15"/>
      <c r="T116" s="15"/>
      <c r="U116" s="9">
        <f t="shared" si="22"/>
        <v>0</v>
      </c>
      <c r="V116" s="9">
        <f t="shared" si="21"/>
        <v>6</v>
      </c>
      <c r="W116" s="15">
        <v>6</v>
      </c>
      <c r="X116" s="16">
        <f t="shared" si="23"/>
        <v>0</v>
      </c>
      <c r="Y116" s="18"/>
      <c r="Z116" s="17"/>
    </row>
    <row r="117" spans="1:26" ht="18" customHeight="1" x14ac:dyDescent="0.2">
      <c r="A117" s="13">
        <v>3510068</v>
      </c>
      <c r="B117" s="14" t="s">
        <v>138</v>
      </c>
      <c r="C117" s="15">
        <v>12000</v>
      </c>
      <c r="D117" s="10">
        <f>VLOOKUP($A117,'13.04'!$A$9:$W$204,23,0)</f>
        <v>0</v>
      </c>
      <c r="E117" s="15"/>
      <c r="F117" s="15"/>
      <c r="G117" s="15"/>
      <c r="H117" s="9">
        <f t="shared" si="20"/>
        <v>0</v>
      </c>
      <c r="I117" s="15"/>
      <c r="J117" s="15"/>
      <c r="K117" s="15"/>
      <c r="L117" s="9">
        <f t="shared" si="11"/>
        <v>0</v>
      </c>
      <c r="M117" s="15"/>
      <c r="N117" s="15"/>
      <c r="O117" s="15"/>
      <c r="P117" s="15"/>
      <c r="Q117" s="15"/>
      <c r="R117" s="11">
        <f>SUM(M117:Q117)</f>
        <v>0</v>
      </c>
      <c r="S117" s="15"/>
      <c r="T117" s="15"/>
      <c r="U117" s="9">
        <f>S117+T117</f>
        <v>0</v>
      </c>
      <c r="V117" s="9">
        <f t="shared" si="21"/>
        <v>0</v>
      </c>
      <c r="W117" s="15"/>
      <c r="X117" s="16">
        <f>W117-V117</f>
        <v>0</v>
      </c>
      <c r="Y117" s="18"/>
      <c r="Z117" s="17"/>
    </row>
    <row r="118" spans="1:26" ht="18" customHeight="1" x14ac:dyDescent="0.2">
      <c r="A118" s="13">
        <v>3510069</v>
      </c>
      <c r="B118" s="14" t="s">
        <v>139</v>
      </c>
      <c r="C118" s="15">
        <v>12000</v>
      </c>
      <c r="D118" s="10">
        <f>VLOOKUP($A118,'13.04'!$A$9:$W$204,23,0)</f>
        <v>0</v>
      </c>
      <c r="E118" s="15"/>
      <c r="F118" s="15"/>
      <c r="G118" s="15"/>
      <c r="H118" s="9">
        <f t="shared" si="20"/>
        <v>0</v>
      </c>
      <c r="I118" s="15"/>
      <c r="J118" s="15"/>
      <c r="K118" s="15"/>
      <c r="L118" s="9">
        <f t="shared" si="11"/>
        <v>0</v>
      </c>
      <c r="M118" s="15"/>
      <c r="N118" s="15"/>
      <c r="O118" s="15"/>
      <c r="P118" s="15"/>
      <c r="Q118" s="15"/>
      <c r="R118" s="11">
        <f>SUM(M118:Q118)</f>
        <v>0</v>
      </c>
      <c r="S118" s="15"/>
      <c r="T118" s="15"/>
      <c r="U118" s="9">
        <f>S118+T118</f>
        <v>0</v>
      </c>
      <c r="V118" s="9">
        <f t="shared" si="21"/>
        <v>0</v>
      </c>
      <c r="W118" s="15"/>
      <c r="X118" s="16">
        <f>W118-V118</f>
        <v>0</v>
      </c>
      <c r="Y118" s="18"/>
      <c r="Z118" s="17"/>
    </row>
    <row r="119" spans="1:26" ht="18" customHeight="1" x14ac:dyDescent="0.2">
      <c r="A119" s="13">
        <v>3510070</v>
      </c>
      <c r="B119" s="14" t="s">
        <v>140</v>
      </c>
      <c r="C119" s="15">
        <v>12000</v>
      </c>
      <c r="D119" s="10">
        <f>VLOOKUP($A119,'13.04'!$A$9:$W$204,23,0)</f>
        <v>0</v>
      </c>
      <c r="E119" s="15"/>
      <c r="F119" s="15"/>
      <c r="G119" s="15"/>
      <c r="H119" s="9">
        <f t="shared" si="20"/>
        <v>0</v>
      </c>
      <c r="I119" s="15"/>
      <c r="J119" s="15"/>
      <c r="K119" s="15"/>
      <c r="L119" s="9">
        <f t="shared" si="11"/>
        <v>0</v>
      </c>
      <c r="M119" s="15"/>
      <c r="N119" s="15"/>
      <c r="O119" s="15"/>
      <c r="P119" s="15"/>
      <c r="Q119" s="15"/>
      <c r="R119" s="11">
        <f>SUM(M119:Q119)</f>
        <v>0</v>
      </c>
      <c r="S119" s="15"/>
      <c r="T119" s="15"/>
      <c r="U119" s="9">
        <f>S119+T119</f>
        <v>0</v>
      </c>
      <c r="V119" s="9">
        <f t="shared" si="21"/>
        <v>0</v>
      </c>
      <c r="W119" s="15"/>
      <c r="X119" s="16">
        <f>W119-V119</f>
        <v>0</v>
      </c>
      <c r="Y119" s="18"/>
      <c r="Z119" s="17"/>
    </row>
    <row r="120" spans="1:26" ht="18" customHeight="1" x14ac:dyDescent="0.2">
      <c r="A120" s="13">
        <v>3512008</v>
      </c>
      <c r="B120" s="14" t="s">
        <v>141</v>
      </c>
      <c r="C120" s="15">
        <v>44000</v>
      </c>
      <c r="D120" s="10">
        <f>VLOOKUP($A120,'13.04'!$A$9:$W$204,23,0)</f>
        <v>10</v>
      </c>
      <c r="E120" s="15"/>
      <c r="F120" s="15"/>
      <c r="G120" s="15"/>
      <c r="H120" s="9">
        <f t="shared" si="20"/>
        <v>0</v>
      </c>
      <c r="I120" s="15"/>
      <c r="J120" s="15"/>
      <c r="K120" s="15"/>
      <c r="L120" s="9">
        <f t="shared" si="11"/>
        <v>0</v>
      </c>
      <c r="M120" s="15"/>
      <c r="N120" s="15"/>
      <c r="O120" s="15"/>
      <c r="P120" s="15"/>
      <c r="Q120" s="15"/>
      <c r="R120" s="11">
        <f t="shared" si="15"/>
        <v>0</v>
      </c>
      <c r="S120" s="15"/>
      <c r="T120" s="15"/>
      <c r="U120" s="9">
        <f t="shared" si="22"/>
        <v>0</v>
      </c>
      <c r="V120" s="9">
        <f t="shared" si="21"/>
        <v>10</v>
      </c>
      <c r="W120" s="15">
        <v>10</v>
      </c>
      <c r="X120" s="16">
        <f t="shared" si="23"/>
        <v>0</v>
      </c>
      <c r="Y120" s="18"/>
      <c r="Z120" s="17"/>
    </row>
    <row r="121" spans="1:26" ht="18" customHeight="1" x14ac:dyDescent="0.2">
      <c r="A121" s="7">
        <v>3530000</v>
      </c>
      <c r="B121" s="28" t="s">
        <v>142</v>
      </c>
      <c r="C121" s="9"/>
      <c r="D121" s="10">
        <f>VLOOKUP($A121,'13.04'!$A$9:$W$204,23,0)</f>
        <v>0</v>
      </c>
      <c r="E121" s="10"/>
      <c r="F121" s="10"/>
      <c r="G121" s="10"/>
      <c r="H121" s="9"/>
      <c r="I121" s="10"/>
      <c r="J121" s="10"/>
      <c r="K121" s="10"/>
      <c r="L121" s="9">
        <f t="shared" si="11"/>
        <v>0</v>
      </c>
      <c r="M121" s="10"/>
      <c r="N121" s="10"/>
      <c r="O121" s="10"/>
      <c r="P121" s="10"/>
      <c r="Q121" s="10"/>
      <c r="R121" s="11">
        <f t="shared" si="15"/>
        <v>0</v>
      </c>
      <c r="S121" s="10"/>
      <c r="T121" s="10"/>
      <c r="U121" s="9"/>
      <c r="V121" s="9"/>
      <c r="W121" s="10"/>
      <c r="X121" s="9"/>
      <c r="Y121" s="18"/>
      <c r="Z121" s="17"/>
    </row>
    <row r="122" spans="1:26" ht="18" customHeight="1" x14ac:dyDescent="0.2">
      <c r="A122" s="13">
        <v>3530003</v>
      </c>
      <c r="B122" s="14" t="s">
        <v>143</v>
      </c>
      <c r="C122" s="15">
        <v>20000</v>
      </c>
      <c r="D122" s="10">
        <f>VLOOKUP($A122,'13.04'!$A$9:$W$204,23,0)</f>
        <v>18</v>
      </c>
      <c r="E122" s="15"/>
      <c r="F122" s="15"/>
      <c r="G122" s="15"/>
      <c r="H122" s="9">
        <f t="shared" ref="H122:H134" si="24">SUM(E122:G122)</f>
        <v>0</v>
      </c>
      <c r="I122" s="15">
        <v>6</v>
      </c>
      <c r="J122" s="15"/>
      <c r="K122" s="15"/>
      <c r="L122" s="9">
        <f t="shared" si="11"/>
        <v>6</v>
      </c>
      <c r="M122" s="15"/>
      <c r="N122" s="15"/>
      <c r="O122" s="15"/>
      <c r="P122" s="15"/>
      <c r="Q122" s="15"/>
      <c r="R122" s="11">
        <f t="shared" si="15"/>
        <v>0</v>
      </c>
      <c r="S122" s="15"/>
      <c r="T122" s="15"/>
      <c r="U122" s="9">
        <f t="shared" ref="U122:U134" si="25">S122+T122</f>
        <v>0</v>
      </c>
      <c r="V122" s="9">
        <f t="shared" ref="V122:V134" si="26">D122+H122-L122-R122-U122</f>
        <v>12</v>
      </c>
      <c r="W122" s="15">
        <v>12</v>
      </c>
      <c r="X122" s="16">
        <f t="shared" ref="X122:X134" si="27">W122-V122</f>
        <v>0</v>
      </c>
      <c r="Y122" s="18"/>
      <c r="Z122" s="17"/>
    </row>
    <row r="123" spans="1:26" ht="18" customHeight="1" x14ac:dyDescent="0.2">
      <c r="A123" s="13">
        <v>3530008</v>
      </c>
      <c r="B123" s="14" t="s">
        <v>144</v>
      </c>
      <c r="C123" s="15">
        <v>20000</v>
      </c>
      <c r="D123" s="10">
        <f>VLOOKUP($A123,'13.04'!$A$9:$W$204,23,0)</f>
        <v>0</v>
      </c>
      <c r="E123" s="15"/>
      <c r="F123" s="15"/>
      <c r="G123" s="15"/>
      <c r="H123" s="9">
        <f t="shared" si="24"/>
        <v>0</v>
      </c>
      <c r="I123" s="15"/>
      <c r="J123" s="15"/>
      <c r="K123" s="15"/>
      <c r="L123" s="9">
        <f t="shared" si="11"/>
        <v>0</v>
      </c>
      <c r="M123" s="15"/>
      <c r="N123" s="15"/>
      <c r="O123" s="15"/>
      <c r="P123" s="15"/>
      <c r="Q123" s="15"/>
      <c r="R123" s="11">
        <f t="shared" si="15"/>
        <v>0</v>
      </c>
      <c r="S123" s="15"/>
      <c r="T123" s="15"/>
      <c r="U123" s="9">
        <f t="shared" si="25"/>
        <v>0</v>
      </c>
      <c r="V123" s="9">
        <f t="shared" si="26"/>
        <v>0</v>
      </c>
      <c r="W123" s="15"/>
      <c r="X123" s="16">
        <f t="shared" si="27"/>
        <v>0</v>
      </c>
      <c r="Y123" s="18"/>
      <c r="Z123" s="17"/>
    </row>
    <row r="124" spans="1:26" ht="18" customHeight="1" x14ac:dyDescent="0.2">
      <c r="A124" s="13">
        <v>3530009</v>
      </c>
      <c r="B124" s="14" t="s">
        <v>145</v>
      </c>
      <c r="C124" s="15">
        <v>20000</v>
      </c>
      <c r="D124" s="10">
        <f>VLOOKUP($A124,'13.04'!$A$9:$W$204,23,0)</f>
        <v>0</v>
      </c>
      <c r="E124" s="15">
        <v>64</v>
      </c>
      <c r="F124" s="15"/>
      <c r="G124" s="15"/>
      <c r="H124" s="9">
        <f t="shared" si="24"/>
        <v>64</v>
      </c>
      <c r="I124" s="15">
        <v>8</v>
      </c>
      <c r="J124" s="15"/>
      <c r="K124" s="15"/>
      <c r="L124" s="9">
        <f t="shared" si="11"/>
        <v>8</v>
      </c>
      <c r="M124" s="15"/>
      <c r="N124" s="15"/>
      <c r="O124" s="15"/>
      <c r="P124" s="15"/>
      <c r="Q124" s="15"/>
      <c r="R124" s="11">
        <f t="shared" si="15"/>
        <v>0</v>
      </c>
      <c r="S124" s="15"/>
      <c r="T124" s="15"/>
      <c r="U124" s="9">
        <f t="shared" si="25"/>
        <v>0</v>
      </c>
      <c r="V124" s="9">
        <f t="shared" si="26"/>
        <v>56</v>
      </c>
      <c r="W124" s="15">
        <v>53</v>
      </c>
      <c r="X124" s="16">
        <f t="shared" si="27"/>
        <v>-3</v>
      </c>
      <c r="Y124" s="18"/>
      <c r="Z124" s="17"/>
    </row>
    <row r="125" spans="1:26" ht="18" customHeight="1" x14ac:dyDescent="0.2">
      <c r="A125" s="13">
        <v>3530010</v>
      </c>
      <c r="B125" s="14" t="s">
        <v>146</v>
      </c>
      <c r="C125" s="15">
        <v>108000</v>
      </c>
      <c r="D125" s="10">
        <f>VLOOKUP($A125,'13.04'!$A$9:$W$204,23,0)</f>
        <v>17</v>
      </c>
      <c r="E125" s="15"/>
      <c r="F125" s="15"/>
      <c r="G125" s="15"/>
      <c r="H125" s="9">
        <f t="shared" si="24"/>
        <v>0</v>
      </c>
      <c r="I125" s="15">
        <v>12</v>
      </c>
      <c r="J125" s="15"/>
      <c r="K125" s="15"/>
      <c r="L125" s="9">
        <f t="shared" si="11"/>
        <v>12</v>
      </c>
      <c r="M125" s="15"/>
      <c r="N125" s="15"/>
      <c r="O125" s="15"/>
      <c r="P125" s="15"/>
      <c r="Q125" s="15"/>
      <c r="R125" s="11">
        <f t="shared" si="15"/>
        <v>0</v>
      </c>
      <c r="S125" s="15"/>
      <c r="T125" s="15"/>
      <c r="U125" s="9">
        <f t="shared" si="25"/>
        <v>0</v>
      </c>
      <c r="V125" s="9">
        <f t="shared" si="26"/>
        <v>5</v>
      </c>
      <c r="W125" s="15">
        <v>5</v>
      </c>
      <c r="X125" s="16">
        <f t="shared" si="27"/>
        <v>0</v>
      </c>
      <c r="Y125" s="18"/>
      <c r="Z125" s="17"/>
    </row>
    <row r="126" spans="1:26" ht="18" customHeight="1" x14ac:dyDescent="0.2">
      <c r="A126" s="13">
        <v>3530014</v>
      </c>
      <c r="B126" s="14" t="s">
        <v>147</v>
      </c>
      <c r="C126" s="15">
        <v>20000</v>
      </c>
      <c r="D126" s="10">
        <f>VLOOKUP($A126,'13.04'!$A$9:$W$204,23,0)</f>
        <v>0</v>
      </c>
      <c r="E126" s="15"/>
      <c r="F126" s="15"/>
      <c r="G126" s="15"/>
      <c r="H126" s="9">
        <f t="shared" si="24"/>
        <v>0</v>
      </c>
      <c r="I126" s="15"/>
      <c r="J126" s="15"/>
      <c r="K126" s="15"/>
      <c r="L126" s="9">
        <f t="shared" si="11"/>
        <v>0</v>
      </c>
      <c r="M126" s="15"/>
      <c r="N126" s="15"/>
      <c r="O126" s="15"/>
      <c r="P126" s="15"/>
      <c r="Q126" s="15"/>
      <c r="R126" s="11">
        <f>SUM(M126:Q126)</f>
        <v>0</v>
      </c>
      <c r="S126" s="15"/>
      <c r="T126" s="15"/>
      <c r="U126" s="9">
        <f>S126+T126</f>
        <v>0</v>
      </c>
      <c r="V126" s="9">
        <f t="shared" si="26"/>
        <v>0</v>
      </c>
      <c r="W126" s="15"/>
      <c r="X126" s="16">
        <f>W126-V126</f>
        <v>0</v>
      </c>
      <c r="Y126" s="18"/>
      <c r="Z126" s="17"/>
    </row>
    <row r="127" spans="1:26" ht="18" customHeight="1" x14ac:dyDescent="0.2">
      <c r="A127" s="13">
        <v>3530087</v>
      </c>
      <c r="B127" s="14" t="s">
        <v>148</v>
      </c>
      <c r="C127" s="15"/>
      <c r="D127" s="10">
        <f>VLOOKUP($A127,'13.04'!$A$9:$W$204,23,0)</f>
        <v>0</v>
      </c>
      <c r="E127" s="15"/>
      <c r="F127" s="15"/>
      <c r="G127" s="15"/>
      <c r="H127" s="9">
        <f t="shared" si="24"/>
        <v>0</v>
      </c>
      <c r="I127" s="15"/>
      <c r="J127" s="15"/>
      <c r="K127" s="15"/>
      <c r="L127" s="9">
        <f t="shared" si="11"/>
        <v>0</v>
      </c>
      <c r="M127" s="15"/>
      <c r="N127" s="15"/>
      <c r="O127" s="15"/>
      <c r="P127" s="15"/>
      <c r="Q127" s="15"/>
      <c r="R127" s="11">
        <f t="shared" si="15"/>
        <v>0</v>
      </c>
      <c r="S127" s="15"/>
      <c r="T127" s="15"/>
      <c r="U127" s="9">
        <f t="shared" si="25"/>
        <v>0</v>
      </c>
      <c r="V127" s="9">
        <f t="shared" si="26"/>
        <v>0</v>
      </c>
      <c r="W127" s="15"/>
      <c r="X127" s="16">
        <f t="shared" si="27"/>
        <v>0</v>
      </c>
      <c r="Y127" s="18"/>
      <c r="Z127" s="17"/>
    </row>
    <row r="128" spans="1:26" ht="18" customHeight="1" x14ac:dyDescent="0.2">
      <c r="A128" s="13">
        <v>3530088</v>
      </c>
      <c r="B128" s="14" t="s">
        <v>149</v>
      </c>
      <c r="C128" s="15">
        <v>20000</v>
      </c>
      <c r="D128" s="10">
        <f>VLOOKUP($A128,'13.04'!$A$9:$W$204,23,0)</f>
        <v>0</v>
      </c>
      <c r="E128" s="15">
        <v>42</v>
      </c>
      <c r="F128" s="15"/>
      <c r="G128" s="15"/>
      <c r="H128" s="9">
        <f t="shared" si="24"/>
        <v>42</v>
      </c>
      <c r="I128" s="15">
        <v>8</v>
      </c>
      <c r="J128" s="15"/>
      <c r="K128" s="15"/>
      <c r="L128" s="9">
        <f t="shared" si="11"/>
        <v>8</v>
      </c>
      <c r="M128" s="15"/>
      <c r="N128" s="15"/>
      <c r="O128" s="15"/>
      <c r="P128" s="15"/>
      <c r="Q128" s="15"/>
      <c r="R128" s="11">
        <f t="shared" si="15"/>
        <v>0</v>
      </c>
      <c r="S128" s="15"/>
      <c r="T128" s="15"/>
      <c r="U128" s="9">
        <f t="shared" si="25"/>
        <v>0</v>
      </c>
      <c r="V128" s="9">
        <f t="shared" si="26"/>
        <v>34</v>
      </c>
      <c r="W128" s="15">
        <v>34</v>
      </c>
      <c r="X128" s="16">
        <f t="shared" si="27"/>
        <v>0</v>
      </c>
      <c r="Y128" s="26"/>
      <c r="Z128" s="17"/>
    </row>
    <row r="129" spans="1:26" ht="18" customHeight="1" x14ac:dyDescent="0.2">
      <c r="A129" s="13">
        <v>3530089</v>
      </c>
      <c r="B129" s="14" t="s">
        <v>150</v>
      </c>
      <c r="C129" s="15">
        <v>95000</v>
      </c>
      <c r="D129" s="10">
        <f>VLOOKUP($A129,'13.04'!$A$9:$W$204,23,0)</f>
        <v>0</v>
      </c>
      <c r="E129" s="15"/>
      <c r="F129" s="15"/>
      <c r="G129" s="15"/>
      <c r="H129" s="9">
        <f t="shared" si="24"/>
        <v>0</v>
      </c>
      <c r="I129" s="15"/>
      <c r="J129" s="15"/>
      <c r="K129" s="15"/>
      <c r="L129" s="9">
        <f t="shared" si="11"/>
        <v>0</v>
      </c>
      <c r="M129" s="15"/>
      <c r="N129" s="15"/>
      <c r="O129" s="15"/>
      <c r="P129" s="15"/>
      <c r="Q129" s="15"/>
      <c r="R129" s="11">
        <f t="shared" si="15"/>
        <v>0</v>
      </c>
      <c r="S129" s="15"/>
      <c r="T129" s="15"/>
      <c r="U129" s="9">
        <f t="shared" si="25"/>
        <v>0</v>
      </c>
      <c r="V129" s="9">
        <f t="shared" si="26"/>
        <v>0</v>
      </c>
      <c r="W129" s="15"/>
      <c r="X129" s="16">
        <f t="shared" si="27"/>
        <v>0</v>
      </c>
      <c r="Y129" s="26"/>
      <c r="Z129" s="17"/>
    </row>
    <row r="130" spans="1:26" ht="18" customHeight="1" x14ac:dyDescent="0.2">
      <c r="A130" s="13">
        <v>3530100</v>
      </c>
      <c r="B130" s="14" t="s">
        <v>151</v>
      </c>
      <c r="C130" s="15">
        <v>22000</v>
      </c>
      <c r="D130" s="10">
        <f>VLOOKUP($A130,'13.04'!$A$9:$W$204,23,0)</f>
        <v>0</v>
      </c>
      <c r="E130" s="15"/>
      <c r="F130" s="15"/>
      <c r="G130" s="15"/>
      <c r="H130" s="9">
        <f t="shared" si="24"/>
        <v>0</v>
      </c>
      <c r="I130" s="15"/>
      <c r="J130" s="15"/>
      <c r="K130" s="15"/>
      <c r="L130" s="9">
        <f t="shared" si="11"/>
        <v>0</v>
      </c>
      <c r="M130" s="15"/>
      <c r="N130" s="15"/>
      <c r="O130" s="15"/>
      <c r="P130" s="15"/>
      <c r="Q130" s="15"/>
      <c r="R130" s="11">
        <f t="shared" si="15"/>
        <v>0</v>
      </c>
      <c r="S130" s="15"/>
      <c r="T130" s="15"/>
      <c r="U130" s="9">
        <f t="shared" si="25"/>
        <v>0</v>
      </c>
      <c r="V130" s="9">
        <f t="shared" si="26"/>
        <v>0</v>
      </c>
      <c r="W130" s="15"/>
      <c r="X130" s="16">
        <f t="shared" si="27"/>
        <v>0</v>
      </c>
      <c r="Y130" s="26"/>
      <c r="Z130" s="17"/>
    </row>
    <row r="131" spans="1:26" ht="18" customHeight="1" x14ac:dyDescent="0.2">
      <c r="A131" s="13">
        <v>3550002</v>
      </c>
      <c r="B131" s="14" t="s">
        <v>152</v>
      </c>
      <c r="C131" s="15">
        <v>20000</v>
      </c>
      <c r="D131" s="10">
        <f>VLOOKUP($A131,'13.04'!$A$9:$W$204,23,0)</f>
        <v>7</v>
      </c>
      <c r="E131" s="15">
        <v>14</v>
      </c>
      <c r="F131" s="15"/>
      <c r="G131" s="15"/>
      <c r="H131" s="9">
        <f>SUM(E131:G131)</f>
        <v>14</v>
      </c>
      <c r="I131" s="15"/>
      <c r="J131" s="15"/>
      <c r="K131" s="15"/>
      <c r="L131" s="9">
        <f t="shared" si="11"/>
        <v>0</v>
      </c>
      <c r="M131" s="15"/>
      <c r="N131" s="15"/>
      <c r="O131" s="15"/>
      <c r="P131" s="15"/>
      <c r="Q131" s="15"/>
      <c r="R131" s="11">
        <f t="shared" si="15"/>
        <v>0</v>
      </c>
      <c r="S131" s="15"/>
      <c r="T131" s="15"/>
      <c r="U131" s="9">
        <f t="shared" si="25"/>
        <v>0</v>
      </c>
      <c r="V131" s="9">
        <f t="shared" si="26"/>
        <v>21</v>
      </c>
      <c r="W131" s="15">
        <v>15</v>
      </c>
      <c r="X131" s="16">
        <f t="shared" si="27"/>
        <v>-6</v>
      </c>
      <c r="Y131" s="26"/>
      <c r="Z131" s="17"/>
    </row>
    <row r="132" spans="1:26" ht="18" customHeight="1" x14ac:dyDescent="0.2">
      <c r="A132" s="13">
        <v>3550005</v>
      </c>
      <c r="B132" s="14" t="s">
        <v>153</v>
      </c>
      <c r="C132" s="15">
        <v>20000</v>
      </c>
      <c r="D132" s="10">
        <f>VLOOKUP($A132,'13.04'!$A$9:$W$204,23,0)</f>
        <v>11</v>
      </c>
      <c r="E132" s="15">
        <v>14</v>
      </c>
      <c r="F132" s="15"/>
      <c r="G132" s="15"/>
      <c r="H132" s="9">
        <f>SUM(E132:G132)</f>
        <v>14</v>
      </c>
      <c r="I132" s="15">
        <v>3</v>
      </c>
      <c r="J132" s="15"/>
      <c r="K132" s="15"/>
      <c r="L132" s="9">
        <f t="shared" si="11"/>
        <v>3</v>
      </c>
      <c r="M132" s="15"/>
      <c r="N132" s="15"/>
      <c r="O132" s="15"/>
      <c r="P132" s="15"/>
      <c r="Q132" s="15"/>
      <c r="R132" s="11">
        <f t="shared" si="15"/>
        <v>0</v>
      </c>
      <c r="S132" s="15"/>
      <c r="T132" s="15"/>
      <c r="U132" s="9">
        <f t="shared" si="25"/>
        <v>0</v>
      </c>
      <c r="V132" s="9">
        <f t="shared" si="26"/>
        <v>22</v>
      </c>
      <c r="W132" s="15">
        <v>13</v>
      </c>
      <c r="X132" s="16">
        <f t="shared" si="27"/>
        <v>-9</v>
      </c>
      <c r="Y132" s="26"/>
      <c r="Z132" s="17"/>
    </row>
    <row r="133" spans="1:26" ht="18" customHeight="1" x14ac:dyDescent="0.2">
      <c r="A133" s="13">
        <v>3550007</v>
      </c>
      <c r="B133" s="14" t="s">
        <v>154</v>
      </c>
      <c r="C133" s="15">
        <v>20000</v>
      </c>
      <c r="D133" s="10">
        <f>VLOOKUP($A133,'13.04'!$A$9:$W$204,23,0)</f>
        <v>0</v>
      </c>
      <c r="E133" s="15">
        <v>14</v>
      </c>
      <c r="F133" s="15"/>
      <c r="G133" s="15"/>
      <c r="H133" s="9">
        <f>SUM(E133:G133)</f>
        <v>14</v>
      </c>
      <c r="I133" s="15">
        <v>3</v>
      </c>
      <c r="J133" s="15"/>
      <c r="K133" s="15"/>
      <c r="L133" s="9">
        <f t="shared" si="11"/>
        <v>3</v>
      </c>
      <c r="M133" s="15"/>
      <c r="N133" s="15"/>
      <c r="O133" s="15"/>
      <c r="P133" s="15"/>
      <c r="Q133" s="15"/>
      <c r="R133" s="11">
        <f t="shared" si="15"/>
        <v>0</v>
      </c>
      <c r="S133" s="15"/>
      <c r="T133" s="15"/>
      <c r="U133" s="9">
        <f t="shared" si="25"/>
        <v>0</v>
      </c>
      <c r="V133" s="9">
        <f t="shared" si="26"/>
        <v>11</v>
      </c>
      <c r="W133" s="15">
        <v>3</v>
      </c>
      <c r="X133" s="16">
        <f t="shared" si="27"/>
        <v>-8</v>
      </c>
      <c r="Y133" s="26"/>
      <c r="Z133" s="17"/>
    </row>
    <row r="134" spans="1:26" ht="18" customHeight="1" x14ac:dyDescent="0.2">
      <c r="A134" s="13">
        <v>3550011</v>
      </c>
      <c r="B134" s="14" t="s">
        <v>155</v>
      </c>
      <c r="C134" s="15">
        <v>85000</v>
      </c>
      <c r="D134" s="10">
        <f>VLOOKUP($A134,'13.04'!$A$9:$W$204,23,0)</f>
        <v>0</v>
      </c>
      <c r="E134" s="15"/>
      <c r="F134" s="15"/>
      <c r="G134" s="15"/>
      <c r="H134" s="9">
        <f t="shared" si="24"/>
        <v>0</v>
      </c>
      <c r="I134" s="15"/>
      <c r="J134" s="15"/>
      <c r="K134" s="15"/>
      <c r="L134" s="9">
        <f t="shared" si="11"/>
        <v>0</v>
      </c>
      <c r="M134" s="15"/>
      <c r="N134" s="15"/>
      <c r="O134" s="15"/>
      <c r="P134" s="15"/>
      <c r="Q134" s="15"/>
      <c r="R134" s="11">
        <f t="shared" si="15"/>
        <v>0</v>
      </c>
      <c r="S134" s="15"/>
      <c r="T134" s="15"/>
      <c r="U134" s="9">
        <f t="shared" si="25"/>
        <v>0</v>
      </c>
      <c r="V134" s="9">
        <f t="shared" si="26"/>
        <v>0</v>
      </c>
      <c r="W134" s="15"/>
      <c r="X134" s="16">
        <f t="shared" si="27"/>
        <v>0</v>
      </c>
      <c r="Y134" s="18"/>
      <c r="Z134" s="17"/>
    </row>
    <row r="135" spans="1:26" ht="18" customHeight="1" x14ac:dyDescent="0.2">
      <c r="A135" s="7">
        <v>5530000</v>
      </c>
      <c r="B135" s="28" t="s">
        <v>156</v>
      </c>
      <c r="C135" s="9"/>
      <c r="D135" s="10">
        <f>VLOOKUP($A135,'13.04'!$A$9:$W$204,23,0)</f>
        <v>0</v>
      </c>
      <c r="E135" s="10"/>
      <c r="F135" s="10"/>
      <c r="G135" s="10"/>
      <c r="H135" s="9"/>
      <c r="I135" s="10"/>
      <c r="J135" s="10"/>
      <c r="K135" s="10"/>
      <c r="L135" s="9">
        <f t="shared" si="11"/>
        <v>0</v>
      </c>
      <c r="M135" s="10"/>
      <c r="N135" s="10"/>
      <c r="O135" s="10"/>
      <c r="P135" s="10"/>
      <c r="Q135" s="10"/>
      <c r="R135" s="11">
        <f t="shared" si="15"/>
        <v>0</v>
      </c>
      <c r="S135" s="10"/>
      <c r="T135" s="10"/>
      <c r="U135" s="9"/>
      <c r="V135" s="9"/>
      <c r="W135" s="10"/>
      <c r="X135" s="9"/>
      <c r="Y135" s="18"/>
      <c r="Z135" s="17"/>
    </row>
    <row r="136" spans="1:26" ht="18" customHeight="1" x14ac:dyDescent="0.2">
      <c r="A136" s="13">
        <v>5530012</v>
      </c>
      <c r="B136" s="14" t="s">
        <v>157</v>
      </c>
      <c r="C136" s="15">
        <v>30000</v>
      </c>
      <c r="D136" s="10">
        <f>VLOOKUP($A136,'13.04'!$A$9:$W$204,23,0)</f>
        <v>0</v>
      </c>
      <c r="E136" s="15"/>
      <c r="F136" s="15"/>
      <c r="G136" s="15"/>
      <c r="H136" s="9">
        <f t="shared" ref="H136:H143" si="28">SUM(E136:G136)</f>
        <v>0</v>
      </c>
      <c r="I136" s="15"/>
      <c r="J136" s="15"/>
      <c r="K136" s="15"/>
      <c r="L136" s="9">
        <f t="shared" si="11"/>
        <v>0</v>
      </c>
      <c r="M136" s="15"/>
      <c r="N136" s="15"/>
      <c r="O136" s="15"/>
      <c r="P136" s="15"/>
      <c r="Q136" s="15"/>
      <c r="R136" s="11">
        <f t="shared" si="15"/>
        <v>0</v>
      </c>
      <c r="S136" s="15"/>
      <c r="T136" s="15"/>
      <c r="U136" s="9">
        <f t="shared" ref="U136:U143" si="29">S136+T136</f>
        <v>0</v>
      </c>
      <c r="V136" s="9">
        <f t="shared" ref="V136:V143" si="30">D136+H136-L136-R136-U136</f>
        <v>0</v>
      </c>
      <c r="W136" s="15"/>
      <c r="X136" s="16">
        <f t="shared" ref="X136:X143" si="31">W136-V136</f>
        <v>0</v>
      </c>
      <c r="Y136" s="18"/>
      <c r="Z136" s="17"/>
    </row>
    <row r="137" spans="1:26" ht="18" customHeight="1" x14ac:dyDescent="0.2">
      <c r="A137" s="13">
        <v>5530013</v>
      </c>
      <c r="B137" s="14" t="s">
        <v>158</v>
      </c>
      <c r="C137" s="15">
        <v>30000</v>
      </c>
      <c r="D137" s="10">
        <f>VLOOKUP($A137,'13.04'!$A$9:$W$204,23,0)</f>
        <v>0</v>
      </c>
      <c r="E137" s="15"/>
      <c r="F137" s="15"/>
      <c r="G137" s="15"/>
      <c r="H137" s="9">
        <f t="shared" si="28"/>
        <v>0</v>
      </c>
      <c r="I137" s="15"/>
      <c r="J137" s="15"/>
      <c r="K137" s="15"/>
      <c r="L137" s="9">
        <f t="shared" si="11"/>
        <v>0</v>
      </c>
      <c r="M137" s="15"/>
      <c r="N137" s="15"/>
      <c r="O137" s="15"/>
      <c r="P137" s="15"/>
      <c r="Q137" s="15"/>
      <c r="R137" s="11">
        <f t="shared" si="15"/>
        <v>0</v>
      </c>
      <c r="S137" s="15"/>
      <c r="T137" s="15"/>
      <c r="U137" s="9">
        <f t="shared" si="29"/>
        <v>0</v>
      </c>
      <c r="V137" s="9">
        <f t="shared" si="30"/>
        <v>0</v>
      </c>
      <c r="W137" s="15"/>
      <c r="X137" s="16">
        <f t="shared" si="31"/>
        <v>0</v>
      </c>
      <c r="Y137" s="18"/>
      <c r="Z137" s="17"/>
    </row>
    <row r="138" spans="1:26" ht="18" customHeight="1" x14ac:dyDescent="0.2">
      <c r="A138" s="13">
        <v>5530014</v>
      </c>
      <c r="B138" s="14" t="s">
        <v>159</v>
      </c>
      <c r="C138" s="15">
        <v>30000</v>
      </c>
      <c r="D138" s="10">
        <f>VLOOKUP($A138,'13.04'!$A$9:$W$204,23,0)</f>
        <v>0</v>
      </c>
      <c r="E138" s="15"/>
      <c r="F138" s="15"/>
      <c r="G138" s="15"/>
      <c r="H138" s="9">
        <f t="shared" si="28"/>
        <v>0</v>
      </c>
      <c r="I138" s="15"/>
      <c r="J138" s="15"/>
      <c r="K138" s="15"/>
      <c r="L138" s="9">
        <f t="shared" si="11"/>
        <v>0</v>
      </c>
      <c r="M138" s="15"/>
      <c r="N138" s="15"/>
      <c r="O138" s="15"/>
      <c r="P138" s="15"/>
      <c r="Q138" s="15"/>
      <c r="R138" s="11">
        <f t="shared" si="15"/>
        <v>0</v>
      </c>
      <c r="S138" s="15"/>
      <c r="T138" s="15"/>
      <c r="U138" s="9">
        <f t="shared" si="29"/>
        <v>0</v>
      </c>
      <c r="V138" s="9">
        <f t="shared" si="30"/>
        <v>0</v>
      </c>
      <c r="W138" s="15"/>
      <c r="X138" s="16">
        <f t="shared" si="31"/>
        <v>0</v>
      </c>
      <c r="Y138" s="18"/>
      <c r="Z138" s="17"/>
    </row>
    <row r="139" spans="1:26" ht="18" customHeight="1" x14ac:dyDescent="0.2">
      <c r="A139" s="13">
        <v>5530015</v>
      </c>
      <c r="B139" s="14" t="s">
        <v>160</v>
      </c>
      <c r="C139" s="15">
        <v>30000</v>
      </c>
      <c r="D139" s="10">
        <f>VLOOKUP($A139,'13.04'!$A$9:$W$204,23,0)</f>
        <v>0</v>
      </c>
      <c r="E139" s="15"/>
      <c r="F139" s="15"/>
      <c r="G139" s="15"/>
      <c r="H139" s="9">
        <f t="shared" si="28"/>
        <v>0</v>
      </c>
      <c r="I139" s="15"/>
      <c r="J139" s="15"/>
      <c r="K139" s="15"/>
      <c r="L139" s="9">
        <f t="shared" si="11"/>
        <v>0</v>
      </c>
      <c r="M139" s="15"/>
      <c r="N139" s="15"/>
      <c r="O139" s="15"/>
      <c r="P139" s="15"/>
      <c r="Q139" s="15"/>
      <c r="R139" s="11">
        <f t="shared" si="15"/>
        <v>0</v>
      </c>
      <c r="S139" s="15"/>
      <c r="T139" s="15"/>
      <c r="U139" s="9">
        <f t="shared" si="29"/>
        <v>0</v>
      </c>
      <c r="V139" s="9">
        <f t="shared" si="30"/>
        <v>0</v>
      </c>
      <c r="W139" s="15"/>
      <c r="X139" s="16">
        <f t="shared" si="31"/>
        <v>0</v>
      </c>
      <c r="Y139" s="18"/>
      <c r="Z139" s="17"/>
    </row>
    <row r="140" spans="1:26" ht="18" customHeight="1" x14ac:dyDescent="0.2">
      <c r="A140" s="13">
        <v>5530016</v>
      </c>
      <c r="B140" s="14" t="s">
        <v>161</v>
      </c>
      <c r="C140" s="15">
        <v>30000</v>
      </c>
      <c r="D140" s="10">
        <f>VLOOKUP($A140,'13.04'!$A$9:$W$204,23,0)</f>
        <v>0</v>
      </c>
      <c r="E140" s="15"/>
      <c r="F140" s="15"/>
      <c r="G140" s="15"/>
      <c r="H140" s="9">
        <f t="shared" si="28"/>
        <v>0</v>
      </c>
      <c r="I140" s="15"/>
      <c r="J140" s="15"/>
      <c r="K140" s="15"/>
      <c r="L140" s="9">
        <f t="shared" si="11"/>
        <v>0</v>
      </c>
      <c r="M140" s="15"/>
      <c r="N140" s="15"/>
      <c r="O140" s="15"/>
      <c r="P140" s="15"/>
      <c r="Q140" s="15"/>
      <c r="R140" s="11">
        <f t="shared" si="15"/>
        <v>0</v>
      </c>
      <c r="S140" s="15"/>
      <c r="T140" s="15"/>
      <c r="U140" s="9">
        <f t="shared" si="29"/>
        <v>0</v>
      </c>
      <c r="V140" s="9">
        <f t="shared" si="30"/>
        <v>0</v>
      </c>
      <c r="W140" s="15"/>
      <c r="X140" s="16">
        <f t="shared" si="31"/>
        <v>0</v>
      </c>
      <c r="Y140" s="18"/>
      <c r="Z140" s="17"/>
    </row>
    <row r="141" spans="1:26" ht="18" customHeight="1" x14ac:dyDescent="0.2">
      <c r="A141" s="13">
        <v>5530018</v>
      </c>
      <c r="B141" s="14" t="s">
        <v>162</v>
      </c>
      <c r="C141" s="15">
        <v>30000</v>
      </c>
      <c r="D141" s="10">
        <f>VLOOKUP($A141,'13.04'!$A$9:$W$204,23,0)</f>
        <v>0</v>
      </c>
      <c r="E141" s="15"/>
      <c r="F141" s="15"/>
      <c r="G141" s="15"/>
      <c r="H141" s="9">
        <f t="shared" si="28"/>
        <v>0</v>
      </c>
      <c r="I141" s="15"/>
      <c r="J141" s="15"/>
      <c r="K141" s="15"/>
      <c r="L141" s="9">
        <f t="shared" ref="L141:L208" si="32">SUM(I141:K141)</f>
        <v>0</v>
      </c>
      <c r="M141" s="15"/>
      <c r="N141" s="15"/>
      <c r="O141" s="15"/>
      <c r="P141" s="15"/>
      <c r="Q141" s="15"/>
      <c r="R141" s="11">
        <f>SUM(M141:Q141)</f>
        <v>0</v>
      </c>
      <c r="S141" s="15"/>
      <c r="T141" s="15"/>
      <c r="U141" s="9">
        <f>S141+T141</f>
        <v>0</v>
      </c>
      <c r="V141" s="9">
        <f t="shared" si="30"/>
        <v>0</v>
      </c>
      <c r="W141" s="15"/>
      <c r="X141" s="16">
        <f>W141-V141</f>
        <v>0</v>
      </c>
      <c r="Y141" s="18"/>
      <c r="Z141" s="17"/>
    </row>
    <row r="142" spans="1:26" ht="18" customHeight="1" x14ac:dyDescent="0.2">
      <c r="A142" s="13">
        <v>5530019</v>
      </c>
      <c r="B142" s="14" t="s">
        <v>163</v>
      </c>
      <c r="C142" s="15">
        <v>30000</v>
      </c>
      <c r="D142" s="10">
        <f>VLOOKUP($A142,'13.04'!$A$9:$W$204,23,0)</f>
        <v>0</v>
      </c>
      <c r="E142" s="15"/>
      <c r="F142" s="15"/>
      <c r="G142" s="15"/>
      <c r="H142" s="9">
        <f t="shared" si="28"/>
        <v>0</v>
      </c>
      <c r="I142" s="15"/>
      <c r="J142" s="15"/>
      <c r="K142" s="15"/>
      <c r="L142" s="9">
        <f t="shared" si="32"/>
        <v>0</v>
      </c>
      <c r="M142" s="15"/>
      <c r="N142" s="15"/>
      <c r="O142" s="15"/>
      <c r="P142" s="15"/>
      <c r="Q142" s="15"/>
      <c r="R142" s="11">
        <f>SUM(M142:Q142)</f>
        <v>0</v>
      </c>
      <c r="S142" s="15"/>
      <c r="T142" s="15"/>
      <c r="U142" s="9">
        <f>S142+T142</f>
        <v>0</v>
      </c>
      <c r="V142" s="9">
        <f t="shared" si="30"/>
        <v>0</v>
      </c>
      <c r="W142" s="15"/>
      <c r="X142" s="16">
        <f>W142-V142</f>
        <v>0</v>
      </c>
      <c r="Y142" s="18"/>
      <c r="Z142" s="17"/>
    </row>
    <row r="143" spans="1:26" ht="18" customHeight="1" x14ac:dyDescent="0.2">
      <c r="A143" s="13">
        <v>5530020</v>
      </c>
      <c r="B143" s="14" t="s">
        <v>164</v>
      </c>
      <c r="C143" s="15">
        <v>30000</v>
      </c>
      <c r="D143" s="10">
        <f>VLOOKUP($A143,'13.04'!$A$9:$W$204,23,0)</f>
        <v>0</v>
      </c>
      <c r="E143" s="15"/>
      <c r="F143" s="15"/>
      <c r="G143" s="15"/>
      <c r="H143" s="9">
        <f t="shared" si="28"/>
        <v>0</v>
      </c>
      <c r="I143" s="15"/>
      <c r="J143" s="15"/>
      <c r="K143" s="15"/>
      <c r="L143" s="9">
        <f t="shared" si="32"/>
        <v>0</v>
      </c>
      <c r="M143" s="15"/>
      <c r="N143" s="15"/>
      <c r="O143" s="15"/>
      <c r="P143" s="15"/>
      <c r="Q143" s="15"/>
      <c r="R143" s="11">
        <f t="shared" si="15"/>
        <v>0</v>
      </c>
      <c r="S143" s="15"/>
      <c r="T143" s="15"/>
      <c r="U143" s="9">
        <f t="shared" si="29"/>
        <v>0</v>
      </c>
      <c r="V143" s="9">
        <f t="shared" si="30"/>
        <v>0</v>
      </c>
      <c r="W143" s="15"/>
      <c r="X143" s="16">
        <f t="shared" si="31"/>
        <v>0</v>
      </c>
      <c r="Y143" s="18"/>
      <c r="Z143" s="17"/>
    </row>
    <row r="144" spans="1:26" ht="18" customHeight="1" x14ac:dyDescent="0.2">
      <c r="A144" s="7">
        <v>7550000</v>
      </c>
      <c r="B144" s="8" t="s">
        <v>165</v>
      </c>
      <c r="C144" s="9"/>
      <c r="D144" s="10">
        <f>VLOOKUP($A144,'13.04'!$A$9:$W$204,23,0)</f>
        <v>0</v>
      </c>
      <c r="E144" s="10"/>
      <c r="F144" s="10"/>
      <c r="G144" s="10"/>
      <c r="H144" s="9"/>
      <c r="I144" s="10"/>
      <c r="J144" s="10"/>
      <c r="K144" s="10"/>
      <c r="L144" s="9">
        <f t="shared" si="32"/>
        <v>0</v>
      </c>
      <c r="M144" s="10"/>
      <c r="N144" s="10"/>
      <c r="O144" s="10"/>
      <c r="P144" s="10"/>
      <c r="Q144" s="10"/>
      <c r="R144" s="11">
        <f t="shared" si="15"/>
        <v>0</v>
      </c>
      <c r="S144" s="10"/>
      <c r="T144" s="10"/>
      <c r="U144" s="9"/>
      <c r="V144" s="9"/>
      <c r="W144" s="10"/>
      <c r="X144" s="9"/>
      <c r="Y144" s="18"/>
      <c r="Z144" s="17"/>
    </row>
    <row r="145" spans="1:26" ht="18" customHeight="1" x14ac:dyDescent="0.2">
      <c r="A145" s="13">
        <v>7520001</v>
      </c>
      <c r="B145" s="14" t="s">
        <v>166</v>
      </c>
      <c r="C145" s="15">
        <v>80000</v>
      </c>
      <c r="D145" s="10">
        <f>VLOOKUP($A145,'13.04'!$A$9:$W$204,23,0)</f>
        <v>0</v>
      </c>
      <c r="E145" s="15"/>
      <c r="F145" s="15"/>
      <c r="G145" s="15"/>
      <c r="H145" s="9">
        <f t="shared" ref="H145:H160" si="33">SUM(E145:G145)</f>
        <v>0</v>
      </c>
      <c r="I145" s="15"/>
      <c r="J145" s="15"/>
      <c r="K145" s="15"/>
      <c r="L145" s="9">
        <f t="shared" si="32"/>
        <v>0</v>
      </c>
      <c r="M145" s="15"/>
      <c r="N145" s="15"/>
      <c r="O145" s="15"/>
      <c r="P145" s="15"/>
      <c r="Q145" s="15"/>
      <c r="R145" s="11">
        <f>SUM(M145:Q145)</f>
        <v>0</v>
      </c>
      <c r="S145" s="15"/>
      <c r="T145" s="15"/>
      <c r="U145" s="9">
        <f>S145+T145</f>
        <v>0</v>
      </c>
      <c r="V145" s="9">
        <f t="shared" ref="V145:V160" si="34">D145+H145-L145-R145-U145</f>
        <v>0</v>
      </c>
      <c r="W145" s="15"/>
      <c r="X145" s="16">
        <f>W145-V145</f>
        <v>0</v>
      </c>
      <c r="Y145" s="18"/>
      <c r="Z145" s="17"/>
    </row>
    <row r="146" spans="1:26" ht="18" customHeight="1" x14ac:dyDescent="0.2">
      <c r="A146" s="13">
        <v>7520012</v>
      </c>
      <c r="B146" s="14" t="s">
        <v>167</v>
      </c>
      <c r="C146" s="15">
        <v>80000</v>
      </c>
      <c r="D146" s="10">
        <f>VLOOKUP($A146,'13.04'!$A$9:$W$204,23,0)</f>
        <v>0</v>
      </c>
      <c r="E146" s="15"/>
      <c r="F146" s="15"/>
      <c r="G146" s="15"/>
      <c r="H146" s="9">
        <f t="shared" si="33"/>
        <v>0</v>
      </c>
      <c r="I146" s="15"/>
      <c r="J146" s="15"/>
      <c r="K146" s="15"/>
      <c r="L146" s="9">
        <f t="shared" si="32"/>
        <v>0</v>
      </c>
      <c r="M146" s="15"/>
      <c r="N146" s="15"/>
      <c r="O146" s="15"/>
      <c r="P146" s="15"/>
      <c r="Q146" s="15"/>
      <c r="R146" s="11">
        <f>SUM(M146:Q146)</f>
        <v>0</v>
      </c>
      <c r="S146" s="15"/>
      <c r="T146" s="15"/>
      <c r="U146" s="9">
        <f>S146+T146</f>
        <v>0</v>
      </c>
      <c r="V146" s="9">
        <f t="shared" si="34"/>
        <v>0</v>
      </c>
      <c r="W146" s="15"/>
      <c r="X146" s="16">
        <f>W146-V146</f>
        <v>0</v>
      </c>
      <c r="Y146" s="18"/>
      <c r="Z146" s="17"/>
    </row>
    <row r="147" spans="1:26" ht="18" customHeight="1" x14ac:dyDescent="0.2">
      <c r="A147" s="13">
        <v>7520013</v>
      </c>
      <c r="B147" s="14" t="s">
        <v>168</v>
      </c>
      <c r="C147" s="15">
        <v>80000</v>
      </c>
      <c r="D147" s="10">
        <f>VLOOKUP($A147,'13.04'!$A$9:$W$204,23,0)</f>
        <v>0</v>
      </c>
      <c r="E147" s="15"/>
      <c r="F147" s="15"/>
      <c r="G147" s="15"/>
      <c r="H147" s="9">
        <f t="shared" si="33"/>
        <v>0</v>
      </c>
      <c r="I147" s="15"/>
      <c r="J147" s="15"/>
      <c r="K147" s="15"/>
      <c r="L147" s="9">
        <f t="shared" si="32"/>
        <v>0</v>
      </c>
      <c r="M147" s="15"/>
      <c r="N147" s="15"/>
      <c r="O147" s="15"/>
      <c r="P147" s="15"/>
      <c r="Q147" s="15"/>
      <c r="R147" s="11">
        <f>SUM(M147:Q147)</f>
        <v>0</v>
      </c>
      <c r="S147" s="15"/>
      <c r="T147" s="15"/>
      <c r="U147" s="9">
        <f>S147+T147</f>
        <v>0</v>
      </c>
      <c r="V147" s="9">
        <f t="shared" si="34"/>
        <v>0</v>
      </c>
      <c r="W147" s="15"/>
      <c r="X147" s="16">
        <f>W147-V147</f>
        <v>0</v>
      </c>
      <c r="Y147" s="18"/>
      <c r="Z147" s="17"/>
    </row>
    <row r="148" spans="1:26" ht="18" customHeight="1" x14ac:dyDescent="0.2">
      <c r="A148" s="13">
        <v>7520014</v>
      </c>
      <c r="B148" s="14" t="s">
        <v>169</v>
      </c>
      <c r="C148" s="15">
        <v>5000</v>
      </c>
      <c r="D148" s="10">
        <f>VLOOKUP($A148,'13.04'!$A$9:$W$204,23,0)</f>
        <v>0</v>
      </c>
      <c r="E148" s="15"/>
      <c r="F148" s="15"/>
      <c r="G148" s="15"/>
      <c r="H148" s="9">
        <f t="shared" si="33"/>
        <v>0</v>
      </c>
      <c r="I148" s="15"/>
      <c r="J148" s="15"/>
      <c r="K148" s="15"/>
      <c r="L148" s="9">
        <f t="shared" si="32"/>
        <v>0</v>
      </c>
      <c r="M148" s="15"/>
      <c r="N148" s="15"/>
      <c r="O148" s="15"/>
      <c r="P148" s="15"/>
      <c r="Q148" s="15"/>
      <c r="R148" s="11">
        <f>SUM(M148:Q148)</f>
        <v>0</v>
      </c>
      <c r="S148" s="15"/>
      <c r="T148" s="15"/>
      <c r="U148" s="9">
        <f>S148+T148</f>
        <v>0</v>
      </c>
      <c r="V148" s="9">
        <f t="shared" si="34"/>
        <v>0</v>
      </c>
      <c r="W148" s="15"/>
      <c r="X148" s="16">
        <f>W148-V148</f>
        <v>0</v>
      </c>
      <c r="Y148" s="18"/>
      <c r="Z148" s="17"/>
    </row>
    <row r="149" spans="1:26" ht="18" customHeight="1" x14ac:dyDescent="0.2">
      <c r="A149" s="13">
        <v>7550006</v>
      </c>
      <c r="B149" s="14" t="s">
        <v>170</v>
      </c>
      <c r="C149" s="15">
        <v>12000</v>
      </c>
      <c r="D149" s="10">
        <f>VLOOKUP($A149,'13.04'!$A$9:$W$204,23,0)</f>
        <v>9</v>
      </c>
      <c r="E149" s="15"/>
      <c r="F149" s="15"/>
      <c r="G149" s="15"/>
      <c r="H149" s="9">
        <f t="shared" si="33"/>
        <v>0</v>
      </c>
      <c r="I149" s="15"/>
      <c r="J149" s="15"/>
      <c r="K149" s="15"/>
      <c r="L149" s="9">
        <f t="shared" si="32"/>
        <v>0</v>
      </c>
      <c r="M149" s="15"/>
      <c r="N149" s="15"/>
      <c r="O149" s="15"/>
      <c r="P149" s="15"/>
      <c r="Q149" s="15"/>
      <c r="R149" s="11">
        <f t="shared" si="15"/>
        <v>0</v>
      </c>
      <c r="S149" s="15"/>
      <c r="T149" s="15"/>
      <c r="U149" s="9">
        <f t="shared" ref="U149:U160" si="35">S149+T149</f>
        <v>0</v>
      </c>
      <c r="V149" s="9">
        <f t="shared" si="34"/>
        <v>9</v>
      </c>
      <c r="W149" s="15">
        <v>9</v>
      </c>
      <c r="X149" s="16">
        <f t="shared" ref="X149:X160" si="36">W149-V149</f>
        <v>0</v>
      </c>
      <c r="Y149" s="18"/>
      <c r="Z149" s="17"/>
    </row>
    <row r="150" spans="1:26" ht="18" customHeight="1" x14ac:dyDescent="0.2">
      <c r="A150" s="13">
        <v>7550007</v>
      </c>
      <c r="B150" s="14" t="s">
        <v>171</v>
      </c>
      <c r="C150" s="15">
        <v>9000</v>
      </c>
      <c r="D150" s="10">
        <f>VLOOKUP($A150,'13.04'!$A$9:$W$204,23,0)</f>
        <v>13</v>
      </c>
      <c r="E150" s="15"/>
      <c r="F150" s="15"/>
      <c r="G150" s="15"/>
      <c r="H150" s="9">
        <f t="shared" si="33"/>
        <v>0</v>
      </c>
      <c r="I150" s="15"/>
      <c r="J150" s="15"/>
      <c r="K150" s="15"/>
      <c r="L150" s="9">
        <f t="shared" si="32"/>
        <v>0</v>
      </c>
      <c r="M150" s="15"/>
      <c r="N150" s="15"/>
      <c r="O150" s="15"/>
      <c r="P150" s="15"/>
      <c r="Q150" s="15"/>
      <c r="R150" s="11">
        <f t="shared" si="15"/>
        <v>0</v>
      </c>
      <c r="S150" s="15"/>
      <c r="T150" s="15"/>
      <c r="U150" s="9">
        <f t="shared" si="35"/>
        <v>0</v>
      </c>
      <c r="V150" s="9">
        <f t="shared" si="34"/>
        <v>13</v>
      </c>
      <c r="W150" s="15">
        <v>13</v>
      </c>
      <c r="X150" s="16">
        <f t="shared" si="36"/>
        <v>0</v>
      </c>
      <c r="Y150" s="18"/>
      <c r="Z150" s="17"/>
    </row>
    <row r="151" spans="1:26" ht="18" customHeight="1" x14ac:dyDescent="0.2">
      <c r="A151" s="13">
        <v>7550008</v>
      </c>
      <c r="B151" s="14" t="s">
        <v>172</v>
      </c>
      <c r="C151" s="15">
        <v>21000</v>
      </c>
      <c r="D151" s="10">
        <f>VLOOKUP($A151,'13.04'!$A$9:$W$204,23,0)</f>
        <v>4</v>
      </c>
      <c r="E151" s="15"/>
      <c r="F151" s="15"/>
      <c r="G151" s="15"/>
      <c r="H151" s="9">
        <f t="shared" si="33"/>
        <v>0</v>
      </c>
      <c r="I151" s="15"/>
      <c r="J151" s="15"/>
      <c r="K151" s="15"/>
      <c r="L151" s="9">
        <f t="shared" si="32"/>
        <v>0</v>
      </c>
      <c r="M151" s="15"/>
      <c r="N151" s="15"/>
      <c r="O151" s="15"/>
      <c r="P151" s="15"/>
      <c r="Q151" s="15"/>
      <c r="R151" s="11">
        <f t="shared" si="15"/>
        <v>0</v>
      </c>
      <c r="S151" s="15"/>
      <c r="T151" s="15"/>
      <c r="U151" s="9">
        <f t="shared" si="35"/>
        <v>0</v>
      </c>
      <c r="V151" s="9">
        <f t="shared" si="34"/>
        <v>4</v>
      </c>
      <c r="W151" s="15">
        <v>4</v>
      </c>
      <c r="X151" s="16">
        <f t="shared" si="36"/>
        <v>0</v>
      </c>
      <c r="Y151" s="18"/>
      <c r="Z151" s="17"/>
    </row>
    <row r="152" spans="1:26" ht="18" customHeight="1" x14ac:dyDescent="0.2">
      <c r="A152" s="13">
        <v>7550011</v>
      </c>
      <c r="B152" s="14" t="s">
        <v>173</v>
      </c>
      <c r="C152" s="15">
        <v>16000</v>
      </c>
      <c r="D152" s="10">
        <f>VLOOKUP($A152,'13.04'!$A$9:$W$204,23,0)</f>
        <v>13</v>
      </c>
      <c r="E152" s="15"/>
      <c r="F152" s="15"/>
      <c r="G152" s="15"/>
      <c r="H152" s="9">
        <f t="shared" si="33"/>
        <v>0</v>
      </c>
      <c r="I152" s="15"/>
      <c r="J152" s="15"/>
      <c r="K152" s="15"/>
      <c r="L152" s="9">
        <f t="shared" si="32"/>
        <v>0</v>
      </c>
      <c r="M152" s="15"/>
      <c r="N152" s="15"/>
      <c r="O152" s="15"/>
      <c r="P152" s="15"/>
      <c r="Q152" s="15"/>
      <c r="R152" s="11">
        <f t="shared" si="15"/>
        <v>0</v>
      </c>
      <c r="S152" s="15"/>
      <c r="T152" s="15"/>
      <c r="U152" s="9">
        <f t="shared" si="35"/>
        <v>0</v>
      </c>
      <c r="V152" s="9">
        <f t="shared" si="34"/>
        <v>13</v>
      </c>
      <c r="W152" s="15">
        <v>13</v>
      </c>
      <c r="X152" s="16">
        <f t="shared" si="36"/>
        <v>0</v>
      </c>
      <c r="Y152" s="18"/>
      <c r="Z152" s="17"/>
    </row>
    <row r="153" spans="1:26" ht="18" customHeight="1" x14ac:dyDescent="0.2">
      <c r="A153" s="13">
        <v>7550012</v>
      </c>
      <c r="B153" s="14" t="s">
        <v>174</v>
      </c>
      <c r="C153" s="15">
        <v>24000</v>
      </c>
      <c r="D153" s="10">
        <f>VLOOKUP($A153,'13.04'!$A$9:$W$204,23,0)</f>
        <v>2</v>
      </c>
      <c r="E153" s="15"/>
      <c r="F153" s="15"/>
      <c r="G153" s="15"/>
      <c r="H153" s="9">
        <f t="shared" si="33"/>
        <v>0</v>
      </c>
      <c r="I153" s="15"/>
      <c r="J153" s="15"/>
      <c r="K153" s="15"/>
      <c r="L153" s="9">
        <f t="shared" si="32"/>
        <v>0</v>
      </c>
      <c r="M153" s="15"/>
      <c r="N153" s="15"/>
      <c r="O153" s="15"/>
      <c r="P153" s="15"/>
      <c r="Q153" s="15"/>
      <c r="R153" s="11">
        <f t="shared" si="15"/>
        <v>0</v>
      </c>
      <c r="S153" s="15"/>
      <c r="T153" s="15"/>
      <c r="U153" s="9">
        <f t="shared" si="35"/>
        <v>0</v>
      </c>
      <c r="V153" s="9">
        <f t="shared" si="34"/>
        <v>2</v>
      </c>
      <c r="W153" s="15">
        <v>2</v>
      </c>
      <c r="X153" s="16">
        <f t="shared" si="36"/>
        <v>0</v>
      </c>
      <c r="Y153" s="18"/>
      <c r="Z153" s="17"/>
    </row>
    <row r="154" spans="1:26" ht="18" customHeight="1" x14ac:dyDescent="0.2">
      <c r="A154" s="13">
        <v>7550015</v>
      </c>
      <c r="B154" s="14" t="s">
        <v>175</v>
      </c>
      <c r="C154" s="15">
        <v>14000</v>
      </c>
      <c r="D154" s="10">
        <f>VLOOKUP($A154,'13.04'!$A$9:$W$204,23,0)</f>
        <v>7</v>
      </c>
      <c r="E154" s="15"/>
      <c r="F154" s="15"/>
      <c r="G154" s="15"/>
      <c r="H154" s="9">
        <f t="shared" si="33"/>
        <v>0</v>
      </c>
      <c r="I154" s="15"/>
      <c r="J154" s="15"/>
      <c r="K154" s="15"/>
      <c r="L154" s="9">
        <f t="shared" si="32"/>
        <v>0</v>
      </c>
      <c r="M154" s="15"/>
      <c r="N154" s="15"/>
      <c r="O154" s="15"/>
      <c r="P154" s="15"/>
      <c r="Q154" s="15"/>
      <c r="R154" s="11">
        <f t="shared" si="15"/>
        <v>0</v>
      </c>
      <c r="S154" s="15"/>
      <c r="T154" s="15"/>
      <c r="U154" s="9">
        <f t="shared" si="35"/>
        <v>0</v>
      </c>
      <c r="V154" s="9">
        <f t="shared" si="34"/>
        <v>7</v>
      </c>
      <c r="W154" s="15">
        <v>7</v>
      </c>
      <c r="X154" s="16">
        <f t="shared" si="36"/>
        <v>0</v>
      </c>
      <c r="Y154" s="18"/>
      <c r="Z154" s="17"/>
    </row>
    <row r="155" spans="1:26" ht="18" customHeight="1" x14ac:dyDescent="0.2">
      <c r="A155" s="13">
        <v>7550016</v>
      </c>
      <c r="B155" s="14" t="s">
        <v>176</v>
      </c>
      <c r="C155" s="15">
        <v>14000</v>
      </c>
      <c r="D155" s="10">
        <f>VLOOKUP($A155,'13.04'!$A$9:$W$204,23,0)</f>
        <v>16</v>
      </c>
      <c r="E155" s="15"/>
      <c r="F155" s="15"/>
      <c r="G155" s="15"/>
      <c r="H155" s="9">
        <f t="shared" si="33"/>
        <v>0</v>
      </c>
      <c r="I155" s="15"/>
      <c r="J155" s="15"/>
      <c r="K155" s="15"/>
      <c r="L155" s="9">
        <f t="shared" si="32"/>
        <v>0</v>
      </c>
      <c r="M155" s="15"/>
      <c r="N155" s="15"/>
      <c r="O155" s="15"/>
      <c r="P155" s="15"/>
      <c r="Q155" s="15"/>
      <c r="R155" s="11">
        <f t="shared" si="15"/>
        <v>0</v>
      </c>
      <c r="S155" s="15"/>
      <c r="T155" s="15"/>
      <c r="U155" s="9">
        <f t="shared" si="35"/>
        <v>0</v>
      </c>
      <c r="V155" s="9">
        <f t="shared" si="34"/>
        <v>16</v>
      </c>
      <c r="W155" s="15">
        <v>16</v>
      </c>
      <c r="X155" s="16">
        <f t="shared" si="36"/>
        <v>0</v>
      </c>
      <c r="Y155" s="18"/>
      <c r="Z155" s="17"/>
    </row>
    <row r="156" spans="1:26" ht="18" customHeight="1" x14ac:dyDescent="0.2">
      <c r="A156" s="13">
        <v>7550017</v>
      </c>
      <c r="B156" s="14" t="s">
        <v>177</v>
      </c>
      <c r="C156" s="15">
        <v>14000</v>
      </c>
      <c r="D156" s="10">
        <f>VLOOKUP($A156,'13.04'!$A$9:$W$204,23,0)</f>
        <v>11</v>
      </c>
      <c r="E156" s="15"/>
      <c r="F156" s="15"/>
      <c r="G156" s="15"/>
      <c r="H156" s="9">
        <f t="shared" si="33"/>
        <v>0</v>
      </c>
      <c r="I156" s="15"/>
      <c r="J156" s="15"/>
      <c r="K156" s="15"/>
      <c r="L156" s="9">
        <f t="shared" si="32"/>
        <v>0</v>
      </c>
      <c r="M156" s="15"/>
      <c r="N156" s="15"/>
      <c r="O156" s="15"/>
      <c r="P156" s="15"/>
      <c r="Q156" s="15"/>
      <c r="R156" s="11">
        <f t="shared" si="15"/>
        <v>0</v>
      </c>
      <c r="S156" s="15"/>
      <c r="T156" s="15"/>
      <c r="U156" s="9">
        <f t="shared" si="35"/>
        <v>0</v>
      </c>
      <c r="V156" s="9">
        <f t="shared" si="34"/>
        <v>11</v>
      </c>
      <c r="W156" s="15">
        <v>11</v>
      </c>
      <c r="X156" s="16">
        <f t="shared" si="36"/>
        <v>0</v>
      </c>
      <c r="Y156" s="18"/>
      <c r="Z156" s="17"/>
    </row>
    <row r="157" spans="1:26" ht="18" customHeight="1" x14ac:dyDescent="0.2">
      <c r="A157" s="13">
        <v>7550019</v>
      </c>
      <c r="B157" s="14" t="s">
        <v>178</v>
      </c>
      <c r="C157" s="15">
        <v>10000</v>
      </c>
      <c r="D157" s="10">
        <f>VLOOKUP($A157,'13.04'!$A$9:$W$204,23,0)</f>
        <v>41</v>
      </c>
      <c r="E157" s="15"/>
      <c r="F157" s="15"/>
      <c r="G157" s="15"/>
      <c r="H157" s="9">
        <f t="shared" si="33"/>
        <v>0</v>
      </c>
      <c r="I157" s="15">
        <v>4</v>
      </c>
      <c r="J157" s="15"/>
      <c r="K157" s="15"/>
      <c r="L157" s="9">
        <f t="shared" si="32"/>
        <v>4</v>
      </c>
      <c r="M157" s="15"/>
      <c r="N157" s="15"/>
      <c r="O157" s="15"/>
      <c r="P157" s="15"/>
      <c r="Q157" s="15"/>
      <c r="R157" s="11">
        <f t="shared" si="15"/>
        <v>0</v>
      </c>
      <c r="S157" s="15"/>
      <c r="T157" s="15"/>
      <c r="U157" s="9">
        <f t="shared" si="35"/>
        <v>0</v>
      </c>
      <c r="V157" s="9">
        <f t="shared" si="34"/>
        <v>37</v>
      </c>
      <c r="W157" s="15">
        <v>37</v>
      </c>
      <c r="X157" s="16">
        <f t="shared" si="36"/>
        <v>0</v>
      </c>
      <c r="Y157" s="18"/>
      <c r="Z157" s="17"/>
    </row>
    <row r="158" spans="1:26" ht="18" customHeight="1" x14ac:dyDescent="0.2">
      <c r="A158" s="13">
        <v>7550026</v>
      </c>
      <c r="B158" s="14" t="s">
        <v>179</v>
      </c>
      <c r="C158" s="15">
        <v>26000</v>
      </c>
      <c r="D158" s="10">
        <f>VLOOKUP($A158,'13.04'!$A$9:$W$204,23,0)</f>
        <v>44</v>
      </c>
      <c r="E158" s="15"/>
      <c r="F158" s="15"/>
      <c r="G158" s="15"/>
      <c r="H158" s="9">
        <f t="shared" si="33"/>
        <v>0</v>
      </c>
      <c r="I158" s="15"/>
      <c r="J158" s="15"/>
      <c r="K158" s="15"/>
      <c r="L158" s="9">
        <f t="shared" si="32"/>
        <v>0</v>
      </c>
      <c r="M158" s="15"/>
      <c r="N158" s="15"/>
      <c r="O158" s="15"/>
      <c r="P158" s="15"/>
      <c r="Q158" s="15"/>
      <c r="R158" s="11">
        <f t="shared" si="15"/>
        <v>0</v>
      </c>
      <c r="S158" s="15"/>
      <c r="T158" s="15"/>
      <c r="U158" s="9">
        <f t="shared" si="35"/>
        <v>0</v>
      </c>
      <c r="V158" s="9">
        <f t="shared" si="34"/>
        <v>44</v>
      </c>
      <c r="W158" s="15">
        <v>44</v>
      </c>
      <c r="X158" s="16">
        <f t="shared" si="36"/>
        <v>0</v>
      </c>
      <c r="Y158" s="18"/>
      <c r="Z158" s="17"/>
    </row>
    <row r="159" spans="1:26" ht="18" customHeight="1" x14ac:dyDescent="0.2">
      <c r="A159" s="13">
        <v>4550025</v>
      </c>
      <c r="B159" s="14" t="s">
        <v>233</v>
      </c>
      <c r="C159" s="15">
        <v>32000</v>
      </c>
      <c r="D159" s="10">
        <f>VLOOKUP($A159,'13.04'!$A$9:$W$204,23,0)</f>
        <v>0</v>
      </c>
      <c r="E159" s="15"/>
      <c r="F159" s="15"/>
      <c r="G159" s="15"/>
      <c r="H159" s="9">
        <f t="shared" si="33"/>
        <v>0</v>
      </c>
      <c r="I159" s="15"/>
      <c r="J159" s="15"/>
      <c r="K159" s="15"/>
      <c r="L159" s="9">
        <f t="shared" si="32"/>
        <v>0</v>
      </c>
      <c r="M159" s="15"/>
      <c r="N159" s="15"/>
      <c r="O159" s="15"/>
      <c r="P159" s="15"/>
      <c r="Q159" s="15"/>
      <c r="R159" s="11">
        <f t="shared" si="15"/>
        <v>0</v>
      </c>
      <c r="S159" s="15"/>
      <c r="T159" s="15"/>
      <c r="U159" s="9">
        <f t="shared" si="35"/>
        <v>0</v>
      </c>
      <c r="V159" s="9">
        <f t="shared" si="34"/>
        <v>0</v>
      </c>
      <c r="W159" s="15"/>
      <c r="X159" s="16">
        <f t="shared" si="36"/>
        <v>0</v>
      </c>
      <c r="Y159" s="18"/>
      <c r="Z159" s="17"/>
    </row>
    <row r="160" spans="1:26" ht="18" customHeight="1" x14ac:dyDescent="0.2">
      <c r="A160" s="13">
        <v>4550013</v>
      </c>
      <c r="B160" s="14" t="s">
        <v>231</v>
      </c>
      <c r="C160" s="15">
        <v>32000</v>
      </c>
      <c r="D160" s="10">
        <f>VLOOKUP($A160,'13.04'!$A$9:$W$204,23,0)</f>
        <v>0</v>
      </c>
      <c r="E160" s="15"/>
      <c r="F160" s="15"/>
      <c r="G160" s="15"/>
      <c r="H160" s="9">
        <f t="shared" si="33"/>
        <v>0</v>
      </c>
      <c r="I160" s="15"/>
      <c r="J160" s="15"/>
      <c r="K160" s="15"/>
      <c r="L160" s="9">
        <f t="shared" si="32"/>
        <v>0</v>
      </c>
      <c r="M160" s="15"/>
      <c r="N160" s="15"/>
      <c r="O160" s="15"/>
      <c r="P160" s="15"/>
      <c r="Q160" s="15"/>
      <c r="R160" s="11">
        <f t="shared" ref="R160:R208" si="37">SUM(M160:Q160)</f>
        <v>0</v>
      </c>
      <c r="S160" s="15"/>
      <c r="T160" s="15"/>
      <c r="U160" s="9">
        <f t="shared" si="35"/>
        <v>0</v>
      </c>
      <c r="V160" s="9">
        <f t="shared" si="34"/>
        <v>0</v>
      </c>
      <c r="W160" s="15"/>
      <c r="X160" s="16">
        <f t="shared" si="36"/>
        <v>0</v>
      </c>
      <c r="Y160" s="18"/>
      <c r="Z160" s="17"/>
    </row>
    <row r="161" spans="1:26" ht="18" customHeight="1" x14ac:dyDescent="0.2">
      <c r="A161" s="7">
        <v>5500000</v>
      </c>
      <c r="B161" s="8" t="s">
        <v>180</v>
      </c>
      <c r="C161" s="9"/>
      <c r="D161" s="10">
        <f>VLOOKUP($A161,'13.04'!$A$9:$W$204,23,0)</f>
        <v>0</v>
      </c>
      <c r="E161" s="10"/>
      <c r="F161" s="10"/>
      <c r="G161" s="10"/>
      <c r="H161" s="9"/>
      <c r="I161" s="10"/>
      <c r="J161" s="10"/>
      <c r="K161" s="10"/>
      <c r="L161" s="9">
        <f t="shared" si="32"/>
        <v>0</v>
      </c>
      <c r="M161" s="10"/>
      <c r="N161" s="10"/>
      <c r="O161" s="10"/>
      <c r="P161" s="10"/>
      <c r="Q161" s="10"/>
      <c r="R161" s="11">
        <f t="shared" si="37"/>
        <v>0</v>
      </c>
      <c r="S161" s="10"/>
      <c r="T161" s="10"/>
      <c r="U161" s="9"/>
      <c r="V161" s="9"/>
      <c r="W161" s="10"/>
      <c r="X161" s="9"/>
      <c r="Y161" s="18"/>
      <c r="Z161" s="17"/>
    </row>
    <row r="162" spans="1:26" s="24" customFormat="1" ht="18" customHeight="1" x14ac:dyDescent="0.2">
      <c r="A162" s="13">
        <v>5500044</v>
      </c>
      <c r="B162" s="20" t="s">
        <v>181</v>
      </c>
      <c r="C162" s="21">
        <v>28000</v>
      </c>
      <c r="D162" s="10">
        <f>VLOOKUP($A162,'13.04'!$A$9:$W$204,23,0)</f>
        <v>0</v>
      </c>
      <c r="E162" s="15"/>
      <c r="F162" s="15"/>
      <c r="G162" s="15"/>
      <c r="H162" s="9">
        <f t="shared" ref="H162:H207" si="38">SUM(E162:G162)</f>
        <v>0</v>
      </c>
      <c r="I162" s="15"/>
      <c r="J162" s="15"/>
      <c r="K162" s="15"/>
      <c r="L162" s="9">
        <f t="shared" si="32"/>
        <v>0</v>
      </c>
      <c r="M162" s="15"/>
      <c r="N162" s="15"/>
      <c r="O162" s="15"/>
      <c r="P162" s="15"/>
      <c r="Q162" s="15"/>
      <c r="R162" s="11">
        <f t="shared" si="37"/>
        <v>0</v>
      </c>
      <c r="S162" s="15"/>
      <c r="T162" s="15"/>
      <c r="U162" s="9">
        <f t="shared" ref="U162:U188" si="39">S162+T162</f>
        <v>0</v>
      </c>
      <c r="V162" s="9">
        <f t="shared" ref="V162:V207" si="40">D162+H162-L162-R162-U162</f>
        <v>0</v>
      </c>
      <c r="W162" s="15"/>
      <c r="X162" s="16">
        <f t="shared" ref="X162:X188" si="41">W162-V162</f>
        <v>0</v>
      </c>
      <c r="Y162" s="22"/>
      <c r="Z162" s="23"/>
    </row>
    <row r="163" spans="1:26" s="24" customFormat="1" ht="18" customHeight="1" x14ac:dyDescent="0.2">
      <c r="A163" s="13">
        <v>5500045</v>
      </c>
      <c r="B163" s="20" t="s">
        <v>182</v>
      </c>
      <c r="C163" s="21">
        <v>30000</v>
      </c>
      <c r="D163" s="10">
        <f>VLOOKUP($A163,'13.04'!$A$9:$W$204,23,0)</f>
        <v>0</v>
      </c>
      <c r="E163" s="15"/>
      <c r="F163" s="15"/>
      <c r="G163" s="15"/>
      <c r="H163" s="9">
        <f t="shared" si="38"/>
        <v>0</v>
      </c>
      <c r="I163" s="15"/>
      <c r="J163" s="15"/>
      <c r="K163" s="15"/>
      <c r="L163" s="9">
        <f t="shared" si="32"/>
        <v>0</v>
      </c>
      <c r="M163" s="15"/>
      <c r="N163" s="15"/>
      <c r="O163" s="15"/>
      <c r="P163" s="15"/>
      <c r="Q163" s="15"/>
      <c r="R163" s="11">
        <f t="shared" si="37"/>
        <v>0</v>
      </c>
      <c r="S163" s="15"/>
      <c r="T163" s="15"/>
      <c r="U163" s="9">
        <f t="shared" si="39"/>
        <v>0</v>
      </c>
      <c r="V163" s="9">
        <f t="shared" si="40"/>
        <v>0</v>
      </c>
      <c r="W163" s="15"/>
      <c r="X163" s="16">
        <f t="shared" si="41"/>
        <v>0</v>
      </c>
      <c r="Y163" s="22"/>
      <c r="Z163" s="23"/>
    </row>
    <row r="164" spans="1:26" ht="18" customHeight="1" x14ac:dyDescent="0.2">
      <c r="A164" s="13">
        <v>5500063</v>
      </c>
      <c r="B164" s="14" t="s">
        <v>183</v>
      </c>
      <c r="C164" s="15">
        <v>21000</v>
      </c>
      <c r="D164" s="10">
        <f>VLOOKUP($A164,'13.04'!$A$9:$W$204,23,0)</f>
        <v>0</v>
      </c>
      <c r="E164" s="15">
        <v>3</v>
      </c>
      <c r="F164" s="15"/>
      <c r="G164" s="15"/>
      <c r="H164" s="9">
        <f t="shared" si="38"/>
        <v>3</v>
      </c>
      <c r="I164" s="15">
        <v>3</v>
      </c>
      <c r="J164" s="15"/>
      <c r="K164" s="15"/>
      <c r="L164" s="9">
        <f t="shared" si="32"/>
        <v>3</v>
      </c>
      <c r="M164" s="15"/>
      <c r="N164" s="15"/>
      <c r="O164" s="15"/>
      <c r="P164" s="15"/>
      <c r="Q164" s="15"/>
      <c r="R164" s="11">
        <f t="shared" si="37"/>
        <v>0</v>
      </c>
      <c r="S164" s="15"/>
      <c r="T164" s="15"/>
      <c r="U164" s="9">
        <f t="shared" si="39"/>
        <v>0</v>
      </c>
      <c r="V164" s="9">
        <f t="shared" si="40"/>
        <v>0</v>
      </c>
      <c r="W164" s="15"/>
      <c r="X164" s="16">
        <f t="shared" si="41"/>
        <v>0</v>
      </c>
      <c r="Y164" s="18"/>
      <c r="Z164" s="17"/>
    </row>
    <row r="165" spans="1:26" ht="18" customHeight="1" x14ac:dyDescent="0.2">
      <c r="A165" s="13">
        <v>5500064</v>
      </c>
      <c r="B165" s="14" t="s">
        <v>184</v>
      </c>
      <c r="C165" s="15">
        <v>26000</v>
      </c>
      <c r="D165" s="10">
        <f>VLOOKUP($A165,'13.04'!$A$9:$W$204,23,0)</f>
        <v>0</v>
      </c>
      <c r="E165" s="15"/>
      <c r="F165" s="15"/>
      <c r="G165" s="15"/>
      <c r="H165" s="9">
        <f t="shared" si="38"/>
        <v>0</v>
      </c>
      <c r="I165" s="15"/>
      <c r="J165" s="15"/>
      <c r="K165" s="15"/>
      <c r="L165" s="9">
        <f t="shared" si="32"/>
        <v>0</v>
      </c>
      <c r="M165" s="15"/>
      <c r="N165" s="15"/>
      <c r="O165" s="15"/>
      <c r="P165" s="15"/>
      <c r="Q165" s="15"/>
      <c r="R165" s="11">
        <f t="shared" si="37"/>
        <v>0</v>
      </c>
      <c r="S165" s="15"/>
      <c r="T165" s="15"/>
      <c r="U165" s="9">
        <f t="shared" si="39"/>
        <v>0</v>
      </c>
      <c r="V165" s="9">
        <f t="shared" si="40"/>
        <v>0</v>
      </c>
      <c r="W165" s="15"/>
      <c r="X165" s="16">
        <f t="shared" si="41"/>
        <v>0</v>
      </c>
      <c r="Y165" s="18"/>
      <c r="Z165" s="17"/>
    </row>
    <row r="166" spans="1:26" ht="18" customHeight="1" x14ac:dyDescent="0.2">
      <c r="A166" s="13">
        <v>5500065</v>
      </c>
      <c r="B166" s="14" t="s">
        <v>185</v>
      </c>
      <c r="C166" s="15">
        <v>24000</v>
      </c>
      <c r="D166" s="10">
        <f>VLOOKUP($A166,'13.04'!$A$9:$W$204,23,0)</f>
        <v>0</v>
      </c>
      <c r="E166" s="15"/>
      <c r="F166" s="15"/>
      <c r="G166" s="15"/>
      <c r="H166" s="9">
        <f t="shared" si="38"/>
        <v>0</v>
      </c>
      <c r="I166" s="15"/>
      <c r="J166" s="15"/>
      <c r="K166" s="15"/>
      <c r="L166" s="9">
        <f t="shared" si="32"/>
        <v>0</v>
      </c>
      <c r="M166" s="15"/>
      <c r="N166" s="15"/>
      <c r="O166" s="15"/>
      <c r="P166" s="15"/>
      <c r="Q166" s="15"/>
      <c r="R166" s="11">
        <f t="shared" si="37"/>
        <v>0</v>
      </c>
      <c r="S166" s="15"/>
      <c r="T166" s="15"/>
      <c r="U166" s="9">
        <f t="shared" si="39"/>
        <v>0</v>
      </c>
      <c r="V166" s="9">
        <f t="shared" si="40"/>
        <v>0</v>
      </c>
      <c r="W166" s="15"/>
      <c r="X166" s="16">
        <f t="shared" si="41"/>
        <v>0</v>
      </c>
      <c r="Y166" s="18"/>
      <c r="Z166" s="17"/>
    </row>
    <row r="167" spans="1:26" ht="18" customHeight="1" x14ac:dyDescent="0.2">
      <c r="A167" s="13">
        <v>5500066</v>
      </c>
      <c r="B167" s="14" t="s">
        <v>186</v>
      </c>
      <c r="C167" s="15">
        <v>32000</v>
      </c>
      <c r="D167" s="10">
        <f>VLOOKUP($A167,'13.04'!$A$9:$W$204,23,0)</f>
        <v>0</v>
      </c>
      <c r="E167" s="15"/>
      <c r="F167" s="15"/>
      <c r="G167" s="15"/>
      <c r="H167" s="9">
        <f t="shared" si="38"/>
        <v>0</v>
      </c>
      <c r="I167" s="15"/>
      <c r="J167" s="15"/>
      <c r="K167" s="15"/>
      <c r="L167" s="9">
        <f t="shared" si="32"/>
        <v>0</v>
      </c>
      <c r="M167" s="15"/>
      <c r="N167" s="15"/>
      <c r="O167" s="15"/>
      <c r="P167" s="15"/>
      <c r="Q167" s="15"/>
      <c r="R167" s="11">
        <f t="shared" si="37"/>
        <v>0</v>
      </c>
      <c r="S167" s="15"/>
      <c r="T167" s="15"/>
      <c r="U167" s="9">
        <f t="shared" si="39"/>
        <v>0</v>
      </c>
      <c r="V167" s="9">
        <f t="shared" si="40"/>
        <v>0</v>
      </c>
      <c r="W167" s="15"/>
      <c r="X167" s="16">
        <f t="shared" si="41"/>
        <v>0</v>
      </c>
      <c r="Y167" s="18"/>
      <c r="Z167" s="17"/>
    </row>
    <row r="168" spans="1:26" ht="18" customHeight="1" x14ac:dyDescent="0.2">
      <c r="A168" s="13">
        <v>5510070</v>
      </c>
      <c r="B168" s="14" t="s">
        <v>187</v>
      </c>
      <c r="C168" s="15">
        <v>28000</v>
      </c>
      <c r="D168" s="10">
        <f>VLOOKUP($A168,'13.04'!$A$9:$W$204,23,0)</f>
        <v>0</v>
      </c>
      <c r="E168" s="15">
        <v>11</v>
      </c>
      <c r="F168" s="15"/>
      <c r="G168" s="15"/>
      <c r="H168" s="9">
        <f t="shared" si="38"/>
        <v>11</v>
      </c>
      <c r="I168" s="15">
        <v>11</v>
      </c>
      <c r="J168" s="15"/>
      <c r="K168" s="15"/>
      <c r="L168" s="9">
        <f t="shared" si="32"/>
        <v>11</v>
      </c>
      <c r="M168" s="15"/>
      <c r="N168" s="15"/>
      <c r="O168" s="15"/>
      <c r="P168" s="15"/>
      <c r="Q168" s="15"/>
      <c r="R168" s="11">
        <f t="shared" si="37"/>
        <v>0</v>
      </c>
      <c r="S168" s="15"/>
      <c r="T168" s="15"/>
      <c r="U168" s="9">
        <f t="shared" si="39"/>
        <v>0</v>
      </c>
      <c r="V168" s="9">
        <f t="shared" si="40"/>
        <v>0</v>
      </c>
      <c r="W168" s="15"/>
      <c r="X168" s="16">
        <f t="shared" si="41"/>
        <v>0</v>
      </c>
      <c r="Y168" s="18"/>
      <c r="Z168" s="17"/>
    </row>
    <row r="169" spans="1:26" ht="18" customHeight="1" x14ac:dyDescent="0.2">
      <c r="A169" s="13">
        <v>5510072</v>
      </c>
      <c r="B169" s="14" t="s">
        <v>188</v>
      </c>
      <c r="C169" s="15">
        <v>29000</v>
      </c>
      <c r="D169" s="10">
        <f>VLOOKUP($A169,'13.04'!$A$9:$W$204,23,0)</f>
        <v>0</v>
      </c>
      <c r="E169" s="15">
        <v>1</v>
      </c>
      <c r="F169" s="15"/>
      <c r="G169" s="15"/>
      <c r="H169" s="9">
        <f t="shared" si="38"/>
        <v>1</v>
      </c>
      <c r="I169" s="15">
        <v>1</v>
      </c>
      <c r="J169" s="15"/>
      <c r="K169" s="15"/>
      <c r="L169" s="9">
        <f t="shared" si="32"/>
        <v>1</v>
      </c>
      <c r="M169" s="15"/>
      <c r="N169" s="15"/>
      <c r="O169" s="15"/>
      <c r="P169" s="15"/>
      <c r="Q169" s="15"/>
      <c r="R169" s="11">
        <f t="shared" si="37"/>
        <v>0</v>
      </c>
      <c r="S169" s="15"/>
      <c r="T169" s="15"/>
      <c r="U169" s="9">
        <f t="shared" si="39"/>
        <v>0</v>
      </c>
      <c r="V169" s="9">
        <f t="shared" si="40"/>
        <v>0</v>
      </c>
      <c r="W169" s="15"/>
      <c r="X169" s="16">
        <f t="shared" si="41"/>
        <v>0</v>
      </c>
      <c r="Y169" s="18"/>
      <c r="Z169" s="17"/>
    </row>
    <row r="170" spans="1:26" ht="18" customHeight="1" x14ac:dyDescent="0.2">
      <c r="A170" s="13">
        <v>5510074</v>
      </c>
      <c r="B170" s="14" t="s">
        <v>189</v>
      </c>
      <c r="C170" s="15">
        <v>30000</v>
      </c>
      <c r="D170" s="10">
        <f>VLOOKUP($A170,'13.04'!$A$9:$W$204,23,0)</f>
        <v>0</v>
      </c>
      <c r="E170" s="15">
        <v>2</v>
      </c>
      <c r="F170" s="15"/>
      <c r="G170" s="15"/>
      <c r="H170" s="9">
        <f t="shared" si="38"/>
        <v>2</v>
      </c>
      <c r="I170" s="15">
        <v>2</v>
      </c>
      <c r="J170" s="15"/>
      <c r="K170" s="15"/>
      <c r="L170" s="9">
        <f t="shared" si="32"/>
        <v>2</v>
      </c>
      <c r="M170" s="15"/>
      <c r="N170" s="15"/>
      <c r="O170" s="15"/>
      <c r="P170" s="15"/>
      <c r="Q170" s="15"/>
      <c r="R170" s="11">
        <f t="shared" si="37"/>
        <v>0</v>
      </c>
      <c r="S170" s="15"/>
      <c r="T170" s="15"/>
      <c r="U170" s="9">
        <f t="shared" si="39"/>
        <v>0</v>
      </c>
      <c r="V170" s="9">
        <f t="shared" si="40"/>
        <v>0</v>
      </c>
      <c r="W170" s="15"/>
      <c r="X170" s="16">
        <f t="shared" si="41"/>
        <v>0</v>
      </c>
      <c r="Y170" s="18"/>
      <c r="Z170" s="17"/>
    </row>
    <row r="171" spans="1:26" ht="18" customHeight="1" x14ac:dyDescent="0.2">
      <c r="A171" s="13">
        <v>5520002</v>
      </c>
      <c r="B171" s="14" t="s">
        <v>190</v>
      </c>
      <c r="C171" s="15">
        <v>34000</v>
      </c>
      <c r="D171" s="10">
        <f>VLOOKUP($A171,'13.04'!$A$9:$W$204,23,0)</f>
        <v>0</v>
      </c>
      <c r="E171" s="15">
        <v>1</v>
      </c>
      <c r="F171" s="15"/>
      <c r="G171" s="15"/>
      <c r="H171" s="9">
        <f t="shared" si="38"/>
        <v>1</v>
      </c>
      <c r="I171" s="15">
        <v>1</v>
      </c>
      <c r="J171" s="15"/>
      <c r="K171" s="15"/>
      <c r="L171" s="9">
        <f t="shared" si="32"/>
        <v>1</v>
      </c>
      <c r="M171" s="15"/>
      <c r="N171" s="15"/>
      <c r="O171" s="15"/>
      <c r="P171" s="15"/>
      <c r="Q171" s="15"/>
      <c r="R171" s="11">
        <f>SUM(M171:Q171)</f>
        <v>0</v>
      </c>
      <c r="S171" s="15"/>
      <c r="T171" s="15"/>
      <c r="U171" s="9">
        <f>S171+T171</f>
        <v>0</v>
      </c>
      <c r="V171" s="9">
        <f t="shared" si="40"/>
        <v>0</v>
      </c>
      <c r="W171" s="15"/>
      <c r="X171" s="16">
        <f>W171-V171</f>
        <v>0</v>
      </c>
      <c r="Y171" s="18"/>
      <c r="Z171" s="17"/>
    </row>
    <row r="172" spans="1:26" ht="18" customHeight="1" x14ac:dyDescent="0.2">
      <c r="A172" s="13">
        <v>5520003</v>
      </c>
      <c r="B172" s="14" t="s">
        <v>191</v>
      </c>
      <c r="C172" s="15">
        <v>34000</v>
      </c>
      <c r="D172" s="10">
        <f>VLOOKUP($A172,'13.04'!$A$9:$W$204,23,0)</f>
        <v>0</v>
      </c>
      <c r="E172" s="15"/>
      <c r="F172" s="15"/>
      <c r="G172" s="15"/>
      <c r="H172" s="9">
        <f t="shared" si="38"/>
        <v>0</v>
      </c>
      <c r="I172" s="15"/>
      <c r="J172" s="15"/>
      <c r="K172" s="15"/>
      <c r="L172" s="9">
        <f t="shared" si="32"/>
        <v>0</v>
      </c>
      <c r="M172" s="15"/>
      <c r="N172" s="15"/>
      <c r="O172" s="15"/>
      <c r="P172" s="15"/>
      <c r="Q172" s="15"/>
      <c r="R172" s="11">
        <f>SUM(M172:Q172)</f>
        <v>0</v>
      </c>
      <c r="S172" s="15"/>
      <c r="T172" s="15"/>
      <c r="U172" s="9">
        <f>S172+T172</f>
        <v>0</v>
      </c>
      <c r="V172" s="9">
        <f t="shared" si="40"/>
        <v>0</v>
      </c>
      <c r="W172" s="15"/>
      <c r="X172" s="16">
        <f>W172-V172</f>
        <v>0</v>
      </c>
      <c r="Y172" s="18"/>
      <c r="Z172" s="17"/>
    </row>
    <row r="173" spans="1:26" ht="18" customHeight="1" x14ac:dyDescent="0.2">
      <c r="A173" s="13">
        <v>5520005</v>
      </c>
      <c r="B173" s="14" t="s">
        <v>192</v>
      </c>
      <c r="C173" s="15">
        <v>19000</v>
      </c>
      <c r="D173" s="10">
        <f>VLOOKUP($A173,'13.04'!$A$9:$W$204,23,0)</f>
        <v>0</v>
      </c>
      <c r="E173" s="15">
        <v>5</v>
      </c>
      <c r="F173" s="15"/>
      <c r="G173" s="15"/>
      <c r="H173" s="9">
        <f t="shared" si="38"/>
        <v>5</v>
      </c>
      <c r="I173" s="15">
        <v>5</v>
      </c>
      <c r="J173" s="15"/>
      <c r="K173" s="15"/>
      <c r="L173" s="9">
        <f t="shared" si="32"/>
        <v>5</v>
      </c>
      <c r="M173" s="15"/>
      <c r="N173" s="15"/>
      <c r="O173" s="15"/>
      <c r="P173" s="15"/>
      <c r="Q173" s="15"/>
      <c r="R173" s="11">
        <f>SUM(M173:Q173)</f>
        <v>0</v>
      </c>
      <c r="S173" s="15"/>
      <c r="T173" s="15"/>
      <c r="U173" s="9">
        <f>S173+T173</f>
        <v>0</v>
      </c>
      <c r="V173" s="9">
        <f t="shared" si="40"/>
        <v>0</v>
      </c>
      <c r="W173" s="15"/>
      <c r="X173" s="16">
        <f>W173-V173</f>
        <v>0</v>
      </c>
      <c r="Y173" s="18"/>
      <c r="Z173" s="17"/>
    </row>
    <row r="174" spans="1:26" ht="18" customHeight="1" x14ac:dyDescent="0.2">
      <c r="A174" s="13">
        <v>5530001</v>
      </c>
      <c r="B174" s="14" t="s">
        <v>193</v>
      </c>
      <c r="C174" s="15">
        <v>46000</v>
      </c>
      <c r="D174" s="10">
        <f>VLOOKUP($A174,'13.04'!$A$9:$W$204,23,0)</f>
        <v>0</v>
      </c>
      <c r="E174" s="15"/>
      <c r="F174" s="15"/>
      <c r="G174" s="15"/>
      <c r="H174" s="9">
        <f t="shared" si="38"/>
        <v>0</v>
      </c>
      <c r="I174" s="15"/>
      <c r="J174" s="15"/>
      <c r="K174" s="15"/>
      <c r="L174" s="9">
        <f t="shared" si="32"/>
        <v>0</v>
      </c>
      <c r="M174" s="15"/>
      <c r="N174" s="15"/>
      <c r="O174" s="15"/>
      <c r="P174" s="15"/>
      <c r="Q174" s="15"/>
      <c r="R174" s="11">
        <f>SUM(M174:Q174)</f>
        <v>0</v>
      </c>
      <c r="S174" s="15"/>
      <c r="T174" s="15"/>
      <c r="U174" s="9">
        <f>S174+T174</f>
        <v>0</v>
      </c>
      <c r="V174" s="9">
        <f t="shared" si="40"/>
        <v>0</v>
      </c>
      <c r="W174" s="15"/>
      <c r="X174" s="16">
        <f>W174-V174</f>
        <v>0</v>
      </c>
      <c r="Y174" s="18"/>
      <c r="Z174" s="17"/>
    </row>
    <row r="175" spans="1:26" ht="18" customHeight="1" x14ac:dyDescent="0.2">
      <c r="A175" s="13">
        <v>5530002</v>
      </c>
      <c r="B175" s="14" t="s">
        <v>194</v>
      </c>
      <c r="C175" s="15">
        <v>38000</v>
      </c>
      <c r="D175" s="10">
        <f>VLOOKUP($A175,'13.04'!$A$9:$W$204,23,0)</f>
        <v>0</v>
      </c>
      <c r="E175" s="15">
        <v>1</v>
      </c>
      <c r="F175" s="15"/>
      <c r="G175" s="15"/>
      <c r="H175" s="9">
        <f t="shared" si="38"/>
        <v>1</v>
      </c>
      <c r="I175" s="15">
        <v>1</v>
      </c>
      <c r="J175" s="15"/>
      <c r="K175" s="15"/>
      <c r="L175" s="9">
        <f t="shared" si="32"/>
        <v>1</v>
      </c>
      <c r="M175" s="15"/>
      <c r="N175" s="15"/>
      <c r="O175" s="15"/>
      <c r="P175" s="15"/>
      <c r="Q175" s="15"/>
      <c r="R175" s="11">
        <f>SUM(M175:Q175)</f>
        <v>0</v>
      </c>
      <c r="S175" s="15"/>
      <c r="T175" s="15"/>
      <c r="U175" s="9">
        <f>S175+T175</f>
        <v>0</v>
      </c>
      <c r="V175" s="9">
        <f t="shared" si="40"/>
        <v>0</v>
      </c>
      <c r="W175" s="15"/>
      <c r="X175" s="16">
        <f>W175-V175</f>
        <v>0</v>
      </c>
      <c r="Y175" s="18"/>
      <c r="Z175" s="17"/>
    </row>
    <row r="176" spans="1:26" ht="18" customHeight="1" x14ac:dyDescent="0.2">
      <c r="A176" s="13">
        <v>5530003</v>
      </c>
      <c r="B176" s="14" t="s">
        <v>195</v>
      </c>
      <c r="C176" s="15">
        <v>38000</v>
      </c>
      <c r="D176" s="10">
        <f>VLOOKUP($A176,'13.04'!$A$9:$W$204,23,0)</f>
        <v>0</v>
      </c>
      <c r="E176" s="15">
        <v>1</v>
      </c>
      <c r="F176" s="15"/>
      <c r="G176" s="15"/>
      <c r="H176" s="9">
        <f t="shared" si="38"/>
        <v>1</v>
      </c>
      <c r="I176" s="15">
        <v>1</v>
      </c>
      <c r="J176" s="15"/>
      <c r="K176" s="15"/>
      <c r="L176" s="9">
        <f t="shared" si="32"/>
        <v>1</v>
      </c>
      <c r="M176" s="15"/>
      <c r="N176" s="15"/>
      <c r="O176" s="15"/>
      <c r="P176" s="15"/>
      <c r="Q176" s="15"/>
      <c r="R176" s="11">
        <f t="shared" si="37"/>
        <v>0</v>
      </c>
      <c r="S176" s="15"/>
      <c r="T176" s="15"/>
      <c r="U176" s="9">
        <f t="shared" si="39"/>
        <v>0</v>
      </c>
      <c r="V176" s="9">
        <f t="shared" si="40"/>
        <v>0</v>
      </c>
      <c r="W176" s="15"/>
      <c r="X176" s="16">
        <f t="shared" si="41"/>
        <v>0</v>
      </c>
      <c r="Y176" s="18"/>
      <c r="Z176" s="17"/>
    </row>
    <row r="177" spans="1:26" ht="18" customHeight="1" x14ac:dyDescent="0.2">
      <c r="A177" s="13">
        <v>5530004</v>
      </c>
      <c r="B177" s="14" t="s">
        <v>196</v>
      </c>
      <c r="C177" s="15">
        <v>39000</v>
      </c>
      <c r="D177" s="10">
        <f>VLOOKUP($A177,'13.04'!$A$9:$W$204,23,0)</f>
        <v>0</v>
      </c>
      <c r="E177" s="15"/>
      <c r="F177" s="15"/>
      <c r="G177" s="15"/>
      <c r="H177" s="9">
        <f t="shared" si="38"/>
        <v>0</v>
      </c>
      <c r="I177" s="15"/>
      <c r="J177" s="15"/>
      <c r="K177" s="15"/>
      <c r="L177" s="9">
        <f t="shared" si="32"/>
        <v>0</v>
      </c>
      <c r="M177" s="15"/>
      <c r="N177" s="15"/>
      <c r="O177" s="15"/>
      <c r="P177" s="15"/>
      <c r="Q177" s="15"/>
      <c r="R177" s="11">
        <f t="shared" si="37"/>
        <v>0</v>
      </c>
      <c r="S177" s="15"/>
      <c r="T177" s="15"/>
      <c r="U177" s="9">
        <f t="shared" si="39"/>
        <v>0</v>
      </c>
      <c r="V177" s="9">
        <f t="shared" si="40"/>
        <v>0</v>
      </c>
      <c r="W177" s="15"/>
      <c r="X177" s="16">
        <f t="shared" si="41"/>
        <v>0</v>
      </c>
      <c r="Y177" s="18"/>
      <c r="Z177" s="17"/>
    </row>
    <row r="178" spans="1:26" ht="18" customHeight="1" x14ac:dyDescent="0.2">
      <c r="A178" s="13">
        <v>5530005</v>
      </c>
      <c r="B178" s="14" t="s">
        <v>197</v>
      </c>
      <c r="C178" s="15">
        <v>35000</v>
      </c>
      <c r="D178" s="10">
        <f>VLOOKUP($A178,'13.04'!$A$9:$W$204,23,0)</f>
        <v>0</v>
      </c>
      <c r="E178" s="15"/>
      <c r="F178" s="15"/>
      <c r="G178" s="15"/>
      <c r="H178" s="9">
        <f t="shared" si="38"/>
        <v>0</v>
      </c>
      <c r="I178" s="15"/>
      <c r="J178" s="15"/>
      <c r="K178" s="15"/>
      <c r="L178" s="9">
        <f t="shared" si="32"/>
        <v>0</v>
      </c>
      <c r="M178" s="15"/>
      <c r="N178" s="15"/>
      <c r="O178" s="15"/>
      <c r="P178" s="15"/>
      <c r="Q178" s="15"/>
      <c r="R178" s="11">
        <f t="shared" si="37"/>
        <v>0</v>
      </c>
      <c r="S178" s="15"/>
      <c r="T178" s="15"/>
      <c r="U178" s="9">
        <f t="shared" si="39"/>
        <v>0</v>
      </c>
      <c r="V178" s="9">
        <f t="shared" si="40"/>
        <v>0</v>
      </c>
      <c r="W178" s="15"/>
      <c r="X178" s="16">
        <f t="shared" si="41"/>
        <v>0</v>
      </c>
      <c r="Y178" s="18"/>
      <c r="Z178" s="17"/>
    </row>
    <row r="179" spans="1:26" ht="18" customHeight="1" x14ac:dyDescent="0.2">
      <c r="A179" s="13">
        <v>5530008</v>
      </c>
      <c r="B179" s="14" t="s">
        <v>198</v>
      </c>
      <c r="C179" s="15">
        <v>29000</v>
      </c>
      <c r="D179" s="10">
        <f>VLOOKUP($A179,'13.04'!$A$9:$W$204,23,0)</f>
        <v>0</v>
      </c>
      <c r="E179" s="15"/>
      <c r="F179" s="15"/>
      <c r="G179" s="15"/>
      <c r="H179" s="9">
        <f t="shared" si="38"/>
        <v>0</v>
      </c>
      <c r="I179" s="15"/>
      <c r="J179" s="15"/>
      <c r="K179" s="15"/>
      <c r="L179" s="9">
        <f t="shared" si="32"/>
        <v>0</v>
      </c>
      <c r="M179" s="15"/>
      <c r="N179" s="15"/>
      <c r="O179" s="15"/>
      <c r="P179" s="15"/>
      <c r="Q179" s="15"/>
      <c r="R179" s="11">
        <f t="shared" si="37"/>
        <v>0</v>
      </c>
      <c r="S179" s="15"/>
      <c r="T179" s="15"/>
      <c r="U179" s="9">
        <f t="shared" si="39"/>
        <v>0</v>
      </c>
      <c r="V179" s="9">
        <f t="shared" si="40"/>
        <v>0</v>
      </c>
      <c r="W179" s="15"/>
      <c r="X179" s="16">
        <f t="shared" si="41"/>
        <v>0</v>
      </c>
      <c r="Y179" s="18"/>
      <c r="Z179" s="17"/>
    </row>
    <row r="180" spans="1:26" ht="18" customHeight="1" x14ac:dyDescent="0.2">
      <c r="A180" s="13">
        <v>5540001</v>
      </c>
      <c r="B180" s="14" t="s">
        <v>199</v>
      </c>
      <c r="C180" s="15">
        <v>18000</v>
      </c>
      <c r="D180" s="10">
        <f>VLOOKUP($A180,'13.04'!$A$9:$W$204,23,0)</f>
        <v>31</v>
      </c>
      <c r="E180" s="15"/>
      <c r="F180" s="15"/>
      <c r="G180" s="15"/>
      <c r="H180" s="9">
        <f t="shared" si="38"/>
        <v>0</v>
      </c>
      <c r="I180" s="15">
        <v>1</v>
      </c>
      <c r="J180" s="15"/>
      <c r="K180" s="15"/>
      <c r="L180" s="9">
        <f t="shared" si="32"/>
        <v>1</v>
      </c>
      <c r="M180" s="15"/>
      <c r="N180" s="15"/>
      <c r="O180" s="15"/>
      <c r="P180" s="15"/>
      <c r="Q180" s="15"/>
      <c r="R180" s="11">
        <f>SUM(M180:Q180)</f>
        <v>0</v>
      </c>
      <c r="S180" s="15"/>
      <c r="T180" s="15"/>
      <c r="U180" s="9">
        <f>S180+T180</f>
        <v>0</v>
      </c>
      <c r="V180" s="9">
        <f t="shared" si="40"/>
        <v>30</v>
      </c>
      <c r="W180" s="15">
        <v>30</v>
      </c>
      <c r="X180" s="16">
        <f>W180-V180</f>
        <v>0</v>
      </c>
      <c r="Y180" s="18"/>
      <c r="Z180" s="17"/>
    </row>
    <row r="181" spans="1:26" ht="18" customHeight="1" x14ac:dyDescent="0.2">
      <c r="A181" s="13">
        <v>5540003</v>
      </c>
      <c r="B181" s="14" t="s">
        <v>200</v>
      </c>
      <c r="C181" s="15">
        <v>18000</v>
      </c>
      <c r="D181" s="10">
        <f>VLOOKUP($A181,'13.04'!$A$9:$W$204,23,0)</f>
        <v>7</v>
      </c>
      <c r="E181" s="15">
        <v>24</v>
      </c>
      <c r="F181" s="15"/>
      <c r="G181" s="15"/>
      <c r="H181" s="9">
        <f t="shared" si="38"/>
        <v>24</v>
      </c>
      <c r="I181" s="15">
        <v>1</v>
      </c>
      <c r="J181" s="15"/>
      <c r="K181" s="15"/>
      <c r="L181" s="9">
        <f t="shared" si="32"/>
        <v>1</v>
      </c>
      <c r="M181" s="15"/>
      <c r="N181" s="15"/>
      <c r="O181" s="15"/>
      <c r="P181" s="15"/>
      <c r="Q181" s="15"/>
      <c r="R181" s="11">
        <f t="shared" si="37"/>
        <v>0</v>
      </c>
      <c r="S181" s="15"/>
      <c r="T181" s="15"/>
      <c r="U181" s="9">
        <f t="shared" si="39"/>
        <v>0</v>
      </c>
      <c r="V181" s="9">
        <f t="shared" si="40"/>
        <v>30</v>
      </c>
      <c r="W181" s="15">
        <v>30</v>
      </c>
      <c r="X181" s="16">
        <f t="shared" si="41"/>
        <v>0</v>
      </c>
      <c r="Y181" s="18"/>
      <c r="Z181" s="17"/>
    </row>
    <row r="182" spans="1:26" ht="18" customHeight="1" x14ac:dyDescent="0.2">
      <c r="A182" s="13">
        <v>5540008</v>
      </c>
      <c r="B182" s="14" t="s">
        <v>201</v>
      </c>
      <c r="C182" s="15">
        <v>16000</v>
      </c>
      <c r="D182" s="10">
        <f>VLOOKUP($A182,'13.04'!$A$9:$W$204,23,0)</f>
        <v>9</v>
      </c>
      <c r="E182" s="15">
        <v>96</v>
      </c>
      <c r="F182" s="15"/>
      <c r="G182" s="15"/>
      <c r="H182" s="9">
        <f t="shared" si="38"/>
        <v>96</v>
      </c>
      <c r="I182" s="15">
        <v>3</v>
      </c>
      <c r="J182" s="15"/>
      <c r="K182" s="15"/>
      <c r="L182" s="9">
        <f t="shared" si="32"/>
        <v>3</v>
      </c>
      <c r="M182" s="15"/>
      <c r="N182" s="15"/>
      <c r="O182" s="15"/>
      <c r="P182" s="15"/>
      <c r="Q182" s="15"/>
      <c r="R182" s="11">
        <f t="shared" si="37"/>
        <v>0</v>
      </c>
      <c r="S182" s="15"/>
      <c r="T182" s="15"/>
      <c r="U182" s="9">
        <f t="shared" si="39"/>
        <v>0</v>
      </c>
      <c r="V182" s="9">
        <f t="shared" si="40"/>
        <v>102</v>
      </c>
      <c r="W182" s="15">
        <v>102</v>
      </c>
      <c r="X182" s="16">
        <f t="shared" si="41"/>
        <v>0</v>
      </c>
      <c r="Y182" s="18"/>
      <c r="Z182" s="17"/>
    </row>
    <row r="183" spans="1:26" ht="18" customHeight="1" x14ac:dyDescent="0.2">
      <c r="A183" s="13">
        <v>5540017</v>
      </c>
      <c r="B183" s="14" t="s">
        <v>202</v>
      </c>
      <c r="C183" s="15">
        <v>25000</v>
      </c>
      <c r="D183" s="10">
        <f>VLOOKUP($A183,'13.04'!$A$9:$W$204,23,0)</f>
        <v>0</v>
      </c>
      <c r="E183" s="15">
        <v>1</v>
      </c>
      <c r="F183" s="15"/>
      <c r="G183" s="15"/>
      <c r="H183" s="9">
        <f t="shared" si="38"/>
        <v>1</v>
      </c>
      <c r="I183" s="15">
        <v>1</v>
      </c>
      <c r="J183" s="15"/>
      <c r="K183" s="15"/>
      <c r="L183" s="9">
        <f t="shared" si="32"/>
        <v>1</v>
      </c>
      <c r="M183" s="15"/>
      <c r="N183" s="15"/>
      <c r="O183" s="15"/>
      <c r="P183" s="15"/>
      <c r="Q183" s="15"/>
      <c r="R183" s="11">
        <f t="shared" si="37"/>
        <v>0</v>
      </c>
      <c r="S183" s="15"/>
      <c r="T183" s="15"/>
      <c r="U183" s="9">
        <f t="shared" si="39"/>
        <v>0</v>
      </c>
      <c r="V183" s="9">
        <f t="shared" si="40"/>
        <v>0</v>
      </c>
      <c r="W183" s="15"/>
      <c r="X183" s="16">
        <f t="shared" si="41"/>
        <v>0</v>
      </c>
      <c r="Y183" s="18"/>
      <c r="Z183" s="17"/>
    </row>
    <row r="184" spans="1:26" ht="18" customHeight="1" x14ac:dyDescent="0.2">
      <c r="A184" s="13">
        <v>5540018</v>
      </c>
      <c r="B184" s="14" t="s">
        <v>203</v>
      </c>
      <c r="C184" s="15">
        <v>32000</v>
      </c>
      <c r="D184" s="10">
        <f>VLOOKUP($A184,'13.04'!$A$9:$W$204,23,0)</f>
        <v>0</v>
      </c>
      <c r="E184" s="15">
        <v>4</v>
      </c>
      <c r="F184" s="15"/>
      <c r="G184" s="15"/>
      <c r="H184" s="9">
        <f t="shared" si="38"/>
        <v>4</v>
      </c>
      <c r="I184" s="15">
        <v>4</v>
      </c>
      <c r="J184" s="15"/>
      <c r="K184" s="15"/>
      <c r="L184" s="9">
        <f t="shared" si="32"/>
        <v>4</v>
      </c>
      <c r="M184" s="15"/>
      <c r="N184" s="15"/>
      <c r="O184" s="15"/>
      <c r="P184" s="15"/>
      <c r="Q184" s="15"/>
      <c r="R184" s="11">
        <f t="shared" si="37"/>
        <v>0</v>
      </c>
      <c r="S184" s="15"/>
      <c r="T184" s="15"/>
      <c r="U184" s="9">
        <f t="shared" si="39"/>
        <v>0</v>
      </c>
      <c r="V184" s="9">
        <f t="shared" si="40"/>
        <v>0</v>
      </c>
      <c r="W184" s="15"/>
      <c r="X184" s="16">
        <f t="shared" si="41"/>
        <v>0</v>
      </c>
      <c r="Y184" s="18"/>
      <c r="Z184" s="17"/>
    </row>
    <row r="185" spans="1:26" ht="18" customHeight="1" x14ac:dyDescent="0.2">
      <c r="A185" s="13">
        <v>5540019</v>
      </c>
      <c r="B185" s="14" t="s">
        <v>204</v>
      </c>
      <c r="C185" s="15">
        <v>39000</v>
      </c>
      <c r="D185" s="10">
        <f>VLOOKUP($A185,'13.04'!$A$9:$W$204,23,0)</f>
        <v>0</v>
      </c>
      <c r="E185" s="15">
        <v>2</v>
      </c>
      <c r="F185" s="15"/>
      <c r="G185" s="15"/>
      <c r="H185" s="9">
        <f t="shared" si="38"/>
        <v>2</v>
      </c>
      <c r="I185" s="15">
        <v>2</v>
      </c>
      <c r="J185" s="15"/>
      <c r="K185" s="15"/>
      <c r="L185" s="9">
        <f t="shared" si="32"/>
        <v>2</v>
      </c>
      <c r="M185" s="15"/>
      <c r="N185" s="15"/>
      <c r="O185" s="15"/>
      <c r="P185" s="15"/>
      <c r="Q185" s="15"/>
      <c r="R185" s="11">
        <f t="shared" si="37"/>
        <v>0</v>
      </c>
      <c r="S185" s="15"/>
      <c r="T185" s="15"/>
      <c r="U185" s="9">
        <f t="shared" si="39"/>
        <v>0</v>
      </c>
      <c r="V185" s="9">
        <f t="shared" si="40"/>
        <v>0</v>
      </c>
      <c r="W185" s="15"/>
      <c r="X185" s="16">
        <f t="shared" si="41"/>
        <v>0</v>
      </c>
      <c r="Y185" s="18"/>
      <c r="Z185" s="17"/>
    </row>
    <row r="186" spans="1:26" ht="18" customHeight="1" x14ac:dyDescent="0.2">
      <c r="A186" s="13">
        <v>5540020</v>
      </c>
      <c r="B186" s="14" t="s">
        <v>205</v>
      </c>
      <c r="C186" s="15">
        <v>40000</v>
      </c>
      <c r="D186" s="10">
        <f>VLOOKUP($A186,'13.04'!$A$9:$W$204,23,0)</f>
        <v>0</v>
      </c>
      <c r="E186" s="15">
        <v>2</v>
      </c>
      <c r="F186" s="15"/>
      <c r="G186" s="15"/>
      <c r="H186" s="9">
        <f t="shared" si="38"/>
        <v>2</v>
      </c>
      <c r="I186" s="15">
        <v>2</v>
      </c>
      <c r="J186" s="15"/>
      <c r="K186" s="15"/>
      <c r="L186" s="9">
        <f t="shared" si="32"/>
        <v>2</v>
      </c>
      <c r="M186" s="15"/>
      <c r="N186" s="15"/>
      <c r="O186" s="15"/>
      <c r="P186" s="15"/>
      <c r="Q186" s="15"/>
      <c r="R186" s="11">
        <f t="shared" si="37"/>
        <v>0</v>
      </c>
      <c r="S186" s="15"/>
      <c r="T186" s="15"/>
      <c r="U186" s="9">
        <f t="shared" si="39"/>
        <v>0</v>
      </c>
      <c r="V186" s="9">
        <f t="shared" si="40"/>
        <v>0</v>
      </c>
      <c r="W186" s="15"/>
      <c r="X186" s="16">
        <f t="shared" si="41"/>
        <v>0</v>
      </c>
      <c r="Y186" s="18"/>
      <c r="Z186" s="17"/>
    </row>
    <row r="187" spans="1:26" ht="18" customHeight="1" x14ac:dyDescent="0.2">
      <c r="A187" s="13">
        <v>5540021</v>
      </c>
      <c r="B187" s="14" t="s">
        <v>206</v>
      </c>
      <c r="C187" s="15">
        <v>46000</v>
      </c>
      <c r="D187" s="10">
        <f>VLOOKUP($A187,'13.04'!$A$9:$W$204,23,0)</f>
        <v>0</v>
      </c>
      <c r="E187" s="15"/>
      <c r="F187" s="15"/>
      <c r="G187" s="15"/>
      <c r="H187" s="9">
        <f t="shared" si="38"/>
        <v>0</v>
      </c>
      <c r="I187" s="15"/>
      <c r="J187" s="15"/>
      <c r="K187" s="15"/>
      <c r="L187" s="9">
        <f t="shared" si="32"/>
        <v>0</v>
      </c>
      <c r="M187" s="15"/>
      <c r="N187" s="15"/>
      <c r="O187" s="15"/>
      <c r="P187" s="15"/>
      <c r="Q187" s="15"/>
      <c r="R187" s="11">
        <f t="shared" si="37"/>
        <v>0</v>
      </c>
      <c r="S187" s="15"/>
      <c r="T187" s="15"/>
      <c r="U187" s="9">
        <f t="shared" si="39"/>
        <v>0</v>
      </c>
      <c r="V187" s="9">
        <f t="shared" si="40"/>
        <v>0</v>
      </c>
      <c r="W187" s="15"/>
      <c r="X187" s="16">
        <f t="shared" si="41"/>
        <v>0</v>
      </c>
      <c r="Y187" s="18"/>
      <c r="Z187" s="17"/>
    </row>
    <row r="188" spans="1:26" ht="18" customHeight="1" x14ac:dyDescent="0.2">
      <c r="A188" s="13">
        <v>5540029</v>
      </c>
      <c r="B188" s="14" t="s">
        <v>207</v>
      </c>
      <c r="C188" s="15">
        <v>18000</v>
      </c>
      <c r="D188" s="10">
        <f>VLOOKUP($A188,'13.04'!$A$9:$W$204,23,0)</f>
        <v>36</v>
      </c>
      <c r="E188" s="15"/>
      <c r="F188" s="15"/>
      <c r="G188" s="15"/>
      <c r="H188" s="9">
        <f t="shared" si="38"/>
        <v>0</v>
      </c>
      <c r="I188" s="15"/>
      <c r="J188" s="15"/>
      <c r="K188" s="15"/>
      <c r="L188" s="9">
        <f t="shared" si="32"/>
        <v>0</v>
      </c>
      <c r="M188" s="15"/>
      <c r="N188" s="15"/>
      <c r="O188" s="15"/>
      <c r="P188" s="15"/>
      <c r="Q188" s="15"/>
      <c r="R188" s="11">
        <f t="shared" si="37"/>
        <v>0</v>
      </c>
      <c r="S188" s="15"/>
      <c r="T188" s="15"/>
      <c r="U188" s="9">
        <f t="shared" si="39"/>
        <v>0</v>
      </c>
      <c r="V188" s="9">
        <f t="shared" si="40"/>
        <v>36</v>
      </c>
      <c r="W188" s="15">
        <v>36</v>
      </c>
      <c r="X188" s="16">
        <f t="shared" si="41"/>
        <v>0</v>
      </c>
      <c r="Y188" s="18"/>
      <c r="Z188" s="17"/>
    </row>
    <row r="189" spans="1:26" ht="18" customHeight="1" x14ac:dyDescent="0.2">
      <c r="A189" s="13">
        <v>5540030</v>
      </c>
      <c r="B189" s="14" t="s">
        <v>208</v>
      </c>
      <c r="C189" s="15">
        <v>20000</v>
      </c>
      <c r="D189" s="10">
        <f>VLOOKUP($A189,'13.04'!$A$9:$W$204,23,0)</f>
        <v>33</v>
      </c>
      <c r="E189" s="15"/>
      <c r="F189" s="15"/>
      <c r="G189" s="15"/>
      <c r="H189" s="9">
        <f t="shared" si="38"/>
        <v>0</v>
      </c>
      <c r="I189" s="15"/>
      <c r="J189" s="15"/>
      <c r="K189" s="15"/>
      <c r="L189" s="9">
        <f t="shared" si="32"/>
        <v>0</v>
      </c>
      <c r="M189" s="15"/>
      <c r="N189" s="15"/>
      <c r="O189" s="15"/>
      <c r="P189" s="15"/>
      <c r="Q189" s="15"/>
      <c r="R189" s="11">
        <f>SUM(M189:Q189)</f>
        <v>0</v>
      </c>
      <c r="S189" s="15"/>
      <c r="T189" s="15"/>
      <c r="U189" s="9">
        <f>S189+T189</f>
        <v>0</v>
      </c>
      <c r="V189" s="9">
        <f t="shared" si="40"/>
        <v>33</v>
      </c>
      <c r="W189" s="15">
        <v>27</v>
      </c>
      <c r="X189" s="16">
        <f>W189-V189</f>
        <v>-6</v>
      </c>
      <c r="Y189" s="18"/>
      <c r="Z189" s="17"/>
    </row>
    <row r="190" spans="1:26" ht="18" customHeight="1" x14ac:dyDescent="0.2">
      <c r="A190" s="13">
        <v>5540031</v>
      </c>
      <c r="B190" s="14" t="s">
        <v>209</v>
      </c>
      <c r="C190" s="15">
        <v>20000</v>
      </c>
      <c r="D190" s="10">
        <f>VLOOKUP($A190,'13.04'!$A$9:$W$204,23,0)</f>
        <v>26</v>
      </c>
      <c r="E190" s="15"/>
      <c r="F190" s="15"/>
      <c r="G190" s="15"/>
      <c r="H190" s="9">
        <f t="shared" si="38"/>
        <v>0</v>
      </c>
      <c r="I190" s="15">
        <v>1</v>
      </c>
      <c r="J190" s="15"/>
      <c r="K190" s="15"/>
      <c r="L190" s="9">
        <f t="shared" si="32"/>
        <v>1</v>
      </c>
      <c r="M190" s="15"/>
      <c r="N190" s="15"/>
      <c r="O190" s="15"/>
      <c r="P190" s="15"/>
      <c r="Q190" s="15"/>
      <c r="R190" s="11">
        <f t="shared" si="37"/>
        <v>0</v>
      </c>
      <c r="S190" s="15"/>
      <c r="T190" s="15"/>
      <c r="U190" s="9">
        <f t="shared" ref="U190:U207" si="42">S190+T190</f>
        <v>0</v>
      </c>
      <c r="V190" s="9">
        <f t="shared" si="40"/>
        <v>25</v>
      </c>
      <c r="W190" s="15">
        <v>25</v>
      </c>
      <c r="X190" s="16">
        <f t="shared" ref="X190:X207" si="43">W190-V190</f>
        <v>0</v>
      </c>
      <c r="Y190" s="18"/>
      <c r="Z190" s="17"/>
    </row>
    <row r="191" spans="1:26" ht="18" customHeight="1" x14ac:dyDescent="0.2">
      <c r="A191" s="13">
        <v>5540032</v>
      </c>
      <c r="B191" s="14" t="s">
        <v>210</v>
      </c>
      <c r="C191" s="15">
        <v>15000</v>
      </c>
      <c r="D191" s="10">
        <f>VLOOKUP($A191,'13.04'!$A$9:$W$204,23,0)</f>
        <v>33</v>
      </c>
      <c r="E191" s="15"/>
      <c r="F191" s="15"/>
      <c r="G191" s="15"/>
      <c r="H191" s="9">
        <f t="shared" si="38"/>
        <v>0</v>
      </c>
      <c r="I191" s="15">
        <v>1</v>
      </c>
      <c r="J191" s="15"/>
      <c r="K191" s="15"/>
      <c r="L191" s="9">
        <f t="shared" si="32"/>
        <v>1</v>
      </c>
      <c r="M191" s="15"/>
      <c r="N191" s="15"/>
      <c r="O191" s="15"/>
      <c r="P191" s="15"/>
      <c r="Q191" s="15"/>
      <c r="R191" s="11">
        <f t="shared" si="37"/>
        <v>0</v>
      </c>
      <c r="S191" s="15"/>
      <c r="T191" s="15"/>
      <c r="U191" s="9">
        <f t="shared" si="42"/>
        <v>0</v>
      </c>
      <c r="V191" s="9">
        <f t="shared" si="40"/>
        <v>32</v>
      </c>
      <c r="W191" s="15">
        <v>32</v>
      </c>
      <c r="X191" s="16">
        <f t="shared" si="43"/>
        <v>0</v>
      </c>
      <c r="Y191" s="18"/>
      <c r="Z191" s="17"/>
    </row>
    <row r="192" spans="1:26" ht="18" customHeight="1" x14ac:dyDescent="0.2">
      <c r="A192" s="13">
        <v>5540033</v>
      </c>
      <c r="B192" s="14" t="s">
        <v>211</v>
      </c>
      <c r="C192" s="15">
        <v>15000</v>
      </c>
      <c r="D192" s="10">
        <f>VLOOKUP($A192,'13.04'!$A$9:$W$204,23,0)</f>
        <v>56</v>
      </c>
      <c r="E192" s="15"/>
      <c r="F192" s="15"/>
      <c r="G192" s="15"/>
      <c r="H192" s="9">
        <f t="shared" si="38"/>
        <v>0</v>
      </c>
      <c r="I192" s="15">
        <v>2</v>
      </c>
      <c r="J192" s="15"/>
      <c r="K192" s="15"/>
      <c r="L192" s="9">
        <f t="shared" si="32"/>
        <v>2</v>
      </c>
      <c r="M192" s="15"/>
      <c r="N192" s="15"/>
      <c r="O192" s="15"/>
      <c r="P192" s="15"/>
      <c r="Q192" s="15"/>
      <c r="R192" s="11">
        <f t="shared" si="37"/>
        <v>0</v>
      </c>
      <c r="S192" s="15"/>
      <c r="T192" s="15"/>
      <c r="U192" s="9">
        <f t="shared" si="42"/>
        <v>0</v>
      </c>
      <c r="V192" s="9">
        <f t="shared" si="40"/>
        <v>54</v>
      </c>
      <c r="W192" s="15">
        <v>54</v>
      </c>
      <c r="X192" s="16">
        <f t="shared" si="43"/>
        <v>0</v>
      </c>
      <c r="Y192" s="18"/>
      <c r="Z192" s="17"/>
    </row>
    <row r="193" spans="1:26" ht="18" customHeight="1" x14ac:dyDescent="0.2">
      <c r="A193" s="13">
        <v>5540035</v>
      </c>
      <c r="B193" s="14" t="s">
        <v>212</v>
      </c>
      <c r="C193" s="15">
        <v>20000</v>
      </c>
      <c r="D193" s="10">
        <f>VLOOKUP($A193,'13.04'!$A$9:$W$204,23,0)</f>
        <v>23</v>
      </c>
      <c r="E193" s="15"/>
      <c r="F193" s="15"/>
      <c r="G193" s="15"/>
      <c r="H193" s="9">
        <f t="shared" si="38"/>
        <v>0</v>
      </c>
      <c r="I193" s="15">
        <v>1</v>
      </c>
      <c r="J193" s="15"/>
      <c r="K193" s="15"/>
      <c r="L193" s="9">
        <f t="shared" si="32"/>
        <v>1</v>
      </c>
      <c r="M193" s="15"/>
      <c r="N193" s="15"/>
      <c r="O193" s="15"/>
      <c r="P193" s="15"/>
      <c r="Q193" s="15"/>
      <c r="R193" s="11">
        <f>SUM(M193:Q193)</f>
        <v>0</v>
      </c>
      <c r="S193" s="15"/>
      <c r="T193" s="15"/>
      <c r="U193" s="9">
        <f>S193+T193</f>
        <v>0</v>
      </c>
      <c r="V193" s="9">
        <f t="shared" si="40"/>
        <v>22</v>
      </c>
      <c r="W193" s="15">
        <v>22</v>
      </c>
      <c r="X193" s="16">
        <f>W193-V193</f>
        <v>0</v>
      </c>
      <c r="Y193" s="18"/>
      <c r="Z193" s="17"/>
    </row>
    <row r="194" spans="1:26" ht="18" customHeight="1" x14ac:dyDescent="0.2">
      <c r="A194" s="13">
        <v>5540037</v>
      </c>
      <c r="B194" s="14" t="s">
        <v>213</v>
      </c>
      <c r="C194" s="15">
        <v>18000</v>
      </c>
      <c r="D194" s="10">
        <f>VLOOKUP($A194,'13.04'!$A$9:$W$204,23,0)</f>
        <v>48</v>
      </c>
      <c r="E194" s="15"/>
      <c r="F194" s="15"/>
      <c r="G194" s="15"/>
      <c r="H194" s="9">
        <f t="shared" si="38"/>
        <v>0</v>
      </c>
      <c r="I194" s="15"/>
      <c r="J194" s="15"/>
      <c r="K194" s="15"/>
      <c r="L194" s="9">
        <f t="shared" si="32"/>
        <v>0</v>
      </c>
      <c r="M194" s="15"/>
      <c r="N194" s="15"/>
      <c r="O194" s="15"/>
      <c r="P194" s="15"/>
      <c r="Q194" s="15"/>
      <c r="R194" s="11">
        <f t="shared" si="37"/>
        <v>0</v>
      </c>
      <c r="S194" s="15"/>
      <c r="T194" s="15"/>
      <c r="U194" s="9">
        <f t="shared" si="42"/>
        <v>0</v>
      </c>
      <c r="V194" s="9">
        <f t="shared" si="40"/>
        <v>48</v>
      </c>
      <c r="W194" s="15">
        <v>48</v>
      </c>
      <c r="X194" s="16">
        <f t="shared" si="43"/>
        <v>0</v>
      </c>
      <c r="Y194" s="18"/>
      <c r="Z194" s="17"/>
    </row>
    <row r="195" spans="1:26" ht="18" customHeight="1" x14ac:dyDescent="0.2">
      <c r="A195" s="13">
        <v>5541001</v>
      </c>
      <c r="B195" s="14" t="s">
        <v>214</v>
      </c>
      <c r="C195" s="15">
        <v>29000</v>
      </c>
      <c r="D195" s="10">
        <f>VLOOKUP($A195,'13.04'!$A$9:$W$204,23,0)</f>
        <v>0</v>
      </c>
      <c r="E195" s="15"/>
      <c r="F195" s="15"/>
      <c r="G195" s="15"/>
      <c r="H195" s="9">
        <f t="shared" si="38"/>
        <v>0</v>
      </c>
      <c r="I195" s="15"/>
      <c r="J195" s="15"/>
      <c r="K195" s="15"/>
      <c r="L195" s="9">
        <f t="shared" si="32"/>
        <v>0</v>
      </c>
      <c r="M195" s="15"/>
      <c r="N195" s="15"/>
      <c r="O195" s="15"/>
      <c r="P195" s="15"/>
      <c r="Q195" s="15"/>
      <c r="R195" s="11">
        <f t="shared" si="37"/>
        <v>0</v>
      </c>
      <c r="S195" s="15"/>
      <c r="T195" s="15"/>
      <c r="U195" s="9">
        <f t="shared" si="42"/>
        <v>0</v>
      </c>
      <c r="V195" s="9">
        <f t="shared" si="40"/>
        <v>0</v>
      </c>
      <c r="W195" s="15"/>
      <c r="X195" s="16">
        <f t="shared" si="43"/>
        <v>0</v>
      </c>
      <c r="Y195" s="18"/>
      <c r="Z195" s="17"/>
    </row>
    <row r="196" spans="1:26" ht="18" customHeight="1" x14ac:dyDescent="0.2">
      <c r="A196" s="13">
        <v>5510105</v>
      </c>
      <c r="B196" s="14" t="s">
        <v>240</v>
      </c>
      <c r="C196" s="15">
        <v>10000</v>
      </c>
      <c r="D196" s="10">
        <f>VLOOKUP($A196,'13.04'!$A$9:$W$204,23,0)</f>
        <v>0</v>
      </c>
      <c r="E196" s="15"/>
      <c r="F196" s="15"/>
      <c r="G196" s="15"/>
      <c r="H196" s="9">
        <f t="shared" si="38"/>
        <v>0</v>
      </c>
      <c r="I196" s="15"/>
      <c r="J196" s="15"/>
      <c r="K196" s="15"/>
      <c r="L196" s="9">
        <f t="shared" si="32"/>
        <v>0</v>
      </c>
      <c r="M196" s="15"/>
      <c r="N196" s="15"/>
      <c r="O196" s="15"/>
      <c r="P196" s="15"/>
      <c r="Q196" s="15"/>
      <c r="R196" s="11">
        <f t="shared" si="37"/>
        <v>0</v>
      </c>
      <c r="S196" s="15"/>
      <c r="T196" s="15"/>
      <c r="U196" s="9">
        <f t="shared" si="42"/>
        <v>0</v>
      </c>
      <c r="V196" s="9">
        <f t="shared" si="40"/>
        <v>0</v>
      </c>
      <c r="W196" s="15"/>
      <c r="X196" s="16">
        <f t="shared" si="43"/>
        <v>0</v>
      </c>
      <c r="Y196" s="18"/>
      <c r="Z196" s="17"/>
    </row>
    <row r="197" spans="1:26" ht="18" customHeight="1" x14ac:dyDescent="0.2">
      <c r="A197" s="13">
        <v>7116001</v>
      </c>
      <c r="B197" s="14" t="s">
        <v>215</v>
      </c>
      <c r="C197" s="15">
        <v>99000</v>
      </c>
      <c r="D197" s="10">
        <f>VLOOKUP($A197,'13.04'!$A$9:$W$204,23,0)</f>
        <v>0</v>
      </c>
      <c r="E197" s="15"/>
      <c r="F197" s="15"/>
      <c r="G197" s="15"/>
      <c r="H197" s="9">
        <f t="shared" si="38"/>
        <v>0</v>
      </c>
      <c r="I197" s="15"/>
      <c r="J197" s="15"/>
      <c r="K197" s="15"/>
      <c r="L197" s="9">
        <f t="shared" si="32"/>
        <v>0</v>
      </c>
      <c r="M197" s="15"/>
      <c r="N197" s="15"/>
      <c r="O197" s="15"/>
      <c r="P197" s="15"/>
      <c r="Q197" s="15"/>
      <c r="R197" s="11">
        <f t="shared" si="37"/>
        <v>0</v>
      </c>
      <c r="S197" s="15"/>
      <c r="T197" s="15"/>
      <c r="U197" s="9">
        <f t="shared" si="42"/>
        <v>0</v>
      </c>
      <c r="V197" s="9">
        <f t="shared" si="40"/>
        <v>0</v>
      </c>
      <c r="W197" s="15"/>
      <c r="X197" s="16">
        <f t="shared" si="43"/>
        <v>0</v>
      </c>
      <c r="Y197" s="18"/>
      <c r="Z197" s="17"/>
    </row>
    <row r="198" spans="1:26" ht="18" customHeight="1" x14ac:dyDescent="0.2">
      <c r="A198" s="13">
        <v>7116002</v>
      </c>
      <c r="B198" s="14" t="s">
        <v>224</v>
      </c>
      <c r="C198" s="15">
        <v>60000</v>
      </c>
      <c r="D198" s="10">
        <f>VLOOKUP($A198,'13.04'!$A$9:$W$204,23,0)</f>
        <v>0</v>
      </c>
      <c r="E198" s="15"/>
      <c r="F198" s="15"/>
      <c r="G198" s="15"/>
      <c r="H198" s="9">
        <f t="shared" si="38"/>
        <v>0</v>
      </c>
      <c r="I198" s="15"/>
      <c r="J198" s="15"/>
      <c r="K198" s="15"/>
      <c r="L198" s="9">
        <f t="shared" si="32"/>
        <v>0</v>
      </c>
      <c r="M198" s="15"/>
      <c r="N198" s="15"/>
      <c r="O198" s="15"/>
      <c r="P198" s="15"/>
      <c r="Q198" s="15"/>
      <c r="R198" s="11">
        <f t="shared" si="37"/>
        <v>0</v>
      </c>
      <c r="S198" s="15"/>
      <c r="T198" s="15"/>
      <c r="U198" s="9">
        <f t="shared" si="42"/>
        <v>0</v>
      </c>
      <c r="V198" s="9">
        <f t="shared" si="40"/>
        <v>0</v>
      </c>
      <c r="W198" s="15"/>
      <c r="X198" s="16">
        <f t="shared" si="43"/>
        <v>0</v>
      </c>
      <c r="Y198" s="18"/>
      <c r="Z198" s="17"/>
    </row>
    <row r="199" spans="1:26" ht="18" customHeight="1" x14ac:dyDescent="0.2">
      <c r="A199" s="13">
        <v>7116003</v>
      </c>
      <c r="B199" s="14" t="s">
        <v>225</v>
      </c>
      <c r="C199" s="15">
        <v>60000</v>
      </c>
      <c r="D199" s="10">
        <f>VLOOKUP($A199,'13.04'!$A$9:$W$204,23,0)</f>
        <v>0</v>
      </c>
      <c r="E199" s="15"/>
      <c r="F199" s="15"/>
      <c r="G199" s="15"/>
      <c r="H199" s="9">
        <f t="shared" si="38"/>
        <v>0</v>
      </c>
      <c r="I199" s="15"/>
      <c r="J199" s="15"/>
      <c r="K199" s="15"/>
      <c r="L199" s="9">
        <f t="shared" si="32"/>
        <v>0</v>
      </c>
      <c r="M199" s="15"/>
      <c r="N199" s="15"/>
      <c r="O199" s="15"/>
      <c r="P199" s="15"/>
      <c r="Q199" s="15"/>
      <c r="R199" s="11">
        <f t="shared" si="37"/>
        <v>0</v>
      </c>
      <c r="S199" s="15"/>
      <c r="T199" s="15"/>
      <c r="U199" s="9">
        <f t="shared" si="42"/>
        <v>0</v>
      </c>
      <c r="V199" s="9">
        <f t="shared" si="40"/>
        <v>0</v>
      </c>
      <c r="W199" s="15"/>
      <c r="X199" s="16">
        <f t="shared" si="43"/>
        <v>0</v>
      </c>
      <c r="Y199" s="18"/>
      <c r="Z199" s="17"/>
    </row>
    <row r="200" spans="1:26" ht="18" customHeight="1" x14ac:dyDescent="0.2">
      <c r="A200" s="13">
        <v>9500002</v>
      </c>
      <c r="B200" s="14" t="s">
        <v>216</v>
      </c>
      <c r="C200" s="15">
        <v>4000</v>
      </c>
      <c r="D200" s="10">
        <f>VLOOKUP($A200,'13.04'!$A$9:$W$204,23,0)</f>
        <v>0</v>
      </c>
      <c r="E200" s="15"/>
      <c r="F200" s="15"/>
      <c r="G200" s="15"/>
      <c r="H200" s="9">
        <f t="shared" si="38"/>
        <v>0</v>
      </c>
      <c r="I200" s="15"/>
      <c r="J200" s="15"/>
      <c r="K200" s="15"/>
      <c r="L200" s="9">
        <f t="shared" si="32"/>
        <v>0</v>
      </c>
      <c r="M200" s="15"/>
      <c r="N200" s="15"/>
      <c r="O200" s="15"/>
      <c r="P200" s="15"/>
      <c r="Q200" s="15"/>
      <c r="R200" s="11">
        <f t="shared" si="37"/>
        <v>0</v>
      </c>
      <c r="S200" s="15"/>
      <c r="T200" s="15"/>
      <c r="U200" s="9">
        <f t="shared" si="42"/>
        <v>0</v>
      </c>
      <c r="V200" s="9">
        <f t="shared" si="40"/>
        <v>0</v>
      </c>
      <c r="W200" s="15"/>
      <c r="X200" s="16">
        <f t="shared" si="43"/>
        <v>0</v>
      </c>
      <c r="Y200" s="18"/>
      <c r="Z200" s="17"/>
    </row>
    <row r="201" spans="1:26" ht="18" customHeight="1" x14ac:dyDescent="0.2">
      <c r="A201" s="13">
        <v>9500003</v>
      </c>
      <c r="B201" s="14" t="s">
        <v>217</v>
      </c>
      <c r="C201" s="15">
        <v>5000</v>
      </c>
      <c r="D201" s="10">
        <f>VLOOKUP($A201,'13.04'!$A$9:$W$204,23,0)</f>
        <v>0</v>
      </c>
      <c r="E201" s="15"/>
      <c r="F201" s="15"/>
      <c r="G201" s="15"/>
      <c r="H201" s="9">
        <f t="shared" si="38"/>
        <v>0</v>
      </c>
      <c r="I201" s="15"/>
      <c r="J201" s="15"/>
      <c r="K201" s="15"/>
      <c r="L201" s="9">
        <f t="shared" si="32"/>
        <v>0</v>
      </c>
      <c r="M201" s="15"/>
      <c r="N201" s="15"/>
      <c r="O201" s="15"/>
      <c r="P201" s="15"/>
      <c r="Q201" s="15"/>
      <c r="R201" s="11">
        <f t="shared" si="37"/>
        <v>0</v>
      </c>
      <c r="S201" s="15"/>
      <c r="T201" s="15"/>
      <c r="U201" s="9">
        <f t="shared" si="42"/>
        <v>0</v>
      </c>
      <c r="V201" s="9">
        <f t="shared" si="40"/>
        <v>0</v>
      </c>
      <c r="W201" s="15"/>
      <c r="X201" s="16">
        <f t="shared" si="43"/>
        <v>0</v>
      </c>
      <c r="Y201" s="18"/>
      <c r="Z201" s="17"/>
    </row>
    <row r="202" spans="1:26" ht="18" customHeight="1" x14ac:dyDescent="0.2">
      <c r="A202" s="13">
        <v>5530007</v>
      </c>
      <c r="B202" s="14" t="s">
        <v>229</v>
      </c>
      <c r="C202" s="15">
        <v>29000</v>
      </c>
      <c r="D202" s="10">
        <f>VLOOKUP($A202,'13.04'!$A$9:$W$204,23,0)</f>
        <v>0</v>
      </c>
      <c r="E202" s="15"/>
      <c r="F202" s="15"/>
      <c r="G202" s="15"/>
      <c r="H202" s="9">
        <f t="shared" si="38"/>
        <v>0</v>
      </c>
      <c r="I202" s="15"/>
      <c r="J202" s="15"/>
      <c r="K202" s="15"/>
      <c r="L202" s="9">
        <f t="shared" si="32"/>
        <v>0</v>
      </c>
      <c r="M202" s="15"/>
      <c r="N202" s="15"/>
      <c r="O202" s="15"/>
      <c r="P202" s="15"/>
      <c r="Q202" s="15"/>
      <c r="R202" s="11">
        <f t="shared" si="37"/>
        <v>0</v>
      </c>
      <c r="S202" s="15"/>
      <c r="T202" s="15"/>
      <c r="U202" s="9">
        <f t="shared" si="42"/>
        <v>0</v>
      </c>
      <c r="V202" s="9">
        <f t="shared" si="40"/>
        <v>0</v>
      </c>
      <c r="W202" s="15"/>
      <c r="X202" s="16">
        <f t="shared" si="43"/>
        <v>0</v>
      </c>
      <c r="Y202" s="18"/>
      <c r="Z202" s="17"/>
    </row>
    <row r="203" spans="1:26" ht="18" customHeight="1" x14ac:dyDescent="0.2">
      <c r="A203" s="13">
        <v>553009</v>
      </c>
      <c r="B203" s="14" t="s">
        <v>230</v>
      </c>
      <c r="C203" s="15">
        <v>39000</v>
      </c>
      <c r="D203" s="10">
        <f>VLOOKUP($A203,'13.04'!$A$9:$W$204,23,0)</f>
        <v>0</v>
      </c>
      <c r="E203" s="15"/>
      <c r="F203" s="15"/>
      <c r="G203" s="15"/>
      <c r="H203" s="9">
        <f t="shared" si="38"/>
        <v>0</v>
      </c>
      <c r="I203" s="15"/>
      <c r="J203" s="15"/>
      <c r="K203" s="15"/>
      <c r="L203" s="9">
        <f t="shared" si="32"/>
        <v>0</v>
      </c>
      <c r="M203" s="15"/>
      <c r="N203" s="15"/>
      <c r="O203" s="15"/>
      <c r="P203" s="15"/>
      <c r="Q203" s="15"/>
      <c r="R203" s="11">
        <f t="shared" si="37"/>
        <v>0</v>
      </c>
      <c r="S203" s="15"/>
      <c r="T203" s="15"/>
      <c r="U203" s="9">
        <f t="shared" si="42"/>
        <v>0</v>
      </c>
      <c r="V203" s="9">
        <f t="shared" si="40"/>
        <v>0</v>
      </c>
      <c r="W203" s="15"/>
      <c r="X203" s="16">
        <f t="shared" si="43"/>
        <v>0</v>
      </c>
      <c r="Y203" s="18"/>
      <c r="Z203" s="17"/>
    </row>
    <row r="204" spans="1:26" ht="18" customHeight="1" x14ac:dyDescent="0.2">
      <c r="A204" s="13">
        <v>7560084</v>
      </c>
      <c r="B204" s="14" t="s">
        <v>245</v>
      </c>
      <c r="C204" s="15">
        <v>50000</v>
      </c>
      <c r="D204" s="10">
        <f>VLOOKUP($A204,'13.04'!$A$9:$W$204,23,0)</f>
        <v>0</v>
      </c>
      <c r="E204" s="15"/>
      <c r="F204" s="15"/>
      <c r="G204" s="15"/>
      <c r="H204" s="9">
        <f t="shared" si="38"/>
        <v>0</v>
      </c>
      <c r="I204" s="15">
        <v>7</v>
      </c>
      <c r="J204" s="15"/>
      <c r="K204" s="15"/>
      <c r="L204" s="9">
        <f t="shared" si="32"/>
        <v>7</v>
      </c>
      <c r="M204" s="15"/>
      <c r="N204" s="15"/>
      <c r="O204" s="15"/>
      <c r="P204" s="15"/>
      <c r="Q204" s="15"/>
      <c r="R204" s="11">
        <f t="shared" si="37"/>
        <v>0</v>
      </c>
      <c r="S204" s="15"/>
      <c r="T204" s="15"/>
      <c r="U204" s="9">
        <f t="shared" si="42"/>
        <v>0</v>
      </c>
      <c r="V204" s="9">
        <f t="shared" si="40"/>
        <v>-7</v>
      </c>
      <c r="W204" s="15"/>
      <c r="X204" s="16">
        <f t="shared" si="43"/>
        <v>7</v>
      </c>
      <c r="Y204" s="18"/>
      <c r="Z204" s="17"/>
    </row>
    <row r="205" spans="1:26" ht="18" customHeight="1" x14ac:dyDescent="0.2">
      <c r="A205" s="13">
        <v>7560085</v>
      </c>
      <c r="B205" s="14" t="s">
        <v>246</v>
      </c>
      <c r="C205" s="15">
        <v>80000</v>
      </c>
      <c r="D205" s="10">
        <f>VLOOKUP($A205,'13.04'!$A$9:$W$205,23,0)</f>
        <v>0</v>
      </c>
      <c r="E205" s="15"/>
      <c r="F205" s="15"/>
      <c r="G205" s="15"/>
      <c r="H205" s="9">
        <f t="shared" si="38"/>
        <v>0</v>
      </c>
      <c r="I205" s="15">
        <v>1</v>
      </c>
      <c r="J205" s="15"/>
      <c r="K205" s="15"/>
      <c r="L205" s="9">
        <f t="shared" si="32"/>
        <v>1</v>
      </c>
      <c r="M205" s="15"/>
      <c r="N205" s="15"/>
      <c r="O205" s="15"/>
      <c r="P205" s="15"/>
      <c r="Q205" s="15"/>
      <c r="R205" s="11">
        <f t="shared" si="37"/>
        <v>0</v>
      </c>
      <c r="S205" s="15"/>
      <c r="T205" s="15"/>
      <c r="U205" s="9">
        <f t="shared" si="42"/>
        <v>0</v>
      </c>
      <c r="V205" s="9">
        <f t="shared" si="40"/>
        <v>-1</v>
      </c>
      <c r="W205" s="15"/>
      <c r="X205" s="16">
        <f t="shared" si="43"/>
        <v>1</v>
      </c>
      <c r="Y205" s="18"/>
      <c r="Z205" s="17"/>
    </row>
    <row r="206" spans="1:26" ht="18" customHeight="1" x14ac:dyDescent="0.2">
      <c r="A206" s="13">
        <v>7560086</v>
      </c>
      <c r="B206" s="14" t="s">
        <v>247</v>
      </c>
      <c r="C206" s="15">
        <v>39000</v>
      </c>
      <c r="D206" s="10">
        <f>VLOOKUP($A206,'13.04'!$A$9:$W$206,23,0)</f>
        <v>0</v>
      </c>
      <c r="E206" s="15"/>
      <c r="F206" s="15"/>
      <c r="G206" s="15"/>
      <c r="H206" s="9">
        <f t="shared" si="38"/>
        <v>0</v>
      </c>
      <c r="I206" s="15">
        <v>4</v>
      </c>
      <c r="J206" s="15"/>
      <c r="K206" s="15"/>
      <c r="L206" s="9">
        <f t="shared" si="32"/>
        <v>4</v>
      </c>
      <c r="M206" s="15"/>
      <c r="N206" s="15"/>
      <c r="O206" s="15"/>
      <c r="P206" s="15"/>
      <c r="Q206" s="15"/>
      <c r="R206" s="11">
        <f t="shared" si="37"/>
        <v>0</v>
      </c>
      <c r="S206" s="15"/>
      <c r="T206" s="15"/>
      <c r="U206" s="9">
        <f t="shared" si="42"/>
        <v>0</v>
      </c>
      <c r="V206" s="9">
        <f t="shared" si="40"/>
        <v>-4</v>
      </c>
      <c r="W206" s="15"/>
      <c r="X206" s="16">
        <f t="shared" si="43"/>
        <v>4</v>
      </c>
      <c r="Y206" s="18"/>
      <c r="Z206" s="17"/>
    </row>
    <row r="207" spans="1:26" ht="18" customHeight="1" x14ac:dyDescent="0.2">
      <c r="A207" s="13"/>
      <c r="B207" s="14"/>
      <c r="C207" s="15"/>
      <c r="D207" s="10"/>
      <c r="E207" s="15"/>
      <c r="F207" s="15"/>
      <c r="G207" s="15"/>
      <c r="H207" s="9">
        <f t="shared" si="38"/>
        <v>0</v>
      </c>
      <c r="I207" s="15"/>
      <c r="J207" s="15"/>
      <c r="K207" s="15"/>
      <c r="L207" s="9">
        <f t="shared" si="32"/>
        <v>0</v>
      </c>
      <c r="M207" s="15"/>
      <c r="N207" s="15"/>
      <c r="O207" s="15"/>
      <c r="P207" s="15"/>
      <c r="Q207" s="15"/>
      <c r="R207" s="11">
        <f t="shared" si="37"/>
        <v>0</v>
      </c>
      <c r="S207" s="15"/>
      <c r="T207" s="15"/>
      <c r="U207" s="9">
        <f t="shared" si="42"/>
        <v>0</v>
      </c>
      <c r="V207" s="9">
        <f t="shared" si="40"/>
        <v>0</v>
      </c>
      <c r="W207" s="15"/>
      <c r="X207" s="16">
        <f t="shared" si="43"/>
        <v>0</v>
      </c>
      <c r="Y207" s="18"/>
      <c r="Z207" s="17"/>
    </row>
    <row r="208" spans="1:26" ht="18" customHeight="1" x14ac:dyDescent="0.2">
      <c r="A208" s="7"/>
      <c r="B208" s="28" t="s">
        <v>218</v>
      </c>
      <c r="C208" s="9"/>
      <c r="D208" s="10"/>
      <c r="E208" s="10"/>
      <c r="F208" s="10"/>
      <c r="G208" s="10"/>
      <c r="H208" s="9"/>
      <c r="I208" s="10"/>
      <c r="J208" s="10"/>
      <c r="K208" s="10"/>
      <c r="L208" s="9">
        <f t="shared" si="32"/>
        <v>0</v>
      </c>
      <c r="M208" s="10"/>
      <c r="N208" s="10"/>
      <c r="O208" s="10"/>
      <c r="P208" s="10"/>
      <c r="Q208" s="10"/>
      <c r="R208" s="11">
        <f t="shared" si="37"/>
        <v>0</v>
      </c>
      <c r="S208" s="10"/>
      <c r="T208" s="10"/>
      <c r="U208" s="9"/>
      <c r="V208" s="9"/>
      <c r="W208" s="10"/>
      <c r="X208" s="9"/>
      <c r="Y208" s="18"/>
      <c r="Z208" s="17"/>
    </row>
    <row r="210" spans="1:28" ht="25.5" customHeight="1" x14ac:dyDescent="0.2">
      <c r="D210" s="30">
        <f>SUM(D9:D208)</f>
        <v>561</v>
      </c>
      <c r="E210" s="31"/>
      <c r="F210" s="31"/>
      <c r="G210" s="31"/>
      <c r="H210" s="31"/>
      <c r="I210" s="30">
        <f>SUM(I9:I208)</f>
        <v>310</v>
      </c>
      <c r="J210" s="30">
        <f>SUM(J9:J208)</f>
        <v>0</v>
      </c>
      <c r="K210" s="30"/>
      <c r="L210" s="31"/>
      <c r="M210" s="31"/>
      <c r="N210" s="31"/>
      <c r="O210" s="31"/>
      <c r="P210" s="31"/>
      <c r="Q210" s="30">
        <f>SUM(Q9:Q208)</f>
        <v>0</v>
      </c>
      <c r="R210" s="30">
        <f>SUM(R9:R208)</f>
        <v>3</v>
      </c>
      <c r="S210" s="30">
        <f>SUM(S9:S208)</f>
        <v>28</v>
      </c>
      <c r="T210" s="31"/>
      <c r="U210" s="31"/>
      <c r="V210" s="32"/>
      <c r="W210" s="30">
        <f>SUM(W9:W208)</f>
        <v>795</v>
      </c>
      <c r="X210" s="30">
        <f>SUM(X9:X208)</f>
        <v>-30</v>
      </c>
    </row>
    <row r="211" spans="1:28" ht="12.75" customHeight="1" x14ac:dyDescent="0.2"/>
    <row r="212" spans="1:28" s="1" customFormat="1" x14ac:dyDescent="0.2">
      <c r="A212" s="29"/>
      <c r="B212" s="29" t="s">
        <v>219</v>
      </c>
      <c r="I212" s="33" t="s">
        <v>220</v>
      </c>
      <c r="S212" s="1" t="s">
        <v>221</v>
      </c>
      <c r="V212" s="2"/>
      <c r="W212" s="2"/>
      <c r="X212" s="2"/>
      <c r="Y212" s="3"/>
      <c r="Z212" s="3"/>
      <c r="AA212" s="3"/>
      <c r="AB212" s="3"/>
    </row>
    <row r="214" spans="1:28" s="1" customFormat="1" x14ac:dyDescent="0.2">
      <c r="A214" s="29" t="s">
        <v>222</v>
      </c>
      <c r="B214" s="3"/>
      <c r="V214" s="2"/>
      <c r="W214" s="2"/>
      <c r="X214" s="2"/>
      <c r="Y214" s="3"/>
      <c r="Z214" s="3"/>
      <c r="AA214" s="3"/>
      <c r="AB214" s="3"/>
    </row>
  </sheetData>
  <mergeCells count="30">
    <mergeCell ref="A1:B1"/>
    <mergeCell ref="A2:B2"/>
    <mergeCell ref="A3:X3"/>
    <mergeCell ref="A5:A7"/>
    <mergeCell ref="B5:B7"/>
    <mergeCell ref="C5:C7"/>
    <mergeCell ref="D5:D7"/>
    <mergeCell ref="E5:H5"/>
    <mergeCell ref="I5:L5"/>
    <mergeCell ref="M5:R5"/>
    <mergeCell ref="E6:E7"/>
    <mergeCell ref="F6:F7"/>
    <mergeCell ref="G6:G7"/>
    <mergeCell ref="H6:H7"/>
    <mergeCell ref="I6:I7"/>
    <mergeCell ref="S5:U5"/>
    <mergeCell ref="V5:V7"/>
    <mergeCell ref="W5:W7"/>
    <mergeCell ref="X5:X7"/>
    <mergeCell ref="Z5:AB6"/>
    <mergeCell ref="R6:R7"/>
    <mergeCell ref="S6:S7"/>
    <mergeCell ref="T6:T7"/>
    <mergeCell ref="U6:U7"/>
    <mergeCell ref="O6:Q6"/>
    <mergeCell ref="J6:J7"/>
    <mergeCell ref="K6:K7"/>
    <mergeCell ref="L6:L7"/>
    <mergeCell ref="M6:M7"/>
    <mergeCell ref="N6:N7"/>
  </mergeCells>
  <conditionalFormatting sqref="B103:B104">
    <cfRule type="duplicateValues" dxfId="1474" priority="89" stopIfTrue="1"/>
  </conditionalFormatting>
  <conditionalFormatting sqref="B135">
    <cfRule type="duplicateValues" dxfId="1473" priority="88" stopIfTrue="1"/>
  </conditionalFormatting>
  <conditionalFormatting sqref="B121">
    <cfRule type="duplicateValues" dxfId="1472" priority="87" stopIfTrue="1"/>
  </conditionalFormatting>
  <conditionalFormatting sqref="B208">
    <cfRule type="duplicateValues" dxfId="1471" priority="86" stopIfTrue="1"/>
  </conditionalFormatting>
  <conditionalFormatting sqref="B211:B284">
    <cfRule type="duplicateValues" dxfId="1470" priority="85" stopIfTrue="1"/>
  </conditionalFormatting>
  <conditionalFormatting sqref="B210">
    <cfRule type="duplicateValues" dxfId="1469" priority="84" stopIfTrue="1"/>
  </conditionalFormatting>
  <conditionalFormatting sqref="I212">
    <cfRule type="duplicateValues" dxfId="1468" priority="83" stopIfTrue="1"/>
  </conditionalFormatting>
  <conditionalFormatting sqref="I212">
    <cfRule type="duplicateValues" dxfId="1467" priority="80" stopIfTrue="1"/>
    <cfRule type="duplicateValues" dxfId="1466" priority="81" stopIfTrue="1"/>
    <cfRule type="duplicateValues" dxfId="1465" priority="82" stopIfTrue="1"/>
  </conditionalFormatting>
  <conditionalFormatting sqref="B20">
    <cfRule type="duplicateValues" dxfId="1464" priority="74" stopIfTrue="1"/>
  </conditionalFormatting>
  <conditionalFormatting sqref="B20">
    <cfRule type="duplicateValues" dxfId="1463" priority="75" stopIfTrue="1"/>
  </conditionalFormatting>
  <conditionalFormatting sqref="B20">
    <cfRule type="duplicateValues" dxfId="1462" priority="76" stopIfTrue="1"/>
  </conditionalFormatting>
  <conditionalFormatting sqref="B20">
    <cfRule type="duplicateValues" dxfId="1461" priority="77" stopIfTrue="1"/>
    <cfRule type="duplicateValues" dxfId="1460" priority="78" stopIfTrue="1"/>
    <cfRule type="duplicateValues" dxfId="1459" priority="79" stopIfTrue="1"/>
  </conditionalFormatting>
  <conditionalFormatting sqref="A20:A25">
    <cfRule type="duplicateValues" dxfId="1458" priority="73" stopIfTrue="1"/>
  </conditionalFormatting>
  <conditionalFormatting sqref="A26">
    <cfRule type="duplicateValues" dxfId="1457" priority="72" stopIfTrue="1"/>
  </conditionalFormatting>
  <conditionalFormatting sqref="A27">
    <cfRule type="duplicateValues" dxfId="1456" priority="71" stopIfTrue="1"/>
  </conditionalFormatting>
  <conditionalFormatting sqref="A28">
    <cfRule type="duplicateValues" dxfId="1455" priority="70" stopIfTrue="1"/>
  </conditionalFormatting>
  <conditionalFormatting sqref="A29">
    <cfRule type="duplicateValues" dxfId="1454" priority="69" stopIfTrue="1"/>
  </conditionalFormatting>
  <conditionalFormatting sqref="A30">
    <cfRule type="duplicateValues" dxfId="1453" priority="68" stopIfTrue="1"/>
  </conditionalFormatting>
  <conditionalFormatting sqref="B285:B65328 B210 B5 B8:B19 B122:B134 B21:B59 B136:B195 B64:B100 B197:B203 B62 B102:B120">
    <cfRule type="duplicateValues" dxfId="1452" priority="90" stopIfTrue="1"/>
  </conditionalFormatting>
  <conditionalFormatting sqref="B285:B65328 B210 B5 B8:B19 B105:B120 B122:B134 B21:B59 B136:B195 B64:B100 B197:B203 B62 B102">
    <cfRule type="duplicateValues" dxfId="1451" priority="91" stopIfTrue="1"/>
  </conditionalFormatting>
  <conditionalFormatting sqref="A210:A65328 A1:A5 A8:A19 A31:A59 A64:A100 A197:A203 A208 A62 A102:A195">
    <cfRule type="duplicateValues" dxfId="1450" priority="92" stopIfTrue="1"/>
  </conditionalFormatting>
  <conditionalFormatting sqref="B210:B65328 B5 B8:B19 B21:B59 B64:B100 B197:B203 B208 B62 B102:B195">
    <cfRule type="duplicateValues" dxfId="1449" priority="93" stopIfTrue="1"/>
  </conditionalFormatting>
  <conditionalFormatting sqref="B210:B65328 B1:B5 B8:B19 B21:B59 B64:B100 B197:B203 B208 B62 B102:B195">
    <cfRule type="duplicateValues" dxfId="1448" priority="94" stopIfTrue="1"/>
    <cfRule type="duplicateValues" dxfId="1447" priority="95" stopIfTrue="1"/>
    <cfRule type="duplicateValues" dxfId="1446" priority="96" stopIfTrue="1"/>
  </conditionalFormatting>
  <conditionalFormatting sqref="Y17">
    <cfRule type="duplicateValues" dxfId="1445" priority="62" stopIfTrue="1"/>
  </conditionalFormatting>
  <conditionalFormatting sqref="Y17">
    <cfRule type="duplicateValues" dxfId="1444" priority="63" stopIfTrue="1"/>
  </conditionalFormatting>
  <conditionalFormatting sqref="Y17">
    <cfRule type="duplicateValues" dxfId="1443" priority="64" stopIfTrue="1"/>
  </conditionalFormatting>
  <conditionalFormatting sqref="Y17">
    <cfRule type="duplicateValues" dxfId="1442" priority="65" stopIfTrue="1"/>
    <cfRule type="duplicateValues" dxfId="1441" priority="66" stopIfTrue="1"/>
    <cfRule type="duplicateValues" dxfId="1440" priority="67" stopIfTrue="1"/>
  </conditionalFormatting>
  <conditionalFormatting sqref="Y13">
    <cfRule type="duplicateValues" dxfId="1439" priority="56" stopIfTrue="1"/>
  </conditionalFormatting>
  <conditionalFormatting sqref="Y13">
    <cfRule type="duplicateValues" dxfId="1438" priority="57" stopIfTrue="1"/>
  </conditionalFormatting>
  <conditionalFormatting sqref="Y13">
    <cfRule type="duplicateValues" dxfId="1437" priority="58" stopIfTrue="1"/>
  </conditionalFormatting>
  <conditionalFormatting sqref="Y13">
    <cfRule type="duplicateValues" dxfId="1436" priority="59" stopIfTrue="1"/>
    <cfRule type="duplicateValues" dxfId="1435" priority="60" stopIfTrue="1"/>
    <cfRule type="duplicateValues" dxfId="1434" priority="61" stopIfTrue="1"/>
  </conditionalFormatting>
  <conditionalFormatting sqref="B63">
    <cfRule type="duplicateValues" dxfId="1433" priority="49" stopIfTrue="1"/>
  </conditionalFormatting>
  <conditionalFormatting sqref="B63">
    <cfRule type="duplicateValues" dxfId="1432" priority="50" stopIfTrue="1"/>
  </conditionalFormatting>
  <conditionalFormatting sqref="A63">
    <cfRule type="duplicateValues" dxfId="1431" priority="51" stopIfTrue="1"/>
  </conditionalFormatting>
  <conditionalFormatting sqref="B63">
    <cfRule type="duplicateValues" dxfId="1430" priority="52" stopIfTrue="1"/>
  </conditionalFormatting>
  <conditionalFormatting sqref="B63">
    <cfRule type="duplicateValues" dxfId="1429" priority="53" stopIfTrue="1"/>
    <cfRule type="duplicateValues" dxfId="1428" priority="54" stopIfTrue="1"/>
    <cfRule type="duplicateValues" dxfId="1427" priority="55" stopIfTrue="1"/>
  </conditionalFormatting>
  <conditionalFormatting sqref="B196">
    <cfRule type="duplicateValues" dxfId="1426" priority="42" stopIfTrue="1"/>
  </conditionalFormatting>
  <conditionalFormatting sqref="B196">
    <cfRule type="duplicateValues" dxfId="1425" priority="43" stopIfTrue="1"/>
  </conditionalFormatting>
  <conditionalFormatting sqref="A196">
    <cfRule type="duplicateValues" dxfId="1424" priority="44" stopIfTrue="1"/>
  </conditionalFormatting>
  <conditionalFormatting sqref="B196">
    <cfRule type="duplicateValues" dxfId="1423" priority="45" stopIfTrue="1"/>
  </conditionalFormatting>
  <conditionalFormatting sqref="B196">
    <cfRule type="duplicateValues" dxfId="1422" priority="46" stopIfTrue="1"/>
    <cfRule type="duplicateValues" dxfId="1421" priority="47" stopIfTrue="1"/>
    <cfRule type="duplicateValues" dxfId="1420" priority="48" stopIfTrue="1"/>
  </conditionalFormatting>
  <conditionalFormatting sqref="B207">
    <cfRule type="duplicateValues" dxfId="1419" priority="29" stopIfTrue="1"/>
  </conditionalFormatting>
  <conditionalFormatting sqref="B207">
    <cfRule type="duplicateValues" dxfId="1418" priority="30" stopIfTrue="1"/>
  </conditionalFormatting>
  <conditionalFormatting sqref="B207">
    <cfRule type="duplicateValues" dxfId="1417" priority="31" stopIfTrue="1"/>
  </conditionalFormatting>
  <conditionalFormatting sqref="B207">
    <cfRule type="duplicateValues" dxfId="1416" priority="32" stopIfTrue="1"/>
    <cfRule type="duplicateValues" dxfId="1415" priority="33" stopIfTrue="1"/>
    <cfRule type="duplicateValues" dxfId="1414" priority="34" stopIfTrue="1"/>
  </conditionalFormatting>
  <conditionalFormatting sqref="A207">
    <cfRule type="duplicateValues" dxfId="1413" priority="28" stopIfTrue="1"/>
  </conditionalFormatting>
  <conditionalFormatting sqref="A60:A61">
    <cfRule type="duplicateValues" dxfId="1412" priority="27" stopIfTrue="1"/>
  </conditionalFormatting>
  <conditionalFormatting sqref="B60">
    <cfRule type="duplicateValues" dxfId="1411" priority="21" stopIfTrue="1"/>
  </conditionalFormatting>
  <conditionalFormatting sqref="B60">
    <cfRule type="duplicateValues" dxfId="1410" priority="22" stopIfTrue="1"/>
  </conditionalFormatting>
  <conditionalFormatting sqref="B60">
    <cfRule type="duplicateValues" dxfId="1409" priority="23" stopIfTrue="1"/>
  </conditionalFormatting>
  <conditionalFormatting sqref="B60">
    <cfRule type="duplicateValues" dxfId="1408" priority="24" stopIfTrue="1"/>
    <cfRule type="duplicateValues" dxfId="1407" priority="25" stopIfTrue="1"/>
    <cfRule type="duplicateValues" dxfId="1406" priority="26" stopIfTrue="1"/>
  </conditionalFormatting>
  <conditionalFormatting sqref="B61">
    <cfRule type="duplicateValues" dxfId="1405" priority="15" stopIfTrue="1"/>
  </conditionalFormatting>
  <conditionalFormatting sqref="B61">
    <cfRule type="duplicateValues" dxfId="1404" priority="16" stopIfTrue="1"/>
  </conditionalFormatting>
  <conditionalFormatting sqref="B61">
    <cfRule type="duplicateValues" dxfId="1403" priority="17" stopIfTrue="1"/>
  </conditionalFormatting>
  <conditionalFormatting sqref="B61">
    <cfRule type="duplicateValues" dxfId="1402" priority="18" stopIfTrue="1"/>
    <cfRule type="duplicateValues" dxfId="1401" priority="19" stopIfTrue="1"/>
    <cfRule type="duplicateValues" dxfId="1400" priority="20" stopIfTrue="1"/>
  </conditionalFormatting>
  <conditionalFormatting sqref="B101">
    <cfRule type="duplicateValues" dxfId="1399" priority="8" stopIfTrue="1"/>
  </conditionalFormatting>
  <conditionalFormatting sqref="B101">
    <cfRule type="duplicateValues" dxfId="1398" priority="9" stopIfTrue="1"/>
  </conditionalFormatting>
  <conditionalFormatting sqref="A101">
    <cfRule type="duplicateValues" dxfId="1397" priority="10" stopIfTrue="1"/>
  </conditionalFormatting>
  <conditionalFormatting sqref="B101">
    <cfRule type="duplicateValues" dxfId="1396" priority="11" stopIfTrue="1"/>
  </conditionalFormatting>
  <conditionalFormatting sqref="B101">
    <cfRule type="duplicateValues" dxfId="1395" priority="12" stopIfTrue="1"/>
    <cfRule type="duplicateValues" dxfId="1394" priority="13" stopIfTrue="1"/>
    <cfRule type="duplicateValues" dxfId="1393" priority="14" stopIfTrue="1"/>
  </conditionalFormatting>
  <conditionalFormatting sqref="B204:B206">
    <cfRule type="duplicateValues" dxfId="1392" priority="1" stopIfTrue="1"/>
  </conditionalFormatting>
  <conditionalFormatting sqref="B204:B206">
    <cfRule type="duplicateValues" dxfId="1391" priority="2" stopIfTrue="1"/>
  </conditionalFormatting>
  <conditionalFormatting sqref="A204:A206">
    <cfRule type="duplicateValues" dxfId="1390" priority="3" stopIfTrue="1"/>
  </conditionalFormatting>
  <conditionalFormatting sqref="B204:B206">
    <cfRule type="duplicateValues" dxfId="1389" priority="4" stopIfTrue="1"/>
  </conditionalFormatting>
  <conditionalFormatting sqref="B204:B206">
    <cfRule type="duplicateValues" dxfId="1388" priority="5" stopIfTrue="1"/>
    <cfRule type="duplicateValues" dxfId="1387" priority="6" stopIfTrue="1"/>
    <cfRule type="duplicateValues" dxfId="1386" priority="7" stopIfTrue="1"/>
  </conditionalFormatting>
  <pageMargins left="0.7" right="0.7" top="0.75" bottom="0.75" header="0.3" footer="0.3"/>
  <pageSetup orientation="portrait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214"/>
  <sheetViews>
    <sheetView zoomScaleNormal="100" workbookViewId="0">
      <pane xSplit="4" ySplit="8" topLeftCell="E189" activePane="bottomRight" state="frozen"/>
      <selection activeCell="AI60" sqref="AI60:AJ60"/>
      <selection pane="topRight" activeCell="AI60" sqref="AI60:AJ60"/>
      <selection pane="bottomLeft" activeCell="AI60" sqref="AI60:AJ60"/>
      <selection pane="bottomRight" activeCell="V21" sqref="V21"/>
    </sheetView>
  </sheetViews>
  <sheetFormatPr defaultColWidth="6.85546875" defaultRowHeight="15.75" x14ac:dyDescent="0.2"/>
  <cols>
    <col min="1" max="1" width="9.5703125" style="29" customWidth="1"/>
    <col min="2" max="2" width="23.5703125" style="3" customWidth="1"/>
    <col min="3" max="3" width="11.85546875" style="1" customWidth="1"/>
    <col min="4" max="4" width="8.42578125" style="1" customWidth="1"/>
    <col min="5" max="5" width="7.7109375" style="1" customWidth="1"/>
    <col min="6" max="6" width="7.28515625" style="1" hidden="1" customWidth="1"/>
    <col min="7" max="7" width="0.28515625" style="1" hidden="1" customWidth="1"/>
    <col min="8" max="8" width="7.42578125" style="1" customWidth="1"/>
    <col min="9" max="9" width="9" style="1" customWidth="1"/>
    <col min="10" max="12" width="7.5703125" style="1" customWidth="1"/>
    <col min="13" max="13" width="7.7109375" style="1" customWidth="1"/>
    <col min="14" max="14" width="6.7109375" style="1" hidden="1" customWidth="1"/>
    <col min="15" max="15" width="9.7109375" style="1" customWidth="1"/>
    <col min="16" max="16" width="9.7109375" style="1" hidden="1" customWidth="1"/>
    <col min="17" max="17" width="6.5703125" style="1" customWidth="1"/>
    <col min="18" max="18" width="7.7109375" style="1" customWidth="1"/>
    <col min="19" max="19" width="6.42578125" style="1" customWidth="1"/>
    <col min="20" max="20" width="7" style="1" customWidth="1"/>
    <col min="21" max="21" width="7.28515625" style="1" customWidth="1"/>
    <col min="22" max="23" width="7.7109375" style="2" customWidth="1"/>
    <col min="24" max="24" width="9.5703125" style="2" customWidth="1"/>
    <col min="25" max="25" width="18.42578125" style="3" customWidth="1"/>
    <col min="26" max="26" width="11.7109375" style="3" customWidth="1"/>
    <col min="27" max="27" width="13.42578125" style="3" customWidth="1"/>
    <col min="28" max="28" width="12" style="3" customWidth="1"/>
    <col min="29" max="16384" width="6.85546875" style="3"/>
  </cols>
  <sheetData>
    <row r="1" spans="1:28" x14ac:dyDescent="0.2">
      <c r="A1" s="127" t="s">
        <v>0</v>
      </c>
      <c r="B1" s="127"/>
    </row>
    <row r="2" spans="1:28" x14ac:dyDescent="0.2">
      <c r="A2" s="127" t="s">
        <v>1</v>
      </c>
      <c r="B2" s="127"/>
    </row>
    <row r="3" spans="1:28" ht="19.5" x14ac:dyDescent="0.2">
      <c r="A3" s="128" t="s">
        <v>2</v>
      </c>
      <c r="B3" s="128"/>
      <c r="C3" s="128"/>
      <c r="D3" s="128"/>
      <c r="E3" s="128"/>
      <c r="F3" s="128"/>
      <c r="G3" s="128"/>
      <c r="H3" s="128"/>
      <c r="I3" s="128"/>
      <c r="J3" s="128"/>
      <c r="K3" s="128"/>
      <c r="L3" s="128"/>
      <c r="M3" s="128"/>
      <c r="N3" s="128"/>
      <c r="O3" s="128"/>
      <c r="P3" s="128"/>
      <c r="Q3" s="128"/>
      <c r="R3" s="128"/>
      <c r="S3" s="128"/>
      <c r="T3" s="128"/>
      <c r="U3" s="128"/>
      <c r="V3" s="128"/>
      <c r="W3" s="128"/>
      <c r="X3" s="128"/>
    </row>
    <row r="4" spans="1:28" ht="18.75" x14ac:dyDescent="0.2">
      <c r="A4" s="74" t="s">
        <v>3</v>
      </c>
      <c r="B4" s="4" t="s">
        <v>252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8" ht="18" customHeight="1" x14ac:dyDescent="0.2">
      <c r="A5" s="129" t="s">
        <v>4</v>
      </c>
      <c r="B5" s="129" t="s">
        <v>5</v>
      </c>
      <c r="C5" s="130" t="s">
        <v>6</v>
      </c>
      <c r="D5" s="131" t="s">
        <v>7</v>
      </c>
      <c r="E5" s="130" t="s">
        <v>8</v>
      </c>
      <c r="F5" s="130"/>
      <c r="G5" s="130"/>
      <c r="H5" s="130"/>
      <c r="I5" s="130" t="s">
        <v>9</v>
      </c>
      <c r="J5" s="130"/>
      <c r="K5" s="130"/>
      <c r="L5" s="130"/>
      <c r="M5" s="130" t="s">
        <v>10</v>
      </c>
      <c r="N5" s="130"/>
      <c r="O5" s="130"/>
      <c r="P5" s="130"/>
      <c r="Q5" s="130"/>
      <c r="R5" s="130"/>
      <c r="S5" s="134" t="s">
        <v>11</v>
      </c>
      <c r="T5" s="135"/>
      <c r="U5" s="136"/>
      <c r="V5" s="120" t="s">
        <v>12</v>
      </c>
      <c r="W5" s="123" t="s">
        <v>13</v>
      </c>
      <c r="X5" s="123" t="s">
        <v>14</v>
      </c>
      <c r="Z5" s="126" t="s">
        <v>15</v>
      </c>
      <c r="AA5" s="126"/>
      <c r="AB5" s="126"/>
    </row>
    <row r="6" spans="1:28" ht="20.25" customHeight="1" x14ac:dyDescent="0.2">
      <c r="A6" s="129"/>
      <c r="B6" s="129"/>
      <c r="C6" s="130"/>
      <c r="D6" s="131"/>
      <c r="E6" s="132" t="s">
        <v>16</v>
      </c>
      <c r="F6" s="132" t="s">
        <v>17</v>
      </c>
      <c r="G6" s="120" t="s">
        <v>18</v>
      </c>
      <c r="H6" s="120" t="s">
        <v>19</v>
      </c>
      <c r="I6" s="120" t="s">
        <v>20</v>
      </c>
      <c r="J6" s="120" t="s">
        <v>21</v>
      </c>
      <c r="K6" s="120" t="s">
        <v>223</v>
      </c>
      <c r="L6" s="120" t="s">
        <v>22</v>
      </c>
      <c r="M6" s="120" t="s">
        <v>18</v>
      </c>
      <c r="N6" s="120" t="s">
        <v>23</v>
      </c>
      <c r="O6" s="119" t="s">
        <v>24</v>
      </c>
      <c r="P6" s="119"/>
      <c r="Q6" s="119"/>
      <c r="R6" s="120" t="s">
        <v>25</v>
      </c>
      <c r="S6" s="120" t="s">
        <v>26</v>
      </c>
      <c r="T6" s="120" t="s">
        <v>27</v>
      </c>
      <c r="U6" s="120" t="s">
        <v>28</v>
      </c>
      <c r="V6" s="122"/>
      <c r="W6" s="124"/>
      <c r="X6" s="124"/>
      <c r="Z6" s="126"/>
      <c r="AA6" s="126"/>
      <c r="AB6" s="126"/>
    </row>
    <row r="7" spans="1:28" ht="58.5" customHeight="1" x14ac:dyDescent="0.2">
      <c r="A7" s="129"/>
      <c r="B7" s="129"/>
      <c r="C7" s="130"/>
      <c r="D7" s="131"/>
      <c r="E7" s="133"/>
      <c r="F7" s="133"/>
      <c r="G7" s="121"/>
      <c r="H7" s="121"/>
      <c r="I7" s="121"/>
      <c r="J7" s="121"/>
      <c r="K7" s="121"/>
      <c r="L7" s="121"/>
      <c r="M7" s="121"/>
      <c r="N7" s="121"/>
      <c r="O7" s="76" t="s">
        <v>29</v>
      </c>
      <c r="P7" s="76" t="s">
        <v>30</v>
      </c>
      <c r="Q7" s="75" t="s">
        <v>31</v>
      </c>
      <c r="R7" s="121"/>
      <c r="S7" s="121"/>
      <c r="T7" s="121"/>
      <c r="U7" s="121"/>
      <c r="V7" s="121"/>
      <c r="W7" s="125"/>
      <c r="X7" s="125"/>
      <c r="Z7" s="5"/>
      <c r="AA7" s="5"/>
      <c r="AB7" s="6"/>
    </row>
    <row r="8" spans="1:28" ht="18" customHeight="1" x14ac:dyDescent="0.2">
      <c r="A8" s="7"/>
      <c r="B8" s="8" t="s">
        <v>32</v>
      </c>
      <c r="C8" s="9"/>
      <c r="D8" s="10"/>
      <c r="E8" s="10"/>
      <c r="F8" s="10"/>
      <c r="G8" s="10"/>
      <c r="H8" s="9"/>
      <c r="I8" s="10"/>
      <c r="J8" s="10"/>
      <c r="K8" s="10"/>
      <c r="L8" s="9"/>
      <c r="M8" s="10"/>
      <c r="N8" s="10"/>
      <c r="O8" s="10"/>
      <c r="P8" s="10"/>
      <c r="Q8" s="10"/>
      <c r="R8" s="11"/>
      <c r="S8" s="10"/>
      <c r="T8" s="10"/>
      <c r="U8" s="10"/>
      <c r="V8" s="9"/>
      <c r="W8" s="10"/>
      <c r="X8" s="9"/>
      <c r="Z8" s="12"/>
      <c r="AA8" s="12"/>
      <c r="AB8" s="12"/>
    </row>
    <row r="9" spans="1:28" ht="18" customHeight="1" x14ac:dyDescent="0.2">
      <c r="A9" s="13">
        <v>1500001</v>
      </c>
      <c r="B9" s="14" t="s">
        <v>33</v>
      </c>
      <c r="C9" s="15">
        <v>27000</v>
      </c>
      <c r="D9" s="10">
        <f>VLOOKUP($A9,'14.04'!$A$9:$W$204,23,0)</f>
        <v>0</v>
      </c>
      <c r="E9" s="15">
        <v>13</v>
      </c>
      <c r="F9" s="15"/>
      <c r="G9" s="15"/>
      <c r="H9" s="9">
        <f t="shared" ref="H9:H52" si="0">SUM(E9:G9)</f>
        <v>13</v>
      </c>
      <c r="I9" s="15">
        <v>13</v>
      </c>
      <c r="J9" s="15"/>
      <c r="K9" s="15"/>
      <c r="L9" s="9">
        <f>SUM(I9:K9)</f>
        <v>13</v>
      </c>
      <c r="M9" s="15"/>
      <c r="N9" s="15"/>
      <c r="O9" s="15"/>
      <c r="P9" s="15"/>
      <c r="Q9" s="15"/>
      <c r="R9" s="11">
        <f>SUM(M9:Q9)</f>
        <v>0</v>
      </c>
      <c r="S9" s="15"/>
      <c r="T9" s="15"/>
      <c r="U9" s="9">
        <f t="shared" ref="U9:U52" si="1">S9+T9</f>
        <v>0</v>
      </c>
      <c r="V9" s="9">
        <f t="shared" ref="V9:V52" si="2">D9+H9-L9-R9-U9</f>
        <v>0</v>
      </c>
      <c r="W9" s="15"/>
      <c r="X9" s="34">
        <f t="shared" ref="X9:X52" si="3">W9-V9</f>
        <v>0</v>
      </c>
      <c r="Y9" s="29"/>
      <c r="Z9" s="17"/>
    </row>
    <row r="10" spans="1:28" ht="18" customHeight="1" x14ac:dyDescent="0.2">
      <c r="A10" s="13">
        <v>1500002</v>
      </c>
      <c r="B10" s="14" t="s">
        <v>34</v>
      </c>
      <c r="C10" s="15">
        <v>19000</v>
      </c>
      <c r="D10" s="10">
        <f>VLOOKUP($A10,'14.04'!$A$9:$W$204,23,0)</f>
        <v>0</v>
      </c>
      <c r="E10" s="15">
        <v>10</v>
      </c>
      <c r="F10" s="15"/>
      <c r="G10" s="15"/>
      <c r="H10" s="9">
        <f t="shared" si="0"/>
        <v>10</v>
      </c>
      <c r="I10" s="15">
        <v>2</v>
      </c>
      <c r="J10" s="15"/>
      <c r="K10" s="15"/>
      <c r="L10" s="9">
        <f t="shared" ref="L10:L76" si="4">SUM(I10:K10)</f>
        <v>2</v>
      </c>
      <c r="M10" s="15"/>
      <c r="N10" s="15"/>
      <c r="O10" s="15"/>
      <c r="P10" s="15"/>
      <c r="Q10" s="15"/>
      <c r="R10" s="11">
        <f t="shared" ref="R10:R89" si="5">SUM(M10:Q10)</f>
        <v>0</v>
      </c>
      <c r="S10" s="15">
        <v>8</v>
      </c>
      <c r="T10" s="15"/>
      <c r="U10" s="9">
        <f t="shared" si="1"/>
        <v>8</v>
      </c>
      <c r="V10" s="9">
        <f t="shared" si="2"/>
        <v>0</v>
      </c>
      <c r="W10" s="15"/>
      <c r="X10" s="16">
        <f t="shared" si="3"/>
        <v>0</v>
      </c>
      <c r="Y10" s="26"/>
      <c r="Z10" s="17"/>
    </row>
    <row r="11" spans="1:28" ht="18" customHeight="1" x14ac:dyDescent="0.2">
      <c r="A11" s="13">
        <v>1500003</v>
      </c>
      <c r="B11" s="14" t="s">
        <v>35</v>
      </c>
      <c r="C11" s="15">
        <v>22000</v>
      </c>
      <c r="D11" s="10">
        <f>VLOOKUP($A11,'14.04'!$A$9:$W$204,23,0)</f>
        <v>0</v>
      </c>
      <c r="E11" s="15">
        <v>10</v>
      </c>
      <c r="F11" s="15"/>
      <c r="G11" s="15"/>
      <c r="H11" s="9">
        <f t="shared" si="0"/>
        <v>10</v>
      </c>
      <c r="I11" s="15">
        <v>4</v>
      </c>
      <c r="J11" s="15"/>
      <c r="K11" s="15"/>
      <c r="L11" s="9">
        <f t="shared" si="4"/>
        <v>4</v>
      </c>
      <c r="M11" s="15"/>
      <c r="N11" s="15"/>
      <c r="O11" s="15"/>
      <c r="P11" s="15"/>
      <c r="Q11" s="15"/>
      <c r="R11" s="11">
        <f t="shared" si="5"/>
        <v>0</v>
      </c>
      <c r="S11" s="15">
        <v>6</v>
      </c>
      <c r="T11" s="15"/>
      <c r="U11" s="9">
        <f t="shared" si="1"/>
        <v>6</v>
      </c>
      <c r="V11" s="9">
        <f t="shared" si="2"/>
        <v>0</v>
      </c>
      <c r="W11" s="15"/>
      <c r="X11" s="16">
        <f t="shared" si="3"/>
        <v>0</v>
      </c>
      <c r="Y11" s="26"/>
      <c r="Z11" s="17"/>
    </row>
    <row r="12" spans="1:28" ht="18" customHeight="1" x14ac:dyDescent="0.2">
      <c r="A12" s="13">
        <v>1500004</v>
      </c>
      <c r="B12" s="14" t="s">
        <v>36</v>
      </c>
      <c r="C12" s="15">
        <v>27000</v>
      </c>
      <c r="D12" s="10">
        <f>VLOOKUP($A12,'14.04'!$A$9:$W$204,23,0)</f>
        <v>0</v>
      </c>
      <c r="E12" s="15">
        <v>13</v>
      </c>
      <c r="F12" s="15"/>
      <c r="G12" s="15"/>
      <c r="H12" s="9">
        <f t="shared" si="0"/>
        <v>13</v>
      </c>
      <c r="I12" s="15">
        <v>13</v>
      </c>
      <c r="J12" s="15"/>
      <c r="K12" s="15"/>
      <c r="L12" s="9">
        <f t="shared" si="4"/>
        <v>13</v>
      </c>
      <c r="M12" s="15"/>
      <c r="N12" s="15"/>
      <c r="O12" s="15"/>
      <c r="P12" s="15"/>
      <c r="Q12" s="15"/>
      <c r="R12" s="11">
        <f t="shared" si="5"/>
        <v>0</v>
      </c>
      <c r="S12" s="15"/>
      <c r="T12" s="15"/>
      <c r="U12" s="9">
        <f t="shared" si="1"/>
        <v>0</v>
      </c>
      <c r="V12" s="9">
        <f t="shared" si="2"/>
        <v>0</v>
      </c>
      <c r="W12" s="15"/>
      <c r="X12" s="16">
        <f t="shared" si="3"/>
        <v>0</v>
      </c>
      <c r="Z12" s="17"/>
    </row>
    <row r="13" spans="1:28" ht="18" customHeight="1" x14ac:dyDescent="0.2">
      <c r="A13" s="13">
        <v>1500005</v>
      </c>
      <c r="B13" s="14" t="s">
        <v>37</v>
      </c>
      <c r="C13" s="15">
        <v>34000</v>
      </c>
      <c r="D13" s="10">
        <f>VLOOKUP($A13,'14.04'!$A$9:$W$204,23,0)</f>
        <v>11</v>
      </c>
      <c r="E13" s="15"/>
      <c r="F13" s="15"/>
      <c r="G13" s="15"/>
      <c r="H13" s="9">
        <f t="shared" si="0"/>
        <v>0</v>
      </c>
      <c r="I13" s="15">
        <v>5</v>
      </c>
      <c r="J13" s="15"/>
      <c r="K13" s="15"/>
      <c r="L13" s="9">
        <f t="shared" si="4"/>
        <v>5</v>
      </c>
      <c r="M13" s="15"/>
      <c r="N13" s="15"/>
      <c r="O13" s="15"/>
      <c r="P13" s="15"/>
      <c r="Q13" s="15"/>
      <c r="R13" s="11">
        <f t="shared" si="5"/>
        <v>0</v>
      </c>
      <c r="S13" s="15"/>
      <c r="T13" s="15"/>
      <c r="U13" s="9">
        <f t="shared" si="1"/>
        <v>0</v>
      </c>
      <c r="V13" s="9">
        <f t="shared" si="2"/>
        <v>6</v>
      </c>
      <c r="W13" s="15">
        <v>6</v>
      </c>
      <c r="X13" s="16">
        <f t="shared" si="3"/>
        <v>0</v>
      </c>
      <c r="Y13" s="19"/>
      <c r="Z13" s="17"/>
    </row>
    <row r="14" spans="1:28" ht="18" customHeight="1" x14ac:dyDescent="0.2">
      <c r="A14" s="13">
        <v>1500006</v>
      </c>
      <c r="B14" s="14" t="s">
        <v>38</v>
      </c>
      <c r="C14" s="15">
        <v>26000</v>
      </c>
      <c r="D14" s="10">
        <f>VLOOKUP($A14,'14.04'!$A$9:$W$204,23,0)</f>
        <v>0</v>
      </c>
      <c r="E14" s="15"/>
      <c r="F14" s="15"/>
      <c r="G14" s="15"/>
      <c r="H14" s="9">
        <f t="shared" si="0"/>
        <v>0</v>
      </c>
      <c r="I14" s="15"/>
      <c r="J14" s="15"/>
      <c r="K14" s="15"/>
      <c r="L14" s="9">
        <f t="shared" si="4"/>
        <v>0</v>
      </c>
      <c r="M14" s="15"/>
      <c r="N14" s="15"/>
      <c r="O14" s="15"/>
      <c r="P14" s="15"/>
      <c r="Q14" s="15"/>
      <c r="R14" s="11">
        <f t="shared" si="5"/>
        <v>0</v>
      </c>
      <c r="S14" s="15"/>
      <c r="T14" s="15"/>
      <c r="U14" s="9">
        <f t="shared" si="1"/>
        <v>0</v>
      </c>
      <c r="V14" s="9">
        <f t="shared" si="2"/>
        <v>0</v>
      </c>
      <c r="W14" s="15"/>
      <c r="X14" s="16">
        <f t="shared" si="3"/>
        <v>0</v>
      </c>
      <c r="Z14" s="17"/>
    </row>
    <row r="15" spans="1:28" ht="18" customHeight="1" x14ac:dyDescent="0.2">
      <c r="A15" s="13">
        <v>1500007</v>
      </c>
      <c r="B15" s="14" t="s">
        <v>39</v>
      </c>
      <c r="C15" s="15">
        <v>20000</v>
      </c>
      <c r="D15" s="10">
        <f>VLOOKUP($A15,'14.04'!$A$9:$W$204,23,0)</f>
        <v>0</v>
      </c>
      <c r="E15" s="15">
        <v>10</v>
      </c>
      <c r="F15" s="15"/>
      <c r="G15" s="15"/>
      <c r="H15" s="9">
        <f t="shared" si="0"/>
        <v>10</v>
      </c>
      <c r="I15" s="15">
        <v>6</v>
      </c>
      <c r="J15" s="15"/>
      <c r="K15" s="15"/>
      <c r="L15" s="9">
        <f t="shared" si="4"/>
        <v>6</v>
      </c>
      <c r="M15" s="15"/>
      <c r="N15" s="15"/>
      <c r="O15" s="15"/>
      <c r="P15" s="15"/>
      <c r="Q15" s="15"/>
      <c r="R15" s="11">
        <f t="shared" si="5"/>
        <v>0</v>
      </c>
      <c r="S15" s="15">
        <v>4</v>
      </c>
      <c r="T15" s="15"/>
      <c r="U15" s="9">
        <f t="shared" si="1"/>
        <v>4</v>
      </c>
      <c r="V15" s="9">
        <f t="shared" si="2"/>
        <v>0</v>
      </c>
      <c r="W15" s="15"/>
      <c r="X15" s="16">
        <f t="shared" si="3"/>
        <v>0</v>
      </c>
      <c r="Z15" s="17"/>
    </row>
    <row r="16" spans="1:28" ht="18" customHeight="1" x14ac:dyDescent="0.2">
      <c r="A16" s="13">
        <v>1500008</v>
      </c>
      <c r="B16" s="14" t="s">
        <v>40</v>
      </c>
      <c r="C16" s="15">
        <v>20000</v>
      </c>
      <c r="D16" s="10">
        <f>VLOOKUP($A16,'14.04'!$A$9:$W$204,23,0)</f>
        <v>0</v>
      </c>
      <c r="E16" s="15">
        <v>10</v>
      </c>
      <c r="F16" s="15"/>
      <c r="G16" s="15"/>
      <c r="H16" s="9">
        <f t="shared" si="0"/>
        <v>10</v>
      </c>
      <c r="I16" s="15">
        <v>3</v>
      </c>
      <c r="J16" s="15"/>
      <c r="K16" s="15"/>
      <c r="L16" s="9">
        <f t="shared" si="4"/>
        <v>3</v>
      </c>
      <c r="M16" s="15"/>
      <c r="N16" s="15"/>
      <c r="O16" s="15"/>
      <c r="P16" s="15"/>
      <c r="Q16" s="15"/>
      <c r="R16" s="11">
        <f t="shared" si="5"/>
        <v>0</v>
      </c>
      <c r="S16" s="15">
        <v>7</v>
      </c>
      <c r="T16" s="15"/>
      <c r="U16" s="9">
        <f t="shared" si="1"/>
        <v>7</v>
      </c>
      <c r="V16" s="9">
        <f t="shared" si="2"/>
        <v>0</v>
      </c>
      <c r="W16" s="15"/>
      <c r="X16" s="16">
        <f t="shared" si="3"/>
        <v>0</v>
      </c>
      <c r="Z16" s="17"/>
    </row>
    <row r="17" spans="1:26" ht="18" customHeight="1" x14ac:dyDescent="0.2">
      <c r="A17" s="13">
        <v>1500010</v>
      </c>
      <c r="B17" s="14" t="s">
        <v>41</v>
      </c>
      <c r="C17" s="15">
        <v>20000</v>
      </c>
      <c r="D17" s="10">
        <f>VLOOKUP($A17,'14.04'!$A$9:$W$204,23,0)</f>
        <v>0</v>
      </c>
      <c r="E17" s="15">
        <v>10</v>
      </c>
      <c r="F17" s="15"/>
      <c r="G17" s="15"/>
      <c r="H17" s="9">
        <f t="shared" si="0"/>
        <v>10</v>
      </c>
      <c r="I17" s="15">
        <v>11</v>
      </c>
      <c r="J17" s="15"/>
      <c r="K17" s="15"/>
      <c r="L17" s="9">
        <f t="shared" si="4"/>
        <v>11</v>
      </c>
      <c r="M17" s="15"/>
      <c r="N17" s="15"/>
      <c r="O17" s="15"/>
      <c r="P17" s="15"/>
      <c r="Q17" s="15"/>
      <c r="R17" s="11">
        <f t="shared" si="5"/>
        <v>0</v>
      </c>
      <c r="S17" s="15"/>
      <c r="T17" s="15"/>
      <c r="U17" s="9">
        <f t="shared" si="1"/>
        <v>0</v>
      </c>
      <c r="V17" s="9">
        <f t="shared" si="2"/>
        <v>-1</v>
      </c>
      <c r="W17" s="15"/>
      <c r="X17" s="16">
        <f t="shared" si="3"/>
        <v>1</v>
      </c>
      <c r="Y17" s="19"/>
      <c r="Z17" s="17"/>
    </row>
    <row r="18" spans="1:26" ht="18" customHeight="1" x14ac:dyDescent="0.2">
      <c r="A18" s="13">
        <v>1500013</v>
      </c>
      <c r="B18" s="14" t="s">
        <v>42</v>
      </c>
      <c r="C18" s="15">
        <v>27000</v>
      </c>
      <c r="D18" s="10">
        <f>VLOOKUP($A18,'14.04'!$A$9:$W$204,23,0)</f>
        <v>0</v>
      </c>
      <c r="E18" s="15">
        <v>32</v>
      </c>
      <c r="F18" s="15"/>
      <c r="G18" s="15"/>
      <c r="H18" s="9">
        <f t="shared" si="0"/>
        <v>32</v>
      </c>
      <c r="I18" s="15">
        <v>30</v>
      </c>
      <c r="J18" s="15"/>
      <c r="K18" s="15"/>
      <c r="L18" s="9">
        <f t="shared" si="4"/>
        <v>30</v>
      </c>
      <c r="M18" s="15"/>
      <c r="N18" s="15"/>
      <c r="O18" s="15"/>
      <c r="P18" s="15"/>
      <c r="Q18" s="15"/>
      <c r="R18" s="11">
        <f>SUM(M18:Q18)</f>
        <v>0</v>
      </c>
      <c r="S18" s="15">
        <v>2</v>
      </c>
      <c r="T18" s="15"/>
      <c r="U18" s="9">
        <f>S18+T18</f>
        <v>2</v>
      </c>
      <c r="V18" s="9">
        <f t="shared" si="2"/>
        <v>0</v>
      </c>
      <c r="W18" s="15"/>
      <c r="X18" s="16">
        <f>W18-V18</f>
        <v>0</v>
      </c>
      <c r="Y18" s="18"/>
      <c r="Z18" s="17"/>
    </row>
    <row r="19" spans="1:26" ht="18" customHeight="1" x14ac:dyDescent="0.2">
      <c r="A19" s="13">
        <v>1500017</v>
      </c>
      <c r="B19" s="14" t="s">
        <v>43</v>
      </c>
      <c r="C19" s="15">
        <v>19000</v>
      </c>
      <c r="D19" s="10">
        <f>VLOOKUP($A19,'14.04'!$A$9:$W$204,23,0)</f>
        <v>0</v>
      </c>
      <c r="E19" s="15"/>
      <c r="F19" s="15"/>
      <c r="G19" s="15"/>
      <c r="H19" s="9">
        <f t="shared" si="0"/>
        <v>0</v>
      </c>
      <c r="I19" s="15"/>
      <c r="J19" s="15"/>
      <c r="K19" s="15"/>
      <c r="L19" s="9">
        <f t="shared" si="4"/>
        <v>0</v>
      </c>
      <c r="M19" s="15"/>
      <c r="N19" s="15"/>
      <c r="O19" s="15"/>
      <c r="P19" s="15"/>
      <c r="Q19" s="15"/>
      <c r="R19" s="11">
        <f>SUM(M19:Q19)</f>
        <v>0</v>
      </c>
      <c r="S19" s="15"/>
      <c r="T19" s="15"/>
      <c r="U19" s="9">
        <f>S19+T19</f>
        <v>0</v>
      </c>
      <c r="V19" s="9">
        <f t="shared" si="2"/>
        <v>0</v>
      </c>
      <c r="W19" s="15"/>
      <c r="X19" s="16">
        <f>W19-V19</f>
        <v>0</v>
      </c>
      <c r="Y19" s="18"/>
      <c r="Z19" s="17"/>
    </row>
    <row r="20" spans="1:26" ht="18" customHeight="1" x14ac:dyDescent="0.2">
      <c r="A20" s="13">
        <v>1500021</v>
      </c>
      <c r="B20" s="14" t="s">
        <v>44</v>
      </c>
      <c r="C20" s="15">
        <v>19000</v>
      </c>
      <c r="D20" s="10">
        <f>VLOOKUP($A20,'14.04'!$A$9:$W$204,23,0)</f>
        <v>0</v>
      </c>
      <c r="E20" s="15">
        <v>10</v>
      </c>
      <c r="F20" s="15"/>
      <c r="G20" s="15"/>
      <c r="H20" s="9">
        <f t="shared" si="0"/>
        <v>10</v>
      </c>
      <c r="I20" s="15">
        <v>8</v>
      </c>
      <c r="J20" s="15"/>
      <c r="K20" s="15"/>
      <c r="L20" s="9">
        <f t="shared" si="4"/>
        <v>8</v>
      </c>
      <c r="M20" s="15"/>
      <c r="N20" s="15"/>
      <c r="O20" s="15"/>
      <c r="P20" s="15"/>
      <c r="Q20" s="15"/>
      <c r="R20" s="11">
        <f t="shared" si="5"/>
        <v>0</v>
      </c>
      <c r="S20" s="15"/>
      <c r="T20" s="15"/>
      <c r="U20" s="9">
        <f t="shared" si="1"/>
        <v>0</v>
      </c>
      <c r="V20" s="9">
        <f t="shared" si="2"/>
        <v>2</v>
      </c>
      <c r="W20" s="15"/>
      <c r="X20" s="16">
        <f t="shared" si="3"/>
        <v>-2</v>
      </c>
      <c r="Y20" s="38"/>
      <c r="Z20" s="17"/>
    </row>
    <row r="21" spans="1:26" ht="18" customHeight="1" x14ac:dyDescent="0.2">
      <c r="A21" s="13">
        <v>1500022</v>
      </c>
      <c r="B21" s="14" t="s">
        <v>45</v>
      </c>
      <c r="C21" s="15">
        <v>19000</v>
      </c>
      <c r="D21" s="10">
        <f>VLOOKUP($A21,'14.04'!$A$9:$W$204,23,0)</f>
        <v>0</v>
      </c>
      <c r="E21" s="15">
        <v>10</v>
      </c>
      <c r="F21" s="15"/>
      <c r="G21" s="15"/>
      <c r="H21" s="9">
        <f t="shared" si="0"/>
        <v>10</v>
      </c>
      <c r="I21" s="15">
        <v>6</v>
      </c>
      <c r="J21" s="15"/>
      <c r="K21" s="15"/>
      <c r="L21" s="9">
        <f t="shared" si="4"/>
        <v>6</v>
      </c>
      <c r="M21" s="15"/>
      <c r="N21" s="15"/>
      <c r="O21" s="15"/>
      <c r="P21" s="15"/>
      <c r="Q21" s="15"/>
      <c r="R21" s="11">
        <f t="shared" si="5"/>
        <v>0</v>
      </c>
      <c r="S21" s="15">
        <v>4</v>
      </c>
      <c r="T21" s="15"/>
      <c r="U21" s="9">
        <f t="shared" si="1"/>
        <v>4</v>
      </c>
      <c r="V21" s="9">
        <f t="shared" si="2"/>
        <v>0</v>
      </c>
      <c r="W21" s="15"/>
      <c r="X21" s="16">
        <f t="shared" si="3"/>
        <v>0</v>
      </c>
      <c r="Y21" s="18"/>
      <c r="Z21" s="17"/>
    </row>
    <row r="22" spans="1:26" ht="18" customHeight="1" x14ac:dyDescent="0.2">
      <c r="A22" s="13">
        <v>1500023</v>
      </c>
      <c r="B22" s="14" t="s">
        <v>46</v>
      </c>
      <c r="C22" s="15">
        <v>16000</v>
      </c>
      <c r="D22" s="10">
        <f>VLOOKUP($A22,'14.04'!$A$9:$W$204,23,0)</f>
        <v>0</v>
      </c>
      <c r="E22" s="15">
        <v>8</v>
      </c>
      <c r="F22" s="15"/>
      <c r="G22" s="15"/>
      <c r="H22" s="9">
        <f t="shared" si="0"/>
        <v>8</v>
      </c>
      <c r="I22" s="15">
        <v>7</v>
      </c>
      <c r="J22" s="15"/>
      <c r="K22" s="15"/>
      <c r="L22" s="9">
        <f t="shared" si="4"/>
        <v>7</v>
      </c>
      <c r="M22" s="15"/>
      <c r="N22" s="15"/>
      <c r="O22" s="15"/>
      <c r="P22" s="15"/>
      <c r="Q22" s="15"/>
      <c r="R22" s="11">
        <f t="shared" si="5"/>
        <v>0</v>
      </c>
      <c r="S22" s="15">
        <v>1</v>
      </c>
      <c r="T22" s="15"/>
      <c r="U22" s="9">
        <f t="shared" si="1"/>
        <v>1</v>
      </c>
      <c r="V22" s="9">
        <f t="shared" si="2"/>
        <v>0</v>
      </c>
      <c r="W22" s="15"/>
      <c r="X22" s="16">
        <f t="shared" si="3"/>
        <v>0</v>
      </c>
      <c r="Y22" s="18"/>
      <c r="Z22" s="17"/>
    </row>
    <row r="23" spans="1:26" ht="18" customHeight="1" x14ac:dyDescent="0.2">
      <c r="A23" s="13">
        <v>1500024</v>
      </c>
      <c r="B23" s="14" t="s">
        <v>47</v>
      </c>
      <c r="C23" s="15">
        <v>21000</v>
      </c>
      <c r="D23" s="10">
        <f>VLOOKUP($A23,'14.04'!$A$9:$W$204,23,0)</f>
        <v>0</v>
      </c>
      <c r="E23" s="15"/>
      <c r="F23" s="15"/>
      <c r="G23" s="15"/>
      <c r="H23" s="9">
        <f t="shared" si="0"/>
        <v>0</v>
      </c>
      <c r="I23" s="15"/>
      <c r="J23" s="15"/>
      <c r="K23" s="15"/>
      <c r="L23" s="9">
        <f t="shared" si="4"/>
        <v>0</v>
      </c>
      <c r="M23" s="15"/>
      <c r="N23" s="15"/>
      <c r="O23" s="15"/>
      <c r="P23" s="15"/>
      <c r="Q23" s="15"/>
      <c r="R23" s="11">
        <f t="shared" si="5"/>
        <v>0</v>
      </c>
      <c r="S23" s="15"/>
      <c r="T23" s="15"/>
      <c r="U23" s="9">
        <f t="shared" si="1"/>
        <v>0</v>
      </c>
      <c r="V23" s="9">
        <f t="shared" si="2"/>
        <v>0</v>
      </c>
      <c r="W23" s="15"/>
      <c r="X23" s="16">
        <f t="shared" si="3"/>
        <v>0</v>
      </c>
      <c r="Y23" s="18"/>
      <c r="Z23" s="17"/>
    </row>
    <row r="24" spans="1:26" ht="18" customHeight="1" x14ac:dyDescent="0.2">
      <c r="A24" s="13">
        <v>1500026</v>
      </c>
      <c r="B24" s="14" t="s">
        <v>48</v>
      </c>
      <c r="C24" s="15">
        <v>21000</v>
      </c>
      <c r="D24" s="10">
        <f>VLOOKUP($A24,'14.04'!$A$9:$W$204,23,0)</f>
        <v>0</v>
      </c>
      <c r="E24" s="15">
        <v>10</v>
      </c>
      <c r="F24" s="15"/>
      <c r="G24" s="15"/>
      <c r="H24" s="9">
        <f t="shared" si="0"/>
        <v>10</v>
      </c>
      <c r="I24" s="15">
        <v>9</v>
      </c>
      <c r="J24" s="15"/>
      <c r="K24" s="15"/>
      <c r="L24" s="9">
        <f t="shared" si="4"/>
        <v>9</v>
      </c>
      <c r="M24" s="15"/>
      <c r="N24" s="15"/>
      <c r="O24" s="15"/>
      <c r="P24" s="15"/>
      <c r="Q24" s="15"/>
      <c r="R24" s="11">
        <f t="shared" si="5"/>
        <v>0</v>
      </c>
      <c r="S24" s="15">
        <v>1</v>
      </c>
      <c r="T24" s="15"/>
      <c r="U24" s="9">
        <f t="shared" si="1"/>
        <v>1</v>
      </c>
      <c r="V24" s="9">
        <f t="shared" si="2"/>
        <v>0</v>
      </c>
      <c r="W24" s="15"/>
      <c r="X24" s="16">
        <f t="shared" si="3"/>
        <v>0</v>
      </c>
      <c r="Y24" s="18"/>
      <c r="Z24" s="17"/>
    </row>
    <row r="25" spans="1:26" ht="18" customHeight="1" x14ac:dyDescent="0.2">
      <c r="A25" s="13">
        <v>1500028</v>
      </c>
      <c r="B25" s="14" t="s">
        <v>49</v>
      </c>
      <c r="C25" s="15">
        <v>20000</v>
      </c>
      <c r="D25" s="10">
        <f>VLOOKUP($A25,'14.04'!$A$9:$W$204,23,0)</f>
        <v>0</v>
      </c>
      <c r="E25" s="15">
        <v>10</v>
      </c>
      <c r="F25" s="15"/>
      <c r="G25" s="15"/>
      <c r="H25" s="9">
        <f t="shared" si="0"/>
        <v>10</v>
      </c>
      <c r="I25" s="15">
        <v>10</v>
      </c>
      <c r="J25" s="15"/>
      <c r="K25" s="15"/>
      <c r="L25" s="9">
        <f t="shared" si="4"/>
        <v>10</v>
      </c>
      <c r="M25" s="15"/>
      <c r="N25" s="15"/>
      <c r="O25" s="15"/>
      <c r="P25" s="15"/>
      <c r="Q25" s="15"/>
      <c r="R25" s="11">
        <f t="shared" si="5"/>
        <v>0</v>
      </c>
      <c r="S25" s="15"/>
      <c r="T25" s="15"/>
      <c r="U25" s="9">
        <f t="shared" si="1"/>
        <v>0</v>
      </c>
      <c r="V25" s="9">
        <f t="shared" si="2"/>
        <v>0</v>
      </c>
      <c r="W25" s="15"/>
      <c r="X25" s="16">
        <f>W25-V25</f>
        <v>0</v>
      </c>
      <c r="Y25" s="18"/>
      <c r="Z25" s="17"/>
    </row>
    <row r="26" spans="1:26" ht="18" customHeight="1" x14ac:dyDescent="0.2">
      <c r="A26" s="13">
        <v>1500029</v>
      </c>
      <c r="B26" s="14" t="s">
        <v>50</v>
      </c>
      <c r="C26" s="15">
        <v>18000</v>
      </c>
      <c r="D26" s="10">
        <f>VLOOKUP($A26,'14.04'!$A$9:$W$204,23,0)</f>
        <v>0</v>
      </c>
      <c r="E26" s="15"/>
      <c r="F26" s="15"/>
      <c r="G26" s="15"/>
      <c r="H26" s="9">
        <f t="shared" si="0"/>
        <v>0</v>
      </c>
      <c r="I26" s="15"/>
      <c r="J26" s="15"/>
      <c r="K26" s="15"/>
      <c r="L26" s="9">
        <f t="shared" si="4"/>
        <v>0</v>
      </c>
      <c r="M26" s="15"/>
      <c r="N26" s="15"/>
      <c r="O26" s="15"/>
      <c r="P26" s="15"/>
      <c r="Q26" s="15"/>
      <c r="R26" s="11">
        <f>SUM(M26:Q26)</f>
        <v>0</v>
      </c>
      <c r="S26" s="15"/>
      <c r="T26" s="15"/>
      <c r="U26" s="9">
        <f>S26+T26</f>
        <v>0</v>
      </c>
      <c r="V26" s="9">
        <f t="shared" si="2"/>
        <v>0</v>
      </c>
      <c r="W26" s="15"/>
      <c r="X26" s="16">
        <f>W26-V26</f>
        <v>0</v>
      </c>
      <c r="Y26" s="18"/>
      <c r="Z26" s="17"/>
    </row>
    <row r="27" spans="1:26" ht="18" customHeight="1" x14ac:dyDescent="0.2">
      <c r="A27" s="13">
        <v>1500047</v>
      </c>
      <c r="B27" s="14" t="s">
        <v>51</v>
      </c>
      <c r="C27" s="15">
        <v>32000</v>
      </c>
      <c r="D27" s="10">
        <f>VLOOKUP($A27,'14.04'!$A$9:$W$204,23,0)</f>
        <v>11</v>
      </c>
      <c r="E27" s="15"/>
      <c r="F27" s="15"/>
      <c r="G27" s="15"/>
      <c r="H27" s="9">
        <f t="shared" si="0"/>
        <v>0</v>
      </c>
      <c r="I27" s="15">
        <v>1</v>
      </c>
      <c r="J27" s="15"/>
      <c r="K27" s="15"/>
      <c r="L27" s="9">
        <f t="shared" si="4"/>
        <v>1</v>
      </c>
      <c r="M27" s="15"/>
      <c r="N27" s="15"/>
      <c r="O27" s="15"/>
      <c r="P27" s="15"/>
      <c r="Q27" s="15"/>
      <c r="R27" s="11">
        <f>SUM(M27:Q27)</f>
        <v>0</v>
      </c>
      <c r="S27" s="15"/>
      <c r="T27" s="15"/>
      <c r="U27" s="9">
        <f>S27+T27</f>
        <v>0</v>
      </c>
      <c r="V27" s="9">
        <f t="shared" si="2"/>
        <v>10</v>
      </c>
      <c r="W27" s="15">
        <v>9</v>
      </c>
      <c r="X27" s="16">
        <f>W27-V27</f>
        <v>-1</v>
      </c>
      <c r="Y27" s="18"/>
      <c r="Z27" s="17"/>
    </row>
    <row r="28" spans="1:26" ht="18" customHeight="1" x14ac:dyDescent="0.2">
      <c r="A28" s="13">
        <v>1500081</v>
      </c>
      <c r="B28" s="14" t="s">
        <v>52</v>
      </c>
      <c r="C28" s="15">
        <v>22000</v>
      </c>
      <c r="D28" s="10">
        <f>VLOOKUP($A28,'14.04'!$A$9:$W$204,23,0)</f>
        <v>0</v>
      </c>
      <c r="E28" s="15">
        <v>10</v>
      </c>
      <c r="F28" s="15"/>
      <c r="G28" s="15"/>
      <c r="H28" s="9">
        <f t="shared" si="0"/>
        <v>10</v>
      </c>
      <c r="I28" s="15">
        <v>10</v>
      </c>
      <c r="J28" s="15"/>
      <c r="K28" s="15"/>
      <c r="L28" s="9">
        <f t="shared" si="4"/>
        <v>10</v>
      </c>
      <c r="M28" s="15"/>
      <c r="N28" s="15"/>
      <c r="O28" s="15"/>
      <c r="P28" s="15"/>
      <c r="Q28" s="15"/>
      <c r="R28" s="11">
        <f>SUM(M28:Q28)</f>
        <v>0</v>
      </c>
      <c r="S28" s="15"/>
      <c r="T28" s="15"/>
      <c r="U28" s="9">
        <f>S28+T28</f>
        <v>0</v>
      </c>
      <c r="V28" s="9">
        <f t="shared" si="2"/>
        <v>0</v>
      </c>
      <c r="W28" s="15"/>
      <c r="X28" s="16">
        <f>W28-V28</f>
        <v>0</v>
      </c>
      <c r="Y28" s="18"/>
      <c r="Z28" s="17"/>
    </row>
    <row r="29" spans="1:26" ht="18" customHeight="1" x14ac:dyDescent="0.2">
      <c r="A29" s="13">
        <v>1500088</v>
      </c>
      <c r="B29" s="14" t="s">
        <v>53</v>
      </c>
      <c r="C29" s="15">
        <v>21000</v>
      </c>
      <c r="D29" s="10">
        <f>VLOOKUP($A29,'14.04'!$A$9:$W$204,23,0)</f>
        <v>0</v>
      </c>
      <c r="E29" s="15">
        <v>10</v>
      </c>
      <c r="F29" s="15"/>
      <c r="G29" s="15"/>
      <c r="H29" s="9">
        <f t="shared" si="0"/>
        <v>10</v>
      </c>
      <c r="I29" s="15">
        <v>7</v>
      </c>
      <c r="J29" s="15"/>
      <c r="K29" s="15"/>
      <c r="L29" s="9">
        <f t="shared" si="4"/>
        <v>7</v>
      </c>
      <c r="M29" s="15"/>
      <c r="N29" s="15"/>
      <c r="O29" s="15"/>
      <c r="P29" s="15"/>
      <c r="Q29" s="15"/>
      <c r="R29" s="11">
        <f t="shared" si="5"/>
        <v>0</v>
      </c>
      <c r="S29" s="15">
        <v>3</v>
      </c>
      <c r="T29" s="15"/>
      <c r="U29" s="9">
        <f t="shared" si="1"/>
        <v>3</v>
      </c>
      <c r="V29" s="9">
        <f t="shared" si="2"/>
        <v>0</v>
      </c>
      <c r="W29" s="15"/>
      <c r="X29" s="16">
        <f t="shared" si="3"/>
        <v>0</v>
      </c>
      <c r="Y29" s="18"/>
      <c r="Z29" s="17"/>
    </row>
    <row r="30" spans="1:26" ht="18" customHeight="1" x14ac:dyDescent="0.2">
      <c r="A30" s="13">
        <v>1500089</v>
      </c>
      <c r="B30" s="14" t="s">
        <v>54</v>
      </c>
      <c r="C30" s="15">
        <v>20000</v>
      </c>
      <c r="D30" s="10">
        <f>VLOOKUP($A30,'14.04'!$A$9:$W$204,23,0)</f>
        <v>0</v>
      </c>
      <c r="E30" s="15">
        <v>10</v>
      </c>
      <c r="F30" s="15"/>
      <c r="G30" s="15"/>
      <c r="H30" s="9">
        <f t="shared" si="0"/>
        <v>10</v>
      </c>
      <c r="I30" s="15">
        <v>9</v>
      </c>
      <c r="J30" s="15"/>
      <c r="K30" s="15"/>
      <c r="L30" s="9">
        <f t="shared" si="4"/>
        <v>9</v>
      </c>
      <c r="M30" s="15"/>
      <c r="N30" s="15"/>
      <c r="O30" s="15"/>
      <c r="P30" s="15"/>
      <c r="Q30" s="15"/>
      <c r="R30" s="11">
        <f>SUM(M30:Q30)</f>
        <v>0</v>
      </c>
      <c r="S30" s="15"/>
      <c r="T30" s="15"/>
      <c r="U30" s="9">
        <f>S30+T30</f>
        <v>0</v>
      </c>
      <c r="V30" s="9">
        <f t="shared" si="2"/>
        <v>1</v>
      </c>
      <c r="W30" s="15"/>
      <c r="X30" s="16">
        <f>W30-V30</f>
        <v>-1</v>
      </c>
      <c r="Y30" s="18"/>
      <c r="Z30" s="17"/>
    </row>
    <row r="31" spans="1:26" ht="18" customHeight="1" x14ac:dyDescent="0.2">
      <c r="A31" s="13">
        <v>1500134</v>
      </c>
      <c r="B31" s="14" t="s">
        <v>55</v>
      </c>
      <c r="C31" s="15">
        <v>24000</v>
      </c>
      <c r="D31" s="10">
        <f>VLOOKUP($A31,'14.04'!$A$9:$W$204,23,0)</f>
        <v>0</v>
      </c>
      <c r="E31" s="15">
        <v>10</v>
      </c>
      <c r="F31" s="15"/>
      <c r="G31" s="15"/>
      <c r="H31" s="9">
        <f t="shared" si="0"/>
        <v>10</v>
      </c>
      <c r="I31" s="15">
        <v>5</v>
      </c>
      <c r="J31" s="15"/>
      <c r="K31" s="15"/>
      <c r="L31" s="9">
        <f t="shared" si="4"/>
        <v>5</v>
      </c>
      <c r="M31" s="15"/>
      <c r="N31" s="15"/>
      <c r="O31" s="15"/>
      <c r="P31" s="15"/>
      <c r="Q31" s="15"/>
      <c r="R31" s="11">
        <f t="shared" si="5"/>
        <v>0</v>
      </c>
      <c r="S31" s="15">
        <v>5</v>
      </c>
      <c r="T31" s="15"/>
      <c r="U31" s="9">
        <f t="shared" si="1"/>
        <v>5</v>
      </c>
      <c r="V31" s="9">
        <f t="shared" si="2"/>
        <v>0</v>
      </c>
      <c r="W31" s="15"/>
      <c r="X31" s="16">
        <f t="shared" si="3"/>
        <v>0</v>
      </c>
      <c r="Y31" s="18"/>
      <c r="Z31" s="17"/>
    </row>
    <row r="32" spans="1:26" ht="18" customHeight="1" x14ac:dyDescent="0.2">
      <c r="A32" s="13">
        <v>1500228</v>
      </c>
      <c r="B32" s="14" t="s">
        <v>56</v>
      </c>
      <c r="C32" s="15">
        <v>18000</v>
      </c>
      <c r="D32" s="10">
        <f>VLOOKUP($A32,'14.04'!$A$9:$W$204,23,0)</f>
        <v>0</v>
      </c>
      <c r="E32" s="15">
        <v>10</v>
      </c>
      <c r="F32" s="15"/>
      <c r="G32" s="15"/>
      <c r="H32" s="9">
        <f t="shared" si="0"/>
        <v>10</v>
      </c>
      <c r="I32" s="15">
        <v>9</v>
      </c>
      <c r="J32" s="15"/>
      <c r="K32" s="15"/>
      <c r="L32" s="9">
        <f t="shared" si="4"/>
        <v>9</v>
      </c>
      <c r="M32" s="15"/>
      <c r="N32" s="15"/>
      <c r="O32" s="15"/>
      <c r="P32" s="15"/>
      <c r="Q32" s="15"/>
      <c r="R32" s="11">
        <f>SUM(M32:Q32)</f>
        <v>0</v>
      </c>
      <c r="S32" s="15">
        <v>1</v>
      </c>
      <c r="T32" s="15"/>
      <c r="U32" s="9">
        <f>S32+T32</f>
        <v>1</v>
      </c>
      <c r="V32" s="9">
        <f t="shared" si="2"/>
        <v>0</v>
      </c>
      <c r="W32" s="15"/>
      <c r="X32" s="16">
        <f>W32-V32</f>
        <v>0</v>
      </c>
      <c r="Y32" s="18"/>
      <c r="Z32" s="17"/>
    </row>
    <row r="33" spans="1:26" ht="18" customHeight="1" x14ac:dyDescent="0.2">
      <c r="A33" s="13">
        <v>1500300</v>
      </c>
      <c r="B33" s="14" t="s">
        <v>57</v>
      </c>
      <c r="C33" s="15">
        <v>22000</v>
      </c>
      <c r="D33" s="10">
        <f>VLOOKUP($A33,'14.04'!$A$9:$W$204,23,0)</f>
        <v>0</v>
      </c>
      <c r="E33" s="15">
        <v>10</v>
      </c>
      <c r="F33" s="15"/>
      <c r="G33" s="15"/>
      <c r="H33" s="9">
        <f t="shared" si="0"/>
        <v>10</v>
      </c>
      <c r="I33" s="15">
        <v>10</v>
      </c>
      <c r="J33" s="15"/>
      <c r="K33" s="15"/>
      <c r="L33" s="9">
        <f t="shared" si="4"/>
        <v>10</v>
      </c>
      <c r="M33" s="15"/>
      <c r="N33" s="15"/>
      <c r="O33" s="15"/>
      <c r="P33" s="15"/>
      <c r="Q33" s="15"/>
      <c r="R33" s="11">
        <f t="shared" si="5"/>
        <v>0</v>
      </c>
      <c r="S33" s="15"/>
      <c r="T33" s="15"/>
      <c r="U33" s="9">
        <f t="shared" si="1"/>
        <v>0</v>
      </c>
      <c r="V33" s="9">
        <f t="shared" si="2"/>
        <v>0</v>
      </c>
      <c r="W33" s="15"/>
      <c r="X33" s="16">
        <f t="shared" si="3"/>
        <v>0</v>
      </c>
      <c r="Y33" s="39"/>
      <c r="Z33" s="17"/>
    </row>
    <row r="34" spans="1:26" ht="18" customHeight="1" x14ac:dyDescent="0.2">
      <c r="A34" s="13">
        <v>1500301</v>
      </c>
      <c r="B34" s="14" t="s">
        <v>58</v>
      </c>
      <c r="C34" s="15">
        <v>20000</v>
      </c>
      <c r="D34" s="10">
        <f>VLOOKUP($A34,'14.04'!$A$9:$W$204,23,0)</f>
        <v>0</v>
      </c>
      <c r="E34" s="15">
        <v>10</v>
      </c>
      <c r="F34" s="15"/>
      <c r="G34" s="15"/>
      <c r="H34" s="9">
        <f t="shared" si="0"/>
        <v>10</v>
      </c>
      <c r="I34" s="15">
        <v>3</v>
      </c>
      <c r="J34" s="15"/>
      <c r="K34" s="15"/>
      <c r="L34" s="9">
        <f t="shared" si="4"/>
        <v>3</v>
      </c>
      <c r="M34" s="15"/>
      <c r="N34" s="15"/>
      <c r="O34" s="15"/>
      <c r="P34" s="15"/>
      <c r="Q34" s="15"/>
      <c r="R34" s="11">
        <f t="shared" si="5"/>
        <v>0</v>
      </c>
      <c r="S34" s="15">
        <v>7</v>
      </c>
      <c r="T34" s="15"/>
      <c r="U34" s="9">
        <f t="shared" si="1"/>
        <v>7</v>
      </c>
      <c r="V34" s="9">
        <f t="shared" si="2"/>
        <v>0</v>
      </c>
      <c r="W34" s="15"/>
      <c r="X34" s="16">
        <f t="shared" si="3"/>
        <v>0</v>
      </c>
      <c r="Y34" s="18"/>
      <c r="Z34" s="17"/>
    </row>
    <row r="35" spans="1:26" ht="18" customHeight="1" x14ac:dyDescent="0.2">
      <c r="A35" s="13">
        <v>1500303</v>
      </c>
      <c r="B35" s="14" t="s">
        <v>59</v>
      </c>
      <c r="C35" s="15">
        <v>18000</v>
      </c>
      <c r="D35" s="10">
        <f>VLOOKUP($A35,'14.04'!$A$9:$W$204,23,0)</f>
        <v>0</v>
      </c>
      <c r="E35" s="15">
        <v>10</v>
      </c>
      <c r="F35" s="15"/>
      <c r="G35" s="15"/>
      <c r="H35" s="9">
        <f t="shared" si="0"/>
        <v>10</v>
      </c>
      <c r="I35" s="15">
        <v>1</v>
      </c>
      <c r="J35" s="15"/>
      <c r="K35" s="15"/>
      <c r="L35" s="9">
        <f t="shared" si="4"/>
        <v>1</v>
      </c>
      <c r="M35" s="15"/>
      <c r="N35" s="15"/>
      <c r="O35" s="15"/>
      <c r="P35" s="15"/>
      <c r="Q35" s="15"/>
      <c r="R35" s="11">
        <f t="shared" si="5"/>
        <v>0</v>
      </c>
      <c r="S35" s="15">
        <v>9</v>
      </c>
      <c r="T35" s="15"/>
      <c r="U35" s="9">
        <f t="shared" si="1"/>
        <v>9</v>
      </c>
      <c r="V35" s="9">
        <f t="shared" si="2"/>
        <v>0</v>
      </c>
      <c r="W35" s="15"/>
      <c r="X35" s="16">
        <f t="shared" si="3"/>
        <v>0</v>
      </c>
      <c r="Y35" s="18"/>
      <c r="Z35" s="17"/>
    </row>
    <row r="36" spans="1:26" ht="18.75" customHeight="1" x14ac:dyDescent="0.2">
      <c r="A36" s="13">
        <v>1500304</v>
      </c>
      <c r="B36" s="14" t="s">
        <v>60</v>
      </c>
      <c r="C36" s="15">
        <v>18000</v>
      </c>
      <c r="D36" s="10">
        <f>VLOOKUP($A36,'14.04'!$A$9:$W$204,23,0)</f>
        <v>0</v>
      </c>
      <c r="E36" s="15">
        <v>10</v>
      </c>
      <c r="F36" s="15"/>
      <c r="G36" s="15"/>
      <c r="H36" s="9">
        <f t="shared" si="0"/>
        <v>10</v>
      </c>
      <c r="I36" s="15">
        <v>10</v>
      </c>
      <c r="J36" s="15"/>
      <c r="K36" s="15"/>
      <c r="L36" s="9">
        <f t="shared" si="4"/>
        <v>10</v>
      </c>
      <c r="M36" s="15"/>
      <c r="N36" s="15"/>
      <c r="O36" s="15"/>
      <c r="P36" s="15"/>
      <c r="Q36" s="15"/>
      <c r="R36" s="11">
        <f t="shared" si="5"/>
        <v>0</v>
      </c>
      <c r="S36" s="15"/>
      <c r="T36" s="15"/>
      <c r="U36" s="9">
        <f t="shared" si="1"/>
        <v>0</v>
      </c>
      <c r="V36" s="9">
        <f t="shared" si="2"/>
        <v>0</v>
      </c>
      <c r="W36" s="15"/>
      <c r="X36" s="16">
        <f t="shared" si="3"/>
        <v>0</v>
      </c>
      <c r="Y36" s="18"/>
      <c r="Z36" s="17"/>
    </row>
    <row r="37" spans="1:26" ht="18" customHeight="1" x14ac:dyDescent="0.2">
      <c r="A37" s="13">
        <v>1500306</v>
      </c>
      <c r="B37" s="14" t="s">
        <v>61</v>
      </c>
      <c r="C37" s="15">
        <v>17000</v>
      </c>
      <c r="D37" s="10">
        <f>VLOOKUP($A37,'14.04'!$A$9:$W$204,23,0)</f>
        <v>0</v>
      </c>
      <c r="E37" s="15">
        <v>10</v>
      </c>
      <c r="F37" s="15"/>
      <c r="G37" s="15"/>
      <c r="H37" s="9">
        <f t="shared" si="0"/>
        <v>10</v>
      </c>
      <c r="I37" s="15">
        <v>4</v>
      </c>
      <c r="J37" s="15"/>
      <c r="K37" s="15"/>
      <c r="L37" s="9">
        <f t="shared" si="4"/>
        <v>4</v>
      </c>
      <c r="M37" s="15"/>
      <c r="N37" s="15"/>
      <c r="O37" s="15"/>
      <c r="P37" s="15"/>
      <c r="Q37" s="15"/>
      <c r="R37" s="11">
        <f t="shared" si="5"/>
        <v>0</v>
      </c>
      <c r="S37" s="15">
        <v>6</v>
      </c>
      <c r="T37" s="15"/>
      <c r="U37" s="9">
        <f t="shared" si="1"/>
        <v>6</v>
      </c>
      <c r="V37" s="9">
        <f t="shared" si="2"/>
        <v>0</v>
      </c>
      <c r="W37" s="15"/>
      <c r="X37" s="16">
        <f t="shared" si="3"/>
        <v>0</v>
      </c>
      <c r="Y37" s="39"/>
      <c r="Z37" s="17"/>
    </row>
    <row r="38" spans="1:26" ht="18" customHeight="1" x14ac:dyDescent="0.2">
      <c r="A38" s="13">
        <v>1500307</v>
      </c>
      <c r="B38" s="14" t="s">
        <v>62</v>
      </c>
      <c r="C38" s="15">
        <v>20000</v>
      </c>
      <c r="D38" s="10">
        <f>VLOOKUP($A38,'14.04'!$A$9:$W$204,23,0)</f>
        <v>0</v>
      </c>
      <c r="E38" s="15">
        <v>10</v>
      </c>
      <c r="F38" s="15"/>
      <c r="G38" s="15"/>
      <c r="H38" s="9">
        <f t="shared" si="0"/>
        <v>10</v>
      </c>
      <c r="I38" s="15">
        <v>7</v>
      </c>
      <c r="J38" s="15"/>
      <c r="K38" s="15"/>
      <c r="L38" s="9">
        <f t="shared" si="4"/>
        <v>7</v>
      </c>
      <c r="M38" s="15"/>
      <c r="N38" s="15"/>
      <c r="O38" s="15"/>
      <c r="P38" s="15"/>
      <c r="Q38" s="15"/>
      <c r="R38" s="11">
        <f t="shared" si="5"/>
        <v>0</v>
      </c>
      <c r="S38" s="15">
        <v>3</v>
      </c>
      <c r="T38" s="15"/>
      <c r="U38" s="9">
        <f t="shared" si="1"/>
        <v>3</v>
      </c>
      <c r="V38" s="9">
        <f t="shared" si="2"/>
        <v>0</v>
      </c>
      <c r="W38" s="15"/>
      <c r="X38" s="16">
        <f t="shared" si="3"/>
        <v>0</v>
      </c>
      <c r="Y38" s="18"/>
      <c r="Z38" s="17"/>
    </row>
    <row r="39" spans="1:26" ht="18" customHeight="1" x14ac:dyDescent="0.2">
      <c r="A39" s="13">
        <v>1500309</v>
      </c>
      <c r="B39" s="14" t="s">
        <v>63</v>
      </c>
      <c r="C39" s="15">
        <v>18000</v>
      </c>
      <c r="D39" s="10">
        <f>VLOOKUP($A39,'14.04'!$A$9:$W$204,23,0)</f>
        <v>0</v>
      </c>
      <c r="E39" s="15"/>
      <c r="F39" s="15"/>
      <c r="G39" s="15"/>
      <c r="H39" s="9">
        <f t="shared" si="0"/>
        <v>0</v>
      </c>
      <c r="I39" s="15"/>
      <c r="J39" s="15"/>
      <c r="K39" s="15"/>
      <c r="L39" s="9">
        <f t="shared" si="4"/>
        <v>0</v>
      </c>
      <c r="M39" s="15"/>
      <c r="N39" s="15"/>
      <c r="O39" s="15"/>
      <c r="P39" s="15"/>
      <c r="Q39" s="15"/>
      <c r="R39" s="11">
        <f t="shared" si="5"/>
        <v>0</v>
      </c>
      <c r="S39" s="15"/>
      <c r="T39" s="15"/>
      <c r="U39" s="9">
        <f t="shared" si="1"/>
        <v>0</v>
      </c>
      <c r="V39" s="9">
        <f t="shared" si="2"/>
        <v>0</v>
      </c>
      <c r="W39" s="15"/>
      <c r="X39" s="16">
        <f t="shared" si="3"/>
        <v>0</v>
      </c>
      <c r="Y39" s="18"/>
      <c r="Z39" s="17"/>
    </row>
    <row r="40" spans="1:26" ht="18" customHeight="1" x14ac:dyDescent="0.2">
      <c r="A40" s="13">
        <v>1500310</v>
      </c>
      <c r="B40" s="14" t="s">
        <v>64</v>
      </c>
      <c r="C40" s="15">
        <v>20000</v>
      </c>
      <c r="D40" s="10">
        <f>VLOOKUP($A40,'14.04'!$A$9:$W$204,23,0)</f>
        <v>0</v>
      </c>
      <c r="E40" s="15">
        <v>10</v>
      </c>
      <c r="F40" s="15"/>
      <c r="G40" s="15"/>
      <c r="H40" s="9">
        <f t="shared" si="0"/>
        <v>10</v>
      </c>
      <c r="I40" s="15">
        <v>5</v>
      </c>
      <c r="J40" s="15"/>
      <c r="K40" s="15"/>
      <c r="L40" s="9">
        <f t="shared" si="4"/>
        <v>5</v>
      </c>
      <c r="M40" s="15"/>
      <c r="N40" s="15"/>
      <c r="O40" s="15"/>
      <c r="P40" s="15"/>
      <c r="Q40" s="15"/>
      <c r="R40" s="11">
        <f t="shared" si="5"/>
        <v>0</v>
      </c>
      <c r="S40" s="15">
        <v>5</v>
      </c>
      <c r="T40" s="15"/>
      <c r="U40" s="9">
        <f t="shared" si="1"/>
        <v>5</v>
      </c>
      <c r="V40" s="9">
        <f t="shared" si="2"/>
        <v>0</v>
      </c>
      <c r="W40" s="15"/>
      <c r="X40" s="16">
        <f t="shared" si="3"/>
        <v>0</v>
      </c>
      <c r="Y40" s="18"/>
      <c r="Z40" s="17"/>
    </row>
    <row r="41" spans="1:26" ht="18" customHeight="1" x14ac:dyDescent="0.2">
      <c r="A41" s="13">
        <v>1500311</v>
      </c>
      <c r="B41" s="14" t="s">
        <v>65</v>
      </c>
      <c r="C41" s="15">
        <v>21000</v>
      </c>
      <c r="D41" s="10">
        <f>VLOOKUP($A41,'14.04'!$A$9:$W$204,23,0)</f>
        <v>0</v>
      </c>
      <c r="E41" s="15">
        <v>10</v>
      </c>
      <c r="F41" s="15"/>
      <c r="G41" s="15"/>
      <c r="H41" s="9">
        <f t="shared" si="0"/>
        <v>10</v>
      </c>
      <c r="I41" s="15">
        <v>8</v>
      </c>
      <c r="J41" s="15"/>
      <c r="K41" s="15"/>
      <c r="L41" s="9">
        <f t="shared" si="4"/>
        <v>8</v>
      </c>
      <c r="M41" s="15"/>
      <c r="N41" s="15"/>
      <c r="O41" s="15"/>
      <c r="P41" s="15"/>
      <c r="Q41" s="15"/>
      <c r="R41" s="11">
        <f t="shared" si="5"/>
        <v>0</v>
      </c>
      <c r="S41" s="15">
        <v>1</v>
      </c>
      <c r="T41" s="15"/>
      <c r="U41" s="9">
        <f t="shared" si="1"/>
        <v>1</v>
      </c>
      <c r="V41" s="9">
        <f t="shared" si="2"/>
        <v>1</v>
      </c>
      <c r="W41" s="15"/>
      <c r="X41" s="16">
        <f t="shared" si="3"/>
        <v>-1</v>
      </c>
      <c r="Y41" s="18"/>
      <c r="Z41" s="17"/>
    </row>
    <row r="42" spans="1:26" ht="18" customHeight="1" x14ac:dyDescent="0.2">
      <c r="A42" s="13">
        <v>1500312</v>
      </c>
      <c r="B42" s="14" t="s">
        <v>66</v>
      </c>
      <c r="C42" s="15">
        <v>21000</v>
      </c>
      <c r="D42" s="10">
        <f>VLOOKUP($A42,'14.04'!$A$9:$W$204,23,0)</f>
        <v>0</v>
      </c>
      <c r="E42" s="15"/>
      <c r="F42" s="15"/>
      <c r="G42" s="15"/>
      <c r="H42" s="9">
        <f t="shared" si="0"/>
        <v>0</v>
      </c>
      <c r="I42" s="15"/>
      <c r="J42" s="15"/>
      <c r="K42" s="15"/>
      <c r="L42" s="9">
        <f t="shared" si="4"/>
        <v>0</v>
      </c>
      <c r="M42" s="15"/>
      <c r="N42" s="15"/>
      <c r="O42" s="15"/>
      <c r="P42" s="15"/>
      <c r="Q42" s="15"/>
      <c r="R42" s="11">
        <f t="shared" si="5"/>
        <v>0</v>
      </c>
      <c r="S42" s="15"/>
      <c r="T42" s="15"/>
      <c r="U42" s="9">
        <f t="shared" si="1"/>
        <v>0</v>
      </c>
      <c r="V42" s="9">
        <f t="shared" si="2"/>
        <v>0</v>
      </c>
      <c r="W42" s="15"/>
      <c r="X42" s="16">
        <f t="shared" si="3"/>
        <v>0</v>
      </c>
      <c r="Y42" s="18"/>
      <c r="Z42" s="17"/>
    </row>
    <row r="43" spans="1:26" ht="18" customHeight="1" x14ac:dyDescent="0.2">
      <c r="A43" s="13">
        <v>1500313</v>
      </c>
      <c r="B43" s="14" t="s">
        <v>67</v>
      </c>
      <c r="C43" s="15">
        <v>20000</v>
      </c>
      <c r="D43" s="10">
        <f>VLOOKUP($A43,'14.04'!$A$9:$W$204,23,0)</f>
        <v>0</v>
      </c>
      <c r="E43" s="15">
        <v>10</v>
      </c>
      <c r="F43" s="15"/>
      <c r="G43" s="15"/>
      <c r="H43" s="9">
        <f t="shared" si="0"/>
        <v>10</v>
      </c>
      <c r="I43" s="15">
        <v>5</v>
      </c>
      <c r="J43" s="15"/>
      <c r="K43" s="15"/>
      <c r="L43" s="9">
        <f t="shared" si="4"/>
        <v>5</v>
      </c>
      <c r="M43" s="15"/>
      <c r="N43" s="15"/>
      <c r="O43" s="15"/>
      <c r="P43" s="15"/>
      <c r="Q43" s="15"/>
      <c r="R43" s="11">
        <f t="shared" si="5"/>
        <v>0</v>
      </c>
      <c r="S43" s="15">
        <v>5</v>
      </c>
      <c r="T43" s="15"/>
      <c r="U43" s="9">
        <f t="shared" si="1"/>
        <v>5</v>
      </c>
      <c r="V43" s="9">
        <f t="shared" si="2"/>
        <v>0</v>
      </c>
      <c r="W43" s="15"/>
      <c r="X43" s="16">
        <f t="shared" si="3"/>
        <v>0</v>
      </c>
      <c r="Y43" s="18"/>
      <c r="Z43" s="17"/>
    </row>
    <row r="44" spans="1:26" ht="18" customHeight="1" x14ac:dyDescent="0.2">
      <c r="A44" s="13">
        <v>1500314</v>
      </c>
      <c r="B44" s="14" t="s">
        <v>68</v>
      </c>
      <c r="C44" s="15">
        <v>17000</v>
      </c>
      <c r="D44" s="10">
        <f>VLOOKUP($A44,'14.04'!$A$9:$W$204,23,0)</f>
        <v>0</v>
      </c>
      <c r="E44" s="15">
        <v>10</v>
      </c>
      <c r="F44" s="15"/>
      <c r="G44" s="15"/>
      <c r="H44" s="9">
        <f t="shared" si="0"/>
        <v>10</v>
      </c>
      <c r="I44" s="15">
        <v>9</v>
      </c>
      <c r="J44" s="15"/>
      <c r="K44" s="15"/>
      <c r="L44" s="9">
        <f t="shared" si="4"/>
        <v>9</v>
      </c>
      <c r="M44" s="15"/>
      <c r="N44" s="15"/>
      <c r="O44" s="15"/>
      <c r="P44" s="15"/>
      <c r="Q44" s="15"/>
      <c r="R44" s="11">
        <f t="shared" si="5"/>
        <v>0</v>
      </c>
      <c r="S44" s="15">
        <v>1</v>
      </c>
      <c r="T44" s="15"/>
      <c r="U44" s="9">
        <f t="shared" si="1"/>
        <v>1</v>
      </c>
      <c r="V44" s="9">
        <f t="shared" si="2"/>
        <v>0</v>
      </c>
      <c r="W44" s="15"/>
      <c r="X44" s="16">
        <f t="shared" si="3"/>
        <v>0</v>
      </c>
      <c r="Y44" s="26"/>
      <c r="Z44" s="17"/>
    </row>
    <row r="45" spans="1:26" ht="18" customHeight="1" x14ac:dyDescent="0.2">
      <c r="A45" s="13">
        <v>1502007</v>
      </c>
      <c r="B45" s="14" t="s">
        <v>69</v>
      </c>
      <c r="C45" s="15">
        <v>19000</v>
      </c>
      <c r="D45" s="10">
        <f>VLOOKUP($A45,'14.04'!$A$9:$W$204,23,0)</f>
        <v>0</v>
      </c>
      <c r="E45" s="15"/>
      <c r="F45" s="15"/>
      <c r="G45" s="15"/>
      <c r="H45" s="9">
        <f t="shared" si="0"/>
        <v>0</v>
      </c>
      <c r="I45" s="15"/>
      <c r="J45" s="15"/>
      <c r="K45" s="15"/>
      <c r="L45" s="9">
        <f t="shared" si="4"/>
        <v>0</v>
      </c>
      <c r="M45" s="15"/>
      <c r="N45" s="15"/>
      <c r="O45" s="15"/>
      <c r="P45" s="15"/>
      <c r="Q45" s="15"/>
      <c r="R45" s="11">
        <f t="shared" si="5"/>
        <v>0</v>
      </c>
      <c r="S45" s="15"/>
      <c r="T45" s="15"/>
      <c r="U45" s="9">
        <f t="shared" si="1"/>
        <v>0</v>
      </c>
      <c r="V45" s="9">
        <f t="shared" si="2"/>
        <v>0</v>
      </c>
      <c r="W45" s="15"/>
      <c r="X45" s="16">
        <f t="shared" si="3"/>
        <v>0</v>
      </c>
      <c r="Y45" s="26"/>
      <c r="Z45" s="17"/>
    </row>
    <row r="46" spans="1:26" ht="18" customHeight="1" x14ac:dyDescent="0.2">
      <c r="A46" s="13">
        <v>1502011</v>
      </c>
      <c r="B46" s="14" t="s">
        <v>70</v>
      </c>
      <c r="C46" s="15">
        <v>17000</v>
      </c>
      <c r="D46" s="10">
        <f>VLOOKUP($A46,'14.04'!$A$9:$W$204,23,0)</f>
        <v>0</v>
      </c>
      <c r="E46" s="15">
        <v>10</v>
      </c>
      <c r="F46" s="15"/>
      <c r="G46" s="15"/>
      <c r="H46" s="9">
        <f t="shared" si="0"/>
        <v>10</v>
      </c>
      <c r="I46" s="15">
        <v>4</v>
      </c>
      <c r="J46" s="15"/>
      <c r="K46" s="15"/>
      <c r="L46" s="9">
        <f t="shared" si="4"/>
        <v>4</v>
      </c>
      <c r="M46" s="15"/>
      <c r="N46" s="15"/>
      <c r="O46" s="15"/>
      <c r="P46" s="15"/>
      <c r="Q46" s="15"/>
      <c r="R46" s="11">
        <f t="shared" si="5"/>
        <v>0</v>
      </c>
      <c r="S46" s="15">
        <v>6</v>
      </c>
      <c r="T46" s="15"/>
      <c r="U46" s="9">
        <f t="shared" si="1"/>
        <v>6</v>
      </c>
      <c r="V46" s="9">
        <f t="shared" si="2"/>
        <v>0</v>
      </c>
      <c r="W46" s="15"/>
      <c r="X46" s="16">
        <f t="shared" si="3"/>
        <v>0</v>
      </c>
      <c r="Y46" s="26"/>
      <c r="Z46" s="17"/>
    </row>
    <row r="47" spans="1:26" ht="18" customHeight="1" x14ac:dyDescent="0.2">
      <c r="A47" s="13">
        <v>1502012</v>
      </c>
      <c r="B47" s="14" t="s">
        <v>71</v>
      </c>
      <c r="C47" s="15">
        <v>18000</v>
      </c>
      <c r="D47" s="10">
        <f>VLOOKUP($A47,'14.04'!$A$9:$W$204,23,0)</f>
        <v>0</v>
      </c>
      <c r="E47" s="15">
        <v>8</v>
      </c>
      <c r="F47" s="15"/>
      <c r="G47" s="15"/>
      <c r="H47" s="9">
        <f t="shared" si="0"/>
        <v>8</v>
      </c>
      <c r="I47" s="15">
        <v>6</v>
      </c>
      <c r="J47" s="15"/>
      <c r="K47" s="15"/>
      <c r="L47" s="9">
        <f t="shared" si="4"/>
        <v>6</v>
      </c>
      <c r="M47" s="15"/>
      <c r="N47" s="15"/>
      <c r="O47" s="15"/>
      <c r="P47" s="15"/>
      <c r="Q47" s="15"/>
      <c r="R47" s="11">
        <f t="shared" si="5"/>
        <v>0</v>
      </c>
      <c r="S47" s="15">
        <v>2</v>
      </c>
      <c r="T47" s="15"/>
      <c r="U47" s="9">
        <f t="shared" si="1"/>
        <v>2</v>
      </c>
      <c r="V47" s="9">
        <f t="shared" si="2"/>
        <v>0</v>
      </c>
      <c r="W47" s="15"/>
      <c r="X47" s="16">
        <f t="shared" si="3"/>
        <v>0</v>
      </c>
      <c r="Y47" s="18"/>
      <c r="Z47" s="17"/>
    </row>
    <row r="48" spans="1:26" ht="18" customHeight="1" x14ac:dyDescent="0.2">
      <c r="A48" s="13">
        <v>1502013</v>
      </c>
      <c r="B48" s="14" t="s">
        <v>72</v>
      </c>
      <c r="C48" s="15">
        <v>20000</v>
      </c>
      <c r="D48" s="10">
        <f>VLOOKUP($A48,'14.04'!$A$9:$W$204,23,0)</f>
        <v>0</v>
      </c>
      <c r="E48" s="15">
        <v>10</v>
      </c>
      <c r="F48" s="15"/>
      <c r="G48" s="15"/>
      <c r="H48" s="9">
        <f t="shared" si="0"/>
        <v>10</v>
      </c>
      <c r="I48" s="15">
        <v>6</v>
      </c>
      <c r="J48" s="15"/>
      <c r="K48" s="15"/>
      <c r="L48" s="9">
        <f t="shared" si="4"/>
        <v>6</v>
      </c>
      <c r="M48" s="15"/>
      <c r="N48" s="15"/>
      <c r="O48" s="15"/>
      <c r="P48" s="15"/>
      <c r="Q48" s="15"/>
      <c r="R48" s="11">
        <f t="shared" si="5"/>
        <v>0</v>
      </c>
      <c r="S48" s="15">
        <v>4</v>
      </c>
      <c r="T48" s="15"/>
      <c r="U48" s="9">
        <f t="shared" si="1"/>
        <v>4</v>
      </c>
      <c r="V48" s="9">
        <f t="shared" si="2"/>
        <v>0</v>
      </c>
      <c r="W48" s="15"/>
      <c r="X48" s="16">
        <f t="shared" si="3"/>
        <v>0</v>
      </c>
      <c r="Y48" s="18"/>
      <c r="Z48" s="17"/>
    </row>
    <row r="49" spans="1:28" ht="18" customHeight="1" x14ac:dyDescent="0.2">
      <c r="A49" s="13">
        <v>1502021</v>
      </c>
      <c r="B49" s="14" t="s">
        <v>73</v>
      </c>
      <c r="C49" s="15">
        <v>22000</v>
      </c>
      <c r="D49" s="10">
        <f>VLOOKUP($A49,'14.04'!$A$9:$W$204,23,0)</f>
        <v>0</v>
      </c>
      <c r="E49" s="15">
        <v>10</v>
      </c>
      <c r="F49" s="15"/>
      <c r="G49" s="15"/>
      <c r="H49" s="9">
        <f t="shared" si="0"/>
        <v>10</v>
      </c>
      <c r="I49" s="15">
        <v>4</v>
      </c>
      <c r="J49" s="15"/>
      <c r="K49" s="15"/>
      <c r="L49" s="9">
        <f t="shared" si="4"/>
        <v>4</v>
      </c>
      <c r="M49" s="15"/>
      <c r="N49" s="15"/>
      <c r="O49" s="15"/>
      <c r="P49" s="15"/>
      <c r="Q49" s="15"/>
      <c r="R49" s="11">
        <f t="shared" si="5"/>
        <v>0</v>
      </c>
      <c r="S49" s="15">
        <v>6</v>
      </c>
      <c r="T49" s="15"/>
      <c r="U49" s="9">
        <f t="shared" si="1"/>
        <v>6</v>
      </c>
      <c r="V49" s="9">
        <f t="shared" si="2"/>
        <v>0</v>
      </c>
      <c r="W49" s="15"/>
      <c r="X49" s="16">
        <f t="shared" si="3"/>
        <v>0</v>
      </c>
      <c r="Y49" s="18"/>
      <c r="Z49" s="17"/>
    </row>
    <row r="50" spans="1:28" ht="18" customHeight="1" x14ac:dyDescent="0.2">
      <c r="A50" s="13">
        <v>1502024</v>
      </c>
      <c r="B50" s="14" t="s">
        <v>74</v>
      </c>
      <c r="C50" s="15">
        <v>21000</v>
      </c>
      <c r="D50" s="10">
        <f>VLOOKUP($A50,'14.04'!$A$9:$W$204,23,0)</f>
        <v>0</v>
      </c>
      <c r="E50" s="15"/>
      <c r="F50" s="15"/>
      <c r="G50" s="15"/>
      <c r="H50" s="9">
        <f t="shared" si="0"/>
        <v>0</v>
      </c>
      <c r="I50" s="15"/>
      <c r="J50" s="15"/>
      <c r="K50" s="15"/>
      <c r="L50" s="9">
        <f t="shared" si="4"/>
        <v>0</v>
      </c>
      <c r="M50" s="15"/>
      <c r="N50" s="15"/>
      <c r="O50" s="15"/>
      <c r="P50" s="15"/>
      <c r="Q50" s="15"/>
      <c r="R50" s="11">
        <f t="shared" si="5"/>
        <v>0</v>
      </c>
      <c r="S50" s="15"/>
      <c r="T50" s="15"/>
      <c r="U50" s="9">
        <f t="shared" si="1"/>
        <v>0</v>
      </c>
      <c r="V50" s="9">
        <f t="shared" si="2"/>
        <v>0</v>
      </c>
      <c r="W50" s="15"/>
      <c r="X50" s="16">
        <f t="shared" si="3"/>
        <v>0</v>
      </c>
      <c r="Y50" s="18"/>
      <c r="Z50" s="17"/>
    </row>
    <row r="51" spans="1:28" ht="18" customHeight="1" x14ac:dyDescent="0.2">
      <c r="A51" s="13">
        <v>1502029</v>
      </c>
      <c r="B51" s="14" t="s">
        <v>75</v>
      </c>
      <c r="C51" s="15">
        <v>19000</v>
      </c>
      <c r="D51" s="10">
        <f>VLOOKUP($A51,'14.04'!$A$9:$W$204,23,0)</f>
        <v>0</v>
      </c>
      <c r="E51" s="15">
        <v>10</v>
      </c>
      <c r="F51" s="15"/>
      <c r="G51" s="15"/>
      <c r="H51" s="9">
        <f t="shared" si="0"/>
        <v>10</v>
      </c>
      <c r="I51" s="15">
        <v>10</v>
      </c>
      <c r="J51" s="15"/>
      <c r="K51" s="15"/>
      <c r="L51" s="9">
        <f t="shared" si="4"/>
        <v>10</v>
      </c>
      <c r="M51" s="15"/>
      <c r="N51" s="15"/>
      <c r="O51" s="15"/>
      <c r="P51" s="15"/>
      <c r="Q51" s="15"/>
      <c r="R51" s="11">
        <f t="shared" si="5"/>
        <v>0</v>
      </c>
      <c r="S51" s="15"/>
      <c r="T51" s="15"/>
      <c r="U51" s="9">
        <f t="shared" si="1"/>
        <v>0</v>
      </c>
      <c r="V51" s="9">
        <f t="shared" si="2"/>
        <v>0</v>
      </c>
      <c r="W51" s="15"/>
      <c r="X51" s="16">
        <f t="shared" si="3"/>
        <v>0</v>
      </c>
      <c r="Y51" s="18"/>
      <c r="Z51" s="17"/>
    </row>
    <row r="52" spans="1:28" ht="18" customHeight="1" x14ac:dyDescent="0.2">
      <c r="A52" s="13">
        <v>1509001</v>
      </c>
      <c r="B52" s="14" t="s">
        <v>76</v>
      </c>
      <c r="C52" s="15">
        <v>25000</v>
      </c>
      <c r="D52" s="10">
        <f>VLOOKUP($A52,'14.04'!$A$9:$W$204,23,0)</f>
        <v>0</v>
      </c>
      <c r="E52" s="15"/>
      <c r="F52" s="15"/>
      <c r="G52" s="15"/>
      <c r="H52" s="9">
        <f t="shared" si="0"/>
        <v>0</v>
      </c>
      <c r="I52" s="15"/>
      <c r="J52" s="15"/>
      <c r="K52" s="15"/>
      <c r="L52" s="9">
        <f t="shared" si="4"/>
        <v>0</v>
      </c>
      <c r="M52" s="15"/>
      <c r="N52" s="15"/>
      <c r="O52" s="15"/>
      <c r="P52" s="15"/>
      <c r="Q52" s="15"/>
      <c r="R52" s="11">
        <f t="shared" si="5"/>
        <v>0</v>
      </c>
      <c r="S52" s="15"/>
      <c r="T52" s="15"/>
      <c r="U52" s="9">
        <f t="shared" si="1"/>
        <v>0</v>
      </c>
      <c r="V52" s="9">
        <f t="shared" si="2"/>
        <v>0</v>
      </c>
      <c r="W52" s="15"/>
      <c r="X52" s="16">
        <f t="shared" si="3"/>
        <v>0</v>
      </c>
      <c r="Y52" s="18"/>
      <c r="Z52" s="17"/>
    </row>
    <row r="53" spans="1:28" ht="18" customHeight="1" x14ac:dyDescent="0.2">
      <c r="A53" s="7">
        <v>1520000</v>
      </c>
      <c r="B53" s="8" t="s">
        <v>77</v>
      </c>
      <c r="C53" s="9"/>
      <c r="D53" s="10">
        <f>VLOOKUP($A53,'14.04'!$A$9:$W$204,23,0)</f>
        <v>0</v>
      </c>
      <c r="E53" s="10"/>
      <c r="F53" s="10"/>
      <c r="G53" s="10"/>
      <c r="H53" s="9"/>
      <c r="I53" s="10"/>
      <c r="J53" s="10"/>
      <c r="K53" s="10"/>
      <c r="L53" s="9">
        <f t="shared" si="4"/>
        <v>0</v>
      </c>
      <c r="M53" s="10"/>
      <c r="N53" s="10"/>
      <c r="O53" s="10"/>
      <c r="P53" s="10"/>
      <c r="Q53" s="10"/>
      <c r="R53" s="11">
        <f t="shared" si="5"/>
        <v>0</v>
      </c>
      <c r="S53" s="10"/>
      <c r="T53" s="10"/>
      <c r="U53" s="9"/>
      <c r="V53" s="9"/>
      <c r="W53" s="10"/>
      <c r="X53" s="9"/>
      <c r="Y53" s="18"/>
      <c r="Z53" s="17"/>
    </row>
    <row r="54" spans="1:28" s="24" customFormat="1" ht="18" customHeight="1" x14ac:dyDescent="0.2">
      <c r="A54" s="13">
        <v>1520001</v>
      </c>
      <c r="B54" s="20" t="s">
        <v>78</v>
      </c>
      <c r="C54" s="21">
        <v>22000</v>
      </c>
      <c r="D54" s="10">
        <f>VLOOKUP($A54,'14.04'!$A$9:$W$204,23,0)</f>
        <v>0</v>
      </c>
      <c r="E54" s="21"/>
      <c r="F54" s="21"/>
      <c r="G54" s="21"/>
      <c r="H54" s="9">
        <f t="shared" ref="H54:H64" si="6">SUM(E54:G54)</f>
        <v>0</v>
      </c>
      <c r="I54" s="21"/>
      <c r="J54" s="21"/>
      <c r="K54" s="21"/>
      <c r="L54" s="9">
        <f t="shared" si="4"/>
        <v>0</v>
      </c>
      <c r="M54" s="21"/>
      <c r="N54" s="15"/>
      <c r="O54" s="21"/>
      <c r="P54" s="15"/>
      <c r="Q54" s="21"/>
      <c r="R54" s="11">
        <f t="shared" si="5"/>
        <v>0</v>
      </c>
      <c r="S54" s="21"/>
      <c r="T54" s="21"/>
      <c r="U54" s="9">
        <f t="shared" ref="U54:U64" si="7">S54+T54</f>
        <v>0</v>
      </c>
      <c r="V54" s="9">
        <f t="shared" ref="V54:V64" si="8">D54+H54-L54-R54-U54</f>
        <v>0</v>
      </c>
      <c r="W54" s="21"/>
      <c r="X54" s="16">
        <f t="shared" ref="X54:X64" si="9">W54-V54</f>
        <v>0</v>
      </c>
      <c r="Y54" s="18"/>
      <c r="Z54" s="18"/>
      <c r="AA54" s="17"/>
      <c r="AB54" s="3"/>
    </row>
    <row r="55" spans="1:28" s="24" customFormat="1" ht="18" customHeight="1" x14ac:dyDescent="0.2">
      <c r="A55" s="13">
        <v>1520004</v>
      </c>
      <c r="B55" s="20" t="s">
        <v>79</v>
      </c>
      <c r="C55" s="21">
        <v>22000</v>
      </c>
      <c r="D55" s="10">
        <f>VLOOKUP($A55,'14.04'!$A$9:$W$204,23,0)</f>
        <v>0</v>
      </c>
      <c r="E55" s="15">
        <v>8</v>
      </c>
      <c r="F55" s="15"/>
      <c r="G55" s="15"/>
      <c r="H55" s="9">
        <f t="shared" si="6"/>
        <v>8</v>
      </c>
      <c r="I55" s="15">
        <v>3</v>
      </c>
      <c r="J55" s="15"/>
      <c r="K55" s="15"/>
      <c r="L55" s="9">
        <f t="shared" si="4"/>
        <v>3</v>
      </c>
      <c r="M55" s="15"/>
      <c r="N55" s="15"/>
      <c r="O55" s="15"/>
      <c r="P55" s="15"/>
      <c r="Q55" s="15"/>
      <c r="R55" s="11">
        <f t="shared" si="5"/>
        <v>0</v>
      </c>
      <c r="S55" s="15">
        <v>5</v>
      </c>
      <c r="T55" s="15"/>
      <c r="U55" s="9">
        <f t="shared" si="7"/>
        <v>5</v>
      </c>
      <c r="V55" s="9">
        <f t="shared" si="8"/>
        <v>0</v>
      </c>
      <c r="W55" s="15"/>
      <c r="X55" s="16">
        <f t="shared" si="9"/>
        <v>0</v>
      </c>
      <c r="Y55" s="18"/>
      <c r="Z55" s="18"/>
      <c r="AA55" s="17"/>
      <c r="AB55" s="3"/>
    </row>
    <row r="56" spans="1:28" x14ac:dyDescent="0.2">
      <c r="A56" s="13">
        <v>1520005</v>
      </c>
      <c r="B56" s="14" t="s">
        <v>80</v>
      </c>
      <c r="C56" s="15">
        <v>22000</v>
      </c>
      <c r="D56" s="10">
        <f>VLOOKUP($A56,'14.04'!$A$9:$W$204,23,0)</f>
        <v>0</v>
      </c>
      <c r="E56" s="15">
        <v>10</v>
      </c>
      <c r="F56" s="15"/>
      <c r="G56" s="15"/>
      <c r="H56" s="9">
        <f t="shared" si="6"/>
        <v>10</v>
      </c>
      <c r="I56" s="15">
        <v>9</v>
      </c>
      <c r="J56" s="15"/>
      <c r="K56" s="15"/>
      <c r="L56" s="9">
        <f t="shared" si="4"/>
        <v>9</v>
      </c>
      <c r="M56" s="15"/>
      <c r="N56" s="15"/>
      <c r="O56" s="15"/>
      <c r="P56" s="15"/>
      <c r="Q56" s="15"/>
      <c r="R56" s="11">
        <f t="shared" si="5"/>
        <v>0</v>
      </c>
      <c r="S56" s="15">
        <v>1</v>
      </c>
      <c r="T56" s="15"/>
      <c r="U56" s="9">
        <f t="shared" si="7"/>
        <v>1</v>
      </c>
      <c r="V56" s="9">
        <f t="shared" si="8"/>
        <v>0</v>
      </c>
      <c r="W56" s="15"/>
      <c r="X56" s="16">
        <f t="shared" si="9"/>
        <v>0</v>
      </c>
      <c r="Y56" s="18"/>
      <c r="Z56" s="18"/>
      <c r="AA56" s="17"/>
    </row>
    <row r="57" spans="1:28" x14ac:dyDescent="0.2">
      <c r="A57" s="13">
        <v>1520020</v>
      </c>
      <c r="B57" s="14" t="s">
        <v>81</v>
      </c>
      <c r="C57" s="15">
        <v>20000</v>
      </c>
      <c r="D57" s="10">
        <f>VLOOKUP($A57,'14.04'!$A$9:$W$204,23,0)</f>
        <v>0</v>
      </c>
      <c r="E57" s="15">
        <v>10</v>
      </c>
      <c r="F57" s="15"/>
      <c r="G57" s="15"/>
      <c r="H57" s="9">
        <f t="shared" si="6"/>
        <v>10</v>
      </c>
      <c r="I57" s="15">
        <v>10</v>
      </c>
      <c r="J57" s="15"/>
      <c r="K57" s="15"/>
      <c r="L57" s="9">
        <f t="shared" si="4"/>
        <v>10</v>
      </c>
      <c r="M57" s="15"/>
      <c r="N57" s="15"/>
      <c r="O57" s="15"/>
      <c r="P57" s="15"/>
      <c r="Q57" s="15"/>
      <c r="R57" s="11">
        <f t="shared" si="5"/>
        <v>0</v>
      </c>
      <c r="S57" s="15"/>
      <c r="T57" s="15"/>
      <c r="U57" s="9">
        <f t="shared" si="7"/>
        <v>0</v>
      </c>
      <c r="V57" s="9">
        <f t="shared" si="8"/>
        <v>0</v>
      </c>
      <c r="W57" s="15"/>
      <c r="X57" s="16">
        <f t="shared" si="9"/>
        <v>0</v>
      </c>
      <c r="Y57" s="18"/>
      <c r="Z57" s="17"/>
    </row>
    <row r="58" spans="1:28" ht="18" customHeight="1" x14ac:dyDescent="0.2">
      <c r="A58" s="13">
        <v>1520041</v>
      </c>
      <c r="B58" s="14" t="s">
        <v>82</v>
      </c>
      <c r="C58" s="15">
        <v>29000</v>
      </c>
      <c r="D58" s="10">
        <f>VLOOKUP($A58,'14.04'!$A$9:$W$204,23,0)</f>
        <v>0</v>
      </c>
      <c r="E58" s="15"/>
      <c r="F58" s="15"/>
      <c r="G58" s="15"/>
      <c r="H58" s="9">
        <f t="shared" si="6"/>
        <v>0</v>
      </c>
      <c r="I58" s="15"/>
      <c r="J58" s="15"/>
      <c r="K58" s="15"/>
      <c r="L58" s="9">
        <f t="shared" si="4"/>
        <v>0</v>
      </c>
      <c r="M58" s="15"/>
      <c r="N58" s="15"/>
      <c r="O58" s="15"/>
      <c r="P58" s="15"/>
      <c r="Q58" s="15"/>
      <c r="R58" s="11">
        <f>SUM(M58:Q58)</f>
        <v>0</v>
      </c>
      <c r="S58" s="15"/>
      <c r="T58" s="15"/>
      <c r="U58" s="9">
        <f>S58+T58</f>
        <v>0</v>
      </c>
      <c r="V58" s="9">
        <f t="shared" si="8"/>
        <v>0</v>
      </c>
      <c r="W58" s="15"/>
      <c r="X58" s="16">
        <f>W58-V58</f>
        <v>0</v>
      </c>
      <c r="Y58" s="18"/>
      <c r="Z58" s="17"/>
    </row>
    <row r="59" spans="1:28" ht="18" customHeight="1" x14ac:dyDescent="0.2">
      <c r="A59" s="13">
        <v>1520043</v>
      </c>
      <c r="B59" s="14" t="s">
        <v>83</v>
      </c>
      <c r="C59" s="15">
        <v>32000</v>
      </c>
      <c r="D59" s="10">
        <f>VLOOKUP($A59,'14.04'!$A$9:$W$204,23,0)</f>
        <v>0</v>
      </c>
      <c r="E59" s="15"/>
      <c r="F59" s="15"/>
      <c r="G59" s="15"/>
      <c r="H59" s="9">
        <f t="shared" si="6"/>
        <v>0</v>
      </c>
      <c r="I59" s="15"/>
      <c r="J59" s="15"/>
      <c r="K59" s="15"/>
      <c r="L59" s="9">
        <f t="shared" si="4"/>
        <v>0</v>
      </c>
      <c r="M59" s="15"/>
      <c r="N59" s="15"/>
      <c r="O59" s="15"/>
      <c r="P59" s="15"/>
      <c r="Q59" s="15"/>
      <c r="R59" s="11">
        <f t="shared" si="5"/>
        <v>0</v>
      </c>
      <c r="S59" s="15"/>
      <c r="T59" s="15"/>
      <c r="U59" s="9">
        <f t="shared" si="7"/>
        <v>0</v>
      </c>
      <c r="V59" s="9">
        <f t="shared" si="8"/>
        <v>0</v>
      </c>
      <c r="W59" s="15"/>
      <c r="X59" s="16">
        <f t="shared" si="9"/>
        <v>0</v>
      </c>
      <c r="Y59" s="18"/>
      <c r="Z59" s="17"/>
    </row>
    <row r="60" spans="1:28" ht="18" customHeight="1" x14ac:dyDescent="0.2">
      <c r="A60" s="13">
        <v>1520050</v>
      </c>
      <c r="B60" s="14" t="s">
        <v>243</v>
      </c>
      <c r="C60" s="15">
        <v>35000</v>
      </c>
      <c r="D60" s="10">
        <f>VLOOKUP($A60,'14.04'!$A$9:$W$204,23,0)</f>
        <v>0</v>
      </c>
      <c r="E60" s="15"/>
      <c r="F60" s="15"/>
      <c r="G60" s="15"/>
      <c r="H60" s="9"/>
      <c r="I60" s="15">
        <v>15</v>
      </c>
      <c r="J60" s="15"/>
      <c r="K60" s="15"/>
      <c r="L60" s="9">
        <f t="shared" si="4"/>
        <v>15</v>
      </c>
      <c r="M60" s="15"/>
      <c r="N60" s="15"/>
      <c r="O60" s="15"/>
      <c r="P60" s="15"/>
      <c r="Q60" s="15"/>
      <c r="R60" s="11"/>
      <c r="S60" s="15"/>
      <c r="T60" s="15"/>
      <c r="U60" s="9"/>
      <c r="V60" s="9"/>
      <c r="W60" s="15"/>
      <c r="X60" s="16"/>
      <c r="Y60" s="18"/>
      <c r="Z60" s="17"/>
    </row>
    <row r="61" spans="1:28" ht="18" customHeight="1" x14ac:dyDescent="0.2">
      <c r="A61" s="13">
        <v>1520051</v>
      </c>
      <c r="B61" s="14" t="s">
        <v>244</v>
      </c>
      <c r="C61" s="15">
        <v>50000</v>
      </c>
      <c r="D61" s="10">
        <f>VLOOKUP($A61,'14.04'!$A$9:$W$204,23,0)</f>
        <v>0</v>
      </c>
      <c r="E61" s="15"/>
      <c r="F61" s="15"/>
      <c r="G61" s="15"/>
      <c r="H61" s="9"/>
      <c r="I61" s="15">
        <v>19</v>
      </c>
      <c r="J61" s="15"/>
      <c r="K61" s="15"/>
      <c r="L61" s="9">
        <f t="shared" si="4"/>
        <v>19</v>
      </c>
      <c r="M61" s="15"/>
      <c r="N61" s="15"/>
      <c r="O61" s="15"/>
      <c r="P61" s="15"/>
      <c r="Q61" s="15"/>
      <c r="R61" s="11"/>
      <c r="S61" s="15"/>
      <c r="T61" s="15"/>
      <c r="U61" s="9"/>
      <c r="V61" s="9"/>
      <c r="W61" s="15"/>
      <c r="X61" s="16"/>
      <c r="Y61" s="18"/>
      <c r="Z61" s="17"/>
    </row>
    <row r="62" spans="1:28" ht="18" customHeight="1" x14ac:dyDescent="0.2">
      <c r="A62" s="13">
        <v>1522008</v>
      </c>
      <c r="B62" s="14" t="s">
        <v>84</v>
      </c>
      <c r="C62" s="15">
        <v>25000</v>
      </c>
      <c r="D62" s="10">
        <f>VLOOKUP($A62,'14.04'!$A$9:$W$204,23,0)</f>
        <v>0</v>
      </c>
      <c r="E62" s="15">
        <v>8</v>
      </c>
      <c r="F62" s="15"/>
      <c r="G62" s="15"/>
      <c r="H62" s="9">
        <f t="shared" si="6"/>
        <v>8</v>
      </c>
      <c r="I62" s="15">
        <v>5</v>
      </c>
      <c r="J62" s="15"/>
      <c r="K62" s="15"/>
      <c r="L62" s="9">
        <f t="shared" si="4"/>
        <v>5</v>
      </c>
      <c r="M62" s="15"/>
      <c r="N62" s="15"/>
      <c r="O62" s="15"/>
      <c r="P62" s="15"/>
      <c r="Q62" s="15"/>
      <c r="R62" s="11">
        <f t="shared" si="5"/>
        <v>0</v>
      </c>
      <c r="S62" s="15">
        <v>3</v>
      </c>
      <c r="T62" s="15"/>
      <c r="U62" s="9">
        <f t="shared" si="7"/>
        <v>3</v>
      </c>
      <c r="V62" s="9">
        <f t="shared" si="8"/>
        <v>0</v>
      </c>
      <c r="W62" s="15"/>
      <c r="X62" s="16">
        <f t="shared" si="9"/>
        <v>0</v>
      </c>
      <c r="Y62" s="18"/>
      <c r="Z62" s="17"/>
    </row>
    <row r="63" spans="1:28" ht="18" customHeight="1" x14ac:dyDescent="0.2">
      <c r="A63" s="13">
        <v>1523008</v>
      </c>
      <c r="B63" s="14" t="s">
        <v>232</v>
      </c>
      <c r="C63" s="15">
        <v>13000</v>
      </c>
      <c r="D63" s="10">
        <f>VLOOKUP($A63,'14.04'!$A$9:$W$204,23,0)</f>
        <v>0</v>
      </c>
      <c r="E63" s="15">
        <v>199</v>
      </c>
      <c r="F63" s="15"/>
      <c r="G63" s="15"/>
      <c r="H63" s="9">
        <f t="shared" si="6"/>
        <v>199</v>
      </c>
      <c r="I63" s="15">
        <v>9</v>
      </c>
      <c r="J63" s="15"/>
      <c r="K63" s="15"/>
      <c r="L63" s="9">
        <f t="shared" si="4"/>
        <v>9</v>
      </c>
      <c r="M63" s="15"/>
      <c r="N63" s="15"/>
      <c r="O63" s="15"/>
      <c r="P63" s="15"/>
      <c r="Q63" s="15"/>
      <c r="R63" s="11">
        <f t="shared" si="5"/>
        <v>0</v>
      </c>
      <c r="S63" s="15">
        <v>50</v>
      </c>
      <c r="T63" s="15"/>
      <c r="U63" s="9">
        <f t="shared" si="7"/>
        <v>50</v>
      </c>
      <c r="V63" s="9">
        <f>D63+H63-L63-R63-U63-L60*3-L61*5</f>
        <v>0</v>
      </c>
      <c r="W63" s="15"/>
      <c r="X63" s="16">
        <f t="shared" si="9"/>
        <v>0</v>
      </c>
      <c r="Y63" s="18"/>
      <c r="Z63" s="17"/>
    </row>
    <row r="64" spans="1:28" ht="18" customHeight="1" x14ac:dyDescent="0.2">
      <c r="A64" s="13">
        <v>1522009</v>
      </c>
      <c r="B64" s="14" t="s">
        <v>85</v>
      </c>
      <c r="C64" s="15">
        <v>24000</v>
      </c>
      <c r="D64" s="10">
        <f>VLOOKUP($A64,'14.04'!$A$9:$W$204,23,0)</f>
        <v>0</v>
      </c>
      <c r="E64" s="15"/>
      <c r="F64" s="15"/>
      <c r="G64" s="15"/>
      <c r="H64" s="9">
        <f t="shared" si="6"/>
        <v>0</v>
      </c>
      <c r="I64" s="15"/>
      <c r="J64" s="15"/>
      <c r="K64" s="15"/>
      <c r="L64" s="9">
        <f t="shared" si="4"/>
        <v>0</v>
      </c>
      <c r="M64" s="15"/>
      <c r="N64" s="15"/>
      <c r="O64" s="15"/>
      <c r="P64" s="15"/>
      <c r="Q64" s="15"/>
      <c r="R64" s="11">
        <f t="shared" si="5"/>
        <v>0</v>
      </c>
      <c r="S64" s="15"/>
      <c r="T64" s="15"/>
      <c r="U64" s="9">
        <f t="shared" si="7"/>
        <v>0</v>
      </c>
      <c r="V64" s="9">
        <f t="shared" si="8"/>
        <v>0</v>
      </c>
      <c r="W64" s="15"/>
      <c r="X64" s="16">
        <f t="shared" si="9"/>
        <v>0</v>
      </c>
      <c r="Y64" s="18"/>
      <c r="Z64" s="17"/>
    </row>
    <row r="65" spans="1:26" ht="18" customHeight="1" x14ac:dyDescent="0.2">
      <c r="A65" s="7">
        <v>1530000</v>
      </c>
      <c r="B65" s="8" t="s">
        <v>86</v>
      </c>
      <c r="C65" s="9"/>
      <c r="D65" s="10">
        <f>VLOOKUP($A65,'14.04'!$A$9:$W$204,23,0)</f>
        <v>0</v>
      </c>
      <c r="E65" s="10"/>
      <c r="F65" s="10"/>
      <c r="G65" s="10"/>
      <c r="H65" s="9"/>
      <c r="I65" s="10"/>
      <c r="J65" s="10"/>
      <c r="K65" s="10"/>
      <c r="L65" s="9">
        <f t="shared" si="4"/>
        <v>0</v>
      </c>
      <c r="M65" s="10"/>
      <c r="N65" s="10"/>
      <c r="O65" s="10"/>
      <c r="P65" s="10"/>
      <c r="Q65" s="10"/>
      <c r="R65" s="11">
        <f t="shared" si="5"/>
        <v>0</v>
      </c>
      <c r="S65" s="10"/>
      <c r="T65" s="10"/>
      <c r="U65" s="9"/>
      <c r="V65" s="9"/>
      <c r="W65" s="10"/>
      <c r="X65" s="9"/>
      <c r="Y65" s="18"/>
      <c r="Z65" s="17"/>
    </row>
    <row r="66" spans="1:26" ht="18" customHeight="1" x14ac:dyDescent="0.2">
      <c r="A66" s="13">
        <v>1532013</v>
      </c>
      <c r="B66" s="14" t="s">
        <v>87</v>
      </c>
      <c r="C66" s="15">
        <v>89000</v>
      </c>
      <c r="D66" s="10">
        <f>VLOOKUP($A66,'14.04'!$A$9:$W$204,23,0)</f>
        <v>0</v>
      </c>
      <c r="E66" s="15"/>
      <c r="F66" s="15"/>
      <c r="G66" s="15"/>
      <c r="H66" s="9">
        <f>SUM(E66:G66)</f>
        <v>0</v>
      </c>
      <c r="I66" s="15"/>
      <c r="J66" s="15"/>
      <c r="K66" s="15"/>
      <c r="L66" s="9">
        <f t="shared" si="4"/>
        <v>0</v>
      </c>
      <c r="M66" s="15"/>
      <c r="N66" s="15"/>
      <c r="O66" s="15"/>
      <c r="P66" s="15"/>
      <c r="Q66" s="15"/>
      <c r="R66" s="11">
        <f t="shared" si="5"/>
        <v>0</v>
      </c>
      <c r="S66" s="15"/>
      <c r="T66" s="15"/>
      <c r="U66" s="9">
        <f>S66+T66</f>
        <v>0</v>
      </c>
      <c r="V66" s="9">
        <f>D66+H66-L66-R66-U66</f>
        <v>0</v>
      </c>
      <c r="W66" s="15"/>
      <c r="X66" s="16">
        <f>W66-V66</f>
        <v>0</v>
      </c>
      <c r="Y66" s="18"/>
      <c r="Z66" s="17"/>
    </row>
    <row r="67" spans="1:26" ht="18" customHeight="1" x14ac:dyDescent="0.2">
      <c r="A67" s="7">
        <v>1540000</v>
      </c>
      <c r="B67" s="8" t="s">
        <v>88</v>
      </c>
      <c r="C67" s="9"/>
      <c r="D67" s="10">
        <f>VLOOKUP($A67,'14.04'!$A$9:$W$204,23,0)</f>
        <v>0</v>
      </c>
      <c r="E67" s="10"/>
      <c r="F67" s="10"/>
      <c r="G67" s="10"/>
      <c r="H67" s="9"/>
      <c r="I67" s="10"/>
      <c r="J67" s="10"/>
      <c r="K67" s="10"/>
      <c r="L67" s="9">
        <f t="shared" si="4"/>
        <v>0</v>
      </c>
      <c r="M67" s="10"/>
      <c r="N67" s="10"/>
      <c r="O67" s="10"/>
      <c r="P67" s="10"/>
      <c r="Q67" s="10"/>
      <c r="R67" s="11">
        <f t="shared" si="5"/>
        <v>0</v>
      </c>
      <c r="S67" s="10"/>
      <c r="T67" s="10"/>
      <c r="U67" s="9"/>
      <c r="V67" s="9"/>
      <c r="W67" s="10"/>
      <c r="X67" s="9"/>
      <c r="Y67" s="18"/>
      <c r="Z67" s="17"/>
    </row>
    <row r="68" spans="1:26" s="24" customFormat="1" ht="18" customHeight="1" x14ac:dyDescent="0.2">
      <c r="A68" s="25">
        <v>1540002</v>
      </c>
      <c r="B68" s="20" t="s">
        <v>89</v>
      </c>
      <c r="C68" s="21">
        <v>19000</v>
      </c>
      <c r="D68" s="10">
        <f>VLOOKUP($A68,'14.04'!$A$9:$W$204,23,0)</f>
        <v>0</v>
      </c>
      <c r="E68" s="15"/>
      <c r="F68" s="15"/>
      <c r="G68" s="15"/>
      <c r="H68" s="9">
        <f>SUM(E68:G68)</f>
        <v>0</v>
      </c>
      <c r="I68" s="15"/>
      <c r="J68" s="15"/>
      <c r="K68" s="15"/>
      <c r="L68" s="9">
        <f t="shared" si="4"/>
        <v>0</v>
      </c>
      <c r="M68" s="15"/>
      <c r="N68" s="15"/>
      <c r="O68" s="15"/>
      <c r="P68" s="15"/>
      <c r="Q68" s="15"/>
      <c r="R68" s="11">
        <f t="shared" si="5"/>
        <v>0</v>
      </c>
      <c r="S68" s="15"/>
      <c r="T68" s="15"/>
      <c r="U68" s="9">
        <f>S68+T68</f>
        <v>0</v>
      </c>
      <c r="V68" s="9">
        <f>D68+H68-L68-R68-U68</f>
        <v>0</v>
      </c>
      <c r="W68" s="15"/>
      <c r="X68" s="16">
        <f>W68-V68</f>
        <v>0</v>
      </c>
      <c r="Y68" s="22"/>
      <c r="Z68" s="23"/>
    </row>
    <row r="69" spans="1:26" s="24" customFormat="1" ht="18" customHeight="1" x14ac:dyDescent="0.2">
      <c r="A69" s="25">
        <v>1540034</v>
      </c>
      <c r="B69" s="20" t="s">
        <v>90</v>
      </c>
      <c r="C69" s="21">
        <v>16000</v>
      </c>
      <c r="D69" s="10">
        <f>VLOOKUP($A69,'14.04'!$A$9:$W$204,23,0)</f>
        <v>1</v>
      </c>
      <c r="E69" s="15"/>
      <c r="F69" s="15"/>
      <c r="G69" s="15"/>
      <c r="H69" s="9">
        <f>SUM(E69:G69)</f>
        <v>0</v>
      </c>
      <c r="I69" s="15">
        <v>1</v>
      </c>
      <c r="J69" s="15"/>
      <c r="K69" s="15"/>
      <c r="L69" s="9">
        <f t="shared" si="4"/>
        <v>1</v>
      </c>
      <c r="M69" s="15"/>
      <c r="N69" s="15"/>
      <c r="O69" s="15"/>
      <c r="P69" s="15"/>
      <c r="Q69" s="15"/>
      <c r="R69" s="11">
        <f t="shared" si="5"/>
        <v>0</v>
      </c>
      <c r="S69" s="15"/>
      <c r="T69" s="15"/>
      <c r="U69" s="9">
        <f>S69+T69</f>
        <v>0</v>
      </c>
      <c r="V69" s="9">
        <f>D69+H69-L69-R69-U69</f>
        <v>0</v>
      </c>
      <c r="W69" s="15"/>
      <c r="X69" s="16">
        <f>W69-V69</f>
        <v>0</v>
      </c>
      <c r="Y69" s="22"/>
      <c r="Z69" s="23"/>
    </row>
    <row r="70" spans="1:26" ht="18" customHeight="1" x14ac:dyDescent="0.2">
      <c r="A70" s="7">
        <v>1560000</v>
      </c>
      <c r="B70" s="8" t="s">
        <v>91</v>
      </c>
      <c r="C70" s="9"/>
      <c r="D70" s="10">
        <f>VLOOKUP($A70,'14.04'!$A$9:$W$204,23,0)</f>
        <v>0</v>
      </c>
      <c r="E70" s="10"/>
      <c r="F70" s="10"/>
      <c r="G70" s="10"/>
      <c r="H70" s="9"/>
      <c r="I70" s="10"/>
      <c r="J70" s="10"/>
      <c r="K70" s="10"/>
      <c r="L70" s="9">
        <f t="shared" si="4"/>
        <v>0</v>
      </c>
      <c r="M70" s="10"/>
      <c r="N70" s="10"/>
      <c r="O70" s="10"/>
      <c r="P70" s="10"/>
      <c r="Q70" s="10"/>
      <c r="R70" s="11">
        <f t="shared" si="5"/>
        <v>0</v>
      </c>
      <c r="S70" s="10"/>
      <c r="T70" s="10"/>
      <c r="U70" s="9"/>
      <c r="V70" s="9"/>
      <c r="W70" s="10"/>
      <c r="X70" s="9"/>
      <c r="Y70" s="18"/>
      <c r="Z70" s="17"/>
    </row>
    <row r="71" spans="1:26" ht="18" customHeight="1" x14ac:dyDescent="0.2">
      <c r="A71" s="13">
        <v>1560001</v>
      </c>
      <c r="B71" s="14" t="s">
        <v>92</v>
      </c>
      <c r="C71" s="15">
        <v>28000</v>
      </c>
      <c r="D71" s="10">
        <f>VLOOKUP($A71,'14.04'!$A$9:$W$204,23,0)</f>
        <v>0</v>
      </c>
      <c r="E71" s="15"/>
      <c r="F71" s="15"/>
      <c r="G71" s="15"/>
      <c r="H71" s="9">
        <f>SUM(E71:G71)</f>
        <v>0</v>
      </c>
      <c r="I71" s="15">
        <v>5</v>
      </c>
      <c r="J71" s="15"/>
      <c r="K71" s="15"/>
      <c r="L71" s="9">
        <f t="shared" si="4"/>
        <v>5</v>
      </c>
      <c r="M71" s="15"/>
      <c r="N71" s="15"/>
      <c r="O71" s="15"/>
      <c r="P71" s="15"/>
      <c r="Q71" s="15"/>
      <c r="R71" s="11">
        <f t="shared" si="5"/>
        <v>0</v>
      </c>
      <c r="S71" s="15"/>
      <c r="T71" s="15"/>
      <c r="U71" s="9">
        <f>S71+T71</f>
        <v>0</v>
      </c>
      <c r="V71" s="9">
        <f>D71+H71-L71-R71-U71</f>
        <v>-5</v>
      </c>
      <c r="W71" s="15"/>
      <c r="X71" s="16">
        <f>W71-V71</f>
        <v>5</v>
      </c>
      <c r="Y71" s="26"/>
      <c r="Z71" s="17"/>
    </row>
    <row r="72" spans="1:26" ht="18" customHeight="1" x14ac:dyDescent="0.2">
      <c r="A72" s="13">
        <v>1560002</v>
      </c>
      <c r="B72" s="14" t="s">
        <v>93</v>
      </c>
      <c r="C72" s="15">
        <v>28000</v>
      </c>
      <c r="D72" s="10">
        <f>VLOOKUP($A72,'14.04'!$A$9:$W$204,23,0)</f>
        <v>0</v>
      </c>
      <c r="E72" s="15"/>
      <c r="F72" s="15"/>
      <c r="G72" s="15"/>
      <c r="H72" s="9">
        <f>SUM(E72:G72)</f>
        <v>0</v>
      </c>
      <c r="I72" s="15">
        <v>3</v>
      </c>
      <c r="J72" s="15"/>
      <c r="K72" s="15"/>
      <c r="L72" s="9">
        <f t="shared" si="4"/>
        <v>3</v>
      </c>
      <c r="M72" s="15"/>
      <c r="N72" s="15"/>
      <c r="O72" s="15"/>
      <c r="P72" s="15"/>
      <c r="Q72" s="15"/>
      <c r="R72" s="11">
        <f t="shared" si="5"/>
        <v>0</v>
      </c>
      <c r="S72" s="15"/>
      <c r="T72" s="15"/>
      <c r="U72" s="9">
        <f>S72+T72</f>
        <v>0</v>
      </c>
      <c r="V72" s="9">
        <f>D72+H72-L72-R72-U72</f>
        <v>-3</v>
      </c>
      <c r="W72" s="15"/>
      <c r="X72" s="16">
        <f>W72-V72</f>
        <v>3</v>
      </c>
      <c r="Y72" s="26"/>
      <c r="Z72" s="17"/>
    </row>
    <row r="73" spans="1:26" ht="18" customHeight="1" x14ac:dyDescent="0.2">
      <c r="A73" s="13">
        <v>1560006</v>
      </c>
      <c r="B73" s="14" t="s">
        <v>94</v>
      </c>
      <c r="C73" s="15">
        <v>28000</v>
      </c>
      <c r="D73" s="10">
        <f>VLOOKUP($A73,'14.04'!$A$9:$W$204,23,0)</f>
        <v>0</v>
      </c>
      <c r="E73" s="15"/>
      <c r="F73" s="15"/>
      <c r="G73" s="15"/>
      <c r="H73" s="9">
        <f>SUM(E73:G73)</f>
        <v>0</v>
      </c>
      <c r="I73" s="15">
        <v>1</v>
      </c>
      <c r="J73" s="15"/>
      <c r="K73" s="15"/>
      <c r="L73" s="9">
        <f t="shared" si="4"/>
        <v>1</v>
      </c>
      <c r="M73" s="15"/>
      <c r="N73" s="15"/>
      <c r="O73" s="15"/>
      <c r="P73" s="15"/>
      <c r="Q73" s="15"/>
      <c r="R73" s="11">
        <f>SUM(M73:Q73)</f>
        <v>0</v>
      </c>
      <c r="S73" s="15"/>
      <c r="T73" s="15"/>
      <c r="U73" s="9">
        <f>S73+T73</f>
        <v>0</v>
      </c>
      <c r="V73" s="9">
        <f>D73+H73-L73-R73-U73</f>
        <v>-1</v>
      </c>
      <c r="W73" s="15"/>
      <c r="X73" s="16">
        <f>W73-V73</f>
        <v>1</v>
      </c>
      <c r="Y73" s="26"/>
      <c r="Z73" s="17"/>
    </row>
    <row r="74" spans="1:26" ht="18" customHeight="1" x14ac:dyDescent="0.2">
      <c r="A74" s="13">
        <v>1560008</v>
      </c>
      <c r="B74" s="14" t="s">
        <v>95</v>
      </c>
      <c r="C74" s="15">
        <v>28000</v>
      </c>
      <c r="D74" s="10">
        <f>VLOOKUP($A74,'14.04'!$A$9:$W$204,23,0)</f>
        <v>0</v>
      </c>
      <c r="E74" s="15"/>
      <c r="F74" s="15"/>
      <c r="G74" s="15"/>
      <c r="H74" s="9">
        <f>SUM(E74:G74)</f>
        <v>0</v>
      </c>
      <c r="I74" s="15">
        <v>1</v>
      </c>
      <c r="J74" s="15"/>
      <c r="K74" s="15"/>
      <c r="L74" s="9">
        <f t="shared" si="4"/>
        <v>1</v>
      </c>
      <c r="M74" s="15"/>
      <c r="N74" s="15"/>
      <c r="O74" s="15"/>
      <c r="P74" s="15"/>
      <c r="Q74" s="15"/>
      <c r="R74" s="11">
        <f>SUM(M74:Q74)</f>
        <v>0</v>
      </c>
      <c r="S74" s="15"/>
      <c r="T74" s="15"/>
      <c r="U74" s="9">
        <f>S74+T74</f>
        <v>0</v>
      </c>
      <c r="V74" s="9">
        <f>D74+H74-L74-R74-U74</f>
        <v>-1</v>
      </c>
      <c r="W74" s="15"/>
      <c r="X74" s="16">
        <f>W74-V74</f>
        <v>1</v>
      </c>
      <c r="Y74" s="26"/>
      <c r="Z74" s="17"/>
    </row>
    <row r="75" spans="1:26" ht="18" customHeight="1" x14ac:dyDescent="0.2">
      <c r="A75" s="13">
        <v>1560048</v>
      </c>
      <c r="B75" s="14" t="s">
        <v>96</v>
      </c>
      <c r="C75" s="15">
        <v>28000</v>
      </c>
      <c r="D75" s="10">
        <f>VLOOKUP($A75,'14.04'!$A$9:$W$204,23,0)</f>
        <v>0</v>
      </c>
      <c r="E75" s="15"/>
      <c r="F75" s="15"/>
      <c r="G75" s="15"/>
      <c r="H75" s="9">
        <f>SUM(E75:G75)</f>
        <v>0</v>
      </c>
      <c r="I75" s="15"/>
      <c r="J75" s="15"/>
      <c r="K75" s="15"/>
      <c r="L75" s="9">
        <f t="shared" si="4"/>
        <v>0</v>
      </c>
      <c r="M75" s="15"/>
      <c r="N75" s="15"/>
      <c r="O75" s="15"/>
      <c r="P75" s="15"/>
      <c r="Q75" s="15"/>
      <c r="R75" s="11">
        <f t="shared" si="5"/>
        <v>0</v>
      </c>
      <c r="S75" s="15"/>
      <c r="T75" s="15"/>
      <c r="U75" s="9">
        <f>S75+T75</f>
        <v>0</v>
      </c>
      <c r="V75" s="9">
        <f>D75+H75-L75-R75-U75</f>
        <v>0</v>
      </c>
      <c r="W75" s="15"/>
      <c r="X75" s="16">
        <f>W75-V75</f>
        <v>0</v>
      </c>
      <c r="Y75" s="26"/>
      <c r="Z75" s="17"/>
    </row>
    <row r="76" spans="1:26" ht="18" customHeight="1" x14ac:dyDescent="0.2">
      <c r="A76" s="7">
        <v>1510000</v>
      </c>
      <c r="B76" s="8" t="s">
        <v>97</v>
      </c>
      <c r="C76" s="9"/>
      <c r="D76" s="10">
        <f>VLOOKUP($A76,'14.04'!$A$9:$W$204,23,0)</f>
        <v>0</v>
      </c>
      <c r="E76" s="10"/>
      <c r="F76" s="10"/>
      <c r="G76" s="10"/>
      <c r="H76" s="9"/>
      <c r="I76" s="10"/>
      <c r="J76" s="10"/>
      <c r="K76" s="10"/>
      <c r="L76" s="9">
        <f t="shared" si="4"/>
        <v>0</v>
      </c>
      <c r="M76" s="10"/>
      <c r="N76" s="10"/>
      <c r="O76" s="10"/>
      <c r="P76" s="10"/>
      <c r="Q76" s="10"/>
      <c r="R76" s="11">
        <f t="shared" si="5"/>
        <v>0</v>
      </c>
      <c r="S76" s="10"/>
      <c r="T76" s="10"/>
      <c r="U76" s="9"/>
      <c r="V76" s="9"/>
      <c r="W76" s="10"/>
      <c r="X76" s="9"/>
      <c r="Y76" s="18"/>
      <c r="Z76" s="17"/>
    </row>
    <row r="77" spans="1:26" ht="18" customHeight="1" x14ac:dyDescent="0.2">
      <c r="A77" s="13">
        <v>1510001</v>
      </c>
      <c r="B77" s="14" t="s">
        <v>98</v>
      </c>
      <c r="C77" s="15">
        <v>55000</v>
      </c>
      <c r="D77" s="10">
        <f>VLOOKUP($A77,'14.04'!$A$9:$W$204,23,0)</f>
        <v>2</v>
      </c>
      <c r="E77" s="15">
        <v>3</v>
      </c>
      <c r="F77" s="15"/>
      <c r="G77" s="15"/>
      <c r="H77" s="9">
        <f t="shared" ref="H77:H90" si="10">SUM(E77:G77)</f>
        <v>3</v>
      </c>
      <c r="I77" s="15"/>
      <c r="J77" s="15"/>
      <c r="K77" s="15"/>
      <c r="L77" s="9">
        <f t="shared" ref="L77:L140" si="11">SUM(I77:K77)</f>
        <v>0</v>
      </c>
      <c r="M77" s="15">
        <v>2</v>
      </c>
      <c r="N77" s="15"/>
      <c r="O77" s="15"/>
      <c r="P77" s="15"/>
      <c r="Q77" s="15"/>
      <c r="R77" s="11">
        <f t="shared" si="5"/>
        <v>2</v>
      </c>
      <c r="S77" s="15"/>
      <c r="T77" s="15"/>
      <c r="U77" s="9">
        <f t="shared" ref="U77:U90" si="12">S77+T77</f>
        <v>0</v>
      </c>
      <c r="V77" s="9">
        <f t="shared" ref="V77:V90" si="13">D77+H77-L77-R77-U77</f>
        <v>3</v>
      </c>
      <c r="W77" s="15">
        <v>3</v>
      </c>
      <c r="X77" s="16">
        <f t="shared" ref="X77:X90" si="14">W77-V77</f>
        <v>0</v>
      </c>
      <c r="Y77" s="27"/>
      <c r="Z77" s="17"/>
    </row>
    <row r="78" spans="1:26" ht="18" customHeight="1" x14ac:dyDescent="0.2">
      <c r="A78" s="13">
        <v>1510002</v>
      </c>
      <c r="B78" s="14" t="s">
        <v>99</v>
      </c>
      <c r="C78" s="15">
        <v>30000</v>
      </c>
      <c r="D78" s="10">
        <f>VLOOKUP($A78,'14.04'!$A$9:$W$204,23,0)</f>
        <v>4</v>
      </c>
      <c r="E78" s="15">
        <v>6</v>
      </c>
      <c r="F78" s="15"/>
      <c r="G78" s="15"/>
      <c r="H78" s="9">
        <f t="shared" si="10"/>
        <v>6</v>
      </c>
      <c r="I78" s="15">
        <v>3</v>
      </c>
      <c r="J78" s="15"/>
      <c r="K78" s="15"/>
      <c r="L78" s="9">
        <f t="shared" si="11"/>
        <v>3</v>
      </c>
      <c r="M78" s="15"/>
      <c r="N78" s="15"/>
      <c r="O78" s="15"/>
      <c r="P78" s="15"/>
      <c r="Q78" s="15"/>
      <c r="R78" s="11">
        <f t="shared" si="5"/>
        <v>0</v>
      </c>
      <c r="S78" s="15"/>
      <c r="T78" s="15"/>
      <c r="U78" s="9">
        <f t="shared" si="12"/>
        <v>0</v>
      </c>
      <c r="V78" s="9">
        <f t="shared" si="13"/>
        <v>7</v>
      </c>
      <c r="W78" s="15">
        <v>6</v>
      </c>
      <c r="X78" s="16">
        <f t="shared" si="14"/>
        <v>-1</v>
      </c>
      <c r="Y78" s="27"/>
      <c r="Z78" s="17"/>
    </row>
    <row r="79" spans="1:26" ht="18" customHeight="1" x14ac:dyDescent="0.2">
      <c r="A79" s="13">
        <v>1510005</v>
      </c>
      <c r="B79" s="14" t="s">
        <v>100</v>
      </c>
      <c r="C79" s="15">
        <v>70000</v>
      </c>
      <c r="D79" s="10">
        <f>VLOOKUP($A79,'14.04'!$A$9:$W$204,23,0)</f>
        <v>0</v>
      </c>
      <c r="E79" s="15"/>
      <c r="F79" s="15"/>
      <c r="G79" s="15"/>
      <c r="H79" s="9">
        <f t="shared" si="10"/>
        <v>0</v>
      </c>
      <c r="I79" s="15"/>
      <c r="J79" s="15"/>
      <c r="K79" s="15"/>
      <c r="L79" s="9">
        <f t="shared" si="11"/>
        <v>0</v>
      </c>
      <c r="M79" s="15"/>
      <c r="N79" s="15"/>
      <c r="O79" s="15"/>
      <c r="P79" s="15"/>
      <c r="Q79" s="15"/>
      <c r="R79" s="11">
        <f t="shared" si="5"/>
        <v>0</v>
      </c>
      <c r="S79" s="15"/>
      <c r="T79" s="15"/>
      <c r="U79" s="9">
        <f t="shared" si="12"/>
        <v>0</v>
      </c>
      <c r="V79" s="9">
        <f t="shared" si="13"/>
        <v>0</v>
      </c>
      <c r="W79" s="15"/>
      <c r="X79" s="16">
        <f t="shared" si="14"/>
        <v>0</v>
      </c>
      <c r="Y79" s="18"/>
      <c r="Z79" s="17"/>
    </row>
    <row r="80" spans="1:26" ht="18" customHeight="1" x14ac:dyDescent="0.2">
      <c r="A80" s="13">
        <v>1510006</v>
      </c>
      <c r="B80" s="14" t="s">
        <v>101</v>
      </c>
      <c r="C80" s="15">
        <v>38000</v>
      </c>
      <c r="D80" s="10">
        <f>VLOOKUP($A80,'14.04'!$A$9:$W$204,23,0)</f>
        <v>4</v>
      </c>
      <c r="E80" s="15"/>
      <c r="F80" s="15"/>
      <c r="G80" s="15"/>
      <c r="H80" s="9">
        <f t="shared" si="10"/>
        <v>0</v>
      </c>
      <c r="I80" s="15"/>
      <c r="J80" s="15"/>
      <c r="K80" s="15"/>
      <c r="L80" s="9">
        <f t="shared" si="11"/>
        <v>0</v>
      </c>
      <c r="M80" s="15"/>
      <c r="N80" s="15"/>
      <c r="O80" s="15"/>
      <c r="P80" s="15"/>
      <c r="Q80" s="15"/>
      <c r="R80" s="11">
        <f t="shared" si="5"/>
        <v>0</v>
      </c>
      <c r="S80" s="15"/>
      <c r="T80" s="15"/>
      <c r="U80" s="9">
        <f t="shared" si="12"/>
        <v>0</v>
      </c>
      <c r="V80" s="9">
        <f t="shared" si="13"/>
        <v>4</v>
      </c>
      <c r="W80" s="15">
        <v>4</v>
      </c>
      <c r="X80" s="16">
        <f t="shared" si="14"/>
        <v>0</v>
      </c>
      <c r="Y80" s="26"/>
      <c r="Z80" s="17"/>
    </row>
    <row r="81" spans="1:26" ht="18" customHeight="1" x14ac:dyDescent="0.2">
      <c r="A81" s="13">
        <v>1510007</v>
      </c>
      <c r="B81" s="14" t="s">
        <v>102</v>
      </c>
      <c r="C81" s="15">
        <v>75000</v>
      </c>
      <c r="D81" s="10">
        <f>VLOOKUP($A81,'14.04'!$A$9:$W$204,23,0)</f>
        <v>0</v>
      </c>
      <c r="E81" s="15"/>
      <c r="F81" s="15"/>
      <c r="G81" s="15"/>
      <c r="H81" s="9">
        <f t="shared" si="10"/>
        <v>0</v>
      </c>
      <c r="I81" s="15"/>
      <c r="J81" s="15"/>
      <c r="K81" s="15"/>
      <c r="L81" s="9">
        <f t="shared" si="11"/>
        <v>0</v>
      </c>
      <c r="M81" s="15"/>
      <c r="N81" s="15"/>
      <c r="O81" s="15"/>
      <c r="P81" s="15"/>
      <c r="Q81" s="15"/>
      <c r="R81" s="11">
        <f>SUM(M81:Q81)</f>
        <v>0</v>
      </c>
      <c r="S81" s="15"/>
      <c r="T81" s="15"/>
      <c r="U81" s="9">
        <f>S81+T81</f>
        <v>0</v>
      </c>
      <c r="V81" s="9">
        <f t="shared" si="13"/>
        <v>0</v>
      </c>
      <c r="W81" s="15"/>
      <c r="X81" s="16">
        <f>W81-V81</f>
        <v>0</v>
      </c>
      <c r="Y81" s="18"/>
      <c r="Z81" s="17"/>
    </row>
    <row r="82" spans="1:26" ht="18" customHeight="1" x14ac:dyDescent="0.2">
      <c r="A82" s="13">
        <v>1510008</v>
      </c>
      <c r="B82" s="14" t="s">
        <v>103</v>
      </c>
      <c r="C82" s="15">
        <v>55000</v>
      </c>
      <c r="D82" s="10">
        <f>VLOOKUP($A82,'14.04'!$A$9:$W$204,23,0)</f>
        <v>0</v>
      </c>
      <c r="E82" s="15"/>
      <c r="F82" s="15"/>
      <c r="G82" s="15"/>
      <c r="H82" s="9">
        <f t="shared" si="10"/>
        <v>0</v>
      </c>
      <c r="I82" s="15"/>
      <c r="J82" s="15"/>
      <c r="K82" s="15"/>
      <c r="L82" s="9">
        <f t="shared" si="11"/>
        <v>0</v>
      </c>
      <c r="M82" s="15"/>
      <c r="N82" s="15"/>
      <c r="O82" s="15"/>
      <c r="P82" s="15"/>
      <c r="Q82" s="15"/>
      <c r="R82" s="11">
        <f>SUM(M82:Q82)</f>
        <v>0</v>
      </c>
      <c r="S82" s="15"/>
      <c r="T82" s="15"/>
      <c r="U82" s="9">
        <f>S82+T82</f>
        <v>0</v>
      </c>
      <c r="V82" s="9">
        <f t="shared" si="13"/>
        <v>0</v>
      </c>
      <c r="W82" s="15"/>
      <c r="X82" s="16">
        <f>W82-V82</f>
        <v>0</v>
      </c>
      <c r="Y82" s="26"/>
      <c r="Z82" s="17"/>
    </row>
    <row r="83" spans="1:26" ht="18" customHeight="1" x14ac:dyDescent="0.2">
      <c r="A83" s="13">
        <v>1510009</v>
      </c>
      <c r="B83" s="14" t="s">
        <v>104</v>
      </c>
      <c r="C83" s="15">
        <v>30000</v>
      </c>
      <c r="D83" s="10">
        <f>VLOOKUP($A83,'14.04'!$A$9:$W$204,23,0)</f>
        <v>8</v>
      </c>
      <c r="E83" s="15"/>
      <c r="F83" s="15"/>
      <c r="G83" s="15"/>
      <c r="H83" s="9">
        <f t="shared" si="10"/>
        <v>0</v>
      </c>
      <c r="I83" s="15">
        <v>2</v>
      </c>
      <c r="J83" s="15"/>
      <c r="K83" s="15"/>
      <c r="L83" s="9">
        <f t="shared" si="11"/>
        <v>2</v>
      </c>
      <c r="M83" s="15">
        <v>1</v>
      </c>
      <c r="N83" s="15"/>
      <c r="O83" s="15"/>
      <c r="P83" s="15"/>
      <c r="Q83" s="15"/>
      <c r="R83" s="11">
        <f t="shared" si="5"/>
        <v>1</v>
      </c>
      <c r="S83" s="15"/>
      <c r="T83" s="15"/>
      <c r="U83" s="9">
        <f t="shared" si="12"/>
        <v>0</v>
      </c>
      <c r="V83" s="9">
        <f t="shared" si="13"/>
        <v>5</v>
      </c>
      <c r="W83" s="15">
        <v>5</v>
      </c>
      <c r="X83" s="16">
        <f t="shared" si="14"/>
        <v>0</v>
      </c>
      <c r="Y83" s="26"/>
      <c r="Z83" s="17"/>
    </row>
    <row r="84" spans="1:26" ht="18" customHeight="1" x14ac:dyDescent="0.2">
      <c r="A84" s="13">
        <v>1510018</v>
      </c>
      <c r="B84" s="14" t="s">
        <v>105</v>
      </c>
      <c r="C84" s="15">
        <v>60000</v>
      </c>
      <c r="D84" s="10">
        <f>VLOOKUP($A84,'14.04'!$A$9:$W$204,23,0)</f>
        <v>0</v>
      </c>
      <c r="E84" s="15">
        <v>2</v>
      </c>
      <c r="F84" s="15"/>
      <c r="G84" s="15"/>
      <c r="H84" s="9">
        <f t="shared" si="10"/>
        <v>2</v>
      </c>
      <c r="I84" s="15">
        <v>2</v>
      </c>
      <c r="J84" s="15"/>
      <c r="K84" s="15"/>
      <c r="L84" s="9">
        <f t="shared" si="11"/>
        <v>2</v>
      </c>
      <c r="M84" s="15"/>
      <c r="N84" s="15"/>
      <c r="O84" s="15"/>
      <c r="P84" s="15"/>
      <c r="Q84" s="15"/>
      <c r="R84" s="11">
        <f t="shared" si="5"/>
        <v>0</v>
      </c>
      <c r="S84" s="15"/>
      <c r="T84" s="15"/>
      <c r="U84" s="9">
        <f t="shared" si="12"/>
        <v>0</v>
      </c>
      <c r="V84" s="9">
        <f t="shared" si="13"/>
        <v>0</v>
      </c>
      <c r="W84" s="15"/>
      <c r="X84" s="16">
        <f t="shared" si="14"/>
        <v>0</v>
      </c>
      <c r="Y84" s="18"/>
      <c r="Z84" s="17"/>
    </row>
    <row r="85" spans="1:26" ht="18" customHeight="1" x14ac:dyDescent="0.2">
      <c r="A85" s="13">
        <v>1510021</v>
      </c>
      <c r="B85" s="14" t="s">
        <v>106</v>
      </c>
      <c r="C85" s="15">
        <v>38000</v>
      </c>
      <c r="D85" s="10">
        <f>VLOOKUP($A85,'14.04'!$A$9:$W$204,23,0)</f>
        <v>9</v>
      </c>
      <c r="E85" s="15"/>
      <c r="F85" s="15"/>
      <c r="G85" s="15"/>
      <c r="H85" s="9">
        <f t="shared" si="10"/>
        <v>0</v>
      </c>
      <c r="I85" s="15">
        <v>3</v>
      </c>
      <c r="J85" s="15"/>
      <c r="K85" s="15"/>
      <c r="L85" s="9">
        <f t="shared" si="11"/>
        <v>3</v>
      </c>
      <c r="M85" s="15"/>
      <c r="N85" s="15"/>
      <c r="O85" s="15"/>
      <c r="P85" s="15"/>
      <c r="Q85" s="15"/>
      <c r="R85" s="11">
        <f t="shared" si="5"/>
        <v>0</v>
      </c>
      <c r="S85" s="15"/>
      <c r="T85" s="15"/>
      <c r="U85" s="9">
        <f t="shared" si="12"/>
        <v>0</v>
      </c>
      <c r="V85" s="9">
        <f t="shared" si="13"/>
        <v>6</v>
      </c>
      <c r="W85" s="15">
        <v>6</v>
      </c>
      <c r="X85" s="16">
        <f t="shared" si="14"/>
        <v>0</v>
      </c>
      <c r="Y85" s="18"/>
      <c r="Z85" s="17"/>
    </row>
    <row r="86" spans="1:26" ht="18" customHeight="1" x14ac:dyDescent="0.2">
      <c r="A86" s="13">
        <v>1510023</v>
      </c>
      <c r="B86" s="14" t="s">
        <v>107</v>
      </c>
      <c r="C86" s="15">
        <v>55000</v>
      </c>
      <c r="D86" s="10">
        <f>VLOOKUP($A86,'14.04'!$A$9:$W$204,23,0)</f>
        <v>0</v>
      </c>
      <c r="E86" s="15"/>
      <c r="F86" s="15"/>
      <c r="G86" s="15"/>
      <c r="H86" s="9">
        <f t="shared" si="10"/>
        <v>0</v>
      </c>
      <c r="I86" s="15"/>
      <c r="J86" s="15"/>
      <c r="K86" s="15"/>
      <c r="L86" s="9">
        <f t="shared" si="11"/>
        <v>0</v>
      </c>
      <c r="M86" s="15"/>
      <c r="N86" s="15"/>
      <c r="O86" s="15"/>
      <c r="P86" s="15"/>
      <c r="Q86" s="15"/>
      <c r="R86" s="11">
        <f>SUM(M86:Q86)</f>
        <v>0</v>
      </c>
      <c r="S86" s="15"/>
      <c r="T86" s="15"/>
      <c r="U86" s="9">
        <f>S86+T86</f>
        <v>0</v>
      </c>
      <c r="V86" s="9">
        <f t="shared" si="13"/>
        <v>0</v>
      </c>
      <c r="W86" s="15"/>
      <c r="X86" s="16">
        <f>W86-V86</f>
        <v>0</v>
      </c>
      <c r="Y86" s="18"/>
      <c r="Z86" s="17"/>
    </row>
    <row r="87" spans="1:26" ht="18" customHeight="1" x14ac:dyDescent="0.2">
      <c r="A87" s="13">
        <v>1510024</v>
      </c>
      <c r="B87" s="14" t="s">
        <v>108</v>
      </c>
      <c r="C87" s="15">
        <v>30000</v>
      </c>
      <c r="D87" s="10">
        <f>VLOOKUP($A87,'14.04'!$A$9:$W$204,23,0)</f>
        <v>0</v>
      </c>
      <c r="E87" s="15"/>
      <c r="F87" s="15"/>
      <c r="G87" s="15"/>
      <c r="H87" s="9">
        <f t="shared" si="10"/>
        <v>0</v>
      </c>
      <c r="I87" s="15"/>
      <c r="J87" s="15"/>
      <c r="K87" s="15"/>
      <c r="L87" s="9">
        <f t="shared" si="11"/>
        <v>0</v>
      </c>
      <c r="M87" s="15"/>
      <c r="N87" s="15"/>
      <c r="O87" s="15"/>
      <c r="P87" s="15"/>
      <c r="Q87" s="15"/>
      <c r="R87" s="11">
        <f>SUM(M87:Q87)</f>
        <v>0</v>
      </c>
      <c r="S87" s="15"/>
      <c r="T87" s="15"/>
      <c r="U87" s="9">
        <f>S87+T87</f>
        <v>0</v>
      </c>
      <c r="V87" s="9">
        <f t="shared" si="13"/>
        <v>0</v>
      </c>
      <c r="W87" s="15"/>
      <c r="X87" s="16">
        <f>W87-V87</f>
        <v>0</v>
      </c>
      <c r="Y87" s="18"/>
      <c r="Z87" s="17"/>
    </row>
    <row r="88" spans="1:26" ht="18" customHeight="1" x14ac:dyDescent="0.2">
      <c r="A88" s="13">
        <v>1510039</v>
      </c>
      <c r="B88" s="14" t="s">
        <v>109</v>
      </c>
      <c r="C88" s="15">
        <v>30000</v>
      </c>
      <c r="D88" s="10">
        <f>VLOOKUP($A88,'14.04'!$A$9:$W$204,23,0)</f>
        <v>4</v>
      </c>
      <c r="E88" s="15">
        <v>4</v>
      </c>
      <c r="F88" s="15"/>
      <c r="G88" s="15"/>
      <c r="H88" s="9">
        <f t="shared" si="10"/>
        <v>4</v>
      </c>
      <c r="I88" s="15">
        <v>4</v>
      </c>
      <c r="J88" s="15"/>
      <c r="K88" s="15"/>
      <c r="L88" s="9">
        <f t="shared" si="11"/>
        <v>4</v>
      </c>
      <c r="M88" s="15"/>
      <c r="N88" s="15"/>
      <c r="O88" s="15"/>
      <c r="P88" s="15"/>
      <c r="Q88" s="15"/>
      <c r="R88" s="11">
        <f t="shared" si="5"/>
        <v>0</v>
      </c>
      <c r="S88" s="15"/>
      <c r="T88" s="15"/>
      <c r="U88" s="9">
        <f t="shared" si="12"/>
        <v>0</v>
      </c>
      <c r="V88" s="9">
        <f t="shared" si="13"/>
        <v>4</v>
      </c>
      <c r="W88" s="15">
        <v>4</v>
      </c>
      <c r="X88" s="16">
        <f t="shared" si="14"/>
        <v>0</v>
      </c>
      <c r="Y88" s="27"/>
      <c r="Z88" s="17"/>
    </row>
    <row r="89" spans="1:26" ht="18" customHeight="1" x14ac:dyDescent="0.2">
      <c r="A89" s="13">
        <v>1510040</v>
      </c>
      <c r="B89" s="14" t="s">
        <v>110</v>
      </c>
      <c r="C89" s="15">
        <v>55000</v>
      </c>
      <c r="D89" s="10">
        <f>VLOOKUP($A89,'14.04'!$A$9:$W$204,23,0)</f>
        <v>2</v>
      </c>
      <c r="E89" s="15">
        <v>2</v>
      </c>
      <c r="F89" s="15"/>
      <c r="G89" s="15"/>
      <c r="H89" s="9">
        <f t="shared" si="10"/>
        <v>2</v>
      </c>
      <c r="I89" s="15"/>
      <c r="J89" s="15"/>
      <c r="K89" s="15"/>
      <c r="L89" s="9">
        <f t="shared" si="11"/>
        <v>0</v>
      </c>
      <c r="M89" s="15">
        <v>1</v>
      </c>
      <c r="N89" s="15"/>
      <c r="O89" s="15"/>
      <c r="P89" s="15"/>
      <c r="Q89" s="15"/>
      <c r="R89" s="11">
        <f t="shared" si="5"/>
        <v>1</v>
      </c>
      <c r="S89" s="15"/>
      <c r="T89" s="15"/>
      <c r="U89" s="9">
        <f t="shared" si="12"/>
        <v>0</v>
      </c>
      <c r="V89" s="9">
        <f t="shared" si="13"/>
        <v>3</v>
      </c>
      <c r="W89" s="15">
        <v>3</v>
      </c>
      <c r="X89" s="16">
        <f t="shared" si="14"/>
        <v>0</v>
      </c>
      <c r="Y89" s="27"/>
      <c r="Z89" s="17"/>
    </row>
    <row r="90" spans="1:26" ht="18" customHeight="1" x14ac:dyDescent="0.2">
      <c r="A90" s="13">
        <v>1510053</v>
      </c>
      <c r="B90" s="14" t="s">
        <v>111</v>
      </c>
      <c r="C90" s="15">
        <v>35000</v>
      </c>
      <c r="D90" s="10">
        <f>VLOOKUP($A90,'14.04'!$A$9:$W$204,23,0)</f>
        <v>0</v>
      </c>
      <c r="E90" s="15">
        <v>4</v>
      </c>
      <c r="F90" s="15"/>
      <c r="G90" s="15"/>
      <c r="H90" s="9">
        <f t="shared" si="10"/>
        <v>4</v>
      </c>
      <c r="I90" s="15">
        <v>4</v>
      </c>
      <c r="J90" s="15"/>
      <c r="K90" s="15"/>
      <c r="L90" s="9">
        <f t="shared" si="11"/>
        <v>4</v>
      </c>
      <c r="M90" s="15"/>
      <c r="N90" s="15"/>
      <c r="O90" s="15"/>
      <c r="P90" s="15"/>
      <c r="Q90" s="15"/>
      <c r="R90" s="11">
        <f t="shared" ref="R90:R159" si="15">SUM(M90:Q90)</f>
        <v>0</v>
      </c>
      <c r="S90" s="15"/>
      <c r="T90" s="15"/>
      <c r="U90" s="9">
        <f t="shared" si="12"/>
        <v>0</v>
      </c>
      <c r="V90" s="9">
        <f t="shared" si="13"/>
        <v>0</v>
      </c>
      <c r="W90" s="15"/>
      <c r="X90" s="16">
        <f t="shared" si="14"/>
        <v>0</v>
      </c>
      <c r="Y90" s="27"/>
      <c r="Z90" s="17"/>
    </row>
    <row r="91" spans="1:26" ht="18" customHeight="1" x14ac:dyDescent="0.2">
      <c r="A91" s="7">
        <v>3500000</v>
      </c>
      <c r="B91" s="8" t="s">
        <v>112</v>
      </c>
      <c r="C91" s="9"/>
      <c r="D91" s="10">
        <f>VLOOKUP($A91,'14.04'!$A$9:$W$204,23,0)</f>
        <v>0</v>
      </c>
      <c r="E91" s="10"/>
      <c r="F91" s="10"/>
      <c r="G91" s="10"/>
      <c r="H91" s="9"/>
      <c r="I91" s="10"/>
      <c r="J91" s="10"/>
      <c r="K91" s="10"/>
      <c r="L91" s="9">
        <f t="shared" si="11"/>
        <v>0</v>
      </c>
      <c r="M91" s="10"/>
      <c r="N91" s="10"/>
      <c r="O91" s="10"/>
      <c r="P91" s="10"/>
      <c r="Q91" s="10"/>
      <c r="R91" s="11">
        <f t="shared" si="15"/>
        <v>0</v>
      </c>
      <c r="S91" s="10"/>
      <c r="T91" s="10"/>
      <c r="U91" s="9"/>
      <c r="V91" s="9"/>
      <c r="W91" s="10"/>
      <c r="X91" s="9"/>
      <c r="Y91" s="18"/>
      <c r="Z91" s="17"/>
    </row>
    <row r="92" spans="1:26" ht="18" customHeight="1" x14ac:dyDescent="0.2">
      <c r="A92" s="13">
        <v>3500003</v>
      </c>
      <c r="B92" s="14" t="s">
        <v>113</v>
      </c>
      <c r="C92" s="15">
        <v>390000</v>
      </c>
      <c r="D92" s="10">
        <f>VLOOKUP($A92,'14.04'!$A$9:$W$204,23,0)</f>
        <v>0</v>
      </c>
      <c r="E92" s="15"/>
      <c r="F92" s="15"/>
      <c r="G92" s="15"/>
      <c r="H92" s="9">
        <f t="shared" ref="H92:H109" si="16">SUM(E92:G92)</f>
        <v>0</v>
      </c>
      <c r="I92" s="15"/>
      <c r="J92" s="15"/>
      <c r="K92" s="15"/>
      <c r="L92" s="9">
        <f t="shared" si="11"/>
        <v>0</v>
      </c>
      <c r="M92" s="15"/>
      <c r="N92" s="15"/>
      <c r="O92" s="15"/>
      <c r="P92" s="15"/>
      <c r="Q92" s="15"/>
      <c r="R92" s="11">
        <f>SUM(M92:Q92)</f>
        <v>0</v>
      </c>
      <c r="S92" s="15"/>
      <c r="T92" s="15"/>
      <c r="U92" s="9">
        <f>S92+T92</f>
        <v>0</v>
      </c>
      <c r="V92" s="9">
        <f t="shared" ref="V92:V109" si="17">D92+H92-L92-R92-U92</f>
        <v>0</v>
      </c>
      <c r="W92" s="15"/>
      <c r="X92" s="16">
        <f>W92-V92</f>
        <v>0</v>
      </c>
      <c r="Y92" s="18"/>
      <c r="Z92" s="17"/>
    </row>
    <row r="93" spans="1:26" ht="18" customHeight="1" x14ac:dyDescent="0.2">
      <c r="A93" s="13">
        <v>3500004</v>
      </c>
      <c r="B93" s="14" t="s">
        <v>114</v>
      </c>
      <c r="C93" s="15">
        <v>300000</v>
      </c>
      <c r="D93" s="10">
        <f>VLOOKUP($A93,'14.04'!$A$9:$W$204,23,0)</f>
        <v>0</v>
      </c>
      <c r="E93" s="15"/>
      <c r="F93" s="15"/>
      <c r="G93" s="15"/>
      <c r="H93" s="9">
        <f t="shared" si="16"/>
        <v>0</v>
      </c>
      <c r="I93" s="15"/>
      <c r="J93" s="15"/>
      <c r="K93" s="15"/>
      <c r="L93" s="9">
        <f t="shared" si="11"/>
        <v>0</v>
      </c>
      <c r="M93" s="15"/>
      <c r="N93" s="15"/>
      <c r="O93" s="15"/>
      <c r="P93" s="15"/>
      <c r="Q93" s="15"/>
      <c r="R93" s="11">
        <f>SUM(M93:Q93)</f>
        <v>0</v>
      </c>
      <c r="S93" s="15"/>
      <c r="T93" s="15"/>
      <c r="U93" s="9">
        <f>S93+T93</f>
        <v>0</v>
      </c>
      <c r="V93" s="9">
        <f t="shared" si="17"/>
        <v>0</v>
      </c>
      <c r="W93" s="15"/>
      <c r="X93" s="16">
        <f>W93-V93</f>
        <v>0</v>
      </c>
      <c r="Y93" s="18"/>
      <c r="Z93" s="17"/>
    </row>
    <row r="94" spans="1:26" ht="18" customHeight="1" x14ac:dyDescent="0.2">
      <c r="A94" s="13">
        <v>3500001</v>
      </c>
      <c r="B94" s="14" t="s">
        <v>115</v>
      </c>
      <c r="C94" s="15">
        <v>300000</v>
      </c>
      <c r="D94" s="10">
        <f>VLOOKUP($A94,'14.04'!$A$9:$W$204,23,0)</f>
        <v>0</v>
      </c>
      <c r="E94" s="15"/>
      <c r="F94" s="15"/>
      <c r="G94" s="15"/>
      <c r="H94" s="9">
        <f t="shared" si="16"/>
        <v>0</v>
      </c>
      <c r="I94" s="15"/>
      <c r="J94" s="15"/>
      <c r="K94" s="15"/>
      <c r="L94" s="9">
        <f t="shared" si="11"/>
        <v>0</v>
      </c>
      <c r="M94" s="15"/>
      <c r="N94" s="15"/>
      <c r="O94" s="15"/>
      <c r="P94" s="15"/>
      <c r="Q94" s="15"/>
      <c r="R94" s="11">
        <f t="shared" si="15"/>
        <v>0</v>
      </c>
      <c r="S94" s="15"/>
      <c r="T94" s="15"/>
      <c r="U94" s="9">
        <f t="shared" ref="U94:U109" si="18">S94+T94</f>
        <v>0</v>
      </c>
      <c r="V94" s="9">
        <f t="shared" si="17"/>
        <v>0</v>
      </c>
      <c r="W94" s="15"/>
      <c r="X94" s="16">
        <f t="shared" ref="X94:X109" si="19">W94-V94</f>
        <v>0</v>
      </c>
      <c r="Y94" s="18"/>
      <c r="Z94" s="17"/>
    </row>
    <row r="95" spans="1:26" ht="18" customHeight="1" x14ac:dyDescent="0.2">
      <c r="A95" s="13">
        <v>3500009</v>
      </c>
      <c r="B95" s="14" t="s">
        <v>116</v>
      </c>
      <c r="C95" s="15">
        <v>390000</v>
      </c>
      <c r="D95" s="10">
        <f>VLOOKUP($A95,'14.04'!$A$9:$W$204,23,0)</f>
        <v>1</v>
      </c>
      <c r="E95" s="15">
        <v>2</v>
      </c>
      <c r="F95" s="15"/>
      <c r="G95" s="15"/>
      <c r="H95" s="9">
        <f t="shared" si="16"/>
        <v>2</v>
      </c>
      <c r="I95" s="15">
        <v>1</v>
      </c>
      <c r="J95" s="15"/>
      <c r="K95" s="15"/>
      <c r="L95" s="9">
        <f t="shared" si="11"/>
        <v>1</v>
      </c>
      <c r="M95" s="15">
        <v>1</v>
      </c>
      <c r="N95" s="15"/>
      <c r="O95" s="15"/>
      <c r="P95" s="15"/>
      <c r="Q95" s="15"/>
      <c r="R95" s="11">
        <f t="shared" si="15"/>
        <v>1</v>
      </c>
      <c r="S95" s="15"/>
      <c r="T95" s="15"/>
      <c r="U95" s="9">
        <f t="shared" si="18"/>
        <v>0</v>
      </c>
      <c r="V95" s="9">
        <f t="shared" si="17"/>
        <v>1</v>
      </c>
      <c r="W95" s="15">
        <v>1</v>
      </c>
      <c r="X95" s="16">
        <f t="shared" si="19"/>
        <v>0</v>
      </c>
      <c r="Y95" s="18"/>
      <c r="Z95" s="17"/>
    </row>
    <row r="96" spans="1:26" ht="18" customHeight="1" x14ac:dyDescent="0.2">
      <c r="A96" s="13">
        <v>3500021</v>
      </c>
      <c r="B96" s="14" t="s">
        <v>117</v>
      </c>
      <c r="C96" s="15">
        <v>390000</v>
      </c>
      <c r="D96" s="10">
        <f>VLOOKUP($A96,'14.04'!$A$9:$W$204,23,0)</f>
        <v>1</v>
      </c>
      <c r="E96" s="15">
        <v>2</v>
      </c>
      <c r="F96" s="15"/>
      <c r="G96" s="15"/>
      <c r="H96" s="9">
        <f t="shared" si="16"/>
        <v>2</v>
      </c>
      <c r="I96" s="15">
        <v>1</v>
      </c>
      <c r="J96" s="15"/>
      <c r="K96" s="15"/>
      <c r="L96" s="9">
        <f t="shared" si="11"/>
        <v>1</v>
      </c>
      <c r="M96" s="15">
        <v>1</v>
      </c>
      <c r="N96" s="15"/>
      <c r="O96" s="15"/>
      <c r="P96" s="15"/>
      <c r="Q96" s="15"/>
      <c r="R96" s="11">
        <f t="shared" si="15"/>
        <v>1</v>
      </c>
      <c r="S96" s="15"/>
      <c r="T96" s="15"/>
      <c r="U96" s="9">
        <f t="shared" si="18"/>
        <v>0</v>
      </c>
      <c r="V96" s="9">
        <f t="shared" si="17"/>
        <v>1</v>
      </c>
      <c r="W96" s="15">
        <v>1</v>
      </c>
      <c r="X96" s="16">
        <f t="shared" si="19"/>
        <v>0</v>
      </c>
      <c r="Y96" s="18"/>
      <c r="Z96" s="17"/>
    </row>
    <row r="97" spans="1:26" ht="18" customHeight="1" x14ac:dyDescent="0.2">
      <c r="A97" s="13">
        <v>3500022</v>
      </c>
      <c r="B97" s="14" t="s">
        <v>118</v>
      </c>
      <c r="C97" s="15">
        <v>300000</v>
      </c>
      <c r="D97" s="10">
        <f>VLOOKUP($A97,'14.04'!$A$9:$W$204,23,0)</f>
        <v>0</v>
      </c>
      <c r="E97" s="15"/>
      <c r="F97" s="15"/>
      <c r="G97" s="15"/>
      <c r="H97" s="9">
        <f t="shared" si="16"/>
        <v>0</v>
      </c>
      <c r="I97" s="15"/>
      <c r="J97" s="15"/>
      <c r="K97" s="15"/>
      <c r="L97" s="9">
        <f t="shared" si="11"/>
        <v>0</v>
      </c>
      <c r="M97" s="15"/>
      <c r="N97" s="15"/>
      <c r="O97" s="15"/>
      <c r="P97" s="15"/>
      <c r="Q97" s="15"/>
      <c r="R97" s="11">
        <f>SUM(M97:Q97)</f>
        <v>0</v>
      </c>
      <c r="S97" s="15"/>
      <c r="T97" s="15"/>
      <c r="U97" s="9">
        <f>S97+T97</f>
        <v>0</v>
      </c>
      <c r="V97" s="9">
        <f t="shared" si="17"/>
        <v>0</v>
      </c>
      <c r="W97" s="15"/>
      <c r="X97" s="16">
        <f>W97-V97</f>
        <v>0</v>
      </c>
      <c r="Y97" s="18"/>
      <c r="Z97" s="17"/>
    </row>
    <row r="98" spans="1:26" ht="18" customHeight="1" x14ac:dyDescent="0.2">
      <c r="A98" s="13">
        <v>3500029</v>
      </c>
      <c r="B98" s="14" t="s">
        <v>119</v>
      </c>
      <c r="C98" s="15">
        <v>390000</v>
      </c>
      <c r="D98" s="10">
        <f>VLOOKUP($A98,'14.04'!$A$9:$W$204,23,0)</f>
        <v>0</v>
      </c>
      <c r="E98" s="15"/>
      <c r="F98" s="15"/>
      <c r="G98" s="15"/>
      <c r="H98" s="9">
        <f t="shared" si="16"/>
        <v>0</v>
      </c>
      <c r="I98" s="15"/>
      <c r="J98" s="15"/>
      <c r="K98" s="15"/>
      <c r="L98" s="9">
        <f t="shared" si="11"/>
        <v>0</v>
      </c>
      <c r="M98" s="15"/>
      <c r="N98" s="15"/>
      <c r="O98" s="15"/>
      <c r="P98" s="15"/>
      <c r="Q98" s="15"/>
      <c r="R98" s="11">
        <f t="shared" si="15"/>
        <v>0</v>
      </c>
      <c r="S98" s="15"/>
      <c r="T98" s="15"/>
      <c r="U98" s="9">
        <f t="shared" si="18"/>
        <v>0</v>
      </c>
      <c r="V98" s="9">
        <f t="shared" si="17"/>
        <v>0</v>
      </c>
      <c r="W98" s="15"/>
      <c r="X98" s="16">
        <f t="shared" si="19"/>
        <v>0</v>
      </c>
      <c r="Y98" s="18"/>
      <c r="Z98" s="17"/>
    </row>
    <row r="99" spans="1:26" ht="18" customHeight="1" x14ac:dyDescent="0.2">
      <c r="A99" s="13">
        <v>3500030</v>
      </c>
      <c r="B99" s="14" t="s">
        <v>120</v>
      </c>
      <c r="C99" s="15">
        <v>300000</v>
      </c>
      <c r="D99" s="10">
        <f>VLOOKUP($A99,'14.04'!$A$9:$W$204,23,0)</f>
        <v>1</v>
      </c>
      <c r="E99" s="15"/>
      <c r="F99" s="15"/>
      <c r="G99" s="15"/>
      <c r="H99" s="9">
        <f t="shared" si="16"/>
        <v>0</v>
      </c>
      <c r="I99" s="15"/>
      <c r="J99" s="15"/>
      <c r="K99" s="15"/>
      <c r="L99" s="9">
        <f t="shared" si="11"/>
        <v>0</v>
      </c>
      <c r="M99" s="15"/>
      <c r="N99" s="15"/>
      <c r="O99" s="15"/>
      <c r="P99" s="15"/>
      <c r="Q99" s="15"/>
      <c r="R99" s="11">
        <f>SUM(M99:Q99)</f>
        <v>0</v>
      </c>
      <c r="S99" s="15"/>
      <c r="T99" s="15"/>
      <c r="U99" s="9">
        <f>S99+T99</f>
        <v>0</v>
      </c>
      <c r="V99" s="9">
        <f t="shared" si="17"/>
        <v>1</v>
      </c>
      <c r="W99" s="15">
        <v>1</v>
      </c>
      <c r="X99" s="16">
        <f>W99-V99</f>
        <v>0</v>
      </c>
      <c r="Y99" s="18"/>
      <c r="Z99" s="17"/>
    </row>
    <row r="100" spans="1:26" ht="18" customHeight="1" x14ac:dyDescent="0.2">
      <c r="A100" s="13">
        <v>3500049</v>
      </c>
      <c r="B100" s="14" t="s">
        <v>121</v>
      </c>
      <c r="C100" s="15">
        <v>390000</v>
      </c>
      <c r="D100" s="10">
        <f>VLOOKUP($A100,'14.04'!$A$9:$W$204,23,0)</f>
        <v>0</v>
      </c>
      <c r="E100" s="15"/>
      <c r="F100" s="15"/>
      <c r="G100" s="15"/>
      <c r="H100" s="9">
        <f t="shared" si="16"/>
        <v>0</v>
      </c>
      <c r="I100" s="15"/>
      <c r="J100" s="15"/>
      <c r="K100" s="15"/>
      <c r="L100" s="9">
        <f t="shared" si="11"/>
        <v>0</v>
      </c>
      <c r="M100" s="15"/>
      <c r="N100" s="15"/>
      <c r="O100" s="15"/>
      <c r="P100" s="15"/>
      <c r="Q100" s="15"/>
      <c r="R100" s="11">
        <f>SUM(M100:Q100)</f>
        <v>0</v>
      </c>
      <c r="S100" s="15"/>
      <c r="T100" s="15"/>
      <c r="U100" s="9">
        <f>S100+T100</f>
        <v>0</v>
      </c>
      <c r="V100" s="9">
        <f t="shared" si="17"/>
        <v>0</v>
      </c>
      <c r="W100" s="15"/>
      <c r="X100" s="16">
        <f>W100-V100</f>
        <v>0</v>
      </c>
      <c r="Y100" s="18"/>
      <c r="Z100" s="17"/>
    </row>
    <row r="101" spans="1:26" ht="18" customHeight="1" x14ac:dyDescent="0.2">
      <c r="A101" s="13">
        <v>3500182</v>
      </c>
      <c r="B101" s="14" t="s">
        <v>248</v>
      </c>
      <c r="C101" s="15">
        <v>390000</v>
      </c>
      <c r="D101" s="10">
        <f>VLOOKUP($A101,'14.04'!$A$9:$W$204,23,0)</f>
        <v>0</v>
      </c>
      <c r="E101" s="15"/>
      <c r="F101" s="15"/>
      <c r="G101" s="15"/>
      <c r="H101" s="9">
        <f t="shared" si="16"/>
        <v>0</v>
      </c>
      <c r="I101" s="15"/>
      <c r="J101" s="15"/>
      <c r="K101" s="15"/>
      <c r="L101" s="9">
        <f t="shared" si="11"/>
        <v>0</v>
      </c>
      <c r="M101" s="15"/>
      <c r="N101" s="15"/>
      <c r="O101" s="15"/>
      <c r="P101" s="15"/>
      <c r="Q101" s="15"/>
      <c r="R101" s="11">
        <f>SUM(M101:Q101)</f>
        <v>0</v>
      </c>
      <c r="S101" s="15"/>
      <c r="T101" s="15"/>
      <c r="U101" s="9">
        <f>S101+T101</f>
        <v>0</v>
      </c>
      <c r="V101" s="9">
        <f t="shared" si="17"/>
        <v>0</v>
      </c>
      <c r="W101" s="15"/>
      <c r="X101" s="16">
        <f>W101-V101</f>
        <v>0</v>
      </c>
      <c r="Y101" s="18"/>
      <c r="Z101" s="17"/>
    </row>
    <row r="102" spans="1:26" ht="18" customHeight="1" x14ac:dyDescent="0.2">
      <c r="A102" s="13">
        <v>3500140</v>
      </c>
      <c r="B102" s="14" t="s">
        <v>123</v>
      </c>
      <c r="C102" s="15">
        <v>300000</v>
      </c>
      <c r="D102" s="10">
        <f>VLOOKUP($A102,'14.04'!$A$9:$W$204,23,0)</f>
        <v>0</v>
      </c>
      <c r="E102" s="15"/>
      <c r="F102" s="15"/>
      <c r="G102" s="15"/>
      <c r="H102" s="9">
        <f t="shared" si="16"/>
        <v>0</v>
      </c>
      <c r="I102" s="15"/>
      <c r="J102" s="15"/>
      <c r="K102" s="15"/>
      <c r="L102" s="9">
        <f t="shared" si="11"/>
        <v>0</v>
      </c>
      <c r="M102" s="15"/>
      <c r="N102" s="15"/>
      <c r="O102" s="15"/>
      <c r="P102" s="15"/>
      <c r="Q102" s="15"/>
      <c r="R102" s="11">
        <f>SUM(M102:Q102)</f>
        <v>0</v>
      </c>
      <c r="S102" s="15"/>
      <c r="T102" s="15"/>
      <c r="U102" s="9">
        <f>S102+T102</f>
        <v>0</v>
      </c>
      <c r="V102" s="9">
        <f t="shared" si="17"/>
        <v>0</v>
      </c>
      <c r="W102" s="15"/>
      <c r="X102" s="16">
        <f>W102-V102</f>
        <v>0</v>
      </c>
      <c r="Y102" s="18"/>
      <c r="Z102" s="17"/>
    </row>
    <row r="103" spans="1:26" ht="18" customHeight="1" x14ac:dyDescent="0.2">
      <c r="A103" s="13">
        <v>3500155</v>
      </c>
      <c r="B103" s="14" t="s">
        <v>124</v>
      </c>
      <c r="C103" s="15">
        <v>300000</v>
      </c>
      <c r="D103" s="10">
        <f>VLOOKUP($A103,'14.04'!$A$9:$W$204,23,0)</f>
        <v>0</v>
      </c>
      <c r="E103" s="15"/>
      <c r="F103" s="15"/>
      <c r="G103" s="15"/>
      <c r="H103" s="9">
        <f t="shared" si="16"/>
        <v>0</v>
      </c>
      <c r="I103" s="15"/>
      <c r="J103" s="15"/>
      <c r="K103" s="15"/>
      <c r="L103" s="9">
        <f t="shared" si="11"/>
        <v>0</v>
      </c>
      <c r="M103" s="15"/>
      <c r="N103" s="15"/>
      <c r="O103" s="15"/>
      <c r="P103" s="15"/>
      <c r="Q103" s="15"/>
      <c r="R103" s="11">
        <f t="shared" si="15"/>
        <v>0</v>
      </c>
      <c r="S103" s="15"/>
      <c r="T103" s="15"/>
      <c r="U103" s="9">
        <f t="shared" si="18"/>
        <v>0</v>
      </c>
      <c r="V103" s="9">
        <f t="shared" si="17"/>
        <v>0</v>
      </c>
      <c r="W103" s="15"/>
      <c r="X103" s="16">
        <f t="shared" si="19"/>
        <v>0</v>
      </c>
      <c r="Y103" s="18"/>
      <c r="Z103" s="17"/>
    </row>
    <row r="104" spans="1:26" ht="18" customHeight="1" x14ac:dyDescent="0.2">
      <c r="A104" s="13">
        <v>3500156</v>
      </c>
      <c r="B104" s="14" t="s">
        <v>125</v>
      </c>
      <c r="C104" s="15">
        <v>390000</v>
      </c>
      <c r="D104" s="10">
        <f>VLOOKUP($A104,'14.04'!$A$9:$W$204,23,0)</f>
        <v>1</v>
      </c>
      <c r="E104" s="15"/>
      <c r="F104" s="15"/>
      <c r="G104" s="15"/>
      <c r="H104" s="9">
        <f t="shared" si="16"/>
        <v>0</v>
      </c>
      <c r="I104" s="15"/>
      <c r="J104" s="15"/>
      <c r="K104" s="15"/>
      <c r="L104" s="9">
        <f t="shared" si="11"/>
        <v>0</v>
      </c>
      <c r="M104" s="15"/>
      <c r="N104" s="15"/>
      <c r="O104" s="15"/>
      <c r="P104" s="15"/>
      <c r="Q104" s="15"/>
      <c r="R104" s="11">
        <f t="shared" si="15"/>
        <v>0</v>
      </c>
      <c r="S104" s="15"/>
      <c r="T104" s="15"/>
      <c r="U104" s="9">
        <f t="shared" si="18"/>
        <v>0</v>
      </c>
      <c r="V104" s="9">
        <f t="shared" si="17"/>
        <v>1</v>
      </c>
      <c r="W104" s="15">
        <v>1</v>
      </c>
      <c r="X104" s="16">
        <f t="shared" si="19"/>
        <v>0</v>
      </c>
      <c r="Y104" s="18"/>
      <c r="Z104" s="17"/>
    </row>
    <row r="105" spans="1:26" ht="18" customHeight="1" x14ac:dyDescent="0.2">
      <c r="A105" s="13">
        <v>3500141</v>
      </c>
      <c r="B105" s="14" t="s">
        <v>126</v>
      </c>
      <c r="C105" s="15">
        <v>300000</v>
      </c>
      <c r="D105" s="10">
        <f>VLOOKUP($A105,'14.04'!$A$9:$W$204,23,0)</f>
        <v>0</v>
      </c>
      <c r="E105" s="15"/>
      <c r="F105" s="15"/>
      <c r="G105" s="15"/>
      <c r="H105" s="9">
        <f t="shared" si="16"/>
        <v>0</v>
      </c>
      <c r="I105" s="15"/>
      <c r="J105" s="15"/>
      <c r="K105" s="15"/>
      <c r="L105" s="9">
        <f t="shared" si="11"/>
        <v>0</v>
      </c>
      <c r="M105" s="15"/>
      <c r="N105" s="15"/>
      <c r="O105" s="15"/>
      <c r="P105" s="15"/>
      <c r="Q105" s="15"/>
      <c r="R105" s="11">
        <f t="shared" si="15"/>
        <v>0</v>
      </c>
      <c r="S105" s="15"/>
      <c r="T105" s="15"/>
      <c r="U105" s="9">
        <f t="shared" si="18"/>
        <v>0</v>
      </c>
      <c r="V105" s="9">
        <f t="shared" si="17"/>
        <v>0</v>
      </c>
      <c r="W105" s="15"/>
      <c r="X105" s="16">
        <f t="shared" si="19"/>
        <v>0</v>
      </c>
      <c r="Y105" s="18"/>
      <c r="Z105" s="17"/>
    </row>
    <row r="106" spans="1:26" ht="18" customHeight="1" x14ac:dyDescent="0.2">
      <c r="A106" s="13">
        <v>3500142</v>
      </c>
      <c r="B106" s="14" t="s">
        <v>127</v>
      </c>
      <c r="C106" s="15">
        <v>390000</v>
      </c>
      <c r="D106" s="10">
        <f>VLOOKUP($A106,'14.04'!$A$9:$W$204,23,0)</f>
        <v>0</v>
      </c>
      <c r="E106" s="15"/>
      <c r="F106" s="15"/>
      <c r="G106" s="15"/>
      <c r="H106" s="9">
        <f t="shared" si="16"/>
        <v>0</v>
      </c>
      <c r="I106" s="15"/>
      <c r="J106" s="15"/>
      <c r="K106" s="15"/>
      <c r="L106" s="9">
        <f t="shared" si="11"/>
        <v>0</v>
      </c>
      <c r="M106" s="15"/>
      <c r="N106" s="15"/>
      <c r="O106" s="15"/>
      <c r="P106" s="15"/>
      <c r="Q106" s="15"/>
      <c r="R106" s="11">
        <f t="shared" si="15"/>
        <v>0</v>
      </c>
      <c r="S106" s="15"/>
      <c r="T106" s="15"/>
      <c r="U106" s="9">
        <f t="shared" si="18"/>
        <v>0</v>
      </c>
      <c r="V106" s="9">
        <f t="shared" si="17"/>
        <v>0</v>
      </c>
      <c r="W106" s="15"/>
      <c r="X106" s="16">
        <f t="shared" si="19"/>
        <v>0</v>
      </c>
      <c r="Y106" s="18"/>
      <c r="Z106" s="17"/>
    </row>
    <row r="107" spans="1:26" ht="18" customHeight="1" x14ac:dyDescent="0.2">
      <c r="A107" s="13">
        <v>3500143</v>
      </c>
      <c r="B107" s="14" t="s">
        <v>128</v>
      </c>
      <c r="C107" s="15">
        <v>220000</v>
      </c>
      <c r="D107" s="10">
        <f>VLOOKUP($A107,'14.04'!$A$9:$W$204,23,0)</f>
        <v>0</v>
      </c>
      <c r="E107" s="15"/>
      <c r="F107" s="15"/>
      <c r="G107" s="15"/>
      <c r="H107" s="9">
        <f t="shared" si="16"/>
        <v>0</v>
      </c>
      <c r="I107" s="15"/>
      <c r="J107" s="15"/>
      <c r="K107" s="15"/>
      <c r="L107" s="9">
        <f t="shared" si="11"/>
        <v>0</v>
      </c>
      <c r="M107" s="15"/>
      <c r="N107" s="15"/>
      <c r="O107" s="15"/>
      <c r="P107" s="15"/>
      <c r="Q107" s="15"/>
      <c r="R107" s="11">
        <f t="shared" si="15"/>
        <v>0</v>
      </c>
      <c r="S107" s="15"/>
      <c r="T107" s="15"/>
      <c r="U107" s="9">
        <f t="shared" si="18"/>
        <v>0</v>
      </c>
      <c r="V107" s="9">
        <f t="shared" si="17"/>
        <v>0</v>
      </c>
      <c r="W107" s="15"/>
      <c r="X107" s="16">
        <f t="shared" si="19"/>
        <v>0</v>
      </c>
      <c r="Y107" s="18"/>
      <c r="Z107" s="17"/>
    </row>
    <row r="108" spans="1:26" ht="18" customHeight="1" x14ac:dyDescent="0.2">
      <c r="A108" s="13">
        <v>3500144</v>
      </c>
      <c r="B108" s="14" t="s">
        <v>129</v>
      </c>
      <c r="C108" s="15">
        <v>260000</v>
      </c>
      <c r="D108" s="10">
        <f>VLOOKUP($A108,'14.04'!$A$9:$W$204,23,0)</f>
        <v>4</v>
      </c>
      <c r="E108" s="15">
        <v>4</v>
      </c>
      <c r="F108" s="15"/>
      <c r="G108" s="15"/>
      <c r="H108" s="9">
        <f t="shared" si="16"/>
        <v>4</v>
      </c>
      <c r="I108" s="15">
        <v>2</v>
      </c>
      <c r="J108" s="15"/>
      <c r="K108" s="15"/>
      <c r="L108" s="9">
        <f t="shared" si="11"/>
        <v>2</v>
      </c>
      <c r="M108" s="15"/>
      <c r="N108" s="15"/>
      <c r="O108" s="15"/>
      <c r="P108" s="15"/>
      <c r="Q108" s="15"/>
      <c r="R108" s="11">
        <f t="shared" si="15"/>
        <v>0</v>
      </c>
      <c r="S108" s="15"/>
      <c r="T108" s="15"/>
      <c r="U108" s="9">
        <f t="shared" si="18"/>
        <v>0</v>
      </c>
      <c r="V108" s="9">
        <f t="shared" si="17"/>
        <v>6</v>
      </c>
      <c r="W108" s="15">
        <v>6</v>
      </c>
      <c r="X108" s="16">
        <f t="shared" si="19"/>
        <v>0</v>
      </c>
      <c r="Y108" s="18"/>
      <c r="Z108" s="17"/>
    </row>
    <row r="109" spans="1:26" ht="18" customHeight="1" x14ac:dyDescent="0.2">
      <c r="A109" s="13">
        <v>3500145</v>
      </c>
      <c r="B109" s="14" t="s">
        <v>130</v>
      </c>
      <c r="C109" s="15">
        <v>350000</v>
      </c>
      <c r="D109" s="10">
        <f>VLOOKUP($A109,'14.04'!$A$9:$W$204,23,0)</f>
        <v>0</v>
      </c>
      <c r="E109" s="15"/>
      <c r="F109" s="15"/>
      <c r="G109" s="15"/>
      <c r="H109" s="9">
        <f t="shared" si="16"/>
        <v>0</v>
      </c>
      <c r="I109" s="15"/>
      <c r="J109" s="15"/>
      <c r="K109" s="15"/>
      <c r="L109" s="9">
        <f t="shared" si="11"/>
        <v>0</v>
      </c>
      <c r="M109" s="15"/>
      <c r="N109" s="15"/>
      <c r="O109" s="15"/>
      <c r="P109" s="15"/>
      <c r="Q109" s="15"/>
      <c r="R109" s="11">
        <f t="shared" si="15"/>
        <v>0</v>
      </c>
      <c r="S109" s="15"/>
      <c r="T109" s="15"/>
      <c r="U109" s="9">
        <f t="shared" si="18"/>
        <v>0</v>
      </c>
      <c r="V109" s="9">
        <f t="shared" si="17"/>
        <v>0</v>
      </c>
      <c r="W109" s="15"/>
      <c r="X109" s="16">
        <f t="shared" si="19"/>
        <v>0</v>
      </c>
      <c r="Y109" s="18"/>
      <c r="Z109" s="17"/>
    </row>
    <row r="110" spans="1:26" ht="18" customHeight="1" x14ac:dyDescent="0.2">
      <c r="A110" s="7">
        <v>3510000</v>
      </c>
      <c r="B110" s="8" t="s">
        <v>131</v>
      </c>
      <c r="C110" s="9"/>
      <c r="D110" s="10">
        <f>VLOOKUP($A110,'14.04'!$A$9:$W$204,23,0)</f>
        <v>0</v>
      </c>
      <c r="E110" s="10"/>
      <c r="F110" s="10"/>
      <c r="G110" s="10"/>
      <c r="H110" s="9"/>
      <c r="I110" s="10"/>
      <c r="J110" s="10"/>
      <c r="K110" s="10"/>
      <c r="L110" s="9">
        <f t="shared" si="11"/>
        <v>0</v>
      </c>
      <c r="M110" s="10"/>
      <c r="N110" s="10"/>
      <c r="O110" s="10"/>
      <c r="P110" s="10"/>
      <c r="Q110" s="10"/>
      <c r="R110" s="11">
        <f t="shared" si="15"/>
        <v>0</v>
      </c>
      <c r="S110" s="10"/>
      <c r="T110" s="10"/>
      <c r="U110" s="9"/>
      <c r="V110" s="9"/>
      <c r="W110" s="10"/>
      <c r="X110" s="9"/>
      <c r="Y110" s="18"/>
      <c r="Z110" s="17"/>
    </row>
    <row r="111" spans="1:26" ht="18" customHeight="1" x14ac:dyDescent="0.2">
      <c r="A111" s="13">
        <v>3510004</v>
      </c>
      <c r="B111" s="14" t="s">
        <v>132</v>
      </c>
      <c r="C111" s="15">
        <v>43000</v>
      </c>
      <c r="D111" s="10">
        <f>VLOOKUP($A111,'14.04'!$A$9:$W$204,23,0)</f>
        <v>7</v>
      </c>
      <c r="E111" s="15">
        <v>9</v>
      </c>
      <c r="F111" s="15"/>
      <c r="G111" s="15"/>
      <c r="H111" s="9">
        <f t="shared" ref="H111:H120" si="20">SUM(E111:G111)</f>
        <v>9</v>
      </c>
      <c r="I111" s="15">
        <v>5</v>
      </c>
      <c r="J111" s="15"/>
      <c r="K111" s="15"/>
      <c r="L111" s="9">
        <f t="shared" si="11"/>
        <v>5</v>
      </c>
      <c r="M111" s="15"/>
      <c r="N111" s="15"/>
      <c r="O111" s="15"/>
      <c r="P111" s="15"/>
      <c r="Q111" s="15"/>
      <c r="R111" s="11">
        <f>SUM(M111:Q111)</f>
        <v>0</v>
      </c>
      <c r="S111" s="15"/>
      <c r="T111" s="15"/>
      <c r="U111" s="9">
        <f>S111+T111</f>
        <v>0</v>
      </c>
      <c r="V111" s="9">
        <f t="shared" ref="V111:V120" si="21">D111+H111-L111-R111-U111</f>
        <v>11</v>
      </c>
      <c r="W111" s="15">
        <v>11</v>
      </c>
      <c r="X111" s="16">
        <f>W111-V111</f>
        <v>0</v>
      </c>
      <c r="Y111" s="18"/>
      <c r="Z111" s="17"/>
    </row>
    <row r="112" spans="1:26" ht="18" customHeight="1" x14ac:dyDescent="0.2">
      <c r="A112" s="13">
        <v>3510011</v>
      </c>
      <c r="B112" s="14" t="s">
        <v>133</v>
      </c>
      <c r="C112" s="15">
        <v>42000</v>
      </c>
      <c r="D112" s="10">
        <f>VLOOKUP($A112,'14.04'!$A$9:$W$204,23,0)</f>
        <v>0</v>
      </c>
      <c r="E112" s="15"/>
      <c r="F112" s="15"/>
      <c r="G112" s="15"/>
      <c r="H112" s="9">
        <f t="shared" si="20"/>
        <v>0</v>
      </c>
      <c r="I112" s="15"/>
      <c r="J112" s="15"/>
      <c r="K112" s="15"/>
      <c r="L112" s="9">
        <f t="shared" si="11"/>
        <v>0</v>
      </c>
      <c r="M112" s="15"/>
      <c r="N112" s="15"/>
      <c r="O112" s="15"/>
      <c r="P112" s="15"/>
      <c r="Q112" s="15"/>
      <c r="R112" s="11">
        <f t="shared" si="15"/>
        <v>0</v>
      </c>
      <c r="S112" s="15"/>
      <c r="T112" s="15"/>
      <c r="U112" s="9">
        <f t="shared" ref="U112:U120" si="22">S112+T112</f>
        <v>0</v>
      </c>
      <c r="V112" s="9">
        <f t="shared" si="21"/>
        <v>0</v>
      </c>
      <c r="W112" s="15"/>
      <c r="X112" s="16">
        <f t="shared" ref="X112:X120" si="23">W112-V112</f>
        <v>0</v>
      </c>
      <c r="Y112" s="18"/>
      <c r="Z112" s="17"/>
    </row>
    <row r="113" spans="1:26" ht="18" customHeight="1" x14ac:dyDescent="0.2">
      <c r="A113" s="13">
        <v>3510012</v>
      </c>
      <c r="B113" s="14" t="s">
        <v>134</v>
      </c>
      <c r="C113" s="15">
        <v>43000</v>
      </c>
      <c r="D113" s="10">
        <f>VLOOKUP($A113,'14.04'!$A$9:$W$204,23,0)</f>
        <v>6</v>
      </c>
      <c r="E113" s="15">
        <v>9</v>
      </c>
      <c r="F113" s="15"/>
      <c r="G113" s="15"/>
      <c r="H113" s="9">
        <f t="shared" si="20"/>
        <v>9</v>
      </c>
      <c r="I113" s="15">
        <v>14</v>
      </c>
      <c r="J113" s="15"/>
      <c r="K113" s="15"/>
      <c r="L113" s="9">
        <f t="shared" si="11"/>
        <v>14</v>
      </c>
      <c r="M113" s="15"/>
      <c r="N113" s="15"/>
      <c r="O113" s="15"/>
      <c r="P113" s="15"/>
      <c r="Q113" s="15"/>
      <c r="R113" s="11">
        <f>SUM(M113:Q113)</f>
        <v>0</v>
      </c>
      <c r="S113" s="15"/>
      <c r="T113" s="15"/>
      <c r="U113" s="9">
        <f>S113+T113</f>
        <v>0</v>
      </c>
      <c r="V113" s="9">
        <f t="shared" si="21"/>
        <v>1</v>
      </c>
      <c r="W113" s="15">
        <v>1</v>
      </c>
      <c r="X113" s="16">
        <f>W113-V113</f>
        <v>0</v>
      </c>
      <c r="Y113" s="18"/>
      <c r="Z113" s="17"/>
    </row>
    <row r="114" spans="1:26" ht="18" customHeight="1" x14ac:dyDescent="0.2">
      <c r="A114" s="13">
        <v>3510018</v>
      </c>
      <c r="B114" s="14" t="s">
        <v>135</v>
      </c>
      <c r="C114" s="15">
        <v>65000</v>
      </c>
      <c r="D114" s="10">
        <f>VLOOKUP($A114,'14.04'!$A$9:$W$204,23,0)</f>
        <v>5</v>
      </c>
      <c r="E114" s="15"/>
      <c r="F114" s="15"/>
      <c r="G114" s="15"/>
      <c r="H114" s="9">
        <f t="shared" si="20"/>
        <v>0</v>
      </c>
      <c r="I114" s="15">
        <v>5</v>
      </c>
      <c r="J114" s="15"/>
      <c r="K114" s="15"/>
      <c r="L114" s="9">
        <f t="shared" si="11"/>
        <v>5</v>
      </c>
      <c r="M114" s="15"/>
      <c r="N114" s="15"/>
      <c r="O114" s="15"/>
      <c r="P114" s="15"/>
      <c r="Q114" s="15"/>
      <c r="R114" s="11">
        <f t="shared" si="15"/>
        <v>0</v>
      </c>
      <c r="S114" s="15"/>
      <c r="T114" s="15"/>
      <c r="U114" s="9">
        <f t="shared" si="22"/>
        <v>0</v>
      </c>
      <c r="V114" s="9">
        <f t="shared" si="21"/>
        <v>0</v>
      </c>
      <c r="W114" s="15"/>
      <c r="X114" s="16">
        <f t="shared" si="23"/>
        <v>0</v>
      </c>
      <c r="Y114" s="18"/>
      <c r="Z114" s="17"/>
    </row>
    <row r="115" spans="1:26" ht="18" customHeight="1" x14ac:dyDescent="0.2">
      <c r="A115" s="13">
        <v>3510066</v>
      </c>
      <c r="B115" s="14" t="s">
        <v>136</v>
      </c>
      <c r="C115" s="15">
        <v>42000</v>
      </c>
      <c r="D115" s="10">
        <f>VLOOKUP($A115,'14.04'!$A$9:$W$204,23,0)</f>
        <v>0</v>
      </c>
      <c r="E115" s="15"/>
      <c r="F115" s="15"/>
      <c r="G115" s="15"/>
      <c r="H115" s="9">
        <f t="shared" si="20"/>
        <v>0</v>
      </c>
      <c r="I115" s="15"/>
      <c r="J115" s="15"/>
      <c r="K115" s="15"/>
      <c r="L115" s="9">
        <f t="shared" si="11"/>
        <v>0</v>
      </c>
      <c r="M115" s="15"/>
      <c r="N115" s="15"/>
      <c r="O115" s="15"/>
      <c r="P115" s="15"/>
      <c r="Q115" s="15"/>
      <c r="R115" s="11">
        <f t="shared" si="15"/>
        <v>0</v>
      </c>
      <c r="S115" s="15"/>
      <c r="T115" s="15"/>
      <c r="U115" s="9">
        <f t="shared" si="22"/>
        <v>0</v>
      </c>
      <c r="V115" s="9">
        <f t="shared" si="21"/>
        <v>0</v>
      </c>
      <c r="W115" s="15"/>
      <c r="X115" s="16">
        <f t="shared" si="23"/>
        <v>0</v>
      </c>
      <c r="Y115" s="18"/>
      <c r="Z115" s="17"/>
    </row>
    <row r="116" spans="1:26" ht="18" customHeight="1" x14ac:dyDescent="0.2">
      <c r="A116" s="13">
        <v>3510067</v>
      </c>
      <c r="B116" s="14" t="s">
        <v>137</v>
      </c>
      <c r="C116" s="15">
        <v>43000</v>
      </c>
      <c r="D116" s="10">
        <f>VLOOKUP($A116,'14.04'!$A$9:$W$204,23,0)</f>
        <v>6</v>
      </c>
      <c r="E116" s="15"/>
      <c r="F116" s="15"/>
      <c r="G116" s="15"/>
      <c r="H116" s="9">
        <f t="shared" si="20"/>
        <v>0</v>
      </c>
      <c r="I116" s="15">
        <v>6</v>
      </c>
      <c r="J116" s="15"/>
      <c r="K116" s="15"/>
      <c r="L116" s="9">
        <f t="shared" si="11"/>
        <v>6</v>
      </c>
      <c r="M116" s="15"/>
      <c r="N116" s="15"/>
      <c r="O116" s="15"/>
      <c r="P116" s="15"/>
      <c r="Q116" s="15"/>
      <c r="R116" s="11">
        <f t="shared" si="15"/>
        <v>0</v>
      </c>
      <c r="S116" s="15"/>
      <c r="T116" s="15"/>
      <c r="U116" s="9">
        <f t="shared" si="22"/>
        <v>0</v>
      </c>
      <c r="V116" s="9">
        <f t="shared" si="21"/>
        <v>0</v>
      </c>
      <c r="W116" s="15"/>
      <c r="X116" s="16">
        <f t="shared" si="23"/>
        <v>0</v>
      </c>
      <c r="Y116" s="18"/>
      <c r="Z116" s="17"/>
    </row>
    <row r="117" spans="1:26" ht="18" customHeight="1" x14ac:dyDescent="0.2">
      <c r="A117" s="13">
        <v>3510068</v>
      </c>
      <c r="B117" s="14" t="s">
        <v>138</v>
      </c>
      <c r="C117" s="15">
        <v>12000</v>
      </c>
      <c r="D117" s="10">
        <f>VLOOKUP($A117,'14.04'!$A$9:$W$204,23,0)</f>
        <v>0</v>
      </c>
      <c r="E117" s="15"/>
      <c r="F117" s="15"/>
      <c r="G117" s="15"/>
      <c r="H117" s="9">
        <f t="shared" si="20"/>
        <v>0</v>
      </c>
      <c r="I117" s="15"/>
      <c r="J117" s="15"/>
      <c r="K117" s="15"/>
      <c r="L117" s="9">
        <f t="shared" si="11"/>
        <v>0</v>
      </c>
      <c r="M117" s="15"/>
      <c r="N117" s="15"/>
      <c r="O117" s="15"/>
      <c r="P117" s="15"/>
      <c r="Q117" s="15"/>
      <c r="R117" s="11">
        <f>SUM(M117:Q117)</f>
        <v>0</v>
      </c>
      <c r="S117" s="15"/>
      <c r="T117" s="15"/>
      <c r="U117" s="9">
        <f>S117+T117</f>
        <v>0</v>
      </c>
      <c r="V117" s="9">
        <f t="shared" si="21"/>
        <v>0</v>
      </c>
      <c r="W117" s="15"/>
      <c r="X117" s="16">
        <f>W117-V117</f>
        <v>0</v>
      </c>
      <c r="Y117" s="18"/>
      <c r="Z117" s="17"/>
    </row>
    <row r="118" spans="1:26" ht="18" customHeight="1" x14ac:dyDescent="0.2">
      <c r="A118" s="13">
        <v>3510069</v>
      </c>
      <c r="B118" s="14" t="s">
        <v>139</v>
      </c>
      <c r="C118" s="15">
        <v>12000</v>
      </c>
      <c r="D118" s="10">
        <f>VLOOKUP($A118,'14.04'!$A$9:$W$204,23,0)</f>
        <v>0</v>
      </c>
      <c r="E118" s="15"/>
      <c r="F118" s="15"/>
      <c r="G118" s="15"/>
      <c r="H118" s="9">
        <f t="shared" si="20"/>
        <v>0</v>
      </c>
      <c r="I118" s="15"/>
      <c r="J118" s="15"/>
      <c r="K118" s="15"/>
      <c r="L118" s="9">
        <f t="shared" si="11"/>
        <v>0</v>
      </c>
      <c r="M118" s="15"/>
      <c r="N118" s="15"/>
      <c r="O118" s="15"/>
      <c r="P118" s="15"/>
      <c r="Q118" s="15"/>
      <c r="R118" s="11">
        <f>SUM(M118:Q118)</f>
        <v>0</v>
      </c>
      <c r="S118" s="15"/>
      <c r="T118" s="15"/>
      <c r="U118" s="9">
        <f>S118+T118</f>
        <v>0</v>
      </c>
      <c r="V118" s="9">
        <f t="shared" si="21"/>
        <v>0</v>
      </c>
      <c r="W118" s="15"/>
      <c r="X118" s="16">
        <f>W118-V118</f>
        <v>0</v>
      </c>
      <c r="Y118" s="18"/>
      <c r="Z118" s="17"/>
    </row>
    <row r="119" spans="1:26" ht="18" customHeight="1" x14ac:dyDescent="0.2">
      <c r="A119" s="13">
        <v>3510070</v>
      </c>
      <c r="B119" s="14" t="s">
        <v>140</v>
      </c>
      <c r="C119" s="15">
        <v>12000</v>
      </c>
      <c r="D119" s="10">
        <f>VLOOKUP($A119,'14.04'!$A$9:$W$204,23,0)</f>
        <v>0</v>
      </c>
      <c r="E119" s="15"/>
      <c r="F119" s="15"/>
      <c r="G119" s="15"/>
      <c r="H119" s="9">
        <f t="shared" si="20"/>
        <v>0</v>
      </c>
      <c r="I119" s="15"/>
      <c r="J119" s="15"/>
      <c r="K119" s="15"/>
      <c r="L119" s="9">
        <f t="shared" si="11"/>
        <v>0</v>
      </c>
      <c r="M119" s="15"/>
      <c r="N119" s="15"/>
      <c r="O119" s="15"/>
      <c r="P119" s="15"/>
      <c r="Q119" s="15"/>
      <c r="R119" s="11">
        <f>SUM(M119:Q119)</f>
        <v>0</v>
      </c>
      <c r="S119" s="15"/>
      <c r="T119" s="15"/>
      <c r="U119" s="9">
        <f>S119+T119</f>
        <v>0</v>
      </c>
      <c r="V119" s="9">
        <f t="shared" si="21"/>
        <v>0</v>
      </c>
      <c r="W119" s="15"/>
      <c r="X119" s="16">
        <f>W119-V119</f>
        <v>0</v>
      </c>
      <c r="Y119" s="18"/>
      <c r="Z119" s="17"/>
    </row>
    <row r="120" spans="1:26" ht="18" customHeight="1" x14ac:dyDescent="0.2">
      <c r="A120" s="13">
        <v>3512008</v>
      </c>
      <c r="B120" s="14" t="s">
        <v>141</v>
      </c>
      <c r="C120" s="15">
        <v>44000</v>
      </c>
      <c r="D120" s="10">
        <f>VLOOKUP($A120,'14.04'!$A$9:$W$204,23,0)</f>
        <v>10</v>
      </c>
      <c r="E120" s="15"/>
      <c r="F120" s="15"/>
      <c r="G120" s="15"/>
      <c r="H120" s="9">
        <f t="shared" si="20"/>
        <v>0</v>
      </c>
      <c r="I120" s="15">
        <v>3</v>
      </c>
      <c r="J120" s="15"/>
      <c r="K120" s="15"/>
      <c r="L120" s="9">
        <f t="shared" si="11"/>
        <v>3</v>
      </c>
      <c r="M120" s="15"/>
      <c r="N120" s="15"/>
      <c r="O120" s="15"/>
      <c r="P120" s="15"/>
      <c r="Q120" s="15"/>
      <c r="R120" s="11">
        <f t="shared" si="15"/>
        <v>0</v>
      </c>
      <c r="S120" s="15"/>
      <c r="T120" s="15"/>
      <c r="U120" s="9">
        <f t="shared" si="22"/>
        <v>0</v>
      </c>
      <c r="V120" s="9">
        <f t="shared" si="21"/>
        <v>7</v>
      </c>
      <c r="W120" s="15">
        <v>7</v>
      </c>
      <c r="X120" s="16">
        <f t="shared" si="23"/>
        <v>0</v>
      </c>
      <c r="Y120" s="18"/>
      <c r="Z120" s="17"/>
    </row>
    <row r="121" spans="1:26" ht="18" customHeight="1" x14ac:dyDescent="0.2">
      <c r="A121" s="7">
        <v>3530000</v>
      </c>
      <c r="B121" s="28" t="s">
        <v>142</v>
      </c>
      <c r="C121" s="9"/>
      <c r="D121" s="10">
        <f>VLOOKUP($A121,'14.04'!$A$9:$W$204,23,0)</f>
        <v>0</v>
      </c>
      <c r="E121" s="10"/>
      <c r="F121" s="10"/>
      <c r="G121" s="10"/>
      <c r="H121" s="9"/>
      <c r="I121" s="10"/>
      <c r="J121" s="10"/>
      <c r="K121" s="10"/>
      <c r="L121" s="9">
        <f t="shared" si="11"/>
        <v>0</v>
      </c>
      <c r="M121" s="10"/>
      <c r="N121" s="10"/>
      <c r="O121" s="10"/>
      <c r="P121" s="10"/>
      <c r="Q121" s="10"/>
      <c r="R121" s="11">
        <f t="shared" si="15"/>
        <v>0</v>
      </c>
      <c r="S121" s="10"/>
      <c r="T121" s="10"/>
      <c r="U121" s="9"/>
      <c r="V121" s="9"/>
      <c r="W121" s="10"/>
      <c r="X121" s="9"/>
      <c r="Y121" s="18"/>
      <c r="Z121" s="17"/>
    </row>
    <row r="122" spans="1:26" ht="18" customHeight="1" x14ac:dyDescent="0.2">
      <c r="A122" s="13">
        <v>3530003</v>
      </c>
      <c r="B122" s="14" t="s">
        <v>143</v>
      </c>
      <c r="C122" s="15">
        <v>20000</v>
      </c>
      <c r="D122" s="10">
        <f>VLOOKUP($A122,'14.04'!$A$9:$W$204,23,0)</f>
        <v>12</v>
      </c>
      <c r="E122" s="15"/>
      <c r="F122" s="15"/>
      <c r="G122" s="15"/>
      <c r="H122" s="9">
        <f t="shared" ref="H122:H134" si="24">SUM(E122:G122)</f>
        <v>0</v>
      </c>
      <c r="I122" s="15">
        <v>3</v>
      </c>
      <c r="J122" s="15"/>
      <c r="K122" s="15"/>
      <c r="L122" s="9">
        <f t="shared" si="11"/>
        <v>3</v>
      </c>
      <c r="M122" s="15"/>
      <c r="N122" s="15"/>
      <c r="O122" s="15"/>
      <c r="P122" s="15"/>
      <c r="Q122" s="15"/>
      <c r="R122" s="11">
        <f t="shared" si="15"/>
        <v>0</v>
      </c>
      <c r="S122" s="15"/>
      <c r="T122" s="15"/>
      <c r="U122" s="9">
        <f t="shared" ref="U122:U134" si="25">S122+T122</f>
        <v>0</v>
      </c>
      <c r="V122" s="9">
        <f t="shared" ref="V122:V134" si="26">D122+H122-L122-R122-U122</f>
        <v>9</v>
      </c>
      <c r="W122" s="15">
        <v>9</v>
      </c>
      <c r="X122" s="16">
        <f t="shared" ref="X122:X134" si="27">W122-V122</f>
        <v>0</v>
      </c>
      <c r="Y122" s="18"/>
      <c r="Z122" s="17"/>
    </row>
    <row r="123" spans="1:26" ht="18" customHeight="1" x14ac:dyDescent="0.2">
      <c r="A123" s="13">
        <v>3530008</v>
      </c>
      <c r="B123" s="14" t="s">
        <v>144</v>
      </c>
      <c r="C123" s="15">
        <v>20000</v>
      </c>
      <c r="D123" s="10">
        <f>VLOOKUP($A123,'14.04'!$A$9:$W$204,23,0)</f>
        <v>0</v>
      </c>
      <c r="E123" s="15"/>
      <c r="F123" s="15"/>
      <c r="G123" s="15"/>
      <c r="H123" s="9">
        <f t="shared" si="24"/>
        <v>0</v>
      </c>
      <c r="I123" s="15"/>
      <c r="J123" s="15"/>
      <c r="K123" s="15"/>
      <c r="L123" s="9">
        <f t="shared" si="11"/>
        <v>0</v>
      </c>
      <c r="M123" s="15"/>
      <c r="N123" s="15"/>
      <c r="O123" s="15"/>
      <c r="P123" s="15"/>
      <c r="Q123" s="15"/>
      <c r="R123" s="11">
        <f t="shared" si="15"/>
        <v>0</v>
      </c>
      <c r="S123" s="15"/>
      <c r="T123" s="15"/>
      <c r="U123" s="9">
        <f t="shared" si="25"/>
        <v>0</v>
      </c>
      <c r="V123" s="9">
        <f t="shared" si="26"/>
        <v>0</v>
      </c>
      <c r="W123" s="15"/>
      <c r="X123" s="16">
        <f t="shared" si="27"/>
        <v>0</v>
      </c>
      <c r="Y123" s="18"/>
      <c r="Z123" s="17"/>
    </row>
    <row r="124" spans="1:26" ht="18" customHeight="1" x14ac:dyDescent="0.2">
      <c r="A124" s="13">
        <v>3530009</v>
      </c>
      <c r="B124" s="14" t="s">
        <v>145</v>
      </c>
      <c r="C124" s="15">
        <v>20000</v>
      </c>
      <c r="D124" s="10">
        <f>VLOOKUP($A124,'14.04'!$A$9:$W$204,23,0)</f>
        <v>53</v>
      </c>
      <c r="E124" s="15"/>
      <c r="F124" s="15"/>
      <c r="G124" s="15"/>
      <c r="H124" s="9">
        <f t="shared" si="24"/>
        <v>0</v>
      </c>
      <c r="I124" s="15">
        <v>6</v>
      </c>
      <c r="J124" s="15"/>
      <c r="K124" s="15"/>
      <c r="L124" s="9">
        <f t="shared" si="11"/>
        <v>6</v>
      </c>
      <c r="M124" s="15"/>
      <c r="N124" s="15"/>
      <c r="O124" s="15"/>
      <c r="P124" s="15"/>
      <c r="Q124" s="15"/>
      <c r="R124" s="11">
        <f t="shared" si="15"/>
        <v>0</v>
      </c>
      <c r="S124" s="15"/>
      <c r="T124" s="15"/>
      <c r="U124" s="9">
        <f t="shared" si="25"/>
        <v>0</v>
      </c>
      <c r="V124" s="9">
        <f t="shared" si="26"/>
        <v>47</v>
      </c>
      <c r="W124" s="15">
        <v>37</v>
      </c>
      <c r="X124" s="16">
        <f t="shared" si="27"/>
        <v>-10</v>
      </c>
      <c r="Y124" s="18"/>
      <c r="Z124" s="17"/>
    </row>
    <row r="125" spans="1:26" ht="18" customHeight="1" x14ac:dyDescent="0.2">
      <c r="A125" s="13">
        <v>3530010</v>
      </c>
      <c r="B125" s="14" t="s">
        <v>146</v>
      </c>
      <c r="C125" s="15">
        <v>108000</v>
      </c>
      <c r="D125" s="10">
        <f>VLOOKUP($A125,'14.04'!$A$9:$W$204,23,0)</f>
        <v>5</v>
      </c>
      <c r="E125" s="15">
        <v>20</v>
      </c>
      <c r="F125" s="15"/>
      <c r="G125" s="15"/>
      <c r="H125" s="9">
        <f t="shared" si="24"/>
        <v>20</v>
      </c>
      <c r="I125" s="15">
        <v>7</v>
      </c>
      <c r="J125" s="15"/>
      <c r="K125" s="15"/>
      <c r="L125" s="9">
        <f t="shared" si="11"/>
        <v>7</v>
      </c>
      <c r="M125" s="15"/>
      <c r="N125" s="15"/>
      <c r="O125" s="15"/>
      <c r="P125" s="15"/>
      <c r="Q125" s="15"/>
      <c r="R125" s="11">
        <f t="shared" si="15"/>
        <v>0</v>
      </c>
      <c r="S125" s="15"/>
      <c r="T125" s="15"/>
      <c r="U125" s="9">
        <f t="shared" si="25"/>
        <v>0</v>
      </c>
      <c r="V125" s="9">
        <f t="shared" si="26"/>
        <v>18</v>
      </c>
      <c r="W125" s="15">
        <v>18</v>
      </c>
      <c r="X125" s="16">
        <f t="shared" si="27"/>
        <v>0</v>
      </c>
      <c r="Y125" s="18"/>
      <c r="Z125" s="17"/>
    </row>
    <row r="126" spans="1:26" ht="18" customHeight="1" x14ac:dyDescent="0.2">
      <c r="A126" s="13">
        <v>3530014</v>
      </c>
      <c r="B126" s="14" t="s">
        <v>147</v>
      </c>
      <c r="C126" s="15">
        <v>20000</v>
      </c>
      <c r="D126" s="10">
        <f>VLOOKUP($A126,'14.04'!$A$9:$W$204,23,0)</f>
        <v>0</v>
      </c>
      <c r="E126" s="15"/>
      <c r="F126" s="15"/>
      <c r="G126" s="15"/>
      <c r="H126" s="9">
        <f t="shared" si="24"/>
        <v>0</v>
      </c>
      <c r="I126" s="15"/>
      <c r="J126" s="15"/>
      <c r="K126" s="15"/>
      <c r="L126" s="9">
        <f t="shared" si="11"/>
        <v>0</v>
      </c>
      <c r="M126" s="15"/>
      <c r="N126" s="15"/>
      <c r="O126" s="15"/>
      <c r="P126" s="15"/>
      <c r="Q126" s="15"/>
      <c r="R126" s="11">
        <f>SUM(M126:Q126)</f>
        <v>0</v>
      </c>
      <c r="S126" s="15"/>
      <c r="T126" s="15"/>
      <c r="U126" s="9">
        <f>S126+T126</f>
        <v>0</v>
      </c>
      <c r="V126" s="9">
        <f t="shared" si="26"/>
        <v>0</v>
      </c>
      <c r="W126" s="15"/>
      <c r="X126" s="16">
        <f>W126-V126</f>
        <v>0</v>
      </c>
      <c r="Y126" s="18"/>
      <c r="Z126" s="17"/>
    </row>
    <row r="127" spans="1:26" ht="18" customHeight="1" x14ac:dyDescent="0.2">
      <c r="A127" s="13">
        <v>3530087</v>
      </c>
      <c r="B127" s="14" t="s">
        <v>148</v>
      </c>
      <c r="C127" s="15"/>
      <c r="D127" s="10">
        <f>VLOOKUP($A127,'14.04'!$A$9:$W$204,23,0)</f>
        <v>0</v>
      </c>
      <c r="E127" s="15"/>
      <c r="F127" s="15"/>
      <c r="G127" s="15"/>
      <c r="H127" s="9">
        <f t="shared" si="24"/>
        <v>0</v>
      </c>
      <c r="I127" s="15"/>
      <c r="J127" s="15"/>
      <c r="K127" s="15"/>
      <c r="L127" s="9">
        <f t="shared" si="11"/>
        <v>0</v>
      </c>
      <c r="M127" s="15"/>
      <c r="N127" s="15"/>
      <c r="O127" s="15"/>
      <c r="P127" s="15"/>
      <c r="Q127" s="15"/>
      <c r="R127" s="11">
        <f t="shared" si="15"/>
        <v>0</v>
      </c>
      <c r="S127" s="15"/>
      <c r="T127" s="15"/>
      <c r="U127" s="9">
        <f t="shared" si="25"/>
        <v>0</v>
      </c>
      <c r="V127" s="9">
        <f t="shared" si="26"/>
        <v>0</v>
      </c>
      <c r="W127" s="15"/>
      <c r="X127" s="16">
        <f t="shared" si="27"/>
        <v>0</v>
      </c>
      <c r="Y127" s="18"/>
      <c r="Z127" s="17"/>
    </row>
    <row r="128" spans="1:26" ht="18" customHeight="1" x14ac:dyDescent="0.2">
      <c r="A128" s="13">
        <v>3530088</v>
      </c>
      <c r="B128" s="14" t="s">
        <v>149</v>
      </c>
      <c r="C128" s="15">
        <v>20000</v>
      </c>
      <c r="D128" s="10">
        <f>VLOOKUP($A128,'14.04'!$A$9:$W$204,23,0)</f>
        <v>34</v>
      </c>
      <c r="E128" s="15"/>
      <c r="F128" s="15"/>
      <c r="G128" s="15"/>
      <c r="H128" s="9">
        <f t="shared" si="24"/>
        <v>0</v>
      </c>
      <c r="I128" s="15">
        <v>12</v>
      </c>
      <c r="J128" s="15"/>
      <c r="K128" s="15"/>
      <c r="L128" s="9">
        <f t="shared" si="11"/>
        <v>12</v>
      </c>
      <c r="M128" s="15"/>
      <c r="N128" s="15"/>
      <c r="O128" s="15"/>
      <c r="P128" s="15"/>
      <c r="Q128" s="15"/>
      <c r="R128" s="11">
        <f t="shared" si="15"/>
        <v>0</v>
      </c>
      <c r="S128" s="15"/>
      <c r="T128" s="15"/>
      <c r="U128" s="9">
        <f t="shared" si="25"/>
        <v>0</v>
      </c>
      <c r="V128" s="9">
        <f t="shared" si="26"/>
        <v>22</v>
      </c>
      <c r="W128" s="15">
        <v>22</v>
      </c>
      <c r="X128" s="16">
        <f t="shared" si="27"/>
        <v>0</v>
      </c>
      <c r="Y128" s="26"/>
      <c r="Z128" s="17"/>
    </row>
    <row r="129" spans="1:26" ht="18" customHeight="1" x14ac:dyDescent="0.2">
      <c r="A129" s="13">
        <v>3530089</v>
      </c>
      <c r="B129" s="14" t="s">
        <v>150</v>
      </c>
      <c r="C129" s="15">
        <v>95000</v>
      </c>
      <c r="D129" s="10">
        <f>VLOOKUP($A129,'14.04'!$A$9:$W$204,23,0)</f>
        <v>0</v>
      </c>
      <c r="E129" s="15"/>
      <c r="F129" s="15"/>
      <c r="G129" s="15"/>
      <c r="H129" s="9">
        <f t="shared" si="24"/>
        <v>0</v>
      </c>
      <c r="I129" s="15"/>
      <c r="J129" s="15"/>
      <c r="K129" s="15"/>
      <c r="L129" s="9">
        <f t="shared" si="11"/>
        <v>0</v>
      </c>
      <c r="M129" s="15"/>
      <c r="N129" s="15"/>
      <c r="O129" s="15"/>
      <c r="P129" s="15"/>
      <c r="Q129" s="15"/>
      <c r="R129" s="11">
        <f t="shared" si="15"/>
        <v>0</v>
      </c>
      <c r="S129" s="15"/>
      <c r="T129" s="15"/>
      <c r="U129" s="9">
        <f t="shared" si="25"/>
        <v>0</v>
      </c>
      <c r="V129" s="9">
        <f t="shared" si="26"/>
        <v>0</v>
      </c>
      <c r="W129" s="15"/>
      <c r="X129" s="16">
        <f t="shared" si="27"/>
        <v>0</v>
      </c>
      <c r="Y129" s="26"/>
      <c r="Z129" s="17"/>
    </row>
    <row r="130" spans="1:26" ht="18" customHeight="1" x14ac:dyDescent="0.2">
      <c r="A130" s="13">
        <v>3530100</v>
      </c>
      <c r="B130" s="14" t="s">
        <v>151</v>
      </c>
      <c r="C130" s="15">
        <v>22000</v>
      </c>
      <c r="D130" s="10">
        <f>VLOOKUP($A130,'14.04'!$A$9:$W$204,23,0)</f>
        <v>0</v>
      </c>
      <c r="E130" s="15"/>
      <c r="F130" s="15"/>
      <c r="G130" s="15"/>
      <c r="H130" s="9">
        <f t="shared" si="24"/>
        <v>0</v>
      </c>
      <c r="I130" s="15"/>
      <c r="J130" s="15"/>
      <c r="K130" s="15"/>
      <c r="L130" s="9">
        <f t="shared" si="11"/>
        <v>0</v>
      </c>
      <c r="M130" s="15"/>
      <c r="N130" s="15"/>
      <c r="O130" s="15"/>
      <c r="P130" s="15"/>
      <c r="Q130" s="15"/>
      <c r="R130" s="11">
        <f t="shared" si="15"/>
        <v>0</v>
      </c>
      <c r="S130" s="15"/>
      <c r="T130" s="15"/>
      <c r="U130" s="9">
        <f t="shared" si="25"/>
        <v>0</v>
      </c>
      <c r="V130" s="9">
        <f t="shared" si="26"/>
        <v>0</v>
      </c>
      <c r="W130" s="15"/>
      <c r="X130" s="16">
        <f t="shared" si="27"/>
        <v>0</v>
      </c>
      <c r="Y130" s="26"/>
      <c r="Z130" s="17"/>
    </row>
    <row r="131" spans="1:26" ht="18" customHeight="1" x14ac:dyDescent="0.2">
      <c r="A131" s="13">
        <v>3550002</v>
      </c>
      <c r="B131" s="14" t="s">
        <v>152</v>
      </c>
      <c r="C131" s="15">
        <v>20000</v>
      </c>
      <c r="D131" s="10">
        <f>VLOOKUP($A131,'14.04'!$A$9:$W$204,23,0)</f>
        <v>15</v>
      </c>
      <c r="E131" s="15">
        <v>14</v>
      </c>
      <c r="F131" s="15"/>
      <c r="G131" s="15"/>
      <c r="H131" s="9">
        <f>SUM(E131:G131)</f>
        <v>14</v>
      </c>
      <c r="I131" s="15">
        <v>8</v>
      </c>
      <c r="J131" s="15"/>
      <c r="K131" s="15"/>
      <c r="L131" s="9">
        <f t="shared" si="11"/>
        <v>8</v>
      </c>
      <c r="M131" s="15"/>
      <c r="N131" s="15"/>
      <c r="O131" s="15"/>
      <c r="P131" s="15"/>
      <c r="Q131" s="15"/>
      <c r="R131" s="11">
        <f t="shared" si="15"/>
        <v>0</v>
      </c>
      <c r="S131" s="15"/>
      <c r="T131" s="15"/>
      <c r="U131" s="9">
        <f t="shared" si="25"/>
        <v>0</v>
      </c>
      <c r="V131" s="9">
        <f t="shared" si="26"/>
        <v>21</v>
      </c>
      <c r="W131" s="15">
        <v>18</v>
      </c>
      <c r="X131" s="16">
        <f t="shared" si="27"/>
        <v>-3</v>
      </c>
      <c r="Y131" s="26"/>
      <c r="Z131" s="17"/>
    </row>
    <row r="132" spans="1:26" ht="18" customHeight="1" x14ac:dyDescent="0.2">
      <c r="A132" s="13">
        <v>3550005</v>
      </c>
      <c r="B132" s="14" t="s">
        <v>153</v>
      </c>
      <c r="C132" s="15">
        <v>20000</v>
      </c>
      <c r="D132" s="10">
        <f>VLOOKUP($A132,'14.04'!$A$9:$W$204,23,0)</f>
        <v>13</v>
      </c>
      <c r="E132" s="15"/>
      <c r="F132" s="15"/>
      <c r="G132" s="15"/>
      <c r="H132" s="9">
        <f>SUM(E132:G132)</f>
        <v>0</v>
      </c>
      <c r="I132" s="15">
        <v>7</v>
      </c>
      <c r="J132" s="15"/>
      <c r="K132" s="15"/>
      <c r="L132" s="9">
        <f t="shared" si="11"/>
        <v>7</v>
      </c>
      <c r="M132" s="15"/>
      <c r="N132" s="15"/>
      <c r="O132" s="15"/>
      <c r="P132" s="15"/>
      <c r="Q132" s="15"/>
      <c r="R132" s="11">
        <f t="shared" si="15"/>
        <v>0</v>
      </c>
      <c r="S132" s="15"/>
      <c r="T132" s="15"/>
      <c r="U132" s="9">
        <f t="shared" si="25"/>
        <v>0</v>
      </c>
      <c r="V132" s="9">
        <f t="shared" si="26"/>
        <v>6</v>
      </c>
      <c r="W132" s="15">
        <v>3</v>
      </c>
      <c r="X132" s="16">
        <f t="shared" si="27"/>
        <v>-3</v>
      </c>
      <c r="Y132" s="26"/>
      <c r="Z132" s="17"/>
    </row>
    <row r="133" spans="1:26" ht="18" customHeight="1" x14ac:dyDescent="0.2">
      <c r="A133" s="13">
        <v>3550007</v>
      </c>
      <c r="B133" s="14" t="s">
        <v>154</v>
      </c>
      <c r="C133" s="15">
        <v>20000</v>
      </c>
      <c r="D133" s="10">
        <f>VLOOKUP($A133,'14.04'!$A$9:$W$204,23,0)</f>
        <v>3</v>
      </c>
      <c r="E133" s="15">
        <v>14</v>
      </c>
      <c r="F133" s="15"/>
      <c r="G133" s="15"/>
      <c r="H133" s="9">
        <f>SUM(E133:G133)</f>
        <v>14</v>
      </c>
      <c r="I133" s="15">
        <v>10</v>
      </c>
      <c r="J133" s="15"/>
      <c r="K133" s="15"/>
      <c r="L133" s="9">
        <f t="shared" si="11"/>
        <v>10</v>
      </c>
      <c r="M133" s="15"/>
      <c r="N133" s="15"/>
      <c r="O133" s="15"/>
      <c r="P133" s="15"/>
      <c r="Q133" s="15"/>
      <c r="R133" s="11">
        <f t="shared" si="15"/>
        <v>0</v>
      </c>
      <c r="S133" s="15"/>
      <c r="T133" s="15"/>
      <c r="U133" s="9">
        <f t="shared" si="25"/>
        <v>0</v>
      </c>
      <c r="V133" s="9">
        <f t="shared" si="26"/>
        <v>7</v>
      </c>
      <c r="W133" s="15">
        <v>3</v>
      </c>
      <c r="X133" s="16">
        <f t="shared" si="27"/>
        <v>-4</v>
      </c>
      <c r="Y133" s="26"/>
      <c r="Z133" s="17"/>
    </row>
    <row r="134" spans="1:26" ht="18" customHeight="1" x14ac:dyDescent="0.2">
      <c r="A134" s="13">
        <v>3550011</v>
      </c>
      <c r="B134" s="14" t="s">
        <v>155</v>
      </c>
      <c r="C134" s="15">
        <v>85000</v>
      </c>
      <c r="D134" s="10">
        <f>VLOOKUP($A134,'14.04'!$A$9:$W$204,23,0)</f>
        <v>0</v>
      </c>
      <c r="E134" s="15"/>
      <c r="F134" s="15"/>
      <c r="G134" s="15"/>
      <c r="H134" s="9">
        <f t="shared" si="24"/>
        <v>0</v>
      </c>
      <c r="I134" s="15"/>
      <c r="J134" s="15"/>
      <c r="K134" s="15"/>
      <c r="L134" s="9">
        <f t="shared" si="11"/>
        <v>0</v>
      </c>
      <c r="M134" s="15"/>
      <c r="N134" s="15"/>
      <c r="O134" s="15"/>
      <c r="P134" s="15"/>
      <c r="Q134" s="15"/>
      <c r="R134" s="11">
        <f t="shared" si="15"/>
        <v>0</v>
      </c>
      <c r="S134" s="15"/>
      <c r="T134" s="15"/>
      <c r="U134" s="9">
        <f t="shared" si="25"/>
        <v>0</v>
      </c>
      <c r="V134" s="9">
        <f t="shared" si="26"/>
        <v>0</v>
      </c>
      <c r="W134" s="15"/>
      <c r="X134" s="16">
        <f t="shared" si="27"/>
        <v>0</v>
      </c>
      <c r="Y134" s="18"/>
      <c r="Z134" s="17"/>
    </row>
    <row r="135" spans="1:26" ht="18" customHeight="1" x14ac:dyDescent="0.2">
      <c r="A135" s="7">
        <v>5530000</v>
      </c>
      <c r="B135" s="28" t="s">
        <v>156</v>
      </c>
      <c r="C135" s="9"/>
      <c r="D135" s="10">
        <f>VLOOKUP($A135,'14.04'!$A$9:$W$204,23,0)</f>
        <v>0</v>
      </c>
      <c r="E135" s="10"/>
      <c r="F135" s="10"/>
      <c r="G135" s="10"/>
      <c r="H135" s="9"/>
      <c r="I135" s="10"/>
      <c r="J135" s="10"/>
      <c r="K135" s="10"/>
      <c r="L135" s="9">
        <f t="shared" si="11"/>
        <v>0</v>
      </c>
      <c r="M135" s="10"/>
      <c r="N135" s="10"/>
      <c r="O135" s="10"/>
      <c r="P135" s="10"/>
      <c r="Q135" s="10"/>
      <c r="R135" s="11">
        <f t="shared" si="15"/>
        <v>0</v>
      </c>
      <c r="S135" s="10"/>
      <c r="T135" s="10"/>
      <c r="U135" s="9"/>
      <c r="V135" s="9"/>
      <c r="W135" s="10"/>
      <c r="X135" s="9"/>
      <c r="Y135" s="18"/>
      <c r="Z135" s="17"/>
    </row>
    <row r="136" spans="1:26" ht="18" customHeight="1" x14ac:dyDescent="0.2">
      <c r="A136" s="13">
        <v>5530012</v>
      </c>
      <c r="B136" s="14" t="s">
        <v>157</v>
      </c>
      <c r="C136" s="15">
        <v>30000</v>
      </c>
      <c r="D136" s="10">
        <f>VLOOKUP($A136,'14.04'!$A$9:$W$204,23,0)</f>
        <v>0</v>
      </c>
      <c r="E136" s="15"/>
      <c r="F136" s="15"/>
      <c r="G136" s="15"/>
      <c r="H136" s="9">
        <f t="shared" ref="H136:H143" si="28">SUM(E136:G136)</f>
        <v>0</v>
      </c>
      <c r="I136" s="15"/>
      <c r="J136" s="15"/>
      <c r="K136" s="15"/>
      <c r="L136" s="9">
        <f t="shared" si="11"/>
        <v>0</v>
      </c>
      <c r="M136" s="15"/>
      <c r="N136" s="15"/>
      <c r="O136" s="15"/>
      <c r="P136" s="15"/>
      <c r="Q136" s="15"/>
      <c r="R136" s="11">
        <f t="shared" si="15"/>
        <v>0</v>
      </c>
      <c r="S136" s="15"/>
      <c r="T136" s="15"/>
      <c r="U136" s="9">
        <f t="shared" ref="U136:U143" si="29">S136+T136</f>
        <v>0</v>
      </c>
      <c r="V136" s="9">
        <f t="shared" ref="V136:V143" si="30">D136+H136-L136-R136-U136</f>
        <v>0</v>
      </c>
      <c r="W136" s="15"/>
      <c r="X136" s="16">
        <f t="shared" ref="X136:X143" si="31">W136-V136</f>
        <v>0</v>
      </c>
      <c r="Y136" s="18"/>
      <c r="Z136" s="17"/>
    </row>
    <row r="137" spans="1:26" ht="18" customHeight="1" x14ac:dyDescent="0.2">
      <c r="A137" s="13">
        <v>5530013</v>
      </c>
      <c r="B137" s="14" t="s">
        <v>158</v>
      </c>
      <c r="C137" s="15">
        <v>30000</v>
      </c>
      <c r="D137" s="10">
        <f>VLOOKUP($A137,'14.04'!$A$9:$W$204,23,0)</f>
        <v>0</v>
      </c>
      <c r="E137" s="15"/>
      <c r="F137" s="15"/>
      <c r="G137" s="15"/>
      <c r="H137" s="9">
        <f t="shared" si="28"/>
        <v>0</v>
      </c>
      <c r="I137" s="15"/>
      <c r="J137" s="15"/>
      <c r="K137" s="15"/>
      <c r="L137" s="9">
        <f t="shared" si="11"/>
        <v>0</v>
      </c>
      <c r="M137" s="15"/>
      <c r="N137" s="15"/>
      <c r="O137" s="15"/>
      <c r="P137" s="15"/>
      <c r="Q137" s="15"/>
      <c r="R137" s="11">
        <f t="shared" si="15"/>
        <v>0</v>
      </c>
      <c r="S137" s="15"/>
      <c r="T137" s="15"/>
      <c r="U137" s="9">
        <f t="shared" si="29"/>
        <v>0</v>
      </c>
      <c r="V137" s="9">
        <f t="shared" si="30"/>
        <v>0</v>
      </c>
      <c r="W137" s="15"/>
      <c r="X137" s="16">
        <f t="shared" si="31"/>
        <v>0</v>
      </c>
      <c r="Y137" s="18"/>
      <c r="Z137" s="17"/>
    </row>
    <row r="138" spans="1:26" ht="18" customHeight="1" x14ac:dyDescent="0.2">
      <c r="A138" s="13">
        <v>5530014</v>
      </c>
      <c r="B138" s="14" t="s">
        <v>159</v>
      </c>
      <c r="C138" s="15">
        <v>30000</v>
      </c>
      <c r="D138" s="10">
        <f>VLOOKUP($A138,'14.04'!$A$9:$W$204,23,0)</f>
        <v>0</v>
      </c>
      <c r="E138" s="15"/>
      <c r="F138" s="15"/>
      <c r="G138" s="15"/>
      <c r="H138" s="9">
        <f t="shared" si="28"/>
        <v>0</v>
      </c>
      <c r="I138" s="15"/>
      <c r="J138" s="15"/>
      <c r="K138" s="15"/>
      <c r="L138" s="9">
        <f t="shared" si="11"/>
        <v>0</v>
      </c>
      <c r="M138" s="15"/>
      <c r="N138" s="15"/>
      <c r="O138" s="15"/>
      <c r="P138" s="15"/>
      <c r="Q138" s="15"/>
      <c r="R138" s="11">
        <f t="shared" si="15"/>
        <v>0</v>
      </c>
      <c r="S138" s="15"/>
      <c r="T138" s="15"/>
      <c r="U138" s="9">
        <f t="shared" si="29"/>
        <v>0</v>
      </c>
      <c r="V138" s="9">
        <f t="shared" si="30"/>
        <v>0</v>
      </c>
      <c r="W138" s="15"/>
      <c r="X138" s="16">
        <f t="shared" si="31"/>
        <v>0</v>
      </c>
      <c r="Y138" s="18"/>
      <c r="Z138" s="17"/>
    </row>
    <row r="139" spans="1:26" ht="18" customHeight="1" x14ac:dyDescent="0.2">
      <c r="A139" s="13">
        <v>5530015</v>
      </c>
      <c r="B139" s="14" t="s">
        <v>160</v>
      </c>
      <c r="C139" s="15">
        <v>30000</v>
      </c>
      <c r="D139" s="10">
        <f>VLOOKUP($A139,'14.04'!$A$9:$W$204,23,0)</f>
        <v>0</v>
      </c>
      <c r="E139" s="15">
        <v>21</v>
      </c>
      <c r="F139" s="15"/>
      <c r="G139" s="15"/>
      <c r="H139" s="9">
        <f t="shared" si="28"/>
        <v>21</v>
      </c>
      <c r="I139" s="15">
        <v>4</v>
      </c>
      <c r="J139" s="15"/>
      <c r="K139" s="15"/>
      <c r="L139" s="9">
        <f t="shared" si="11"/>
        <v>4</v>
      </c>
      <c r="M139" s="15"/>
      <c r="N139" s="15"/>
      <c r="O139" s="15"/>
      <c r="P139" s="15"/>
      <c r="Q139" s="15"/>
      <c r="R139" s="11">
        <f t="shared" si="15"/>
        <v>0</v>
      </c>
      <c r="S139" s="15"/>
      <c r="T139" s="15"/>
      <c r="U139" s="9">
        <f t="shared" si="29"/>
        <v>0</v>
      </c>
      <c r="V139" s="9">
        <f t="shared" si="30"/>
        <v>17</v>
      </c>
      <c r="W139" s="15">
        <v>17</v>
      </c>
      <c r="X139" s="16">
        <f t="shared" si="31"/>
        <v>0</v>
      </c>
      <c r="Y139" s="18"/>
      <c r="Z139" s="17"/>
    </row>
    <row r="140" spans="1:26" ht="18" customHeight="1" x14ac:dyDescent="0.2">
      <c r="A140" s="13">
        <v>5530016</v>
      </c>
      <c r="B140" s="14" t="s">
        <v>161</v>
      </c>
      <c r="C140" s="15">
        <v>30000</v>
      </c>
      <c r="D140" s="10">
        <f>VLOOKUP($A140,'14.04'!$A$9:$W$204,23,0)</f>
        <v>0</v>
      </c>
      <c r="E140" s="15">
        <v>29</v>
      </c>
      <c r="F140" s="15"/>
      <c r="G140" s="15"/>
      <c r="H140" s="9">
        <f t="shared" si="28"/>
        <v>29</v>
      </c>
      <c r="I140" s="15">
        <v>5</v>
      </c>
      <c r="J140" s="15"/>
      <c r="K140" s="15"/>
      <c r="L140" s="9">
        <f t="shared" si="11"/>
        <v>5</v>
      </c>
      <c r="M140" s="15"/>
      <c r="N140" s="15"/>
      <c r="O140" s="15"/>
      <c r="P140" s="15"/>
      <c r="Q140" s="15"/>
      <c r="R140" s="11">
        <f t="shared" si="15"/>
        <v>0</v>
      </c>
      <c r="S140" s="15"/>
      <c r="T140" s="15"/>
      <c r="U140" s="9">
        <f t="shared" si="29"/>
        <v>0</v>
      </c>
      <c r="V140" s="9">
        <f t="shared" si="30"/>
        <v>24</v>
      </c>
      <c r="W140" s="15">
        <v>24</v>
      </c>
      <c r="X140" s="16">
        <f t="shared" si="31"/>
        <v>0</v>
      </c>
      <c r="Y140" s="18"/>
      <c r="Z140" s="17"/>
    </row>
    <row r="141" spans="1:26" ht="18" customHeight="1" x14ac:dyDescent="0.2">
      <c r="A141" s="13">
        <v>5530018</v>
      </c>
      <c r="B141" s="14" t="s">
        <v>162</v>
      </c>
      <c r="C141" s="15">
        <v>30000</v>
      </c>
      <c r="D141" s="10">
        <f>VLOOKUP($A141,'14.04'!$A$9:$W$204,23,0)</f>
        <v>0</v>
      </c>
      <c r="E141" s="15"/>
      <c r="F141" s="15"/>
      <c r="G141" s="15"/>
      <c r="H141" s="9">
        <f t="shared" si="28"/>
        <v>0</v>
      </c>
      <c r="I141" s="15"/>
      <c r="J141" s="15"/>
      <c r="K141" s="15"/>
      <c r="L141" s="9">
        <f t="shared" ref="L141:L208" si="32">SUM(I141:K141)</f>
        <v>0</v>
      </c>
      <c r="M141" s="15"/>
      <c r="N141" s="15"/>
      <c r="O141" s="15"/>
      <c r="P141" s="15"/>
      <c r="Q141" s="15"/>
      <c r="R141" s="11">
        <f>SUM(M141:Q141)</f>
        <v>0</v>
      </c>
      <c r="S141" s="15"/>
      <c r="T141" s="15"/>
      <c r="U141" s="9">
        <f>S141+T141</f>
        <v>0</v>
      </c>
      <c r="V141" s="9">
        <f t="shared" si="30"/>
        <v>0</v>
      </c>
      <c r="W141" s="15"/>
      <c r="X141" s="16">
        <f>W141-V141</f>
        <v>0</v>
      </c>
      <c r="Y141" s="18"/>
      <c r="Z141" s="17"/>
    </row>
    <row r="142" spans="1:26" ht="18" customHeight="1" x14ac:dyDescent="0.2">
      <c r="A142" s="13">
        <v>5530019</v>
      </c>
      <c r="B142" s="14" t="s">
        <v>163</v>
      </c>
      <c r="C142" s="15">
        <v>30000</v>
      </c>
      <c r="D142" s="10">
        <f>VLOOKUP($A142,'14.04'!$A$9:$W$204,23,0)</f>
        <v>0</v>
      </c>
      <c r="E142" s="15"/>
      <c r="F142" s="15"/>
      <c r="G142" s="15"/>
      <c r="H142" s="9">
        <f t="shared" si="28"/>
        <v>0</v>
      </c>
      <c r="I142" s="15"/>
      <c r="J142" s="15"/>
      <c r="K142" s="15"/>
      <c r="L142" s="9">
        <f t="shared" si="32"/>
        <v>0</v>
      </c>
      <c r="M142" s="15"/>
      <c r="N142" s="15"/>
      <c r="O142" s="15"/>
      <c r="P142" s="15"/>
      <c r="Q142" s="15"/>
      <c r="R142" s="11">
        <f>SUM(M142:Q142)</f>
        <v>0</v>
      </c>
      <c r="S142" s="15"/>
      <c r="T142" s="15"/>
      <c r="U142" s="9">
        <f>S142+T142</f>
        <v>0</v>
      </c>
      <c r="V142" s="9">
        <f t="shared" si="30"/>
        <v>0</v>
      </c>
      <c r="W142" s="15"/>
      <c r="X142" s="16">
        <f>W142-V142</f>
        <v>0</v>
      </c>
      <c r="Y142" s="18"/>
      <c r="Z142" s="17"/>
    </row>
    <row r="143" spans="1:26" ht="18" customHeight="1" x14ac:dyDescent="0.2">
      <c r="A143" s="13">
        <v>5530020</v>
      </c>
      <c r="B143" s="14" t="s">
        <v>164</v>
      </c>
      <c r="C143" s="15">
        <v>30000</v>
      </c>
      <c r="D143" s="10">
        <f>VLOOKUP($A143,'14.04'!$A$9:$W$204,23,0)</f>
        <v>0</v>
      </c>
      <c r="E143" s="15"/>
      <c r="F143" s="15"/>
      <c r="G143" s="15"/>
      <c r="H143" s="9">
        <f t="shared" si="28"/>
        <v>0</v>
      </c>
      <c r="I143" s="15"/>
      <c r="J143" s="15"/>
      <c r="K143" s="15"/>
      <c r="L143" s="9">
        <f t="shared" si="32"/>
        <v>0</v>
      </c>
      <c r="M143" s="15"/>
      <c r="N143" s="15"/>
      <c r="O143" s="15"/>
      <c r="P143" s="15"/>
      <c r="Q143" s="15"/>
      <c r="R143" s="11">
        <f t="shared" si="15"/>
        <v>0</v>
      </c>
      <c r="S143" s="15"/>
      <c r="T143" s="15"/>
      <c r="U143" s="9">
        <f t="shared" si="29"/>
        <v>0</v>
      </c>
      <c r="V143" s="9">
        <f t="shared" si="30"/>
        <v>0</v>
      </c>
      <c r="W143" s="15"/>
      <c r="X143" s="16">
        <f t="shared" si="31"/>
        <v>0</v>
      </c>
      <c r="Y143" s="18"/>
      <c r="Z143" s="17"/>
    </row>
    <row r="144" spans="1:26" ht="18" customHeight="1" x14ac:dyDescent="0.2">
      <c r="A144" s="7">
        <v>7550000</v>
      </c>
      <c r="B144" s="8" t="s">
        <v>165</v>
      </c>
      <c r="C144" s="9"/>
      <c r="D144" s="10">
        <f>VLOOKUP($A144,'14.04'!$A$9:$W$204,23,0)</f>
        <v>0</v>
      </c>
      <c r="E144" s="10"/>
      <c r="F144" s="10"/>
      <c r="G144" s="10"/>
      <c r="H144" s="9"/>
      <c r="I144" s="10"/>
      <c r="J144" s="10"/>
      <c r="K144" s="10"/>
      <c r="L144" s="9">
        <f t="shared" si="32"/>
        <v>0</v>
      </c>
      <c r="M144" s="10"/>
      <c r="N144" s="10"/>
      <c r="O144" s="10"/>
      <c r="P144" s="10"/>
      <c r="Q144" s="10"/>
      <c r="R144" s="11">
        <f t="shared" si="15"/>
        <v>0</v>
      </c>
      <c r="S144" s="10"/>
      <c r="T144" s="10"/>
      <c r="U144" s="9"/>
      <c r="V144" s="9"/>
      <c r="W144" s="10"/>
      <c r="X144" s="9"/>
      <c r="Y144" s="18"/>
      <c r="Z144" s="17"/>
    </row>
    <row r="145" spans="1:26" ht="18" customHeight="1" x14ac:dyDescent="0.2">
      <c r="A145" s="13">
        <v>7520001</v>
      </c>
      <c r="B145" s="14" t="s">
        <v>166</v>
      </c>
      <c r="C145" s="15">
        <v>80000</v>
      </c>
      <c r="D145" s="10">
        <f>VLOOKUP($A145,'14.04'!$A$9:$W$204,23,0)</f>
        <v>0</v>
      </c>
      <c r="E145" s="15"/>
      <c r="F145" s="15"/>
      <c r="G145" s="15"/>
      <c r="H145" s="9">
        <f t="shared" ref="H145:H160" si="33">SUM(E145:G145)</f>
        <v>0</v>
      </c>
      <c r="I145" s="15"/>
      <c r="J145" s="15"/>
      <c r="K145" s="15"/>
      <c r="L145" s="9">
        <f t="shared" si="32"/>
        <v>0</v>
      </c>
      <c r="M145" s="15"/>
      <c r="N145" s="15"/>
      <c r="O145" s="15"/>
      <c r="P145" s="15"/>
      <c r="Q145" s="15"/>
      <c r="R145" s="11">
        <f>SUM(M145:Q145)</f>
        <v>0</v>
      </c>
      <c r="S145" s="15"/>
      <c r="T145" s="15"/>
      <c r="U145" s="9">
        <f>S145+T145</f>
        <v>0</v>
      </c>
      <c r="V145" s="9">
        <f t="shared" ref="V145:V160" si="34">D145+H145-L145-R145-U145</f>
        <v>0</v>
      </c>
      <c r="W145" s="15"/>
      <c r="X145" s="16">
        <f>W145-V145</f>
        <v>0</v>
      </c>
      <c r="Y145" s="18"/>
      <c r="Z145" s="17"/>
    </row>
    <row r="146" spans="1:26" ht="18" customHeight="1" x14ac:dyDescent="0.2">
      <c r="A146" s="13">
        <v>7520012</v>
      </c>
      <c r="B146" s="14" t="s">
        <v>167</v>
      </c>
      <c r="C146" s="15">
        <v>80000</v>
      </c>
      <c r="D146" s="10">
        <f>VLOOKUP($A146,'14.04'!$A$9:$W$204,23,0)</f>
        <v>0</v>
      </c>
      <c r="E146" s="15"/>
      <c r="F146" s="15"/>
      <c r="G146" s="15"/>
      <c r="H146" s="9">
        <f t="shared" si="33"/>
        <v>0</v>
      </c>
      <c r="I146" s="15"/>
      <c r="J146" s="15"/>
      <c r="K146" s="15"/>
      <c r="L146" s="9">
        <f t="shared" si="32"/>
        <v>0</v>
      </c>
      <c r="M146" s="15"/>
      <c r="N146" s="15"/>
      <c r="O146" s="15"/>
      <c r="P146" s="15"/>
      <c r="Q146" s="15"/>
      <c r="R146" s="11">
        <f>SUM(M146:Q146)</f>
        <v>0</v>
      </c>
      <c r="S146" s="15"/>
      <c r="T146" s="15"/>
      <c r="U146" s="9">
        <f>S146+T146</f>
        <v>0</v>
      </c>
      <c r="V146" s="9">
        <f t="shared" si="34"/>
        <v>0</v>
      </c>
      <c r="W146" s="15"/>
      <c r="X146" s="16">
        <f>W146-V146</f>
        <v>0</v>
      </c>
      <c r="Y146" s="18"/>
      <c r="Z146" s="17"/>
    </row>
    <row r="147" spans="1:26" ht="18" customHeight="1" x14ac:dyDescent="0.2">
      <c r="A147" s="13">
        <v>7520013</v>
      </c>
      <c r="B147" s="14" t="s">
        <v>168</v>
      </c>
      <c r="C147" s="15">
        <v>80000</v>
      </c>
      <c r="D147" s="10">
        <f>VLOOKUP($A147,'14.04'!$A$9:$W$204,23,0)</f>
        <v>0</v>
      </c>
      <c r="E147" s="15"/>
      <c r="F147" s="15"/>
      <c r="G147" s="15"/>
      <c r="H147" s="9">
        <f t="shared" si="33"/>
        <v>0</v>
      </c>
      <c r="I147" s="15"/>
      <c r="J147" s="15"/>
      <c r="K147" s="15"/>
      <c r="L147" s="9">
        <f t="shared" si="32"/>
        <v>0</v>
      </c>
      <c r="M147" s="15"/>
      <c r="N147" s="15"/>
      <c r="O147" s="15"/>
      <c r="P147" s="15"/>
      <c r="Q147" s="15"/>
      <c r="R147" s="11">
        <f>SUM(M147:Q147)</f>
        <v>0</v>
      </c>
      <c r="S147" s="15"/>
      <c r="T147" s="15"/>
      <c r="U147" s="9">
        <f>S147+T147</f>
        <v>0</v>
      </c>
      <c r="V147" s="9">
        <f t="shared" si="34"/>
        <v>0</v>
      </c>
      <c r="W147" s="15"/>
      <c r="X147" s="16">
        <f>W147-V147</f>
        <v>0</v>
      </c>
      <c r="Y147" s="18"/>
      <c r="Z147" s="17"/>
    </row>
    <row r="148" spans="1:26" ht="18" customHeight="1" x14ac:dyDescent="0.2">
      <c r="A148" s="13">
        <v>7520014</v>
      </c>
      <c r="B148" s="14" t="s">
        <v>169</v>
      </c>
      <c r="C148" s="15">
        <v>5000</v>
      </c>
      <c r="D148" s="10">
        <f>VLOOKUP($A148,'14.04'!$A$9:$W$204,23,0)</f>
        <v>0</v>
      </c>
      <c r="E148" s="15"/>
      <c r="F148" s="15"/>
      <c r="G148" s="15"/>
      <c r="H148" s="9">
        <f t="shared" si="33"/>
        <v>0</v>
      </c>
      <c r="I148" s="15"/>
      <c r="J148" s="15"/>
      <c r="K148" s="15"/>
      <c r="L148" s="9">
        <f t="shared" si="32"/>
        <v>0</v>
      </c>
      <c r="M148" s="15"/>
      <c r="N148" s="15"/>
      <c r="O148" s="15"/>
      <c r="P148" s="15"/>
      <c r="Q148" s="15"/>
      <c r="R148" s="11">
        <f>SUM(M148:Q148)</f>
        <v>0</v>
      </c>
      <c r="S148" s="15"/>
      <c r="T148" s="15"/>
      <c r="U148" s="9">
        <f>S148+T148</f>
        <v>0</v>
      </c>
      <c r="V148" s="9">
        <f t="shared" si="34"/>
        <v>0</v>
      </c>
      <c r="W148" s="15"/>
      <c r="X148" s="16">
        <f>W148-V148</f>
        <v>0</v>
      </c>
      <c r="Y148" s="18"/>
      <c r="Z148" s="17"/>
    </row>
    <row r="149" spans="1:26" ht="18" customHeight="1" x14ac:dyDescent="0.2">
      <c r="A149" s="13">
        <v>7550006</v>
      </c>
      <c r="B149" s="14" t="s">
        <v>170</v>
      </c>
      <c r="C149" s="15">
        <v>12000</v>
      </c>
      <c r="D149" s="10">
        <f>VLOOKUP($A149,'14.04'!$A$9:$W$204,23,0)</f>
        <v>9</v>
      </c>
      <c r="E149" s="15"/>
      <c r="F149" s="15"/>
      <c r="G149" s="15"/>
      <c r="H149" s="9">
        <f t="shared" si="33"/>
        <v>0</v>
      </c>
      <c r="I149" s="15"/>
      <c r="J149" s="15"/>
      <c r="K149" s="15"/>
      <c r="L149" s="9">
        <f t="shared" si="32"/>
        <v>0</v>
      </c>
      <c r="M149" s="15"/>
      <c r="N149" s="15"/>
      <c r="O149" s="15"/>
      <c r="P149" s="15"/>
      <c r="Q149" s="15"/>
      <c r="R149" s="11">
        <f t="shared" si="15"/>
        <v>0</v>
      </c>
      <c r="S149" s="15"/>
      <c r="T149" s="15"/>
      <c r="U149" s="9">
        <f t="shared" ref="U149:U160" si="35">S149+T149</f>
        <v>0</v>
      </c>
      <c r="V149" s="9">
        <f t="shared" si="34"/>
        <v>9</v>
      </c>
      <c r="W149" s="15">
        <v>9</v>
      </c>
      <c r="X149" s="16">
        <f t="shared" ref="X149:X160" si="36">W149-V149</f>
        <v>0</v>
      </c>
      <c r="Y149" s="18"/>
      <c r="Z149" s="17"/>
    </row>
    <row r="150" spans="1:26" ht="18" customHeight="1" x14ac:dyDescent="0.2">
      <c r="A150" s="13">
        <v>7550007</v>
      </c>
      <c r="B150" s="14" t="s">
        <v>171</v>
      </c>
      <c r="C150" s="15">
        <v>9000</v>
      </c>
      <c r="D150" s="10">
        <f>VLOOKUP($A150,'14.04'!$A$9:$W$204,23,0)</f>
        <v>13</v>
      </c>
      <c r="E150" s="15"/>
      <c r="F150" s="15"/>
      <c r="G150" s="15"/>
      <c r="H150" s="9">
        <f t="shared" si="33"/>
        <v>0</v>
      </c>
      <c r="I150" s="15"/>
      <c r="J150" s="15"/>
      <c r="K150" s="15"/>
      <c r="L150" s="9">
        <f t="shared" si="32"/>
        <v>0</v>
      </c>
      <c r="M150" s="15"/>
      <c r="N150" s="15"/>
      <c r="O150" s="15"/>
      <c r="P150" s="15"/>
      <c r="Q150" s="15"/>
      <c r="R150" s="11">
        <f t="shared" si="15"/>
        <v>0</v>
      </c>
      <c r="S150" s="15"/>
      <c r="T150" s="15"/>
      <c r="U150" s="9">
        <f t="shared" si="35"/>
        <v>0</v>
      </c>
      <c r="V150" s="9">
        <f t="shared" si="34"/>
        <v>13</v>
      </c>
      <c r="W150" s="15">
        <v>13</v>
      </c>
      <c r="X150" s="16">
        <f t="shared" si="36"/>
        <v>0</v>
      </c>
      <c r="Y150" s="18"/>
      <c r="Z150" s="17"/>
    </row>
    <row r="151" spans="1:26" ht="18" customHeight="1" x14ac:dyDescent="0.2">
      <c r="A151" s="13">
        <v>7550008</v>
      </c>
      <c r="B151" s="14" t="s">
        <v>172</v>
      </c>
      <c r="C151" s="15">
        <v>21000</v>
      </c>
      <c r="D151" s="10">
        <f>VLOOKUP($A151,'14.04'!$A$9:$W$204,23,0)</f>
        <v>4</v>
      </c>
      <c r="E151" s="15"/>
      <c r="F151" s="15"/>
      <c r="G151" s="15"/>
      <c r="H151" s="9">
        <f t="shared" si="33"/>
        <v>0</v>
      </c>
      <c r="I151" s="15">
        <v>1</v>
      </c>
      <c r="J151" s="15"/>
      <c r="K151" s="15"/>
      <c r="L151" s="9">
        <f t="shared" si="32"/>
        <v>1</v>
      </c>
      <c r="M151" s="15"/>
      <c r="N151" s="15"/>
      <c r="O151" s="15"/>
      <c r="P151" s="15"/>
      <c r="Q151" s="15"/>
      <c r="R151" s="11">
        <f t="shared" si="15"/>
        <v>0</v>
      </c>
      <c r="S151" s="15"/>
      <c r="T151" s="15"/>
      <c r="U151" s="9">
        <f t="shared" si="35"/>
        <v>0</v>
      </c>
      <c r="V151" s="9">
        <f t="shared" si="34"/>
        <v>3</v>
      </c>
      <c r="W151" s="15">
        <v>3</v>
      </c>
      <c r="X151" s="16">
        <f t="shared" si="36"/>
        <v>0</v>
      </c>
      <c r="Y151" s="18"/>
      <c r="Z151" s="17"/>
    </row>
    <row r="152" spans="1:26" ht="18" customHeight="1" x14ac:dyDescent="0.2">
      <c r="A152" s="13">
        <v>7550011</v>
      </c>
      <c r="B152" s="14" t="s">
        <v>173</v>
      </c>
      <c r="C152" s="15">
        <v>16000</v>
      </c>
      <c r="D152" s="10">
        <f>VLOOKUP($A152,'14.04'!$A$9:$W$204,23,0)</f>
        <v>13</v>
      </c>
      <c r="E152" s="15"/>
      <c r="F152" s="15"/>
      <c r="G152" s="15"/>
      <c r="H152" s="9">
        <f t="shared" si="33"/>
        <v>0</v>
      </c>
      <c r="I152" s="15">
        <v>2</v>
      </c>
      <c r="J152" s="15"/>
      <c r="K152" s="15"/>
      <c r="L152" s="9">
        <f t="shared" si="32"/>
        <v>2</v>
      </c>
      <c r="M152" s="15"/>
      <c r="N152" s="15"/>
      <c r="O152" s="15"/>
      <c r="P152" s="15"/>
      <c r="Q152" s="15"/>
      <c r="R152" s="11">
        <f t="shared" si="15"/>
        <v>0</v>
      </c>
      <c r="S152" s="15"/>
      <c r="T152" s="15"/>
      <c r="U152" s="9">
        <f t="shared" si="35"/>
        <v>0</v>
      </c>
      <c r="V152" s="9">
        <f t="shared" si="34"/>
        <v>11</v>
      </c>
      <c r="W152" s="15">
        <v>11</v>
      </c>
      <c r="X152" s="16">
        <f t="shared" si="36"/>
        <v>0</v>
      </c>
      <c r="Y152" s="18"/>
      <c r="Z152" s="17"/>
    </row>
    <row r="153" spans="1:26" ht="18" customHeight="1" x14ac:dyDescent="0.2">
      <c r="A153" s="13">
        <v>7550012</v>
      </c>
      <c r="B153" s="14" t="s">
        <v>174</v>
      </c>
      <c r="C153" s="15">
        <v>24000</v>
      </c>
      <c r="D153" s="10">
        <f>VLOOKUP($A153,'14.04'!$A$9:$W$204,23,0)</f>
        <v>2</v>
      </c>
      <c r="E153" s="15"/>
      <c r="F153" s="15"/>
      <c r="G153" s="15"/>
      <c r="H153" s="9">
        <f t="shared" si="33"/>
        <v>0</v>
      </c>
      <c r="I153" s="15">
        <v>1</v>
      </c>
      <c r="J153" s="15"/>
      <c r="K153" s="15"/>
      <c r="L153" s="9">
        <f t="shared" si="32"/>
        <v>1</v>
      </c>
      <c r="M153" s="15"/>
      <c r="N153" s="15"/>
      <c r="O153" s="15"/>
      <c r="P153" s="15"/>
      <c r="Q153" s="15"/>
      <c r="R153" s="11">
        <f t="shared" si="15"/>
        <v>0</v>
      </c>
      <c r="S153" s="15"/>
      <c r="T153" s="15"/>
      <c r="U153" s="9">
        <f t="shared" si="35"/>
        <v>0</v>
      </c>
      <c r="V153" s="9">
        <f t="shared" si="34"/>
        <v>1</v>
      </c>
      <c r="W153" s="15">
        <v>1</v>
      </c>
      <c r="X153" s="16">
        <f t="shared" si="36"/>
        <v>0</v>
      </c>
      <c r="Y153" s="18"/>
      <c r="Z153" s="17"/>
    </row>
    <row r="154" spans="1:26" ht="18" customHeight="1" x14ac:dyDescent="0.2">
      <c r="A154" s="13">
        <v>7550015</v>
      </c>
      <c r="B154" s="14" t="s">
        <v>175</v>
      </c>
      <c r="C154" s="15">
        <v>14000</v>
      </c>
      <c r="D154" s="10">
        <f>VLOOKUP($A154,'14.04'!$A$9:$W$204,23,0)</f>
        <v>7</v>
      </c>
      <c r="E154" s="15"/>
      <c r="F154" s="15"/>
      <c r="G154" s="15"/>
      <c r="H154" s="9">
        <f t="shared" si="33"/>
        <v>0</v>
      </c>
      <c r="I154" s="15"/>
      <c r="J154" s="15"/>
      <c r="K154" s="15"/>
      <c r="L154" s="9">
        <f t="shared" si="32"/>
        <v>0</v>
      </c>
      <c r="M154" s="15"/>
      <c r="N154" s="15"/>
      <c r="O154" s="15"/>
      <c r="P154" s="15"/>
      <c r="Q154" s="15"/>
      <c r="R154" s="11">
        <f t="shared" si="15"/>
        <v>0</v>
      </c>
      <c r="S154" s="15"/>
      <c r="T154" s="15"/>
      <c r="U154" s="9">
        <f t="shared" si="35"/>
        <v>0</v>
      </c>
      <c r="V154" s="9">
        <f t="shared" si="34"/>
        <v>7</v>
      </c>
      <c r="W154" s="15">
        <v>7</v>
      </c>
      <c r="X154" s="16">
        <f t="shared" si="36"/>
        <v>0</v>
      </c>
      <c r="Y154" s="18"/>
      <c r="Z154" s="17"/>
    </row>
    <row r="155" spans="1:26" ht="18" customHeight="1" x14ac:dyDescent="0.2">
      <c r="A155" s="13">
        <v>7550016</v>
      </c>
      <c r="B155" s="14" t="s">
        <v>176</v>
      </c>
      <c r="C155" s="15">
        <v>14000</v>
      </c>
      <c r="D155" s="10">
        <f>VLOOKUP($A155,'14.04'!$A$9:$W$204,23,0)</f>
        <v>16</v>
      </c>
      <c r="E155" s="15"/>
      <c r="F155" s="15"/>
      <c r="G155" s="15"/>
      <c r="H155" s="9">
        <f t="shared" si="33"/>
        <v>0</v>
      </c>
      <c r="I155" s="15">
        <v>1</v>
      </c>
      <c r="J155" s="15"/>
      <c r="K155" s="15"/>
      <c r="L155" s="9">
        <f t="shared" si="32"/>
        <v>1</v>
      </c>
      <c r="M155" s="15"/>
      <c r="N155" s="15"/>
      <c r="O155" s="15"/>
      <c r="P155" s="15"/>
      <c r="Q155" s="15"/>
      <c r="R155" s="11">
        <f t="shared" si="15"/>
        <v>0</v>
      </c>
      <c r="S155" s="15"/>
      <c r="T155" s="15"/>
      <c r="U155" s="9">
        <f t="shared" si="35"/>
        <v>0</v>
      </c>
      <c r="V155" s="9">
        <f t="shared" si="34"/>
        <v>15</v>
      </c>
      <c r="W155" s="15">
        <v>15</v>
      </c>
      <c r="X155" s="16">
        <f t="shared" si="36"/>
        <v>0</v>
      </c>
      <c r="Y155" s="18"/>
      <c r="Z155" s="17"/>
    </row>
    <row r="156" spans="1:26" ht="18" customHeight="1" x14ac:dyDescent="0.2">
      <c r="A156" s="13">
        <v>7550017</v>
      </c>
      <c r="B156" s="14" t="s">
        <v>177</v>
      </c>
      <c r="C156" s="15">
        <v>14000</v>
      </c>
      <c r="D156" s="10">
        <f>VLOOKUP($A156,'14.04'!$A$9:$W$204,23,0)</f>
        <v>11</v>
      </c>
      <c r="E156" s="15"/>
      <c r="F156" s="15"/>
      <c r="G156" s="15"/>
      <c r="H156" s="9">
        <f t="shared" si="33"/>
        <v>0</v>
      </c>
      <c r="I156" s="15">
        <v>2</v>
      </c>
      <c r="J156" s="15"/>
      <c r="K156" s="15"/>
      <c r="L156" s="9">
        <f t="shared" si="32"/>
        <v>2</v>
      </c>
      <c r="M156" s="15"/>
      <c r="N156" s="15"/>
      <c r="O156" s="15"/>
      <c r="P156" s="15"/>
      <c r="Q156" s="15"/>
      <c r="R156" s="11">
        <f t="shared" si="15"/>
        <v>0</v>
      </c>
      <c r="S156" s="15"/>
      <c r="T156" s="15"/>
      <c r="U156" s="9">
        <f t="shared" si="35"/>
        <v>0</v>
      </c>
      <c r="V156" s="9">
        <f t="shared" si="34"/>
        <v>9</v>
      </c>
      <c r="W156" s="15">
        <v>9</v>
      </c>
      <c r="X156" s="16">
        <f t="shared" si="36"/>
        <v>0</v>
      </c>
      <c r="Y156" s="18"/>
      <c r="Z156" s="17"/>
    </row>
    <row r="157" spans="1:26" ht="18" customHeight="1" x14ac:dyDescent="0.2">
      <c r="A157" s="13">
        <v>7550019</v>
      </c>
      <c r="B157" s="14" t="s">
        <v>178</v>
      </c>
      <c r="C157" s="15">
        <v>10000</v>
      </c>
      <c r="D157" s="10">
        <f>VLOOKUP($A157,'14.04'!$A$9:$W$204,23,0)</f>
        <v>37</v>
      </c>
      <c r="E157" s="15"/>
      <c r="F157" s="15"/>
      <c r="G157" s="15"/>
      <c r="H157" s="9">
        <f t="shared" si="33"/>
        <v>0</v>
      </c>
      <c r="I157" s="15">
        <v>3</v>
      </c>
      <c r="J157" s="15"/>
      <c r="K157" s="15"/>
      <c r="L157" s="9">
        <f t="shared" si="32"/>
        <v>3</v>
      </c>
      <c r="M157" s="15"/>
      <c r="N157" s="15"/>
      <c r="O157" s="15"/>
      <c r="P157" s="15"/>
      <c r="Q157" s="15"/>
      <c r="R157" s="11">
        <f t="shared" si="15"/>
        <v>0</v>
      </c>
      <c r="S157" s="15"/>
      <c r="T157" s="15"/>
      <c r="U157" s="9">
        <f t="shared" si="35"/>
        <v>0</v>
      </c>
      <c r="V157" s="9">
        <f t="shared" si="34"/>
        <v>34</v>
      </c>
      <c r="W157" s="15">
        <v>34</v>
      </c>
      <c r="X157" s="16">
        <f t="shared" si="36"/>
        <v>0</v>
      </c>
      <c r="Y157" s="18"/>
      <c r="Z157" s="17"/>
    </row>
    <row r="158" spans="1:26" ht="18" customHeight="1" x14ac:dyDescent="0.2">
      <c r="A158" s="13">
        <v>7550026</v>
      </c>
      <c r="B158" s="14" t="s">
        <v>179</v>
      </c>
      <c r="C158" s="15">
        <v>26000</v>
      </c>
      <c r="D158" s="10">
        <f>VLOOKUP($A158,'14.04'!$A$9:$W$204,23,0)</f>
        <v>44</v>
      </c>
      <c r="E158" s="15"/>
      <c r="F158" s="15"/>
      <c r="G158" s="15"/>
      <c r="H158" s="9">
        <f t="shared" si="33"/>
        <v>0</v>
      </c>
      <c r="I158" s="15">
        <v>3</v>
      </c>
      <c r="J158" s="15"/>
      <c r="K158" s="15"/>
      <c r="L158" s="9">
        <f t="shared" si="32"/>
        <v>3</v>
      </c>
      <c r="M158" s="15"/>
      <c r="N158" s="15"/>
      <c r="O158" s="15"/>
      <c r="P158" s="15"/>
      <c r="Q158" s="15"/>
      <c r="R158" s="11">
        <f t="shared" si="15"/>
        <v>0</v>
      </c>
      <c r="S158" s="15"/>
      <c r="T158" s="15"/>
      <c r="U158" s="9">
        <f t="shared" si="35"/>
        <v>0</v>
      </c>
      <c r="V158" s="9">
        <f t="shared" si="34"/>
        <v>41</v>
      </c>
      <c r="W158" s="15">
        <v>41</v>
      </c>
      <c r="X158" s="16">
        <f t="shared" si="36"/>
        <v>0</v>
      </c>
      <c r="Y158" s="18"/>
      <c r="Z158" s="17"/>
    </row>
    <row r="159" spans="1:26" ht="18" customHeight="1" x14ac:dyDescent="0.2">
      <c r="A159" s="13">
        <v>4550025</v>
      </c>
      <c r="B159" s="14" t="s">
        <v>233</v>
      </c>
      <c r="C159" s="15">
        <v>32000</v>
      </c>
      <c r="D159" s="10">
        <f>VLOOKUP($A159,'14.04'!$A$9:$W$204,23,0)</f>
        <v>0</v>
      </c>
      <c r="E159" s="15"/>
      <c r="F159" s="15"/>
      <c r="G159" s="15"/>
      <c r="H159" s="9">
        <f t="shared" si="33"/>
        <v>0</v>
      </c>
      <c r="I159" s="15"/>
      <c r="J159" s="15"/>
      <c r="K159" s="15"/>
      <c r="L159" s="9">
        <f t="shared" si="32"/>
        <v>0</v>
      </c>
      <c r="M159" s="15"/>
      <c r="N159" s="15"/>
      <c r="O159" s="15"/>
      <c r="P159" s="15"/>
      <c r="Q159" s="15"/>
      <c r="R159" s="11">
        <f t="shared" si="15"/>
        <v>0</v>
      </c>
      <c r="S159" s="15"/>
      <c r="T159" s="15"/>
      <c r="U159" s="9">
        <f t="shared" si="35"/>
        <v>0</v>
      </c>
      <c r="V159" s="9">
        <f t="shared" si="34"/>
        <v>0</v>
      </c>
      <c r="W159" s="15"/>
      <c r="X159" s="16">
        <f t="shared" si="36"/>
        <v>0</v>
      </c>
      <c r="Y159" s="18"/>
      <c r="Z159" s="17"/>
    </row>
    <row r="160" spans="1:26" ht="18" customHeight="1" x14ac:dyDescent="0.2">
      <c r="A160" s="13">
        <v>4550013</v>
      </c>
      <c r="B160" s="14" t="s">
        <v>231</v>
      </c>
      <c r="C160" s="15">
        <v>32000</v>
      </c>
      <c r="D160" s="10">
        <f>VLOOKUP($A160,'14.04'!$A$9:$W$204,23,0)</f>
        <v>0</v>
      </c>
      <c r="E160" s="15"/>
      <c r="F160" s="15"/>
      <c r="G160" s="15"/>
      <c r="H160" s="9">
        <f t="shared" si="33"/>
        <v>0</v>
      </c>
      <c r="I160" s="15"/>
      <c r="J160" s="15"/>
      <c r="K160" s="15"/>
      <c r="L160" s="9">
        <f t="shared" si="32"/>
        <v>0</v>
      </c>
      <c r="M160" s="15"/>
      <c r="N160" s="15"/>
      <c r="O160" s="15"/>
      <c r="P160" s="15"/>
      <c r="Q160" s="15"/>
      <c r="R160" s="11">
        <f t="shared" ref="R160:R208" si="37">SUM(M160:Q160)</f>
        <v>0</v>
      </c>
      <c r="S160" s="15"/>
      <c r="T160" s="15"/>
      <c r="U160" s="9">
        <f t="shared" si="35"/>
        <v>0</v>
      </c>
      <c r="V160" s="9">
        <f t="shared" si="34"/>
        <v>0</v>
      </c>
      <c r="W160" s="15"/>
      <c r="X160" s="16">
        <f t="shared" si="36"/>
        <v>0</v>
      </c>
      <c r="Y160" s="18"/>
      <c r="Z160" s="17"/>
    </row>
    <row r="161" spans="1:26" ht="18" customHeight="1" x14ac:dyDescent="0.2">
      <c r="A161" s="7">
        <v>5500000</v>
      </c>
      <c r="B161" s="8" t="s">
        <v>180</v>
      </c>
      <c r="C161" s="9"/>
      <c r="D161" s="10">
        <f>VLOOKUP($A161,'14.04'!$A$9:$W$204,23,0)</f>
        <v>0</v>
      </c>
      <c r="E161" s="10"/>
      <c r="F161" s="10"/>
      <c r="G161" s="10"/>
      <c r="H161" s="9"/>
      <c r="I161" s="10"/>
      <c r="J161" s="10"/>
      <c r="K161" s="10"/>
      <c r="L161" s="9">
        <f t="shared" si="32"/>
        <v>0</v>
      </c>
      <c r="M161" s="10"/>
      <c r="N161" s="10"/>
      <c r="O161" s="10"/>
      <c r="P161" s="10"/>
      <c r="Q161" s="10"/>
      <c r="R161" s="11">
        <f t="shared" si="37"/>
        <v>0</v>
      </c>
      <c r="S161" s="10"/>
      <c r="T161" s="10"/>
      <c r="U161" s="9"/>
      <c r="V161" s="9"/>
      <c r="W161" s="10"/>
      <c r="X161" s="9"/>
      <c r="Y161" s="18"/>
      <c r="Z161" s="17"/>
    </row>
    <row r="162" spans="1:26" s="24" customFormat="1" ht="18" customHeight="1" x14ac:dyDescent="0.2">
      <c r="A162" s="13">
        <v>5500044</v>
      </c>
      <c r="B162" s="20" t="s">
        <v>181</v>
      </c>
      <c r="C162" s="21">
        <v>28000</v>
      </c>
      <c r="D162" s="10">
        <f>VLOOKUP($A162,'14.04'!$A$9:$W$204,23,0)</f>
        <v>0</v>
      </c>
      <c r="E162" s="15">
        <v>4</v>
      </c>
      <c r="F162" s="15"/>
      <c r="G162" s="15"/>
      <c r="H162" s="9">
        <f t="shared" ref="H162:H207" si="38">SUM(E162:G162)</f>
        <v>4</v>
      </c>
      <c r="I162" s="15">
        <v>4</v>
      </c>
      <c r="J162" s="15"/>
      <c r="K162" s="15"/>
      <c r="L162" s="9">
        <f t="shared" si="32"/>
        <v>4</v>
      </c>
      <c r="M162" s="15"/>
      <c r="N162" s="15"/>
      <c r="O162" s="15"/>
      <c r="P162" s="15"/>
      <c r="Q162" s="15"/>
      <c r="R162" s="11">
        <f t="shared" si="37"/>
        <v>0</v>
      </c>
      <c r="S162" s="15"/>
      <c r="T162" s="15"/>
      <c r="U162" s="9">
        <f t="shared" ref="U162:U188" si="39">S162+T162</f>
        <v>0</v>
      </c>
      <c r="V162" s="9">
        <f t="shared" ref="V162:V207" si="40">D162+H162-L162-R162-U162</f>
        <v>0</v>
      </c>
      <c r="W162" s="15"/>
      <c r="X162" s="16">
        <f t="shared" ref="X162:X188" si="41">W162-V162</f>
        <v>0</v>
      </c>
      <c r="Y162" s="22"/>
      <c r="Z162" s="23"/>
    </row>
    <row r="163" spans="1:26" s="24" customFormat="1" ht="18" customHeight="1" x14ac:dyDescent="0.2">
      <c r="A163" s="13">
        <v>5500045</v>
      </c>
      <c r="B163" s="20" t="s">
        <v>182</v>
      </c>
      <c r="C163" s="21">
        <v>30000</v>
      </c>
      <c r="D163" s="10">
        <f>VLOOKUP($A163,'14.04'!$A$9:$W$204,23,0)</f>
        <v>0</v>
      </c>
      <c r="E163" s="15">
        <v>5</v>
      </c>
      <c r="F163" s="15"/>
      <c r="G163" s="15"/>
      <c r="H163" s="9">
        <f t="shared" si="38"/>
        <v>5</v>
      </c>
      <c r="I163" s="15">
        <v>5</v>
      </c>
      <c r="J163" s="15"/>
      <c r="K163" s="15"/>
      <c r="L163" s="9">
        <f t="shared" si="32"/>
        <v>5</v>
      </c>
      <c r="M163" s="15"/>
      <c r="N163" s="15"/>
      <c r="O163" s="15"/>
      <c r="P163" s="15"/>
      <c r="Q163" s="15"/>
      <c r="R163" s="11">
        <f t="shared" si="37"/>
        <v>0</v>
      </c>
      <c r="S163" s="15"/>
      <c r="T163" s="15"/>
      <c r="U163" s="9">
        <f t="shared" si="39"/>
        <v>0</v>
      </c>
      <c r="V163" s="9">
        <f t="shared" si="40"/>
        <v>0</v>
      </c>
      <c r="W163" s="15"/>
      <c r="X163" s="16">
        <f t="shared" si="41"/>
        <v>0</v>
      </c>
      <c r="Y163" s="22"/>
      <c r="Z163" s="23"/>
    </row>
    <row r="164" spans="1:26" ht="18" customHeight="1" x14ac:dyDescent="0.2">
      <c r="A164" s="13">
        <v>5500063</v>
      </c>
      <c r="B164" s="14" t="s">
        <v>183</v>
      </c>
      <c r="C164" s="15">
        <v>21000</v>
      </c>
      <c r="D164" s="10">
        <f>VLOOKUP($A164,'14.04'!$A$9:$W$204,23,0)</f>
        <v>0</v>
      </c>
      <c r="E164" s="15">
        <v>2</v>
      </c>
      <c r="F164" s="15"/>
      <c r="G164" s="15"/>
      <c r="H164" s="9">
        <f t="shared" si="38"/>
        <v>2</v>
      </c>
      <c r="I164" s="15">
        <v>2</v>
      </c>
      <c r="J164" s="15"/>
      <c r="K164" s="15"/>
      <c r="L164" s="9">
        <f t="shared" si="32"/>
        <v>2</v>
      </c>
      <c r="M164" s="15"/>
      <c r="N164" s="15"/>
      <c r="O164" s="15"/>
      <c r="P164" s="15"/>
      <c r="Q164" s="15"/>
      <c r="R164" s="11">
        <f t="shared" si="37"/>
        <v>0</v>
      </c>
      <c r="S164" s="15"/>
      <c r="T164" s="15"/>
      <c r="U164" s="9">
        <f t="shared" si="39"/>
        <v>0</v>
      </c>
      <c r="V164" s="9">
        <f t="shared" si="40"/>
        <v>0</v>
      </c>
      <c r="W164" s="15"/>
      <c r="X164" s="16">
        <f t="shared" si="41"/>
        <v>0</v>
      </c>
      <c r="Y164" s="18"/>
      <c r="Z164" s="17"/>
    </row>
    <row r="165" spans="1:26" ht="18" customHeight="1" x14ac:dyDescent="0.2">
      <c r="A165" s="13">
        <v>5500064</v>
      </c>
      <c r="B165" s="14" t="s">
        <v>184</v>
      </c>
      <c r="C165" s="15">
        <v>26000</v>
      </c>
      <c r="D165" s="10">
        <f>VLOOKUP($A165,'14.04'!$A$9:$W$204,23,0)</f>
        <v>0</v>
      </c>
      <c r="E165" s="15"/>
      <c r="F165" s="15"/>
      <c r="G165" s="15"/>
      <c r="H165" s="9">
        <f t="shared" si="38"/>
        <v>0</v>
      </c>
      <c r="I165" s="15"/>
      <c r="J165" s="15"/>
      <c r="K165" s="15"/>
      <c r="L165" s="9">
        <f t="shared" si="32"/>
        <v>0</v>
      </c>
      <c r="M165" s="15"/>
      <c r="N165" s="15"/>
      <c r="O165" s="15"/>
      <c r="P165" s="15"/>
      <c r="Q165" s="15"/>
      <c r="R165" s="11">
        <f t="shared" si="37"/>
        <v>0</v>
      </c>
      <c r="S165" s="15"/>
      <c r="T165" s="15"/>
      <c r="U165" s="9">
        <f t="shared" si="39"/>
        <v>0</v>
      </c>
      <c r="V165" s="9">
        <f t="shared" si="40"/>
        <v>0</v>
      </c>
      <c r="W165" s="15"/>
      <c r="X165" s="16">
        <f t="shared" si="41"/>
        <v>0</v>
      </c>
      <c r="Y165" s="18"/>
      <c r="Z165" s="17"/>
    </row>
    <row r="166" spans="1:26" ht="18" customHeight="1" x14ac:dyDescent="0.2">
      <c r="A166" s="13">
        <v>5500065</v>
      </c>
      <c r="B166" s="14" t="s">
        <v>185</v>
      </c>
      <c r="C166" s="15">
        <v>24000</v>
      </c>
      <c r="D166" s="10">
        <f>VLOOKUP($A166,'14.04'!$A$9:$W$204,23,0)</f>
        <v>0</v>
      </c>
      <c r="E166" s="15"/>
      <c r="F166" s="15"/>
      <c r="G166" s="15"/>
      <c r="H166" s="9">
        <f t="shared" si="38"/>
        <v>0</v>
      </c>
      <c r="I166" s="15"/>
      <c r="J166" s="15"/>
      <c r="K166" s="15"/>
      <c r="L166" s="9">
        <f t="shared" si="32"/>
        <v>0</v>
      </c>
      <c r="M166" s="15"/>
      <c r="N166" s="15"/>
      <c r="O166" s="15"/>
      <c r="P166" s="15"/>
      <c r="Q166" s="15"/>
      <c r="R166" s="11">
        <f t="shared" si="37"/>
        <v>0</v>
      </c>
      <c r="S166" s="15"/>
      <c r="T166" s="15"/>
      <c r="U166" s="9">
        <f t="shared" si="39"/>
        <v>0</v>
      </c>
      <c r="V166" s="9">
        <f t="shared" si="40"/>
        <v>0</v>
      </c>
      <c r="W166" s="15"/>
      <c r="X166" s="16">
        <f t="shared" si="41"/>
        <v>0</v>
      </c>
      <c r="Y166" s="18"/>
      <c r="Z166" s="17"/>
    </row>
    <row r="167" spans="1:26" ht="18" customHeight="1" x14ac:dyDescent="0.2">
      <c r="A167" s="13">
        <v>5500066</v>
      </c>
      <c r="B167" s="14" t="s">
        <v>186</v>
      </c>
      <c r="C167" s="15">
        <v>32000</v>
      </c>
      <c r="D167" s="10">
        <f>VLOOKUP($A167,'14.04'!$A$9:$W$204,23,0)</f>
        <v>0</v>
      </c>
      <c r="E167" s="15"/>
      <c r="F167" s="15"/>
      <c r="G167" s="15"/>
      <c r="H167" s="9">
        <f t="shared" si="38"/>
        <v>0</v>
      </c>
      <c r="I167" s="15"/>
      <c r="J167" s="15"/>
      <c r="K167" s="15"/>
      <c r="L167" s="9">
        <f t="shared" si="32"/>
        <v>0</v>
      </c>
      <c r="M167" s="15"/>
      <c r="N167" s="15"/>
      <c r="O167" s="15"/>
      <c r="P167" s="15"/>
      <c r="Q167" s="15"/>
      <c r="R167" s="11">
        <f t="shared" si="37"/>
        <v>0</v>
      </c>
      <c r="S167" s="15"/>
      <c r="T167" s="15"/>
      <c r="U167" s="9">
        <f t="shared" si="39"/>
        <v>0</v>
      </c>
      <c r="V167" s="9">
        <f t="shared" si="40"/>
        <v>0</v>
      </c>
      <c r="W167" s="15"/>
      <c r="X167" s="16">
        <f t="shared" si="41"/>
        <v>0</v>
      </c>
      <c r="Y167" s="18"/>
      <c r="Z167" s="17"/>
    </row>
    <row r="168" spans="1:26" ht="18" customHeight="1" x14ac:dyDescent="0.2">
      <c r="A168" s="13">
        <v>5510070</v>
      </c>
      <c r="B168" s="14" t="s">
        <v>187</v>
      </c>
      <c r="C168" s="15">
        <v>28000</v>
      </c>
      <c r="D168" s="10">
        <f>VLOOKUP($A168,'14.04'!$A$9:$W$204,23,0)</f>
        <v>0</v>
      </c>
      <c r="E168" s="15">
        <v>26</v>
      </c>
      <c r="F168" s="15"/>
      <c r="G168" s="15"/>
      <c r="H168" s="9">
        <f t="shared" si="38"/>
        <v>26</v>
      </c>
      <c r="I168" s="15">
        <v>26</v>
      </c>
      <c r="J168" s="15"/>
      <c r="K168" s="15"/>
      <c r="L168" s="9">
        <f t="shared" si="32"/>
        <v>26</v>
      </c>
      <c r="M168" s="15"/>
      <c r="N168" s="15"/>
      <c r="O168" s="15"/>
      <c r="P168" s="15"/>
      <c r="Q168" s="15"/>
      <c r="R168" s="11">
        <f t="shared" si="37"/>
        <v>0</v>
      </c>
      <c r="S168" s="15"/>
      <c r="T168" s="15"/>
      <c r="U168" s="9">
        <f t="shared" si="39"/>
        <v>0</v>
      </c>
      <c r="V168" s="9">
        <f t="shared" si="40"/>
        <v>0</v>
      </c>
      <c r="W168" s="15"/>
      <c r="X168" s="16">
        <f t="shared" si="41"/>
        <v>0</v>
      </c>
      <c r="Y168" s="18"/>
      <c r="Z168" s="17"/>
    </row>
    <row r="169" spans="1:26" ht="18" customHeight="1" x14ac:dyDescent="0.2">
      <c r="A169" s="13">
        <v>5510072</v>
      </c>
      <c r="B169" s="14" t="s">
        <v>188</v>
      </c>
      <c r="C169" s="15">
        <v>29000</v>
      </c>
      <c r="D169" s="10">
        <f>VLOOKUP($A169,'14.04'!$A$9:$W$204,23,0)</f>
        <v>0</v>
      </c>
      <c r="E169" s="15">
        <v>2</v>
      </c>
      <c r="F169" s="15"/>
      <c r="G169" s="15"/>
      <c r="H169" s="9">
        <f t="shared" si="38"/>
        <v>2</v>
      </c>
      <c r="I169" s="15">
        <v>2</v>
      </c>
      <c r="J169" s="15"/>
      <c r="K169" s="15"/>
      <c r="L169" s="9">
        <f t="shared" si="32"/>
        <v>2</v>
      </c>
      <c r="M169" s="15"/>
      <c r="N169" s="15"/>
      <c r="O169" s="15"/>
      <c r="P169" s="15"/>
      <c r="Q169" s="15"/>
      <c r="R169" s="11">
        <f t="shared" si="37"/>
        <v>0</v>
      </c>
      <c r="S169" s="15"/>
      <c r="T169" s="15"/>
      <c r="U169" s="9">
        <f t="shared" si="39"/>
        <v>0</v>
      </c>
      <c r="V169" s="9">
        <f t="shared" si="40"/>
        <v>0</v>
      </c>
      <c r="W169" s="15"/>
      <c r="X169" s="16">
        <f t="shared" si="41"/>
        <v>0</v>
      </c>
      <c r="Y169" s="18"/>
      <c r="Z169" s="17"/>
    </row>
    <row r="170" spans="1:26" ht="18" customHeight="1" x14ac:dyDescent="0.2">
      <c r="A170" s="13">
        <v>5510074</v>
      </c>
      <c r="B170" s="14" t="s">
        <v>189</v>
      </c>
      <c r="C170" s="15">
        <v>30000</v>
      </c>
      <c r="D170" s="10">
        <f>VLOOKUP($A170,'14.04'!$A$9:$W$204,23,0)</f>
        <v>0</v>
      </c>
      <c r="E170" s="15">
        <v>10</v>
      </c>
      <c r="F170" s="15"/>
      <c r="G170" s="15"/>
      <c r="H170" s="9">
        <f t="shared" si="38"/>
        <v>10</v>
      </c>
      <c r="I170" s="15">
        <v>10</v>
      </c>
      <c r="J170" s="15"/>
      <c r="K170" s="15"/>
      <c r="L170" s="9">
        <f t="shared" si="32"/>
        <v>10</v>
      </c>
      <c r="M170" s="15"/>
      <c r="N170" s="15"/>
      <c r="O170" s="15"/>
      <c r="P170" s="15"/>
      <c r="Q170" s="15"/>
      <c r="R170" s="11">
        <f t="shared" si="37"/>
        <v>0</v>
      </c>
      <c r="S170" s="15"/>
      <c r="T170" s="15"/>
      <c r="U170" s="9">
        <f t="shared" si="39"/>
        <v>0</v>
      </c>
      <c r="V170" s="9">
        <f t="shared" si="40"/>
        <v>0</v>
      </c>
      <c r="W170" s="15"/>
      <c r="X170" s="16">
        <f t="shared" si="41"/>
        <v>0</v>
      </c>
      <c r="Y170" s="18"/>
      <c r="Z170" s="17"/>
    </row>
    <row r="171" spans="1:26" ht="18" customHeight="1" x14ac:dyDescent="0.2">
      <c r="A171" s="13">
        <v>5520002</v>
      </c>
      <c r="B171" s="14" t="s">
        <v>190</v>
      </c>
      <c r="C171" s="15">
        <v>34000</v>
      </c>
      <c r="D171" s="10">
        <f>VLOOKUP($A171,'14.04'!$A$9:$W$204,23,0)</f>
        <v>0</v>
      </c>
      <c r="E171" s="15">
        <v>4</v>
      </c>
      <c r="F171" s="15"/>
      <c r="G171" s="15"/>
      <c r="H171" s="9">
        <f t="shared" si="38"/>
        <v>4</v>
      </c>
      <c r="I171" s="15">
        <v>4</v>
      </c>
      <c r="J171" s="15"/>
      <c r="K171" s="15"/>
      <c r="L171" s="9">
        <f t="shared" si="32"/>
        <v>4</v>
      </c>
      <c r="M171" s="15"/>
      <c r="N171" s="15"/>
      <c r="O171" s="15"/>
      <c r="P171" s="15"/>
      <c r="Q171" s="15"/>
      <c r="R171" s="11">
        <f>SUM(M171:Q171)</f>
        <v>0</v>
      </c>
      <c r="S171" s="15"/>
      <c r="T171" s="15"/>
      <c r="U171" s="9">
        <f>S171+T171</f>
        <v>0</v>
      </c>
      <c r="V171" s="9">
        <f t="shared" si="40"/>
        <v>0</v>
      </c>
      <c r="W171" s="15"/>
      <c r="X171" s="16">
        <f>W171-V171</f>
        <v>0</v>
      </c>
      <c r="Y171" s="18"/>
      <c r="Z171" s="17"/>
    </row>
    <row r="172" spans="1:26" ht="18" customHeight="1" x14ac:dyDescent="0.2">
      <c r="A172" s="13">
        <v>5520003</v>
      </c>
      <c r="B172" s="14" t="s">
        <v>191</v>
      </c>
      <c r="C172" s="15">
        <v>34000</v>
      </c>
      <c r="D172" s="10">
        <f>VLOOKUP($A172,'14.04'!$A$9:$W$204,23,0)</f>
        <v>0</v>
      </c>
      <c r="E172" s="15">
        <v>4</v>
      </c>
      <c r="F172" s="15"/>
      <c r="G172" s="15"/>
      <c r="H172" s="9">
        <f t="shared" si="38"/>
        <v>4</v>
      </c>
      <c r="I172" s="15">
        <v>4</v>
      </c>
      <c r="J172" s="15"/>
      <c r="K172" s="15"/>
      <c r="L172" s="9">
        <f t="shared" si="32"/>
        <v>4</v>
      </c>
      <c r="M172" s="15"/>
      <c r="N172" s="15"/>
      <c r="O172" s="15"/>
      <c r="P172" s="15"/>
      <c r="Q172" s="15"/>
      <c r="R172" s="11">
        <f>SUM(M172:Q172)</f>
        <v>0</v>
      </c>
      <c r="S172" s="15"/>
      <c r="T172" s="15"/>
      <c r="U172" s="9">
        <f>S172+T172</f>
        <v>0</v>
      </c>
      <c r="V172" s="9">
        <f t="shared" si="40"/>
        <v>0</v>
      </c>
      <c r="W172" s="15"/>
      <c r="X172" s="16">
        <f>W172-V172</f>
        <v>0</v>
      </c>
      <c r="Y172" s="18"/>
      <c r="Z172" s="17"/>
    </row>
    <row r="173" spans="1:26" ht="18" customHeight="1" x14ac:dyDescent="0.2">
      <c r="A173" s="13">
        <v>5520005</v>
      </c>
      <c r="B173" s="14" t="s">
        <v>192</v>
      </c>
      <c r="C173" s="15">
        <v>19000</v>
      </c>
      <c r="D173" s="10">
        <f>VLOOKUP($A173,'14.04'!$A$9:$W$204,23,0)</f>
        <v>0</v>
      </c>
      <c r="E173" s="15">
        <v>15</v>
      </c>
      <c r="F173" s="15"/>
      <c r="G173" s="15"/>
      <c r="H173" s="9">
        <f t="shared" si="38"/>
        <v>15</v>
      </c>
      <c r="I173" s="15">
        <v>15</v>
      </c>
      <c r="J173" s="15"/>
      <c r="K173" s="15"/>
      <c r="L173" s="9">
        <f t="shared" si="32"/>
        <v>15</v>
      </c>
      <c r="M173" s="15"/>
      <c r="N173" s="15"/>
      <c r="O173" s="15"/>
      <c r="P173" s="15"/>
      <c r="Q173" s="15"/>
      <c r="R173" s="11">
        <f>SUM(M173:Q173)</f>
        <v>0</v>
      </c>
      <c r="S173" s="15"/>
      <c r="T173" s="15"/>
      <c r="U173" s="9">
        <f>S173+T173</f>
        <v>0</v>
      </c>
      <c r="V173" s="9">
        <f t="shared" si="40"/>
        <v>0</v>
      </c>
      <c r="W173" s="15"/>
      <c r="X173" s="16">
        <f>W173-V173</f>
        <v>0</v>
      </c>
      <c r="Y173" s="18"/>
      <c r="Z173" s="17"/>
    </row>
    <row r="174" spans="1:26" ht="18" customHeight="1" x14ac:dyDescent="0.2">
      <c r="A174" s="13">
        <v>5530001</v>
      </c>
      <c r="B174" s="14" t="s">
        <v>193</v>
      </c>
      <c r="C174" s="15">
        <v>46000</v>
      </c>
      <c r="D174" s="10">
        <f>VLOOKUP($A174,'14.04'!$A$9:$W$204,23,0)</f>
        <v>0</v>
      </c>
      <c r="E174" s="15">
        <v>1</v>
      </c>
      <c r="F174" s="15"/>
      <c r="G174" s="15"/>
      <c r="H174" s="9">
        <f t="shared" si="38"/>
        <v>1</v>
      </c>
      <c r="I174" s="15">
        <v>1</v>
      </c>
      <c r="J174" s="15"/>
      <c r="K174" s="15"/>
      <c r="L174" s="9">
        <f t="shared" si="32"/>
        <v>1</v>
      </c>
      <c r="M174" s="15"/>
      <c r="N174" s="15"/>
      <c r="O174" s="15"/>
      <c r="P174" s="15"/>
      <c r="Q174" s="15"/>
      <c r="R174" s="11">
        <f>SUM(M174:Q174)</f>
        <v>0</v>
      </c>
      <c r="S174" s="15"/>
      <c r="T174" s="15"/>
      <c r="U174" s="9">
        <f>S174+T174</f>
        <v>0</v>
      </c>
      <c r="V174" s="9">
        <f t="shared" si="40"/>
        <v>0</v>
      </c>
      <c r="W174" s="15"/>
      <c r="X174" s="16">
        <f>W174-V174</f>
        <v>0</v>
      </c>
      <c r="Y174" s="18"/>
      <c r="Z174" s="17"/>
    </row>
    <row r="175" spans="1:26" ht="18" customHeight="1" x14ac:dyDescent="0.2">
      <c r="A175" s="13">
        <v>5530002</v>
      </c>
      <c r="B175" s="14" t="s">
        <v>194</v>
      </c>
      <c r="C175" s="15">
        <v>38000</v>
      </c>
      <c r="D175" s="10">
        <f>VLOOKUP($A175,'14.04'!$A$9:$W$204,23,0)</f>
        <v>0</v>
      </c>
      <c r="E175" s="15">
        <v>2</v>
      </c>
      <c r="F175" s="15"/>
      <c r="G175" s="15"/>
      <c r="H175" s="9">
        <f t="shared" si="38"/>
        <v>2</v>
      </c>
      <c r="I175" s="15">
        <v>2</v>
      </c>
      <c r="J175" s="15"/>
      <c r="K175" s="15"/>
      <c r="L175" s="9">
        <f t="shared" si="32"/>
        <v>2</v>
      </c>
      <c r="M175" s="15"/>
      <c r="N175" s="15"/>
      <c r="O175" s="15"/>
      <c r="P175" s="15"/>
      <c r="Q175" s="15"/>
      <c r="R175" s="11">
        <f>SUM(M175:Q175)</f>
        <v>0</v>
      </c>
      <c r="S175" s="15"/>
      <c r="T175" s="15"/>
      <c r="U175" s="9">
        <f>S175+T175</f>
        <v>0</v>
      </c>
      <c r="V175" s="9">
        <f t="shared" si="40"/>
        <v>0</v>
      </c>
      <c r="W175" s="15"/>
      <c r="X175" s="16">
        <f>W175-V175</f>
        <v>0</v>
      </c>
      <c r="Y175" s="18"/>
      <c r="Z175" s="17"/>
    </row>
    <row r="176" spans="1:26" ht="18" customHeight="1" x14ac:dyDescent="0.2">
      <c r="A176" s="13">
        <v>5530003</v>
      </c>
      <c r="B176" s="14" t="s">
        <v>195</v>
      </c>
      <c r="C176" s="15">
        <v>38000</v>
      </c>
      <c r="D176" s="10">
        <f>VLOOKUP($A176,'14.04'!$A$9:$W$204,23,0)</f>
        <v>0</v>
      </c>
      <c r="E176" s="15">
        <v>4</v>
      </c>
      <c r="F176" s="15"/>
      <c r="G176" s="15"/>
      <c r="H176" s="9">
        <f t="shared" si="38"/>
        <v>4</v>
      </c>
      <c r="I176" s="15">
        <v>4</v>
      </c>
      <c r="J176" s="15"/>
      <c r="K176" s="15"/>
      <c r="L176" s="9">
        <f t="shared" si="32"/>
        <v>4</v>
      </c>
      <c r="M176" s="15"/>
      <c r="N176" s="15"/>
      <c r="O176" s="15"/>
      <c r="P176" s="15"/>
      <c r="Q176" s="15"/>
      <c r="R176" s="11">
        <f t="shared" si="37"/>
        <v>0</v>
      </c>
      <c r="S176" s="15"/>
      <c r="T176" s="15"/>
      <c r="U176" s="9">
        <f t="shared" si="39"/>
        <v>0</v>
      </c>
      <c r="V176" s="9">
        <f t="shared" si="40"/>
        <v>0</v>
      </c>
      <c r="W176" s="15"/>
      <c r="X176" s="16">
        <f t="shared" si="41"/>
        <v>0</v>
      </c>
      <c r="Y176" s="18"/>
      <c r="Z176" s="17"/>
    </row>
    <row r="177" spans="1:26" ht="18" customHeight="1" x14ac:dyDescent="0.2">
      <c r="A177" s="13">
        <v>5530004</v>
      </c>
      <c r="B177" s="14" t="s">
        <v>196</v>
      </c>
      <c r="C177" s="15">
        <v>39000</v>
      </c>
      <c r="D177" s="10">
        <f>VLOOKUP($A177,'14.04'!$A$9:$W$204,23,0)</f>
        <v>0</v>
      </c>
      <c r="E177" s="15"/>
      <c r="F177" s="15"/>
      <c r="G177" s="15"/>
      <c r="H177" s="9">
        <f t="shared" si="38"/>
        <v>0</v>
      </c>
      <c r="I177" s="15"/>
      <c r="J177" s="15"/>
      <c r="K177" s="15"/>
      <c r="L177" s="9">
        <f t="shared" si="32"/>
        <v>0</v>
      </c>
      <c r="M177" s="15"/>
      <c r="N177" s="15"/>
      <c r="O177" s="15"/>
      <c r="P177" s="15"/>
      <c r="Q177" s="15"/>
      <c r="R177" s="11">
        <f t="shared" si="37"/>
        <v>0</v>
      </c>
      <c r="S177" s="15"/>
      <c r="T177" s="15"/>
      <c r="U177" s="9">
        <f t="shared" si="39"/>
        <v>0</v>
      </c>
      <c r="V177" s="9">
        <f t="shared" si="40"/>
        <v>0</v>
      </c>
      <c r="W177" s="15"/>
      <c r="X177" s="16">
        <f t="shared" si="41"/>
        <v>0</v>
      </c>
      <c r="Y177" s="18"/>
      <c r="Z177" s="17"/>
    </row>
    <row r="178" spans="1:26" ht="18" customHeight="1" x14ac:dyDescent="0.2">
      <c r="A178" s="13">
        <v>5530005</v>
      </c>
      <c r="B178" s="14" t="s">
        <v>197</v>
      </c>
      <c r="C178" s="15">
        <v>35000</v>
      </c>
      <c r="D178" s="10">
        <f>VLOOKUP($A178,'14.04'!$A$9:$W$204,23,0)</f>
        <v>0</v>
      </c>
      <c r="E178" s="15"/>
      <c r="F178" s="15"/>
      <c r="G178" s="15"/>
      <c r="H178" s="9">
        <f t="shared" si="38"/>
        <v>0</v>
      </c>
      <c r="I178" s="15"/>
      <c r="J178" s="15"/>
      <c r="K178" s="15"/>
      <c r="L178" s="9">
        <f t="shared" si="32"/>
        <v>0</v>
      </c>
      <c r="M178" s="15"/>
      <c r="N178" s="15"/>
      <c r="O178" s="15"/>
      <c r="P178" s="15"/>
      <c r="Q178" s="15"/>
      <c r="R178" s="11">
        <f t="shared" si="37"/>
        <v>0</v>
      </c>
      <c r="S178" s="15"/>
      <c r="T178" s="15"/>
      <c r="U178" s="9">
        <f t="shared" si="39"/>
        <v>0</v>
      </c>
      <c r="V178" s="9">
        <f t="shared" si="40"/>
        <v>0</v>
      </c>
      <c r="W178" s="15"/>
      <c r="X178" s="16">
        <f t="shared" si="41"/>
        <v>0</v>
      </c>
      <c r="Y178" s="18"/>
      <c r="Z178" s="17"/>
    </row>
    <row r="179" spans="1:26" ht="18" customHeight="1" x14ac:dyDescent="0.2">
      <c r="A179" s="13">
        <v>5530008</v>
      </c>
      <c r="B179" s="14" t="s">
        <v>198</v>
      </c>
      <c r="C179" s="15">
        <v>29000</v>
      </c>
      <c r="D179" s="10">
        <f>VLOOKUP($A179,'14.04'!$A$9:$W$204,23,0)</f>
        <v>0</v>
      </c>
      <c r="E179" s="15"/>
      <c r="F179" s="15"/>
      <c r="G179" s="15"/>
      <c r="H179" s="9">
        <f t="shared" si="38"/>
        <v>0</v>
      </c>
      <c r="I179" s="15"/>
      <c r="J179" s="15"/>
      <c r="K179" s="15"/>
      <c r="L179" s="9">
        <f t="shared" si="32"/>
        <v>0</v>
      </c>
      <c r="M179" s="15"/>
      <c r="N179" s="15"/>
      <c r="O179" s="15"/>
      <c r="P179" s="15"/>
      <c r="Q179" s="15"/>
      <c r="R179" s="11">
        <f t="shared" si="37"/>
        <v>0</v>
      </c>
      <c r="S179" s="15"/>
      <c r="T179" s="15"/>
      <c r="U179" s="9">
        <f t="shared" si="39"/>
        <v>0</v>
      </c>
      <c r="V179" s="9">
        <f t="shared" si="40"/>
        <v>0</v>
      </c>
      <c r="W179" s="15"/>
      <c r="X179" s="16">
        <f t="shared" si="41"/>
        <v>0</v>
      </c>
      <c r="Y179" s="18"/>
      <c r="Z179" s="17"/>
    </row>
    <row r="180" spans="1:26" ht="18" customHeight="1" x14ac:dyDescent="0.2">
      <c r="A180" s="13">
        <v>5540001</v>
      </c>
      <c r="B180" s="14" t="s">
        <v>199</v>
      </c>
      <c r="C180" s="15">
        <v>18000</v>
      </c>
      <c r="D180" s="10">
        <f>VLOOKUP($A180,'14.04'!$A$9:$W$204,23,0)</f>
        <v>30</v>
      </c>
      <c r="E180" s="15"/>
      <c r="F180" s="15"/>
      <c r="G180" s="15"/>
      <c r="H180" s="9">
        <f t="shared" si="38"/>
        <v>0</v>
      </c>
      <c r="I180" s="15">
        <v>8</v>
      </c>
      <c r="J180" s="15"/>
      <c r="K180" s="15"/>
      <c r="L180" s="9">
        <f t="shared" si="32"/>
        <v>8</v>
      </c>
      <c r="M180" s="15"/>
      <c r="N180" s="15"/>
      <c r="O180" s="15"/>
      <c r="P180" s="15"/>
      <c r="Q180" s="15"/>
      <c r="R180" s="11">
        <f>SUM(M180:Q180)</f>
        <v>0</v>
      </c>
      <c r="S180" s="15"/>
      <c r="T180" s="15"/>
      <c r="U180" s="9">
        <f>S180+T180</f>
        <v>0</v>
      </c>
      <c r="V180" s="9">
        <f t="shared" si="40"/>
        <v>22</v>
      </c>
      <c r="W180" s="15">
        <v>22</v>
      </c>
      <c r="X180" s="16">
        <f>W180-V180</f>
        <v>0</v>
      </c>
      <c r="Y180" s="18"/>
      <c r="Z180" s="17"/>
    </row>
    <row r="181" spans="1:26" ht="18" customHeight="1" x14ac:dyDescent="0.2">
      <c r="A181" s="13">
        <v>5540003</v>
      </c>
      <c r="B181" s="14" t="s">
        <v>200</v>
      </c>
      <c r="C181" s="15">
        <v>18000</v>
      </c>
      <c r="D181" s="10">
        <f>VLOOKUP($A181,'14.04'!$A$9:$W$204,23,0)</f>
        <v>30</v>
      </c>
      <c r="E181" s="15"/>
      <c r="F181" s="15"/>
      <c r="G181" s="15"/>
      <c r="H181" s="9">
        <f t="shared" si="38"/>
        <v>0</v>
      </c>
      <c r="I181" s="15">
        <v>1</v>
      </c>
      <c r="J181" s="15"/>
      <c r="K181" s="15"/>
      <c r="L181" s="9">
        <f t="shared" si="32"/>
        <v>1</v>
      </c>
      <c r="M181" s="15"/>
      <c r="N181" s="15"/>
      <c r="O181" s="15"/>
      <c r="P181" s="15"/>
      <c r="Q181" s="15"/>
      <c r="R181" s="11">
        <f t="shared" si="37"/>
        <v>0</v>
      </c>
      <c r="S181" s="15"/>
      <c r="T181" s="15"/>
      <c r="U181" s="9">
        <f t="shared" si="39"/>
        <v>0</v>
      </c>
      <c r="V181" s="9">
        <f t="shared" si="40"/>
        <v>29</v>
      </c>
      <c r="W181" s="15">
        <v>29</v>
      </c>
      <c r="X181" s="16">
        <f t="shared" si="41"/>
        <v>0</v>
      </c>
      <c r="Y181" s="18"/>
      <c r="Z181" s="17"/>
    </row>
    <row r="182" spans="1:26" ht="18" customHeight="1" x14ac:dyDescent="0.2">
      <c r="A182" s="13">
        <v>5540008</v>
      </c>
      <c r="B182" s="14" t="s">
        <v>201</v>
      </c>
      <c r="C182" s="15">
        <v>16000</v>
      </c>
      <c r="D182" s="10">
        <f>VLOOKUP($A182,'14.04'!$A$9:$W$204,23,0)</f>
        <v>102</v>
      </c>
      <c r="E182" s="15"/>
      <c r="F182" s="15"/>
      <c r="G182" s="15"/>
      <c r="H182" s="9">
        <f t="shared" si="38"/>
        <v>0</v>
      </c>
      <c r="I182" s="15">
        <v>15</v>
      </c>
      <c r="J182" s="15"/>
      <c r="K182" s="15"/>
      <c r="L182" s="9">
        <f t="shared" si="32"/>
        <v>15</v>
      </c>
      <c r="M182" s="15"/>
      <c r="N182" s="15"/>
      <c r="O182" s="15"/>
      <c r="P182" s="15"/>
      <c r="Q182" s="15"/>
      <c r="R182" s="11">
        <f t="shared" si="37"/>
        <v>0</v>
      </c>
      <c r="S182" s="15"/>
      <c r="T182" s="15"/>
      <c r="U182" s="9">
        <f t="shared" si="39"/>
        <v>0</v>
      </c>
      <c r="V182" s="9">
        <f t="shared" si="40"/>
        <v>87</v>
      </c>
      <c r="W182" s="15">
        <v>87</v>
      </c>
      <c r="X182" s="16">
        <f t="shared" si="41"/>
        <v>0</v>
      </c>
      <c r="Y182" s="18"/>
      <c r="Z182" s="17"/>
    </row>
    <row r="183" spans="1:26" ht="18" customHeight="1" x14ac:dyDescent="0.2">
      <c r="A183" s="13">
        <v>5540017</v>
      </c>
      <c r="B183" s="14" t="s">
        <v>202</v>
      </c>
      <c r="C183" s="15">
        <v>25000</v>
      </c>
      <c r="D183" s="10">
        <f>VLOOKUP($A183,'14.04'!$A$9:$W$204,23,0)</f>
        <v>0</v>
      </c>
      <c r="E183" s="15">
        <v>8</v>
      </c>
      <c r="F183" s="15"/>
      <c r="G183" s="15"/>
      <c r="H183" s="9">
        <f t="shared" si="38"/>
        <v>8</v>
      </c>
      <c r="I183" s="15">
        <v>8</v>
      </c>
      <c r="J183" s="15"/>
      <c r="K183" s="15"/>
      <c r="L183" s="9">
        <f t="shared" si="32"/>
        <v>8</v>
      </c>
      <c r="M183" s="15"/>
      <c r="N183" s="15"/>
      <c r="O183" s="15"/>
      <c r="P183" s="15"/>
      <c r="Q183" s="15"/>
      <c r="R183" s="11">
        <f t="shared" si="37"/>
        <v>0</v>
      </c>
      <c r="S183" s="15"/>
      <c r="T183" s="15"/>
      <c r="U183" s="9">
        <f t="shared" si="39"/>
        <v>0</v>
      </c>
      <c r="V183" s="9">
        <f t="shared" si="40"/>
        <v>0</v>
      </c>
      <c r="W183" s="15"/>
      <c r="X183" s="16">
        <f t="shared" si="41"/>
        <v>0</v>
      </c>
      <c r="Y183" s="18"/>
      <c r="Z183" s="17"/>
    </row>
    <row r="184" spans="1:26" ht="18" customHeight="1" x14ac:dyDescent="0.2">
      <c r="A184" s="13">
        <v>5540018</v>
      </c>
      <c r="B184" s="14" t="s">
        <v>203</v>
      </c>
      <c r="C184" s="15">
        <v>32000</v>
      </c>
      <c r="D184" s="10">
        <f>VLOOKUP($A184,'14.04'!$A$9:$W$204,23,0)</f>
        <v>0</v>
      </c>
      <c r="E184" s="15">
        <v>13</v>
      </c>
      <c r="F184" s="15"/>
      <c r="G184" s="15"/>
      <c r="H184" s="9">
        <f t="shared" si="38"/>
        <v>13</v>
      </c>
      <c r="I184" s="15">
        <v>13</v>
      </c>
      <c r="J184" s="15"/>
      <c r="K184" s="15"/>
      <c r="L184" s="9">
        <f t="shared" si="32"/>
        <v>13</v>
      </c>
      <c r="M184" s="15"/>
      <c r="N184" s="15"/>
      <c r="O184" s="15"/>
      <c r="P184" s="15"/>
      <c r="Q184" s="15"/>
      <c r="R184" s="11">
        <f t="shared" si="37"/>
        <v>0</v>
      </c>
      <c r="S184" s="15"/>
      <c r="T184" s="15"/>
      <c r="U184" s="9">
        <f t="shared" si="39"/>
        <v>0</v>
      </c>
      <c r="V184" s="9">
        <f t="shared" si="40"/>
        <v>0</v>
      </c>
      <c r="W184" s="15"/>
      <c r="X184" s="16">
        <f t="shared" si="41"/>
        <v>0</v>
      </c>
      <c r="Y184" s="18"/>
      <c r="Z184" s="17"/>
    </row>
    <row r="185" spans="1:26" ht="18" customHeight="1" x14ac:dyDescent="0.2">
      <c r="A185" s="13">
        <v>5540019</v>
      </c>
      <c r="B185" s="14" t="s">
        <v>204</v>
      </c>
      <c r="C185" s="15">
        <v>39000</v>
      </c>
      <c r="D185" s="10">
        <f>VLOOKUP($A185,'14.04'!$A$9:$W$204,23,0)</f>
        <v>0</v>
      </c>
      <c r="E185" s="15">
        <v>3</v>
      </c>
      <c r="F185" s="15"/>
      <c r="G185" s="15"/>
      <c r="H185" s="9">
        <f t="shared" si="38"/>
        <v>3</v>
      </c>
      <c r="I185" s="15">
        <v>3</v>
      </c>
      <c r="J185" s="15"/>
      <c r="K185" s="15"/>
      <c r="L185" s="9">
        <f t="shared" si="32"/>
        <v>3</v>
      </c>
      <c r="M185" s="15"/>
      <c r="N185" s="15"/>
      <c r="O185" s="15"/>
      <c r="P185" s="15"/>
      <c r="Q185" s="15"/>
      <c r="R185" s="11">
        <f t="shared" si="37"/>
        <v>0</v>
      </c>
      <c r="S185" s="15"/>
      <c r="T185" s="15"/>
      <c r="U185" s="9">
        <f t="shared" si="39"/>
        <v>0</v>
      </c>
      <c r="V185" s="9">
        <f t="shared" si="40"/>
        <v>0</v>
      </c>
      <c r="W185" s="15"/>
      <c r="X185" s="16">
        <f t="shared" si="41"/>
        <v>0</v>
      </c>
      <c r="Y185" s="18"/>
      <c r="Z185" s="17"/>
    </row>
    <row r="186" spans="1:26" ht="18" customHeight="1" x14ac:dyDescent="0.2">
      <c r="A186" s="13">
        <v>5540020</v>
      </c>
      <c r="B186" s="14" t="s">
        <v>205</v>
      </c>
      <c r="C186" s="15">
        <v>40000</v>
      </c>
      <c r="D186" s="10">
        <f>VLOOKUP($A186,'14.04'!$A$9:$W$204,23,0)</f>
        <v>0</v>
      </c>
      <c r="E186" s="15">
        <v>1</v>
      </c>
      <c r="F186" s="15"/>
      <c r="G186" s="15"/>
      <c r="H186" s="9">
        <f t="shared" si="38"/>
        <v>1</v>
      </c>
      <c r="I186" s="15">
        <v>1</v>
      </c>
      <c r="J186" s="15"/>
      <c r="K186" s="15"/>
      <c r="L186" s="9">
        <f t="shared" si="32"/>
        <v>1</v>
      </c>
      <c r="M186" s="15"/>
      <c r="N186" s="15"/>
      <c r="O186" s="15"/>
      <c r="P186" s="15"/>
      <c r="Q186" s="15"/>
      <c r="R186" s="11">
        <f t="shared" si="37"/>
        <v>0</v>
      </c>
      <c r="S186" s="15"/>
      <c r="T186" s="15"/>
      <c r="U186" s="9">
        <f t="shared" si="39"/>
        <v>0</v>
      </c>
      <c r="V186" s="9">
        <f t="shared" si="40"/>
        <v>0</v>
      </c>
      <c r="W186" s="15"/>
      <c r="X186" s="16">
        <f t="shared" si="41"/>
        <v>0</v>
      </c>
      <c r="Y186" s="18"/>
      <c r="Z186" s="17"/>
    </row>
    <row r="187" spans="1:26" ht="18" customHeight="1" x14ac:dyDescent="0.2">
      <c r="A187" s="13">
        <v>5540021</v>
      </c>
      <c r="B187" s="14" t="s">
        <v>206</v>
      </c>
      <c r="C187" s="15">
        <v>46000</v>
      </c>
      <c r="D187" s="10">
        <f>VLOOKUP($A187,'14.04'!$A$9:$W$204,23,0)</f>
        <v>0</v>
      </c>
      <c r="E187" s="15"/>
      <c r="F187" s="15"/>
      <c r="G187" s="15"/>
      <c r="H187" s="9">
        <f t="shared" si="38"/>
        <v>0</v>
      </c>
      <c r="I187" s="15"/>
      <c r="J187" s="15"/>
      <c r="K187" s="15"/>
      <c r="L187" s="9">
        <f t="shared" si="32"/>
        <v>0</v>
      </c>
      <c r="M187" s="15"/>
      <c r="N187" s="15"/>
      <c r="O187" s="15"/>
      <c r="P187" s="15"/>
      <c r="Q187" s="15"/>
      <c r="R187" s="11">
        <f t="shared" si="37"/>
        <v>0</v>
      </c>
      <c r="S187" s="15"/>
      <c r="T187" s="15"/>
      <c r="U187" s="9">
        <f t="shared" si="39"/>
        <v>0</v>
      </c>
      <c r="V187" s="9">
        <f t="shared" si="40"/>
        <v>0</v>
      </c>
      <c r="W187" s="15"/>
      <c r="X187" s="16">
        <f t="shared" si="41"/>
        <v>0</v>
      </c>
      <c r="Y187" s="18"/>
      <c r="Z187" s="17"/>
    </row>
    <row r="188" spans="1:26" ht="18" customHeight="1" x14ac:dyDescent="0.2">
      <c r="A188" s="13">
        <v>5540029</v>
      </c>
      <c r="B188" s="14" t="s">
        <v>207</v>
      </c>
      <c r="C188" s="15">
        <v>18000</v>
      </c>
      <c r="D188" s="10">
        <f>VLOOKUP($A188,'14.04'!$A$9:$W$204,23,0)</f>
        <v>36</v>
      </c>
      <c r="E188" s="15"/>
      <c r="F188" s="15"/>
      <c r="G188" s="15"/>
      <c r="H188" s="9">
        <f t="shared" si="38"/>
        <v>0</v>
      </c>
      <c r="I188" s="15"/>
      <c r="J188" s="15"/>
      <c r="K188" s="15"/>
      <c r="L188" s="9">
        <f t="shared" si="32"/>
        <v>0</v>
      </c>
      <c r="M188" s="15"/>
      <c r="N188" s="15"/>
      <c r="O188" s="15"/>
      <c r="P188" s="15"/>
      <c r="Q188" s="15"/>
      <c r="R188" s="11">
        <f t="shared" si="37"/>
        <v>0</v>
      </c>
      <c r="S188" s="15"/>
      <c r="T188" s="15"/>
      <c r="U188" s="9">
        <f t="shared" si="39"/>
        <v>0</v>
      </c>
      <c r="V188" s="9">
        <f t="shared" si="40"/>
        <v>36</v>
      </c>
      <c r="W188" s="15">
        <v>36</v>
      </c>
      <c r="X188" s="16">
        <f t="shared" si="41"/>
        <v>0</v>
      </c>
      <c r="Y188" s="18"/>
      <c r="Z188" s="17"/>
    </row>
    <row r="189" spans="1:26" ht="18" customHeight="1" x14ac:dyDescent="0.2">
      <c r="A189" s="13">
        <v>5540030</v>
      </c>
      <c r="B189" s="14" t="s">
        <v>208</v>
      </c>
      <c r="C189" s="15">
        <v>20000</v>
      </c>
      <c r="D189" s="10">
        <f>VLOOKUP($A189,'14.04'!$A$9:$W$204,23,0)</f>
        <v>27</v>
      </c>
      <c r="E189" s="15"/>
      <c r="F189" s="15"/>
      <c r="G189" s="15"/>
      <c r="H189" s="9">
        <f t="shared" si="38"/>
        <v>0</v>
      </c>
      <c r="I189" s="15">
        <v>5</v>
      </c>
      <c r="J189" s="15"/>
      <c r="K189" s="15"/>
      <c r="L189" s="9">
        <f t="shared" si="32"/>
        <v>5</v>
      </c>
      <c r="M189" s="15"/>
      <c r="N189" s="15"/>
      <c r="O189" s="15"/>
      <c r="P189" s="15"/>
      <c r="Q189" s="15"/>
      <c r="R189" s="11">
        <f>SUM(M189:Q189)</f>
        <v>0</v>
      </c>
      <c r="S189" s="15"/>
      <c r="T189" s="15"/>
      <c r="U189" s="9">
        <f>S189+T189</f>
        <v>0</v>
      </c>
      <c r="V189" s="9">
        <f t="shared" si="40"/>
        <v>22</v>
      </c>
      <c r="W189" s="15">
        <v>22</v>
      </c>
      <c r="X189" s="16">
        <f>W189-V189</f>
        <v>0</v>
      </c>
      <c r="Y189" s="18"/>
      <c r="Z189" s="17"/>
    </row>
    <row r="190" spans="1:26" ht="18" customHeight="1" x14ac:dyDescent="0.2">
      <c r="A190" s="13">
        <v>5540031</v>
      </c>
      <c r="B190" s="14" t="s">
        <v>209</v>
      </c>
      <c r="C190" s="15">
        <v>20000</v>
      </c>
      <c r="D190" s="10">
        <f>VLOOKUP($A190,'14.04'!$A$9:$W$204,23,0)</f>
        <v>25</v>
      </c>
      <c r="E190" s="15"/>
      <c r="F190" s="15"/>
      <c r="G190" s="15"/>
      <c r="H190" s="9">
        <f t="shared" si="38"/>
        <v>0</v>
      </c>
      <c r="I190" s="15">
        <v>2</v>
      </c>
      <c r="J190" s="15"/>
      <c r="K190" s="15"/>
      <c r="L190" s="9">
        <f t="shared" si="32"/>
        <v>2</v>
      </c>
      <c r="M190" s="15"/>
      <c r="N190" s="15"/>
      <c r="O190" s="15"/>
      <c r="P190" s="15"/>
      <c r="Q190" s="15"/>
      <c r="R190" s="11">
        <f t="shared" si="37"/>
        <v>0</v>
      </c>
      <c r="S190" s="15"/>
      <c r="T190" s="15"/>
      <c r="U190" s="9">
        <f t="shared" ref="U190:U207" si="42">S190+T190</f>
        <v>0</v>
      </c>
      <c r="V190" s="9">
        <f t="shared" si="40"/>
        <v>23</v>
      </c>
      <c r="W190" s="15">
        <v>21</v>
      </c>
      <c r="X190" s="16">
        <f t="shared" ref="X190:X207" si="43">W190-V190</f>
        <v>-2</v>
      </c>
      <c r="Y190" s="18"/>
      <c r="Z190" s="17"/>
    </row>
    <row r="191" spans="1:26" ht="18" customHeight="1" x14ac:dyDescent="0.2">
      <c r="A191" s="13">
        <v>5540032</v>
      </c>
      <c r="B191" s="14" t="s">
        <v>210</v>
      </c>
      <c r="C191" s="15">
        <v>15000</v>
      </c>
      <c r="D191" s="10">
        <f>VLOOKUP($A191,'14.04'!$A$9:$W$204,23,0)</f>
        <v>32</v>
      </c>
      <c r="E191" s="15"/>
      <c r="F191" s="15"/>
      <c r="G191" s="15"/>
      <c r="H191" s="9">
        <f t="shared" si="38"/>
        <v>0</v>
      </c>
      <c r="I191" s="15">
        <v>1</v>
      </c>
      <c r="J191" s="15"/>
      <c r="K191" s="15"/>
      <c r="L191" s="9">
        <f t="shared" si="32"/>
        <v>1</v>
      </c>
      <c r="M191" s="15"/>
      <c r="N191" s="15"/>
      <c r="O191" s="15"/>
      <c r="P191" s="15"/>
      <c r="Q191" s="15"/>
      <c r="R191" s="11">
        <f t="shared" si="37"/>
        <v>0</v>
      </c>
      <c r="S191" s="15"/>
      <c r="T191" s="15"/>
      <c r="U191" s="9">
        <f t="shared" si="42"/>
        <v>0</v>
      </c>
      <c r="V191" s="9">
        <f t="shared" si="40"/>
        <v>31</v>
      </c>
      <c r="W191" s="15">
        <v>31</v>
      </c>
      <c r="X191" s="16">
        <f t="shared" si="43"/>
        <v>0</v>
      </c>
      <c r="Y191" s="18"/>
      <c r="Z191" s="17"/>
    </row>
    <row r="192" spans="1:26" ht="18" customHeight="1" x14ac:dyDescent="0.2">
      <c r="A192" s="13">
        <v>5540033</v>
      </c>
      <c r="B192" s="14" t="s">
        <v>211</v>
      </c>
      <c r="C192" s="15">
        <v>15000</v>
      </c>
      <c r="D192" s="10">
        <f>VLOOKUP($A192,'14.04'!$A$9:$W$204,23,0)</f>
        <v>54</v>
      </c>
      <c r="E192" s="15"/>
      <c r="F192" s="15"/>
      <c r="G192" s="15"/>
      <c r="H192" s="9">
        <f t="shared" si="38"/>
        <v>0</v>
      </c>
      <c r="I192" s="15">
        <v>3</v>
      </c>
      <c r="J192" s="15"/>
      <c r="K192" s="15"/>
      <c r="L192" s="9">
        <f t="shared" si="32"/>
        <v>3</v>
      </c>
      <c r="M192" s="15"/>
      <c r="N192" s="15"/>
      <c r="O192" s="15"/>
      <c r="P192" s="15"/>
      <c r="Q192" s="15"/>
      <c r="R192" s="11">
        <f t="shared" si="37"/>
        <v>0</v>
      </c>
      <c r="S192" s="15"/>
      <c r="T192" s="15"/>
      <c r="U192" s="9">
        <f t="shared" si="42"/>
        <v>0</v>
      </c>
      <c r="V192" s="9">
        <f t="shared" si="40"/>
        <v>51</v>
      </c>
      <c r="W192" s="15">
        <v>51</v>
      </c>
      <c r="X192" s="16">
        <f t="shared" si="43"/>
        <v>0</v>
      </c>
      <c r="Y192" s="18"/>
      <c r="Z192" s="17"/>
    </row>
    <row r="193" spans="1:26" ht="18" customHeight="1" x14ac:dyDescent="0.2">
      <c r="A193" s="13">
        <v>5540035</v>
      </c>
      <c r="B193" s="14" t="s">
        <v>212</v>
      </c>
      <c r="C193" s="15">
        <v>20000</v>
      </c>
      <c r="D193" s="10">
        <f>VLOOKUP($A193,'14.04'!$A$9:$W$204,23,0)</f>
        <v>22</v>
      </c>
      <c r="E193" s="15"/>
      <c r="F193" s="15"/>
      <c r="G193" s="15"/>
      <c r="H193" s="9">
        <f t="shared" si="38"/>
        <v>0</v>
      </c>
      <c r="I193" s="15"/>
      <c r="J193" s="15"/>
      <c r="K193" s="15"/>
      <c r="L193" s="9">
        <f t="shared" si="32"/>
        <v>0</v>
      </c>
      <c r="M193" s="15"/>
      <c r="N193" s="15"/>
      <c r="O193" s="15"/>
      <c r="P193" s="15"/>
      <c r="Q193" s="15"/>
      <c r="R193" s="11">
        <f>SUM(M193:Q193)</f>
        <v>0</v>
      </c>
      <c r="S193" s="15"/>
      <c r="T193" s="15"/>
      <c r="U193" s="9">
        <f>S193+T193</f>
        <v>0</v>
      </c>
      <c r="V193" s="9">
        <f t="shared" si="40"/>
        <v>22</v>
      </c>
      <c r="W193" s="15">
        <v>22</v>
      </c>
      <c r="X193" s="16">
        <f>W193-V193</f>
        <v>0</v>
      </c>
      <c r="Y193" s="18"/>
      <c r="Z193" s="17"/>
    </row>
    <row r="194" spans="1:26" ht="18" customHeight="1" x14ac:dyDescent="0.2">
      <c r="A194" s="13">
        <v>5540037</v>
      </c>
      <c r="B194" s="14" t="s">
        <v>213</v>
      </c>
      <c r="C194" s="15">
        <v>18000</v>
      </c>
      <c r="D194" s="10">
        <f>VLOOKUP($A194,'14.04'!$A$9:$W$204,23,0)</f>
        <v>48</v>
      </c>
      <c r="E194" s="15"/>
      <c r="F194" s="15"/>
      <c r="G194" s="15"/>
      <c r="H194" s="9">
        <f t="shared" si="38"/>
        <v>0</v>
      </c>
      <c r="I194" s="15"/>
      <c r="J194" s="15"/>
      <c r="K194" s="15"/>
      <c r="L194" s="9">
        <f t="shared" si="32"/>
        <v>0</v>
      </c>
      <c r="M194" s="15"/>
      <c r="N194" s="15"/>
      <c r="O194" s="15"/>
      <c r="P194" s="15"/>
      <c r="Q194" s="15"/>
      <c r="R194" s="11">
        <f t="shared" si="37"/>
        <v>0</v>
      </c>
      <c r="S194" s="15"/>
      <c r="T194" s="15"/>
      <c r="U194" s="9">
        <f t="shared" si="42"/>
        <v>0</v>
      </c>
      <c r="V194" s="9">
        <f t="shared" si="40"/>
        <v>48</v>
      </c>
      <c r="W194" s="15">
        <v>48</v>
      </c>
      <c r="X194" s="16">
        <f t="shared" si="43"/>
        <v>0</v>
      </c>
      <c r="Y194" s="18"/>
      <c r="Z194" s="17"/>
    </row>
    <row r="195" spans="1:26" ht="18" customHeight="1" x14ac:dyDescent="0.2">
      <c r="A195" s="13">
        <v>5541001</v>
      </c>
      <c r="B195" s="14" t="s">
        <v>214</v>
      </c>
      <c r="C195" s="15">
        <v>29000</v>
      </c>
      <c r="D195" s="10">
        <f>VLOOKUP($A195,'14.04'!$A$9:$W$204,23,0)</f>
        <v>0</v>
      </c>
      <c r="E195" s="15"/>
      <c r="F195" s="15"/>
      <c r="G195" s="15"/>
      <c r="H195" s="9">
        <f t="shared" si="38"/>
        <v>0</v>
      </c>
      <c r="I195" s="15"/>
      <c r="J195" s="15"/>
      <c r="K195" s="15"/>
      <c r="L195" s="9">
        <f t="shared" si="32"/>
        <v>0</v>
      </c>
      <c r="M195" s="15"/>
      <c r="N195" s="15"/>
      <c r="O195" s="15"/>
      <c r="P195" s="15"/>
      <c r="Q195" s="15"/>
      <c r="R195" s="11">
        <f t="shared" si="37"/>
        <v>0</v>
      </c>
      <c r="S195" s="15"/>
      <c r="T195" s="15"/>
      <c r="U195" s="9">
        <f t="shared" si="42"/>
        <v>0</v>
      </c>
      <c r="V195" s="9">
        <f t="shared" si="40"/>
        <v>0</v>
      </c>
      <c r="W195" s="15"/>
      <c r="X195" s="16">
        <f t="shared" si="43"/>
        <v>0</v>
      </c>
      <c r="Y195" s="18"/>
      <c r="Z195" s="17"/>
    </row>
    <row r="196" spans="1:26" ht="18" customHeight="1" x14ac:dyDescent="0.2">
      <c r="A196" s="13">
        <v>5510105</v>
      </c>
      <c r="B196" s="14" t="s">
        <v>240</v>
      </c>
      <c r="C196" s="15">
        <v>10000</v>
      </c>
      <c r="D196" s="10">
        <f>VLOOKUP($A196,'14.04'!$A$9:$W$204,23,0)</f>
        <v>0</v>
      </c>
      <c r="E196" s="15"/>
      <c r="F196" s="15"/>
      <c r="G196" s="15"/>
      <c r="H196" s="9">
        <f t="shared" si="38"/>
        <v>0</v>
      </c>
      <c r="I196" s="15"/>
      <c r="J196" s="15"/>
      <c r="K196" s="15"/>
      <c r="L196" s="9">
        <f t="shared" si="32"/>
        <v>0</v>
      </c>
      <c r="M196" s="15"/>
      <c r="N196" s="15"/>
      <c r="O196" s="15"/>
      <c r="P196" s="15"/>
      <c r="Q196" s="15"/>
      <c r="R196" s="11">
        <f t="shared" si="37"/>
        <v>0</v>
      </c>
      <c r="S196" s="15"/>
      <c r="T196" s="15"/>
      <c r="U196" s="9">
        <f t="shared" si="42"/>
        <v>0</v>
      </c>
      <c r="V196" s="9">
        <f t="shared" si="40"/>
        <v>0</v>
      </c>
      <c r="W196" s="15"/>
      <c r="X196" s="16">
        <f t="shared" si="43"/>
        <v>0</v>
      </c>
      <c r="Y196" s="18"/>
      <c r="Z196" s="17"/>
    </row>
    <row r="197" spans="1:26" ht="18" customHeight="1" x14ac:dyDescent="0.2">
      <c r="A197" s="13">
        <v>7116001</v>
      </c>
      <c r="B197" s="14" t="s">
        <v>215</v>
      </c>
      <c r="C197" s="15">
        <v>99000</v>
      </c>
      <c r="D197" s="10">
        <f>VLOOKUP($A197,'14.04'!$A$9:$W$204,23,0)</f>
        <v>0</v>
      </c>
      <c r="E197" s="15"/>
      <c r="F197" s="15"/>
      <c r="G197" s="15"/>
      <c r="H197" s="9">
        <f t="shared" si="38"/>
        <v>0</v>
      </c>
      <c r="I197" s="15"/>
      <c r="J197" s="15"/>
      <c r="K197" s="15"/>
      <c r="L197" s="9">
        <f t="shared" si="32"/>
        <v>0</v>
      </c>
      <c r="M197" s="15"/>
      <c r="N197" s="15"/>
      <c r="O197" s="15"/>
      <c r="P197" s="15"/>
      <c r="Q197" s="15"/>
      <c r="R197" s="11">
        <f t="shared" si="37"/>
        <v>0</v>
      </c>
      <c r="S197" s="15"/>
      <c r="T197" s="15"/>
      <c r="U197" s="9">
        <f t="shared" si="42"/>
        <v>0</v>
      </c>
      <c r="V197" s="9">
        <f t="shared" si="40"/>
        <v>0</v>
      </c>
      <c r="W197" s="15"/>
      <c r="X197" s="16">
        <f t="shared" si="43"/>
        <v>0</v>
      </c>
      <c r="Y197" s="18"/>
      <c r="Z197" s="17"/>
    </row>
    <row r="198" spans="1:26" ht="18" customHeight="1" x14ac:dyDescent="0.2">
      <c r="A198" s="13">
        <v>7116002</v>
      </c>
      <c r="B198" s="14" t="s">
        <v>224</v>
      </c>
      <c r="C198" s="15">
        <v>60000</v>
      </c>
      <c r="D198" s="10">
        <f>VLOOKUP($A198,'14.04'!$A$9:$W$204,23,0)</f>
        <v>0</v>
      </c>
      <c r="E198" s="15"/>
      <c r="F198" s="15"/>
      <c r="G198" s="15"/>
      <c r="H198" s="9">
        <f t="shared" si="38"/>
        <v>0</v>
      </c>
      <c r="I198" s="15"/>
      <c r="J198" s="15"/>
      <c r="K198" s="15"/>
      <c r="L198" s="9">
        <f t="shared" si="32"/>
        <v>0</v>
      </c>
      <c r="M198" s="15"/>
      <c r="N198" s="15"/>
      <c r="O198" s="15"/>
      <c r="P198" s="15"/>
      <c r="Q198" s="15"/>
      <c r="R198" s="11">
        <f t="shared" si="37"/>
        <v>0</v>
      </c>
      <c r="S198" s="15"/>
      <c r="T198" s="15"/>
      <c r="U198" s="9">
        <f t="shared" si="42"/>
        <v>0</v>
      </c>
      <c r="V198" s="9">
        <f t="shared" si="40"/>
        <v>0</v>
      </c>
      <c r="W198" s="15"/>
      <c r="X198" s="16">
        <f t="shared" si="43"/>
        <v>0</v>
      </c>
      <c r="Y198" s="18"/>
      <c r="Z198" s="17"/>
    </row>
    <row r="199" spans="1:26" ht="18" customHeight="1" x14ac:dyDescent="0.2">
      <c r="A199" s="13">
        <v>7116003</v>
      </c>
      <c r="B199" s="14" t="s">
        <v>225</v>
      </c>
      <c r="C199" s="15">
        <v>60000</v>
      </c>
      <c r="D199" s="10">
        <f>VLOOKUP($A199,'14.04'!$A$9:$W$204,23,0)</f>
        <v>0</v>
      </c>
      <c r="E199" s="15"/>
      <c r="F199" s="15"/>
      <c r="G199" s="15"/>
      <c r="H199" s="9">
        <f t="shared" si="38"/>
        <v>0</v>
      </c>
      <c r="I199" s="15"/>
      <c r="J199" s="15"/>
      <c r="K199" s="15"/>
      <c r="L199" s="9">
        <f t="shared" si="32"/>
        <v>0</v>
      </c>
      <c r="M199" s="15"/>
      <c r="N199" s="15"/>
      <c r="O199" s="15"/>
      <c r="P199" s="15"/>
      <c r="Q199" s="15"/>
      <c r="R199" s="11">
        <f t="shared" si="37"/>
        <v>0</v>
      </c>
      <c r="S199" s="15"/>
      <c r="T199" s="15"/>
      <c r="U199" s="9">
        <f t="shared" si="42"/>
        <v>0</v>
      </c>
      <c r="V199" s="9">
        <f t="shared" si="40"/>
        <v>0</v>
      </c>
      <c r="W199" s="15"/>
      <c r="X199" s="16">
        <f t="shared" si="43"/>
        <v>0</v>
      </c>
      <c r="Y199" s="18"/>
      <c r="Z199" s="17"/>
    </row>
    <row r="200" spans="1:26" ht="18" customHeight="1" x14ac:dyDescent="0.2">
      <c r="A200" s="13">
        <v>9500002</v>
      </c>
      <c r="B200" s="14" t="s">
        <v>216</v>
      </c>
      <c r="C200" s="15">
        <v>4000</v>
      </c>
      <c r="D200" s="10">
        <f>VLOOKUP($A200,'14.04'!$A$9:$W$204,23,0)</f>
        <v>0</v>
      </c>
      <c r="E200" s="15"/>
      <c r="F200" s="15"/>
      <c r="G200" s="15"/>
      <c r="H200" s="9">
        <f t="shared" si="38"/>
        <v>0</v>
      </c>
      <c r="I200" s="15"/>
      <c r="J200" s="15"/>
      <c r="K200" s="15"/>
      <c r="L200" s="9">
        <f t="shared" si="32"/>
        <v>0</v>
      </c>
      <c r="M200" s="15"/>
      <c r="N200" s="15"/>
      <c r="O200" s="15"/>
      <c r="P200" s="15"/>
      <c r="Q200" s="15"/>
      <c r="R200" s="11">
        <f t="shared" si="37"/>
        <v>0</v>
      </c>
      <c r="S200" s="15"/>
      <c r="T200" s="15"/>
      <c r="U200" s="9">
        <f t="shared" si="42"/>
        <v>0</v>
      </c>
      <c r="V200" s="9">
        <f t="shared" si="40"/>
        <v>0</v>
      </c>
      <c r="W200" s="15"/>
      <c r="X200" s="16">
        <f t="shared" si="43"/>
        <v>0</v>
      </c>
      <c r="Y200" s="18"/>
      <c r="Z200" s="17"/>
    </row>
    <row r="201" spans="1:26" ht="18" customHeight="1" x14ac:dyDescent="0.2">
      <c r="A201" s="13">
        <v>9500003</v>
      </c>
      <c r="B201" s="14" t="s">
        <v>217</v>
      </c>
      <c r="C201" s="15">
        <v>5000</v>
      </c>
      <c r="D201" s="10">
        <f>VLOOKUP($A201,'14.04'!$A$9:$W$204,23,0)</f>
        <v>0</v>
      </c>
      <c r="E201" s="15"/>
      <c r="F201" s="15"/>
      <c r="G201" s="15"/>
      <c r="H201" s="9">
        <f t="shared" si="38"/>
        <v>0</v>
      </c>
      <c r="I201" s="15"/>
      <c r="J201" s="15"/>
      <c r="K201" s="15"/>
      <c r="L201" s="9">
        <f t="shared" si="32"/>
        <v>0</v>
      </c>
      <c r="M201" s="15"/>
      <c r="N201" s="15"/>
      <c r="O201" s="15"/>
      <c r="P201" s="15"/>
      <c r="Q201" s="15"/>
      <c r="R201" s="11">
        <f t="shared" si="37"/>
        <v>0</v>
      </c>
      <c r="S201" s="15"/>
      <c r="T201" s="15"/>
      <c r="U201" s="9">
        <f t="shared" si="42"/>
        <v>0</v>
      </c>
      <c r="V201" s="9">
        <f t="shared" si="40"/>
        <v>0</v>
      </c>
      <c r="W201" s="15"/>
      <c r="X201" s="16">
        <f t="shared" si="43"/>
        <v>0</v>
      </c>
      <c r="Y201" s="18"/>
      <c r="Z201" s="17"/>
    </row>
    <row r="202" spans="1:26" ht="18" customHeight="1" x14ac:dyDescent="0.2">
      <c r="A202" s="13">
        <v>5530007</v>
      </c>
      <c r="B202" s="14" t="s">
        <v>229</v>
      </c>
      <c r="C202" s="15">
        <v>29000</v>
      </c>
      <c r="D202" s="10">
        <f>VLOOKUP($A202,'14.04'!$A$9:$W$204,23,0)</f>
        <v>0</v>
      </c>
      <c r="E202" s="15"/>
      <c r="F202" s="15"/>
      <c r="G202" s="15"/>
      <c r="H202" s="9">
        <f t="shared" si="38"/>
        <v>0</v>
      </c>
      <c r="I202" s="15"/>
      <c r="J202" s="15"/>
      <c r="K202" s="15"/>
      <c r="L202" s="9">
        <f t="shared" si="32"/>
        <v>0</v>
      </c>
      <c r="M202" s="15"/>
      <c r="N202" s="15"/>
      <c r="O202" s="15"/>
      <c r="P202" s="15"/>
      <c r="Q202" s="15"/>
      <c r="R202" s="11">
        <f t="shared" si="37"/>
        <v>0</v>
      </c>
      <c r="S202" s="15"/>
      <c r="T202" s="15"/>
      <c r="U202" s="9">
        <f t="shared" si="42"/>
        <v>0</v>
      </c>
      <c r="V202" s="9">
        <f t="shared" si="40"/>
        <v>0</v>
      </c>
      <c r="W202" s="15"/>
      <c r="X202" s="16">
        <f t="shared" si="43"/>
        <v>0</v>
      </c>
      <c r="Y202" s="18"/>
      <c r="Z202" s="17"/>
    </row>
    <row r="203" spans="1:26" ht="18" customHeight="1" x14ac:dyDescent="0.2">
      <c r="A203" s="13">
        <v>553009</v>
      </c>
      <c r="B203" s="14" t="s">
        <v>230</v>
      </c>
      <c r="C203" s="15">
        <v>39000</v>
      </c>
      <c r="D203" s="10">
        <f>VLOOKUP($A203,'14.04'!$A$9:$W$204,23,0)</f>
        <v>0</v>
      </c>
      <c r="E203" s="15"/>
      <c r="F203" s="15"/>
      <c r="G203" s="15"/>
      <c r="H203" s="9">
        <f t="shared" si="38"/>
        <v>0</v>
      </c>
      <c r="I203" s="15"/>
      <c r="J203" s="15"/>
      <c r="K203" s="15"/>
      <c r="L203" s="9">
        <f t="shared" si="32"/>
        <v>0</v>
      </c>
      <c r="M203" s="15"/>
      <c r="N203" s="15"/>
      <c r="O203" s="15"/>
      <c r="P203" s="15"/>
      <c r="Q203" s="15"/>
      <c r="R203" s="11">
        <f t="shared" si="37"/>
        <v>0</v>
      </c>
      <c r="S203" s="15"/>
      <c r="T203" s="15"/>
      <c r="U203" s="9">
        <f t="shared" si="42"/>
        <v>0</v>
      </c>
      <c r="V203" s="9">
        <f t="shared" si="40"/>
        <v>0</v>
      </c>
      <c r="W203" s="15"/>
      <c r="X203" s="16">
        <f t="shared" si="43"/>
        <v>0</v>
      </c>
      <c r="Y203" s="18"/>
      <c r="Z203" s="17"/>
    </row>
    <row r="204" spans="1:26" ht="18" customHeight="1" x14ac:dyDescent="0.2">
      <c r="A204" s="13">
        <v>7560084</v>
      </c>
      <c r="B204" s="14" t="s">
        <v>245</v>
      </c>
      <c r="C204" s="15">
        <v>50000</v>
      </c>
      <c r="D204" s="10">
        <f>VLOOKUP($A204,'14.04'!$A$9:$W$204,23,0)</f>
        <v>0</v>
      </c>
      <c r="E204" s="15"/>
      <c r="F204" s="15"/>
      <c r="G204" s="15"/>
      <c r="H204" s="9">
        <f t="shared" si="38"/>
        <v>0</v>
      </c>
      <c r="I204" s="15">
        <v>4</v>
      </c>
      <c r="J204" s="15"/>
      <c r="K204" s="15"/>
      <c r="L204" s="9">
        <f t="shared" si="32"/>
        <v>4</v>
      </c>
      <c r="M204" s="15"/>
      <c r="N204" s="15"/>
      <c r="O204" s="15"/>
      <c r="P204" s="15"/>
      <c r="Q204" s="15"/>
      <c r="R204" s="11">
        <f t="shared" si="37"/>
        <v>0</v>
      </c>
      <c r="S204" s="15"/>
      <c r="T204" s="15"/>
      <c r="U204" s="9">
        <f t="shared" si="42"/>
        <v>0</v>
      </c>
      <c r="V204" s="9">
        <f t="shared" si="40"/>
        <v>-4</v>
      </c>
      <c r="W204" s="15"/>
      <c r="X204" s="16">
        <f t="shared" si="43"/>
        <v>4</v>
      </c>
      <c r="Y204" s="18"/>
      <c r="Z204" s="17"/>
    </row>
    <row r="205" spans="1:26" ht="18" customHeight="1" x14ac:dyDescent="0.2">
      <c r="A205" s="13">
        <v>7560085</v>
      </c>
      <c r="B205" s="14" t="s">
        <v>246</v>
      </c>
      <c r="C205" s="15">
        <v>80000</v>
      </c>
      <c r="D205" s="10">
        <f>VLOOKUP($A205,'14.04'!$A$9:$W$205,23,0)</f>
        <v>0</v>
      </c>
      <c r="E205" s="15"/>
      <c r="F205" s="15"/>
      <c r="G205" s="15"/>
      <c r="H205" s="9">
        <f t="shared" si="38"/>
        <v>0</v>
      </c>
      <c r="I205" s="15">
        <v>1</v>
      </c>
      <c r="J205" s="15"/>
      <c r="K205" s="15"/>
      <c r="L205" s="9">
        <f t="shared" si="32"/>
        <v>1</v>
      </c>
      <c r="M205" s="15"/>
      <c r="N205" s="15"/>
      <c r="O205" s="15"/>
      <c r="P205" s="15"/>
      <c r="Q205" s="15"/>
      <c r="R205" s="11">
        <f t="shared" si="37"/>
        <v>0</v>
      </c>
      <c r="S205" s="15"/>
      <c r="T205" s="15"/>
      <c r="U205" s="9">
        <f t="shared" si="42"/>
        <v>0</v>
      </c>
      <c r="V205" s="9">
        <f t="shared" si="40"/>
        <v>-1</v>
      </c>
      <c r="W205" s="15"/>
      <c r="X205" s="16">
        <f t="shared" si="43"/>
        <v>1</v>
      </c>
      <c r="Y205" s="18"/>
      <c r="Z205" s="17"/>
    </row>
    <row r="206" spans="1:26" ht="18" customHeight="1" x14ac:dyDescent="0.2">
      <c r="A206" s="13">
        <v>7560086</v>
      </c>
      <c r="B206" s="14" t="s">
        <v>247</v>
      </c>
      <c r="C206" s="15">
        <v>39000</v>
      </c>
      <c r="D206" s="10">
        <f>VLOOKUP($A206,'14.04'!$A$9:$W$206,23,0)</f>
        <v>0</v>
      </c>
      <c r="E206" s="15"/>
      <c r="F206" s="15"/>
      <c r="G206" s="15"/>
      <c r="H206" s="9">
        <f t="shared" si="38"/>
        <v>0</v>
      </c>
      <c r="I206" s="15">
        <v>8</v>
      </c>
      <c r="J206" s="15"/>
      <c r="K206" s="15"/>
      <c r="L206" s="9">
        <f t="shared" si="32"/>
        <v>8</v>
      </c>
      <c r="M206" s="15"/>
      <c r="N206" s="15"/>
      <c r="O206" s="15"/>
      <c r="P206" s="15"/>
      <c r="Q206" s="15"/>
      <c r="R206" s="11">
        <f t="shared" si="37"/>
        <v>0</v>
      </c>
      <c r="S206" s="15"/>
      <c r="T206" s="15"/>
      <c r="U206" s="9">
        <f t="shared" si="42"/>
        <v>0</v>
      </c>
      <c r="V206" s="9">
        <f t="shared" si="40"/>
        <v>-8</v>
      </c>
      <c r="W206" s="15"/>
      <c r="X206" s="16">
        <f t="shared" si="43"/>
        <v>8</v>
      </c>
      <c r="Y206" s="18"/>
      <c r="Z206" s="17"/>
    </row>
    <row r="207" spans="1:26" ht="18" customHeight="1" x14ac:dyDescent="0.2">
      <c r="A207" s="13"/>
      <c r="B207" s="14"/>
      <c r="C207" s="15"/>
      <c r="D207" s="10"/>
      <c r="E207" s="15"/>
      <c r="F207" s="15"/>
      <c r="G207" s="15"/>
      <c r="H207" s="9">
        <f t="shared" si="38"/>
        <v>0</v>
      </c>
      <c r="I207" s="15"/>
      <c r="J207" s="15"/>
      <c r="K207" s="15"/>
      <c r="L207" s="9">
        <f t="shared" si="32"/>
        <v>0</v>
      </c>
      <c r="M207" s="15"/>
      <c r="N207" s="15"/>
      <c r="O207" s="15"/>
      <c r="P207" s="15"/>
      <c r="Q207" s="15"/>
      <c r="R207" s="11">
        <f t="shared" si="37"/>
        <v>0</v>
      </c>
      <c r="S207" s="15"/>
      <c r="T207" s="15"/>
      <c r="U207" s="9">
        <f t="shared" si="42"/>
        <v>0</v>
      </c>
      <c r="V207" s="9">
        <f t="shared" si="40"/>
        <v>0</v>
      </c>
      <c r="W207" s="15"/>
      <c r="X207" s="16">
        <f t="shared" si="43"/>
        <v>0</v>
      </c>
      <c r="Y207" s="18"/>
      <c r="Z207" s="17"/>
    </row>
    <row r="208" spans="1:26" ht="18" customHeight="1" x14ac:dyDescent="0.2">
      <c r="A208" s="7"/>
      <c r="B208" s="28" t="s">
        <v>218</v>
      </c>
      <c r="C208" s="9"/>
      <c r="D208" s="10"/>
      <c r="E208" s="10"/>
      <c r="F208" s="10"/>
      <c r="G208" s="10"/>
      <c r="H208" s="9"/>
      <c r="I208" s="10"/>
      <c r="J208" s="10"/>
      <c r="K208" s="10"/>
      <c r="L208" s="9">
        <f t="shared" si="32"/>
        <v>0</v>
      </c>
      <c r="M208" s="10"/>
      <c r="N208" s="10"/>
      <c r="O208" s="10"/>
      <c r="P208" s="10"/>
      <c r="Q208" s="10"/>
      <c r="R208" s="11">
        <f t="shared" si="37"/>
        <v>0</v>
      </c>
      <c r="S208" s="10"/>
      <c r="T208" s="10"/>
      <c r="U208" s="9"/>
      <c r="V208" s="9"/>
      <c r="W208" s="10"/>
      <c r="X208" s="9"/>
      <c r="Y208" s="18"/>
      <c r="Z208" s="17"/>
    </row>
    <row r="210" spans="1:28" ht="25.5" customHeight="1" x14ac:dyDescent="0.2">
      <c r="D210" s="30">
        <f>SUM(D9:D208)</f>
        <v>795</v>
      </c>
      <c r="E210" s="31"/>
      <c r="F210" s="31"/>
      <c r="G210" s="31"/>
      <c r="H210" s="31"/>
      <c r="I210" s="30">
        <f>SUM(I9:I208)</f>
        <v>623</v>
      </c>
      <c r="J210" s="30">
        <f>SUM(J9:J208)</f>
        <v>0</v>
      </c>
      <c r="K210" s="30"/>
      <c r="L210" s="31"/>
      <c r="M210" s="31"/>
      <c r="N210" s="31"/>
      <c r="O210" s="31"/>
      <c r="P210" s="31"/>
      <c r="Q210" s="30">
        <f>SUM(Q9:Q208)</f>
        <v>0</v>
      </c>
      <c r="R210" s="30">
        <f>SUM(R9:R208)</f>
        <v>6</v>
      </c>
      <c r="S210" s="30">
        <f>SUM(S9:S208)</f>
        <v>156</v>
      </c>
      <c r="T210" s="31"/>
      <c r="U210" s="31"/>
      <c r="V210" s="32"/>
      <c r="W210" s="30">
        <f>SUM(W9:W208)</f>
        <v>738</v>
      </c>
      <c r="X210" s="30">
        <f>SUM(X9:X208)</f>
        <v>-4</v>
      </c>
    </row>
    <row r="211" spans="1:28" ht="12.75" customHeight="1" x14ac:dyDescent="0.2"/>
    <row r="212" spans="1:28" s="1" customFormat="1" x14ac:dyDescent="0.2">
      <c r="A212" s="29"/>
      <c r="B212" s="29" t="s">
        <v>219</v>
      </c>
      <c r="I212" s="33" t="s">
        <v>220</v>
      </c>
      <c r="S212" s="1" t="s">
        <v>221</v>
      </c>
      <c r="V212" s="2"/>
      <c r="W212" s="2"/>
      <c r="X212" s="2"/>
      <c r="Y212" s="3"/>
      <c r="Z212" s="3"/>
      <c r="AA212" s="3"/>
      <c r="AB212" s="3"/>
    </row>
    <row r="214" spans="1:28" s="1" customFormat="1" x14ac:dyDescent="0.2">
      <c r="A214" s="29" t="s">
        <v>222</v>
      </c>
      <c r="B214" s="3"/>
      <c r="V214" s="2"/>
      <c r="W214" s="2"/>
      <c r="X214" s="2"/>
      <c r="Y214" s="3"/>
      <c r="Z214" s="3"/>
      <c r="AA214" s="3"/>
      <c r="AB214" s="3"/>
    </row>
  </sheetData>
  <mergeCells count="30">
    <mergeCell ref="O6:Q6"/>
    <mergeCell ref="J6:J7"/>
    <mergeCell ref="K6:K7"/>
    <mergeCell ref="L6:L7"/>
    <mergeCell ref="M6:M7"/>
    <mergeCell ref="N6:N7"/>
    <mergeCell ref="V5:V7"/>
    <mergeCell ref="W5:W7"/>
    <mergeCell ref="X5:X7"/>
    <mergeCell ref="Z5:AB6"/>
    <mergeCell ref="R6:R7"/>
    <mergeCell ref="S6:S7"/>
    <mergeCell ref="T6:T7"/>
    <mergeCell ref="U6:U7"/>
    <mergeCell ref="A1:B1"/>
    <mergeCell ref="A2:B2"/>
    <mergeCell ref="A3:X3"/>
    <mergeCell ref="A5:A7"/>
    <mergeCell ref="B5:B7"/>
    <mergeCell ref="C5:C7"/>
    <mergeCell ref="D5:D7"/>
    <mergeCell ref="E5:H5"/>
    <mergeCell ref="I5:L5"/>
    <mergeCell ref="M5:R5"/>
    <mergeCell ref="E6:E7"/>
    <mergeCell ref="F6:F7"/>
    <mergeCell ref="G6:G7"/>
    <mergeCell ref="H6:H7"/>
    <mergeCell ref="I6:I7"/>
    <mergeCell ref="S5:U5"/>
  </mergeCells>
  <conditionalFormatting sqref="B103:B104">
    <cfRule type="duplicateValues" dxfId="1385" priority="89" stopIfTrue="1"/>
  </conditionalFormatting>
  <conditionalFormatting sqref="B135">
    <cfRule type="duplicateValues" dxfId="1384" priority="88" stopIfTrue="1"/>
  </conditionalFormatting>
  <conditionalFormatting sqref="B121">
    <cfRule type="duplicateValues" dxfId="1383" priority="87" stopIfTrue="1"/>
  </conditionalFormatting>
  <conditionalFormatting sqref="B208">
    <cfRule type="duplicateValues" dxfId="1382" priority="86" stopIfTrue="1"/>
  </conditionalFormatting>
  <conditionalFormatting sqref="B211:B284">
    <cfRule type="duplicateValues" dxfId="1381" priority="85" stopIfTrue="1"/>
  </conditionalFormatting>
  <conditionalFormatting sqref="B210">
    <cfRule type="duplicateValues" dxfId="1380" priority="84" stopIfTrue="1"/>
  </conditionalFormatting>
  <conditionalFormatting sqref="I212">
    <cfRule type="duplicateValues" dxfId="1379" priority="83" stopIfTrue="1"/>
  </conditionalFormatting>
  <conditionalFormatting sqref="I212">
    <cfRule type="duplicateValues" dxfId="1378" priority="80" stopIfTrue="1"/>
    <cfRule type="duplicateValues" dxfId="1377" priority="81" stopIfTrue="1"/>
    <cfRule type="duplicateValues" dxfId="1376" priority="82" stopIfTrue="1"/>
  </conditionalFormatting>
  <conditionalFormatting sqref="B20">
    <cfRule type="duplicateValues" dxfId="1375" priority="74" stopIfTrue="1"/>
  </conditionalFormatting>
  <conditionalFormatting sqref="B20">
    <cfRule type="duplicateValues" dxfId="1374" priority="75" stopIfTrue="1"/>
  </conditionalFormatting>
  <conditionalFormatting sqref="B20">
    <cfRule type="duplicateValues" dxfId="1373" priority="76" stopIfTrue="1"/>
  </conditionalFormatting>
  <conditionalFormatting sqref="B20">
    <cfRule type="duplicateValues" dxfId="1372" priority="77" stopIfTrue="1"/>
    <cfRule type="duplicateValues" dxfId="1371" priority="78" stopIfTrue="1"/>
    <cfRule type="duplicateValues" dxfId="1370" priority="79" stopIfTrue="1"/>
  </conditionalFormatting>
  <conditionalFormatting sqref="A20:A25">
    <cfRule type="duplicateValues" dxfId="1369" priority="73" stopIfTrue="1"/>
  </conditionalFormatting>
  <conditionalFormatting sqref="A26">
    <cfRule type="duplicateValues" dxfId="1368" priority="72" stopIfTrue="1"/>
  </conditionalFormatting>
  <conditionalFormatting sqref="A27">
    <cfRule type="duplicateValues" dxfId="1367" priority="71" stopIfTrue="1"/>
  </conditionalFormatting>
  <conditionalFormatting sqref="A28">
    <cfRule type="duplicateValues" dxfId="1366" priority="70" stopIfTrue="1"/>
  </conditionalFormatting>
  <conditionalFormatting sqref="A29">
    <cfRule type="duplicateValues" dxfId="1365" priority="69" stopIfTrue="1"/>
  </conditionalFormatting>
  <conditionalFormatting sqref="A30">
    <cfRule type="duplicateValues" dxfId="1364" priority="68" stopIfTrue="1"/>
  </conditionalFormatting>
  <conditionalFormatting sqref="B285:B65328 B210 B5 B8:B19 B122:B134 B21:B59 B136:B195 B64:B100 B197:B203 B62 B102:B120">
    <cfRule type="duplicateValues" dxfId="1363" priority="90" stopIfTrue="1"/>
  </conditionalFormatting>
  <conditionalFormatting sqref="B285:B65328 B210 B5 B8:B19 B105:B120 B122:B134 B21:B59 B136:B195 B64:B100 B197:B203 B62 B102">
    <cfRule type="duplicateValues" dxfId="1362" priority="91" stopIfTrue="1"/>
  </conditionalFormatting>
  <conditionalFormatting sqref="A210:A65328 A1:A5 A8:A19 A31:A59 A64:A100 A197:A203 A208 A62 A102:A195">
    <cfRule type="duplicateValues" dxfId="1361" priority="92" stopIfTrue="1"/>
  </conditionalFormatting>
  <conditionalFormatting sqref="B210:B65328 B5 B8:B19 B21:B59 B64:B100 B197:B203 B208 B62 B102:B195">
    <cfRule type="duplicateValues" dxfId="1360" priority="93" stopIfTrue="1"/>
  </conditionalFormatting>
  <conditionalFormatting sqref="B210:B65328 B1:B5 B8:B19 B21:B59 B64:B100 B197:B203 B208 B62 B102:B195">
    <cfRule type="duplicateValues" dxfId="1359" priority="94" stopIfTrue="1"/>
    <cfRule type="duplicateValues" dxfId="1358" priority="95" stopIfTrue="1"/>
    <cfRule type="duplicateValues" dxfId="1357" priority="96" stopIfTrue="1"/>
  </conditionalFormatting>
  <conditionalFormatting sqref="Y17">
    <cfRule type="duplicateValues" dxfId="1356" priority="62" stopIfTrue="1"/>
  </conditionalFormatting>
  <conditionalFormatting sqref="Y17">
    <cfRule type="duplicateValues" dxfId="1355" priority="63" stopIfTrue="1"/>
  </conditionalFormatting>
  <conditionalFormatting sqref="Y17">
    <cfRule type="duplicateValues" dxfId="1354" priority="64" stopIfTrue="1"/>
  </conditionalFormatting>
  <conditionalFormatting sqref="Y17">
    <cfRule type="duplicateValues" dxfId="1353" priority="65" stopIfTrue="1"/>
    <cfRule type="duplicateValues" dxfId="1352" priority="66" stopIfTrue="1"/>
    <cfRule type="duplicateValues" dxfId="1351" priority="67" stopIfTrue="1"/>
  </conditionalFormatting>
  <conditionalFormatting sqref="Y13">
    <cfRule type="duplicateValues" dxfId="1350" priority="56" stopIfTrue="1"/>
  </conditionalFormatting>
  <conditionalFormatting sqref="Y13">
    <cfRule type="duplicateValues" dxfId="1349" priority="57" stopIfTrue="1"/>
  </conditionalFormatting>
  <conditionalFormatting sqref="Y13">
    <cfRule type="duplicateValues" dxfId="1348" priority="58" stopIfTrue="1"/>
  </conditionalFormatting>
  <conditionalFormatting sqref="Y13">
    <cfRule type="duplicateValues" dxfId="1347" priority="59" stopIfTrue="1"/>
    <cfRule type="duplicateValues" dxfId="1346" priority="60" stopIfTrue="1"/>
    <cfRule type="duplicateValues" dxfId="1345" priority="61" stopIfTrue="1"/>
  </conditionalFormatting>
  <conditionalFormatting sqref="B63">
    <cfRule type="duplicateValues" dxfId="1344" priority="49" stopIfTrue="1"/>
  </conditionalFormatting>
  <conditionalFormatting sqref="B63">
    <cfRule type="duplicateValues" dxfId="1343" priority="50" stopIfTrue="1"/>
  </conditionalFormatting>
  <conditionalFormatting sqref="A63">
    <cfRule type="duplicateValues" dxfId="1342" priority="51" stopIfTrue="1"/>
  </conditionalFormatting>
  <conditionalFormatting sqref="B63">
    <cfRule type="duplicateValues" dxfId="1341" priority="52" stopIfTrue="1"/>
  </conditionalFormatting>
  <conditionalFormatting sqref="B63">
    <cfRule type="duplicateValues" dxfId="1340" priority="53" stopIfTrue="1"/>
    <cfRule type="duplicateValues" dxfId="1339" priority="54" stopIfTrue="1"/>
    <cfRule type="duplicateValues" dxfId="1338" priority="55" stopIfTrue="1"/>
  </conditionalFormatting>
  <conditionalFormatting sqref="B196">
    <cfRule type="duplicateValues" dxfId="1337" priority="42" stopIfTrue="1"/>
  </conditionalFormatting>
  <conditionalFormatting sqref="B196">
    <cfRule type="duplicateValues" dxfId="1336" priority="43" stopIfTrue="1"/>
  </conditionalFormatting>
  <conditionalFormatting sqref="A196">
    <cfRule type="duplicateValues" dxfId="1335" priority="44" stopIfTrue="1"/>
  </conditionalFormatting>
  <conditionalFormatting sqref="B196">
    <cfRule type="duplicateValues" dxfId="1334" priority="45" stopIfTrue="1"/>
  </conditionalFormatting>
  <conditionalFormatting sqref="B196">
    <cfRule type="duplicateValues" dxfId="1333" priority="46" stopIfTrue="1"/>
    <cfRule type="duplicateValues" dxfId="1332" priority="47" stopIfTrue="1"/>
    <cfRule type="duplicateValues" dxfId="1331" priority="48" stopIfTrue="1"/>
  </conditionalFormatting>
  <conditionalFormatting sqref="B207">
    <cfRule type="duplicateValues" dxfId="1330" priority="29" stopIfTrue="1"/>
  </conditionalFormatting>
  <conditionalFormatting sqref="B207">
    <cfRule type="duplicateValues" dxfId="1329" priority="30" stopIfTrue="1"/>
  </conditionalFormatting>
  <conditionalFormatting sqref="B207">
    <cfRule type="duplicateValues" dxfId="1328" priority="31" stopIfTrue="1"/>
  </conditionalFormatting>
  <conditionalFormatting sqref="B207">
    <cfRule type="duplicateValues" dxfId="1327" priority="32" stopIfTrue="1"/>
    <cfRule type="duplicateValues" dxfId="1326" priority="33" stopIfTrue="1"/>
    <cfRule type="duplicateValues" dxfId="1325" priority="34" stopIfTrue="1"/>
  </conditionalFormatting>
  <conditionalFormatting sqref="A207">
    <cfRule type="duplicateValues" dxfId="1324" priority="28" stopIfTrue="1"/>
  </conditionalFormatting>
  <conditionalFormatting sqref="A60:A61">
    <cfRule type="duplicateValues" dxfId="1323" priority="27" stopIfTrue="1"/>
  </conditionalFormatting>
  <conditionalFormatting sqref="B60">
    <cfRule type="duplicateValues" dxfId="1322" priority="21" stopIfTrue="1"/>
  </conditionalFormatting>
  <conditionalFormatting sqref="B60">
    <cfRule type="duplicateValues" dxfId="1321" priority="22" stopIfTrue="1"/>
  </conditionalFormatting>
  <conditionalFormatting sqref="B60">
    <cfRule type="duplicateValues" dxfId="1320" priority="23" stopIfTrue="1"/>
  </conditionalFormatting>
  <conditionalFormatting sqref="B60">
    <cfRule type="duplicateValues" dxfId="1319" priority="24" stopIfTrue="1"/>
    <cfRule type="duplicateValues" dxfId="1318" priority="25" stopIfTrue="1"/>
    <cfRule type="duplicateValues" dxfId="1317" priority="26" stopIfTrue="1"/>
  </conditionalFormatting>
  <conditionalFormatting sqref="B61">
    <cfRule type="duplicateValues" dxfId="1316" priority="15" stopIfTrue="1"/>
  </conditionalFormatting>
  <conditionalFormatting sqref="B61">
    <cfRule type="duplicateValues" dxfId="1315" priority="16" stopIfTrue="1"/>
  </conditionalFormatting>
  <conditionalFormatting sqref="B61">
    <cfRule type="duplicateValues" dxfId="1314" priority="17" stopIfTrue="1"/>
  </conditionalFormatting>
  <conditionalFormatting sqref="B61">
    <cfRule type="duplicateValues" dxfId="1313" priority="18" stopIfTrue="1"/>
    <cfRule type="duplicateValues" dxfId="1312" priority="19" stopIfTrue="1"/>
    <cfRule type="duplicateValues" dxfId="1311" priority="20" stopIfTrue="1"/>
  </conditionalFormatting>
  <conditionalFormatting sqref="B101">
    <cfRule type="duplicateValues" dxfId="1310" priority="8" stopIfTrue="1"/>
  </conditionalFormatting>
  <conditionalFormatting sqref="B101">
    <cfRule type="duplicateValues" dxfId="1309" priority="9" stopIfTrue="1"/>
  </conditionalFormatting>
  <conditionalFormatting sqref="A101">
    <cfRule type="duplicateValues" dxfId="1308" priority="10" stopIfTrue="1"/>
  </conditionalFormatting>
  <conditionalFormatting sqref="B101">
    <cfRule type="duplicateValues" dxfId="1307" priority="11" stopIfTrue="1"/>
  </conditionalFormatting>
  <conditionalFormatting sqref="B101">
    <cfRule type="duplicateValues" dxfId="1306" priority="12" stopIfTrue="1"/>
    <cfRule type="duplicateValues" dxfId="1305" priority="13" stopIfTrue="1"/>
    <cfRule type="duplicateValues" dxfId="1304" priority="14" stopIfTrue="1"/>
  </conditionalFormatting>
  <conditionalFormatting sqref="B204:B206">
    <cfRule type="duplicateValues" dxfId="1303" priority="1" stopIfTrue="1"/>
  </conditionalFormatting>
  <conditionalFormatting sqref="B204:B206">
    <cfRule type="duplicateValues" dxfId="1302" priority="2" stopIfTrue="1"/>
  </conditionalFormatting>
  <conditionalFormatting sqref="A204:A206">
    <cfRule type="duplicateValues" dxfId="1301" priority="3" stopIfTrue="1"/>
  </conditionalFormatting>
  <conditionalFormatting sqref="B204:B206">
    <cfRule type="duplicateValues" dxfId="1300" priority="4" stopIfTrue="1"/>
  </conditionalFormatting>
  <conditionalFormatting sqref="B204:B206">
    <cfRule type="duplicateValues" dxfId="1299" priority="5" stopIfTrue="1"/>
    <cfRule type="duplicateValues" dxfId="1298" priority="6" stopIfTrue="1"/>
    <cfRule type="duplicateValues" dxfId="1297" priority="7" stopIfTrue="1"/>
  </conditionalFormatting>
  <pageMargins left="0.7" right="0.7" top="0.75" bottom="0.75" header="0.3" footer="0.3"/>
  <pageSetup orientation="portrait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214"/>
  <sheetViews>
    <sheetView zoomScaleNormal="100" workbookViewId="0">
      <pane xSplit="4" ySplit="8" topLeftCell="E106" activePane="bottomRight" state="frozen"/>
      <selection activeCell="AI60" sqref="AI60:AJ60"/>
      <selection pane="topRight" activeCell="AI60" sqref="AI60:AJ60"/>
      <selection pane="bottomLeft" activeCell="AI60" sqref="AI60:AJ60"/>
      <selection pane="bottomRight" activeCell="R194" sqref="R194"/>
    </sheetView>
  </sheetViews>
  <sheetFormatPr defaultColWidth="6.85546875" defaultRowHeight="15.75" x14ac:dyDescent="0.2"/>
  <cols>
    <col min="1" max="1" width="9.5703125" style="29" customWidth="1"/>
    <col min="2" max="2" width="23.5703125" style="3" customWidth="1"/>
    <col min="3" max="3" width="11.85546875" style="1" customWidth="1"/>
    <col min="4" max="4" width="8.42578125" style="1" customWidth="1"/>
    <col min="5" max="5" width="7.7109375" style="1" customWidth="1"/>
    <col min="6" max="6" width="7.28515625" style="1" hidden="1" customWidth="1"/>
    <col min="7" max="7" width="0.28515625" style="1" hidden="1" customWidth="1"/>
    <col min="8" max="8" width="7.42578125" style="1" customWidth="1"/>
    <col min="9" max="9" width="9" style="1" customWidth="1"/>
    <col min="10" max="12" width="7.5703125" style="1" customWidth="1"/>
    <col min="13" max="13" width="7.7109375" style="1" customWidth="1"/>
    <col min="14" max="14" width="6.7109375" style="1" hidden="1" customWidth="1"/>
    <col min="15" max="15" width="9.7109375" style="1" customWidth="1"/>
    <col min="16" max="16" width="9.7109375" style="1" hidden="1" customWidth="1"/>
    <col min="17" max="17" width="6.5703125" style="1" customWidth="1"/>
    <col min="18" max="18" width="7.7109375" style="1" customWidth="1"/>
    <col min="19" max="19" width="6.42578125" style="1" customWidth="1"/>
    <col min="20" max="20" width="7" style="1" customWidth="1"/>
    <col min="21" max="21" width="7.28515625" style="1" customWidth="1"/>
    <col min="22" max="23" width="7.7109375" style="2" customWidth="1"/>
    <col min="24" max="24" width="9.5703125" style="2" customWidth="1"/>
    <col min="25" max="25" width="18.42578125" style="3" customWidth="1"/>
    <col min="26" max="26" width="11.7109375" style="3" customWidth="1"/>
    <col min="27" max="27" width="13.42578125" style="3" customWidth="1"/>
    <col min="28" max="28" width="12" style="3" customWidth="1"/>
    <col min="29" max="16384" width="6.85546875" style="3"/>
  </cols>
  <sheetData>
    <row r="1" spans="1:28" x14ac:dyDescent="0.2">
      <c r="A1" s="127" t="s">
        <v>0</v>
      </c>
      <c r="B1" s="127"/>
    </row>
    <row r="2" spans="1:28" x14ac:dyDescent="0.2">
      <c r="A2" s="127" t="s">
        <v>1</v>
      </c>
      <c r="B2" s="127"/>
    </row>
    <row r="3" spans="1:28" ht="19.5" x14ac:dyDescent="0.2">
      <c r="A3" s="128" t="s">
        <v>2</v>
      </c>
      <c r="B3" s="128"/>
      <c r="C3" s="128"/>
      <c r="D3" s="128"/>
      <c r="E3" s="128"/>
      <c r="F3" s="128"/>
      <c r="G3" s="128"/>
      <c r="H3" s="128"/>
      <c r="I3" s="128"/>
      <c r="J3" s="128"/>
      <c r="K3" s="128"/>
      <c r="L3" s="128"/>
      <c r="M3" s="128"/>
      <c r="N3" s="128"/>
      <c r="O3" s="128"/>
      <c r="P3" s="128"/>
      <c r="Q3" s="128"/>
      <c r="R3" s="128"/>
      <c r="S3" s="128"/>
      <c r="T3" s="128"/>
      <c r="U3" s="128"/>
      <c r="V3" s="128"/>
      <c r="W3" s="128"/>
      <c r="X3" s="128"/>
    </row>
    <row r="4" spans="1:28" ht="18.75" x14ac:dyDescent="0.2">
      <c r="A4" s="77" t="s">
        <v>3</v>
      </c>
      <c r="B4" s="4" t="s">
        <v>253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8" ht="18" customHeight="1" x14ac:dyDescent="0.2">
      <c r="A5" s="129" t="s">
        <v>4</v>
      </c>
      <c r="B5" s="129" t="s">
        <v>5</v>
      </c>
      <c r="C5" s="130" t="s">
        <v>6</v>
      </c>
      <c r="D5" s="131" t="s">
        <v>7</v>
      </c>
      <c r="E5" s="130" t="s">
        <v>8</v>
      </c>
      <c r="F5" s="130"/>
      <c r="G5" s="130"/>
      <c r="H5" s="130"/>
      <c r="I5" s="130" t="s">
        <v>9</v>
      </c>
      <c r="J5" s="130"/>
      <c r="K5" s="130"/>
      <c r="L5" s="130"/>
      <c r="M5" s="130" t="s">
        <v>10</v>
      </c>
      <c r="N5" s="130"/>
      <c r="O5" s="130"/>
      <c r="P5" s="130"/>
      <c r="Q5" s="130"/>
      <c r="R5" s="130"/>
      <c r="S5" s="134" t="s">
        <v>11</v>
      </c>
      <c r="T5" s="135"/>
      <c r="U5" s="136"/>
      <c r="V5" s="120" t="s">
        <v>12</v>
      </c>
      <c r="W5" s="123" t="s">
        <v>13</v>
      </c>
      <c r="X5" s="123" t="s">
        <v>14</v>
      </c>
      <c r="Z5" s="126" t="s">
        <v>15</v>
      </c>
      <c r="AA5" s="126"/>
      <c r="AB5" s="126"/>
    </row>
    <row r="6" spans="1:28" ht="20.25" customHeight="1" x14ac:dyDescent="0.2">
      <c r="A6" s="129"/>
      <c r="B6" s="129"/>
      <c r="C6" s="130"/>
      <c r="D6" s="131"/>
      <c r="E6" s="132" t="s">
        <v>16</v>
      </c>
      <c r="F6" s="132" t="s">
        <v>17</v>
      </c>
      <c r="G6" s="120" t="s">
        <v>18</v>
      </c>
      <c r="H6" s="120" t="s">
        <v>19</v>
      </c>
      <c r="I6" s="120" t="s">
        <v>20</v>
      </c>
      <c r="J6" s="120" t="s">
        <v>21</v>
      </c>
      <c r="K6" s="120" t="s">
        <v>223</v>
      </c>
      <c r="L6" s="120" t="s">
        <v>22</v>
      </c>
      <c r="M6" s="120" t="s">
        <v>18</v>
      </c>
      <c r="N6" s="120" t="s">
        <v>23</v>
      </c>
      <c r="O6" s="119" t="s">
        <v>24</v>
      </c>
      <c r="P6" s="119"/>
      <c r="Q6" s="119"/>
      <c r="R6" s="120" t="s">
        <v>25</v>
      </c>
      <c r="S6" s="120" t="s">
        <v>26</v>
      </c>
      <c r="T6" s="120" t="s">
        <v>27</v>
      </c>
      <c r="U6" s="120" t="s">
        <v>28</v>
      </c>
      <c r="V6" s="122"/>
      <c r="W6" s="124"/>
      <c r="X6" s="124"/>
      <c r="Z6" s="126"/>
      <c r="AA6" s="126"/>
      <c r="AB6" s="126"/>
    </row>
    <row r="7" spans="1:28" ht="58.5" customHeight="1" x14ac:dyDescent="0.2">
      <c r="A7" s="129"/>
      <c r="B7" s="129"/>
      <c r="C7" s="130"/>
      <c r="D7" s="131"/>
      <c r="E7" s="133"/>
      <c r="F7" s="133"/>
      <c r="G7" s="121"/>
      <c r="H7" s="121"/>
      <c r="I7" s="121"/>
      <c r="J7" s="121"/>
      <c r="K7" s="121"/>
      <c r="L7" s="121"/>
      <c r="M7" s="121"/>
      <c r="N7" s="121"/>
      <c r="O7" s="79" t="s">
        <v>29</v>
      </c>
      <c r="P7" s="79" t="s">
        <v>30</v>
      </c>
      <c r="Q7" s="78" t="s">
        <v>31</v>
      </c>
      <c r="R7" s="121"/>
      <c r="S7" s="121"/>
      <c r="T7" s="121"/>
      <c r="U7" s="121"/>
      <c r="V7" s="121"/>
      <c r="W7" s="125"/>
      <c r="X7" s="125"/>
      <c r="Z7" s="5"/>
      <c r="AA7" s="5"/>
      <c r="AB7" s="6"/>
    </row>
    <row r="8" spans="1:28" ht="18" customHeight="1" x14ac:dyDescent="0.2">
      <c r="A8" s="7"/>
      <c r="B8" s="8" t="s">
        <v>32</v>
      </c>
      <c r="C8" s="9"/>
      <c r="D8" s="10"/>
      <c r="E8" s="10"/>
      <c r="F8" s="10"/>
      <c r="G8" s="10"/>
      <c r="H8" s="9"/>
      <c r="I8" s="10"/>
      <c r="J8" s="10"/>
      <c r="K8" s="10"/>
      <c r="L8" s="9"/>
      <c r="M8" s="10"/>
      <c r="N8" s="10"/>
      <c r="O8" s="10"/>
      <c r="P8" s="10"/>
      <c r="Q8" s="10"/>
      <c r="R8" s="11"/>
      <c r="S8" s="10"/>
      <c r="T8" s="10"/>
      <c r="U8" s="10"/>
      <c r="V8" s="9"/>
      <c r="W8" s="10"/>
      <c r="X8" s="9"/>
      <c r="Z8" s="12"/>
      <c r="AA8" s="12"/>
      <c r="AB8" s="12"/>
    </row>
    <row r="9" spans="1:28" ht="18" customHeight="1" x14ac:dyDescent="0.2">
      <c r="A9" s="13">
        <v>1500001</v>
      </c>
      <c r="B9" s="14" t="s">
        <v>33</v>
      </c>
      <c r="C9" s="15">
        <v>27000</v>
      </c>
      <c r="D9" s="10">
        <f>VLOOKUP($A9,'15.04'!$A$9:$W$204,23,0)</f>
        <v>0</v>
      </c>
      <c r="E9" s="15">
        <v>40</v>
      </c>
      <c r="F9" s="15"/>
      <c r="G9" s="15"/>
      <c r="H9" s="9">
        <f t="shared" ref="H9:H52" si="0">SUM(E9:G9)</f>
        <v>40</v>
      </c>
      <c r="I9" s="15">
        <v>34</v>
      </c>
      <c r="J9" s="15"/>
      <c r="K9" s="15"/>
      <c r="L9" s="9">
        <f>SUM(I9:K9)</f>
        <v>34</v>
      </c>
      <c r="M9" s="15"/>
      <c r="N9" s="15"/>
      <c r="O9" s="15"/>
      <c r="P9" s="15"/>
      <c r="Q9" s="15"/>
      <c r="R9" s="11">
        <f>SUM(M9:Q9)</f>
        <v>0</v>
      </c>
      <c r="S9" s="15">
        <v>8</v>
      </c>
      <c r="T9" s="15"/>
      <c r="U9" s="9">
        <f t="shared" ref="U9:U52" si="1">S9+T9</f>
        <v>8</v>
      </c>
      <c r="V9" s="9">
        <f t="shared" ref="V9:V52" si="2">D9+H9-L9-R9-U9</f>
        <v>-2</v>
      </c>
      <c r="W9" s="15"/>
      <c r="X9" s="34">
        <f t="shared" ref="X9:X52" si="3">W9-V9</f>
        <v>2</v>
      </c>
      <c r="Y9" s="29"/>
      <c r="Z9" s="17"/>
    </row>
    <row r="10" spans="1:28" ht="18" customHeight="1" x14ac:dyDescent="0.2">
      <c r="A10" s="13">
        <v>1500002</v>
      </c>
      <c r="B10" s="14" t="s">
        <v>34</v>
      </c>
      <c r="C10" s="15">
        <v>19000</v>
      </c>
      <c r="D10" s="10">
        <f>VLOOKUP($A10,'15.04'!$A$9:$W$204,23,0)</f>
        <v>0</v>
      </c>
      <c r="E10" s="15">
        <v>12</v>
      </c>
      <c r="F10" s="15"/>
      <c r="G10" s="15"/>
      <c r="H10" s="9">
        <f t="shared" si="0"/>
        <v>12</v>
      </c>
      <c r="I10" s="15">
        <v>12</v>
      </c>
      <c r="J10" s="15"/>
      <c r="K10" s="15"/>
      <c r="L10" s="9">
        <f t="shared" ref="L10:L76" si="4">SUM(I10:K10)</f>
        <v>12</v>
      </c>
      <c r="M10" s="15"/>
      <c r="N10" s="15"/>
      <c r="O10" s="15"/>
      <c r="P10" s="15"/>
      <c r="Q10" s="15"/>
      <c r="R10" s="11">
        <f t="shared" ref="R10:R89" si="5">SUM(M10:Q10)</f>
        <v>0</v>
      </c>
      <c r="S10" s="15"/>
      <c r="T10" s="15"/>
      <c r="U10" s="9">
        <f t="shared" si="1"/>
        <v>0</v>
      </c>
      <c r="V10" s="9">
        <f t="shared" si="2"/>
        <v>0</v>
      </c>
      <c r="W10" s="15"/>
      <c r="X10" s="16">
        <f t="shared" si="3"/>
        <v>0</v>
      </c>
      <c r="Y10" s="26"/>
      <c r="Z10" s="17"/>
    </row>
    <row r="11" spans="1:28" ht="18" customHeight="1" x14ac:dyDescent="0.2">
      <c r="A11" s="13">
        <v>1500003</v>
      </c>
      <c r="B11" s="14" t="s">
        <v>35</v>
      </c>
      <c r="C11" s="15">
        <v>22000</v>
      </c>
      <c r="D11" s="10">
        <f>VLOOKUP($A11,'15.04'!$A$9:$W$204,23,0)</f>
        <v>0</v>
      </c>
      <c r="E11" s="15">
        <v>12</v>
      </c>
      <c r="F11" s="15"/>
      <c r="G11" s="15"/>
      <c r="H11" s="9">
        <f t="shared" si="0"/>
        <v>12</v>
      </c>
      <c r="I11" s="15">
        <v>12</v>
      </c>
      <c r="J11" s="15"/>
      <c r="K11" s="15"/>
      <c r="L11" s="9">
        <f t="shared" si="4"/>
        <v>12</v>
      </c>
      <c r="M11" s="15"/>
      <c r="N11" s="15"/>
      <c r="O11" s="15"/>
      <c r="P11" s="15"/>
      <c r="Q11" s="15"/>
      <c r="R11" s="11">
        <f t="shared" si="5"/>
        <v>0</v>
      </c>
      <c r="S11" s="15"/>
      <c r="T11" s="15"/>
      <c r="U11" s="9">
        <f t="shared" si="1"/>
        <v>0</v>
      </c>
      <c r="V11" s="9">
        <f t="shared" si="2"/>
        <v>0</v>
      </c>
      <c r="W11" s="15"/>
      <c r="X11" s="16">
        <f t="shared" si="3"/>
        <v>0</v>
      </c>
      <c r="Y11" s="26"/>
      <c r="Z11" s="17"/>
    </row>
    <row r="12" spans="1:28" ht="18" customHeight="1" x14ac:dyDescent="0.2">
      <c r="A12" s="13">
        <v>1500004</v>
      </c>
      <c r="B12" s="14" t="s">
        <v>36</v>
      </c>
      <c r="C12" s="15">
        <v>27000</v>
      </c>
      <c r="D12" s="10">
        <f>VLOOKUP($A12,'15.04'!$A$9:$W$204,23,0)</f>
        <v>0</v>
      </c>
      <c r="E12" s="15">
        <v>80</v>
      </c>
      <c r="F12" s="15"/>
      <c r="G12" s="15"/>
      <c r="H12" s="9">
        <f t="shared" si="0"/>
        <v>80</v>
      </c>
      <c r="I12" s="15">
        <v>71</v>
      </c>
      <c r="J12" s="15"/>
      <c r="K12" s="15"/>
      <c r="L12" s="9">
        <f t="shared" si="4"/>
        <v>71</v>
      </c>
      <c r="M12" s="15"/>
      <c r="N12" s="15"/>
      <c r="O12" s="15"/>
      <c r="P12" s="15"/>
      <c r="Q12" s="15"/>
      <c r="R12" s="11">
        <f t="shared" si="5"/>
        <v>0</v>
      </c>
      <c r="S12" s="15">
        <v>7</v>
      </c>
      <c r="T12" s="15"/>
      <c r="U12" s="9">
        <f t="shared" si="1"/>
        <v>7</v>
      </c>
      <c r="V12" s="9">
        <f t="shared" si="2"/>
        <v>2</v>
      </c>
      <c r="W12" s="15"/>
      <c r="X12" s="16">
        <f t="shared" si="3"/>
        <v>-2</v>
      </c>
      <c r="Z12" s="17"/>
    </row>
    <row r="13" spans="1:28" ht="18" customHeight="1" x14ac:dyDescent="0.2">
      <c r="A13" s="13">
        <v>1500005</v>
      </c>
      <c r="B13" s="14" t="s">
        <v>37</v>
      </c>
      <c r="C13" s="15">
        <v>34000</v>
      </c>
      <c r="D13" s="10">
        <f>VLOOKUP($A13,'15.04'!$A$9:$W$204,23,0)</f>
        <v>6</v>
      </c>
      <c r="E13" s="15"/>
      <c r="F13" s="15"/>
      <c r="G13" s="15"/>
      <c r="H13" s="9">
        <f t="shared" si="0"/>
        <v>0</v>
      </c>
      <c r="I13" s="15">
        <v>6</v>
      </c>
      <c r="J13" s="15"/>
      <c r="K13" s="15"/>
      <c r="L13" s="9">
        <f t="shared" si="4"/>
        <v>6</v>
      </c>
      <c r="M13" s="15"/>
      <c r="N13" s="15"/>
      <c r="O13" s="15"/>
      <c r="P13" s="15"/>
      <c r="Q13" s="15"/>
      <c r="R13" s="11">
        <f t="shared" si="5"/>
        <v>0</v>
      </c>
      <c r="S13" s="15"/>
      <c r="T13" s="15"/>
      <c r="U13" s="9">
        <f t="shared" si="1"/>
        <v>0</v>
      </c>
      <c r="V13" s="9">
        <f t="shared" si="2"/>
        <v>0</v>
      </c>
      <c r="W13" s="15"/>
      <c r="X13" s="16">
        <f t="shared" si="3"/>
        <v>0</v>
      </c>
      <c r="Y13" s="19"/>
      <c r="Z13" s="17"/>
    </row>
    <row r="14" spans="1:28" ht="18" customHeight="1" x14ac:dyDescent="0.2">
      <c r="A14" s="13">
        <v>1500006</v>
      </c>
      <c r="B14" s="14" t="s">
        <v>38</v>
      </c>
      <c r="C14" s="15">
        <v>26000</v>
      </c>
      <c r="D14" s="10">
        <f>VLOOKUP($A14,'15.04'!$A$9:$W$204,23,0)</f>
        <v>0</v>
      </c>
      <c r="E14" s="15"/>
      <c r="F14" s="15"/>
      <c r="G14" s="15"/>
      <c r="H14" s="9">
        <f t="shared" si="0"/>
        <v>0</v>
      </c>
      <c r="I14" s="15"/>
      <c r="J14" s="15"/>
      <c r="K14" s="15"/>
      <c r="L14" s="9">
        <f t="shared" si="4"/>
        <v>0</v>
      </c>
      <c r="M14" s="15"/>
      <c r="N14" s="15"/>
      <c r="O14" s="15"/>
      <c r="P14" s="15"/>
      <c r="Q14" s="15"/>
      <c r="R14" s="11">
        <f t="shared" si="5"/>
        <v>0</v>
      </c>
      <c r="S14" s="15"/>
      <c r="T14" s="15"/>
      <c r="U14" s="9">
        <f t="shared" si="1"/>
        <v>0</v>
      </c>
      <c r="V14" s="9">
        <f t="shared" si="2"/>
        <v>0</v>
      </c>
      <c r="W14" s="15"/>
      <c r="X14" s="16">
        <f t="shared" si="3"/>
        <v>0</v>
      </c>
      <c r="Z14" s="17"/>
    </row>
    <row r="15" spans="1:28" ht="18" customHeight="1" x14ac:dyDescent="0.2">
      <c r="A15" s="13">
        <v>1500007</v>
      </c>
      <c r="B15" s="14" t="s">
        <v>39</v>
      </c>
      <c r="C15" s="15">
        <v>20000</v>
      </c>
      <c r="D15" s="10">
        <f>VLOOKUP($A15,'15.04'!$A$9:$W$204,23,0)</f>
        <v>0</v>
      </c>
      <c r="E15" s="15">
        <v>12</v>
      </c>
      <c r="F15" s="15"/>
      <c r="G15" s="15"/>
      <c r="H15" s="9">
        <f t="shared" si="0"/>
        <v>12</v>
      </c>
      <c r="I15" s="15">
        <v>11</v>
      </c>
      <c r="J15" s="15"/>
      <c r="K15" s="15"/>
      <c r="L15" s="9">
        <f t="shared" si="4"/>
        <v>11</v>
      </c>
      <c r="M15" s="15"/>
      <c r="N15" s="15"/>
      <c r="O15" s="15"/>
      <c r="P15" s="15"/>
      <c r="Q15" s="15"/>
      <c r="R15" s="11">
        <f t="shared" si="5"/>
        <v>0</v>
      </c>
      <c r="S15" s="15">
        <v>1</v>
      </c>
      <c r="T15" s="15"/>
      <c r="U15" s="9">
        <f t="shared" si="1"/>
        <v>1</v>
      </c>
      <c r="V15" s="9">
        <f t="shared" si="2"/>
        <v>0</v>
      </c>
      <c r="W15" s="15"/>
      <c r="X15" s="16">
        <f t="shared" si="3"/>
        <v>0</v>
      </c>
      <c r="Z15" s="17"/>
    </row>
    <row r="16" spans="1:28" ht="18" customHeight="1" x14ac:dyDescent="0.2">
      <c r="A16" s="13">
        <v>1500008</v>
      </c>
      <c r="B16" s="14" t="s">
        <v>40</v>
      </c>
      <c r="C16" s="15">
        <v>20000</v>
      </c>
      <c r="D16" s="10">
        <f>VLOOKUP($A16,'15.04'!$A$9:$W$204,23,0)</f>
        <v>0</v>
      </c>
      <c r="E16" s="15">
        <v>12</v>
      </c>
      <c r="F16" s="15"/>
      <c r="G16" s="15"/>
      <c r="H16" s="9">
        <f t="shared" si="0"/>
        <v>12</v>
      </c>
      <c r="I16" s="15">
        <v>12</v>
      </c>
      <c r="J16" s="15"/>
      <c r="K16" s="15"/>
      <c r="L16" s="9">
        <f t="shared" si="4"/>
        <v>12</v>
      </c>
      <c r="M16" s="15"/>
      <c r="N16" s="15"/>
      <c r="O16" s="15"/>
      <c r="P16" s="15"/>
      <c r="Q16" s="15"/>
      <c r="R16" s="11">
        <f t="shared" si="5"/>
        <v>0</v>
      </c>
      <c r="S16" s="15"/>
      <c r="T16" s="15"/>
      <c r="U16" s="9">
        <f t="shared" si="1"/>
        <v>0</v>
      </c>
      <c r="V16" s="9">
        <f t="shared" si="2"/>
        <v>0</v>
      </c>
      <c r="W16" s="15"/>
      <c r="X16" s="16">
        <f t="shared" si="3"/>
        <v>0</v>
      </c>
      <c r="Z16" s="17"/>
    </row>
    <row r="17" spans="1:26" ht="18" customHeight="1" x14ac:dyDescent="0.2">
      <c r="A17" s="13">
        <v>1500010</v>
      </c>
      <c r="B17" s="14" t="s">
        <v>41</v>
      </c>
      <c r="C17" s="15">
        <v>20000</v>
      </c>
      <c r="D17" s="10">
        <f>VLOOKUP($A17,'15.04'!$A$9:$W$204,23,0)</f>
        <v>0</v>
      </c>
      <c r="E17" s="15">
        <v>12</v>
      </c>
      <c r="F17" s="15"/>
      <c r="G17" s="15"/>
      <c r="H17" s="9">
        <f t="shared" si="0"/>
        <v>12</v>
      </c>
      <c r="I17" s="15">
        <v>13</v>
      </c>
      <c r="J17" s="15"/>
      <c r="K17" s="15"/>
      <c r="L17" s="9">
        <f t="shared" si="4"/>
        <v>13</v>
      </c>
      <c r="M17" s="15"/>
      <c r="N17" s="15"/>
      <c r="O17" s="15"/>
      <c r="P17" s="15"/>
      <c r="Q17" s="15"/>
      <c r="R17" s="11">
        <f t="shared" si="5"/>
        <v>0</v>
      </c>
      <c r="S17" s="15"/>
      <c r="T17" s="15"/>
      <c r="U17" s="9">
        <f t="shared" si="1"/>
        <v>0</v>
      </c>
      <c r="V17" s="9">
        <f t="shared" si="2"/>
        <v>-1</v>
      </c>
      <c r="W17" s="15"/>
      <c r="X17" s="16">
        <f t="shared" si="3"/>
        <v>1</v>
      </c>
      <c r="Y17" s="19"/>
      <c r="Z17" s="17"/>
    </row>
    <row r="18" spans="1:26" ht="18" customHeight="1" x14ac:dyDescent="0.2">
      <c r="A18" s="13">
        <v>1500013</v>
      </c>
      <c r="B18" s="14" t="s">
        <v>42</v>
      </c>
      <c r="C18" s="15">
        <v>27000</v>
      </c>
      <c r="D18" s="10">
        <f>VLOOKUP($A18,'15.04'!$A$9:$W$204,23,0)</f>
        <v>0</v>
      </c>
      <c r="E18" s="15">
        <v>32</v>
      </c>
      <c r="F18" s="15"/>
      <c r="G18" s="15"/>
      <c r="H18" s="9">
        <f t="shared" si="0"/>
        <v>32</v>
      </c>
      <c r="I18" s="15">
        <v>32</v>
      </c>
      <c r="J18" s="15"/>
      <c r="K18" s="15"/>
      <c r="L18" s="9">
        <f t="shared" si="4"/>
        <v>32</v>
      </c>
      <c r="M18" s="15"/>
      <c r="N18" s="15"/>
      <c r="O18" s="15"/>
      <c r="P18" s="15"/>
      <c r="Q18" s="15"/>
      <c r="R18" s="11">
        <f>SUM(M18:Q18)</f>
        <v>0</v>
      </c>
      <c r="S18" s="15"/>
      <c r="T18" s="15"/>
      <c r="U18" s="9">
        <f>S18+T18</f>
        <v>0</v>
      </c>
      <c r="V18" s="9">
        <f t="shared" si="2"/>
        <v>0</v>
      </c>
      <c r="W18" s="15"/>
      <c r="X18" s="16">
        <f>W18-V18</f>
        <v>0</v>
      </c>
      <c r="Y18" s="18"/>
      <c r="Z18" s="17"/>
    </row>
    <row r="19" spans="1:26" ht="18" customHeight="1" x14ac:dyDescent="0.2">
      <c r="A19" s="13">
        <v>1500017</v>
      </c>
      <c r="B19" s="14" t="s">
        <v>43</v>
      </c>
      <c r="C19" s="15">
        <v>19000</v>
      </c>
      <c r="D19" s="10">
        <f>VLOOKUP($A19,'15.04'!$A$9:$W$204,23,0)</f>
        <v>0</v>
      </c>
      <c r="E19" s="15"/>
      <c r="F19" s="15"/>
      <c r="G19" s="15"/>
      <c r="H19" s="9">
        <f t="shared" si="0"/>
        <v>0</v>
      </c>
      <c r="I19" s="15"/>
      <c r="J19" s="15"/>
      <c r="K19" s="15"/>
      <c r="L19" s="9">
        <f t="shared" si="4"/>
        <v>0</v>
      </c>
      <c r="M19" s="15"/>
      <c r="N19" s="15"/>
      <c r="O19" s="15"/>
      <c r="P19" s="15"/>
      <c r="Q19" s="15"/>
      <c r="R19" s="11">
        <f>SUM(M19:Q19)</f>
        <v>0</v>
      </c>
      <c r="S19" s="15"/>
      <c r="T19" s="15"/>
      <c r="U19" s="9">
        <f>S19+T19</f>
        <v>0</v>
      </c>
      <c r="V19" s="9">
        <f t="shared" si="2"/>
        <v>0</v>
      </c>
      <c r="W19" s="15"/>
      <c r="X19" s="16">
        <f>W19-V19</f>
        <v>0</v>
      </c>
      <c r="Y19" s="18"/>
      <c r="Z19" s="17"/>
    </row>
    <row r="20" spans="1:26" ht="18" customHeight="1" x14ac:dyDescent="0.2">
      <c r="A20" s="13">
        <v>1500021</v>
      </c>
      <c r="B20" s="14" t="s">
        <v>44</v>
      </c>
      <c r="C20" s="15">
        <v>19000</v>
      </c>
      <c r="D20" s="10">
        <f>VLOOKUP($A20,'15.04'!$A$9:$W$204,23,0)</f>
        <v>0</v>
      </c>
      <c r="E20" s="15">
        <v>8</v>
      </c>
      <c r="F20" s="15"/>
      <c r="G20" s="15"/>
      <c r="H20" s="9">
        <f t="shared" si="0"/>
        <v>8</v>
      </c>
      <c r="I20" s="15">
        <v>8</v>
      </c>
      <c r="J20" s="15"/>
      <c r="K20" s="15"/>
      <c r="L20" s="9">
        <f t="shared" si="4"/>
        <v>8</v>
      </c>
      <c r="M20" s="15"/>
      <c r="N20" s="15"/>
      <c r="O20" s="15"/>
      <c r="P20" s="15"/>
      <c r="Q20" s="15"/>
      <c r="R20" s="11">
        <f t="shared" si="5"/>
        <v>0</v>
      </c>
      <c r="S20" s="15"/>
      <c r="T20" s="15"/>
      <c r="U20" s="9">
        <f t="shared" si="1"/>
        <v>0</v>
      </c>
      <c r="V20" s="9">
        <f t="shared" si="2"/>
        <v>0</v>
      </c>
      <c r="W20" s="15"/>
      <c r="X20" s="16">
        <f t="shared" si="3"/>
        <v>0</v>
      </c>
      <c r="Y20" s="38"/>
      <c r="Z20" s="17"/>
    </row>
    <row r="21" spans="1:26" ht="18" customHeight="1" x14ac:dyDescent="0.2">
      <c r="A21" s="13">
        <v>1500022</v>
      </c>
      <c r="B21" s="14" t="s">
        <v>45</v>
      </c>
      <c r="C21" s="15">
        <v>19000</v>
      </c>
      <c r="D21" s="10">
        <f>VLOOKUP($A21,'15.04'!$A$9:$W$204,23,0)</f>
        <v>0</v>
      </c>
      <c r="E21" s="15">
        <v>12</v>
      </c>
      <c r="F21" s="15"/>
      <c r="G21" s="15"/>
      <c r="H21" s="9">
        <f t="shared" si="0"/>
        <v>12</v>
      </c>
      <c r="I21" s="15">
        <v>11</v>
      </c>
      <c r="J21" s="15"/>
      <c r="K21" s="15"/>
      <c r="L21" s="9">
        <f t="shared" si="4"/>
        <v>11</v>
      </c>
      <c r="M21" s="15"/>
      <c r="N21" s="15"/>
      <c r="O21" s="15">
        <v>1</v>
      </c>
      <c r="P21" s="15"/>
      <c r="Q21" s="15"/>
      <c r="R21" s="11">
        <f t="shared" si="5"/>
        <v>1</v>
      </c>
      <c r="S21" s="15"/>
      <c r="T21" s="15"/>
      <c r="U21" s="9">
        <f t="shared" si="1"/>
        <v>0</v>
      </c>
      <c r="V21" s="9">
        <f t="shared" si="2"/>
        <v>0</v>
      </c>
      <c r="W21" s="15"/>
      <c r="X21" s="16">
        <f t="shared" si="3"/>
        <v>0</v>
      </c>
      <c r="Y21" s="18"/>
      <c r="Z21" s="17"/>
    </row>
    <row r="22" spans="1:26" ht="18" customHeight="1" x14ac:dyDescent="0.2">
      <c r="A22" s="13">
        <v>1500023</v>
      </c>
      <c r="B22" s="14" t="s">
        <v>46</v>
      </c>
      <c r="C22" s="15">
        <v>16000</v>
      </c>
      <c r="D22" s="10">
        <f>VLOOKUP($A22,'15.04'!$A$9:$W$204,23,0)</f>
        <v>0</v>
      </c>
      <c r="E22" s="15">
        <v>8</v>
      </c>
      <c r="F22" s="15"/>
      <c r="G22" s="15"/>
      <c r="H22" s="9">
        <f t="shared" si="0"/>
        <v>8</v>
      </c>
      <c r="I22" s="15">
        <v>7</v>
      </c>
      <c r="J22" s="15"/>
      <c r="K22" s="15"/>
      <c r="L22" s="9">
        <f t="shared" si="4"/>
        <v>7</v>
      </c>
      <c r="M22" s="15"/>
      <c r="N22" s="15"/>
      <c r="O22" s="15"/>
      <c r="P22" s="15"/>
      <c r="Q22" s="15"/>
      <c r="R22" s="11">
        <f t="shared" si="5"/>
        <v>0</v>
      </c>
      <c r="S22" s="15"/>
      <c r="T22" s="15"/>
      <c r="U22" s="9">
        <f t="shared" si="1"/>
        <v>0</v>
      </c>
      <c r="V22" s="9">
        <f t="shared" si="2"/>
        <v>1</v>
      </c>
      <c r="W22" s="15"/>
      <c r="X22" s="16">
        <f t="shared" si="3"/>
        <v>-1</v>
      </c>
      <c r="Y22" s="18"/>
      <c r="Z22" s="17"/>
    </row>
    <row r="23" spans="1:26" ht="18" customHeight="1" x14ac:dyDescent="0.2">
      <c r="A23" s="13">
        <v>1500024</v>
      </c>
      <c r="B23" s="14" t="s">
        <v>47</v>
      </c>
      <c r="C23" s="15">
        <v>21000</v>
      </c>
      <c r="D23" s="10">
        <f>VLOOKUP($A23,'15.04'!$A$9:$W$204,23,0)</f>
        <v>0</v>
      </c>
      <c r="E23" s="15"/>
      <c r="F23" s="15"/>
      <c r="G23" s="15"/>
      <c r="H23" s="9">
        <f t="shared" si="0"/>
        <v>0</v>
      </c>
      <c r="I23" s="15"/>
      <c r="J23" s="15"/>
      <c r="K23" s="15"/>
      <c r="L23" s="9">
        <f t="shared" si="4"/>
        <v>0</v>
      </c>
      <c r="M23" s="15"/>
      <c r="N23" s="15"/>
      <c r="O23" s="15"/>
      <c r="P23" s="15"/>
      <c r="Q23" s="15"/>
      <c r="R23" s="11">
        <f t="shared" si="5"/>
        <v>0</v>
      </c>
      <c r="S23" s="15"/>
      <c r="T23" s="15"/>
      <c r="U23" s="9">
        <f t="shared" si="1"/>
        <v>0</v>
      </c>
      <c r="V23" s="9">
        <f t="shared" si="2"/>
        <v>0</v>
      </c>
      <c r="W23" s="15"/>
      <c r="X23" s="16">
        <f t="shared" si="3"/>
        <v>0</v>
      </c>
      <c r="Y23" s="18"/>
      <c r="Z23" s="17"/>
    </row>
    <row r="24" spans="1:26" ht="18" customHeight="1" x14ac:dyDescent="0.2">
      <c r="A24" s="13">
        <v>1500026</v>
      </c>
      <c r="B24" s="14" t="s">
        <v>48</v>
      </c>
      <c r="C24" s="15">
        <v>21000</v>
      </c>
      <c r="D24" s="10">
        <f>VLOOKUP($A24,'15.04'!$A$9:$W$204,23,0)</f>
        <v>0</v>
      </c>
      <c r="E24" s="15">
        <v>10</v>
      </c>
      <c r="F24" s="15"/>
      <c r="G24" s="15"/>
      <c r="H24" s="9">
        <f t="shared" si="0"/>
        <v>10</v>
      </c>
      <c r="I24" s="15">
        <v>10</v>
      </c>
      <c r="J24" s="15"/>
      <c r="K24" s="15"/>
      <c r="L24" s="9">
        <f t="shared" si="4"/>
        <v>10</v>
      </c>
      <c r="M24" s="15"/>
      <c r="N24" s="15"/>
      <c r="O24" s="15"/>
      <c r="P24" s="15"/>
      <c r="Q24" s="15"/>
      <c r="R24" s="11">
        <f t="shared" si="5"/>
        <v>0</v>
      </c>
      <c r="S24" s="15"/>
      <c r="T24" s="15"/>
      <c r="U24" s="9">
        <f t="shared" si="1"/>
        <v>0</v>
      </c>
      <c r="V24" s="9">
        <f t="shared" si="2"/>
        <v>0</v>
      </c>
      <c r="W24" s="15"/>
      <c r="X24" s="16">
        <f t="shared" si="3"/>
        <v>0</v>
      </c>
      <c r="Y24" s="18"/>
      <c r="Z24" s="17"/>
    </row>
    <row r="25" spans="1:26" ht="18" customHeight="1" x14ac:dyDescent="0.2">
      <c r="A25" s="13">
        <v>1500028</v>
      </c>
      <c r="B25" s="14" t="s">
        <v>49</v>
      </c>
      <c r="C25" s="15">
        <v>20000</v>
      </c>
      <c r="D25" s="10">
        <f>VLOOKUP($A25,'15.04'!$A$9:$W$204,23,0)</f>
        <v>0</v>
      </c>
      <c r="E25" s="15">
        <v>10</v>
      </c>
      <c r="F25" s="15"/>
      <c r="G25" s="15"/>
      <c r="H25" s="9">
        <f t="shared" si="0"/>
        <v>10</v>
      </c>
      <c r="I25" s="15">
        <v>10</v>
      </c>
      <c r="J25" s="15"/>
      <c r="K25" s="15"/>
      <c r="L25" s="9">
        <f t="shared" si="4"/>
        <v>10</v>
      </c>
      <c r="M25" s="15"/>
      <c r="N25" s="15"/>
      <c r="O25" s="15"/>
      <c r="P25" s="15"/>
      <c r="Q25" s="15"/>
      <c r="R25" s="11">
        <f t="shared" si="5"/>
        <v>0</v>
      </c>
      <c r="S25" s="15"/>
      <c r="T25" s="15"/>
      <c r="U25" s="9">
        <f t="shared" si="1"/>
        <v>0</v>
      </c>
      <c r="V25" s="9">
        <f t="shared" si="2"/>
        <v>0</v>
      </c>
      <c r="W25" s="15"/>
      <c r="X25" s="16">
        <f>W25-V25</f>
        <v>0</v>
      </c>
      <c r="Y25" s="18"/>
      <c r="Z25" s="17"/>
    </row>
    <row r="26" spans="1:26" ht="18" customHeight="1" x14ac:dyDescent="0.2">
      <c r="A26" s="13">
        <v>1500029</v>
      </c>
      <c r="B26" s="14" t="s">
        <v>50</v>
      </c>
      <c r="C26" s="15">
        <v>18000</v>
      </c>
      <c r="D26" s="10">
        <f>VLOOKUP($A26,'15.04'!$A$9:$W$204,23,0)</f>
        <v>0</v>
      </c>
      <c r="E26" s="15"/>
      <c r="F26" s="15"/>
      <c r="G26" s="15"/>
      <c r="H26" s="9">
        <f t="shared" si="0"/>
        <v>0</v>
      </c>
      <c r="I26" s="15"/>
      <c r="J26" s="15"/>
      <c r="K26" s="15"/>
      <c r="L26" s="9">
        <f t="shared" si="4"/>
        <v>0</v>
      </c>
      <c r="M26" s="15"/>
      <c r="N26" s="15"/>
      <c r="O26" s="15"/>
      <c r="P26" s="15"/>
      <c r="Q26" s="15"/>
      <c r="R26" s="11">
        <f>SUM(M26:Q26)</f>
        <v>0</v>
      </c>
      <c r="S26" s="15"/>
      <c r="T26" s="15"/>
      <c r="U26" s="9">
        <f>S26+T26</f>
        <v>0</v>
      </c>
      <c r="V26" s="9">
        <f t="shared" si="2"/>
        <v>0</v>
      </c>
      <c r="W26" s="15"/>
      <c r="X26" s="16">
        <f>W26-V26</f>
        <v>0</v>
      </c>
      <c r="Y26" s="18"/>
      <c r="Z26" s="17"/>
    </row>
    <row r="27" spans="1:26" ht="18" customHeight="1" x14ac:dyDescent="0.2">
      <c r="A27" s="13">
        <v>1500047</v>
      </c>
      <c r="B27" s="14" t="s">
        <v>51</v>
      </c>
      <c r="C27" s="15">
        <v>32000</v>
      </c>
      <c r="D27" s="10">
        <f>VLOOKUP($A27,'15.04'!$A$9:$W$204,23,0)</f>
        <v>9</v>
      </c>
      <c r="E27" s="15"/>
      <c r="F27" s="15"/>
      <c r="G27" s="15"/>
      <c r="H27" s="9">
        <f t="shared" si="0"/>
        <v>0</v>
      </c>
      <c r="I27" s="15">
        <v>8</v>
      </c>
      <c r="J27" s="15"/>
      <c r="K27" s="15"/>
      <c r="L27" s="9">
        <f t="shared" si="4"/>
        <v>8</v>
      </c>
      <c r="M27" s="15"/>
      <c r="N27" s="15"/>
      <c r="O27" s="15"/>
      <c r="P27" s="15"/>
      <c r="Q27" s="15"/>
      <c r="R27" s="11">
        <f>SUM(M27:Q27)</f>
        <v>0</v>
      </c>
      <c r="S27" s="15"/>
      <c r="T27" s="15"/>
      <c r="U27" s="9">
        <f>S27+T27</f>
        <v>0</v>
      </c>
      <c r="V27" s="9">
        <f t="shared" si="2"/>
        <v>1</v>
      </c>
      <c r="W27" s="15">
        <v>1</v>
      </c>
      <c r="X27" s="16">
        <f>W27-V27</f>
        <v>0</v>
      </c>
      <c r="Y27" s="18"/>
      <c r="Z27" s="17"/>
    </row>
    <row r="28" spans="1:26" ht="18" customHeight="1" x14ac:dyDescent="0.2">
      <c r="A28" s="13">
        <v>1500081</v>
      </c>
      <c r="B28" s="14" t="s">
        <v>52</v>
      </c>
      <c r="C28" s="15">
        <v>22000</v>
      </c>
      <c r="D28" s="10">
        <f>VLOOKUP($A28,'15.04'!$A$9:$W$204,23,0)</f>
        <v>0</v>
      </c>
      <c r="E28" s="15">
        <v>12</v>
      </c>
      <c r="F28" s="15"/>
      <c r="G28" s="15"/>
      <c r="H28" s="9">
        <f t="shared" si="0"/>
        <v>12</v>
      </c>
      <c r="I28" s="15">
        <v>12</v>
      </c>
      <c r="J28" s="15"/>
      <c r="K28" s="15"/>
      <c r="L28" s="9">
        <f t="shared" si="4"/>
        <v>12</v>
      </c>
      <c r="M28" s="15"/>
      <c r="N28" s="15"/>
      <c r="O28" s="15"/>
      <c r="P28" s="15"/>
      <c r="Q28" s="15"/>
      <c r="R28" s="11">
        <f>SUM(M28:Q28)</f>
        <v>0</v>
      </c>
      <c r="S28" s="15"/>
      <c r="T28" s="15"/>
      <c r="U28" s="9">
        <f>S28+T28</f>
        <v>0</v>
      </c>
      <c r="V28" s="9">
        <f t="shared" si="2"/>
        <v>0</v>
      </c>
      <c r="W28" s="15"/>
      <c r="X28" s="16">
        <f>W28-V28</f>
        <v>0</v>
      </c>
      <c r="Y28" s="18"/>
      <c r="Z28" s="17"/>
    </row>
    <row r="29" spans="1:26" ht="18" customHeight="1" x14ac:dyDescent="0.2">
      <c r="A29" s="13">
        <v>1500088</v>
      </c>
      <c r="B29" s="14" t="s">
        <v>53</v>
      </c>
      <c r="C29" s="15">
        <v>21000</v>
      </c>
      <c r="D29" s="10">
        <f>VLOOKUP($A29,'15.04'!$A$9:$W$204,23,0)</f>
        <v>0</v>
      </c>
      <c r="E29" s="15">
        <v>12</v>
      </c>
      <c r="F29" s="15"/>
      <c r="G29" s="15"/>
      <c r="H29" s="9">
        <f t="shared" si="0"/>
        <v>12</v>
      </c>
      <c r="I29" s="15">
        <v>11</v>
      </c>
      <c r="J29" s="15"/>
      <c r="K29" s="15"/>
      <c r="L29" s="9">
        <f t="shared" si="4"/>
        <v>11</v>
      </c>
      <c r="M29" s="15"/>
      <c r="N29" s="15"/>
      <c r="O29" s="15"/>
      <c r="P29" s="15"/>
      <c r="Q29" s="15"/>
      <c r="R29" s="11">
        <f t="shared" si="5"/>
        <v>0</v>
      </c>
      <c r="S29" s="15">
        <v>1</v>
      </c>
      <c r="T29" s="15"/>
      <c r="U29" s="9">
        <f t="shared" si="1"/>
        <v>1</v>
      </c>
      <c r="V29" s="9">
        <f t="shared" si="2"/>
        <v>0</v>
      </c>
      <c r="W29" s="15"/>
      <c r="X29" s="16">
        <f t="shared" si="3"/>
        <v>0</v>
      </c>
      <c r="Y29" s="18"/>
      <c r="Z29" s="17"/>
    </row>
    <row r="30" spans="1:26" ht="18" customHeight="1" x14ac:dyDescent="0.2">
      <c r="A30" s="13">
        <v>1500089</v>
      </c>
      <c r="B30" s="14" t="s">
        <v>54</v>
      </c>
      <c r="C30" s="15">
        <v>20000</v>
      </c>
      <c r="D30" s="10">
        <f>VLOOKUP($A30,'15.04'!$A$9:$W$204,23,0)</f>
        <v>0</v>
      </c>
      <c r="E30" s="15">
        <v>12</v>
      </c>
      <c r="F30" s="15"/>
      <c r="G30" s="15"/>
      <c r="H30" s="9">
        <f t="shared" si="0"/>
        <v>12</v>
      </c>
      <c r="I30" s="15">
        <v>12</v>
      </c>
      <c r="J30" s="15"/>
      <c r="K30" s="15"/>
      <c r="L30" s="9">
        <f t="shared" si="4"/>
        <v>12</v>
      </c>
      <c r="M30" s="15"/>
      <c r="N30" s="15"/>
      <c r="O30" s="15"/>
      <c r="P30" s="15"/>
      <c r="Q30" s="15"/>
      <c r="R30" s="11">
        <f>SUM(M30:Q30)</f>
        <v>0</v>
      </c>
      <c r="S30" s="15"/>
      <c r="T30" s="15"/>
      <c r="U30" s="9">
        <f>S30+T30</f>
        <v>0</v>
      </c>
      <c r="V30" s="9">
        <f t="shared" si="2"/>
        <v>0</v>
      </c>
      <c r="W30" s="15"/>
      <c r="X30" s="16">
        <f>W30-V30</f>
        <v>0</v>
      </c>
      <c r="Y30" s="18"/>
      <c r="Z30" s="17"/>
    </row>
    <row r="31" spans="1:26" ht="18" customHeight="1" x14ac:dyDescent="0.2">
      <c r="A31" s="13">
        <v>1500134</v>
      </c>
      <c r="B31" s="14" t="s">
        <v>55</v>
      </c>
      <c r="C31" s="15">
        <v>24000</v>
      </c>
      <c r="D31" s="10">
        <f>VLOOKUP($A31,'15.04'!$A$9:$W$204,23,0)</f>
        <v>0</v>
      </c>
      <c r="E31" s="15">
        <v>12</v>
      </c>
      <c r="F31" s="15"/>
      <c r="G31" s="15"/>
      <c r="H31" s="9">
        <f t="shared" si="0"/>
        <v>12</v>
      </c>
      <c r="I31" s="15">
        <v>12</v>
      </c>
      <c r="J31" s="15"/>
      <c r="K31" s="15"/>
      <c r="L31" s="9">
        <f t="shared" si="4"/>
        <v>12</v>
      </c>
      <c r="M31" s="15"/>
      <c r="N31" s="15"/>
      <c r="O31" s="15"/>
      <c r="P31" s="15"/>
      <c r="Q31" s="15"/>
      <c r="R31" s="11">
        <f t="shared" si="5"/>
        <v>0</v>
      </c>
      <c r="S31" s="15"/>
      <c r="T31" s="15"/>
      <c r="U31" s="9">
        <f t="shared" si="1"/>
        <v>0</v>
      </c>
      <c r="V31" s="9">
        <f t="shared" si="2"/>
        <v>0</v>
      </c>
      <c r="W31" s="15"/>
      <c r="X31" s="16">
        <f t="shared" si="3"/>
        <v>0</v>
      </c>
      <c r="Y31" s="18"/>
      <c r="Z31" s="17"/>
    </row>
    <row r="32" spans="1:26" ht="18" customHeight="1" x14ac:dyDescent="0.2">
      <c r="A32" s="13">
        <v>1500228</v>
      </c>
      <c r="B32" s="14" t="s">
        <v>56</v>
      </c>
      <c r="C32" s="15">
        <v>18000</v>
      </c>
      <c r="D32" s="10">
        <f>VLOOKUP($A32,'15.04'!$A$9:$W$204,23,0)</f>
        <v>0</v>
      </c>
      <c r="E32" s="15"/>
      <c r="F32" s="15"/>
      <c r="G32" s="15"/>
      <c r="H32" s="9">
        <f t="shared" si="0"/>
        <v>0</v>
      </c>
      <c r="I32" s="15"/>
      <c r="J32" s="15"/>
      <c r="K32" s="15"/>
      <c r="L32" s="9">
        <f t="shared" si="4"/>
        <v>0</v>
      </c>
      <c r="M32" s="15"/>
      <c r="N32" s="15"/>
      <c r="O32" s="15"/>
      <c r="P32" s="15"/>
      <c r="Q32" s="15"/>
      <c r="R32" s="11">
        <f>SUM(M32:Q32)</f>
        <v>0</v>
      </c>
      <c r="S32" s="15"/>
      <c r="T32" s="15"/>
      <c r="U32" s="9">
        <f>S32+T32</f>
        <v>0</v>
      </c>
      <c r="V32" s="9">
        <f t="shared" si="2"/>
        <v>0</v>
      </c>
      <c r="W32" s="15"/>
      <c r="X32" s="16">
        <f>W32-V32</f>
        <v>0</v>
      </c>
      <c r="Y32" s="18"/>
      <c r="Z32" s="17"/>
    </row>
    <row r="33" spans="1:26" ht="18" customHeight="1" x14ac:dyDescent="0.2">
      <c r="A33" s="13">
        <v>1500300</v>
      </c>
      <c r="B33" s="14" t="s">
        <v>57</v>
      </c>
      <c r="C33" s="15">
        <v>22000</v>
      </c>
      <c r="D33" s="10">
        <f>VLOOKUP($A33,'15.04'!$A$9:$W$204,23,0)</f>
        <v>0</v>
      </c>
      <c r="E33" s="15">
        <v>12</v>
      </c>
      <c r="F33" s="15"/>
      <c r="G33" s="15"/>
      <c r="H33" s="9">
        <f t="shared" si="0"/>
        <v>12</v>
      </c>
      <c r="I33" s="15">
        <v>12</v>
      </c>
      <c r="J33" s="15"/>
      <c r="K33" s="15"/>
      <c r="L33" s="9">
        <f t="shared" si="4"/>
        <v>12</v>
      </c>
      <c r="M33" s="15"/>
      <c r="N33" s="15"/>
      <c r="O33" s="15"/>
      <c r="P33" s="15"/>
      <c r="Q33" s="15"/>
      <c r="R33" s="11">
        <f t="shared" si="5"/>
        <v>0</v>
      </c>
      <c r="S33" s="15"/>
      <c r="T33" s="15"/>
      <c r="U33" s="9">
        <f t="shared" si="1"/>
        <v>0</v>
      </c>
      <c r="V33" s="9">
        <f t="shared" si="2"/>
        <v>0</v>
      </c>
      <c r="W33" s="15"/>
      <c r="X33" s="16">
        <f t="shared" si="3"/>
        <v>0</v>
      </c>
      <c r="Y33" s="39"/>
      <c r="Z33" s="17"/>
    </row>
    <row r="34" spans="1:26" ht="18" customHeight="1" x14ac:dyDescent="0.2">
      <c r="A34" s="13">
        <v>1500301</v>
      </c>
      <c r="B34" s="14" t="s">
        <v>58</v>
      </c>
      <c r="C34" s="15">
        <v>20000</v>
      </c>
      <c r="D34" s="10">
        <f>VLOOKUP($A34,'15.04'!$A$9:$W$204,23,0)</f>
        <v>0</v>
      </c>
      <c r="E34" s="15">
        <v>10</v>
      </c>
      <c r="F34" s="15"/>
      <c r="G34" s="15"/>
      <c r="H34" s="9">
        <f t="shared" si="0"/>
        <v>10</v>
      </c>
      <c r="I34" s="15">
        <v>10</v>
      </c>
      <c r="J34" s="15"/>
      <c r="K34" s="15"/>
      <c r="L34" s="9">
        <f t="shared" si="4"/>
        <v>10</v>
      </c>
      <c r="M34" s="15"/>
      <c r="N34" s="15"/>
      <c r="O34" s="15"/>
      <c r="P34" s="15"/>
      <c r="Q34" s="15"/>
      <c r="R34" s="11">
        <f t="shared" si="5"/>
        <v>0</v>
      </c>
      <c r="S34" s="15"/>
      <c r="T34" s="15"/>
      <c r="U34" s="9">
        <f t="shared" si="1"/>
        <v>0</v>
      </c>
      <c r="V34" s="9">
        <f t="shared" si="2"/>
        <v>0</v>
      </c>
      <c r="W34" s="15"/>
      <c r="X34" s="16">
        <f t="shared" si="3"/>
        <v>0</v>
      </c>
      <c r="Y34" s="18"/>
      <c r="Z34" s="17"/>
    </row>
    <row r="35" spans="1:26" ht="18" customHeight="1" x14ac:dyDescent="0.2">
      <c r="A35" s="13">
        <v>1500303</v>
      </c>
      <c r="B35" s="14" t="s">
        <v>59</v>
      </c>
      <c r="C35" s="15">
        <v>18000</v>
      </c>
      <c r="D35" s="10">
        <f>VLOOKUP($A35,'15.04'!$A$9:$W$204,23,0)</f>
        <v>0</v>
      </c>
      <c r="E35" s="15">
        <v>12</v>
      </c>
      <c r="F35" s="15"/>
      <c r="G35" s="15"/>
      <c r="H35" s="9">
        <f t="shared" si="0"/>
        <v>12</v>
      </c>
      <c r="I35" s="15">
        <v>11</v>
      </c>
      <c r="J35" s="15"/>
      <c r="K35" s="15"/>
      <c r="L35" s="9">
        <f t="shared" si="4"/>
        <v>11</v>
      </c>
      <c r="M35" s="15"/>
      <c r="N35" s="15"/>
      <c r="O35" s="15"/>
      <c r="P35" s="15"/>
      <c r="Q35" s="15"/>
      <c r="R35" s="11">
        <f t="shared" si="5"/>
        <v>0</v>
      </c>
      <c r="S35" s="15">
        <v>1</v>
      </c>
      <c r="T35" s="15"/>
      <c r="U35" s="9">
        <f t="shared" si="1"/>
        <v>1</v>
      </c>
      <c r="V35" s="9">
        <f t="shared" si="2"/>
        <v>0</v>
      </c>
      <c r="W35" s="15"/>
      <c r="X35" s="16">
        <f t="shared" si="3"/>
        <v>0</v>
      </c>
      <c r="Y35" s="18"/>
      <c r="Z35" s="17"/>
    </row>
    <row r="36" spans="1:26" ht="18.75" customHeight="1" x14ac:dyDescent="0.2">
      <c r="A36" s="13">
        <v>1500304</v>
      </c>
      <c r="B36" s="14" t="s">
        <v>60</v>
      </c>
      <c r="C36" s="15">
        <v>18000</v>
      </c>
      <c r="D36" s="10">
        <f>VLOOKUP($A36,'15.04'!$A$9:$W$204,23,0)</f>
        <v>0</v>
      </c>
      <c r="E36" s="15">
        <v>12</v>
      </c>
      <c r="F36" s="15"/>
      <c r="G36" s="15"/>
      <c r="H36" s="9">
        <f t="shared" si="0"/>
        <v>12</v>
      </c>
      <c r="I36" s="15">
        <v>13</v>
      </c>
      <c r="J36" s="15"/>
      <c r="K36" s="15"/>
      <c r="L36" s="9">
        <f t="shared" si="4"/>
        <v>13</v>
      </c>
      <c r="M36" s="15"/>
      <c r="N36" s="15"/>
      <c r="O36" s="15"/>
      <c r="P36" s="15"/>
      <c r="Q36" s="15"/>
      <c r="R36" s="11">
        <f t="shared" si="5"/>
        <v>0</v>
      </c>
      <c r="S36" s="15"/>
      <c r="T36" s="15"/>
      <c r="U36" s="9">
        <f t="shared" si="1"/>
        <v>0</v>
      </c>
      <c r="V36" s="9">
        <f t="shared" si="2"/>
        <v>-1</v>
      </c>
      <c r="W36" s="15"/>
      <c r="X36" s="16">
        <f t="shared" si="3"/>
        <v>1</v>
      </c>
      <c r="Y36" s="18"/>
      <c r="Z36" s="17"/>
    </row>
    <row r="37" spans="1:26" ht="18" customHeight="1" x14ac:dyDescent="0.2">
      <c r="A37" s="13">
        <v>1500306</v>
      </c>
      <c r="B37" s="14" t="s">
        <v>61</v>
      </c>
      <c r="C37" s="15">
        <v>17000</v>
      </c>
      <c r="D37" s="10">
        <f>VLOOKUP($A37,'15.04'!$A$9:$W$204,23,0)</f>
        <v>0</v>
      </c>
      <c r="E37" s="15">
        <v>12</v>
      </c>
      <c r="F37" s="15"/>
      <c r="G37" s="15"/>
      <c r="H37" s="9">
        <f t="shared" si="0"/>
        <v>12</v>
      </c>
      <c r="I37" s="15">
        <v>12</v>
      </c>
      <c r="J37" s="15"/>
      <c r="K37" s="15"/>
      <c r="L37" s="9">
        <f t="shared" si="4"/>
        <v>12</v>
      </c>
      <c r="M37" s="15"/>
      <c r="N37" s="15"/>
      <c r="O37" s="15"/>
      <c r="P37" s="15"/>
      <c r="Q37" s="15"/>
      <c r="R37" s="11">
        <f t="shared" si="5"/>
        <v>0</v>
      </c>
      <c r="S37" s="15"/>
      <c r="T37" s="15"/>
      <c r="U37" s="9">
        <f t="shared" si="1"/>
        <v>0</v>
      </c>
      <c r="V37" s="9">
        <f t="shared" si="2"/>
        <v>0</v>
      </c>
      <c r="W37" s="15"/>
      <c r="X37" s="16">
        <f t="shared" si="3"/>
        <v>0</v>
      </c>
      <c r="Y37" s="39"/>
      <c r="Z37" s="17"/>
    </row>
    <row r="38" spans="1:26" ht="18" customHeight="1" x14ac:dyDescent="0.2">
      <c r="A38" s="13">
        <v>1500307</v>
      </c>
      <c r="B38" s="14" t="s">
        <v>62</v>
      </c>
      <c r="C38" s="15">
        <v>20000</v>
      </c>
      <c r="D38" s="10">
        <f>VLOOKUP($A38,'15.04'!$A$9:$W$204,23,0)</f>
        <v>0</v>
      </c>
      <c r="E38" s="15">
        <v>10</v>
      </c>
      <c r="F38" s="15"/>
      <c r="G38" s="15"/>
      <c r="H38" s="9">
        <f t="shared" si="0"/>
        <v>10</v>
      </c>
      <c r="I38" s="15">
        <v>10</v>
      </c>
      <c r="J38" s="15"/>
      <c r="K38" s="15"/>
      <c r="L38" s="9">
        <f t="shared" si="4"/>
        <v>10</v>
      </c>
      <c r="M38" s="15"/>
      <c r="N38" s="15"/>
      <c r="O38" s="15"/>
      <c r="P38" s="15"/>
      <c r="Q38" s="15"/>
      <c r="R38" s="11">
        <f t="shared" si="5"/>
        <v>0</v>
      </c>
      <c r="S38" s="15"/>
      <c r="T38" s="15"/>
      <c r="U38" s="9">
        <f t="shared" si="1"/>
        <v>0</v>
      </c>
      <c r="V38" s="9">
        <f t="shared" si="2"/>
        <v>0</v>
      </c>
      <c r="W38" s="15"/>
      <c r="X38" s="16">
        <f t="shared" si="3"/>
        <v>0</v>
      </c>
      <c r="Y38" s="18"/>
      <c r="Z38" s="17"/>
    </row>
    <row r="39" spans="1:26" ht="18" customHeight="1" x14ac:dyDescent="0.2">
      <c r="A39" s="13">
        <v>1500309</v>
      </c>
      <c r="B39" s="14" t="s">
        <v>63</v>
      </c>
      <c r="C39" s="15">
        <v>18000</v>
      </c>
      <c r="D39" s="10">
        <f>VLOOKUP($A39,'15.04'!$A$9:$W$204,23,0)</f>
        <v>0</v>
      </c>
      <c r="E39" s="15"/>
      <c r="F39" s="15"/>
      <c r="G39" s="15"/>
      <c r="H39" s="9">
        <f t="shared" si="0"/>
        <v>0</v>
      </c>
      <c r="I39" s="15"/>
      <c r="J39" s="15"/>
      <c r="K39" s="15"/>
      <c r="L39" s="9">
        <f t="shared" si="4"/>
        <v>0</v>
      </c>
      <c r="M39" s="15"/>
      <c r="N39" s="15"/>
      <c r="O39" s="15"/>
      <c r="P39" s="15"/>
      <c r="Q39" s="15"/>
      <c r="R39" s="11">
        <f t="shared" si="5"/>
        <v>0</v>
      </c>
      <c r="S39" s="15"/>
      <c r="T39" s="15"/>
      <c r="U39" s="9">
        <f t="shared" si="1"/>
        <v>0</v>
      </c>
      <c r="V39" s="9">
        <f t="shared" si="2"/>
        <v>0</v>
      </c>
      <c r="W39" s="15"/>
      <c r="X39" s="16">
        <f t="shared" si="3"/>
        <v>0</v>
      </c>
      <c r="Y39" s="18"/>
      <c r="Z39" s="17"/>
    </row>
    <row r="40" spans="1:26" ht="18" customHeight="1" x14ac:dyDescent="0.2">
      <c r="A40" s="13">
        <v>1500310</v>
      </c>
      <c r="B40" s="14" t="s">
        <v>64</v>
      </c>
      <c r="C40" s="15">
        <v>20000</v>
      </c>
      <c r="D40" s="10">
        <f>VLOOKUP($A40,'15.04'!$A$9:$W$204,23,0)</f>
        <v>0</v>
      </c>
      <c r="E40" s="15">
        <v>7</v>
      </c>
      <c r="F40" s="15"/>
      <c r="G40" s="15"/>
      <c r="H40" s="9">
        <f t="shared" si="0"/>
        <v>7</v>
      </c>
      <c r="I40" s="15">
        <v>7</v>
      </c>
      <c r="J40" s="15"/>
      <c r="K40" s="15"/>
      <c r="L40" s="9">
        <f t="shared" si="4"/>
        <v>7</v>
      </c>
      <c r="M40" s="15"/>
      <c r="N40" s="15"/>
      <c r="O40" s="15"/>
      <c r="P40" s="15"/>
      <c r="Q40" s="15"/>
      <c r="R40" s="11">
        <f t="shared" si="5"/>
        <v>0</v>
      </c>
      <c r="S40" s="15"/>
      <c r="T40" s="15"/>
      <c r="U40" s="9">
        <f t="shared" si="1"/>
        <v>0</v>
      </c>
      <c r="V40" s="9">
        <f t="shared" si="2"/>
        <v>0</v>
      </c>
      <c r="W40" s="15"/>
      <c r="X40" s="16">
        <f t="shared" si="3"/>
        <v>0</v>
      </c>
      <c r="Y40" s="18"/>
      <c r="Z40" s="17"/>
    </row>
    <row r="41" spans="1:26" ht="18" customHeight="1" x14ac:dyDescent="0.2">
      <c r="A41" s="13">
        <v>1500311</v>
      </c>
      <c r="B41" s="14" t="s">
        <v>65</v>
      </c>
      <c r="C41" s="15">
        <v>21000</v>
      </c>
      <c r="D41" s="10">
        <f>VLOOKUP($A41,'15.04'!$A$9:$W$204,23,0)</f>
        <v>0</v>
      </c>
      <c r="E41" s="15">
        <v>10</v>
      </c>
      <c r="F41" s="15"/>
      <c r="G41" s="15"/>
      <c r="H41" s="9">
        <f t="shared" si="0"/>
        <v>10</v>
      </c>
      <c r="I41" s="15">
        <v>10</v>
      </c>
      <c r="J41" s="15"/>
      <c r="K41" s="15"/>
      <c r="L41" s="9">
        <f t="shared" si="4"/>
        <v>10</v>
      </c>
      <c r="M41" s="15"/>
      <c r="N41" s="15"/>
      <c r="O41" s="15"/>
      <c r="P41" s="15"/>
      <c r="Q41" s="15"/>
      <c r="R41" s="11">
        <f t="shared" si="5"/>
        <v>0</v>
      </c>
      <c r="S41" s="15"/>
      <c r="T41" s="15"/>
      <c r="U41" s="9">
        <f t="shared" si="1"/>
        <v>0</v>
      </c>
      <c r="V41" s="9">
        <f t="shared" si="2"/>
        <v>0</v>
      </c>
      <c r="W41" s="15"/>
      <c r="X41" s="16">
        <f t="shared" si="3"/>
        <v>0</v>
      </c>
      <c r="Y41" s="18"/>
      <c r="Z41" s="17"/>
    </row>
    <row r="42" spans="1:26" ht="18" customHeight="1" x14ac:dyDescent="0.2">
      <c r="A42" s="13">
        <v>1500312</v>
      </c>
      <c r="B42" s="14" t="s">
        <v>66</v>
      </c>
      <c r="C42" s="15">
        <v>21000</v>
      </c>
      <c r="D42" s="10">
        <f>VLOOKUP($A42,'15.04'!$A$9:$W$204,23,0)</f>
        <v>0</v>
      </c>
      <c r="E42" s="15"/>
      <c r="F42" s="15"/>
      <c r="G42" s="15"/>
      <c r="H42" s="9">
        <f t="shared" si="0"/>
        <v>0</v>
      </c>
      <c r="I42" s="15"/>
      <c r="J42" s="15"/>
      <c r="K42" s="15"/>
      <c r="L42" s="9">
        <f t="shared" si="4"/>
        <v>0</v>
      </c>
      <c r="M42" s="15"/>
      <c r="N42" s="15"/>
      <c r="O42" s="15"/>
      <c r="P42" s="15"/>
      <c r="Q42" s="15"/>
      <c r="R42" s="11">
        <f t="shared" si="5"/>
        <v>0</v>
      </c>
      <c r="S42" s="15"/>
      <c r="T42" s="15"/>
      <c r="U42" s="9">
        <f t="shared" si="1"/>
        <v>0</v>
      </c>
      <c r="V42" s="9">
        <f t="shared" si="2"/>
        <v>0</v>
      </c>
      <c r="W42" s="15"/>
      <c r="X42" s="16">
        <f t="shared" si="3"/>
        <v>0</v>
      </c>
      <c r="Y42" s="18"/>
      <c r="Z42" s="17"/>
    </row>
    <row r="43" spans="1:26" ht="18" customHeight="1" x14ac:dyDescent="0.2">
      <c r="A43" s="13">
        <v>1500313</v>
      </c>
      <c r="B43" s="14" t="s">
        <v>67</v>
      </c>
      <c r="C43" s="15">
        <v>20000</v>
      </c>
      <c r="D43" s="10">
        <f>VLOOKUP($A43,'15.04'!$A$9:$W$204,23,0)</f>
        <v>0</v>
      </c>
      <c r="E43" s="15">
        <v>12</v>
      </c>
      <c r="F43" s="15"/>
      <c r="G43" s="15"/>
      <c r="H43" s="9">
        <f t="shared" si="0"/>
        <v>12</v>
      </c>
      <c r="I43" s="15">
        <v>12</v>
      </c>
      <c r="J43" s="15"/>
      <c r="K43" s="15"/>
      <c r="L43" s="9">
        <f t="shared" si="4"/>
        <v>12</v>
      </c>
      <c r="M43" s="15"/>
      <c r="N43" s="15"/>
      <c r="O43" s="15"/>
      <c r="P43" s="15"/>
      <c r="Q43" s="15"/>
      <c r="R43" s="11">
        <f t="shared" si="5"/>
        <v>0</v>
      </c>
      <c r="S43" s="15"/>
      <c r="T43" s="15"/>
      <c r="U43" s="9">
        <f t="shared" si="1"/>
        <v>0</v>
      </c>
      <c r="V43" s="9">
        <f t="shared" si="2"/>
        <v>0</v>
      </c>
      <c r="W43" s="15"/>
      <c r="X43" s="16">
        <f t="shared" si="3"/>
        <v>0</v>
      </c>
      <c r="Y43" s="18"/>
      <c r="Z43" s="17"/>
    </row>
    <row r="44" spans="1:26" ht="18" customHeight="1" x14ac:dyDescent="0.2">
      <c r="A44" s="13">
        <v>1500314</v>
      </c>
      <c r="B44" s="14" t="s">
        <v>68</v>
      </c>
      <c r="C44" s="15">
        <v>17000</v>
      </c>
      <c r="D44" s="10">
        <f>VLOOKUP($A44,'15.04'!$A$9:$W$204,23,0)</f>
        <v>0</v>
      </c>
      <c r="E44" s="15">
        <v>12</v>
      </c>
      <c r="F44" s="15"/>
      <c r="G44" s="15"/>
      <c r="H44" s="9">
        <f t="shared" si="0"/>
        <v>12</v>
      </c>
      <c r="I44" s="15">
        <v>10</v>
      </c>
      <c r="J44" s="15"/>
      <c r="K44" s="15"/>
      <c r="L44" s="9">
        <f t="shared" si="4"/>
        <v>10</v>
      </c>
      <c r="M44" s="15"/>
      <c r="N44" s="15"/>
      <c r="O44" s="15"/>
      <c r="P44" s="15"/>
      <c r="Q44" s="15"/>
      <c r="R44" s="11">
        <f t="shared" si="5"/>
        <v>0</v>
      </c>
      <c r="S44" s="15">
        <v>2</v>
      </c>
      <c r="T44" s="15"/>
      <c r="U44" s="9">
        <f t="shared" si="1"/>
        <v>2</v>
      </c>
      <c r="V44" s="9">
        <f t="shared" si="2"/>
        <v>0</v>
      </c>
      <c r="W44" s="15"/>
      <c r="X44" s="16">
        <f t="shared" si="3"/>
        <v>0</v>
      </c>
      <c r="Y44" s="26"/>
      <c r="Z44" s="17"/>
    </row>
    <row r="45" spans="1:26" ht="18" customHeight="1" x14ac:dyDescent="0.2">
      <c r="A45" s="13">
        <v>1502007</v>
      </c>
      <c r="B45" s="14" t="s">
        <v>69</v>
      </c>
      <c r="C45" s="15">
        <v>19000</v>
      </c>
      <c r="D45" s="10">
        <f>VLOOKUP($A45,'15.04'!$A$9:$W$204,23,0)</f>
        <v>0</v>
      </c>
      <c r="E45" s="15"/>
      <c r="F45" s="15"/>
      <c r="G45" s="15"/>
      <c r="H45" s="9">
        <f t="shared" si="0"/>
        <v>0</v>
      </c>
      <c r="I45" s="15"/>
      <c r="J45" s="15"/>
      <c r="K45" s="15"/>
      <c r="L45" s="9">
        <f t="shared" si="4"/>
        <v>0</v>
      </c>
      <c r="M45" s="15"/>
      <c r="N45" s="15"/>
      <c r="O45" s="15"/>
      <c r="P45" s="15"/>
      <c r="Q45" s="15"/>
      <c r="R45" s="11">
        <f t="shared" si="5"/>
        <v>0</v>
      </c>
      <c r="S45" s="15"/>
      <c r="T45" s="15"/>
      <c r="U45" s="9">
        <f t="shared" si="1"/>
        <v>0</v>
      </c>
      <c r="V45" s="9">
        <f t="shared" si="2"/>
        <v>0</v>
      </c>
      <c r="W45" s="15"/>
      <c r="X45" s="16">
        <f t="shared" si="3"/>
        <v>0</v>
      </c>
      <c r="Y45" s="26"/>
      <c r="Z45" s="17"/>
    </row>
    <row r="46" spans="1:26" ht="18" customHeight="1" x14ac:dyDescent="0.2">
      <c r="A46" s="13">
        <v>1502011</v>
      </c>
      <c r="B46" s="14" t="s">
        <v>70</v>
      </c>
      <c r="C46" s="15">
        <v>17000</v>
      </c>
      <c r="D46" s="10">
        <f>VLOOKUP($A46,'15.04'!$A$9:$W$204,23,0)</f>
        <v>0</v>
      </c>
      <c r="E46" s="15">
        <v>12</v>
      </c>
      <c r="F46" s="15"/>
      <c r="G46" s="15"/>
      <c r="H46" s="9">
        <f t="shared" si="0"/>
        <v>12</v>
      </c>
      <c r="I46" s="15">
        <v>12</v>
      </c>
      <c r="J46" s="15"/>
      <c r="K46" s="15"/>
      <c r="L46" s="9">
        <f t="shared" si="4"/>
        <v>12</v>
      </c>
      <c r="M46" s="15"/>
      <c r="N46" s="15"/>
      <c r="O46" s="15"/>
      <c r="P46" s="15"/>
      <c r="Q46" s="15"/>
      <c r="R46" s="11">
        <f t="shared" si="5"/>
        <v>0</v>
      </c>
      <c r="S46" s="15"/>
      <c r="T46" s="15"/>
      <c r="U46" s="9">
        <f t="shared" si="1"/>
        <v>0</v>
      </c>
      <c r="V46" s="9">
        <f t="shared" si="2"/>
        <v>0</v>
      </c>
      <c r="W46" s="15"/>
      <c r="X46" s="16">
        <f t="shared" si="3"/>
        <v>0</v>
      </c>
      <c r="Y46" s="26"/>
      <c r="Z46" s="17"/>
    </row>
    <row r="47" spans="1:26" ht="18" customHeight="1" x14ac:dyDescent="0.2">
      <c r="A47" s="13">
        <v>1502012</v>
      </c>
      <c r="B47" s="14" t="s">
        <v>71</v>
      </c>
      <c r="C47" s="15">
        <v>18000</v>
      </c>
      <c r="D47" s="10">
        <f>VLOOKUP($A47,'15.04'!$A$9:$W$204,23,0)</f>
        <v>0</v>
      </c>
      <c r="E47" s="15">
        <v>8</v>
      </c>
      <c r="F47" s="15"/>
      <c r="G47" s="15"/>
      <c r="H47" s="9">
        <f t="shared" si="0"/>
        <v>8</v>
      </c>
      <c r="I47" s="15">
        <v>8</v>
      </c>
      <c r="J47" s="15"/>
      <c r="K47" s="15"/>
      <c r="L47" s="9">
        <f t="shared" si="4"/>
        <v>8</v>
      </c>
      <c r="M47" s="15"/>
      <c r="N47" s="15"/>
      <c r="O47" s="15"/>
      <c r="P47" s="15"/>
      <c r="Q47" s="15"/>
      <c r="R47" s="11">
        <f t="shared" si="5"/>
        <v>0</v>
      </c>
      <c r="S47" s="15"/>
      <c r="T47" s="15"/>
      <c r="U47" s="9">
        <f t="shared" si="1"/>
        <v>0</v>
      </c>
      <c r="V47" s="9">
        <f t="shared" si="2"/>
        <v>0</v>
      </c>
      <c r="W47" s="15"/>
      <c r="X47" s="16">
        <f t="shared" si="3"/>
        <v>0</v>
      </c>
      <c r="Y47" s="18"/>
      <c r="Z47" s="17"/>
    </row>
    <row r="48" spans="1:26" ht="18" customHeight="1" x14ac:dyDescent="0.2">
      <c r="A48" s="13">
        <v>1502013</v>
      </c>
      <c r="B48" s="14" t="s">
        <v>72</v>
      </c>
      <c r="C48" s="15">
        <v>20000</v>
      </c>
      <c r="D48" s="10">
        <f>VLOOKUP($A48,'15.04'!$A$9:$W$204,23,0)</f>
        <v>0</v>
      </c>
      <c r="E48" s="15">
        <v>12</v>
      </c>
      <c r="F48" s="15"/>
      <c r="G48" s="15"/>
      <c r="H48" s="9">
        <f t="shared" si="0"/>
        <v>12</v>
      </c>
      <c r="I48" s="15">
        <v>12</v>
      </c>
      <c r="J48" s="15"/>
      <c r="K48" s="15"/>
      <c r="L48" s="9">
        <f t="shared" si="4"/>
        <v>12</v>
      </c>
      <c r="M48" s="15"/>
      <c r="N48" s="15"/>
      <c r="O48" s="15"/>
      <c r="P48" s="15"/>
      <c r="Q48" s="15"/>
      <c r="R48" s="11">
        <f t="shared" si="5"/>
        <v>0</v>
      </c>
      <c r="S48" s="15"/>
      <c r="T48" s="15"/>
      <c r="U48" s="9">
        <f t="shared" si="1"/>
        <v>0</v>
      </c>
      <c r="V48" s="9">
        <f t="shared" si="2"/>
        <v>0</v>
      </c>
      <c r="W48" s="15"/>
      <c r="X48" s="16">
        <f t="shared" si="3"/>
        <v>0</v>
      </c>
      <c r="Y48" s="18"/>
      <c r="Z48" s="17"/>
    </row>
    <row r="49" spans="1:28" ht="18" customHeight="1" x14ac:dyDescent="0.2">
      <c r="A49" s="13">
        <v>1502021</v>
      </c>
      <c r="B49" s="14" t="s">
        <v>73</v>
      </c>
      <c r="C49" s="15">
        <v>22000</v>
      </c>
      <c r="D49" s="10">
        <f>VLOOKUP($A49,'15.04'!$A$9:$W$204,23,0)</f>
        <v>0</v>
      </c>
      <c r="E49" s="15">
        <v>12</v>
      </c>
      <c r="F49" s="15"/>
      <c r="G49" s="15"/>
      <c r="H49" s="9">
        <f t="shared" si="0"/>
        <v>12</v>
      </c>
      <c r="I49" s="15">
        <v>12</v>
      </c>
      <c r="J49" s="15"/>
      <c r="K49" s="15"/>
      <c r="L49" s="9">
        <f t="shared" si="4"/>
        <v>12</v>
      </c>
      <c r="M49" s="15"/>
      <c r="N49" s="15"/>
      <c r="O49" s="15"/>
      <c r="P49" s="15"/>
      <c r="Q49" s="15"/>
      <c r="R49" s="11">
        <f t="shared" si="5"/>
        <v>0</v>
      </c>
      <c r="S49" s="15"/>
      <c r="T49" s="15"/>
      <c r="U49" s="9">
        <f t="shared" si="1"/>
        <v>0</v>
      </c>
      <c r="V49" s="9">
        <f t="shared" si="2"/>
        <v>0</v>
      </c>
      <c r="W49" s="15"/>
      <c r="X49" s="16">
        <f t="shared" si="3"/>
        <v>0</v>
      </c>
      <c r="Y49" s="18"/>
      <c r="Z49" s="17"/>
    </row>
    <row r="50" spans="1:28" ht="18" customHeight="1" x14ac:dyDescent="0.2">
      <c r="A50" s="13">
        <v>1502024</v>
      </c>
      <c r="B50" s="14" t="s">
        <v>74</v>
      </c>
      <c r="C50" s="15">
        <v>21000</v>
      </c>
      <c r="D50" s="10">
        <f>VLOOKUP($A50,'15.04'!$A$9:$W$204,23,0)</f>
        <v>0</v>
      </c>
      <c r="E50" s="15"/>
      <c r="F50" s="15"/>
      <c r="G50" s="15"/>
      <c r="H50" s="9">
        <f t="shared" si="0"/>
        <v>0</v>
      </c>
      <c r="I50" s="15"/>
      <c r="J50" s="15"/>
      <c r="K50" s="15"/>
      <c r="L50" s="9">
        <f t="shared" si="4"/>
        <v>0</v>
      </c>
      <c r="M50" s="15"/>
      <c r="N50" s="15"/>
      <c r="O50" s="15"/>
      <c r="P50" s="15"/>
      <c r="Q50" s="15"/>
      <c r="R50" s="11">
        <f t="shared" si="5"/>
        <v>0</v>
      </c>
      <c r="S50" s="15"/>
      <c r="T50" s="15"/>
      <c r="U50" s="9">
        <f t="shared" si="1"/>
        <v>0</v>
      </c>
      <c r="V50" s="9">
        <f t="shared" si="2"/>
        <v>0</v>
      </c>
      <c r="W50" s="15"/>
      <c r="X50" s="16">
        <f t="shared" si="3"/>
        <v>0</v>
      </c>
      <c r="Y50" s="18"/>
      <c r="Z50" s="17"/>
    </row>
    <row r="51" spans="1:28" ht="18" customHeight="1" x14ac:dyDescent="0.2">
      <c r="A51" s="13">
        <v>1502029</v>
      </c>
      <c r="B51" s="14" t="s">
        <v>75</v>
      </c>
      <c r="C51" s="15">
        <v>19000</v>
      </c>
      <c r="D51" s="10">
        <f>VLOOKUP($A51,'15.04'!$A$9:$W$204,23,0)</f>
        <v>0</v>
      </c>
      <c r="E51" s="15">
        <v>12</v>
      </c>
      <c r="F51" s="15"/>
      <c r="G51" s="15"/>
      <c r="H51" s="9">
        <f t="shared" si="0"/>
        <v>12</v>
      </c>
      <c r="I51" s="15">
        <v>12</v>
      </c>
      <c r="J51" s="15"/>
      <c r="K51" s="15"/>
      <c r="L51" s="9">
        <f t="shared" si="4"/>
        <v>12</v>
      </c>
      <c r="M51" s="15"/>
      <c r="N51" s="15"/>
      <c r="O51" s="15"/>
      <c r="P51" s="15"/>
      <c r="Q51" s="15"/>
      <c r="R51" s="11">
        <f t="shared" si="5"/>
        <v>0</v>
      </c>
      <c r="S51" s="15"/>
      <c r="T51" s="15"/>
      <c r="U51" s="9">
        <f t="shared" si="1"/>
        <v>0</v>
      </c>
      <c r="V51" s="9">
        <f t="shared" si="2"/>
        <v>0</v>
      </c>
      <c r="W51" s="15"/>
      <c r="X51" s="16">
        <f t="shared" si="3"/>
        <v>0</v>
      </c>
      <c r="Y51" s="18"/>
      <c r="Z51" s="17"/>
    </row>
    <row r="52" spans="1:28" ht="18" customHeight="1" x14ac:dyDescent="0.2">
      <c r="A52" s="13">
        <v>1509001</v>
      </c>
      <c r="B52" s="14" t="s">
        <v>76</v>
      </c>
      <c r="C52" s="15">
        <v>25000</v>
      </c>
      <c r="D52" s="10">
        <f>VLOOKUP($A52,'15.04'!$A$9:$W$204,23,0)</f>
        <v>0</v>
      </c>
      <c r="E52" s="15"/>
      <c r="F52" s="15"/>
      <c r="G52" s="15"/>
      <c r="H52" s="9">
        <f t="shared" si="0"/>
        <v>0</v>
      </c>
      <c r="I52" s="15"/>
      <c r="J52" s="15"/>
      <c r="K52" s="15"/>
      <c r="L52" s="9">
        <f t="shared" si="4"/>
        <v>0</v>
      </c>
      <c r="M52" s="15"/>
      <c r="N52" s="15"/>
      <c r="O52" s="15"/>
      <c r="P52" s="15"/>
      <c r="Q52" s="15"/>
      <c r="R52" s="11">
        <f t="shared" si="5"/>
        <v>0</v>
      </c>
      <c r="S52" s="15"/>
      <c r="T52" s="15"/>
      <c r="U52" s="9">
        <f t="shared" si="1"/>
        <v>0</v>
      </c>
      <c r="V52" s="9">
        <f t="shared" si="2"/>
        <v>0</v>
      </c>
      <c r="W52" s="15"/>
      <c r="X52" s="16">
        <f t="shared" si="3"/>
        <v>0</v>
      </c>
      <c r="Y52" s="18"/>
      <c r="Z52" s="17"/>
    </row>
    <row r="53" spans="1:28" ht="18" customHeight="1" x14ac:dyDescent="0.2">
      <c r="A53" s="7">
        <v>1520000</v>
      </c>
      <c r="B53" s="8" t="s">
        <v>77</v>
      </c>
      <c r="C53" s="9"/>
      <c r="D53" s="10">
        <f>VLOOKUP($A53,'15.04'!$A$9:$W$204,23,0)</f>
        <v>0</v>
      </c>
      <c r="E53" s="10"/>
      <c r="F53" s="10"/>
      <c r="G53" s="10"/>
      <c r="H53" s="9"/>
      <c r="I53" s="10"/>
      <c r="J53" s="10"/>
      <c r="K53" s="10"/>
      <c r="L53" s="9">
        <f t="shared" si="4"/>
        <v>0</v>
      </c>
      <c r="M53" s="10"/>
      <c r="N53" s="10"/>
      <c r="O53" s="10"/>
      <c r="P53" s="10"/>
      <c r="Q53" s="10"/>
      <c r="R53" s="11">
        <f t="shared" si="5"/>
        <v>0</v>
      </c>
      <c r="S53" s="10"/>
      <c r="T53" s="10"/>
      <c r="U53" s="9"/>
      <c r="V53" s="9"/>
      <c r="W53" s="10"/>
      <c r="X53" s="9"/>
      <c r="Y53" s="18"/>
      <c r="Z53" s="17"/>
    </row>
    <row r="54" spans="1:28" s="24" customFormat="1" ht="18" customHeight="1" x14ac:dyDescent="0.2">
      <c r="A54" s="13">
        <v>1520001</v>
      </c>
      <c r="B54" s="20" t="s">
        <v>78</v>
      </c>
      <c r="C54" s="21">
        <v>22000</v>
      </c>
      <c r="D54" s="10">
        <f>VLOOKUP($A54,'15.04'!$A$9:$W$204,23,0)</f>
        <v>0</v>
      </c>
      <c r="E54" s="21"/>
      <c r="F54" s="21"/>
      <c r="G54" s="21"/>
      <c r="H54" s="9">
        <f t="shared" ref="H54:H64" si="6">SUM(E54:G54)</f>
        <v>0</v>
      </c>
      <c r="I54" s="21"/>
      <c r="J54" s="21"/>
      <c r="K54" s="21"/>
      <c r="L54" s="9">
        <f t="shared" si="4"/>
        <v>0</v>
      </c>
      <c r="M54" s="21"/>
      <c r="N54" s="15"/>
      <c r="O54" s="21"/>
      <c r="P54" s="15"/>
      <c r="Q54" s="21"/>
      <c r="R54" s="11">
        <f t="shared" si="5"/>
        <v>0</v>
      </c>
      <c r="S54" s="21"/>
      <c r="T54" s="21"/>
      <c r="U54" s="9">
        <f t="shared" ref="U54:U64" si="7">S54+T54</f>
        <v>0</v>
      </c>
      <c r="V54" s="9">
        <f t="shared" ref="V54:V64" si="8">D54+H54-L54-R54-U54</f>
        <v>0</v>
      </c>
      <c r="W54" s="21"/>
      <c r="X54" s="16">
        <f t="shared" ref="X54:X64" si="9">W54-V54</f>
        <v>0</v>
      </c>
      <c r="Y54" s="18"/>
      <c r="Z54" s="18"/>
      <c r="AA54" s="17"/>
      <c r="AB54" s="3"/>
    </row>
    <row r="55" spans="1:28" s="24" customFormat="1" ht="18" customHeight="1" x14ac:dyDescent="0.2">
      <c r="A55" s="13">
        <v>1520004</v>
      </c>
      <c r="B55" s="20" t="s">
        <v>79</v>
      </c>
      <c r="C55" s="21">
        <v>22000</v>
      </c>
      <c r="D55" s="10">
        <f>VLOOKUP($A55,'15.04'!$A$9:$W$204,23,0)</f>
        <v>0</v>
      </c>
      <c r="E55" s="15">
        <v>8</v>
      </c>
      <c r="F55" s="15"/>
      <c r="G55" s="15"/>
      <c r="H55" s="9">
        <f t="shared" si="6"/>
        <v>8</v>
      </c>
      <c r="I55" s="15">
        <v>8</v>
      </c>
      <c r="J55" s="15"/>
      <c r="K55" s="15"/>
      <c r="L55" s="9">
        <f t="shared" si="4"/>
        <v>8</v>
      </c>
      <c r="M55" s="15"/>
      <c r="N55" s="15"/>
      <c r="O55" s="15"/>
      <c r="P55" s="15"/>
      <c r="Q55" s="15"/>
      <c r="R55" s="11">
        <f t="shared" si="5"/>
        <v>0</v>
      </c>
      <c r="S55" s="15"/>
      <c r="T55" s="15"/>
      <c r="U55" s="9">
        <f t="shared" si="7"/>
        <v>0</v>
      </c>
      <c r="V55" s="9">
        <f t="shared" si="8"/>
        <v>0</v>
      </c>
      <c r="W55" s="15"/>
      <c r="X55" s="16">
        <f t="shared" si="9"/>
        <v>0</v>
      </c>
      <c r="Y55" s="18"/>
      <c r="Z55" s="18"/>
      <c r="AA55" s="17"/>
      <c r="AB55" s="3"/>
    </row>
    <row r="56" spans="1:28" x14ac:dyDescent="0.2">
      <c r="A56" s="13">
        <v>1520005</v>
      </c>
      <c r="B56" s="14" t="s">
        <v>80</v>
      </c>
      <c r="C56" s="15">
        <v>22000</v>
      </c>
      <c r="D56" s="10">
        <f>VLOOKUP($A56,'15.04'!$A$9:$W$204,23,0)</f>
        <v>0</v>
      </c>
      <c r="E56" s="15">
        <v>8</v>
      </c>
      <c r="F56" s="15"/>
      <c r="G56" s="15"/>
      <c r="H56" s="9">
        <f t="shared" si="6"/>
        <v>8</v>
      </c>
      <c r="I56" s="15">
        <v>8</v>
      </c>
      <c r="J56" s="15"/>
      <c r="K56" s="15"/>
      <c r="L56" s="9">
        <f t="shared" si="4"/>
        <v>8</v>
      </c>
      <c r="M56" s="15"/>
      <c r="N56" s="15"/>
      <c r="O56" s="15"/>
      <c r="P56" s="15"/>
      <c r="Q56" s="15"/>
      <c r="R56" s="11">
        <f t="shared" si="5"/>
        <v>0</v>
      </c>
      <c r="S56" s="15"/>
      <c r="T56" s="15"/>
      <c r="U56" s="9">
        <f t="shared" si="7"/>
        <v>0</v>
      </c>
      <c r="V56" s="9">
        <f t="shared" si="8"/>
        <v>0</v>
      </c>
      <c r="W56" s="15"/>
      <c r="X56" s="16">
        <f t="shared" si="9"/>
        <v>0</v>
      </c>
      <c r="Y56" s="18"/>
      <c r="Z56" s="18"/>
      <c r="AA56" s="17"/>
    </row>
    <row r="57" spans="1:28" x14ac:dyDescent="0.2">
      <c r="A57" s="13">
        <v>1520020</v>
      </c>
      <c r="B57" s="14" t="s">
        <v>81</v>
      </c>
      <c r="C57" s="15">
        <v>20000</v>
      </c>
      <c r="D57" s="10">
        <f>VLOOKUP($A57,'15.04'!$A$9:$W$204,23,0)</f>
        <v>0</v>
      </c>
      <c r="E57" s="15">
        <v>10</v>
      </c>
      <c r="F57" s="15"/>
      <c r="G57" s="15"/>
      <c r="H57" s="9">
        <f t="shared" si="6"/>
        <v>10</v>
      </c>
      <c r="I57" s="15">
        <v>10</v>
      </c>
      <c r="J57" s="15"/>
      <c r="K57" s="15"/>
      <c r="L57" s="9">
        <f t="shared" si="4"/>
        <v>10</v>
      </c>
      <c r="M57" s="15"/>
      <c r="N57" s="15"/>
      <c r="O57" s="15"/>
      <c r="P57" s="15"/>
      <c r="Q57" s="15"/>
      <c r="R57" s="11">
        <f t="shared" si="5"/>
        <v>0</v>
      </c>
      <c r="S57" s="15"/>
      <c r="T57" s="15"/>
      <c r="U57" s="9">
        <f t="shared" si="7"/>
        <v>0</v>
      </c>
      <c r="V57" s="9">
        <f t="shared" si="8"/>
        <v>0</v>
      </c>
      <c r="W57" s="15"/>
      <c r="X57" s="16">
        <f t="shared" si="9"/>
        <v>0</v>
      </c>
      <c r="Y57" s="18"/>
      <c r="Z57" s="17"/>
    </row>
    <row r="58" spans="1:28" ht="18" customHeight="1" x14ac:dyDescent="0.2">
      <c r="A58" s="13">
        <v>1520041</v>
      </c>
      <c r="B58" s="14" t="s">
        <v>82</v>
      </c>
      <c r="C58" s="15">
        <v>29000</v>
      </c>
      <c r="D58" s="10">
        <f>VLOOKUP($A58,'15.04'!$A$9:$W$204,23,0)</f>
        <v>0</v>
      </c>
      <c r="E58" s="15"/>
      <c r="F58" s="15"/>
      <c r="G58" s="15"/>
      <c r="H58" s="9">
        <f t="shared" si="6"/>
        <v>0</v>
      </c>
      <c r="I58" s="15"/>
      <c r="J58" s="15"/>
      <c r="K58" s="15"/>
      <c r="L58" s="9">
        <f t="shared" si="4"/>
        <v>0</v>
      </c>
      <c r="M58" s="15"/>
      <c r="N58" s="15"/>
      <c r="O58" s="15"/>
      <c r="P58" s="15"/>
      <c r="Q58" s="15"/>
      <c r="R58" s="11">
        <f>SUM(M58:Q58)</f>
        <v>0</v>
      </c>
      <c r="S58" s="15"/>
      <c r="T58" s="15"/>
      <c r="U58" s="9">
        <f>S58+T58</f>
        <v>0</v>
      </c>
      <c r="V58" s="9">
        <f t="shared" si="8"/>
        <v>0</v>
      </c>
      <c r="W58" s="15"/>
      <c r="X58" s="16">
        <f>W58-V58</f>
        <v>0</v>
      </c>
      <c r="Y58" s="18"/>
      <c r="Z58" s="17"/>
    </row>
    <row r="59" spans="1:28" ht="18" customHeight="1" x14ac:dyDescent="0.2">
      <c r="A59" s="13">
        <v>1520043</v>
      </c>
      <c r="B59" s="14" t="s">
        <v>83</v>
      </c>
      <c r="C59" s="15">
        <v>32000</v>
      </c>
      <c r="D59" s="10">
        <f>VLOOKUP($A59,'15.04'!$A$9:$W$204,23,0)</f>
        <v>0</v>
      </c>
      <c r="E59" s="15"/>
      <c r="F59" s="15"/>
      <c r="G59" s="15"/>
      <c r="H59" s="9">
        <f t="shared" si="6"/>
        <v>0</v>
      </c>
      <c r="I59" s="15"/>
      <c r="J59" s="15"/>
      <c r="K59" s="15"/>
      <c r="L59" s="9">
        <f t="shared" si="4"/>
        <v>0</v>
      </c>
      <c r="M59" s="15"/>
      <c r="N59" s="15"/>
      <c r="O59" s="15"/>
      <c r="P59" s="15"/>
      <c r="Q59" s="15"/>
      <c r="R59" s="11">
        <f t="shared" si="5"/>
        <v>0</v>
      </c>
      <c r="S59" s="15"/>
      <c r="T59" s="15"/>
      <c r="U59" s="9">
        <f t="shared" si="7"/>
        <v>0</v>
      </c>
      <c r="V59" s="9">
        <f t="shared" si="8"/>
        <v>0</v>
      </c>
      <c r="W59" s="15"/>
      <c r="X59" s="16">
        <f t="shared" si="9"/>
        <v>0</v>
      </c>
      <c r="Y59" s="18"/>
      <c r="Z59" s="17"/>
    </row>
    <row r="60" spans="1:28" ht="18" customHeight="1" x14ac:dyDescent="0.2">
      <c r="A60" s="13">
        <v>1520050</v>
      </c>
      <c r="B60" s="14" t="s">
        <v>243</v>
      </c>
      <c r="C60" s="15">
        <v>35000</v>
      </c>
      <c r="D60" s="10">
        <f>VLOOKUP($A60,'15.04'!$A$9:$W$204,23,0)</f>
        <v>0</v>
      </c>
      <c r="E60" s="15"/>
      <c r="F60" s="15"/>
      <c r="G60" s="15"/>
      <c r="H60" s="9"/>
      <c r="I60" s="15">
        <v>24</v>
      </c>
      <c r="J60" s="15"/>
      <c r="K60" s="15"/>
      <c r="L60" s="9">
        <f t="shared" si="4"/>
        <v>24</v>
      </c>
      <c r="M60" s="15"/>
      <c r="N60" s="15"/>
      <c r="O60" s="15"/>
      <c r="P60" s="15"/>
      <c r="Q60" s="15"/>
      <c r="R60" s="11"/>
      <c r="S60" s="15"/>
      <c r="T60" s="15"/>
      <c r="U60" s="9"/>
      <c r="V60" s="9"/>
      <c r="W60" s="15"/>
      <c r="X60" s="16"/>
      <c r="Y60" s="18"/>
      <c r="Z60" s="17"/>
    </row>
    <row r="61" spans="1:28" ht="18" customHeight="1" x14ac:dyDescent="0.2">
      <c r="A61" s="13">
        <v>1520051</v>
      </c>
      <c r="B61" s="14" t="s">
        <v>244</v>
      </c>
      <c r="C61" s="15">
        <v>50000</v>
      </c>
      <c r="D61" s="10">
        <f>VLOOKUP($A61,'15.04'!$A$9:$W$204,23,0)</f>
        <v>0</v>
      </c>
      <c r="E61" s="15"/>
      <c r="F61" s="15"/>
      <c r="G61" s="15"/>
      <c r="H61" s="9"/>
      <c r="I61" s="15">
        <v>45</v>
      </c>
      <c r="J61" s="15"/>
      <c r="K61" s="15"/>
      <c r="L61" s="9">
        <f t="shared" si="4"/>
        <v>45</v>
      </c>
      <c r="M61" s="15"/>
      <c r="N61" s="15"/>
      <c r="O61" s="15"/>
      <c r="P61" s="15"/>
      <c r="Q61" s="15"/>
      <c r="R61" s="11"/>
      <c r="S61" s="15"/>
      <c r="T61" s="15"/>
      <c r="U61" s="9"/>
      <c r="V61" s="9"/>
      <c r="W61" s="15"/>
      <c r="X61" s="16"/>
      <c r="Y61" s="18"/>
      <c r="Z61" s="17"/>
    </row>
    <row r="62" spans="1:28" ht="18" customHeight="1" x14ac:dyDescent="0.2">
      <c r="A62" s="13">
        <v>1522008</v>
      </c>
      <c r="B62" s="14" t="s">
        <v>84</v>
      </c>
      <c r="C62" s="15">
        <v>25000</v>
      </c>
      <c r="D62" s="10">
        <f>VLOOKUP($A62,'15.04'!$A$9:$W$204,23,0)</f>
        <v>0</v>
      </c>
      <c r="E62" s="15"/>
      <c r="F62" s="15"/>
      <c r="G62" s="15"/>
      <c r="H62" s="9">
        <f t="shared" si="6"/>
        <v>0</v>
      </c>
      <c r="I62" s="15"/>
      <c r="J62" s="15"/>
      <c r="K62" s="15"/>
      <c r="L62" s="9">
        <f t="shared" si="4"/>
        <v>0</v>
      </c>
      <c r="M62" s="15"/>
      <c r="N62" s="15"/>
      <c r="O62" s="15"/>
      <c r="P62" s="15"/>
      <c r="Q62" s="15"/>
      <c r="R62" s="11">
        <f t="shared" si="5"/>
        <v>0</v>
      </c>
      <c r="S62" s="15"/>
      <c r="T62" s="15"/>
      <c r="U62" s="9">
        <f t="shared" si="7"/>
        <v>0</v>
      </c>
      <c r="V62" s="9">
        <f t="shared" si="8"/>
        <v>0</v>
      </c>
      <c r="W62" s="15"/>
      <c r="X62" s="16">
        <f t="shared" si="9"/>
        <v>0</v>
      </c>
      <c r="Y62" s="18"/>
      <c r="Z62" s="17"/>
    </row>
    <row r="63" spans="1:28" ht="18" customHeight="1" x14ac:dyDescent="0.2">
      <c r="A63" s="13">
        <v>1523008</v>
      </c>
      <c r="B63" s="14" t="s">
        <v>232</v>
      </c>
      <c r="C63" s="15">
        <v>13000</v>
      </c>
      <c r="D63" s="10">
        <f>VLOOKUP($A63,'15.04'!$A$9:$W$204,23,0)</f>
        <v>0</v>
      </c>
      <c r="E63" s="15">
        <v>319</v>
      </c>
      <c r="F63" s="15"/>
      <c r="G63" s="15"/>
      <c r="H63" s="9">
        <f t="shared" si="6"/>
        <v>319</v>
      </c>
      <c r="I63" s="15">
        <v>22</v>
      </c>
      <c r="J63" s="15"/>
      <c r="K63" s="15"/>
      <c r="L63" s="9">
        <f t="shared" si="4"/>
        <v>22</v>
      </c>
      <c r="M63" s="15"/>
      <c r="N63" s="15"/>
      <c r="O63" s="15"/>
      <c r="P63" s="15"/>
      <c r="Q63" s="15"/>
      <c r="R63" s="11">
        <f t="shared" si="5"/>
        <v>0</v>
      </c>
      <c r="S63" s="15"/>
      <c r="T63" s="15"/>
      <c r="U63" s="9">
        <f t="shared" si="7"/>
        <v>0</v>
      </c>
      <c r="V63" s="9">
        <f>D63+H63-L63-R63-U63-L60*3-L61*5</f>
        <v>0</v>
      </c>
      <c r="W63" s="15"/>
      <c r="X63" s="16">
        <f t="shared" si="9"/>
        <v>0</v>
      </c>
      <c r="Y63" s="18"/>
      <c r="Z63" s="17"/>
    </row>
    <row r="64" spans="1:28" ht="18" customHeight="1" x14ac:dyDescent="0.2">
      <c r="A64" s="13">
        <v>1522009</v>
      </c>
      <c r="B64" s="14" t="s">
        <v>85</v>
      </c>
      <c r="C64" s="15">
        <v>24000</v>
      </c>
      <c r="D64" s="10">
        <f>VLOOKUP($A64,'15.04'!$A$9:$W$204,23,0)</f>
        <v>0</v>
      </c>
      <c r="E64" s="15"/>
      <c r="F64" s="15"/>
      <c r="G64" s="15"/>
      <c r="H64" s="9">
        <f t="shared" si="6"/>
        <v>0</v>
      </c>
      <c r="I64" s="15"/>
      <c r="J64" s="15"/>
      <c r="K64" s="15"/>
      <c r="L64" s="9">
        <f t="shared" si="4"/>
        <v>0</v>
      </c>
      <c r="M64" s="15"/>
      <c r="N64" s="15"/>
      <c r="O64" s="15"/>
      <c r="P64" s="15"/>
      <c r="Q64" s="15"/>
      <c r="R64" s="11">
        <f t="shared" si="5"/>
        <v>0</v>
      </c>
      <c r="S64" s="15"/>
      <c r="T64" s="15"/>
      <c r="U64" s="9">
        <f t="shared" si="7"/>
        <v>0</v>
      </c>
      <c r="V64" s="9">
        <f t="shared" si="8"/>
        <v>0</v>
      </c>
      <c r="W64" s="15"/>
      <c r="X64" s="16">
        <f t="shared" si="9"/>
        <v>0</v>
      </c>
      <c r="Y64" s="18"/>
      <c r="Z64" s="17"/>
    </row>
    <row r="65" spans="1:26" ht="18" customHeight="1" x14ac:dyDescent="0.2">
      <c r="A65" s="7">
        <v>1530000</v>
      </c>
      <c r="B65" s="8" t="s">
        <v>86</v>
      </c>
      <c r="C65" s="9"/>
      <c r="D65" s="10">
        <f>VLOOKUP($A65,'15.04'!$A$9:$W$204,23,0)</f>
        <v>0</v>
      </c>
      <c r="E65" s="10"/>
      <c r="F65" s="10"/>
      <c r="G65" s="10"/>
      <c r="H65" s="9"/>
      <c r="I65" s="10"/>
      <c r="J65" s="10"/>
      <c r="K65" s="10"/>
      <c r="L65" s="9">
        <f t="shared" si="4"/>
        <v>0</v>
      </c>
      <c r="M65" s="10"/>
      <c r="N65" s="10"/>
      <c r="O65" s="10"/>
      <c r="P65" s="10"/>
      <c r="Q65" s="10"/>
      <c r="R65" s="11">
        <f t="shared" si="5"/>
        <v>0</v>
      </c>
      <c r="S65" s="10"/>
      <c r="T65" s="10"/>
      <c r="U65" s="9"/>
      <c r="V65" s="9"/>
      <c r="W65" s="10"/>
      <c r="X65" s="9"/>
      <c r="Y65" s="18"/>
      <c r="Z65" s="17"/>
    </row>
    <row r="66" spans="1:26" ht="18" customHeight="1" x14ac:dyDescent="0.2">
      <c r="A66" s="13">
        <v>1532013</v>
      </c>
      <c r="B66" s="14" t="s">
        <v>87</v>
      </c>
      <c r="C66" s="15">
        <v>89000</v>
      </c>
      <c r="D66" s="10">
        <f>VLOOKUP($A66,'15.04'!$A$9:$W$204,23,0)</f>
        <v>0</v>
      </c>
      <c r="E66" s="15"/>
      <c r="F66" s="15"/>
      <c r="G66" s="15"/>
      <c r="H66" s="9">
        <f>SUM(E66:G66)</f>
        <v>0</v>
      </c>
      <c r="I66" s="15"/>
      <c r="J66" s="15"/>
      <c r="K66" s="15"/>
      <c r="L66" s="9">
        <f t="shared" si="4"/>
        <v>0</v>
      </c>
      <c r="M66" s="15"/>
      <c r="N66" s="15"/>
      <c r="O66" s="15"/>
      <c r="P66" s="15"/>
      <c r="Q66" s="15"/>
      <c r="R66" s="11">
        <f t="shared" si="5"/>
        <v>0</v>
      </c>
      <c r="S66" s="15"/>
      <c r="T66" s="15"/>
      <c r="U66" s="9">
        <f>S66+T66</f>
        <v>0</v>
      </c>
      <c r="V66" s="9">
        <f>D66+H66-L66-R66-U66</f>
        <v>0</v>
      </c>
      <c r="W66" s="15"/>
      <c r="X66" s="16">
        <f>W66-V66</f>
        <v>0</v>
      </c>
      <c r="Y66" s="18"/>
      <c r="Z66" s="17"/>
    </row>
    <row r="67" spans="1:26" ht="18" customHeight="1" x14ac:dyDescent="0.2">
      <c r="A67" s="7">
        <v>1540000</v>
      </c>
      <c r="B67" s="8" t="s">
        <v>88</v>
      </c>
      <c r="C67" s="9"/>
      <c r="D67" s="10">
        <f>VLOOKUP($A67,'15.04'!$A$9:$W$204,23,0)</f>
        <v>0</v>
      </c>
      <c r="E67" s="10"/>
      <c r="F67" s="10"/>
      <c r="G67" s="10"/>
      <c r="H67" s="9"/>
      <c r="I67" s="10"/>
      <c r="J67" s="10"/>
      <c r="K67" s="10"/>
      <c r="L67" s="9">
        <f t="shared" si="4"/>
        <v>0</v>
      </c>
      <c r="M67" s="10"/>
      <c r="N67" s="10"/>
      <c r="O67" s="10"/>
      <c r="P67" s="10"/>
      <c r="Q67" s="10"/>
      <c r="R67" s="11">
        <f t="shared" si="5"/>
        <v>0</v>
      </c>
      <c r="S67" s="10"/>
      <c r="T67" s="10"/>
      <c r="U67" s="9"/>
      <c r="V67" s="9"/>
      <c r="W67" s="10"/>
      <c r="X67" s="9"/>
      <c r="Y67" s="18"/>
      <c r="Z67" s="17"/>
    </row>
    <row r="68" spans="1:26" s="24" customFormat="1" ht="18" customHeight="1" x14ac:dyDescent="0.2">
      <c r="A68" s="25">
        <v>1540002</v>
      </c>
      <c r="B68" s="20" t="s">
        <v>89</v>
      </c>
      <c r="C68" s="21">
        <v>19000</v>
      </c>
      <c r="D68" s="10">
        <f>VLOOKUP($A68,'15.04'!$A$9:$W$204,23,0)</f>
        <v>0</v>
      </c>
      <c r="E68" s="15"/>
      <c r="F68" s="15"/>
      <c r="G68" s="15"/>
      <c r="H68" s="9">
        <f>SUM(E68:G68)</f>
        <v>0</v>
      </c>
      <c r="I68" s="15"/>
      <c r="J68" s="15"/>
      <c r="K68" s="15"/>
      <c r="L68" s="9">
        <f t="shared" si="4"/>
        <v>0</v>
      </c>
      <c r="M68" s="15"/>
      <c r="N68" s="15"/>
      <c r="O68" s="15"/>
      <c r="P68" s="15"/>
      <c r="Q68" s="15"/>
      <c r="R68" s="11">
        <f t="shared" si="5"/>
        <v>0</v>
      </c>
      <c r="S68" s="15"/>
      <c r="T68" s="15"/>
      <c r="U68" s="9">
        <f>S68+T68</f>
        <v>0</v>
      </c>
      <c r="V68" s="9">
        <f>D68+H68-L68-R68-U68</f>
        <v>0</v>
      </c>
      <c r="W68" s="15"/>
      <c r="X68" s="16">
        <f>W68-V68</f>
        <v>0</v>
      </c>
      <c r="Y68" s="22"/>
      <c r="Z68" s="23"/>
    </row>
    <row r="69" spans="1:26" s="24" customFormat="1" ht="18" customHeight="1" x14ac:dyDescent="0.2">
      <c r="A69" s="25">
        <v>1540034</v>
      </c>
      <c r="B69" s="20" t="s">
        <v>90</v>
      </c>
      <c r="C69" s="21">
        <v>16000</v>
      </c>
      <c r="D69" s="10">
        <f>VLOOKUP($A69,'15.04'!$A$9:$W$204,23,0)</f>
        <v>0</v>
      </c>
      <c r="E69" s="15"/>
      <c r="F69" s="15"/>
      <c r="G69" s="15"/>
      <c r="H69" s="9">
        <f>SUM(E69:G69)</f>
        <v>0</v>
      </c>
      <c r="I69" s="15"/>
      <c r="J69" s="15"/>
      <c r="K69" s="15"/>
      <c r="L69" s="9">
        <f t="shared" si="4"/>
        <v>0</v>
      </c>
      <c r="M69" s="15"/>
      <c r="N69" s="15"/>
      <c r="O69" s="15"/>
      <c r="P69" s="15"/>
      <c r="Q69" s="15"/>
      <c r="R69" s="11">
        <f t="shared" si="5"/>
        <v>0</v>
      </c>
      <c r="S69" s="15"/>
      <c r="T69" s="15"/>
      <c r="U69" s="9">
        <f>S69+T69</f>
        <v>0</v>
      </c>
      <c r="V69" s="9">
        <f>D69+H69-L69-R69-U69</f>
        <v>0</v>
      </c>
      <c r="W69" s="15"/>
      <c r="X69" s="16">
        <f>W69-V69</f>
        <v>0</v>
      </c>
      <c r="Y69" s="22"/>
      <c r="Z69" s="23"/>
    </row>
    <row r="70" spans="1:26" ht="18" customHeight="1" x14ac:dyDescent="0.2">
      <c r="A70" s="7">
        <v>1560000</v>
      </c>
      <c r="B70" s="8" t="s">
        <v>91</v>
      </c>
      <c r="C70" s="9"/>
      <c r="D70" s="10">
        <f>VLOOKUP($A70,'15.04'!$A$9:$W$204,23,0)</f>
        <v>0</v>
      </c>
      <c r="E70" s="10"/>
      <c r="F70" s="10"/>
      <c r="G70" s="10"/>
      <c r="H70" s="9"/>
      <c r="I70" s="10"/>
      <c r="J70" s="10"/>
      <c r="K70" s="10"/>
      <c r="L70" s="9">
        <f t="shared" si="4"/>
        <v>0</v>
      </c>
      <c r="M70" s="10"/>
      <c r="N70" s="10"/>
      <c r="O70" s="10"/>
      <c r="P70" s="10"/>
      <c r="Q70" s="10"/>
      <c r="R70" s="11">
        <f t="shared" si="5"/>
        <v>0</v>
      </c>
      <c r="S70" s="10"/>
      <c r="T70" s="10"/>
      <c r="U70" s="9"/>
      <c r="V70" s="9"/>
      <c r="W70" s="10"/>
      <c r="X70" s="9"/>
      <c r="Y70" s="18"/>
      <c r="Z70" s="17"/>
    </row>
    <row r="71" spans="1:26" ht="18" customHeight="1" x14ac:dyDescent="0.2">
      <c r="A71" s="13">
        <v>1560001</v>
      </c>
      <c r="B71" s="14" t="s">
        <v>92</v>
      </c>
      <c r="C71" s="15">
        <v>28000</v>
      </c>
      <c r="D71" s="10">
        <f>VLOOKUP($A71,'15.04'!$A$9:$W$204,23,0)</f>
        <v>0</v>
      </c>
      <c r="E71" s="15">
        <v>6</v>
      </c>
      <c r="F71" s="15"/>
      <c r="G71" s="15"/>
      <c r="H71" s="9">
        <f>SUM(E71:G71)</f>
        <v>6</v>
      </c>
      <c r="I71" s="15">
        <v>6</v>
      </c>
      <c r="J71" s="15"/>
      <c r="K71" s="15"/>
      <c r="L71" s="9">
        <f t="shared" si="4"/>
        <v>6</v>
      </c>
      <c r="M71" s="15"/>
      <c r="N71" s="15"/>
      <c r="O71" s="15"/>
      <c r="P71" s="15"/>
      <c r="Q71" s="15"/>
      <c r="R71" s="11">
        <f t="shared" si="5"/>
        <v>0</v>
      </c>
      <c r="S71" s="15"/>
      <c r="T71" s="15"/>
      <c r="U71" s="9">
        <f>S71+T71</f>
        <v>0</v>
      </c>
      <c r="V71" s="9">
        <f>D71+H71-L71-R71-U71</f>
        <v>0</v>
      </c>
      <c r="W71" s="15"/>
      <c r="X71" s="16">
        <f>W71-V71</f>
        <v>0</v>
      </c>
      <c r="Y71" s="26"/>
      <c r="Z71" s="17"/>
    </row>
    <row r="72" spans="1:26" ht="18" customHeight="1" x14ac:dyDescent="0.2">
      <c r="A72" s="13">
        <v>1560002</v>
      </c>
      <c r="B72" s="14" t="s">
        <v>93</v>
      </c>
      <c r="C72" s="15">
        <v>28000</v>
      </c>
      <c r="D72" s="10">
        <f>VLOOKUP($A72,'15.04'!$A$9:$W$204,23,0)</f>
        <v>0</v>
      </c>
      <c r="E72" s="15">
        <v>8</v>
      </c>
      <c r="F72" s="15"/>
      <c r="G72" s="15"/>
      <c r="H72" s="9">
        <f>SUM(E72:G72)</f>
        <v>8</v>
      </c>
      <c r="I72" s="15">
        <v>8</v>
      </c>
      <c r="J72" s="15"/>
      <c r="K72" s="15"/>
      <c r="L72" s="9">
        <f t="shared" si="4"/>
        <v>8</v>
      </c>
      <c r="M72" s="15"/>
      <c r="N72" s="15"/>
      <c r="O72" s="15"/>
      <c r="P72" s="15"/>
      <c r="Q72" s="15"/>
      <c r="R72" s="11">
        <f t="shared" si="5"/>
        <v>0</v>
      </c>
      <c r="S72" s="15"/>
      <c r="T72" s="15"/>
      <c r="U72" s="9">
        <f>S72+T72</f>
        <v>0</v>
      </c>
      <c r="V72" s="9">
        <f>D72+H72-L72-R72-U72</f>
        <v>0</v>
      </c>
      <c r="W72" s="15"/>
      <c r="X72" s="16">
        <f>W72-V72</f>
        <v>0</v>
      </c>
      <c r="Y72" s="26"/>
      <c r="Z72" s="17"/>
    </row>
    <row r="73" spans="1:26" ht="18" customHeight="1" x14ac:dyDescent="0.2">
      <c r="A73" s="13">
        <v>1560006</v>
      </c>
      <c r="B73" s="14" t="s">
        <v>94</v>
      </c>
      <c r="C73" s="15">
        <v>28000</v>
      </c>
      <c r="D73" s="10">
        <f>VLOOKUP($A73,'15.04'!$A$9:$W$204,23,0)</f>
        <v>0</v>
      </c>
      <c r="E73" s="15">
        <v>7</v>
      </c>
      <c r="F73" s="15"/>
      <c r="G73" s="15"/>
      <c r="H73" s="9">
        <f>SUM(E73:G73)</f>
        <v>7</v>
      </c>
      <c r="I73" s="15">
        <v>7</v>
      </c>
      <c r="J73" s="15"/>
      <c r="K73" s="15"/>
      <c r="L73" s="9">
        <f t="shared" si="4"/>
        <v>7</v>
      </c>
      <c r="M73" s="15"/>
      <c r="N73" s="15"/>
      <c r="O73" s="15"/>
      <c r="P73" s="15"/>
      <c r="Q73" s="15"/>
      <c r="R73" s="11">
        <f>SUM(M73:Q73)</f>
        <v>0</v>
      </c>
      <c r="S73" s="15"/>
      <c r="T73" s="15"/>
      <c r="U73" s="9">
        <f>S73+T73</f>
        <v>0</v>
      </c>
      <c r="V73" s="9">
        <f>D73+H73-L73-R73-U73</f>
        <v>0</v>
      </c>
      <c r="W73" s="15"/>
      <c r="X73" s="16">
        <f>W73-V73</f>
        <v>0</v>
      </c>
      <c r="Y73" s="26"/>
      <c r="Z73" s="17"/>
    </row>
    <row r="74" spans="1:26" ht="18" customHeight="1" x14ac:dyDescent="0.2">
      <c r="A74" s="13">
        <v>1560008</v>
      </c>
      <c r="B74" s="14" t="s">
        <v>95</v>
      </c>
      <c r="C74" s="15">
        <v>28000</v>
      </c>
      <c r="D74" s="10">
        <f>VLOOKUP($A74,'15.04'!$A$9:$W$204,23,0)</f>
        <v>0</v>
      </c>
      <c r="E74" s="15">
        <v>7</v>
      </c>
      <c r="F74" s="15"/>
      <c r="G74" s="15"/>
      <c r="H74" s="9">
        <f>SUM(E74:G74)</f>
        <v>7</v>
      </c>
      <c r="I74" s="15">
        <v>2</v>
      </c>
      <c r="J74" s="15"/>
      <c r="K74" s="15"/>
      <c r="L74" s="9">
        <f t="shared" si="4"/>
        <v>2</v>
      </c>
      <c r="M74" s="15"/>
      <c r="N74" s="15"/>
      <c r="O74" s="15"/>
      <c r="P74" s="15"/>
      <c r="Q74" s="15"/>
      <c r="R74" s="11">
        <f>SUM(M74:Q74)</f>
        <v>0</v>
      </c>
      <c r="S74" s="15"/>
      <c r="T74" s="15"/>
      <c r="U74" s="9">
        <f>S74+T74</f>
        <v>0</v>
      </c>
      <c r="V74" s="9">
        <f>D74+H74-L74-R74-U74</f>
        <v>5</v>
      </c>
      <c r="W74" s="15"/>
      <c r="X74" s="16">
        <f>W74-V74</f>
        <v>-5</v>
      </c>
      <c r="Y74" s="26"/>
      <c r="Z74" s="17"/>
    </row>
    <row r="75" spans="1:26" ht="18" customHeight="1" x14ac:dyDescent="0.2">
      <c r="A75" s="13">
        <v>1560048</v>
      </c>
      <c r="B75" s="14" t="s">
        <v>96</v>
      </c>
      <c r="C75" s="15">
        <v>28000</v>
      </c>
      <c r="D75" s="10">
        <f>VLOOKUP($A75,'15.04'!$A$9:$W$204,23,0)</f>
        <v>0</v>
      </c>
      <c r="E75" s="15"/>
      <c r="F75" s="15"/>
      <c r="G75" s="15"/>
      <c r="H75" s="9">
        <f>SUM(E75:G75)</f>
        <v>0</v>
      </c>
      <c r="I75" s="15"/>
      <c r="J75" s="15"/>
      <c r="K75" s="15"/>
      <c r="L75" s="9">
        <f t="shared" si="4"/>
        <v>0</v>
      </c>
      <c r="M75" s="15"/>
      <c r="N75" s="15"/>
      <c r="O75" s="15"/>
      <c r="P75" s="15"/>
      <c r="Q75" s="15"/>
      <c r="R75" s="11">
        <f t="shared" si="5"/>
        <v>0</v>
      </c>
      <c r="S75" s="15"/>
      <c r="T75" s="15"/>
      <c r="U75" s="9">
        <f>S75+T75</f>
        <v>0</v>
      </c>
      <c r="V75" s="9">
        <f>D75+H75-L75-R75-U75</f>
        <v>0</v>
      </c>
      <c r="W75" s="15"/>
      <c r="X75" s="16">
        <f>W75-V75</f>
        <v>0</v>
      </c>
      <c r="Y75" s="26"/>
      <c r="Z75" s="17"/>
    </row>
    <row r="76" spans="1:26" ht="18" customHeight="1" x14ac:dyDescent="0.2">
      <c r="A76" s="7">
        <v>1510000</v>
      </c>
      <c r="B76" s="8" t="s">
        <v>97</v>
      </c>
      <c r="C76" s="9"/>
      <c r="D76" s="10">
        <f>VLOOKUP($A76,'15.04'!$A$9:$W$204,23,0)</f>
        <v>0</v>
      </c>
      <c r="E76" s="10"/>
      <c r="F76" s="10"/>
      <c r="G76" s="10"/>
      <c r="H76" s="9"/>
      <c r="I76" s="10"/>
      <c r="J76" s="10"/>
      <c r="K76" s="10"/>
      <c r="L76" s="9">
        <f t="shared" si="4"/>
        <v>0</v>
      </c>
      <c r="M76" s="10"/>
      <c r="N76" s="10"/>
      <c r="O76" s="10"/>
      <c r="P76" s="10"/>
      <c r="Q76" s="10"/>
      <c r="R76" s="11">
        <f t="shared" si="5"/>
        <v>0</v>
      </c>
      <c r="S76" s="10"/>
      <c r="T76" s="10"/>
      <c r="U76" s="9"/>
      <c r="V76" s="9"/>
      <c r="W76" s="10"/>
      <c r="X76" s="9"/>
      <c r="Y76" s="18"/>
      <c r="Z76" s="17"/>
    </row>
    <row r="77" spans="1:26" ht="18" customHeight="1" x14ac:dyDescent="0.2">
      <c r="A77" s="13">
        <v>1510001</v>
      </c>
      <c r="B77" s="14" t="s">
        <v>98</v>
      </c>
      <c r="C77" s="15">
        <v>55000</v>
      </c>
      <c r="D77" s="10">
        <f>VLOOKUP($A77,'15.04'!$A$9:$W$204,23,0)</f>
        <v>3</v>
      </c>
      <c r="E77" s="15">
        <v>2</v>
      </c>
      <c r="F77" s="15"/>
      <c r="G77" s="15"/>
      <c r="H77" s="9">
        <f t="shared" ref="H77:H90" si="10">SUM(E77:G77)</f>
        <v>2</v>
      </c>
      <c r="I77" s="15"/>
      <c r="J77" s="15"/>
      <c r="K77" s="15"/>
      <c r="L77" s="9">
        <f t="shared" ref="L77:L140" si="11">SUM(I77:K77)</f>
        <v>0</v>
      </c>
      <c r="M77" s="15">
        <v>3</v>
      </c>
      <c r="N77" s="15"/>
      <c r="O77" s="15"/>
      <c r="P77" s="15"/>
      <c r="Q77" s="15"/>
      <c r="R77" s="11">
        <f t="shared" si="5"/>
        <v>3</v>
      </c>
      <c r="S77" s="15"/>
      <c r="T77" s="15"/>
      <c r="U77" s="9">
        <f t="shared" ref="U77:U90" si="12">S77+T77</f>
        <v>0</v>
      </c>
      <c r="V77" s="9">
        <f t="shared" ref="V77:V90" si="13">D77+H77-L77-R77-U77</f>
        <v>2</v>
      </c>
      <c r="W77" s="15">
        <v>2</v>
      </c>
      <c r="X77" s="16">
        <f t="shared" ref="X77:X90" si="14">W77-V77</f>
        <v>0</v>
      </c>
      <c r="Y77" s="27"/>
      <c r="Z77" s="17"/>
    </row>
    <row r="78" spans="1:26" ht="18" customHeight="1" x14ac:dyDescent="0.2">
      <c r="A78" s="13">
        <v>1510002</v>
      </c>
      <c r="B78" s="14" t="s">
        <v>99</v>
      </c>
      <c r="C78" s="15">
        <v>30000</v>
      </c>
      <c r="D78" s="10">
        <f>VLOOKUP($A78,'15.04'!$A$9:$W$204,23,0)</f>
        <v>6</v>
      </c>
      <c r="E78" s="15">
        <v>4</v>
      </c>
      <c r="F78" s="15"/>
      <c r="G78" s="15"/>
      <c r="H78" s="9">
        <f t="shared" si="10"/>
        <v>4</v>
      </c>
      <c r="I78" s="15">
        <v>4</v>
      </c>
      <c r="J78" s="15"/>
      <c r="K78" s="15"/>
      <c r="L78" s="9">
        <f t="shared" si="11"/>
        <v>4</v>
      </c>
      <c r="M78" s="15">
        <v>2</v>
      </c>
      <c r="N78" s="15"/>
      <c r="O78" s="15"/>
      <c r="P78" s="15"/>
      <c r="Q78" s="15"/>
      <c r="R78" s="11">
        <f t="shared" si="5"/>
        <v>2</v>
      </c>
      <c r="S78" s="15"/>
      <c r="T78" s="15"/>
      <c r="U78" s="9">
        <f t="shared" si="12"/>
        <v>0</v>
      </c>
      <c r="V78" s="9">
        <f t="shared" si="13"/>
        <v>4</v>
      </c>
      <c r="W78" s="15">
        <v>4</v>
      </c>
      <c r="X78" s="16">
        <f t="shared" si="14"/>
        <v>0</v>
      </c>
      <c r="Y78" s="27"/>
      <c r="Z78" s="17"/>
    </row>
    <row r="79" spans="1:26" ht="18" customHeight="1" x14ac:dyDescent="0.2">
      <c r="A79" s="13">
        <v>1510005</v>
      </c>
      <c r="B79" s="14" t="s">
        <v>100</v>
      </c>
      <c r="C79" s="15">
        <v>70000</v>
      </c>
      <c r="D79" s="10">
        <f>VLOOKUP($A79,'15.04'!$A$9:$W$204,23,0)</f>
        <v>0</v>
      </c>
      <c r="E79" s="15"/>
      <c r="F79" s="15"/>
      <c r="G79" s="15"/>
      <c r="H79" s="9">
        <f t="shared" si="10"/>
        <v>0</v>
      </c>
      <c r="I79" s="15"/>
      <c r="J79" s="15"/>
      <c r="K79" s="15"/>
      <c r="L79" s="9">
        <f t="shared" si="11"/>
        <v>0</v>
      </c>
      <c r="M79" s="15"/>
      <c r="N79" s="15"/>
      <c r="O79" s="15"/>
      <c r="P79" s="15"/>
      <c r="Q79" s="15"/>
      <c r="R79" s="11">
        <f t="shared" si="5"/>
        <v>0</v>
      </c>
      <c r="S79" s="15"/>
      <c r="T79" s="15"/>
      <c r="U79" s="9">
        <f t="shared" si="12"/>
        <v>0</v>
      </c>
      <c r="V79" s="9">
        <f t="shared" si="13"/>
        <v>0</v>
      </c>
      <c r="W79" s="15"/>
      <c r="X79" s="16">
        <f t="shared" si="14"/>
        <v>0</v>
      </c>
      <c r="Y79" s="18"/>
      <c r="Z79" s="17"/>
    </row>
    <row r="80" spans="1:26" ht="18" customHeight="1" x14ac:dyDescent="0.2">
      <c r="A80" s="13">
        <v>1510006</v>
      </c>
      <c r="B80" s="14" t="s">
        <v>101</v>
      </c>
      <c r="C80" s="15">
        <v>38000</v>
      </c>
      <c r="D80" s="10">
        <f>VLOOKUP($A80,'15.04'!$A$9:$W$204,23,0)</f>
        <v>4</v>
      </c>
      <c r="E80" s="15"/>
      <c r="F80" s="15"/>
      <c r="G80" s="15"/>
      <c r="H80" s="9">
        <f t="shared" si="10"/>
        <v>0</v>
      </c>
      <c r="I80" s="15">
        <v>4</v>
      </c>
      <c r="J80" s="15"/>
      <c r="K80" s="15"/>
      <c r="L80" s="9">
        <f t="shared" si="11"/>
        <v>4</v>
      </c>
      <c r="M80" s="15"/>
      <c r="N80" s="15"/>
      <c r="O80" s="15"/>
      <c r="P80" s="15"/>
      <c r="Q80" s="15"/>
      <c r="R80" s="11">
        <f t="shared" si="5"/>
        <v>0</v>
      </c>
      <c r="S80" s="15"/>
      <c r="T80" s="15"/>
      <c r="U80" s="9">
        <f t="shared" si="12"/>
        <v>0</v>
      </c>
      <c r="V80" s="9">
        <f t="shared" si="13"/>
        <v>0</v>
      </c>
      <c r="W80" s="15"/>
      <c r="X80" s="16">
        <f t="shared" si="14"/>
        <v>0</v>
      </c>
      <c r="Y80" s="26"/>
      <c r="Z80" s="17"/>
    </row>
    <row r="81" spans="1:26" ht="18" customHeight="1" x14ac:dyDescent="0.2">
      <c r="A81" s="13">
        <v>1510007</v>
      </c>
      <c r="B81" s="14" t="s">
        <v>102</v>
      </c>
      <c r="C81" s="15">
        <v>75000</v>
      </c>
      <c r="D81" s="10">
        <f>VLOOKUP($A81,'15.04'!$A$9:$W$204,23,0)</f>
        <v>0</v>
      </c>
      <c r="E81" s="15"/>
      <c r="F81" s="15"/>
      <c r="G81" s="15"/>
      <c r="H81" s="9">
        <f t="shared" si="10"/>
        <v>0</v>
      </c>
      <c r="I81" s="15"/>
      <c r="J81" s="15"/>
      <c r="K81" s="15"/>
      <c r="L81" s="9">
        <f t="shared" si="11"/>
        <v>0</v>
      </c>
      <c r="M81" s="15"/>
      <c r="N81" s="15"/>
      <c r="O81" s="15"/>
      <c r="P81" s="15"/>
      <c r="Q81" s="15"/>
      <c r="R81" s="11">
        <f>SUM(M81:Q81)</f>
        <v>0</v>
      </c>
      <c r="S81" s="15"/>
      <c r="T81" s="15"/>
      <c r="U81" s="9">
        <f>S81+T81</f>
        <v>0</v>
      </c>
      <c r="V81" s="9">
        <f t="shared" si="13"/>
        <v>0</v>
      </c>
      <c r="W81" s="15"/>
      <c r="X81" s="16">
        <f>W81-V81</f>
        <v>0</v>
      </c>
      <c r="Y81" s="18"/>
      <c r="Z81" s="17"/>
    </row>
    <row r="82" spans="1:26" ht="18" customHeight="1" x14ac:dyDescent="0.2">
      <c r="A82" s="13">
        <v>1510008</v>
      </c>
      <c r="B82" s="14" t="s">
        <v>103</v>
      </c>
      <c r="C82" s="15">
        <v>55000</v>
      </c>
      <c r="D82" s="10">
        <f>VLOOKUP($A82,'15.04'!$A$9:$W$204,23,0)</f>
        <v>0</v>
      </c>
      <c r="E82" s="15"/>
      <c r="F82" s="15"/>
      <c r="G82" s="15"/>
      <c r="H82" s="9">
        <f t="shared" si="10"/>
        <v>0</v>
      </c>
      <c r="I82" s="15"/>
      <c r="J82" s="15"/>
      <c r="K82" s="15"/>
      <c r="L82" s="9">
        <f t="shared" si="11"/>
        <v>0</v>
      </c>
      <c r="M82" s="15"/>
      <c r="N82" s="15"/>
      <c r="O82" s="15"/>
      <c r="P82" s="15"/>
      <c r="Q82" s="15"/>
      <c r="R82" s="11">
        <f>SUM(M82:Q82)</f>
        <v>0</v>
      </c>
      <c r="S82" s="15"/>
      <c r="T82" s="15"/>
      <c r="U82" s="9">
        <f>S82+T82</f>
        <v>0</v>
      </c>
      <c r="V82" s="9">
        <f t="shared" si="13"/>
        <v>0</v>
      </c>
      <c r="W82" s="15"/>
      <c r="X82" s="16">
        <f>W82-V82</f>
        <v>0</v>
      </c>
      <c r="Y82" s="26"/>
      <c r="Z82" s="17"/>
    </row>
    <row r="83" spans="1:26" ht="18" customHeight="1" x14ac:dyDescent="0.2">
      <c r="A83" s="13">
        <v>1510009</v>
      </c>
      <c r="B83" s="14" t="s">
        <v>104</v>
      </c>
      <c r="C83" s="15">
        <v>30000</v>
      </c>
      <c r="D83" s="10">
        <f>VLOOKUP($A83,'15.04'!$A$9:$W$204,23,0)</f>
        <v>5</v>
      </c>
      <c r="E83" s="15"/>
      <c r="F83" s="15"/>
      <c r="G83" s="15"/>
      <c r="H83" s="9">
        <f t="shared" si="10"/>
        <v>0</v>
      </c>
      <c r="I83" s="15">
        <v>3</v>
      </c>
      <c r="J83" s="15"/>
      <c r="K83" s="15"/>
      <c r="L83" s="9">
        <f t="shared" si="11"/>
        <v>3</v>
      </c>
      <c r="M83" s="15"/>
      <c r="N83" s="15"/>
      <c r="O83" s="15"/>
      <c r="P83" s="15"/>
      <c r="Q83" s="15"/>
      <c r="R83" s="11">
        <f t="shared" si="5"/>
        <v>0</v>
      </c>
      <c r="S83" s="15"/>
      <c r="T83" s="15"/>
      <c r="U83" s="9">
        <f t="shared" si="12"/>
        <v>0</v>
      </c>
      <c r="V83" s="9">
        <f t="shared" si="13"/>
        <v>2</v>
      </c>
      <c r="W83" s="15">
        <v>2</v>
      </c>
      <c r="X83" s="16">
        <f t="shared" si="14"/>
        <v>0</v>
      </c>
      <c r="Y83" s="26"/>
      <c r="Z83" s="17"/>
    </row>
    <row r="84" spans="1:26" ht="18" customHeight="1" x14ac:dyDescent="0.2">
      <c r="A84" s="13">
        <v>1510018</v>
      </c>
      <c r="B84" s="14" t="s">
        <v>105</v>
      </c>
      <c r="C84" s="15">
        <v>60000</v>
      </c>
      <c r="D84" s="10">
        <f>VLOOKUP($A84,'15.04'!$A$9:$W$204,23,0)</f>
        <v>0</v>
      </c>
      <c r="E84" s="15">
        <v>2</v>
      </c>
      <c r="F84" s="15"/>
      <c r="G84" s="15"/>
      <c r="H84" s="9">
        <f t="shared" si="10"/>
        <v>2</v>
      </c>
      <c r="I84" s="15">
        <v>2</v>
      </c>
      <c r="J84" s="15"/>
      <c r="K84" s="15"/>
      <c r="L84" s="9">
        <f t="shared" si="11"/>
        <v>2</v>
      </c>
      <c r="M84" s="15"/>
      <c r="N84" s="15"/>
      <c r="O84" s="15"/>
      <c r="P84" s="15"/>
      <c r="Q84" s="15"/>
      <c r="R84" s="11">
        <f t="shared" si="5"/>
        <v>0</v>
      </c>
      <c r="S84" s="15"/>
      <c r="T84" s="15"/>
      <c r="U84" s="9">
        <f t="shared" si="12"/>
        <v>0</v>
      </c>
      <c r="V84" s="9">
        <f t="shared" si="13"/>
        <v>0</v>
      </c>
      <c r="W84" s="15"/>
      <c r="X84" s="16">
        <f t="shared" si="14"/>
        <v>0</v>
      </c>
      <c r="Y84" s="18"/>
      <c r="Z84" s="17"/>
    </row>
    <row r="85" spans="1:26" ht="18" customHeight="1" x14ac:dyDescent="0.2">
      <c r="A85" s="13">
        <v>1510021</v>
      </c>
      <c r="B85" s="14" t="s">
        <v>106</v>
      </c>
      <c r="C85" s="15">
        <v>38000</v>
      </c>
      <c r="D85" s="10">
        <f>VLOOKUP($A85,'15.04'!$A$9:$W$204,23,0)</f>
        <v>6</v>
      </c>
      <c r="E85" s="15"/>
      <c r="F85" s="15"/>
      <c r="G85" s="15"/>
      <c r="H85" s="9">
        <f t="shared" si="10"/>
        <v>0</v>
      </c>
      <c r="I85" s="15">
        <v>5</v>
      </c>
      <c r="J85" s="15"/>
      <c r="K85" s="15"/>
      <c r="L85" s="9">
        <f t="shared" si="11"/>
        <v>5</v>
      </c>
      <c r="M85" s="15">
        <v>1</v>
      </c>
      <c r="N85" s="15"/>
      <c r="O85" s="15"/>
      <c r="P85" s="15"/>
      <c r="Q85" s="15"/>
      <c r="R85" s="11">
        <f t="shared" si="5"/>
        <v>1</v>
      </c>
      <c r="S85" s="15"/>
      <c r="T85" s="15"/>
      <c r="U85" s="9">
        <f t="shared" si="12"/>
        <v>0</v>
      </c>
      <c r="V85" s="9">
        <f t="shared" si="13"/>
        <v>0</v>
      </c>
      <c r="W85" s="15"/>
      <c r="X85" s="16">
        <f t="shared" si="14"/>
        <v>0</v>
      </c>
      <c r="Y85" s="18"/>
      <c r="Z85" s="17"/>
    </row>
    <row r="86" spans="1:26" ht="18" customHeight="1" x14ac:dyDescent="0.2">
      <c r="A86" s="13">
        <v>1510023</v>
      </c>
      <c r="B86" s="14" t="s">
        <v>107</v>
      </c>
      <c r="C86" s="15">
        <v>55000</v>
      </c>
      <c r="D86" s="10">
        <f>VLOOKUP($A86,'15.04'!$A$9:$W$204,23,0)</f>
        <v>0</v>
      </c>
      <c r="E86" s="15"/>
      <c r="F86" s="15"/>
      <c r="G86" s="15"/>
      <c r="H86" s="9">
        <f t="shared" si="10"/>
        <v>0</v>
      </c>
      <c r="I86" s="15"/>
      <c r="J86" s="15"/>
      <c r="K86" s="15"/>
      <c r="L86" s="9">
        <f t="shared" si="11"/>
        <v>0</v>
      </c>
      <c r="M86" s="15"/>
      <c r="N86" s="15"/>
      <c r="O86" s="15"/>
      <c r="P86" s="15"/>
      <c r="Q86" s="15"/>
      <c r="R86" s="11">
        <f>SUM(M86:Q86)</f>
        <v>0</v>
      </c>
      <c r="S86" s="15"/>
      <c r="T86" s="15"/>
      <c r="U86" s="9">
        <f>S86+T86</f>
        <v>0</v>
      </c>
      <c r="V86" s="9">
        <f t="shared" si="13"/>
        <v>0</v>
      </c>
      <c r="W86" s="15"/>
      <c r="X86" s="16">
        <f>W86-V86</f>
        <v>0</v>
      </c>
      <c r="Y86" s="18"/>
      <c r="Z86" s="17"/>
    </row>
    <row r="87" spans="1:26" ht="18" customHeight="1" x14ac:dyDescent="0.2">
      <c r="A87" s="13">
        <v>1510024</v>
      </c>
      <c r="B87" s="14" t="s">
        <v>108</v>
      </c>
      <c r="C87" s="15">
        <v>30000</v>
      </c>
      <c r="D87" s="10">
        <f>VLOOKUP($A87,'15.04'!$A$9:$W$204,23,0)</f>
        <v>0</v>
      </c>
      <c r="E87" s="15"/>
      <c r="F87" s="15"/>
      <c r="G87" s="15"/>
      <c r="H87" s="9">
        <f t="shared" si="10"/>
        <v>0</v>
      </c>
      <c r="I87" s="15"/>
      <c r="J87" s="15"/>
      <c r="K87" s="15"/>
      <c r="L87" s="9">
        <f t="shared" si="11"/>
        <v>0</v>
      </c>
      <c r="M87" s="15"/>
      <c r="N87" s="15"/>
      <c r="O87" s="15"/>
      <c r="P87" s="15"/>
      <c r="Q87" s="15"/>
      <c r="R87" s="11">
        <f>SUM(M87:Q87)</f>
        <v>0</v>
      </c>
      <c r="S87" s="15"/>
      <c r="T87" s="15"/>
      <c r="U87" s="9">
        <f>S87+T87</f>
        <v>0</v>
      </c>
      <c r="V87" s="9">
        <f t="shared" si="13"/>
        <v>0</v>
      </c>
      <c r="W87" s="15"/>
      <c r="X87" s="16">
        <f>W87-V87</f>
        <v>0</v>
      </c>
      <c r="Y87" s="18"/>
      <c r="Z87" s="17"/>
    </row>
    <row r="88" spans="1:26" ht="18" customHeight="1" x14ac:dyDescent="0.2">
      <c r="A88" s="13">
        <v>1510039</v>
      </c>
      <c r="B88" s="14" t="s">
        <v>109</v>
      </c>
      <c r="C88" s="15">
        <v>30000</v>
      </c>
      <c r="D88" s="10">
        <f>VLOOKUP($A88,'15.04'!$A$9:$W$204,23,0)</f>
        <v>4</v>
      </c>
      <c r="E88" s="15">
        <v>2</v>
      </c>
      <c r="F88" s="15"/>
      <c r="G88" s="15"/>
      <c r="H88" s="9">
        <f t="shared" si="10"/>
        <v>2</v>
      </c>
      <c r="I88" s="15">
        <v>3</v>
      </c>
      <c r="J88" s="15"/>
      <c r="K88" s="15"/>
      <c r="L88" s="9">
        <f t="shared" si="11"/>
        <v>3</v>
      </c>
      <c r="M88" s="15"/>
      <c r="N88" s="15"/>
      <c r="O88" s="15"/>
      <c r="P88" s="15"/>
      <c r="Q88" s="15"/>
      <c r="R88" s="11">
        <f t="shared" si="5"/>
        <v>0</v>
      </c>
      <c r="S88" s="15"/>
      <c r="T88" s="15"/>
      <c r="U88" s="9">
        <f t="shared" si="12"/>
        <v>0</v>
      </c>
      <c r="V88" s="9">
        <f t="shared" si="13"/>
        <v>3</v>
      </c>
      <c r="W88" s="15">
        <v>3</v>
      </c>
      <c r="X88" s="16">
        <f t="shared" si="14"/>
        <v>0</v>
      </c>
      <c r="Y88" s="27"/>
      <c r="Z88" s="17"/>
    </row>
    <row r="89" spans="1:26" ht="18" customHeight="1" x14ac:dyDescent="0.2">
      <c r="A89" s="13">
        <v>1510040</v>
      </c>
      <c r="B89" s="14" t="s">
        <v>110</v>
      </c>
      <c r="C89" s="15">
        <v>55000</v>
      </c>
      <c r="D89" s="10">
        <f>VLOOKUP($A89,'15.04'!$A$9:$W$204,23,0)</f>
        <v>3</v>
      </c>
      <c r="E89" s="15">
        <v>1</v>
      </c>
      <c r="F89" s="15"/>
      <c r="G89" s="15"/>
      <c r="H89" s="9">
        <f t="shared" si="10"/>
        <v>1</v>
      </c>
      <c r="I89" s="15">
        <v>1</v>
      </c>
      <c r="J89" s="15"/>
      <c r="K89" s="15"/>
      <c r="L89" s="9">
        <f t="shared" si="11"/>
        <v>1</v>
      </c>
      <c r="M89" s="15">
        <v>1</v>
      </c>
      <c r="N89" s="15"/>
      <c r="O89" s="15"/>
      <c r="P89" s="15"/>
      <c r="Q89" s="15"/>
      <c r="R89" s="11">
        <f t="shared" si="5"/>
        <v>1</v>
      </c>
      <c r="S89" s="15"/>
      <c r="T89" s="15"/>
      <c r="U89" s="9">
        <f t="shared" si="12"/>
        <v>0</v>
      </c>
      <c r="V89" s="9">
        <f t="shared" si="13"/>
        <v>2</v>
      </c>
      <c r="W89" s="15">
        <v>2</v>
      </c>
      <c r="X89" s="16">
        <f t="shared" si="14"/>
        <v>0</v>
      </c>
      <c r="Y89" s="27"/>
      <c r="Z89" s="17"/>
    </row>
    <row r="90" spans="1:26" ht="18" customHeight="1" x14ac:dyDescent="0.2">
      <c r="A90" s="13">
        <v>1510053</v>
      </c>
      <c r="B90" s="14" t="s">
        <v>111</v>
      </c>
      <c r="C90" s="15">
        <v>35000</v>
      </c>
      <c r="D90" s="10">
        <f>VLOOKUP($A90,'15.04'!$A$9:$W$204,23,0)</f>
        <v>0</v>
      </c>
      <c r="E90" s="15">
        <v>4</v>
      </c>
      <c r="F90" s="15"/>
      <c r="G90" s="15"/>
      <c r="H90" s="9">
        <f t="shared" si="10"/>
        <v>4</v>
      </c>
      <c r="I90" s="15">
        <v>4</v>
      </c>
      <c r="J90" s="15"/>
      <c r="K90" s="15"/>
      <c r="L90" s="9">
        <f t="shared" si="11"/>
        <v>4</v>
      </c>
      <c r="M90" s="15"/>
      <c r="N90" s="15"/>
      <c r="O90" s="15"/>
      <c r="P90" s="15"/>
      <c r="Q90" s="15"/>
      <c r="R90" s="11">
        <f t="shared" ref="R90:R159" si="15">SUM(M90:Q90)</f>
        <v>0</v>
      </c>
      <c r="S90" s="15"/>
      <c r="T90" s="15"/>
      <c r="U90" s="9">
        <f t="shared" si="12"/>
        <v>0</v>
      </c>
      <c r="V90" s="9">
        <f t="shared" si="13"/>
        <v>0</v>
      </c>
      <c r="W90" s="15"/>
      <c r="X90" s="16">
        <f t="shared" si="14"/>
        <v>0</v>
      </c>
      <c r="Y90" s="27"/>
      <c r="Z90" s="17"/>
    </row>
    <row r="91" spans="1:26" ht="18" customHeight="1" x14ac:dyDescent="0.2">
      <c r="A91" s="7">
        <v>3500000</v>
      </c>
      <c r="B91" s="8" t="s">
        <v>112</v>
      </c>
      <c r="C91" s="9"/>
      <c r="D91" s="10">
        <f>VLOOKUP($A91,'15.04'!$A$9:$W$204,23,0)</f>
        <v>0</v>
      </c>
      <c r="E91" s="10"/>
      <c r="F91" s="10"/>
      <c r="G91" s="10"/>
      <c r="H91" s="9"/>
      <c r="I91" s="10"/>
      <c r="J91" s="10"/>
      <c r="K91" s="10"/>
      <c r="L91" s="9">
        <f t="shared" si="11"/>
        <v>0</v>
      </c>
      <c r="M91" s="10"/>
      <c r="N91" s="10"/>
      <c r="O91" s="10"/>
      <c r="P91" s="10"/>
      <c r="Q91" s="10"/>
      <c r="R91" s="11">
        <f t="shared" si="15"/>
        <v>0</v>
      </c>
      <c r="S91" s="10"/>
      <c r="T91" s="10"/>
      <c r="U91" s="9"/>
      <c r="V91" s="9"/>
      <c r="W91" s="10"/>
      <c r="X91" s="9"/>
      <c r="Y91" s="18"/>
      <c r="Z91" s="17"/>
    </row>
    <row r="92" spans="1:26" ht="18" customHeight="1" x14ac:dyDescent="0.2">
      <c r="A92" s="13">
        <v>3500003</v>
      </c>
      <c r="B92" s="14" t="s">
        <v>113</v>
      </c>
      <c r="C92" s="15">
        <v>390000</v>
      </c>
      <c r="D92" s="10">
        <f>VLOOKUP($A92,'15.04'!$A$9:$W$204,23,0)</f>
        <v>0</v>
      </c>
      <c r="E92" s="15"/>
      <c r="F92" s="15"/>
      <c r="G92" s="15"/>
      <c r="H92" s="9">
        <f t="shared" ref="H92:H109" si="16">SUM(E92:G92)</f>
        <v>0</v>
      </c>
      <c r="I92" s="15"/>
      <c r="J92" s="15"/>
      <c r="K92" s="15"/>
      <c r="L92" s="9">
        <f t="shared" si="11"/>
        <v>0</v>
      </c>
      <c r="M92" s="15"/>
      <c r="N92" s="15"/>
      <c r="O92" s="15"/>
      <c r="P92" s="15"/>
      <c r="Q92" s="15"/>
      <c r="R92" s="11">
        <f>SUM(M92:Q92)</f>
        <v>0</v>
      </c>
      <c r="S92" s="15"/>
      <c r="T92" s="15"/>
      <c r="U92" s="9">
        <f>S92+T92</f>
        <v>0</v>
      </c>
      <c r="V92" s="9">
        <f t="shared" ref="V92:V109" si="17">D92+H92-L92-R92-U92</f>
        <v>0</v>
      </c>
      <c r="W92" s="15"/>
      <c r="X92" s="16">
        <f>W92-V92</f>
        <v>0</v>
      </c>
      <c r="Y92" s="18"/>
      <c r="Z92" s="17"/>
    </row>
    <row r="93" spans="1:26" ht="18" customHeight="1" x14ac:dyDescent="0.2">
      <c r="A93" s="13">
        <v>3500004</v>
      </c>
      <c r="B93" s="14" t="s">
        <v>114</v>
      </c>
      <c r="C93" s="15">
        <v>300000</v>
      </c>
      <c r="D93" s="10">
        <f>VLOOKUP($A93,'15.04'!$A$9:$W$204,23,0)</f>
        <v>0</v>
      </c>
      <c r="E93" s="15"/>
      <c r="F93" s="15"/>
      <c r="G93" s="15"/>
      <c r="H93" s="9">
        <f t="shared" si="16"/>
        <v>0</v>
      </c>
      <c r="I93" s="15"/>
      <c r="J93" s="15"/>
      <c r="K93" s="15"/>
      <c r="L93" s="9">
        <f t="shared" si="11"/>
        <v>0</v>
      </c>
      <c r="M93" s="15"/>
      <c r="N93" s="15"/>
      <c r="O93" s="15"/>
      <c r="P93" s="15"/>
      <c r="Q93" s="15"/>
      <c r="R93" s="11">
        <f>SUM(M93:Q93)</f>
        <v>0</v>
      </c>
      <c r="S93" s="15"/>
      <c r="T93" s="15"/>
      <c r="U93" s="9">
        <f>S93+T93</f>
        <v>0</v>
      </c>
      <c r="V93" s="9">
        <f t="shared" si="17"/>
        <v>0</v>
      </c>
      <c r="W93" s="15"/>
      <c r="X93" s="16">
        <f>W93-V93</f>
        <v>0</v>
      </c>
      <c r="Y93" s="18"/>
      <c r="Z93" s="17"/>
    </row>
    <row r="94" spans="1:26" ht="18" customHeight="1" x14ac:dyDescent="0.2">
      <c r="A94" s="13">
        <v>3500001</v>
      </c>
      <c r="B94" s="14" t="s">
        <v>115</v>
      </c>
      <c r="C94" s="15">
        <v>300000</v>
      </c>
      <c r="D94" s="10">
        <f>VLOOKUP($A94,'15.04'!$A$9:$W$204,23,0)</f>
        <v>0</v>
      </c>
      <c r="E94" s="15"/>
      <c r="F94" s="15"/>
      <c r="G94" s="15"/>
      <c r="H94" s="9">
        <f t="shared" si="16"/>
        <v>0</v>
      </c>
      <c r="I94" s="15"/>
      <c r="J94" s="15"/>
      <c r="K94" s="15"/>
      <c r="L94" s="9">
        <f t="shared" si="11"/>
        <v>0</v>
      </c>
      <c r="M94" s="15"/>
      <c r="N94" s="15"/>
      <c r="O94" s="15"/>
      <c r="P94" s="15"/>
      <c r="Q94" s="15"/>
      <c r="R94" s="11">
        <f t="shared" si="15"/>
        <v>0</v>
      </c>
      <c r="S94" s="15"/>
      <c r="T94" s="15"/>
      <c r="U94" s="9">
        <f t="shared" ref="U94:U109" si="18">S94+T94</f>
        <v>0</v>
      </c>
      <c r="V94" s="9">
        <f t="shared" si="17"/>
        <v>0</v>
      </c>
      <c r="W94" s="15"/>
      <c r="X94" s="16">
        <f t="shared" ref="X94:X109" si="19">W94-V94</f>
        <v>0</v>
      </c>
      <c r="Y94" s="18"/>
      <c r="Z94" s="17"/>
    </row>
    <row r="95" spans="1:26" ht="18" customHeight="1" x14ac:dyDescent="0.2">
      <c r="A95" s="13">
        <v>3500009</v>
      </c>
      <c r="B95" s="14" t="s">
        <v>116</v>
      </c>
      <c r="C95" s="15">
        <v>390000</v>
      </c>
      <c r="D95" s="10">
        <f>VLOOKUP($A95,'15.04'!$A$9:$W$204,23,0)</f>
        <v>1</v>
      </c>
      <c r="E95" s="15"/>
      <c r="F95" s="15"/>
      <c r="G95" s="15"/>
      <c r="H95" s="9">
        <f t="shared" si="16"/>
        <v>0</v>
      </c>
      <c r="I95" s="15">
        <v>1</v>
      </c>
      <c r="J95" s="15"/>
      <c r="K95" s="15"/>
      <c r="L95" s="9">
        <f t="shared" si="11"/>
        <v>1</v>
      </c>
      <c r="M95" s="15"/>
      <c r="N95" s="15"/>
      <c r="O95" s="15"/>
      <c r="P95" s="15"/>
      <c r="Q95" s="15"/>
      <c r="R95" s="11">
        <f t="shared" si="15"/>
        <v>0</v>
      </c>
      <c r="S95" s="15"/>
      <c r="T95" s="15"/>
      <c r="U95" s="9">
        <f t="shared" si="18"/>
        <v>0</v>
      </c>
      <c r="V95" s="9">
        <f t="shared" si="17"/>
        <v>0</v>
      </c>
      <c r="W95" s="15"/>
      <c r="X95" s="16">
        <f t="shared" si="19"/>
        <v>0</v>
      </c>
      <c r="Y95" s="18"/>
      <c r="Z95" s="17"/>
    </row>
    <row r="96" spans="1:26" ht="18" customHeight="1" x14ac:dyDescent="0.2">
      <c r="A96" s="13">
        <v>3500021</v>
      </c>
      <c r="B96" s="14" t="s">
        <v>117</v>
      </c>
      <c r="C96" s="15">
        <v>390000</v>
      </c>
      <c r="D96" s="10">
        <f>VLOOKUP($A96,'15.04'!$A$9:$W$204,23,0)</f>
        <v>1</v>
      </c>
      <c r="E96" s="15"/>
      <c r="F96" s="15"/>
      <c r="G96" s="15"/>
      <c r="H96" s="9">
        <f t="shared" si="16"/>
        <v>0</v>
      </c>
      <c r="I96" s="15">
        <v>1</v>
      </c>
      <c r="J96" s="15"/>
      <c r="K96" s="15"/>
      <c r="L96" s="9">
        <f t="shared" si="11"/>
        <v>1</v>
      </c>
      <c r="M96" s="15"/>
      <c r="N96" s="15"/>
      <c r="O96" s="15"/>
      <c r="P96" s="15"/>
      <c r="Q96" s="15"/>
      <c r="R96" s="11">
        <f t="shared" si="15"/>
        <v>0</v>
      </c>
      <c r="S96" s="15"/>
      <c r="T96" s="15"/>
      <c r="U96" s="9">
        <f t="shared" si="18"/>
        <v>0</v>
      </c>
      <c r="V96" s="9">
        <f t="shared" si="17"/>
        <v>0</v>
      </c>
      <c r="W96" s="15"/>
      <c r="X96" s="16">
        <f t="shared" si="19"/>
        <v>0</v>
      </c>
      <c r="Y96" s="18"/>
      <c r="Z96" s="17"/>
    </row>
    <row r="97" spans="1:26" ht="18" customHeight="1" x14ac:dyDescent="0.2">
      <c r="A97" s="13">
        <v>3500022</v>
      </c>
      <c r="B97" s="14" t="s">
        <v>118</v>
      </c>
      <c r="C97" s="15">
        <v>300000</v>
      </c>
      <c r="D97" s="10">
        <f>VLOOKUP($A97,'15.04'!$A$9:$W$204,23,0)</f>
        <v>0</v>
      </c>
      <c r="E97" s="15"/>
      <c r="F97" s="15"/>
      <c r="G97" s="15"/>
      <c r="H97" s="9">
        <f t="shared" si="16"/>
        <v>0</v>
      </c>
      <c r="I97" s="15"/>
      <c r="J97" s="15"/>
      <c r="K97" s="15"/>
      <c r="L97" s="9">
        <f t="shared" si="11"/>
        <v>0</v>
      </c>
      <c r="M97" s="15"/>
      <c r="N97" s="15"/>
      <c r="O97" s="15"/>
      <c r="P97" s="15"/>
      <c r="Q97" s="15"/>
      <c r="R97" s="11">
        <f>SUM(M97:Q97)</f>
        <v>0</v>
      </c>
      <c r="S97" s="15"/>
      <c r="T97" s="15"/>
      <c r="U97" s="9">
        <f>S97+T97</f>
        <v>0</v>
      </c>
      <c r="V97" s="9">
        <f t="shared" si="17"/>
        <v>0</v>
      </c>
      <c r="W97" s="15"/>
      <c r="X97" s="16">
        <f>W97-V97</f>
        <v>0</v>
      </c>
      <c r="Y97" s="18"/>
      <c r="Z97" s="17"/>
    </row>
    <row r="98" spans="1:26" ht="18" customHeight="1" x14ac:dyDescent="0.2">
      <c r="A98" s="13">
        <v>3500029</v>
      </c>
      <c r="B98" s="14" t="s">
        <v>119</v>
      </c>
      <c r="C98" s="15">
        <v>390000</v>
      </c>
      <c r="D98" s="10">
        <f>VLOOKUP($A98,'15.04'!$A$9:$W$204,23,0)</f>
        <v>0</v>
      </c>
      <c r="E98" s="15"/>
      <c r="F98" s="15"/>
      <c r="G98" s="15"/>
      <c r="H98" s="9">
        <f t="shared" si="16"/>
        <v>0</v>
      </c>
      <c r="I98" s="15"/>
      <c r="J98" s="15"/>
      <c r="K98" s="15"/>
      <c r="L98" s="9">
        <f t="shared" si="11"/>
        <v>0</v>
      </c>
      <c r="M98" s="15"/>
      <c r="N98" s="15"/>
      <c r="O98" s="15"/>
      <c r="P98" s="15"/>
      <c r="Q98" s="15"/>
      <c r="R98" s="11">
        <f t="shared" si="15"/>
        <v>0</v>
      </c>
      <c r="S98" s="15"/>
      <c r="T98" s="15"/>
      <c r="U98" s="9">
        <f t="shared" si="18"/>
        <v>0</v>
      </c>
      <c r="V98" s="9">
        <f t="shared" si="17"/>
        <v>0</v>
      </c>
      <c r="W98" s="15"/>
      <c r="X98" s="16">
        <f t="shared" si="19"/>
        <v>0</v>
      </c>
      <c r="Y98" s="18"/>
      <c r="Z98" s="17"/>
    </row>
    <row r="99" spans="1:26" ht="18" customHeight="1" x14ac:dyDescent="0.2">
      <c r="A99" s="13">
        <v>3500030</v>
      </c>
      <c r="B99" s="14" t="s">
        <v>120</v>
      </c>
      <c r="C99" s="15">
        <v>300000</v>
      </c>
      <c r="D99" s="10">
        <f>VLOOKUP($A99,'15.04'!$A$9:$W$204,23,0)</f>
        <v>1</v>
      </c>
      <c r="E99" s="15"/>
      <c r="F99" s="15"/>
      <c r="G99" s="15"/>
      <c r="H99" s="9">
        <f t="shared" si="16"/>
        <v>0</v>
      </c>
      <c r="I99" s="15"/>
      <c r="J99" s="15"/>
      <c r="K99" s="15"/>
      <c r="L99" s="9">
        <f t="shared" si="11"/>
        <v>0</v>
      </c>
      <c r="M99" s="15"/>
      <c r="N99" s="15"/>
      <c r="O99" s="15"/>
      <c r="P99" s="15"/>
      <c r="Q99" s="15"/>
      <c r="R99" s="11">
        <f>SUM(M99:Q99)</f>
        <v>0</v>
      </c>
      <c r="S99" s="15"/>
      <c r="T99" s="15"/>
      <c r="U99" s="9">
        <f>S99+T99</f>
        <v>0</v>
      </c>
      <c r="V99" s="9">
        <f t="shared" si="17"/>
        <v>1</v>
      </c>
      <c r="W99" s="15">
        <v>1</v>
      </c>
      <c r="X99" s="16">
        <f>W99-V99</f>
        <v>0</v>
      </c>
      <c r="Y99" s="18"/>
      <c r="Z99" s="17"/>
    </row>
    <row r="100" spans="1:26" ht="18" customHeight="1" x14ac:dyDescent="0.2">
      <c r="A100" s="13">
        <v>3500049</v>
      </c>
      <c r="B100" s="14" t="s">
        <v>121</v>
      </c>
      <c r="C100" s="15">
        <v>390000</v>
      </c>
      <c r="D100" s="10">
        <f>VLOOKUP($A100,'15.04'!$A$9:$W$204,23,0)</f>
        <v>0</v>
      </c>
      <c r="E100" s="15"/>
      <c r="F100" s="15"/>
      <c r="G100" s="15"/>
      <c r="H100" s="9">
        <f t="shared" si="16"/>
        <v>0</v>
      </c>
      <c r="I100" s="15"/>
      <c r="J100" s="15"/>
      <c r="K100" s="15"/>
      <c r="L100" s="9">
        <f t="shared" si="11"/>
        <v>0</v>
      </c>
      <c r="M100" s="15"/>
      <c r="N100" s="15"/>
      <c r="O100" s="15"/>
      <c r="P100" s="15"/>
      <c r="Q100" s="15"/>
      <c r="R100" s="11">
        <f>SUM(M100:Q100)</f>
        <v>0</v>
      </c>
      <c r="S100" s="15"/>
      <c r="T100" s="15"/>
      <c r="U100" s="9">
        <f>S100+T100</f>
        <v>0</v>
      </c>
      <c r="V100" s="9">
        <f t="shared" si="17"/>
        <v>0</v>
      </c>
      <c r="W100" s="15"/>
      <c r="X100" s="16">
        <f>W100-V100</f>
        <v>0</v>
      </c>
      <c r="Y100" s="18"/>
      <c r="Z100" s="17"/>
    </row>
    <row r="101" spans="1:26" ht="18" customHeight="1" x14ac:dyDescent="0.2">
      <c r="A101" s="13">
        <v>3500182</v>
      </c>
      <c r="B101" s="14" t="s">
        <v>248</v>
      </c>
      <c r="C101" s="15">
        <v>390000</v>
      </c>
      <c r="D101" s="10">
        <f>VLOOKUP($A101,'15.04'!$A$9:$W$204,23,0)</f>
        <v>0</v>
      </c>
      <c r="E101" s="15"/>
      <c r="F101" s="15"/>
      <c r="G101" s="15"/>
      <c r="H101" s="9">
        <f t="shared" si="16"/>
        <v>0</v>
      </c>
      <c r="I101" s="15"/>
      <c r="J101" s="15"/>
      <c r="K101" s="15"/>
      <c r="L101" s="9">
        <f t="shared" si="11"/>
        <v>0</v>
      </c>
      <c r="M101" s="15"/>
      <c r="N101" s="15"/>
      <c r="O101" s="15"/>
      <c r="P101" s="15"/>
      <c r="Q101" s="15"/>
      <c r="R101" s="11">
        <f>SUM(M101:Q101)</f>
        <v>0</v>
      </c>
      <c r="S101" s="15"/>
      <c r="T101" s="15"/>
      <c r="U101" s="9">
        <f>S101+T101</f>
        <v>0</v>
      </c>
      <c r="V101" s="9">
        <f t="shared" si="17"/>
        <v>0</v>
      </c>
      <c r="W101" s="15"/>
      <c r="X101" s="16">
        <f>W101-V101</f>
        <v>0</v>
      </c>
      <c r="Y101" s="18"/>
      <c r="Z101" s="17"/>
    </row>
    <row r="102" spans="1:26" ht="18" customHeight="1" x14ac:dyDescent="0.2">
      <c r="A102" s="13">
        <v>3500140</v>
      </c>
      <c r="B102" s="14" t="s">
        <v>123</v>
      </c>
      <c r="C102" s="15">
        <v>300000</v>
      </c>
      <c r="D102" s="10">
        <f>VLOOKUP($A102,'15.04'!$A$9:$W$204,23,0)</f>
        <v>0</v>
      </c>
      <c r="E102" s="15"/>
      <c r="F102" s="15"/>
      <c r="G102" s="15"/>
      <c r="H102" s="9">
        <f t="shared" si="16"/>
        <v>0</v>
      </c>
      <c r="I102" s="15"/>
      <c r="J102" s="15"/>
      <c r="K102" s="15"/>
      <c r="L102" s="9">
        <f t="shared" si="11"/>
        <v>0</v>
      </c>
      <c r="M102" s="15"/>
      <c r="N102" s="15"/>
      <c r="O102" s="15"/>
      <c r="P102" s="15"/>
      <c r="Q102" s="15"/>
      <c r="R102" s="11">
        <f>SUM(M102:Q102)</f>
        <v>0</v>
      </c>
      <c r="S102" s="15"/>
      <c r="T102" s="15"/>
      <c r="U102" s="9">
        <f>S102+T102</f>
        <v>0</v>
      </c>
      <c r="V102" s="9">
        <f t="shared" si="17"/>
        <v>0</v>
      </c>
      <c r="W102" s="15"/>
      <c r="X102" s="16">
        <f>W102-V102</f>
        <v>0</v>
      </c>
      <c r="Y102" s="18"/>
      <c r="Z102" s="17"/>
    </row>
    <row r="103" spans="1:26" ht="18" customHeight="1" x14ac:dyDescent="0.2">
      <c r="A103" s="13">
        <v>3500155</v>
      </c>
      <c r="B103" s="14" t="s">
        <v>124</v>
      </c>
      <c r="C103" s="15">
        <v>300000</v>
      </c>
      <c r="D103" s="10">
        <f>VLOOKUP($A103,'15.04'!$A$9:$W$204,23,0)</f>
        <v>0</v>
      </c>
      <c r="E103" s="15"/>
      <c r="F103" s="15"/>
      <c r="G103" s="15"/>
      <c r="H103" s="9">
        <f t="shared" si="16"/>
        <v>0</v>
      </c>
      <c r="I103" s="15"/>
      <c r="J103" s="15"/>
      <c r="K103" s="15"/>
      <c r="L103" s="9">
        <f t="shared" si="11"/>
        <v>0</v>
      </c>
      <c r="M103" s="15"/>
      <c r="N103" s="15"/>
      <c r="O103" s="15"/>
      <c r="P103" s="15"/>
      <c r="Q103" s="15"/>
      <c r="R103" s="11">
        <f t="shared" si="15"/>
        <v>0</v>
      </c>
      <c r="S103" s="15"/>
      <c r="T103" s="15"/>
      <c r="U103" s="9">
        <f t="shared" si="18"/>
        <v>0</v>
      </c>
      <c r="V103" s="9">
        <f t="shared" si="17"/>
        <v>0</v>
      </c>
      <c r="W103" s="15"/>
      <c r="X103" s="16">
        <f t="shared" si="19"/>
        <v>0</v>
      </c>
      <c r="Y103" s="18"/>
      <c r="Z103" s="17"/>
    </row>
    <row r="104" spans="1:26" ht="18" customHeight="1" x14ac:dyDescent="0.2">
      <c r="A104" s="13">
        <v>3500156</v>
      </c>
      <c r="B104" s="14" t="s">
        <v>125</v>
      </c>
      <c r="C104" s="15">
        <v>390000</v>
      </c>
      <c r="D104" s="10">
        <f>VLOOKUP($A104,'15.04'!$A$9:$W$204,23,0)</f>
        <v>1</v>
      </c>
      <c r="E104" s="15"/>
      <c r="F104" s="15"/>
      <c r="G104" s="15"/>
      <c r="H104" s="9">
        <f t="shared" si="16"/>
        <v>0</v>
      </c>
      <c r="I104" s="15"/>
      <c r="J104" s="15"/>
      <c r="K104" s="15"/>
      <c r="L104" s="9">
        <f t="shared" si="11"/>
        <v>0</v>
      </c>
      <c r="M104" s="15">
        <v>1</v>
      </c>
      <c r="N104" s="15"/>
      <c r="O104" s="15"/>
      <c r="P104" s="15"/>
      <c r="Q104" s="15"/>
      <c r="R104" s="11">
        <f t="shared" si="15"/>
        <v>1</v>
      </c>
      <c r="S104" s="15"/>
      <c r="T104" s="15"/>
      <c r="U104" s="9">
        <f t="shared" si="18"/>
        <v>0</v>
      </c>
      <c r="V104" s="9">
        <f t="shared" si="17"/>
        <v>0</v>
      </c>
      <c r="W104" s="15"/>
      <c r="X104" s="16">
        <f t="shared" si="19"/>
        <v>0</v>
      </c>
      <c r="Y104" s="18"/>
      <c r="Z104" s="17"/>
    </row>
    <row r="105" spans="1:26" ht="18" customHeight="1" x14ac:dyDescent="0.2">
      <c r="A105" s="13">
        <v>3500141</v>
      </c>
      <c r="B105" s="14" t="s">
        <v>126</v>
      </c>
      <c r="C105" s="15">
        <v>300000</v>
      </c>
      <c r="D105" s="10">
        <f>VLOOKUP($A105,'15.04'!$A$9:$W$204,23,0)</f>
        <v>0</v>
      </c>
      <c r="E105" s="15"/>
      <c r="F105" s="15"/>
      <c r="G105" s="15"/>
      <c r="H105" s="9">
        <f t="shared" si="16"/>
        <v>0</v>
      </c>
      <c r="I105" s="15"/>
      <c r="J105" s="15"/>
      <c r="K105" s="15"/>
      <c r="L105" s="9">
        <f t="shared" si="11"/>
        <v>0</v>
      </c>
      <c r="M105" s="15"/>
      <c r="N105" s="15"/>
      <c r="O105" s="15"/>
      <c r="P105" s="15"/>
      <c r="Q105" s="15"/>
      <c r="R105" s="11">
        <f t="shared" si="15"/>
        <v>0</v>
      </c>
      <c r="S105" s="15"/>
      <c r="T105" s="15"/>
      <c r="U105" s="9">
        <f t="shared" si="18"/>
        <v>0</v>
      </c>
      <c r="V105" s="9">
        <f t="shared" si="17"/>
        <v>0</v>
      </c>
      <c r="W105" s="15"/>
      <c r="X105" s="16">
        <f t="shared" si="19"/>
        <v>0</v>
      </c>
      <c r="Y105" s="18"/>
      <c r="Z105" s="17"/>
    </row>
    <row r="106" spans="1:26" ht="18" customHeight="1" x14ac:dyDescent="0.2">
      <c r="A106" s="13">
        <v>3500142</v>
      </c>
      <c r="B106" s="14" t="s">
        <v>127</v>
      </c>
      <c r="C106" s="15">
        <v>390000</v>
      </c>
      <c r="D106" s="10">
        <f>VLOOKUP($A106,'15.04'!$A$9:$W$204,23,0)</f>
        <v>0</v>
      </c>
      <c r="E106" s="15">
        <v>1</v>
      </c>
      <c r="F106" s="15"/>
      <c r="G106" s="15"/>
      <c r="H106" s="9">
        <f t="shared" si="16"/>
        <v>1</v>
      </c>
      <c r="I106" s="15">
        <v>1</v>
      </c>
      <c r="J106" s="15"/>
      <c r="K106" s="15"/>
      <c r="L106" s="9">
        <f t="shared" si="11"/>
        <v>1</v>
      </c>
      <c r="M106" s="15"/>
      <c r="N106" s="15"/>
      <c r="O106" s="15"/>
      <c r="P106" s="15"/>
      <c r="Q106" s="15"/>
      <c r="R106" s="11">
        <f t="shared" si="15"/>
        <v>0</v>
      </c>
      <c r="S106" s="15"/>
      <c r="T106" s="15"/>
      <c r="U106" s="9">
        <f t="shared" si="18"/>
        <v>0</v>
      </c>
      <c r="V106" s="9">
        <f t="shared" si="17"/>
        <v>0</v>
      </c>
      <c r="W106" s="15"/>
      <c r="X106" s="16">
        <f t="shared" si="19"/>
        <v>0</v>
      </c>
      <c r="Y106" s="18"/>
      <c r="Z106" s="17"/>
    </row>
    <row r="107" spans="1:26" ht="18" customHeight="1" x14ac:dyDescent="0.2">
      <c r="A107" s="13">
        <v>3500143</v>
      </c>
      <c r="B107" s="14" t="s">
        <v>128</v>
      </c>
      <c r="C107" s="15">
        <v>220000</v>
      </c>
      <c r="D107" s="10">
        <f>VLOOKUP($A107,'15.04'!$A$9:$W$204,23,0)</f>
        <v>0</v>
      </c>
      <c r="E107" s="15"/>
      <c r="F107" s="15"/>
      <c r="G107" s="15"/>
      <c r="H107" s="9">
        <f t="shared" si="16"/>
        <v>0</v>
      </c>
      <c r="I107" s="15"/>
      <c r="J107" s="15"/>
      <c r="K107" s="15"/>
      <c r="L107" s="9">
        <f t="shared" si="11"/>
        <v>0</v>
      </c>
      <c r="M107" s="15"/>
      <c r="N107" s="15"/>
      <c r="O107" s="15"/>
      <c r="P107" s="15"/>
      <c r="Q107" s="15"/>
      <c r="R107" s="11">
        <f t="shared" si="15"/>
        <v>0</v>
      </c>
      <c r="S107" s="15"/>
      <c r="T107" s="15"/>
      <c r="U107" s="9">
        <f t="shared" si="18"/>
        <v>0</v>
      </c>
      <c r="V107" s="9">
        <f t="shared" si="17"/>
        <v>0</v>
      </c>
      <c r="W107" s="15"/>
      <c r="X107" s="16">
        <f t="shared" si="19"/>
        <v>0</v>
      </c>
      <c r="Y107" s="18"/>
      <c r="Z107" s="17"/>
    </row>
    <row r="108" spans="1:26" ht="18" customHeight="1" x14ac:dyDescent="0.2">
      <c r="A108" s="13">
        <v>3500144</v>
      </c>
      <c r="B108" s="14" t="s">
        <v>129</v>
      </c>
      <c r="C108" s="15">
        <v>260000</v>
      </c>
      <c r="D108" s="10">
        <f>VLOOKUP($A108,'15.04'!$A$9:$W$204,23,0)</f>
        <v>6</v>
      </c>
      <c r="E108" s="15">
        <v>1</v>
      </c>
      <c r="F108" s="15"/>
      <c r="G108" s="15"/>
      <c r="H108" s="9">
        <f t="shared" si="16"/>
        <v>1</v>
      </c>
      <c r="I108" s="15">
        <v>2</v>
      </c>
      <c r="J108" s="15"/>
      <c r="K108" s="15"/>
      <c r="L108" s="9">
        <f t="shared" si="11"/>
        <v>2</v>
      </c>
      <c r="M108" s="15"/>
      <c r="N108" s="15"/>
      <c r="O108" s="15"/>
      <c r="P108" s="15"/>
      <c r="Q108" s="15"/>
      <c r="R108" s="11">
        <f t="shared" si="15"/>
        <v>0</v>
      </c>
      <c r="S108" s="15"/>
      <c r="T108" s="15"/>
      <c r="U108" s="9">
        <f t="shared" si="18"/>
        <v>0</v>
      </c>
      <c r="V108" s="9">
        <f t="shared" si="17"/>
        <v>5</v>
      </c>
      <c r="W108" s="15">
        <v>5</v>
      </c>
      <c r="X108" s="16">
        <f t="shared" si="19"/>
        <v>0</v>
      </c>
      <c r="Y108" s="18"/>
      <c r="Z108" s="17"/>
    </row>
    <row r="109" spans="1:26" ht="18" customHeight="1" x14ac:dyDescent="0.2">
      <c r="A109" s="13">
        <v>3500145</v>
      </c>
      <c r="B109" s="14" t="s">
        <v>130</v>
      </c>
      <c r="C109" s="15">
        <v>350000</v>
      </c>
      <c r="D109" s="10">
        <f>VLOOKUP($A109,'15.04'!$A$9:$W$204,23,0)</f>
        <v>0</v>
      </c>
      <c r="E109" s="15"/>
      <c r="F109" s="15"/>
      <c r="G109" s="15"/>
      <c r="H109" s="9">
        <f t="shared" si="16"/>
        <v>0</v>
      </c>
      <c r="I109" s="15"/>
      <c r="J109" s="15"/>
      <c r="K109" s="15"/>
      <c r="L109" s="9">
        <f t="shared" si="11"/>
        <v>0</v>
      </c>
      <c r="M109" s="15"/>
      <c r="N109" s="15"/>
      <c r="O109" s="15"/>
      <c r="P109" s="15"/>
      <c r="Q109" s="15"/>
      <c r="R109" s="11">
        <f t="shared" si="15"/>
        <v>0</v>
      </c>
      <c r="S109" s="15"/>
      <c r="T109" s="15"/>
      <c r="U109" s="9">
        <f t="shared" si="18"/>
        <v>0</v>
      </c>
      <c r="V109" s="9">
        <f t="shared" si="17"/>
        <v>0</v>
      </c>
      <c r="W109" s="15"/>
      <c r="X109" s="16">
        <f t="shared" si="19"/>
        <v>0</v>
      </c>
      <c r="Y109" s="18"/>
      <c r="Z109" s="17"/>
    </row>
    <row r="110" spans="1:26" ht="18" customHeight="1" x14ac:dyDescent="0.2">
      <c r="A110" s="7">
        <v>3510000</v>
      </c>
      <c r="B110" s="8" t="s">
        <v>131</v>
      </c>
      <c r="C110" s="9"/>
      <c r="D110" s="10">
        <f>VLOOKUP($A110,'15.04'!$A$9:$W$204,23,0)</f>
        <v>0</v>
      </c>
      <c r="E110" s="10"/>
      <c r="F110" s="10"/>
      <c r="G110" s="10"/>
      <c r="H110" s="9"/>
      <c r="I110" s="10"/>
      <c r="J110" s="10"/>
      <c r="K110" s="10"/>
      <c r="L110" s="9">
        <f t="shared" si="11"/>
        <v>0</v>
      </c>
      <c r="M110" s="10"/>
      <c r="N110" s="10"/>
      <c r="O110" s="10"/>
      <c r="P110" s="10"/>
      <c r="Q110" s="10"/>
      <c r="R110" s="11">
        <f t="shared" si="15"/>
        <v>0</v>
      </c>
      <c r="S110" s="10"/>
      <c r="T110" s="10"/>
      <c r="U110" s="9"/>
      <c r="V110" s="9"/>
      <c r="W110" s="10"/>
      <c r="X110" s="9"/>
      <c r="Y110" s="18"/>
      <c r="Z110" s="17"/>
    </row>
    <row r="111" spans="1:26" ht="18" customHeight="1" x14ac:dyDescent="0.2">
      <c r="A111" s="13">
        <v>3510004</v>
      </c>
      <c r="B111" s="14" t="s">
        <v>132</v>
      </c>
      <c r="C111" s="15">
        <v>43000</v>
      </c>
      <c r="D111" s="10">
        <f>VLOOKUP($A111,'15.04'!$A$9:$W$204,23,0)</f>
        <v>11</v>
      </c>
      <c r="E111" s="15"/>
      <c r="F111" s="15"/>
      <c r="G111" s="15"/>
      <c r="H111" s="9">
        <f t="shared" ref="H111:H120" si="20">SUM(E111:G111)</f>
        <v>0</v>
      </c>
      <c r="I111" s="15">
        <v>11</v>
      </c>
      <c r="J111" s="15"/>
      <c r="K111" s="15"/>
      <c r="L111" s="9">
        <f t="shared" si="11"/>
        <v>11</v>
      </c>
      <c r="M111" s="15"/>
      <c r="N111" s="15"/>
      <c r="O111" s="15"/>
      <c r="P111" s="15"/>
      <c r="Q111" s="15"/>
      <c r="R111" s="11">
        <f>SUM(M111:Q111)</f>
        <v>0</v>
      </c>
      <c r="S111" s="15"/>
      <c r="T111" s="15"/>
      <c r="U111" s="9">
        <f>S111+T111</f>
        <v>0</v>
      </c>
      <c r="V111" s="9">
        <f t="shared" ref="V111:V120" si="21">D111+H111-L111-R111-U111</f>
        <v>0</v>
      </c>
      <c r="W111" s="15"/>
      <c r="X111" s="16">
        <f>W111-V111</f>
        <v>0</v>
      </c>
      <c r="Y111" s="18"/>
      <c r="Z111" s="17"/>
    </row>
    <row r="112" spans="1:26" ht="18" customHeight="1" x14ac:dyDescent="0.2">
      <c r="A112" s="13">
        <v>3510011</v>
      </c>
      <c r="B112" s="14" t="s">
        <v>133</v>
      </c>
      <c r="C112" s="15">
        <v>42000</v>
      </c>
      <c r="D112" s="10">
        <f>VLOOKUP($A112,'15.04'!$A$9:$W$204,23,0)</f>
        <v>0</v>
      </c>
      <c r="E112" s="15">
        <v>10</v>
      </c>
      <c r="F112" s="15"/>
      <c r="G112" s="15"/>
      <c r="H112" s="9">
        <f t="shared" si="20"/>
        <v>10</v>
      </c>
      <c r="I112" s="15">
        <v>8</v>
      </c>
      <c r="J112" s="15"/>
      <c r="K112" s="15"/>
      <c r="L112" s="9">
        <f t="shared" si="11"/>
        <v>8</v>
      </c>
      <c r="M112" s="15"/>
      <c r="N112" s="15"/>
      <c r="O112" s="15"/>
      <c r="P112" s="15"/>
      <c r="Q112" s="15"/>
      <c r="R112" s="11">
        <f t="shared" si="15"/>
        <v>0</v>
      </c>
      <c r="S112" s="15"/>
      <c r="T112" s="15"/>
      <c r="U112" s="9">
        <f t="shared" ref="U112:U120" si="22">S112+T112</f>
        <v>0</v>
      </c>
      <c r="V112" s="9">
        <f t="shared" si="21"/>
        <v>2</v>
      </c>
      <c r="W112" s="15">
        <v>2</v>
      </c>
      <c r="X112" s="16">
        <f t="shared" ref="X112:X120" si="23">W112-V112</f>
        <v>0</v>
      </c>
      <c r="Y112" s="18"/>
      <c r="Z112" s="17"/>
    </row>
    <row r="113" spans="1:26" ht="18" customHeight="1" x14ac:dyDescent="0.2">
      <c r="A113" s="13">
        <v>3510012</v>
      </c>
      <c r="B113" s="14" t="s">
        <v>134</v>
      </c>
      <c r="C113" s="15">
        <v>43000</v>
      </c>
      <c r="D113" s="10">
        <f>VLOOKUP($A113,'15.04'!$A$9:$W$204,23,0)</f>
        <v>1</v>
      </c>
      <c r="E113" s="15">
        <v>12</v>
      </c>
      <c r="F113" s="15"/>
      <c r="G113" s="15"/>
      <c r="H113" s="9">
        <f t="shared" si="20"/>
        <v>12</v>
      </c>
      <c r="I113" s="15">
        <v>10</v>
      </c>
      <c r="J113" s="15"/>
      <c r="K113" s="15"/>
      <c r="L113" s="9">
        <f t="shared" si="11"/>
        <v>10</v>
      </c>
      <c r="M113" s="15"/>
      <c r="N113" s="15"/>
      <c r="O113" s="15"/>
      <c r="P113" s="15"/>
      <c r="Q113" s="15"/>
      <c r="R113" s="11">
        <f>SUM(M113:Q113)</f>
        <v>0</v>
      </c>
      <c r="S113" s="15"/>
      <c r="T113" s="15"/>
      <c r="U113" s="9">
        <f>S113+T113</f>
        <v>0</v>
      </c>
      <c r="V113" s="9">
        <f t="shared" si="21"/>
        <v>3</v>
      </c>
      <c r="W113" s="15">
        <v>3</v>
      </c>
      <c r="X113" s="16">
        <f>W113-V113</f>
        <v>0</v>
      </c>
      <c r="Y113" s="18"/>
      <c r="Z113" s="17"/>
    </row>
    <row r="114" spans="1:26" ht="18" customHeight="1" x14ac:dyDescent="0.2">
      <c r="A114" s="13">
        <v>3510018</v>
      </c>
      <c r="B114" s="14" t="s">
        <v>135</v>
      </c>
      <c r="C114" s="15">
        <v>65000</v>
      </c>
      <c r="D114" s="10">
        <f>VLOOKUP($A114,'15.04'!$A$9:$W$204,23,0)</f>
        <v>0</v>
      </c>
      <c r="E114" s="15">
        <v>12</v>
      </c>
      <c r="F114" s="15"/>
      <c r="G114" s="15"/>
      <c r="H114" s="9">
        <f t="shared" si="20"/>
        <v>12</v>
      </c>
      <c r="I114" s="15">
        <v>9</v>
      </c>
      <c r="J114" s="15"/>
      <c r="K114" s="15"/>
      <c r="L114" s="9">
        <f t="shared" si="11"/>
        <v>9</v>
      </c>
      <c r="M114" s="15"/>
      <c r="N114" s="15"/>
      <c r="O114" s="15"/>
      <c r="P114" s="15"/>
      <c r="Q114" s="15"/>
      <c r="R114" s="11">
        <f t="shared" si="15"/>
        <v>0</v>
      </c>
      <c r="S114" s="15"/>
      <c r="T114" s="15"/>
      <c r="U114" s="9">
        <f t="shared" si="22"/>
        <v>0</v>
      </c>
      <c r="V114" s="9">
        <f t="shared" si="21"/>
        <v>3</v>
      </c>
      <c r="W114" s="15">
        <v>3</v>
      </c>
      <c r="X114" s="16">
        <f t="shared" si="23"/>
        <v>0</v>
      </c>
      <c r="Y114" s="18"/>
      <c r="Z114" s="17"/>
    </row>
    <row r="115" spans="1:26" ht="18" customHeight="1" x14ac:dyDescent="0.2">
      <c r="A115" s="13">
        <v>3510066</v>
      </c>
      <c r="B115" s="14" t="s">
        <v>136</v>
      </c>
      <c r="C115" s="15">
        <v>42000</v>
      </c>
      <c r="D115" s="10">
        <f>VLOOKUP($A115,'15.04'!$A$9:$W$204,23,0)</f>
        <v>0</v>
      </c>
      <c r="E115" s="15"/>
      <c r="F115" s="15"/>
      <c r="G115" s="15"/>
      <c r="H115" s="9">
        <f t="shared" si="20"/>
        <v>0</v>
      </c>
      <c r="I115" s="15"/>
      <c r="J115" s="15"/>
      <c r="K115" s="15"/>
      <c r="L115" s="9">
        <f t="shared" si="11"/>
        <v>0</v>
      </c>
      <c r="M115" s="15"/>
      <c r="N115" s="15"/>
      <c r="O115" s="15"/>
      <c r="P115" s="15"/>
      <c r="Q115" s="15"/>
      <c r="R115" s="11">
        <f t="shared" si="15"/>
        <v>0</v>
      </c>
      <c r="S115" s="15"/>
      <c r="T115" s="15"/>
      <c r="U115" s="9">
        <f t="shared" si="22"/>
        <v>0</v>
      </c>
      <c r="V115" s="9">
        <f t="shared" si="21"/>
        <v>0</v>
      </c>
      <c r="W115" s="15"/>
      <c r="X115" s="16">
        <f t="shared" si="23"/>
        <v>0</v>
      </c>
      <c r="Y115" s="18"/>
      <c r="Z115" s="17"/>
    </row>
    <row r="116" spans="1:26" ht="18" customHeight="1" x14ac:dyDescent="0.2">
      <c r="A116" s="13">
        <v>3510067</v>
      </c>
      <c r="B116" s="14" t="s">
        <v>137</v>
      </c>
      <c r="C116" s="15">
        <v>43000</v>
      </c>
      <c r="D116" s="10">
        <f>VLOOKUP($A116,'15.04'!$A$9:$W$204,23,0)</f>
        <v>0</v>
      </c>
      <c r="E116" s="15">
        <v>8</v>
      </c>
      <c r="F116" s="15"/>
      <c r="G116" s="15"/>
      <c r="H116" s="9">
        <f t="shared" si="20"/>
        <v>8</v>
      </c>
      <c r="I116" s="15">
        <v>7</v>
      </c>
      <c r="J116" s="15"/>
      <c r="K116" s="15"/>
      <c r="L116" s="9">
        <f t="shared" si="11"/>
        <v>7</v>
      </c>
      <c r="M116" s="15"/>
      <c r="N116" s="15"/>
      <c r="O116" s="15"/>
      <c r="P116" s="15"/>
      <c r="Q116" s="15"/>
      <c r="R116" s="11">
        <f t="shared" si="15"/>
        <v>0</v>
      </c>
      <c r="S116" s="15"/>
      <c r="T116" s="15"/>
      <c r="U116" s="9">
        <f t="shared" si="22"/>
        <v>0</v>
      </c>
      <c r="V116" s="9">
        <f t="shared" si="21"/>
        <v>1</v>
      </c>
      <c r="W116" s="15">
        <v>1</v>
      </c>
      <c r="X116" s="16">
        <f t="shared" si="23"/>
        <v>0</v>
      </c>
      <c r="Y116" s="18"/>
      <c r="Z116" s="17"/>
    </row>
    <row r="117" spans="1:26" ht="18" customHeight="1" x14ac:dyDescent="0.2">
      <c r="A117" s="13">
        <v>3510068</v>
      </c>
      <c r="B117" s="14" t="s">
        <v>138</v>
      </c>
      <c r="C117" s="15">
        <v>12000</v>
      </c>
      <c r="D117" s="10">
        <f>VLOOKUP($A117,'15.04'!$A$9:$W$204,23,0)</f>
        <v>0</v>
      </c>
      <c r="E117" s="15"/>
      <c r="F117" s="15"/>
      <c r="G117" s="15"/>
      <c r="H117" s="9">
        <f t="shared" si="20"/>
        <v>0</v>
      </c>
      <c r="I117" s="15"/>
      <c r="J117" s="15"/>
      <c r="K117" s="15"/>
      <c r="L117" s="9">
        <f t="shared" si="11"/>
        <v>0</v>
      </c>
      <c r="M117" s="15"/>
      <c r="N117" s="15"/>
      <c r="O117" s="15"/>
      <c r="P117" s="15"/>
      <c r="Q117" s="15"/>
      <c r="R117" s="11">
        <f>SUM(M117:Q117)</f>
        <v>0</v>
      </c>
      <c r="S117" s="15"/>
      <c r="T117" s="15"/>
      <c r="U117" s="9">
        <f>S117+T117</f>
        <v>0</v>
      </c>
      <c r="V117" s="9">
        <f t="shared" si="21"/>
        <v>0</v>
      </c>
      <c r="W117" s="15"/>
      <c r="X117" s="16">
        <f>W117-V117</f>
        <v>0</v>
      </c>
      <c r="Y117" s="18"/>
      <c r="Z117" s="17"/>
    </row>
    <row r="118" spans="1:26" ht="18" customHeight="1" x14ac:dyDescent="0.2">
      <c r="A118" s="13">
        <v>3510069</v>
      </c>
      <c r="B118" s="14" t="s">
        <v>139</v>
      </c>
      <c r="C118" s="15">
        <v>12000</v>
      </c>
      <c r="D118" s="10">
        <f>VLOOKUP($A118,'15.04'!$A$9:$W$204,23,0)</f>
        <v>0</v>
      </c>
      <c r="E118" s="15"/>
      <c r="F118" s="15"/>
      <c r="G118" s="15"/>
      <c r="H118" s="9">
        <f t="shared" si="20"/>
        <v>0</v>
      </c>
      <c r="I118" s="15"/>
      <c r="J118" s="15"/>
      <c r="K118" s="15"/>
      <c r="L118" s="9">
        <f t="shared" si="11"/>
        <v>0</v>
      </c>
      <c r="M118" s="15"/>
      <c r="N118" s="15"/>
      <c r="O118" s="15"/>
      <c r="P118" s="15"/>
      <c r="Q118" s="15"/>
      <c r="R118" s="11">
        <f>SUM(M118:Q118)</f>
        <v>0</v>
      </c>
      <c r="S118" s="15"/>
      <c r="T118" s="15"/>
      <c r="U118" s="9">
        <f>S118+T118</f>
        <v>0</v>
      </c>
      <c r="V118" s="9">
        <f t="shared" si="21"/>
        <v>0</v>
      </c>
      <c r="W118" s="15"/>
      <c r="X118" s="16">
        <f>W118-V118</f>
        <v>0</v>
      </c>
      <c r="Y118" s="18"/>
      <c r="Z118" s="17"/>
    </row>
    <row r="119" spans="1:26" ht="18" customHeight="1" x14ac:dyDescent="0.2">
      <c r="A119" s="13">
        <v>3510070</v>
      </c>
      <c r="B119" s="14" t="s">
        <v>140</v>
      </c>
      <c r="C119" s="15">
        <v>12000</v>
      </c>
      <c r="D119" s="10">
        <f>VLOOKUP($A119,'15.04'!$A$9:$W$204,23,0)</f>
        <v>0</v>
      </c>
      <c r="E119" s="15"/>
      <c r="F119" s="15"/>
      <c r="G119" s="15"/>
      <c r="H119" s="9">
        <f t="shared" si="20"/>
        <v>0</v>
      </c>
      <c r="I119" s="15"/>
      <c r="J119" s="15"/>
      <c r="K119" s="15"/>
      <c r="L119" s="9">
        <f t="shared" si="11"/>
        <v>0</v>
      </c>
      <c r="M119" s="15"/>
      <c r="N119" s="15"/>
      <c r="O119" s="15"/>
      <c r="P119" s="15"/>
      <c r="Q119" s="15"/>
      <c r="R119" s="11">
        <f>SUM(M119:Q119)</f>
        <v>0</v>
      </c>
      <c r="S119" s="15"/>
      <c r="T119" s="15"/>
      <c r="U119" s="9">
        <f>S119+T119</f>
        <v>0</v>
      </c>
      <c r="V119" s="9">
        <f t="shared" si="21"/>
        <v>0</v>
      </c>
      <c r="W119" s="15"/>
      <c r="X119" s="16">
        <f>W119-V119</f>
        <v>0</v>
      </c>
      <c r="Y119" s="18"/>
      <c r="Z119" s="17"/>
    </row>
    <row r="120" spans="1:26" ht="18" customHeight="1" x14ac:dyDescent="0.2">
      <c r="A120" s="13">
        <v>3512008</v>
      </c>
      <c r="B120" s="14" t="s">
        <v>141</v>
      </c>
      <c r="C120" s="15">
        <v>44000</v>
      </c>
      <c r="D120" s="10">
        <f>VLOOKUP($A120,'15.04'!$A$9:$W$204,23,0)</f>
        <v>7</v>
      </c>
      <c r="E120" s="15"/>
      <c r="F120" s="15"/>
      <c r="G120" s="15"/>
      <c r="H120" s="9">
        <f t="shared" si="20"/>
        <v>0</v>
      </c>
      <c r="I120" s="15">
        <v>1</v>
      </c>
      <c r="J120" s="15"/>
      <c r="K120" s="15"/>
      <c r="L120" s="9">
        <f t="shared" si="11"/>
        <v>1</v>
      </c>
      <c r="M120" s="15"/>
      <c r="N120" s="15"/>
      <c r="O120" s="15"/>
      <c r="P120" s="15"/>
      <c r="Q120" s="15"/>
      <c r="R120" s="11">
        <f t="shared" si="15"/>
        <v>0</v>
      </c>
      <c r="S120" s="15"/>
      <c r="T120" s="15"/>
      <c r="U120" s="9">
        <f t="shared" si="22"/>
        <v>0</v>
      </c>
      <c r="V120" s="9">
        <f t="shared" si="21"/>
        <v>6</v>
      </c>
      <c r="W120" s="15">
        <v>6</v>
      </c>
      <c r="X120" s="16">
        <f t="shared" si="23"/>
        <v>0</v>
      </c>
      <c r="Y120" s="18"/>
      <c r="Z120" s="17"/>
    </row>
    <row r="121" spans="1:26" ht="18" customHeight="1" x14ac:dyDescent="0.2">
      <c r="A121" s="7">
        <v>3530000</v>
      </c>
      <c r="B121" s="28" t="s">
        <v>142</v>
      </c>
      <c r="C121" s="9"/>
      <c r="D121" s="10">
        <f>VLOOKUP($A121,'15.04'!$A$9:$W$204,23,0)</f>
        <v>0</v>
      </c>
      <c r="E121" s="10"/>
      <c r="F121" s="10"/>
      <c r="G121" s="10"/>
      <c r="H121" s="9"/>
      <c r="I121" s="10"/>
      <c r="J121" s="10"/>
      <c r="K121" s="10"/>
      <c r="L121" s="9">
        <f t="shared" si="11"/>
        <v>0</v>
      </c>
      <c r="M121" s="10"/>
      <c r="N121" s="10"/>
      <c r="O121" s="10"/>
      <c r="P121" s="10"/>
      <c r="Q121" s="10"/>
      <c r="R121" s="11">
        <f t="shared" si="15"/>
        <v>0</v>
      </c>
      <c r="S121" s="10"/>
      <c r="T121" s="10"/>
      <c r="U121" s="9"/>
      <c r="V121" s="9"/>
      <c r="W121" s="10"/>
      <c r="X121" s="9"/>
      <c r="Y121" s="18"/>
      <c r="Z121" s="17"/>
    </row>
    <row r="122" spans="1:26" ht="18" customHeight="1" x14ac:dyDescent="0.2">
      <c r="A122" s="13">
        <v>3530003</v>
      </c>
      <c r="B122" s="14" t="s">
        <v>143</v>
      </c>
      <c r="C122" s="15">
        <v>20000</v>
      </c>
      <c r="D122" s="10">
        <f>VLOOKUP($A122,'15.04'!$A$9:$W$204,23,0)</f>
        <v>9</v>
      </c>
      <c r="E122" s="15"/>
      <c r="F122" s="15"/>
      <c r="G122" s="15"/>
      <c r="H122" s="9">
        <f t="shared" ref="H122:H134" si="24">SUM(E122:G122)</f>
        <v>0</v>
      </c>
      <c r="I122" s="15">
        <v>6</v>
      </c>
      <c r="J122" s="15"/>
      <c r="K122" s="15"/>
      <c r="L122" s="9">
        <f t="shared" si="11"/>
        <v>6</v>
      </c>
      <c r="M122" s="15"/>
      <c r="N122" s="15"/>
      <c r="O122" s="15"/>
      <c r="P122" s="15"/>
      <c r="Q122" s="15"/>
      <c r="R122" s="11">
        <f t="shared" si="15"/>
        <v>0</v>
      </c>
      <c r="S122" s="15"/>
      <c r="T122" s="15"/>
      <c r="U122" s="9">
        <f t="shared" ref="U122:U134" si="25">S122+T122</f>
        <v>0</v>
      </c>
      <c r="V122" s="9">
        <f t="shared" ref="V122:V134" si="26">D122+H122-L122-R122-U122</f>
        <v>3</v>
      </c>
      <c r="W122" s="15">
        <v>3</v>
      </c>
      <c r="X122" s="16">
        <f t="shared" ref="X122:X134" si="27">W122-V122</f>
        <v>0</v>
      </c>
      <c r="Y122" s="18"/>
      <c r="Z122" s="17"/>
    </row>
    <row r="123" spans="1:26" ht="18" customHeight="1" x14ac:dyDescent="0.2">
      <c r="A123" s="13">
        <v>3530008</v>
      </c>
      <c r="B123" s="14" t="s">
        <v>144</v>
      </c>
      <c r="C123" s="15">
        <v>20000</v>
      </c>
      <c r="D123" s="10">
        <f>VLOOKUP($A123,'15.04'!$A$9:$W$204,23,0)</f>
        <v>0</v>
      </c>
      <c r="E123" s="15"/>
      <c r="F123" s="15"/>
      <c r="G123" s="15"/>
      <c r="H123" s="9">
        <f t="shared" si="24"/>
        <v>0</v>
      </c>
      <c r="I123" s="15"/>
      <c r="J123" s="15"/>
      <c r="K123" s="15"/>
      <c r="L123" s="9">
        <f t="shared" si="11"/>
        <v>0</v>
      </c>
      <c r="M123" s="15"/>
      <c r="N123" s="15"/>
      <c r="O123" s="15"/>
      <c r="P123" s="15"/>
      <c r="Q123" s="15"/>
      <c r="R123" s="11">
        <f t="shared" si="15"/>
        <v>0</v>
      </c>
      <c r="S123" s="15"/>
      <c r="T123" s="15"/>
      <c r="U123" s="9">
        <f t="shared" si="25"/>
        <v>0</v>
      </c>
      <c r="V123" s="9">
        <f t="shared" si="26"/>
        <v>0</v>
      </c>
      <c r="W123" s="15"/>
      <c r="X123" s="16">
        <f t="shared" si="27"/>
        <v>0</v>
      </c>
      <c r="Y123" s="18"/>
      <c r="Z123" s="17"/>
    </row>
    <row r="124" spans="1:26" ht="18" customHeight="1" x14ac:dyDescent="0.2">
      <c r="A124" s="13">
        <v>3530009</v>
      </c>
      <c r="B124" s="14" t="s">
        <v>145</v>
      </c>
      <c r="C124" s="15">
        <v>20000</v>
      </c>
      <c r="D124" s="10">
        <f>VLOOKUP($A124,'15.04'!$A$9:$W$204,23,0)</f>
        <v>37</v>
      </c>
      <c r="E124" s="15"/>
      <c r="F124" s="15"/>
      <c r="G124" s="15"/>
      <c r="H124" s="9">
        <f t="shared" si="24"/>
        <v>0</v>
      </c>
      <c r="I124" s="15">
        <v>17</v>
      </c>
      <c r="J124" s="15"/>
      <c r="K124" s="15"/>
      <c r="L124" s="9">
        <f t="shared" si="11"/>
        <v>17</v>
      </c>
      <c r="M124" s="15"/>
      <c r="N124" s="15"/>
      <c r="O124" s="15"/>
      <c r="P124" s="15"/>
      <c r="Q124" s="15"/>
      <c r="R124" s="11">
        <f t="shared" si="15"/>
        <v>0</v>
      </c>
      <c r="S124" s="15"/>
      <c r="T124" s="15"/>
      <c r="U124" s="9">
        <f t="shared" si="25"/>
        <v>0</v>
      </c>
      <c r="V124" s="9">
        <f t="shared" si="26"/>
        <v>20</v>
      </c>
      <c r="W124" s="15"/>
      <c r="X124" s="16">
        <f t="shared" si="27"/>
        <v>-20</v>
      </c>
      <c r="Y124" s="18"/>
      <c r="Z124" s="17"/>
    </row>
    <row r="125" spans="1:26" ht="18" customHeight="1" x14ac:dyDescent="0.2">
      <c r="A125" s="13">
        <v>3530010</v>
      </c>
      <c r="B125" s="14" t="s">
        <v>146</v>
      </c>
      <c r="C125" s="15">
        <v>108000</v>
      </c>
      <c r="D125" s="10">
        <f>VLOOKUP($A125,'15.04'!$A$9:$W$204,23,0)</f>
        <v>18</v>
      </c>
      <c r="E125" s="15">
        <v>20</v>
      </c>
      <c r="F125" s="15"/>
      <c r="G125" s="15"/>
      <c r="H125" s="9">
        <f t="shared" si="24"/>
        <v>20</v>
      </c>
      <c r="I125" s="15">
        <v>22</v>
      </c>
      <c r="J125" s="15"/>
      <c r="K125" s="15"/>
      <c r="L125" s="9">
        <f t="shared" si="11"/>
        <v>22</v>
      </c>
      <c r="M125" s="15"/>
      <c r="N125" s="15"/>
      <c r="O125" s="15"/>
      <c r="P125" s="15"/>
      <c r="Q125" s="15"/>
      <c r="R125" s="11">
        <f t="shared" si="15"/>
        <v>0</v>
      </c>
      <c r="S125" s="15"/>
      <c r="T125" s="15"/>
      <c r="U125" s="9">
        <f t="shared" si="25"/>
        <v>0</v>
      </c>
      <c r="V125" s="9">
        <f t="shared" si="26"/>
        <v>16</v>
      </c>
      <c r="W125" s="15">
        <v>16</v>
      </c>
      <c r="X125" s="16">
        <f t="shared" si="27"/>
        <v>0</v>
      </c>
      <c r="Y125" s="18"/>
      <c r="Z125" s="17"/>
    </row>
    <row r="126" spans="1:26" ht="18" customHeight="1" x14ac:dyDescent="0.2">
      <c r="A126" s="13">
        <v>3530014</v>
      </c>
      <c r="B126" s="14" t="s">
        <v>147</v>
      </c>
      <c r="C126" s="15">
        <v>20000</v>
      </c>
      <c r="D126" s="10">
        <f>VLOOKUP($A126,'15.04'!$A$9:$W$204,23,0)</f>
        <v>0</v>
      </c>
      <c r="E126" s="15"/>
      <c r="F126" s="15"/>
      <c r="G126" s="15"/>
      <c r="H126" s="9">
        <f t="shared" si="24"/>
        <v>0</v>
      </c>
      <c r="I126" s="15"/>
      <c r="J126" s="15"/>
      <c r="K126" s="15"/>
      <c r="L126" s="9">
        <f t="shared" si="11"/>
        <v>0</v>
      </c>
      <c r="M126" s="15"/>
      <c r="N126" s="15"/>
      <c r="O126" s="15"/>
      <c r="P126" s="15"/>
      <c r="Q126" s="15"/>
      <c r="R126" s="11">
        <f>SUM(M126:Q126)</f>
        <v>0</v>
      </c>
      <c r="S126" s="15"/>
      <c r="T126" s="15"/>
      <c r="U126" s="9">
        <f>S126+T126</f>
        <v>0</v>
      </c>
      <c r="V126" s="9">
        <f t="shared" si="26"/>
        <v>0</v>
      </c>
      <c r="W126" s="15"/>
      <c r="X126" s="16">
        <f>W126-V126</f>
        <v>0</v>
      </c>
      <c r="Y126" s="18"/>
      <c r="Z126" s="17"/>
    </row>
    <row r="127" spans="1:26" ht="18" customHeight="1" x14ac:dyDescent="0.2">
      <c r="A127" s="13">
        <v>3530087</v>
      </c>
      <c r="B127" s="14" t="s">
        <v>148</v>
      </c>
      <c r="C127" s="15"/>
      <c r="D127" s="10">
        <f>VLOOKUP($A127,'15.04'!$A$9:$W$204,23,0)</f>
        <v>0</v>
      </c>
      <c r="E127" s="15"/>
      <c r="F127" s="15"/>
      <c r="G127" s="15"/>
      <c r="H127" s="9">
        <f t="shared" si="24"/>
        <v>0</v>
      </c>
      <c r="I127" s="15"/>
      <c r="J127" s="15"/>
      <c r="K127" s="15"/>
      <c r="L127" s="9">
        <f t="shared" si="11"/>
        <v>0</v>
      </c>
      <c r="M127" s="15"/>
      <c r="N127" s="15"/>
      <c r="O127" s="15"/>
      <c r="P127" s="15"/>
      <c r="Q127" s="15"/>
      <c r="R127" s="11">
        <f t="shared" si="15"/>
        <v>0</v>
      </c>
      <c r="S127" s="15"/>
      <c r="T127" s="15"/>
      <c r="U127" s="9">
        <f t="shared" si="25"/>
        <v>0</v>
      </c>
      <c r="V127" s="9">
        <f t="shared" si="26"/>
        <v>0</v>
      </c>
      <c r="W127" s="15"/>
      <c r="X127" s="16">
        <f t="shared" si="27"/>
        <v>0</v>
      </c>
      <c r="Y127" s="18"/>
      <c r="Z127" s="17"/>
    </row>
    <row r="128" spans="1:26" ht="18" customHeight="1" x14ac:dyDescent="0.2">
      <c r="A128" s="13">
        <v>3530088</v>
      </c>
      <c r="B128" s="14" t="s">
        <v>149</v>
      </c>
      <c r="C128" s="15">
        <v>20000</v>
      </c>
      <c r="D128" s="10">
        <f>VLOOKUP($A128,'15.04'!$A$9:$W$204,23,0)</f>
        <v>22</v>
      </c>
      <c r="E128" s="15"/>
      <c r="F128" s="15"/>
      <c r="G128" s="15"/>
      <c r="H128" s="9">
        <f t="shared" si="24"/>
        <v>0</v>
      </c>
      <c r="I128" s="15">
        <v>22</v>
      </c>
      <c r="J128" s="15"/>
      <c r="K128" s="15"/>
      <c r="L128" s="9">
        <f t="shared" si="11"/>
        <v>22</v>
      </c>
      <c r="M128" s="15"/>
      <c r="N128" s="15"/>
      <c r="O128" s="15"/>
      <c r="P128" s="15"/>
      <c r="Q128" s="15"/>
      <c r="R128" s="11">
        <f t="shared" si="15"/>
        <v>0</v>
      </c>
      <c r="S128" s="15"/>
      <c r="T128" s="15"/>
      <c r="U128" s="9">
        <f t="shared" si="25"/>
        <v>0</v>
      </c>
      <c r="V128" s="9">
        <f t="shared" si="26"/>
        <v>0</v>
      </c>
      <c r="W128" s="15"/>
      <c r="X128" s="16">
        <f t="shared" si="27"/>
        <v>0</v>
      </c>
      <c r="Y128" s="26"/>
      <c r="Z128" s="17"/>
    </row>
    <row r="129" spans="1:26" ht="18" customHeight="1" x14ac:dyDescent="0.2">
      <c r="A129" s="13">
        <v>3530089</v>
      </c>
      <c r="B129" s="14" t="s">
        <v>150</v>
      </c>
      <c r="C129" s="15">
        <v>95000</v>
      </c>
      <c r="D129" s="10">
        <f>VLOOKUP($A129,'15.04'!$A$9:$W$204,23,0)</f>
        <v>0</v>
      </c>
      <c r="E129" s="15"/>
      <c r="F129" s="15"/>
      <c r="G129" s="15"/>
      <c r="H129" s="9">
        <f t="shared" si="24"/>
        <v>0</v>
      </c>
      <c r="I129" s="15"/>
      <c r="J129" s="15"/>
      <c r="K129" s="15"/>
      <c r="L129" s="9">
        <f t="shared" si="11"/>
        <v>0</v>
      </c>
      <c r="M129" s="15"/>
      <c r="N129" s="15"/>
      <c r="O129" s="15"/>
      <c r="P129" s="15"/>
      <c r="Q129" s="15"/>
      <c r="R129" s="11">
        <f t="shared" si="15"/>
        <v>0</v>
      </c>
      <c r="S129" s="15"/>
      <c r="T129" s="15"/>
      <c r="U129" s="9">
        <f t="shared" si="25"/>
        <v>0</v>
      </c>
      <c r="V129" s="9">
        <f t="shared" si="26"/>
        <v>0</v>
      </c>
      <c r="W129" s="15"/>
      <c r="X129" s="16">
        <f t="shared" si="27"/>
        <v>0</v>
      </c>
      <c r="Y129" s="26"/>
      <c r="Z129" s="17"/>
    </row>
    <row r="130" spans="1:26" ht="18" customHeight="1" x14ac:dyDescent="0.2">
      <c r="A130" s="13">
        <v>3530100</v>
      </c>
      <c r="B130" s="14" t="s">
        <v>151</v>
      </c>
      <c r="C130" s="15">
        <v>22000</v>
      </c>
      <c r="D130" s="10">
        <f>VLOOKUP($A130,'15.04'!$A$9:$W$204,23,0)</f>
        <v>0</v>
      </c>
      <c r="E130" s="15"/>
      <c r="F130" s="15"/>
      <c r="G130" s="15"/>
      <c r="H130" s="9">
        <f t="shared" si="24"/>
        <v>0</v>
      </c>
      <c r="I130" s="15"/>
      <c r="J130" s="15"/>
      <c r="K130" s="15"/>
      <c r="L130" s="9">
        <f t="shared" si="11"/>
        <v>0</v>
      </c>
      <c r="M130" s="15"/>
      <c r="N130" s="15"/>
      <c r="O130" s="15"/>
      <c r="P130" s="15"/>
      <c r="Q130" s="15"/>
      <c r="R130" s="11">
        <f t="shared" si="15"/>
        <v>0</v>
      </c>
      <c r="S130" s="15"/>
      <c r="T130" s="15"/>
      <c r="U130" s="9">
        <f t="shared" si="25"/>
        <v>0</v>
      </c>
      <c r="V130" s="9">
        <f t="shared" si="26"/>
        <v>0</v>
      </c>
      <c r="W130" s="15"/>
      <c r="X130" s="16">
        <f t="shared" si="27"/>
        <v>0</v>
      </c>
      <c r="Y130" s="26"/>
      <c r="Z130" s="17"/>
    </row>
    <row r="131" spans="1:26" ht="18" customHeight="1" x14ac:dyDescent="0.2">
      <c r="A131" s="13">
        <v>3550002</v>
      </c>
      <c r="B131" s="14" t="s">
        <v>152</v>
      </c>
      <c r="C131" s="15">
        <v>20000</v>
      </c>
      <c r="D131" s="10">
        <f>VLOOKUP($A131,'15.04'!$A$9:$W$204,23,0)</f>
        <v>18</v>
      </c>
      <c r="E131" s="15">
        <v>28</v>
      </c>
      <c r="F131" s="15"/>
      <c r="G131" s="15"/>
      <c r="H131" s="9">
        <f>SUM(E131:G131)</f>
        <v>28</v>
      </c>
      <c r="I131" s="15">
        <v>12</v>
      </c>
      <c r="J131" s="15"/>
      <c r="K131" s="15"/>
      <c r="L131" s="9">
        <f t="shared" si="11"/>
        <v>12</v>
      </c>
      <c r="M131" s="15"/>
      <c r="N131" s="15"/>
      <c r="O131" s="15"/>
      <c r="P131" s="15"/>
      <c r="Q131" s="15"/>
      <c r="R131" s="11">
        <f t="shared" si="15"/>
        <v>0</v>
      </c>
      <c r="S131" s="15"/>
      <c r="T131" s="15"/>
      <c r="U131" s="9">
        <f t="shared" si="25"/>
        <v>0</v>
      </c>
      <c r="V131" s="9">
        <f t="shared" si="26"/>
        <v>34</v>
      </c>
      <c r="W131" s="15">
        <v>18</v>
      </c>
      <c r="X131" s="16">
        <f t="shared" si="27"/>
        <v>-16</v>
      </c>
      <c r="Y131" s="26"/>
      <c r="Z131" s="17"/>
    </row>
    <row r="132" spans="1:26" ht="18" customHeight="1" x14ac:dyDescent="0.2">
      <c r="A132" s="13">
        <v>3550005</v>
      </c>
      <c r="B132" s="14" t="s">
        <v>153</v>
      </c>
      <c r="C132" s="15">
        <v>20000</v>
      </c>
      <c r="D132" s="10">
        <f>VLOOKUP($A132,'15.04'!$A$9:$W$204,23,0)</f>
        <v>3</v>
      </c>
      <c r="E132" s="15">
        <v>28</v>
      </c>
      <c r="F132" s="15"/>
      <c r="G132" s="15"/>
      <c r="H132" s="9">
        <f>SUM(E132:G132)</f>
        <v>28</v>
      </c>
      <c r="I132" s="15">
        <v>16</v>
      </c>
      <c r="J132" s="15"/>
      <c r="K132" s="15"/>
      <c r="L132" s="9">
        <f t="shared" si="11"/>
        <v>16</v>
      </c>
      <c r="M132" s="15"/>
      <c r="N132" s="15"/>
      <c r="O132" s="15"/>
      <c r="P132" s="15"/>
      <c r="Q132" s="15"/>
      <c r="R132" s="11">
        <f t="shared" si="15"/>
        <v>0</v>
      </c>
      <c r="S132" s="15"/>
      <c r="T132" s="15"/>
      <c r="U132" s="9">
        <f t="shared" si="25"/>
        <v>0</v>
      </c>
      <c r="V132" s="9">
        <f t="shared" si="26"/>
        <v>15</v>
      </c>
      <c r="W132" s="15"/>
      <c r="X132" s="16">
        <f t="shared" si="27"/>
        <v>-15</v>
      </c>
      <c r="Y132" s="26"/>
      <c r="Z132" s="17"/>
    </row>
    <row r="133" spans="1:26" ht="18" customHeight="1" x14ac:dyDescent="0.2">
      <c r="A133" s="13">
        <v>3550007</v>
      </c>
      <c r="B133" s="14" t="s">
        <v>154</v>
      </c>
      <c r="C133" s="15">
        <v>20000</v>
      </c>
      <c r="D133" s="10">
        <f>VLOOKUP($A133,'15.04'!$A$9:$W$204,23,0)</f>
        <v>3</v>
      </c>
      <c r="E133" s="15">
        <v>28</v>
      </c>
      <c r="F133" s="15"/>
      <c r="G133" s="15"/>
      <c r="H133" s="9">
        <f>SUM(E133:G133)</f>
        <v>28</v>
      </c>
      <c r="I133" s="15">
        <v>8</v>
      </c>
      <c r="J133" s="15"/>
      <c r="K133" s="15"/>
      <c r="L133" s="9">
        <f t="shared" si="11"/>
        <v>8</v>
      </c>
      <c r="M133" s="15"/>
      <c r="N133" s="15"/>
      <c r="O133" s="15"/>
      <c r="P133" s="15"/>
      <c r="Q133" s="15"/>
      <c r="R133" s="11">
        <f t="shared" si="15"/>
        <v>0</v>
      </c>
      <c r="S133" s="15"/>
      <c r="T133" s="15"/>
      <c r="U133" s="9">
        <f t="shared" si="25"/>
        <v>0</v>
      </c>
      <c r="V133" s="9">
        <f t="shared" si="26"/>
        <v>23</v>
      </c>
      <c r="W133" s="15">
        <v>3</v>
      </c>
      <c r="X133" s="16">
        <f t="shared" si="27"/>
        <v>-20</v>
      </c>
      <c r="Y133" s="26"/>
      <c r="Z133" s="17"/>
    </row>
    <row r="134" spans="1:26" ht="18" customHeight="1" x14ac:dyDescent="0.2">
      <c r="A134" s="13">
        <v>3550011</v>
      </c>
      <c r="B134" s="14" t="s">
        <v>155</v>
      </c>
      <c r="C134" s="15">
        <v>85000</v>
      </c>
      <c r="D134" s="10">
        <f>VLOOKUP($A134,'15.04'!$A$9:$W$204,23,0)</f>
        <v>0</v>
      </c>
      <c r="E134" s="15"/>
      <c r="F134" s="15"/>
      <c r="G134" s="15"/>
      <c r="H134" s="9">
        <f t="shared" si="24"/>
        <v>0</v>
      </c>
      <c r="I134" s="15"/>
      <c r="J134" s="15"/>
      <c r="K134" s="15"/>
      <c r="L134" s="9">
        <f t="shared" si="11"/>
        <v>0</v>
      </c>
      <c r="M134" s="15"/>
      <c r="N134" s="15"/>
      <c r="O134" s="15"/>
      <c r="P134" s="15"/>
      <c r="Q134" s="15"/>
      <c r="R134" s="11">
        <f t="shared" si="15"/>
        <v>0</v>
      </c>
      <c r="S134" s="15"/>
      <c r="T134" s="15"/>
      <c r="U134" s="9">
        <f t="shared" si="25"/>
        <v>0</v>
      </c>
      <c r="V134" s="9">
        <f t="shared" si="26"/>
        <v>0</v>
      </c>
      <c r="W134" s="15"/>
      <c r="X134" s="16">
        <f t="shared" si="27"/>
        <v>0</v>
      </c>
      <c r="Y134" s="18"/>
      <c r="Z134" s="17"/>
    </row>
    <row r="135" spans="1:26" ht="18" customHeight="1" x14ac:dyDescent="0.2">
      <c r="A135" s="7">
        <v>5530000</v>
      </c>
      <c r="B135" s="28" t="s">
        <v>156</v>
      </c>
      <c r="C135" s="9"/>
      <c r="D135" s="10">
        <f>VLOOKUP($A135,'15.04'!$A$9:$W$204,23,0)</f>
        <v>0</v>
      </c>
      <c r="E135" s="10"/>
      <c r="F135" s="10"/>
      <c r="G135" s="10"/>
      <c r="H135" s="9"/>
      <c r="I135" s="10"/>
      <c r="J135" s="10"/>
      <c r="K135" s="10"/>
      <c r="L135" s="9">
        <f t="shared" si="11"/>
        <v>0</v>
      </c>
      <c r="M135" s="10"/>
      <c r="N135" s="10"/>
      <c r="O135" s="10"/>
      <c r="P135" s="10"/>
      <c r="Q135" s="10"/>
      <c r="R135" s="11">
        <f t="shared" si="15"/>
        <v>0</v>
      </c>
      <c r="S135" s="10"/>
      <c r="T135" s="10"/>
      <c r="U135" s="9"/>
      <c r="V135" s="9"/>
      <c r="W135" s="10"/>
      <c r="X135" s="9"/>
      <c r="Y135" s="18"/>
      <c r="Z135" s="17"/>
    </row>
    <row r="136" spans="1:26" ht="18" customHeight="1" x14ac:dyDescent="0.2">
      <c r="A136" s="13">
        <v>5530012</v>
      </c>
      <c r="B136" s="14" t="s">
        <v>157</v>
      </c>
      <c r="C136" s="15">
        <v>30000</v>
      </c>
      <c r="D136" s="10">
        <f>VLOOKUP($A136,'15.04'!$A$9:$W$204,23,0)</f>
        <v>0</v>
      </c>
      <c r="E136" s="15"/>
      <c r="F136" s="15"/>
      <c r="G136" s="15"/>
      <c r="H136" s="9">
        <f t="shared" ref="H136:H143" si="28">SUM(E136:G136)</f>
        <v>0</v>
      </c>
      <c r="I136" s="15"/>
      <c r="J136" s="15"/>
      <c r="K136" s="15"/>
      <c r="L136" s="9">
        <f t="shared" si="11"/>
        <v>0</v>
      </c>
      <c r="M136" s="15"/>
      <c r="N136" s="15"/>
      <c r="O136" s="15"/>
      <c r="P136" s="15"/>
      <c r="Q136" s="15"/>
      <c r="R136" s="11">
        <f t="shared" si="15"/>
        <v>0</v>
      </c>
      <c r="S136" s="15"/>
      <c r="T136" s="15"/>
      <c r="U136" s="9">
        <f t="shared" ref="U136:U143" si="29">S136+T136</f>
        <v>0</v>
      </c>
      <c r="V136" s="9">
        <f t="shared" ref="V136:V143" si="30">D136+H136-L136-R136-U136</f>
        <v>0</v>
      </c>
      <c r="W136" s="15"/>
      <c r="X136" s="16">
        <f t="shared" ref="X136:X143" si="31">W136-V136</f>
        <v>0</v>
      </c>
      <c r="Y136" s="18"/>
      <c r="Z136" s="17"/>
    </row>
    <row r="137" spans="1:26" ht="18" customHeight="1" x14ac:dyDescent="0.2">
      <c r="A137" s="13">
        <v>5530013</v>
      </c>
      <c r="B137" s="14" t="s">
        <v>158</v>
      </c>
      <c r="C137" s="15">
        <v>30000</v>
      </c>
      <c r="D137" s="10">
        <f>VLOOKUP($A137,'15.04'!$A$9:$W$204,23,0)</f>
        <v>0</v>
      </c>
      <c r="E137" s="15"/>
      <c r="F137" s="15"/>
      <c r="G137" s="15"/>
      <c r="H137" s="9">
        <f t="shared" si="28"/>
        <v>0</v>
      </c>
      <c r="I137" s="15"/>
      <c r="J137" s="15"/>
      <c r="K137" s="15"/>
      <c r="L137" s="9">
        <f t="shared" si="11"/>
        <v>0</v>
      </c>
      <c r="M137" s="15"/>
      <c r="N137" s="15"/>
      <c r="O137" s="15"/>
      <c r="P137" s="15"/>
      <c r="Q137" s="15"/>
      <c r="R137" s="11">
        <f t="shared" si="15"/>
        <v>0</v>
      </c>
      <c r="S137" s="15"/>
      <c r="T137" s="15"/>
      <c r="U137" s="9">
        <f t="shared" si="29"/>
        <v>0</v>
      </c>
      <c r="V137" s="9">
        <f t="shared" si="30"/>
        <v>0</v>
      </c>
      <c r="W137" s="15"/>
      <c r="X137" s="16">
        <f t="shared" si="31"/>
        <v>0</v>
      </c>
      <c r="Y137" s="18"/>
      <c r="Z137" s="17"/>
    </row>
    <row r="138" spans="1:26" ht="18" customHeight="1" x14ac:dyDescent="0.2">
      <c r="A138" s="13">
        <v>5530014</v>
      </c>
      <c r="B138" s="14" t="s">
        <v>159</v>
      </c>
      <c r="C138" s="15">
        <v>30000</v>
      </c>
      <c r="D138" s="10">
        <f>VLOOKUP($A138,'15.04'!$A$9:$W$204,23,0)</f>
        <v>0</v>
      </c>
      <c r="E138" s="15"/>
      <c r="F138" s="15"/>
      <c r="G138" s="15"/>
      <c r="H138" s="9">
        <f t="shared" si="28"/>
        <v>0</v>
      </c>
      <c r="I138" s="15"/>
      <c r="J138" s="15"/>
      <c r="K138" s="15"/>
      <c r="L138" s="9">
        <f t="shared" si="11"/>
        <v>0</v>
      </c>
      <c r="M138" s="15"/>
      <c r="N138" s="15"/>
      <c r="O138" s="15"/>
      <c r="P138" s="15"/>
      <c r="Q138" s="15"/>
      <c r="R138" s="11">
        <f t="shared" si="15"/>
        <v>0</v>
      </c>
      <c r="S138" s="15"/>
      <c r="T138" s="15"/>
      <c r="U138" s="9">
        <f t="shared" si="29"/>
        <v>0</v>
      </c>
      <c r="V138" s="9">
        <f t="shared" si="30"/>
        <v>0</v>
      </c>
      <c r="W138" s="15"/>
      <c r="X138" s="16">
        <f t="shared" si="31"/>
        <v>0</v>
      </c>
      <c r="Y138" s="18"/>
      <c r="Z138" s="17"/>
    </row>
    <row r="139" spans="1:26" ht="18" customHeight="1" x14ac:dyDescent="0.2">
      <c r="A139" s="13">
        <v>5530015</v>
      </c>
      <c r="B139" s="14" t="s">
        <v>160</v>
      </c>
      <c r="C139" s="15">
        <v>30000</v>
      </c>
      <c r="D139" s="10">
        <f>VLOOKUP($A139,'15.04'!$A$9:$W$204,23,0)</f>
        <v>17</v>
      </c>
      <c r="E139" s="15"/>
      <c r="F139" s="15"/>
      <c r="G139" s="15"/>
      <c r="H139" s="9">
        <f t="shared" si="28"/>
        <v>0</v>
      </c>
      <c r="I139" s="15">
        <v>14</v>
      </c>
      <c r="J139" s="15"/>
      <c r="K139" s="15"/>
      <c r="L139" s="9">
        <f t="shared" si="11"/>
        <v>14</v>
      </c>
      <c r="M139" s="15"/>
      <c r="N139" s="15"/>
      <c r="O139" s="15"/>
      <c r="P139" s="15"/>
      <c r="Q139" s="15"/>
      <c r="R139" s="11">
        <f t="shared" si="15"/>
        <v>0</v>
      </c>
      <c r="S139" s="15"/>
      <c r="T139" s="15"/>
      <c r="U139" s="9">
        <f t="shared" si="29"/>
        <v>0</v>
      </c>
      <c r="V139" s="9">
        <f t="shared" si="30"/>
        <v>3</v>
      </c>
      <c r="W139" s="15">
        <v>3</v>
      </c>
      <c r="X139" s="16">
        <f t="shared" si="31"/>
        <v>0</v>
      </c>
      <c r="Y139" s="18"/>
      <c r="Z139" s="17"/>
    </row>
    <row r="140" spans="1:26" ht="18" customHeight="1" x14ac:dyDescent="0.2">
      <c r="A140" s="13">
        <v>5530016</v>
      </c>
      <c r="B140" s="14" t="s">
        <v>161</v>
      </c>
      <c r="C140" s="15">
        <v>30000</v>
      </c>
      <c r="D140" s="10">
        <f>VLOOKUP($A140,'15.04'!$A$9:$W$204,23,0)</f>
        <v>24</v>
      </c>
      <c r="E140" s="15"/>
      <c r="F140" s="15"/>
      <c r="G140" s="15"/>
      <c r="H140" s="9">
        <f t="shared" si="28"/>
        <v>0</v>
      </c>
      <c r="I140" s="15">
        <v>16</v>
      </c>
      <c r="J140" s="15"/>
      <c r="K140" s="15"/>
      <c r="L140" s="9">
        <f t="shared" si="11"/>
        <v>16</v>
      </c>
      <c r="M140" s="15"/>
      <c r="N140" s="15"/>
      <c r="O140" s="15"/>
      <c r="P140" s="15"/>
      <c r="Q140" s="15"/>
      <c r="R140" s="11">
        <f t="shared" si="15"/>
        <v>0</v>
      </c>
      <c r="S140" s="15"/>
      <c r="T140" s="15"/>
      <c r="U140" s="9">
        <f t="shared" si="29"/>
        <v>0</v>
      </c>
      <c r="V140" s="9">
        <f t="shared" si="30"/>
        <v>8</v>
      </c>
      <c r="W140" s="15">
        <v>8</v>
      </c>
      <c r="X140" s="16">
        <f t="shared" si="31"/>
        <v>0</v>
      </c>
      <c r="Y140" s="18"/>
      <c r="Z140" s="17"/>
    </row>
    <row r="141" spans="1:26" ht="18" customHeight="1" x14ac:dyDescent="0.2">
      <c r="A141" s="13">
        <v>5530018</v>
      </c>
      <c r="B141" s="14" t="s">
        <v>162</v>
      </c>
      <c r="C141" s="15">
        <v>30000</v>
      </c>
      <c r="D141" s="10">
        <f>VLOOKUP($A141,'15.04'!$A$9:$W$204,23,0)</f>
        <v>0</v>
      </c>
      <c r="E141" s="15"/>
      <c r="F141" s="15"/>
      <c r="G141" s="15"/>
      <c r="H141" s="9">
        <f t="shared" si="28"/>
        <v>0</v>
      </c>
      <c r="I141" s="15"/>
      <c r="J141" s="15"/>
      <c r="K141" s="15"/>
      <c r="L141" s="9">
        <f t="shared" ref="L141:L208" si="32">SUM(I141:K141)</f>
        <v>0</v>
      </c>
      <c r="M141" s="15"/>
      <c r="N141" s="15"/>
      <c r="O141" s="15"/>
      <c r="P141" s="15"/>
      <c r="Q141" s="15"/>
      <c r="R141" s="11">
        <f>SUM(M141:Q141)</f>
        <v>0</v>
      </c>
      <c r="S141" s="15"/>
      <c r="T141" s="15"/>
      <c r="U141" s="9">
        <f>S141+T141</f>
        <v>0</v>
      </c>
      <c r="V141" s="9">
        <f t="shared" si="30"/>
        <v>0</v>
      </c>
      <c r="W141" s="15"/>
      <c r="X141" s="16">
        <f>W141-V141</f>
        <v>0</v>
      </c>
      <c r="Y141" s="18"/>
      <c r="Z141" s="17"/>
    </row>
    <row r="142" spans="1:26" ht="18" customHeight="1" x14ac:dyDescent="0.2">
      <c r="A142" s="13">
        <v>5530019</v>
      </c>
      <c r="B142" s="14" t="s">
        <v>163</v>
      </c>
      <c r="C142" s="15">
        <v>30000</v>
      </c>
      <c r="D142" s="10">
        <f>VLOOKUP($A142,'15.04'!$A$9:$W$204,23,0)</f>
        <v>0</v>
      </c>
      <c r="E142" s="15"/>
      <c r="F142" s="15"/>
      <c r="G142" s="15"/>
      <c r="H142" s="9">
        <f t="shared" si="28"/>
        <v>0</v>
      </c>
      <c r="I142" s="15"/>
      <c r="J142" s="15"/>
      <c r="K142" s="15"/>
      <c r="L142" s="9">
        <f t="shared" si="32"/>
        <v>0</v>
      </c>
      <c r="M142" s="15"/>
      <c r="N142" s="15"/>
      <c r="O142" s="15"/>
      <c r="P142" s="15"/>
      <c r="Q142" s="15"/>
      <c r="R142" s="11">
        <f>SUM(M142:Q142)</f>
        <v>0</v>
      </c>
      <c r="S142" s="15"/>
      <c r="T142" s="15"/>
      <c r="U142" s="9">
        <f>S142+T142</f>
        <v>0</v>
      </c>
      <c r="V142" s="9">
        <f t="shared" si="30"/>
        <v>0</v>
      </c>
      <c r="W142" s="15"/>
      <c r="X142" s="16">
        <f>W142-V142</f>
        <v>0</v>
      </c>
      <c r="Y142" s="18"/>
      <c r="Z142" s="17"/>
    </row>
    <row r="143" spans="1:26" ht="18" customHeight="1" x14ac:dyDescent="0.2">
      <c r="A143" s="13">
        <v>5530020</v>
      </c>
      <c r="B143" s="14" t="s">
        <v>164</v>
      </c>
      <c r="C143" s="15">
        <v>30000</v>
      </c>
      <c r="D143" s="10">
        <f>VLOOKUP($A143,'15.04'!$A$9:$W$204,23,0)</f>
        <v>0</v>
      </c>
      <c r="E143" s="15"/>
      <c r="F143" s="15"/>
      <c r="G143" s="15"/>
      <c r="H143" s="9">
        <f t="shared" si="28"/>
        <v>0</v>
      </c>
      <c r="I143" s="15"/>
      <c r="J143" s="15"/>
      <c r="K143" s="15"/>
      <c r="L143" s="9">
        <f t="shared" si="32"/>
        <v>0</v>
      </c>
      <c r="M143" s="15"/>
      <c r="N143" s="15"/>
      <c r="O143" s="15"/>
      <c r="P143" s="15"/>
      <c r="Q143" s="15"/>
      <c r="R143" s="11">
        <f t="shared" si="15"/>
        <v>0</v>
      </c>
      <c r="S143" s="15"/>
      <c r="T143" s="15"/>
      <c r="U143" s="9">
        <f t="shared" si="29"/>
        <v>0</v>
      </c>
      <c r="V143" s="9">
        <f t="shared" si="30"/>
        <v>0</v>
      </c>
      <c r="W143" s="15"/>
      <c r="X143" s="16">
        <f t="shared" si="31"/>
        <v>0</v>
      </c>
      <c r="Y143" s="18"/>
      <c r="Z143" s="17"/>
    </row>
    <row r="144" spans="1:26" ht="18" customHeight="1" x14ac:dyDescent="0.2">
      <c r="A144" s="7">
        <v>7550000</v>
      </c>
      <c r="B144" s="8" t="s">
        <v>165</v>
      </c>
      <c r="C144" s="9"/>
      <c r="D144" s="10">
        <f>VLOOKUP($A144,'15.04'!$A$9:$W$204,23,0)</f>
        <v>0</v>
      </c>
      <c r="E144" s="10"/>
      <c r="F144" s="10"/>
      <c r="G144" s="10"/>
      <c r="H144" s="9"/>
      <c r="I144" s="10"/>
      <c r="J144" s="10"/>
      <c r="K144" s="10"/>
      <c r="L144" s="9">
        <f t="shared" si="32"/>
        <v>0</v>
      </c>
      <c r="M144" s="10"/>
      <c r="N144" s="10"/>
      <c r="O144" s="10"/>
      <c r="P144" s="10"/>
      <c r="Q144" s="10"/>
      <c r="R144" s="11">
        <f t="shared" si="15"/>
        <v>0</v>
      </c>
      <c r="S144" s="10"/>
      <c r="T144" s="10"/>
      <c r="U144" s="9"/>
      <c r="V144" s="9"/>
      <c r="W144" s="10"/>
      <c r="X144" s="9"/>
      <c r="Y144" s="18"/>
      <c r="Z144" s="17"/>
    </row>
    <row r="145" spans="1:26" ht="18" customHeight="1" x14ac:dyDescent="0.2">
      <c r="A145" s="13">
        <v>7520001</v>
      </c>
      <c r="B145" s="14" t="s">
        <v>166</v>
      </c>
      <c r="C145" s="15">
        <v>80000</v>
      </c>
      <c r="D145" s="10">
        <f>VLOOKUP($A145,'15.04'!$A$9:$W$204,23,0)</f>
        <v>0</v>
      </c>
      <c r="E145" s="15"/>
      <c r="F145" s="15"/>
      <c r="G145" s="15"/>
      <c r="H145" s="9">
        <f t="shared" ref="H145:H160" si="33">SUM(E145:G145)</f>
        <v>0</v>
      </c>
      <c r="I145" s="15"/>
      <c r="J145" s="15"/>
      <c r="K145" s="15"/>
      <c r="L145" s="9">
        <f t="shared" si="32"/>
        <v>0</v>
      </c>
      <c r="M145" s="15"/>
      <c r="N145" s="15"/>
      <c r="O145" s="15"/>
      <c r="P145" s="15"/>
      <c r="Q145" s="15"/>
      <c r="R145" s="11">
        <f>SUM(M145:Q145)</f>
        <v>0</v>
      </c>
      <c r="S145" s="15"/>
      <c r="T145" s="15"/>
      <c r="U145" s="9">
        <f>S145+T145</f>
        <v>0</v>
      </c>
      <c r="V145" s="9">
        <f t="shared" ref="V145:V160" si="34">D145+H145-L145-R145-U145</f>
        <v>0</v>
      </c>
      <c r="W145" s="15"/>
      <c r="X145" s="16">
        <f>W145-V145</f>
        <v>0</v>
      </c>
      <c r="Y145" s="18"/>
      <c r="Z145" s="17"/>
    </row>
    <row r="146" spans="1:26" ht="18" customHeight="1" x14ac:dyDescent="0.2">
      <c r="A146" s="13">
        <v>7520012</v>
      </c>
      <c r="B146" s="14" t="s">
        <v>167</v>
      </c>
      <c r="C146" s="15">
        <v>80000</v>
      </c>
      <c r="D146" s="10">
        <f>VLOOKUP($A146,'15.04'!$A$9:$W$204,23,0)</f>
        <v>0</v>
      </c>
      <c r="E146" s="15"/>
      <c r="F146" s="15"/>
      <c r="G146" s="15"/>
      <c r="H146" s="9">
        <f t="shared" si="33"/>
        <v>0</v>
      </c>
      <c r="I146" s="15"/>
      <c r="J146" s="15"/>
      <c r="K146" s="15"/>
      <c r="L146" s="9">
        <f t="shared" si="32"/>
        <v>0</v>
      </c>
      <c r="M146" s="15"/>
      <c r="N146" s="15"/>
      <c r="O146" s="15"/>
      <c r="P146" s="15"/>
      <c r="Q146" s="15"/>
      <c r="R146" s="11">
        <f>SUM(M146:Q146)</f>
        <v>0</v>
      </c>
      <c r="S146" s="15"/>
      <c r="T146" s="15"/>
      <c r="U146" s="9">
        <f>S146+T146</f>
        <v>0</v>
      </c>
      <c r="V146" s="9">
        <f t="shared" si="34"/>
        <v>0</v>
      </c>
      <c r="W146" s="15"/>
      <c r="X146" s="16">
        <f>W146-V146</f>
        <v>0</v>
      </c>
      <c r="Y146" s="18"/>
      <c r="Z146" s="17"/>
    </row>
    <row r="147" spans="1:26" ht="18" customHeight="1" x14ac:dyDescent="0.2">
      <c r="A147" s="13">
        <v>7520013</v>
      </c>
      <c r="B147" s="14" t="s">
        <v>168</v>
      </c>
      <c r="C147" s="15">
        <v>80000</v>
      </c>
      <c r="D147" s="10">
        <f>VLOOKUP($A147,'15.04'!$A$9:$W$204,23,0)</f>
        <v>0</v>
      </c>
      <c r="E147" s="15"/>
      <c r="F147" s="15"/>
      <c r="G147" s="15"/>
      <c r="H147" s="9">
        <f t="shared" si="33"/>
        <v>0</v>
      </c>
      <c r="I147" s="15"/>
      <c r="J147" s="15"/>
      <c r="K147" s="15"/>
      <c r="L147" s="9">
        <f t="shared" si="32"/>
        <v>0</v>
      </c>
      <c r="M147" s="15"/>
      <c r="N147" s="15"/>
      <c r="O147" s="15"/>
      <c r="P147" s="15"/>
      <c r="Q147" s="15"/>
      <c r="R147" s="11">
        <f>SUM(M147:Q147)</f>
        <v>0</v>
      </c>
      <c r="S147" s="15"/>
      <c r="T147" s="15"/>
      <c r="U147" s="9">
        <f>S147+T147</f>
        <v>0</v>
      </c>
      <c r="V147" s="9">
        <f t="shared" si="34"/>
        <v>0</v>
      </c>
      <c r="W147" s="15"/>
      <c r="X147" s="16">
        <f>W147-V147</f>
        <v>0</v>
      </c>
      <c r="Y147" s="18"/>
      <c r="Z147" s="17"/>
    </row>
    <row r="148" spans="1:26" ht="18" customHeight="1" x14ac:dyDescent="0.2">
      <c r="A148" s="13">
        <v>7520014</v>
      </c>
      <c r="B148" s="14" t="s">
        <v>169</v>
      </c>
      <c r="C148" s="15">
        <v>5000</v>
      </c>
      <c r="D148" s="10">
        <f>VLOOKUP($A148,'15.04'!$A$9:$W$204,23,0)</f>
        <v>0</v>
      </c>
      <c r="E148" s="15"/>
      <c r="F148" s="15"/>
      <c r="G148" s="15"/>
      <c r="H148" s="9">
        <f t="shared" si="33"/>
        <v>0</v>
      </c>
      <c r="I148" s="15"/>
      <c r="J148" s="15"/>
      <c r="K148" s="15"/>
      <c r="L148" s="9">
        <f t="shared" si="32"/>
        <v>0</v>
      </c>
      <c r="M148" s="15"/>
      <c r="N148" s="15"/>
      <c r="O148" s="15"/>
      <c r="P148" s="15"/>
      <c r="Q148" s="15"/>
      <c r="R148" s="11">
        <f>SUM(M148:Q148)</f>
        <v>0</v>
      </c>
      <c r="S148" s="15"/>
      <c r="T148" s="15"/>
      <c r="U148" s="9">
        <f>S148+T148</f>
        <v>0</v>
      </c>
      <c r="V148" s="9">
        <f t="shared" si="34"/>
        <v>0</v>
      </c>
      <c r="W148" s="15"/>
      <c r="X148" s="16">
        <f>W148-V148</f>
        <v>0</v>
      </c>
      <c r="Y148" s="18"/>
      <c r="Z148" s="17"/>
    </row>
    <row r="149" spans="1:26" ht="18" customHeight="1" x14ac:dyDescent="0.2">
      <c r="A149" s="13">
        <v>7550006</v>
      </c>
      <c r="B149" s="14" t="s">
        <v>170</v>
      </c>
      <c r="C149" s="15">
        <v>12000</v>
      </c>
      <c r="D149" s="10">
        <f>VLOOKUP($A149,'15.04'!$A$9:$W$204,23,0)</f>
        <v>9</v>
      </c>
      <c r="E149" s="15"/>
      <c r="F149" s="15"/>
      <c r="G149" s="15"/>
      <c r="H149" s="9">
        <f t="shared" si="33"/>
        <v>0</v>
      </c>
      <c r="I149" s="15"/>
      <c r="J149" s="15"/>
      <c r="K149" s="15"/>
      <c r="L149" s="9">
        <f t="shared" si="32"/>
        <v>0</v>
      </c>
      <c r="M149" s="15"/>
      <c r="N149" s="15"/>
      <c r="O149" s="15"/>
      <c r="P149" s="15"/>
      <c r="Q149" s="15"/>
      <c r="R149" s="11">
        <f t="shared" si="15"/>
        <v>0</v>
      </c>
      <c r="S149" s="15"/>
      <c r="T149" s="15"/>
      <c r="U149" s="9">
        <f t="shared" ref="U149:U160" si="35">S149+T149</f>
        <v>0</v>
      </c>
      <c r="V149" s="9">
        <f t="shared" si="34"/>
        <v>9</v>
      </c>
      <c r="W149" s="15">
        <v>9</v>
      </c>
      <c r="X149" s="16">
        <f t="shared" ref="X149:X160" si="36">W149-V149</f>
        <v>0</v>
      </c>
      <c r="Y149" s="18"/>
      <c r="Z149" s="17"/>
    </row>
    <row r="150" spans="1:26" ht="18" customHeight="1" x14ac:dyDescent="0.2">
      <c r="A150" s="13">
        <v>7550007</v>
      </c>
      <c r="B150" s="14" t="s">
        <v>171</v>
      </c>
      <c r="C150" s="15">
        <v>9000</v>
      </c>
      <c r="D150" s="10">
        <f>VLOOKUP($A150,'15.04'!$A$9:$W$204,23,0)</f>
        <v>13</v>
      </c>
      <c r="E150" s="15"/>
      <c r="F150" s="15"/>
      <c r="G150" s="15"/>
      <c r="H150" s="9">
        <f t="shared" si="33"/>
        <v>0</v>
      </c>
      <c r="I150" s="15"/>
      <c r="J150" s="15"/>
      <c r="K150" s="15"/>
      <c r="L150" s="9">
        <f t="shared" si="32"/>
        <v>0</v>
      </c>
      <c r="M150" s="15"/>
      <c r="N150" s="15"/>
      <c r="O150" s="15"/>
      <c r="P150" s="15"/>
      <c r="Q150" s="15"/>
      <c r="R150" s="11">
        <f t="shared" si="15"/>
        <v>0</v>
      </c>
      <c r="S150" s="15"/>
      <c r="T150" s="15"/>
      <c r="U150" s="9">
        <f t="shared" si="35"/>
        <v>0</v>
      </c>
      <c r="V150" s="9">
        <f t="shared" si="34"/>
        <v>13</v>
      </c>
      <c r="W150" s="15">
        <v>13</v>
      </c>
      <c r="X150" s="16">
        <f t="shared" si="36"/>
        <v>0</v>
      </c>
      <c r="Y150" s="18"/>
      <c r="Z150" s="17"/>
    </row>
    <row r="151" spans="1:26" ht="18" customHeight="1" x14ac:dyDescent="0.2">
      <c r="A151" s="13">
        <v>7550008</v>
      </c>
      <c r="B151" s="14" t="s">
        <v>172</v>
      </c>
      <c r="C151" s="15">
        <v>21000</v>
      </c>
      <c r="D151" s="10">
        <f>VLOOKUP($A151,'15.04'!$A$9:$W$204,23,0)</f>
        <v>3</v>
      </c>
      <c r="E151" s="15"/>
      <c r="F151" s="15"/>
      <c r="G151" s="15"/>
      <c r="H151" s="9">
        <f t="shared" si="33"/>
        <v>0</v>
      </c>
      <c r="I151" s="15"/>
      <c r="J151" s="15"/>
      <c r="K151" s="15"/>
      <c r="L151" s="9">
        <f t="shared" si="32"/>
        <v>0</v>
      </c>
      <c r="M151" s="15"/>
      <c r="N151" s="15"/>
      <c r="O151" s="15"/>
      <c r="P151" s="15"/>
      <c r="Q151" s="15"/>
      <c r="R151" s="11">
        <f t="shared" si="15"/>
        <v>0</v>
      </c>
      <c r="S151" s="15"/>
      <c r="T151" s="15"/>
      <c r="U151" s="9">
        <f t="shared" si="35"/>
        <v>0</v>
      </c>
      <c r="V151" s="9">
        <f t="shared" si="34"/>
        <v>3</v>
      </c>
      <c r="W151" s="15">
        <v>3</v>
      </c>
      <c r="X151" s="16">
        <f t="shared" si="36"/>
        <v>0</v>
      </c>
      <c r="Y151" s="18"/>
      <c r="Z151" s="17"/>
    </row>
    <row r="152" spans="1:26" ht="18" customHeight="1" x14ac:dyDescent="0.2">
      <c r="A152" s="13">
        <v>7550011</v>
      </c>
      <c r="B152" s="14" t="s">
        <v>173</v>
      </c>
      <c r="C152" s="15">
        <v>16000</v>
      </c>
      <c r="D152" s="10">
        <f>VLOOKUP($A152,'15.04'!$A$9:$W$204,23,0)</f>
        <v>11</v>
      </c>
      <c r="E152" s="15"/>
      <c r="F152" s="15"/>
      <c r="G152" s="15"/>
      <c r="H152" s="9">
        <f t="shared" si="33"/>
        <v>0</v>
      </c>
      <c r="I152" s="15"/>
      <c r="J152" s="15"/>
      <c r="K152" s="15"/>
      <c r="L152" s="9">
        <f t="shared" si="32"/>
        <v>0</v>
      </c>
      <c r="M152" s="15"/>
      <c r="N152" s="15"/>
      <c r="O152" s="15"/>
      <c r="P152" s="15"/>
      <c r="Q152" s="15"/>
      <c r="R152" s="11">
        <f t="shared" si="15"/>
        <v>0</v>
      </c>
      <c r="S152" s="15"/>
      <c r="T152" s="15"/>
      <c r="U152" s="9">
        <f t="shared" si="35"/>
        <v>0</v>
      </c>
      <c r="V152" s="9">
        <f t="shared" si="34"/>
        <v>11</v>
      </c>
      <c r="W152" s="15">
        <v>11</v>
      </c>
      <c r="X152" s="16">
        <f t="shared" si="36"/>
        <v>0</v>
      </c>
      <c r="Y152" s="18"/>
      <c r="Z152" s="17"/>
    </row>
    <row r="153" spans="1:26" ht="18" customHeight="1" x14ac:dyDescent="0.2">
      <c r="A153" s="13">
        <v>7550012</v>
      </c>
      <c r="B153" s="14" t="s">
        <v>174</v>
      </c>
      <c r="C153" s="15">
        <v>24000</v>
      </c>
      <c r="D153" s="10">
        <f>VLOOKUP($A153,'15.04'!$A$9:$W$204,23,0)</f>
        <v>1</v>
      </c>
      <c r="E153" s="15"/>
      <c r="F153" s="15"/>
      <c r="G153" s="15"/>
      <c r="H153" s="9">
        <f t="shared" si="33"/>
        <v>0</v>
      </c>
      <c r="I153" s="15"/>
      <c r="J153" s="15"/>
      <c r="K153" s="15"/>
      <c r="L153" s="9">
        <f t="shared" si="32"/>
        <v>0</v>
      </c>
      <c r="M153" s="15"/>
      <c r="N153" s="15"/>
      <c r="O153" s="15"/>
      <c r="P153" s="15"/>
      <c r="Q153" s="15"/>
      <c r="R153" s="11">
        <f t="shared" si="15"/>
        <v>0</v>
      </c>
      <c r="S153" s="15"/>
      <c r="T153" s="15"/>
      <c r="U153" s="9">
        <f t="shared" si="35"/>
        <v>0</v>
      </c>
      <c r="V153" s="9">
        <f t="shared" si="34"/>
        <v>1</v>
      </c>
      <c r="W153" s="15">
        <v>1</v>
      </c>
      <c r="X153" s="16">
        <f t="shared" si="36"/>
        <v>0</v>
      </c>
      <c r="Y153" s="18"/>
      <c r="Z153" s="17"/>
    </row>
    <row r="154" spans="1:26" ht="18" customHeight="1" x14ac:dyDescent="0.2">
      <c r="A154" s="13">
        <v>7550015</v>
      </c>
      <c r="B154" s="14" t="s">
        <v>175</v>
      </c>
      <c r="C154" s="15">
        <v>14000</v>
      </c>
      <c r="D154" s="10">
        <f>VLOOKUP($A154,'15.04'!$A$9:$W$204,23,0)</f>
        <v>7</v>
      </c>
      <c r="E154" s="15"/>
      <c r="F154" s="15"/>
      <c r="G154" s="15"/>
      <c r="H154" s="9">
        <f t="shared" si="33"/>
        <v>0</v>
      </c>
      <c r="I154" s="15">
        <v>1</v>
      </c>
      <c r="J154" s="15"/>
      <c r="K154" s="15"/>
      <c r="L154" s="9">
        <f t="shared" si="32"/>
        <v>1</v>
      </c>
      <c r="M154" s="15"/>
      <c r="N154" s="15"/>
      <c r="O154" s="15"/>
      <c r="P154" s="15"/>
      <c r="Q154" s="15"/>
      <c r="R154" s="11">
        <f t="shared" si="15"/>
        <v>0</v>
      </c>
      <c r="S154" s="15"/>
      <c r="T154" s="15"/>
      <c r="U154" s="9">
        <f t="shared" si="35"/>
        <v>0</v>
      </c>
      <c r="V154" s="9">
        <f t="shared" si="34"/>
        <v>6</v>
      </c>
      <c r="W154" s="15">
        <v>6</v>
      </c>
      <c r="X154" s="16">
        <f t="shared" si="36"/>
        <v>0</v>
      </c>
      <c r="Y154" s="18"/>
      <c r="Z154" s="17"/>
    </row>
    <row r="155" spans="1:26" ht="18" customHeight="1" x14ac:dyDescent="0.2">
      <c r="A155" s="13">
        <v>7550016</v>
      </c>
      <c r="B155" s="14" t="s">
        <v>176</v>
      </c>
      <c r="C155" s="15">
        <v>14000</v>
      </c>
      <c r="D155" s="10">
        <f>VLOOKUP($A155,'15.04'!$A$9:$W$204,23,0)</f>
        <v>15</v>
      </c>
      <c r="E155" s="15"/>
      <c r="F155" s="15"/>
      <c r="G155" s="15"/>
      <c r="H155" s="9">
        <f t="shared" si="33"/>
        <v>0</v>
      </c>
      <c r="I155" s="15"/>
      <c r="J155" s="15"/>
      <c r="K155" s="15"/>
      <c r="L155" s="9">
        <f t="shared" si="32"/>
        <v>0</v>
      </c>
      <c r="M155" s="15"/>
      <c r="N155" s="15"/>
      <c r="O155" s="15"/>
      <c r="P155" s="15"/>
      <c r="Q155" s="15"/>
      <c r="R155" s="11">
        <f t="shared" si="15"/>
        <v>0</v>
      </c>
      <c r="S155" s="15"/>
      <c r="T155" s="15"/>
      <c r="U155" s="9">
        <f t="shared" si="35"/>
        <v>0</v>
      </c>
      <c r="V155" s="9">
        <f t="shared" si="34"/>
        <v>15</v>
      </c>
      <c r="W155" s="15">
        <v>15</v>
      </c>
      <c r="X155" s="16">
        <f t="shared" si="36"/>
        <v>0</v>
      </c>
      <c r="Y155" s="18"/>
      <c r="Z155" s="17"/>
    </row>
    <row r="156" spans="1:26" ht="18" customHeight="1" x14ac:dyDescent="0.2">
      <c r="A156" s="13">
        <v>7550017</v>
      </c>
      <c r="B156" s="14" t="s">
        <v>177</v>
      </c>
      <c r="C156" s="15">
        <v>14000</v>
      </c>
      <c r="D156" s="10">
        <f>VLOOKUP($A156,'15.04'!$A$9:$W$204,23,0)</f>
        <v>9</v>
      </c>
      <c r="E156" s="15"/>
      <c r="F156" s="15"/>
      <c r="G156" s="15"/>
      <c r="H156" s="9">
        <f t="shared" si="33"/>
        <v>0</v>
      </c>
      <c r="I156" s="15">
        <v>1</v>
      </c>
      <c r="J156" s="15"/>
      <c r="K156" s="15"/>
      <c r="L156" s="9">
        <f t="shared" si="32"/>
        <v>1</v>
      </c>
      <c r="M156" s="15"/>
      <c r="N156" s="15"/>
      <c r="O156" s="15"/>
      <c r="P156" s="15"/>
      <c r="Q156" s="15"/>
      <c r="R156" s="11">
        <f t="shared" si="15"/>
        <v>0</v>
      </c>
      <c r="S156" s="15"/>
      <c r="T156" s="15"/>
      <c r="U156" s="9">
        <f t="shared" si="35"/>
        <v>0</v>
      </c>
      <c r="V156" s="9">
        <f t="shared" si="34"/>
        <v>8</v>
      </c>
      <c r="W156" s="15">
        <v>8</v>
      </c>
      <c r="X156" s="16">
        <f t="shared" si="36"/>
        <v>0</v>
      </c>
      <c r="Y156" s="18"/>
      <c r="Z156" s="17"/>
    </row>
    <row r="157" spans="1:26" ht="18" customHeight="1" x14ac:dyDescent="0.2">
      <c r="A157" s="13">
        <v>7550019</v>
      </c>
      <c r="B157" s="14" t="s">
        <v>178</v>
      </c>
      <c r="C157" s="15">
        <v>10000</v>
      </c>
      <c r="D157" s="10">
        <f>VLOOKUP($A157,'15.04'!$A$9:$W$204,23,0)</f>
        <v>34</v>
      </c>
      <c r="E157" s="15"/>
      <c r="F157" s="15"/>
      <c r="G157" s="15"/>
      <c r="H157" s="9">
        <f t="shared" si="33"/>
        <v>0</v>
      </c>
      <c r="I157" s="15">
        <v>17</v>
      </c>
      <c r="J157" s="15"/>
      <c r="K157" s="15"/>
      <c r="L157" s="9">
        <f t="shared" si="32"/>
        <v>17</v>
      </c>
      <c r="M157" s="15"/>
      <c r="N157" s="15"/>
      <c r="O157" s="15"/>
      <c r="P157" s="15"/>
      <c r="Q157" s="15"/>
      <c r="R157" s="11">
        <f t="shared" si="15"/>
        <v>0</v>
      </c>
      <c r="S157" s="15"/>
      <c r="T157" s="15"/>
      <c r="U157" s="9">
        <f t="shared" si="35"/>
        <v>0</v>
      </c>
      <c r="V157" s="9">
        <f t="shared" si="34"/>
        <v>17</v>
      </c>
      <c r="W157" s="15">
        <v>17</v>
      </c>
      <c r="X157" s="16">
        <f t="shared" si="36"/>
        <v>0</v>
      </c>
      <c r="Y157" s="18"/>
      <c r="Z157" s="17"/>
    </row>
    <row r="158" spans="1:26" ht="18" customHeight="1" x14ac:dyDescent="0.2">
      <c r="A158" s="13">
        <v>7550026</v>
      </c>
      <c r="B158" s="14" t="s">
        <v>179</v>
      </c>
      <c r="C158" s="15">
        <v>26000</v>
      </c>
      <c r="D158" s="10">
        <f>VLOOKUP($A158,'15.04'!$A$9:$W$204,23,0)</f>
        <v>41</v>
      </c>
      <c r="E158" s="15"/>
      <c r="F158" s="15"/>
      <c r="G158" s="15"/>
      <c r="H158" s="9">
        <f t="shared" si="33"/>
        <v>0</v>
      </c>
      <c r="I158" s="15">
        <v>2</v>
      </c>
      <c r="J158" s="15"/>
      <c r="K158" s="15"/>
      <c r="L158" s="9">
        <f t="shared" si="32"/>
        <v>2</v>
      </c>
      <c r="M158" s="15"/>
      <c r="N158" s="15"/>
      <c r="O158" s="15"/>
      <c r="P158" s="15"/>
      <c r="Q158" s="15"/>
      <c r="R158" s="11">
        <f t="shared" si="15"/>
        <v>0</v>
      </c>
      <c r="S158" s="15"/>
      <c r="T158" s="15"/>
      <c r="U158" s="9">
        <f t="shared" si="35"/>
        <v>0</v>
      </c>
      <c r="V158" s="9">
        <f t="shared" si="34"/>
        <v>39</v>
      </c>
      <c r="W158" s="15">
        <v>39</v>
      </c>
      <c r="X158" s="16">
        <f t="shared" si="36"/>
        <v>0</v>
      </c>
      <c r="Y158" s="18"/>
      <c r="Z158" s="17"/>
    </row>
    <row r="159" spans="1:26" ht="18" customHeight="1" x14ac:dyDescent="0.2">
      <c r="A159" s="13">
        <v>4550025</v>
      </c>
      <c r="B159" s="14" t="s">
        <v>233</v>
      </c>
      <c r="C159" s="15">
        <v>32000</v>
      </c>
      <c r="D159" s="10">
        <f>VLOOKUP($A159,'15.04'!$A$9:$W$204,23,0)</f>
        <v>0</v>
      </c>
      <c r="E159" s="15"/>
      <c r="F159" s="15"/>
      <c r="G159" s="15"/>
      <c r="H159" s="9">
        <f t="shared" si="33"/>
        <v>0</v>
      </c>
      <c r="I159" s="15"/>
      <c r="J159" s="15"/>
      <c r="K159" s="15"/>
      <c r="L159" s="9">
        <f t="shared" si="32"/>
        <v>0</v>
      </c>
      <c r="M159" s="15"/>
      <c r="N159" s="15"/>
      <c r="O159" s="15"/>
      <c r="P159" s="15"/>
      <c r="Q159" s="15"/>
      <c r="R159" s="11">
        <f t="shared" si="15"/>
        <v>0</v>
      </c>
      <c r="S159" s="15"/>
      <c r="T159" s="15"/>
      <c r="U159" s="9">
        <f t="shared" si="35"/>
        <v>0</v>
      </c>
      <c r="V159" s="9">
        <f t="shared" si="34"/>
        <v>0</v>
      </c>
      <c r="W159" s="15"/>
      <c r="X159" s="16">
        <f t="shared" si="36"/>
        <v>0</v>
      </c>
      <c r="Y159" s="18"/>
      <c r="Z159" s="17"/>
    </row>
    <row r="160" spans="1:26" ht="18" customHeight="1" x14ac:dyDescent="0.2">
      <c r="A160" s="13">
        <v>4550013</v>
      </c>
      <c r="B160" s="14" t="s">
        <v>231</v>
      </c>
      <c r="C160" s="15">
        <v>32000</v>
      </c>
      <c r="D160" s="10">
        <f>VLOOKUP($A160,'15.04'!$A$9:$W$204,23,0)</f>
        <v>0</v>
      </c>
      <c r="E160" s="15"/>
      <c r="F160" s="15"/>
      <c r="G160" s="15"/>
      <c r="H160" s="9">
        <f t="shared" si="33"/>
        <v>0</v>
      </c>
      <c r="I160" s="15"/>
      <c r="J160" s="15"/>
      <c r="K160" s="15"/>
      <c r="L160" s="9">
        <f t="shared" si="32"/>
        <v>0</v>
      </c>
      <c r="M160" s="15"/>
      <c r="N160" s="15"/>
      <c r="O160" s="15"/>
      <c r="P160" s="15"/>
      <c r="Q160" s="15"/>
      <c r="R160" s="11">
        <f t="shared" ref="R160:R208" si="37">SUM(M160:Q160)</f>
        <v>0</v>
      </c>
      <c r="S160" s="15"/>
      <c r="T160" s="15"/>
      <c r="U160" s="9">
        <f t="shared" si="35"/>
        <v>0</v>
      </c>
      <c r="V160" s="9">
        <f t="shared" si="34"/>
        <v>0</v>
      </c>
      <c r="W160" s="15"/>
      <c r="X160" s="16">
        <f t="shared" si="36"/>
        <v>0</v>
      </c>
      <c r="Y160" s="18"/>
      <c r="Z160" s="17"/>
    </row>
    <row r="161" spans="1:26" ht="18" customHeight="1" x14ac:dyDescent="0.2">
      <c r="A161" s="7">
        <v>5500000</v>
      </c>
      <c r="B161" s="8" t="s">
        <v>180</v>
      </c>
      <c r="C161" s="9"/>
      <c r="D161" s="10">
        <f>VLOOKUP($A161,'15.04'!$A$9:$W$204,23,0)</f>
        <v>0</v>
      </c>
      <c r="E161" s="10"/>
      <c r="F161" s="10"/>
      <c r="G161" s="10"/>
      <c r="H161" s="9"/>
      <c r="I161" s="10"/>
      <c r="J161" s="10"/>
      <c r="K161" s="10"/>
      <c r="L161" s="9">
        <f t="shared" si="32"/>
        <v>0</v>
      </c>
      <c r="M161" s="10"/>
      <c r="N161" s="10"/>
      <c r="O161" s="10"/>
      <c r="P161" s="10"/>
      <c r="Q161" s="10"/>
      <c r="R161" s="11">
        <f t="shared" si="37"/>
        <v>0</v>
      </c>
      <c r="S161" s="10"/>
      <c r="T161" s="10"/>
      <c r="U161" s="9"/>
      <c r="V161" s="9"/>
      <c r="W161" s="10"/>
      <c r="X161" s="9"/>
      <c r="Y161" s="18"/>
      <c r="Z161" s="17"/>
    </row>
    <row r="162" spans="1:26" s="24" customFormat="1" ht="18" customHeight="1" x14ac:dyDescent="0.2">
      <c r="A162" s="13">
        <v>5500044</v>
      </c>
      <c r="B162" s="20" t="s">
        <v>181</v>
      </c>
      <c r="C162" s="21">
        <v>28000</v>
      </c>
      <c r="D162" s="10">
        <f>VLOOKUP($A162,'15.04'!$A$9:$W$204,23,0)</f>
        <v>0</v>
      </c>
      <c r="E162" s="15"/>
      <c r="F162" s="15"/>
      <c r="G162" s="15"/>
      <c r="H162" s="9">
        <f t="shared" ref="H162:H207" si="38">SUM(E162:G162)</f>
        <v>0</v>
      </c>
      <c r="I162" s="15"/>
      <c r="J162" s="15"/>
      <c r="K162" s="15"/>
      <c r="L162" s="9">
        <f t="shared" si="32"/>
        <v>0</v>
      </c>
      <c r="M162" s="15"/>
      <c r="N162" s="15"/>
      <c r="O162" s="15"/>
      <c r="P162" s="15"/>
      <c r="Q162" s="15"/>
      <c r="R162" s="11">
        <f t="shared" si="37"/>
        <v>0</v>
      </c>
      <c r="S162" s="15"/>
      <c r="T162" s="15"/>
      <c r="U162" s="9">
        <f t="shared" ref="U162:U188" si="39">S162+T162</f>
        <v>0</v>
      </c>
      <c r="V162" s="9">
        <f t="shared" ref="V162:V207" si="40">D162+H162-L162-R162-U162</f>
        <v>0</v>
      </c>
      <c r="W162" s="15"/>
      <c r="X162" s="16">
        <f t="shared" ref="X162:X188" si="41">W162-V162</f>
        <v>0</v>
      </c>
      <c r="Y162" s="22"/>
      <c r="Z162" s="23"/>
    </row>
    <row r="163" spans="1:26" s="24" customFormat="1" ht="18" customHeight="1" x14ac:dyDescent="0.2">
      <c r="A163" s="13">
        <v>5500045</v>
      </c>
      <c r="B163" s="20" t="s">
        <v>182</v>
      </c>
      <c r="C163" s="21">
        <v>30000</v>
      </c>
      <c r="D163" s="10">
        <f>VLOOKUP($A163,'15.04'!$A$9:$W$204,23,0)</f>
        <v>0</v>
      </c>
      <c r="E163" s="15">
        <v>2</v>
      </c>
      <c r="F163" s="15"/>
      <c r="G163" s="15"/>
      <c r="H163" s="9">
        <f t="shared" si="38"/>
        <v>2</v>
      </c>
      <c r="I163" s="15">
        <v>2</v>
      </c>
      <c r="J163" s="15"/>
      <c r="K163" s="15"/>
      <c r="L163" s="9">
        <f t="shared" si="32"/>
        <v>2</v>
      </c>
      <c r="M163" s="15"/>
      <c r="N163" s="15"/>
      <c r="O163" s="15"/>
      <c r="P163" s="15"/>
      <c r="Q163" s="15"/>
      <c r="R163" s="11">
        <f t="shared" si="37"/>
        <v>0</v>
      </c>
      <c r="S163" s="15"/>
      <c r="T163" s="15"/>
      <c r="U163" s="9">
        <f t="shared" si="39"/>
        <v>0</v>
      </c>
      <c r="V163" s="9">
        <f t="shared" si="40"/>
        <v>0</v>
      </c>
      <c r="W163" s="15"/>
      <c r="X163" s="16">
        <f t="shared" si="41"/>
        <v>0</v>
      </c>
      <c r="Y163" s="22"/>
      <c r="Z163" s="23"/>
    </row>
    <row r="164" spans="1:26" ht="18" customHeight="1" x14ac:dyDescent="0.2">
      <c r="A164" s="13">
        <v>5500063</v>
      </c>
      <c r="B164" s="14" t="s">
        <v>183</v>
      </c>
      <c r="C164" s="15">
        <v>21000</v>
      </c>
      <c r="D164" s="10">
        <f>VLOOKUP($A164,'15.04'!$A$9:$W$204,23,0)</f>
        <v>0</v>
      </c>
      <c r="E164" s="15">
        <v>18</v>
      </c>
      <c r="F164" s="15"/>
      <c r="G164" s="15"/>
      <c r="H164" s="9">
        <f t="shared" si="38"/>
        <v>18</v>
      </c>
      <c r="I164" s="15">
        <v>18</v>
      </c>
      <c r="J164" s="15"/>
      <c r="K164" s="15"/>
      <c r="L164" s="9">
        <f t="shared" si="32"/>
        <v>18</v>
      </c>
      <c r="M164" s="15"/>
      <c r="N164" s="15"/>
      <c r="O164" s="15"/>
      <c r="P164" s="15"/>
      <c r="Q164" s="15"/>
      <c r="R164" s="11">
        <f t="shared" si="37"/>
        <v>0</v>
      </c>
      <c r="S164" s="15"/>
      <c r="T164" s="15"/>
      <c r="U164" s="9">
        <f t="shared" si="39"/>
        <v>0</v>
      </c>
      <c r="V164" s="9">
        <f t="shared" si="40"/>
        <v>0</v>
      </c>
      <c r="W164" s="15"/>
      <c r="X164" s="16">
        <f t="shared" si="41"/>
        <v>0</v>
      </c>
      <c r="Y164" s="18"/>
      <c r="Z164" s="17"/>
    </row>
    <row r="165" spans="1:26" ht="18" customHeight="1" x14ac:dyDescent="0.2">
      <c r="A165" s="13">
        <v>5500064</v>
      </c>
      <c r="B165" s="14" t="s">
        <v>184</v>
      </c>
      <c r="C165" s="15">
        <v>26000</v>
      </c>
      <c r="D165" s="10">
        <f>VLOOKUP($A165,'15.04'!$A$9:$W$204,23,0)</f>
        <v>0</v>
      </c>
      <c r="E165" s="15"/>
      <c r="F165" s="15"/>
      <c r="G165" s="15"/>
      <c r="H165" s="9">
        <f t="shared" si="38"/>
        <v>0</v>
      </c>
      <c r="I165" s="15"/>
      <c r="J165" s="15"/>
      <c r="K165" s="15"/>
      <c r="L165" s="9">
        <f t="shared" si="32"/>
        <v>0</v>
      </c>
      <c r="M165" s="15"/>
      <c r="N165" s="15"/>
      <c r="O165" s="15"/>
      <c r="P165" s="15"/>
      <c r="Q165" s="15"/>
      <c r="R165" s="11">
        <f t="shared" si="37"/>
        <v>0</v>
      </c>
      <c r="S165" s="15"/>
      <c r="T165" s="15"/>
      <c r="U165" s="9">
        <f t="shared" si="39"/>
        <v>0</v>
      </c>
      <c r="V165" s="9">
        <f t="shared" si="40"/>
        <v>0</v>
      </c>
      <c r="W165" s="15"/>
      <c r="X165" s="16">
        <f t="shared" si="41"/>
        <v>0</v>
      </c>
      <c r="Y165" s="18"/>
      <c r="Z165" s="17"/>
    </row>
    <row r="166" spans="1:26" ht="18" customHeight="1" x14ac:dyDescent="0.2">
      <c r="A166" s="13">
        <v>5500065</v>
      </c>
      <c r="B166" s="14" t="s">
        <v>185</v>
      </c>
      <c r="C166" s="15">
        <v>24000</v>
      </c>
      <c r="D166" s="10">
        <f>VLOOKUP($A166,'15.04'!$A$9:$W$204,23,0)</f>
        <v>0</v>
      </c>
      <c r="E166" s="15"/>
      <c r="F166" s="15"/>
      <c r="G166" s="15"/>
      <c r="H166" s="9">
        <f t="shared" si="38"/>
        <v>0</v>
      </c>
      <c r="I166" s="15"/>
      <c r="J166" s="15"/>
      <c r="K166" s="15"/>
      <c r="L166" s="9">
        <f t="shared" si="32"/>
        <v>0</v>
      </c>
      <c r="M166" s="15"/>
      <c r="N166" s="15"/>
      <c r="O166" s="15"/>
      <c r="P166" s="15"/>
      <c r="Q166" s="15"/>
      <c r="R166" s="11">
        <f t="shared" si="37"/>
        <v>0</v>
      </c>
      <c r="S166" s="15"/>
      <c r="T166" s="15"/>
      <c r="U166" s="9">
        <f t="shared" si="39"/>
        <v>0</v>
      </c>
      <c r="V166" s="9">
        <f t="shared" si="40"/>
        <v>0</v>
      </c>
      <c r="W166" s="15"/>
      <c r="X166" s="16">
        <f t="shared" si="41"/>
        <v>0</v>
      </c>
      <c r="Y166" s="18"/>
      <c r="Z166" s="17"/>
    </row>
    <row r="167" spans="1:26" ht="18" customHeight="1" x14ac:dyDescent="0.2">
      <c r="A167" s="13">
        <v>5500066</v>
      </c>
      <c r="B167" s="14" t="s">
        <v>186</v>
      </c>
      <c r="C167" s="15">
        <v>32000</v>
      </c>
      <c r="D167" s="10">
        <f>VLOOKUP($A167,'15.04'!$A$9:$W$204,23,0)</f>
        <v>0</v>
      </c>
      <c r="E167" s="15"/>
      <c r="F167" s="15"/>
      <c r="G167" s="15"/>
      <c r="H167" s="9">
        <f t="shared" si="38"/>
        <v>0</v>
      </c>
      <c r="I167" s="15"/>
      <c r="J167" s="15"/>
      <c r="K167" s="15"/>
      <c r="L167" s="9">
        <f t="shared" si="32"/>
        <v>0</v>
      </c>
      <c r="M167" s="15"/>
      <c r="N167" s="15"/>
      <c r="O167" s="15"/>
      <c r="P167" s="15"/>
      <c r="Q167" s="15"/>
      <c r="R167" s="11">
        <f t="shared" si="37"/>
        <v>0</v>
      </c>
      <c r="S167" s="15"/>
      <c r="T167" s="15"/>
      <c r="U167" s="9">
        <f t="shared" si="39"/>
        <v>0</v>
      </c>
      <c r="V167" s="9">
        <f t="shared" si="40"/>
        <v>0</v>
      </c>
      <c r="W167" s="15"/>
      <c r="X167" s="16">
        <f t="shared" si="41"/>
        <v>0</v>
      </c>
      <c r="Y167" s="18"/>
      <c r="Z167" s="17"/>
    </row>
    <row r="168" spans="1:26" ht="18" customHeight="1" x14ac:dyDescent="0.2">
      <c r="A168" s="13">
        <v>5510070</v>
      </c>
      <c r="B168" s="14" t="s">
        <v>187</v>
      </c>
      <c r="C168" s="15">
        <v>28000</v>
      </c>
      <c r="D168" s="10">
        <f>VLOOKUP($A168,'15.04'!$A$9:$W$204,23,0)</f>
        <v>0</v>
      </c>
      <c r="E168" s="15">
        <v>45</v>
      </c>
      <c r="F168" s="15"/>
      <c r="G168" s="15"/>
      <c r="H168" s="9">
        <f t="shared" si="38"/>
        <v>45</v>
      </c>
      <c r="I168" s="15">
        <v>45</v>
      </c>
      <c r="J168" s="15"/>
      <c r="K168" s="15"/>
      <c r="L168" s="9">
        <f t="shared" si="32"/>
        <v>45</v>
      </c>
      <c r="M168" s="15"/>
      <c r="N168" s="15"/>
      <c r="O168" s="15"/>
      <c r="P168" s="15"/>
      <c r="Q168" s="15"/>
      <c r="R168" s="11">
        <f t="shared" si="37"/>
        <v>0</v>
      </c>
      <c r="S168" s="15"/>
      <c r="T168" s="15"/>
      <c r="U168" s="9">
        <f t="shared" si="39"/>
        <v>0</v>
      </c>
      <c r="V168" s="9">
        <f t="shared" si="40"/>
        <v>0</v>
      </c>
      <c r="W168" s="15"/>
      <c r="X168" s="16">
        <f t="shared" si="41"/>
        <v>0</v>
      </c>
      <c r="Y168" s="18"/>
      <c r="Z168" s="17"/>
    </row>
    <row r="169" spans="1:26" ht="18" customHeight="1" x14ac:dyDescent="0.2">
      <c r="A169" s="13">
        <v>5510072</v>
      </c>
      <c r="B169" s="14" t="s">
        <v>188</v>
      </c>
      <c r="C169" s="15">
        <v>29000</v>
      </c>
      <c r="D169" s="10">
        <f>VLOOKUP($A169,'15.04'!$A$9:$W$204,23,0)</f>
        <v>0</v>
      </c>
      <c r="E169" s="15">
        <v>1</v>
      </c>
      <c r="F169" s="15"/>
      <c r="G169" s="15"/>
      <c r="H169" s="9">
        <f t="shared" si="38"/>
        <v>1</v>
      </c>
      <c r="I169" s="15">
        <v>1</v>
      </c>
      <c r="J169" s="15"/>
      <c r="K169" s="15"/>
      <c r="L169" s="9">
        <f t="shared" si="32"/>
        <v>1</v>
      </c>
      <c r="M169" s="15"/>
      <c r="N169" s="15"/>
      <c r="O169" s="15"/>
      <c r="P169" s="15"/>
      <c r="Q169" s="15"/>
      <c r="R169" s="11">
        <f t="shared" si="37"/>
        <v>0</v>
      </c>
      <c r="S169" s="15"/>
      <c r="T169" s="15"/>
      <c r="U169" s="9">
        <f t="shared" si="39"/>
        <v>0</v>
      </c>
      <c r="V169" s="9">
        <f t="shared" si="40"/>
        <v>0</v>
      </c>
      <c r="W169" s="15"/>
      <c r="X169" s="16">
        <f t="shared" si="41"/>
        <v>0</v>
      </c>
      <c r="Y169" s="18"/>
      <c r="Z169" s="17"/>
    </row>
    <row r="170" spans="1:26" ht="18" customHeight="1" x14ac:dyDescent="0.2">
      <c r="A170" s="13">
        <v>5510074</v>
      </c>
      <c r="B170" s="14" t="s">
        <v>189</v>
      </c>
      <c r="C170" s="15">
        <v>30000</v>
      </c>
      <c r="D170" s="10">
        <f>VLOOKUP($A170,'15.04'!$A$9:$W$204,23,0)</f>
        <v>0</v>
      </c>
      <c r="E170" s="15">
        <v>7</v>
      </c>
      <c r="F170" s="15"/>
      <c r="G170" s="15"/>
      <c r="H170" s="9">
        <f t="shared" si="38"/>
        <v>7</v>
      </c>
      <c r="I170" s="15">
        <v>7</v>
      </c>
      <c r="J170" s="15"/>
      <c r="K170" s="15"/>
      <c r="L170" s="9">
        <f t="shared" si="32"/>
        <v>7</v>
      </c>
      <c r="M170" s="15"/>
      <c r="N170" s="15"/>
      <c r="O170" s="15"/>
      <c r="P170" s="15"/>
      <c r="Q170" s="15"/>
      <c r="R170" s="11">
        <f t="shared" si="37"/>
        <v>0</v>
      </c>
      <c r="S170" s="15"/>
      <c r="T170" s="15"/>
      <c r="U170" s="9">
        <f t="shared" si="39"/>
        <v>0</v>
      </c>
      <c r="V170" s="9">
        <f t="shared" si="40"/>
        <v>0</v>
      </c>
      <c r="W170" s="15"/>
      <c r="X170" s="16">
        <f t="shared" si="41"/>
        <v>0</v>
      </c>
      <c r="Y170" s="18"/>
      <c r="Z170" s="17"/>
    </row>
    <row r="171" spans="1:26" ht="18" customHeight="1" x14ac:dyDescent="0.2">
      <c r="A171" s="13">
        <v>5520002</v>
      </c>
      <c r="B171" s="14" t="s">
        <v>190</v>
      </c>
      <c r="C171" s="15">
        <v>34000</v>
      </c>
      <c r="D171" s="10">
        <f>VLOOKUP($A171,'15.04'!$A$9:$W$204,23,0)</f>
        <v>0</v>
      </c>
      <c r="E171" s="15">
        <v>9</v>
      </c>
      <c r="F171" s="15"/>
      <c r="G171" s="15"/>
      <c r="H171" s="9">
        <f t="shared" si="38"/>
        <v>9</v>
      </c>
      <c r="I171" s="15">
        <v>9</v>
      </c>
      <c r="J171" s="15"/>
      <c r="K171" s="15"/>
      <c r="L171" s="9">
        <f t="shared" si="32"/>
        <v>9</v>
      </c>
      <c r="M171" s="15"/>
      <c r="N171" s="15"/>
      <c r="O171" s="15"/>
      <c r="P171" s="15"/>
      <c r="Q171" s="15"/>
      <c r="R171" s="11">
        <f>SUM(M171:Q171)</f>
        <v>0</v>
      </c>
      <c r="S171" s="15"/>
      <c r="T171" s="15"/>
      <c r="U171" s="9">
        <f>S171+T171</f>
        <v>0</v>
      </c>
      <c r="V171" s="9">
        <f t="shared" si="40"/>
        <v>0</v>
      </c>
      <c r="W171" s="15"/>
      <c r="X171" s="16">
        <f>W171-V171</f>
        <v>0</v>
      </c>
      <c r="Y171" s="18"/>
      <c r="Z171" s="17"/>
    </row>
    <row r="172" spans="1:26" ht="18" customHeight="1" x14ac:dyDescent="0.2">
      <c r="A172" s="13">
        <v>5520003</v>
      </c>
      <c r="B172" s="14" t="s">
        <v>191</v>
      </c>
      <c r="C172" s="15">
        <v>34000</v>
      </c>
      <c r="D172" s="10">
        <f>VLOOKUP($A172,'15.04'!$A$9:$W$204,23,0)</f>
        <v>0</v>
      </c>
      <c r="E172" s="15">
        <v>3</v>
      </c>
      <c r="F172" s="15"/>
      <c r="G172" s="15"/>
      <c r="H172" s="9">
        <f t="shared" si="38"/>
        <v>3</v>
      </c>
      <c r="I172" s="15">
        <v>3</v>
      </c>
      <c r="J172" s="15"/>
      <c r="K172" s="15"/>
      <c r="L172" s="9">
        <f t="shared" si="32"/>
        <v>3</v>
      </c>
      <c r="M172" s="15"/>
      <c r="N172" s="15"/>
      <c r="O172" s="15"/>
      <c r="P172" s="15"/>
      <c r="Q172" s="15"/>
      <c r="R172" s="11">
        <f>SUM(M172:Q172)</f>
        <v>0</v>
      </c>
      <c r="S172" s="15"/>
      <c r="T172" s="15"/>
      <c r="U172" s="9">
        <f>S172+T172</f>
        <v>0</v>
      </c>
      <c r="V172" s="9">
        <f t="shared" si="40"/>
        <v>0</v>
      </c>
      <c r="W172" s="15"/>
      <c r="X172" s="16">
        <f>W172-V172</f>
        <v>0</v>
      </c>
      <c r="Y172" s="18"/>
      <c r="Z172" s="17"/>
    </row>
    <row r="173" spans="1:26" ht="18" customHeight="1" x14ac:dyDescent="0.2">
      <c r="A173" s="13">
        <v>5520005</v>
      </c>
      <c r="B173" s="14" t="s">
        <v>192</v>
      </c>
      <c r="C173" s="15">
        <v>19000</v>
      </c>
      <c r="D173" s="10">
        <f>VLOOKUP($A173,'15.04'!$A$9:$W$204,23,0)</f>
        <v>0</v>
      </c>
      <c r="E173" s="15">
        <v>34</v>
      </c>
      <c r="F173" s="15"/>
      <c r="G173" s="15"/>
      <c r="H173" s="9">
        <f t="shared" si="38"/>
        <v>34</v>
      </c>
      <c r="I173" s="15">
        <v>34</v>
      </c>
      <c r="J173" s="15"/>
      <c r="K173" s="15"/>
      <c r="L173" s="9">
        <f t="shared" si="32"/>
        <v>34</v>
      </c>
      <c r="M173" s="15"/>
      <c r="N173" s="15"/>
      <c r="O173" s="15"/>
      <c r="P173" s="15"/>
      <c r="Q173" s="15"/>
      <c r="R173" s="11">
        <f>SUM(M173:Q173)</f>
        <v>0</v>
      </c>
      <c r="S173" s="15"/>
      <c r="T173" s="15"/>
      <c r="U173" s="9">
        <f>S173+T173</f>
        <v>0</v>
      </c>
      <c r="V173" s="9">
        <f t="shared" si="40"/>
        <v>0</v>
      </c>
      <c r="W173" s="15"/>
      <c r="X173" s="16">
        <f>W173-V173</f>
        <v>0</v>
      </c>
      <c r="Y173" s="18"/>
      <c r="Z173" s="17"/>
    </row>
    <row r="174" spans="1:26" ht="18" customHeight="1" x14ac:dyDescent="0.2">
      <c r="A174" s="13">
        <v>5530001</v>
      </c>
      <c r="B174" s="14" t="s">
        <v>193</v>
      </c>
      <c r="C174" s="15">
        <v>46000</v>
      </c>
      <c r="D174" s="10">
        <f>VLOOKUP($A174,'15.04'!$A$9:$W$204,23,0)</f>
        <v>0</v>
      </c>
      <c r="E174" s="15">
        <v>3</v>
      </c>
      <c r="F174" s="15"/>
      <c r="G174" s="15"/>
      <c r="H174" s="9">
        <f t="shared" si="38"/>
        <v>3</v>
      </c>
      <c r="I174" s="15">
        <v>3</v>
      </c>
      <c r="J174" s="15"/>
      <c r="K174" s="15"/>
      <c r="L174" s="9">
        <f t="shared" si="32"/>
        <v>3</v>
      </c>
      <c r="M174" s="15"/>
      <c r="N174" s="15"/>
      <c r="O174" s="15"/>
      <c r="P174" s="15"/>
      <c r="Q174" s="15"/>
      <c r="R174" s="11">
        <f>SUM(M174:Q174)</f>
        <v>0</v>
      </c>
      <c r="S174" s="15"/>
      <c r="T174" s="15"/>
      <c r="U174" s="9">
        <f>S174+T174</f>
        <v>0</v>
      </c>
      <c r="V174" s="9">
        <f t="shared" si="40"/>
        <v>0</v>
      </c>
      <c r="W174" s="15"/>
      <c r="X174" s="16">
        <f>W174-V174</f>
        <v>0</v>
      </c>
      <c r="Y174" s="18"/>
      <c r="Z174" s="17"/>
    </row>
    <row r="175" spans="1:26" ht="18" customHeight="1" x14ac:dyDescent="0.2">
      <c r="A175" s="13">
        <v>5530002</v>
      </c>
      <c r="B175" s="14" t="s">
        <v>194</v>
      </c>
      <c r="C175" s="15">
        <v>38000</v>
      </c>
      <c r="D175" s="10">
        <f>VLOOKUP($A175,'15.04'!$A$9:$W$204,23,0)</f>
        <v>0</v>
      </c>
      <c r="E175" s="15"/>
      <c r="F175" s="15"/>
      <c r="G175" s="15"/>
      <c r="H175" s="9">
        <f t="shared" si="38"/>
        <v>0</v>
      </c>
      <c r="I175" s="15"/>
      <c r="J175" s="15"/>
      <c r="K175" s="15"/>
      <c r="L175" s="9">
        <f t="shared" si="32"/>
        <v>0</v>
      </c>
      <c r="M175" s="15"/>
      <c r="N175" s="15"/>
      <c r="O175" s="15"/>
      <c r="P175" s="15"/>
      <c r="Q175" s="15"/>
      <c r="R175" s="11">
        <f>SUM(M175:Q175)</f>
        <v>0</v>
      </c>
      <c r="S175" s="15"/>
      <c r="T175" s="15"/>
      <c r="U175" s="9">
        <f>S175+T175</f>
        <v>0</v>
      </c>
      <c r="V175" s="9">
        <f t="shared" si="40"/>
        <v>0</v>
      </c>
      <c r="W175" s="15"/>
      <c r="X175" s="16">
        <f>W175-V175</f>
        <v>0</v>
      </c>
      <c r="Y175" s="18"/>
      <c r="Z175" s="17"/>
    </row>
    <row r="176" spans="1:26" ht="18" customHeight="1" x14ac:dyDescent="0.2">
      <c r="A176" s="13">
        <v>5530003</v>
      </c>
      <c r="B176" s="14" t="s">
        <v>195</v>
      </c>
      <c r="C176" s="15">
        <v>38000</v>
      </c>
      <c r="D176" s="10">
        <f>VLOOKUP($A176,'15.04'!$A$9:$W$204,23,0)</f>
        <v>0</v>
      </c>
      <c r="E176" s="15">
        <v>1</v>
      </c>
      <c r="F176" s="15"/>
      <c r="G176" s="15"/>
      <c r="H176" s="9">
        <f t="shared" si="38"/>
        <v>1</v>
      </c>
      <c r="I176" s="15">
        <v>1</v>
      </c>
      <c r="J176" s="15"/>
      <c r="K176" s="15"/>
      <c r="L176" s="9">
        <f t="shared" si="32"/>
        <v>1</v>
      </c>
      <c r="M176" s="15"/>
      <c r="N176" s="15"/>
      <c r="O176" s="15"/>
      <c r="P176" s="15"/>
      <c r="Q176" s="15"/>
      <c r="R176" s="11">
        <f t="shared" si="37"/>
        <v>0</v>
      </c>
      <c r="S176" s="15"/>
      <c r="T176" s="15"/>
      <c r="U176" s="9">
        <f t="shared" si="39"/>
        <v>0</v>
      </c>
      <c r="V176" s="9">
        <f t="shared" si="40"/>
        <v>0</v>
      </c>
      <c r="W176" s="15"/>
      <c r="X176" s="16">
        <f t="shared" si="41"/>
        <v>0</v>
      </c>
      <c r="Y176" s="18"/>
      <c r="Z176" s="17"/>
    </row>
    <row r="177" spans="1:26" ht="18" customHeight="1" x14ac:dyDescent="0.2">
      <c r="A177" s="13">
        <v>5530004</v>
      </c>
      <c r="B177" s="14" t="s">
        <v>196</v>
      </c>
      <c r="C177" s="15">
        <v>39000</v>
      </c>
      <c r="D177" s="10">
        <f>VLOOKUP($A177,'15.04'!$A$9:$W$204,23,0)</f>
        <v>0</v>
      </c>
      <c r="E177" s="15"/>
      <c r="F177" s="15"/>
      <c r="G177" s="15"/>
      <c r="H177" s="9">
        <f t="shared" si="38"/>
        <v>0</v>
      </c>
      <c r="I177" s="15"/>
      <c r="J177" s="15"/>
      <c r="K177" s="15"/>
      <c r="L177" s="9">
        <f t="shared" si="32"/>
        <v>0</v>
      </c>
      <c r="M177" s="15"/>
      <c r="N177" s="15"/>
      <c r="O177" s="15"/>
      <c r="P177" s="15"/>
      <c r="Q177" s="15"/>
      <c r="R177" s="11">
        <f t="shared" si="37"/>
        <v>0</v>
      </c>
      <c r="S177" s="15"/>
      <c r="T177" s="15"/>
      <c r="U177" s="9">
        <f t="shared" si="39"/>
        <v>0</v>
      </c>
      <c r="V177" s="9">
        <f t="shared" si="40"/>
        <v>0</v>
      </c>
      <c r="W177" s="15"/>
      <c r="X177" s="16">
        <f t="shared" si="41"/>
        <v>0</v>
      </c>
      <c r="Y177" s="18"/>
      <c r="Z177" s="17"/>
    </row>
    <row r="178" spans="1:26" ht="18" customHeight="1" x14ac:dyDescent="0.2">
      <c r="A178" s="13">
        <v>5530005</v>
      </c>
      <c r="B178" s="14" t="s">
        <v>197</v>
      </c>
      <c r="C178" s="15">
        <v>35000</v>
      </c>
      <c r="D178" s="10">
        <f>VLOOKUP($A178,'15.04'!$A$9:$W$204,23,0)</f>
        <v>0</v>
      </c>
      <c r="E178" s="15"/>
      <c r="F178" s="15"/>
      <c r="G178" s="15"/>
      <c r="H178" s="9">
        <f t="shared" si="38"/>
        <v>0</v>
      </c>
      <c r="I178" s="15"/>
      <c r="J178" s="15"/>
      <c r="K178" s="15"/>
      <c r="L178" s="9">
        <f t="shared" si="32"/>
        <v>0</v>
      </c>
      <c r="M178" s="15"/>
      <c r="N178" s="15"/>
      <c r="O178" s="15"/>
      <c r="P178" s="15"/>
      <c r="Q178" s="15"/>
      <c r="R178" s="11">
        <f t="shared" si="37"/>
        <v>0</v>
      </c>
      <c r="S178" s="15"/>
      <c r="T178" s="15"/>
      <c r="U178" s="9">
        <f t="shared" si="39"/>
        <v>0</v>
      </c>
      <c r="V178" s="9">
        <f t="shared" si="40"/>
        <v>0</v>
      </c>
      <c r="W178" s="15"/>
      <c r="X178" s="16">
        <f t="shared" si="41"/>
        <v>0</v>
      </c>
      <c r="Y178" s="18"/>
      <c r="Z178" s="17"/>
    </row>
    <row r="179" spans="1:26" ht="18" customHeight="1" x14ac:dyDescent="0.2">
      <c r="A179" s="13">
        <v>5530008</v>
      </c>
      <c r="B179" s="14" t="s">
        <v>198</v>
      </c>
      <c r="C179" s="15">
        <v>29000</v>
      </c>
      <c r="D179" s="10">
        <f>VLOOKUP($A179,'15.04'!$A$9:$W$204,23,0)</f>
        <v>0</v>
      </c>
      <c r="E179" s="15"/>
      <c r="F179" s="15"/>
      <c r="G179" s="15"/>
      <c r="H179" s="9">
        <f t="shared" si="38"/>
        <v>0</v>
      </c>
      <c r="I179" s="15"/>
      <c r="J179" s="15"/>
      <c r="K179" s="15"/>
      <c r="L179" s="9">
        <f t="shared" si="32"/>
        <v>0</v>
      </c>
      <c r="M179" s="15"/>
      <c r="N179" s="15"/>
      <c r="O179" s="15"/>
      <c r="P179" s="15"/>
      <c r="Q179" s="15"/>
      <c r="R179" s="11">
        <f t="shared" si="37"/>
        <v>0</v>
      </c>
      <c r="S179" s="15"/>
      <c r="T179" s="15"/>
      <c r="U179" s="9">
        <f t="shared" si="39"/>
        <v>0</v>
      </c>
      <c r="V179" s="9">
        <f t="shared" si="40"/>
        <v>0</v>
      </c>
      <c r="W179" s="15"/>
      <c r="X179" s="16">
        <f t="shared" si="41"/>
        <v>0</v>
      </c>
      <c r="Y179" s="18"/>
      <c r="Z179" s="17"/>
    </row>
    <row r="180" spans="1:26" ht="18" customHeight="1" x14ac:dyDescent="0.2">
      <c r="A180" s="13">
        <v>5540001</v>
      </c>
      <c r="B180" s="14" t="s">
        <v>199</v>
      </c>
      <c r="C180" s="15">
        <v>18000</v>
      </c>
      <c r="D180" s="10">
        <f>VLOOKUP($A180,'15.04'!$A$9:$W$204,23,0)</f>
        <v>22</v>
      </c>
      <c r="E180" s="15"/>
      <c r="F180" s="15"/>
      <c r="G180" s="15"/>
      <c r="H180" s="9">
        <f t="shared" si="38"/>
        <v>0</v>
      </c>
      <c r="I180" s="15">
        <v>2</v>
      </c>
      <c r="J180" s="15"/>
      <c r="K180" s="15"/>
      <c r="L180" s="9">
        <f t="shared" si="32"/>
        <v>2</v>
      </c>
      <c r="M180" s="15"/>
      <c r="N180" s="15"/>
      <c r="O180" s="15"/>
      <c r="P180" s="15"/>
      <c r="Q180" s="15"/>
      <c r="R180" s="11">
        <f>SUM(M180:Q180)</f>
        <v>0</v>
      </c>
      <c r="S180" s="15"/>
      <c r="T180" s="15"/>
      <c r="U180" s="9">
        <f>S180+T180</f>
        <v>0</v>
      </c>
      <c r="V180" s="9">
        <f t="shared" si="40"/>
        <v>20</v>
      </c>
      <c r="W180" s="15">
        <v>20</v>
      </c>
      <c r="X180" s="16">
        <f>W180-V180</f>
        <v>0</v>
      </c>
      <c r="Y180" s="18"/>
      <c r="Z180" s="17"/>
    </row>
    <row r="181" spans="1:26" ht="18" customHeight="1" x14ac:dyDescent="0.2">
      <c r="A181" s="13">
        <v>5540003</v>
      </c>
      <c r="B181" s="14" t="s">
        <v>200</v>
      </c>
      <c r="C181" s="15">
        <v>18000</v>
      </c>
      <c r="D181" s="10">
        <f>VLOOKUP($A181,'15.04'!$A$9:$W$204,23,0)</f>
        <v>29</v>
      </c>
      <c r="E181" s="15"/>
      <c r="F181" s="15"/>
      <c r="G181" s="15"/>
      <c r="H181" s="9">
        <f t="shared" si="38"/>
        <v>0</v>
      </c>
      <c r="I181" s="15">
        <v>1</v>
      </c>
      <c r="J181" s="15"/>
      <c r="K181" s="15"/>
      <c r="L181" s="9">
        <f t="shared" si="32"/>
        <v>1</v>
      </c>
      <c r="M181" s="15"/>
      <c r="N181" s="15"/>
      <c r="O181" s="15"/>
      <c r="P181" s="15"/>
      <c r="Q181" s="15"/>
      <c r="R181" s="11">
        <f t="shared" si="37"/>
        <v>0</v>
      </c>
      <c r="S181" s="15"/>
      <c r="T181" s="15"/>
      <c r="U181" s="9">
        <f t="shared" si="39"/>
        <v>0</v>
      </c>
      <c r="V181" s="9">
        <f t="shared" si="40"/>
        <v>28</v>
      </c>
      <c r="W181" s="15">
        <v>28</v>
      </c>
      <c r="X181" s="16">
        <f t="shared" si="41"/>
        <v>0</v>
      </c>
      <c r="Y181" s="18"/>
      <c r="Z181" s="17"/>
    </row>
    <row r="182" spans="1:26" ht="18" customHeight="1" x14ac:dyDescent="0.2">
      <c r="A182" s="13">
        <v>5540008</v>
      </c>
      <c r="B182" s="14" t="s">
        <v>201</v>
      </c>
      <c r="C182" s="15">
        <v>16000</v>
      </c>
      <c r="D182" s="10">
        <f>VLOOKUP($A182,'15.04'!$A$9:$W$204,23,0)</f>
        <v>87</v>
      </c>
      <c r="E182" s="15"/>
      <c r="F182" s="15"/>
      <c r="G182" s="15"/>
      <c r="H182" s="9">
        <f t="shared" si="38"/>
        <v>0</v>
      </c>
      <c r="I182" s="15"/>
      <c r="J182" s="15"/>
      <c r="K182" s="15"/>
      <c r="L182" s="9">
        <f t="shared" si="32"/>
        <v>0</v>
      </c>
      <c r="M182" s="15"/>
      <c r="N182" s="15"/>
      <c r="O182" s="15"/>
      <c r="P182" s="15"/>
      <c r="Q182" s="15"/>
      <c r="R182" s="11">
        <f t="shared" si="37"/>
        <v>0</v>
      </c>
      <c r="S182" s="15"/>
      <c r="T182" s="15"/>
      <c r="U182" s="9">
        <f t="shared" si="39"/>
        <v>0</v>
      </c>
      <c r="V182" s="9">
        <f t="shared" si="40"/>
        <v>87</v>
      </c>
      <c r="W182" s="15">
        <v>87</v>
      </c>
      <c r="X182" s="16">
        <f t="shared" si="41"/>
        <v>0</v>
      </c>
      <c r="Y182" s="18"/>
      <c r="Z182" s="17"/>
    </row>
    <row r="183" spans="1:26" ht="18" customHeight="1" x14ac:dyDescent="0.2">
      <c r="A183" s="13">
        <v>5540017</v>
      </c>
      <c r="B183" s="14" t="s">
        <v>202</v>
      </c>
      <c r="C183" s="15">
        <v>25000</v>
      </c>
      <c r="D183" s="10">
        <f>VLOOKUP($A183,'15.04'!$A$9:$W$204,23,0)</f>
        <v>0</v>
      </c>
      <c r="E183" s="15">
        <v>6</v>
      </c>
      <c r="F183" s="15"/>
      <c r="G183" s="15"/>
      <c r="H183" s="9">
        <f t="shared" si="38"/>
        <v>6</v>
      </c>
      <c r="I183" s="15">
        <v>6</v>
      </c>
      <c r="J183" s="15"/>
      <c r="K183" s="15"/>
      <c r="L183" s="9">
        <f t="shared" si="32"/>
        <v>6</v>
      </c>
      <c r="M183" s="15"/>
      <c r="N183" s="15"/>
      <c r="O183" s="15"/>
      <c r="P183" s="15"/>
      <c r="Q183" s="15"/>
      <c r="R183" s="11">
        <f t="shared" si="37"/>
        <v>0</v>
      </c>
      <c r="S183" s="15"/>
      <c r="T183" s="15"/>
      <c r="U183" s="9">
        <f t="shared" si="39"/>
        <v>0</v>
      </c>
      <c r="V183" s="9">
        <f t="shared" si="40"/>
        <v>0</v>
      </c>
      <c r="W183" s="15"/>
      <c r="X183" s="16">
        <f t="shared" si="41"/>
        <v>0</v>
      </c>
      <c r="Y183" s="18"/>
      <c r="Z183" s="17"/>
    </row>
    <row r="184" spans="1:26" ht="18" customHeight="1" x14ac:dyDescent="0.2">
      <c r="A184" s="13">
        <v>5540018</v>
      </c>
      <c r="B184" s="14" t="s">
        <v>203</v>
      </c>
      <c r="C184" s="15">
        <v>32000</v>
      </c>
      <c r="D184" s="10">
        <f>VLOOKUP($A184,'15.04'!$A$9:$W$204,23,0)</f>
        <v>0</v>
      </c>
      <c r="E184" s="15">
        <v>21</v>
      </c>
      <c r="F184" s="15"/>
      <c r="G184" s="15"/>
      <c r="H184" s="9">
        <f t="shared" si="38"/>
        <v>21</v>
      </c>
      <c r="I184" s="15">
        <v>21</v>
      </c>
      <c r="J184" s="15"/>
      <c r="K184" s="15"/>
      <c r="L184" s="9">
        <f t="shared" si="32"/>
        <v>21</v>
      </c>
      <c r="M184" s="15"/>
      <c r="N184" s="15"/>
      <c r="O184" s="15"/>
      <c r="P184" s="15"/>
      <c r="Q184" s="15"/>
      <c r="R184" s="11">
        <f t="shared" si="37"/>
        <v>0</v>
      </c>
      <c r="S184" s="15"/>
      <c r="T184" s="15"/>
      <c r="U184" s="9">
        <f t="shared" si="39"/>
        <v>0</v>
      </c>
      <c r="V184" s="9">
        <f t="shared" si="40"/>
        <v>0</v>
      </c>
      <c r="W184" s="15"/>
      <c r="X184" s="16">
        <f t="shared" si="41"/>
        <v>0</v>
      </c>
      <c r="Y184" s="18"/>
      <c r="Z184" s="17"/>
    </row>
    <row r="185" spans="1:26" ht="18" customHeight="1" x14ac:dyDescent="0.2">
      <c r="A185" s="13">
        <v>5540019</v>
      </c>
      <c r="B185" s="14" t="s">
        <v>204</v>
      </c>
      <c r="C185" s="15">
        <v>39000</v>
      </c>
      <c r="D185" s="10">
        <f>VLOOKUP($A185,'15.04'!$A$9:$W$204,23,0)</f>
        <v>0</v>
      </c>
      <c r="E185" s="15"/>
      <c r="F185" s="15"/>
      <c r="G185" s="15"/>
      <c r="H185" s="9">
        <f t="shared" si="38"/>
        <v>0</v>
      </c>
      <c r="I185" s="15"/>
      <c r="J185" s="15"/>
      <c r="K185" s="15"/>
      <c r="L185" s="9">
        <f t="shared" si="32"/>
        <v>0</v>
      </c>
      <c r="M185" s="15"/>
      <c r="N185" s="15"/>
      <c r="O185" s="15"/>
      <c r="P185" s="15"/>
      <c r="Q185" s="15"/>
      <c r="R185" s="11">
        <f t="shared" si="37"/>
        <v>0</v>
      </c>
      <c r="S185" s="15"/>
      <c r="T185" s="15"/>
      <c r="U185" s="9">
        <f t="shared" si="39"/>
        <v>0</v>
      </c>
      <c r="V185" s="9">
        <f t="shared" si="40"/>
        <v>0</v>
      </c>
      <c r="W185" s="15"/>
      <c r="X185" s="16">
        <f t="shared" si="41"/>
        <v>0</v>
      </c>
      <c r="Y185" s="18"/>
      <c r="Z185" s="17"/>
    </row>
    <row r="186" spans="1:26" ht="18" customHeight="1" x14ac:dyDescent="0.2">
      <c r="A186" s="13">
        <v>5540020</v>
      </c>
      <c r="B186" s="14" t="s">
        <v>205</v>
      </c>
      <c r="C186" s="15">
        <v>40000</v>
      </c>
      <c r="D186" s="10">
        <f>VLOOKUP($A186,'15.04'!$A$9:$W$204,23,0)</f>
        <v>0</v>
      </c>
      <c r="E186" s="15">
        <v>9</v>
      </c>
      <c r="F186" s="15"/>
      <c r="G186" s="15"/>
      <c r="H186" s="9">
        <f t="shared" si="38"/>
        <v>9</v>
      </c>
      <c r="I186" s="15">
        <v>9</v>
      </c>
      <c r="J186" s="15"/>
      <c r="K186" s="15"/>
      <c r="L186" s="9">
        <f t="shared" si="32"/>
        <v>9</v>
      </c>
      <c r="M186" s="15"/>
      <c r="N186" s="15"/>
      <c r="O186" s="15"/>
      <c r="P186" s="15"/>
      <c r="Q186" s="15"/>
      <c r="R186" s="11">
        <f t="shared" si="37"/>
        <v>0</v>
      </c>
      <c r="S186" s="15"/>
      <c r="T186" s="15"/>
      <c r="U186" s="9">
        <f t="shared" si="39"/>
        <v>0</v>
      </c>
      <c r="V186" s="9">
        <f t="shared" si="40"/>
        <v>0</v>
      </c>
      <c r="W186" s="15"/>
      <c r="X186" s="16">
        <f t="shared" si="41"/>
        <v>0</v>
      </c>
      <c r="Y186" s="18"/>
      <c r="Z186" s="17"/>
    </row>
    <row r="187" spans="1:26" ht="18" customHeight="1" x14ac:dyDescent="0.2">
      <c r="A187" s="13">
        <v>5540021</v>
      </c>
      <c r="B187" s="14" t="s">
        <v>206</v>
      </c>
      <c r="C187" s="15">
        <v>46000</v>
      </c>
      <c r="D187" s="10">
        <f>VLOOKUP($A187,'15.04'!$A$9:$W$204,23,0)</f>
        <v>0</v>
      </c>
      <c r="E187" s="15"/>
      <c r="F187" s="15"/>
      <c r="G187" s="15"/>
      <c r="H187" s="9">
        <f t="shared" si="38"/>
        <v>0</v>
      </c>
      <c r="I187" s="15"/>
      <c r="J187" s="15"/>
      <c r="K187" s="15"/>
      <c r="L187" s="9">
        <f t="shared" si="32"/>
        <v>0</v>
      </c>
      <c r="M187" s="15"/>
      <c r="N187" s="15"/>
      <c r="O187" s="15"/>
      <c r="P187" s="15"/>
      <c r="Q187" s="15"/>
      <c r="R187" s="11">
        <f t="shared" si="37"/>
        <v>0</v>
      </c>
      <c r="S187" s="15"/>
      <c r="T187" s="15"/>
      <c r="U187" s="9">
        <f t="shared" si="39"/>
        <v>0</v>
      </c>
      <c r="V187" s="9">
        <f t="shared" si="40"/>
        <v>0</v>
      </c>
      <c r="W187" s="15"/>
      <c r="X187" s="16">
        <f t="shared" si="41"/>
        <v>0</v>
      </c>
      <c r="Y187" s="18"/>
      <c r="Z187" s="17"/>
    </row>
    <row r="188" spans="1:26" ht="18" customHeight="1" x14ac:dyDescent="0.2">
      <c r="A188" s="13">
        <v>5540029</v>
      </c>
      <c r="B188" s="14" t="s">
        <v>207</v>
      </c>
      <c r="C188" s="15">
        <v>18000</v>
      </c>
      <c r="D188" s="10">
        <f>VLOOKUP($A188,'15.04'!$A$9:$W$204,23,0)</f>
        <v>36</v>
      </c>
      <c r="E188" s="15"/>
      <c r="F188" s="15"/>
      <c r="G188" s="15"/>
      <c r="H188" s="9">
        <f t="shared" si="38"/>
        <v>0</v>
      </c>
      <c r="I188" s="15"/>
      <c r="J188" s="15"/>
      <c r="K188" s="15"/>
      <c r="L188" s="9">
        <f t="shared" si="32"/>
        <v>0</v>
      </c>
      <c r="M188" s="15"/>
      <c r="N188" s="15"/>
      <c r="O188" s="15"/>
      <c r="P188" s="15"/>
      <c r="Q188" s="15"/>
      <c r="R188" s="11">
        <f t="shared" si="37"/>
        <v>0</v>
      </c>
      <c r="S188" s="15"/>
      <c r="T188" s="15"/>
      <c r="U188" s="9">
        <f t="shared" si="39"/>
        <v>0</v>
      </c>
      <c r="V188" s="9">
        <f t="shared" si="40"/>
        <v>36</v>
      </c>
      <c r="W188" s="15">
        <v>36</v>
      </c>
      <c r="X188" s="16">
        <f t="shared" si="41"/>
        <v>0</v>
      </c>
      <c r="Y188" s="18"/>
      <c r="Z188" s="17"/>
    </row>
    <row r="189" spans="1:26" ht="18" customHeight="1" x14ac:dyDescent="0.2">
      <c r="A189" s="13">
        <v>5540030</v>
      </c>
      <c r="B189" s="14" t="s">
        <v>208</v>
      </c>
      <c r="C189" s="15">
        <v>20000</v>
      </c>
      <c r="D189" s="10">
        <f>VLOOKUP($A189,'15.04'!$A$9:$W$204,23,0)</f>
        <v>22</v>
      </c>
      <c r="E189" s="15"/>
      <c r="F189" s="15"/>
      <c r="G189" s="15"/>
      <c r="H189" s="9">
        <f t="shared" si="38"/>
        <v>0</v>
      </c>
      <c r="I189" s="15">
        <v>4</v>
      </c>
      <c r="J189" s="15"/>
      <c r="K189" s="15"/>
      <c r="L189" s="9">
        <f t="shared" si="32"/>
        <v>4</v>
      </c>
      <c r="M189" s="15"/>
      <c r="N189" s="15"/>
      <c r="O189" s="15"/>
      <c r="P189" s="15"/>
      <c r="Q189" s="15"/>
      <c r="R189" s="11">
        <f>SUM(M189:Q189)</f>
        <v>0</v>
      </c>
      <c r="S189" s="15"/>
      <c r="T189" s="15"/>
      <c r="U189" s="9">
        <f>S189+T189</f>
        <v>0</v>
      </c>
      <c r="V189" s="9">
        <f t="shared" si="40"/>
        <v>18</v>
      </c>
      <c r="W189" s="15">
        <v>18</v>
      </c>
      <c r="X189" s="16">
        <f>W189-V189</f>
        <v>0</v>
      </c>
      <c r="Y189" s="18"/>
      <c r="Z189" s="17"/>
    </row>
    <row r="190" spans="1:26" ht="18" customHeight="1" x14ac:dyDescent="0.2">
      <c r="A190" s="13">
        <v>5540031</v>
      </c>
      <c r="B190" s="14" t="s">
        <v>209</v>
      </c>
      <c r="C190" s="15">
        <v>20000</v>
      </c>
      <c r="D190" s="10">
        <f>VLOOKUP($A190,'15.04'!$A$9:$W$204,23,0)</f>
        <v>21</v>
      </c>
      <c r="E190" s="15"/>
      <c r="F190" s="15"/>
      <c r="G190" s="15"/>
      <c r="H190" s="9">
        <f t="shared" si="38"/>
        <v>0</v>
      </c>
      <c r="I190" s="15">
        <v>5</v>
      </c>
      <c r="J190" s="15"/>
      <c r="K190" s="15"/>
      <c r="L190" s="9">
        <f t="shared" si="32"/>
        <v>5</v>
      </c>
      <c r="M190" s="15"/>
      <c r="N190" s="15"/>
      <c r="O190" s="15"/>
      <c r="P190" s="15"/>
      <c r="Q190" s="15"/>
      <c r="R190" s="11">
        <f t="shared" si="37"/>
        <v>0</v>
      </c>
      <c r="S190" s="15"/>
      <c r="T190" s="15"/>
      <c r="U190" s="9">
        <f t="shared" ref="U190:U207" si="42">S190+T190</f>
        <v>0</v>
      </c>
      <c r="V190" s="9">
        <f t="shared" si="40"/>
        <v>16</v>
      </c>
      <c r="W190" s="15">
        <v>16</v>
      </c>
      <c r="X190" s="16">
        <f t="shared" ref="X190:X207" si="43">W190-V190</f>
        <v>0</v>
      </c>
      <c r="Y190" s="18"/>
      <c r="Z190" s="17"/>
    </row>
    <row r="191" spans="1:26" ht="18" customHeight="1" x14ac:dyDescent="0.2">
      <c r="A191" s="13">
        <v>5540032</v>
      </c>
      <c r="B191" s="14" t="s">
        <v>210</v>
      </c>
      <c r="C191" s="15">
        <v>15000</v>
      </c>
      <c r="D191" s="10">
        <f>VLOOKUP($A191,'15.04'!$A$9:$W$204,23,0)</f>
        <v>31</v>
      </c>
      <c r="E191" s="15"/>
      <c r="F191" s="15"/>
      <c r="G191" s="15"/>
      <c r="H191" s="9">
        <f t="shared" si="38"/>
        <v>0</v>
      </c>
      <c r="I191" s="15">
        <v>4</v>
      </c>
      <c r="J191" s="15"/>
      <c r="K191" s="15"/>
      <c r="L191" s="9">
        <f t="shared" si="32"/>
        <v>4</v>
      </c>
      <c r="M191" s="15"/>
      <c r="N191" s="15"/>
      <c r="O191" s="15"/>
      <c r="P191" s="15"/>
      <c r="Q191" s="15"/>
      <c r="R191" s="11">
        <f t="shared" si="37"/>
        <v>0</v>
      </c>
      <c r="S191" s="15"/>
      <c r="T191" s="15"/>
      <c r="U191" s="9">
        <f t="shared" si="42"/>
        <v>0</v>
      </c>
      <c r="V191" s="9">
        <f t="shared" si="40"/>
        <v>27</v>
      </c>
      <c r="W191" s="15">
        <v>27</v>
      </c>
      <c r="X191" s="16">
        <f t="shared" si="43"/>
        <v>0</v>
      </c>
      <c r="Y191" s="18"/>
      <c r="Z191" s="17"/>
    </row>
    <row r="192" spans="1:26" ht="18" customHeight="1" x14ac:dyDescent="0.2">
      <c r="A192" s="13">
        <v>5540033</v>
      </c>
      <c r="B192" s="14" t="s">
        <v>211</v>
      </c>
      <c r="C192" s="15">
        <v>15000</v>
      </c>
      <c r="D192" s="10">
        <f>VLOOKUP($A192,'15.04'!$A$9:$W$204,23,0)</f>
        <v>51</v>
      </c>
      <c r="E192" s="15"/>
      <c r="F192" s="15"/>
      <c r="G192" s="15"/>
      <c r="H192" s="9">
        <f t="shared" si="38"/>
        <v>0</v>
      </c>
      <c r="I192" s="15">
        <v>3</v>
      </c>
      <c r="J192" s="15"/>
      <c r="K192" s="15"/>
      <c r="L192" s="9">
        <f t="shared" si="32"/>
        <v>3</v>
      </c>
      <c r="M192" s="15"/>
      <c r="N192" s="15"/>
      <c r="O192" s="15"/>
      <c r="P192" s="15"/>
      <c r="Q192" s="15"/>
      <c r="R192" s="11">
        <f t="shared" si="37"/>
        <v>0</v>
      </c>
      <c r="S192" s="15"/>
      <c r="T192" s="15"/>
      <c r="U192" s="9">
        <f t="shared" si="42"/>
        <v>0</v>
      </c>
      <c r="V192" s="9">
        <f t="shared" si="40"/>
        <v>48</v>
      </c>
      <c r="W192" s="15">
        <v>48</v>
      </c>
      <c r="X192" s="16">
        <f t="shared" si="43"/>
        <v>0</v>
      </c>
      <c r="Y192" s="18"/>
      <c r="Z192" s="17"/>
    </row>
    <row r="193" spans="1:26" ht="18" customHeight="1" x14ac:dyDescent="0.2">
      <c r="A193" s="13">
        <v>5540035</v>
      </c>
      <c r="B193" s="14" t="s">
        <v>212</v>
      </c>
      <c r="C193" s="15">
        <v>20000</v>
      </c>
      <c r="D193" s="10">
        <f>VLOOKUP($A193,'15.04'!$A$9:$W$204,23,0)</f>
        <v>22</v>
      </c>
      <c r="E193" s="15"/>
      <c r="F193" s="15"/>
      <c r="G193" s="15"/>
      <c r="H193" s="9">
        <f t="shared" si="38"/>
        <v>0</v>
      </c>
      <c r="I193" s="15">
        <v>3</v>
      </c>
      <c r="J193" s="15"/>
      <c r="K193" s="15"/>
      <c r="L193" s="9">
        <f t="shared" si="32"/>
        <v>3</v>
      </c>
      <c r="M193" s="15"/>
      <c r="N193" s="15"/>
      <c r="O193" s="15"/>
      <c r="P193" s="15"/>
      <c r="Q193" s="15"/>
      <c r="R193" s="11">
        <f>SUM(M193:Q193)</f>
        <v>0</v>
      </c>
      <c r="S193" s="15"/>
      <c r="T193" s="15"/>
      <c r="U193" s="9">
        <f>S193+T193</f>
        <v>0</v>
      </c>
      <c r="V193" s="9">
        <f t="shared" si="40"/>
        <v>19</v>
      </c>
      <c r="W193" s="15">
        <v>19</v>
      </c>
      <c r="X193" s="16">
        <f>W193-V193</f>
        <v>0</v>
      </c>
      <c r="Y193" s="18"/>
      <c r="Z193" s="17"/>
    </row>
    <row r="194" spans="1:26" ht="18" customHeight="1" x14ac:dyDescent="0.2">
      <c r="A194" s="13">
        <v>5540037</v>
      </c>
      <c r="B194" s="14" t="s">
        <v>213</v>
      </c>
      <c r="C194" s="15">
        <v>18000</v>
      </c>
      <c r="D194" s="10">
        <f>VLOOKUP($A194,'15.04'!$A$9:$W$204,23,0)</f>
        <v>48</v>
      </c>
      <c r="E194" s="15"/>
      <c r="F194" s="15"/>
      <c r="G194" s="15"/>
      <c r="H194" s="9">
        <f t="shared" si="38"/>
        <v>0</v>
      </c>
      <c r="I194" s="15">
        <v>28</v>
      </c>
      <c r="J194" s="15"/>
      <c r="K194" s="15"/>
      <c r="L194" s="9">
        <f t="shared" si="32"/>
        <v>28</v>
      </c>
      <c r="M194" s="15"/>
      <c r="N194" s="15"/>
      <c r="O194" s="15"/>
      <c r="P194" s="15"/>
      <c r="Q194" s="15"/>
      <c r="R194" s="11">
        <f t="shared" si="37"/>
        <v>0</v>
      </c>
      <c r="S194" s="15"/>
      <c r="T194" s="15"/>
      <c r="U194" s="9">
        <f t="shared" si="42"/>
        <v>0</v>
      </c>
      <c r="V194" s="9">
        <f t="shared" si="40"/>
        <v>20</v>
      </c>
      <c r="W194" s="15">
        <v>20</v>
      </c>
      <c r="X194" s="16">
        <f t="shared" si="43"/>
        <v>0</v>
      </c>
      <c r="Y194" s="18"/>
      <c r="Z194" s="17"/>
    </row>
    <row r="195" spans="1:26" ht="18" customHeight="1" x14ac:dyDescent="0.2">
      <c r="A195" s="13">
        <v>5541001</v>
      </c>
      <c r="B195" s="14" t="s">
        <v>214</v>
      </c>
      <c r="C195" s="15">
        <v>29000</v>
      </c>
      <c r="D195" s="10">
        <f>VLOOKUP($A195,'15.04'!$A$9:$W$204,23,0)</f>
        <v>0</v>
      </c>
      <c r="E195" s="15"/>
      <c r="F195" s="15"/>
      <c r="G195" s="15"/>
      <c r="H195" s="9">
        <f t="shared" si="38"/>
        <v>0</v>
      </c>
      <c r="I195" s="15"/>
      <c r="J195" s="15"/>
      <c r="K195" s="15"/>
      <c r="L195" s="9">
        <f t="shared" si="32"/>
        <v>0</v>
      </c>
      <c r="M195" s="15"/>
      <c r="N195" s="15"/>
      <c r="O195" s="15"/>
      <c r="P195" s="15"/>
      <c r="Q195" s="15"/>
      <c r="R195" s="11">
        <f t="shared" si="37"/>
        <v>0</v>
      </c>
      <c r="S195" s="15"/>
      <c r="T195" s="15"/>
      <c r="U195" s="9">
        <f t="shared" si="42"/>
        <v>0</v>
      </c>
      <c r="V195" s="9">
        <f t="shared" si="40"/>
        <v>0</v>
      </c>
      <c r="W195" s="15"/>
      <c r="X195" s="16">
        <f t="shared" si="43"/>
        <v>0</v>
      </c>
      <c r="Y195" s="18"/>
      <c r="Z195" s="17"/>
    </row>
    <row r="196" spans="1:26" ht="18" customHeight="1" x14ac:dyDescent="0.2">
      <c r="A196" s="13">
        <v>5510105</v>
      </c>
      <c r="B196" s="14" t="s">
        <v>234</v>
      </c>
      <c r="C196" s="15">
        <v>10000</v>
      </c>
      <c r="D196" s="10">
        <f>VLOOKUP($A196,'15.04'!$A$9:$W$204,23,0)</f>
        <v>0</v>
      </c>
      <c r="E196" s="15"/>
      <c r="F196" s="15"/>
      <c r="G196" s="15"/>
      <c r="H196" s="9">
        <f t="shared" si="38"/>
        <v>0</v>
      </c>
      <c r="I196" s="15"/>
      <c r="J196" s="15"/>
      <c r="K196" s="15"/>
      <c r="L196" s="9">
        <f t="shared" si="32"/>
        <v>0</v>
      </c>
      <c r="M196" s="15"/>
      <c r="N196" s="15"/>
      <c r="O196" s="15"/>
      <c r="P196" s="15"/>
      <c r="Q196" s="15"/>
      <c r="R196" s="11">
        <f t="shared" si="37"/>
        <v>0</v>
      </c>
      <c r="S196" s="15"/>
      <c r="T196" s="15"/>
      <c r="U196" s="9">
        <f t="shared" si="42"/>
        <v>0</v>
      </c>
      <c r="V196" s="9">
        <f t="shared" si="40"/>
        <v>0</v>
      </c>
      <c r="W196" s="15"/>
      <c r="X196" s="16">
        <f t="shared" si="43"/>
        <v>0</v>
      </c>
      <c r="Y196" s="18"/>
      <c r="Z196" s="17"/>
    </row>
    <row r="197" spans="1:26" ht="18" customHeight="1" x14ac:dyDescent="0.2">
      <c r="A197" s="13">
        <v>7116001</v>
      </c>
      <c r="B197" s="14" t="s">
        <v>215</v>
      </c>
      <c r="C197" s="15">
        <v>99000</v>
      </c>
      <c r="D197" s="10">
        <f>VLOOKUP($A197,'15.04'!$A$9:$W$204,23,0)</f>
        <v>0</v>
      </c>
      <c r="E197" s="15"/>
      <c r="F197" s="15"/>
      <c r="G197" s="15"/>
      <c r="H197" s="9">
        <f t="shared" si="38"/>
        <v>0</v>
      </c>
      <c r="I197" s="15"/>
      <c r="J197" s="15"/>
      <c r="K197" s="15"/>
      <c r="L197" s="9">
        <f t="shared" si="32"/>
        <v>0</v>
      </c>
      <c r="M197" s="15"/>
      <c r="N197" s="15"/>
      <c r="O197" s="15"/>
      <c r="P197" s="15"/>
      <c r="Q197" s="15"/>
      <c r="R197" s="11">
        <f t="shared" si="37"/>
        <v>0</v>
      </c>
      <c r="S197" s="15"/>
      <c r="T197" s="15"/>
      <c r="U197" s="9">
        <f t="shared" si="42"/>
        <v>0</v>
      </c>
      <c r="V197" s="9">
        <f t="shared" si="40"/>
        <v>0</v>
      </c>
      <c r="W197" s="15"/>
      <c r="X197" s="16">
        <f t="shared" si="43"/>
        <v>0</v>
      </c>
      <c r="Y197" s="18"/>
      <c r="Z197" s="17"/>
    </row>
    <row r="198" spans="1:26" ht="18" customHeight="1" x14ac:dyDescent="0.2">
      <c r="A198" s="13">
        <v>7116002</v>
      </c>
      <c r="B198" s="14" t="s">
        <v>224</v>
      </c>
      <c r="C198" s="15">
        <v>60000</v>
      </c>
      <c r="D198" s="10">
        <f>VLOOKUP($A198,'15.04'!$A$9:$W$204,23,0)</f>
        <v>0</v>
      </c>
      <c r="E198" s="15"/>
      <c r="F198" s="15"/>
      <c r="G198" s="15"/>
      <c r="H198" s="9">
        <f t="shared" si="38"/>
        <v>0</v>
      </c>
      <c r="I198" s="15"/>
      <c r="J198" s="15"/>
      <c r="K198" s="15"/>
      <c r="L198" s="9">
        <f t="shared" si="32"/>
        <v>0</v>
      </c>
      <c r="M198" s="15"/>
      <c r="N198" s="15"/>
      <c r="O198" s="15"/>
      <c r="P198" s="15"/>
      <c r="Q198" s="15"/>
      <c r="R198" s="11">
        <f t="shared" si="37"/>
        <v>0</v>
      </c>
      <c r="S198" s="15"/>
      <c r="T198" s="15"/>
      <c r="U198" s="9">
        <f t="shared" si="42"/>
        <v>0</v>
      </c>
      <c r="V198" s="9">
        <f t="shared" si="40"/>
        <v>0</v>
      </c>
      <c r="W198" s="15"/>
      <c r="X198" s="16">
        <f t="shared" si="43"/>
        <v>0</v>
      </c>
      <c r="Y198" s="18"/>
      <c r="Z198" s="17"/>
    </row>
    <row r="199" spans="1:26" ht="18" customHeight="1" x14ac:dyDescent="0.2">
      <c r="A199" s="13">
        <v>7116003</v>
      </c>
      <c r="B199" s="14" t="s">
        <v>225</v>
      </c>
      <c r="C199" s="15">
        <v>60000</v>
      </c>
      <c r="D199" s="10">
        <f>VLOOKUP($A199,'15.04'!$A$9:$W$204,23,0)</f>
        <v>0</v>
      </c>
      <c r="E199" s="15"/>
      <c r="F199" s="15"/>
      <c r="G199" s="15"/>
      <c r="H199" s="9">
        <f t="shared" si="38"/>
        <v>0</v>
      </c>
      <c r="I199" s="15"/>
      <c r="J199" s="15"/>
      <c r="K199" s="15"/>
      <c r="L199" s="9">
        <f t="shared" si="32"/>
        <v>0</v>
      </c>
      <c r="M199" s="15"/>
      <c r="N199" s="15"/>
      <c r="O199" s="15"/>
      <c r="P199" s="15"/>
      <c r="Q199" s="15"/>
      <c r="R199" s="11">
        <f t="shared" si="37"/>
        <v>0</v>
      </c>
      <c r="S199" s="15"/>
      <c r="T199" s="15"/>
      <c r="U199" s="9">
        <f t="shared" si="42"/>
        <v>0</v>
      </c>
      <c r="V199" s="9">
        <f t="shared" si="40"/>
        <v>0</v>
      </c>
      <c r="W199" s="15"/>
      <c r="X199" s="16">
        <f t="shared" si="43"/>
        <v>0</v>
      </c>
      <c r="Y199" s="18"/>
      <c r="Z199" s="17"/>
    </row>
    <row r="200" spans="1:26" ht="18" customHeight="1" x14ac:dyDescent="0.2">
      <c r="A200" s="13">
        <v>9500002</v>
      </c>
      <c r="B200" s="14" t="s">
        <v>216</v>
      </c>
      <c r="C200" s="15">
        <v>4000</v>
      </c>
      <c r="D200" s="10">
        <f>VLOOKUP($A200,'15.04'!$A$9:$W$204,23,0)</f>
        <v>0</v>
      </c>
      <c r="E200" s="15"/>
      <c r="F200" s="15"/>
      <c r="G200" s="15"/>
      <c r="H200" s="9">
        <f t="shared" si="38"/>
        <v>0</v>
      </c>
      <c r="I200" s="15"/>
      <c r="J200" s="15"/>
      <c r="K200" s="15"/>
      <c r="L200" s="9">
        <f t="shared" si="32"/>
        <v>0</v>
      </c>
      <c r="M200" s="15"/>
      <c r="N200" s="15"/>
      <c r="O200" s="15"/>
      <c r="P200" s="15"/>
      <c r="Q200" s="15"/>
      <c r="R200" s="11">
        <f t="shared" si="37"/>
        <v>0</v>
      </c>
      <c r="S200" s="15"/>
      <c r="T200" s="15"/>
      <c r="U200" s="9">
        <f t="shared" si="42"/>
        <v>0</v>
      </c>
      <c r="V200" s="9">
        <f t="shared" si="40"/>
        <v>0</v>
      </c>
      <c r="W200" s="15"/>
      <c r="X200" s="16">
        <f t="shared" si="43"/>
        <v>0</v>
      </c>
      <c r="Y200" s="18"/>
      <c r="Z200" s="17"/>
    </row>
    <row r="201" spans="1:26" ht="18" customHeight="1" x14ac:dyDescent="0.2">
      <c r="A201" s="13">
        <v>9500003</v>
      </c>
      <c r="B201" s="14" t="s">
        <v>217</v>
      </c>
      <c r="C201" s="15">
        <v>5000</v>
      </c>
      <c r="D201" s="10">
        <f>VLOOKUP($A201,'15.04'!$A$9:$W$204,23,0)</f>
        <v>0</v>
      </c>
      <c r="E201" s="15"/>
      <c r="F201" s="15"/>
      <c r="G201" s="15"/>
      <c r="H201" s="9">
        <f t="shared" si="38"/>
        <v>0</v>
      </c>
      <c r="I201" s="15"/>
      <c r="J201" s="15"/>
      <c r="K201" s="15"/>
      <c r="L201" s="9">
        <f t="shared" si="32"/>
        <v>0</v>
      </c>
      <c r="M201" s="15"/>
      <c r="N201" s="15"/>
      <c r="O201" s="15"/>
      <c r="P201" s="15"/>
      <c r="Q201" s="15"/>
      <c r="R201" s="11">
        <f t="shared" si="37"/>
        <v>0</v>
      </c>
      <c r="S201" s="15"/>
      <c r="T201" s="15"/>
      <c r="U201" s="9">
        <f t="shared" si="42"/>
        <v>0</v>
      </c>
      <c r="V201" s="9">
        <f t="shared" si="40"/>
        <v>0</v>
      </c>
      <c r="W201" s="15"/>
      <c r="X201" s="16">
        <f t="shared" si="43"/>
        <v>0</v>
      </c>
      <c r="Y201" s="18"/>
      <c r="Z201" s="17"/>
    </row>
    <row r="202" spans="1:26" ht="18" customHeight="1" x14ac:dyDescent="0.2">
      <c r="A202" s="13">
        <v>5530007</v>
      </c>
      <c r="B202" s="14" t="s">
        <v>229</v>
      </c>
      <c r="C202" s="15">
        <v>29000</v>
      </c>
      <c r="D202" s="10">
        <f>VLOOKUP($A202,'15.04'!$A$9:$W$204,23,0)</f>
        <v>0</v>
      </c>
      <c r="E202" s="15"/>
      <c r="F202" s="15"/>
      <c r="G202" s="15"/>
      <c r="H202" s="9">
        <f t="shared" si="38"/>
        <v>0</v>
      </c>
      <c r="I202" s="15"/>
      <c r="J202" s="15"/>
      <c r="K202" s="15"/>
      <c r="L202" s="9">
        <f t="shared" si="32"/>
        <v>0</v>
      </c>
      <c r="M202" s="15"/>
      <c r="N202" s="15"/>
      <c r="O202" s="15"/>
      <c r="P202" s="15"/>
      <c r="Q202" s="15"/>
      <c r="R202" s="11">
        <f t="shared" si="37"/>
        <v>0</v>
      </c>
      <c r="S202" s="15"/>
      <c r="T202" s="15"/>
      <c r="U202" s="9">
        <f t="shared" si="42"/>
        <v>0</v>
      </c>
      <c r="V202" s="9">
        <f t="shared" si="40"/>
        <v>0</v>
      </c>
      <c r="W202" s="15"/>
      <c r="X202" s="16">
        <f t="shared" si="43"/>
        <v>0</v>
      </c>
      <c r="Y202" s="18"/>
      <c r="Z202" s="17"/>
    </row>
    <row r="203" spans="1:26" ht="18" customHeight="1" x14ac:dyDescent="0.2">
      <c r="A203" s="13">
        <v>553009</v>
      </c>
      <c r="B203" s="14" t="s">
        <v>230</v>
      </c>
      <c r="C203" s="15">
        <v>39000</v>
      </c>
      <c r="D203" s="10">
        <f>VLOOKUP($A203,'15.04'!$A$9:$W$204,23,0)</f>
        <v>0</v>
      </c>
      <c r="E203" s="15"/>
      <c r="F203" s="15"/>
      <c r="G203" s="15"/>
      <c r="H203" s="9">
        <f t="shared" si="38"/>
        <v>0</v>
      </c>
      <c r="I203" s="15"/>
      <c r="J203" s="15"/>
      <c r="K203" s="15"/>
      <c r="L203" s="9">
        <f t="shared" si="32"/>
        <v>0</v>
      </c>
      <c r="M203" s="15"/>
      <c r="N203" s="15"/>
      <c r="O203" s="15"/>
      <c r="P203" s="15"/>
      <c r="Q203" s="15"/>
      <c r="R203" s="11">
        <f t="shared" si="37"/>
        <v>0</v>
      </c>
      <c r="S203" s="15"/>
      <c r="T203" s="15"/>
      <c r="U203" s="9">
        <f t="shared" si="42"/>
        <v>0</v>
      </c>
      <c r="V203" s="9">
        <f t="shared" si="40"/>
        <v>0</v>
      </c>
      <c r="W203" s="15"/>
      <c r="X203" s="16">
        <f t="shared" si="43"/>
        <v>0</v>
      </c>
      <c r="Y203" s="18"/>
      <c r="Z203" s="17"/>
    </row>
    <row r="204" spans="1:26" ht="18" customHeight="1" x14ac:dyDescent="0.2">
      <c r="A204" s="13">
        <v>7560084</v>
      </c>
      <c r="B204" s="14" t="s">
        <v>245</v>
      </c>
      <c r="C204" s="15">
        <v>50000</v>
      </c>
      <c r="D204" s="10">
        <f>VLOOKUP($A204,'15.04'!$A$9:$W$204,23,0)</f>
        <v>0</v>
      </c>
      <c r="E204" s="15"/>
      <c r="F204" s="15"/>
      <c r="G204" s="15"/>
      <c r="H204" s="9">
        <f t="shared" si="38"/>
        <v>0</v>
      </c>
      <c r="I204" s="15">
        <v>20</v>
      </c>
      <c r="J204" s="15"/>
      <c r="K204" s="15"/>
      <c r="L204" s="9">
        <f t="shared" si="32"/>
        <v>20</v>
      </c>
      <c r="M204" s="15"/>
      <c r="N204" s="15"/>
      <c r="O204" s="15"/>
      <c r="P204" s="15"/>
      <c r="Q204" s="15"/>
      <c r="R204" s="11">
        <f t="shared" si="37"/>
        <v>0</v>
      </c>
      <c r="S204" s="15"/>
      <c r="T204" s="15"/>
      <c r="U204" s="9">
        <f t="shared" si="42"/>
        <v>0</v>
      </c>
      <c r="V204" s="9">
        <f t="shared" si="40"/>
        <v>-20</v>
      </c>
      <c r="W204" s="15"/>
      <c r="X204" s="16">
        <f t="shared" si="43"/>
        <v>20</v>
      </c>
      <c r="Y204" s="18"/>
      <c r="Z204" s="17"/>
    </row>
    <row r="205" spans="1:26" ht="18" customHeight="1" x14ac:dyDescent="0.2">
      <c r="A205" s="13">
        <v>7560085</v>
      </c>
      <c r="B205" s="14" t="s">
        <v>246</v>
      </c>
      <c r="C205" s="15">
        <v>80000</v>
      </c>
      <c r="D205" s="10">
        <f>VLOOKUP($A205,'15.04'!$A$9:$W$205,23,0)</f>
        <v>0</v>
      </c>
      <c r="E205" s="15"/>
      <c r="F205" s="15"/>
      <c r="G205" s="15"/>
      <c r="H205" s="9">
        <f t="shared" si="38"/>
        <v>0</v>
      </c>
      <c r="I205" s="15">
        <v>2</v>
      </c>
      <c r="J205" s="15"/>
      <c r="K205" s="15"/>
      <c r="L205" s="9">
        <f t="shared" si="32"/>
        <v>2</v>
      </c>
      <c r="M205" s="15"/>
      <c r="N205" s="15"/>
      <c r="O205" s="15"/>
      <c r="P205" s="15"/>
      <c r="Q205" s="15"/>
      <c r="R205" s="11">
        <f t="shared" si="37"/>
        <v>0</v>
      </c>
      <c r="S205" s="15"/>
      <c r="T205" s="15"/>
      <c r="U205" s="9">
        <f t="shared" si="42"/>
        <v>0</v>
      </c>
      <c r="V205" s="9">
        <f t="shared" si="40"/>
        <v>-2</v>
      </c>
      <c r="W205" s="15"/>
      <c r="X205" s="16">
        <f t="shared" si="43"/>
        <v>2</v>
      </c>
      <c r="Y205" s="18"/>
      <c r="Z205" s="17"/>
    </row>
    <row r="206" spans="1:26" ht="18" customHeight="1" x14ac:dyDescent="0.2">
      <c r="A206" s="13">
        <v>7560086</v>
      </c>
      <c r="B206" s="14" t="s">
        <v>247</v>
      </c>
      <c r="C206" s="15">
        <v>39000</v>
      </c>
      <c r="D206" s="10">
        <f>VLOOKUP($A206,'15.04'!$A$9:$W$206,23,0)</f>
        <v>0</v>
      </c>
      <c r="E206" s="15"/>
      <c r="F206" s="15"/>
      <c r="G206" s="15"/>
      <c r="H206" s="9">
        <f t="shared" si="38"/>
        <v>0</v>
      </c>
      <c r="I206" s="15">
        <v>5</v>
      </c>
      <c r="J206" s="15"/>
      <c r="K206" s="15"/>
      <c r="L206" s="9">
        <f t="shared" si="32"/>
        <v>5</v>
      </c>
      <c r="M206" s="15"/>
      <c r="N206" s="15"/>
      <c r="O206" s="15"/>
      <c r="P206" s="15"/>
      <c r="Q206" s="15"/>
      <c r="R206" s="11">
        <f t="shared" si="37"/>
        <v>0</v>
      </c>
      <c r="S206" s="15"/>
      <c r="T206" s="15"/>
      <c r="U206" s="9">
        <f t="shared" si="42"/>
        <v>0</v>
      </c>
      <c r="V206" s="9">
        <f t="shared" si="40"/>
        <v>-5</v>
      </c>
      <c r="W206" s="15"/>
      <c r="X206" s="16">
        <f t="shared" si="43"/>
        <v>5</v>
      </c>
      <c r="Y206" s="18"/>
      <c r="Z206" s="17"/>
    </row>
    <row r="207" spans="1:26" ht="18" customHeight="1" x14ac:dyDescent="0.2">
      <c r="A207" s="13"/>
      <c r="B207" s="14"/>
      <c r="C207" s="15"/>
      <c r="D207" s="10"/>
      <c r="E207" s="15"/>
      <c r="F207" s="15"/>
      <c r="G207" s="15"/>
      <c r="H207" s="9">
        <f t="shared" si="38"/>
        <v>0</v>
      </c>
      <c r="I207" s="15"/>
      <c r="J207" s="15"/>
      <c r="K207" s="15"/>
      <c r="L207" s="9">
        <f t="shared" si="32"/>
        <v>0</v>
      </c>
      <c r="M207" s="15"/>
      <c r="N207" s="15"/>
      <c r="O207" s="15"/>
      <c r="P207" s="15"/>
      <c r="Q207" s="15"/>
      <c r="R207" s="11">
        <f t="shared" si="37"/>
        <v>0</v>
      </c>
      <c r="S207" s="15"/>
      <c r="T207" s="15"/>
      <c r="U207" s="9">
        <f t="shared" si="42"/>
        <v>0</v>
      </c>
      <c r="V207" s="9">
        <f t="shared" si="40"/>
        <v>0</v>
      </c>
      <c r="W207" s="15"/>
      <c r="X207" s="16">
        <f t="shared" si="43"/>
        <v>0</v>
      </c>
      <c r="Y207" s="18"/>
      <c r="Z207" s="17"/>
    </row>
    <row r="208" spans="1:26" ht="18" customHeight="1" x14ac:dyDescent="0.2">
      <c r="A208" s="7"/>
      <c r="B208" s="28" t="s">
        <v>218</v>
      </c>
      <c r="C208" s="9"/>
      <c r="D208" s="10"/>
      <c r="E208" s="10"/>
      <c r="F208" s="10"/>
      <c r="G208" s="10"/>
      <c r="H208" s="9"/>
      <c r="I208" s="10"/>
      <c r="J208" s="10"/>
      <c r="K208" s="10"/>
      <c r="L208" s="9">
        <f t="shared" si="32"/>
        <v>0</v>
      </c>
      <c r="M208" s="10"/>
      <c r="N208" s="10"/>
      <c r="O208" s="10"/>
      <c r="P208" s="10"/>
      <c r="Q208" s="10"/>
      <c r="R208" s="11">
        <f t="shared" si="37"/>
        <v>0</v>
      </c>
      <c r="S208" s="10"/>
      <c r="T208" s="10"/>
      <c r="U208" s="9"/>
      <c r="V208" s="9"/>
      <c r="W208" s="10"/>
      <c r="X208" s="9"/>
      <c r="Y208" s="18"/>
      <c r="Z208" s="17"/>
    </row>
    <row r="210" spans="1:28" ht="25.5" customHeight="1" x14ac:dyDescent="0.2">
      <c r="D210" s="30">
        <f>SUM(D9:D208)</f>
        <v>738</v>
      </c>
      <c r="E210" s="31"/>
      <c r="F210" s="31"/>
      <c r="G210" s="31"/>
      <c r="H210" s="31"/>
      <c r="I210" s="30">
        <f>SUM(I9:I208)</f>
        <v>1074</v>
      </c>
      <c r="J210" s="30">
        <f>SUM(J9:J208)</f>
        <v>0</v>
      </c>
      <c r="K210" s="30"/>
      <c r="L210" s="31"/>
      <c r="M210" s="31"/>
      <c r="N210" s="31"/>
      <c r="O210" s="31"/>
      <c r="P210" s="31"/>
      <c r="Q210" s="30">
        <f>SUM(Q9:Q208)</f>
        <v>0</v>
      </c>
      <c r="R210" s="30">
        <f>SUM(R9:R208)</f>
        <v>9</v>
      </c>
      <c r="S210" s="30">
        <f>SUM(S9:S208)</f>
        <v>20</v>
      </c>
      <c r="T210" s="31"/>
      <c r="U210" s="31"/>
      <c r="V210" s="32"/>
      <c r="W210" s="30">
        <f>SUM(W9:W208)</f>
        <v>527</v>
      </c>
      <c r="X210" s="30">
        <f>SUM(X9:X208)</f>
        <v>-48</v>
      </c>
    </row>
    <row r="211" spans="1:28" ht="12.75" customHeight="1" x14ac:dyDescent="0.2"/>
    <row r="212" spans="1:28" s="1" customFormat="1" x14ac:dyDescent="0.2">
      <c r="A212" s="29"/>
      <c r="B212" s="29" t="s">
        <v>219</v>
      </c>
      <c r="I212" s="33" t="s">
        <v>220</v>
      </c>
      <c r="S212" s="1" t="s">
        <v>221</v>
      </c>
      <c r="V212" s="2"/>
      <c r="W212" s="2"/>
      <c r="X212" s="2"/>
      <c r="Y212" s="3"/>
      <c r="Z212" s="3"/>
      <c r="AA212" s="3"/>
      <c r="AB212" s="3"/>
    </row>
    <row r="214" spans="1:28" s="1" customFormat="1" x14ac:dyDescent="0.2">
      <c r="A214" s="29" t="s">
        <v>222</v>
      </c>
      <c r="B214" s="3"/>
      <c r="V214" s="2"/>
      <c r="W214" s="2"/>
      <c r="X214" s="2"/>
      <c r="Y214" s="3"/>
      <c r="Z214" s="3"/>
      <c r="AA214" s="3"/>
      <c r="AB214" s="3"/>
    </row>
  </sheetData>
  <mergeCells count="30">
    <mergeCell ref="A1:B1"/>
    <mergeCell ref="A2:B2"/>
    <mergeCell ref="A3:X3"/>
    <mergeCell ref="A5:A7"/>
    <mergeCell ref="B5:B7"/>
    <mergeCell ref="C5:C7"/>
    <mergeCell ref="D5:D7"/>
    <mergeCell ref="E5:H5"/>
    <mergeCell ref="I5:L5"/>
    <mergeCell ref="M5:R5"/>
    <mergeCell ref="E6:E7"/>
    <mergeCell ref="F6:F7"/>
    <mergeCell ref="G6:G7"/>
    <mergeCell ref="H6:H7"/>
    <mergeCell ref="I6:I7"/>
    <mergeCell ref="S5:U5"/>
    <mergeCell ref="V5:V7"/>
    <mergeCell ref="W5:W7"/>
    <mergeCell ref="X5:X7"/>
    <mergeCell ref="Z5:AB6"/>
    <mergeCell ref="R6:R7"/>
    <mergeCell ref="S6:S7"/>
    <mergeCell ref="T6:T7"/>
    <mergeCell ref="U6:U7"/>
    <mergeCell ref="O6:Q6"/>
    <mergeCell ref="J6:J7"/>
    <mergeCell ref="K6:K7"/>
    <mergeCell ref="L6:L7"/>
    <mergeCell ref="M6:M7"/>
    <mergeCell ref="N6:N7"/>
  </mergeCells>
  <conditionalFormatting sqref="B103:B104">
    <cfRule type="duplicateValues" dxfId="1296" priority="82" stopIfTrue="1"/>
  </conditionalFormatting>
  <conditionalFormatting sqref="B135">
    <cfRule type="duplicateValues" dxfId="1295" priority="81" stopIfTrue="1"/>
  </conditionalFormatting>
  <conditionalFormatting sqref="B121">
    <cfRule type="duplicateValues" dxfId="1294" priority="80" stopIfTrue="1"/>
  </conditionalFormatting>
  <conditionalFormatting sqref="B208">
    <cfRule type="duplicateValues" dxfId="1293" priority="79" stopIfTrue="1"/>
  </conditionalFormatting>
  <conditionalFormatting sqref="B211:B284">
    <cfRule type="duplicateValues" dxfId="1292" priority="78" stopIfTrue="1"/>
  </conditionalFormatting>
  <conditionalFormatting sqref="B210">
    <cfRule type="duplicateValues" dxfId="1291" priority="77" stopIfTrue="1"/>
  </conditionalFormatting>
  <conditionalFormatting sqref="I212">
    <cfRule type="duplicateValues" dxfId="1290" priority="76" stopIfTrue="1"/>
  </conditionalFormatting>
  <conditionalFormatting sqref="I212">
    <cfRule type="duplicateValues" dxfId="1289" priority="73" stopIfTrue="1"/>
    <cfRule type="duplicateValues" dxfId="1288" priority="74" stopIfTrue="1"/>
    <cfRule type="duplicateValues" dxfId="1287" priority="75" stopIfTrue="1"/>
  </conditionalFormatting>
  <conditionalFormatting sqref="B20">
    <cfRule type="duplicateValues" dxfId="1286" priority="67" stopIfTrue="1"/>
  </conditionalFormatting>
  <conditionalFormatting sqref="B20">
    <cfRule type="duplicateValues" dxfId="1285" priority="68" stopIfTrue="1"/>
  </conditionalFormatting>
  <conditionalFormatting sqref="B20">
    <cfRule type="duplicateValues" dxfId="1284" priority="69" stopIfTrue="1"/>
  </conditionalFormatting>
  <conditionalFormatting sqref="B20">
    <cfRule type="duplicateValues" dxfId="1283" priority="70" stopIfTrue="1"/>
    <cfRule type="duplicateValues" dxfId="1282" priority="71" stopIfTrue="1"/>
    <cfRule type="duplicateValues" dxfId="1281" priority="72" stopIfTrue="1"/>
  </conditionalFormatting>
  <conditionalFormatting sqref="A20:A25">
    <cfRule type="duplicateValues" dxfId="1280" priority="66" stopIfTrue="1"/>
  </conditionalFormatting>
  <conditionalFormatting sqref="A26">
    <cfRule type="duplicateValues" dxfId="1279" priority="65" stopIfTrue="1"/>
  </conditionalFormatting>
  <conditionalFormatting sqref="A27">
    <cfRule type="duplicateValues" dxfId="1278" priority="64" stopIfTrue="1"/>
  </conditionalFormatting>
  <conditionalFormatting sqref="A28">
    <cfRule type="duplicateValues" dxfId="1277" priority="63" stopIfTrue="1"/>
  </conditionalFormatting>
  <conditionalFormatting sqref="A29">
    <cfRule type="duplicateValues" dxfId="1276" priority="62" stopIfTrue="1"/>
  </conditionalFormatting>
  <conditionalFormatting sqref="A30">
    <cfRule type="duplicateValues" dxfId="1275" priority="61" stopIfTrue="1"/>
  </conditionalFormatting>
  <conditionalFormatting sqref="B285:B65328 B210 B5 B8:B19 B122:B134 B21:B59 B136:B203 B64:B100 B62 B102:B120">
    <cfRule type="duplicateValues" dxfId="1274" priority="83" stopIfTrue="1"/>
  </conditionalFormatting>
  <conditionalFormatting sqref="B285:B65328 B210 B5 B8:B19 B105:B120 B122:B134 B21:B59 B136:B203 B64:B100 B62 B102">
    <cfRule type="duplicateValues" dxfId="1273" priority="84" stopIfTrue="1"/>
  </conditionalFormatting>
  <conditionalFormatting sqref="A210:A65328 A1:A5 A8:A19 A31:A59 A64:A100 A208 A62 A102:A203">
    <cfRule type="duplicateValues" dxfId="1272" priority="85" stopIfTrue="1"/>
  </conditionalFormatting>
  <conditionalFormatting sqref="B210:B65328 B5 B8:B19 B21:B59 B64:B100 B208 B62 B102:B203">
    <cfRule type="duplicateValues" dxfId="1271" priority="86" stopIfTrue="1"/>
  </conditionalFormatting>
  <conditionalFormatting sqref="B210:B65328 B1:B5 B8:B19 B21:B59 B64:B100 B208 B62 B102:B203">
    <cfRule type="duplicateValues" dxfId="1270" priority="87" stopIfTrue="1"/>
    <cfRule type="duplicateValues" dxfId="1269" priority="88" stopIfTrue="1"/>
    <cfRule type="duplicateValues" dxfId="1268" priority="89" stopIfTrue="1"/>
  </conditionalFormatting>
  <conditionalFormatting sqref="Y17">
    <cfRule type="duplicateValues" dxfId="1267" priority="55" stopIfTrue="1"/>
  </conditionalFormatting>
  <conditionalFormatting sqref="Y17">
    <cfRule type="duplicateValues" dxfId="1266" priority="56" stopIfTrue="1"/>
  </conditionalFormatting>
  <conditionalFormatting sqref="Y17">
    <cfRule type="duplicateValues" dxfId="1265" priority="57" stopIfTrue="1"/>
  </conditionalFormatting>
  <conditionalFormatting sqref="Y17">
    <cfRule type="duplicateValues" dxfId="1264" priority="58" stopIfTrue="1"/>
    <cfRule type="duplicateValues" dxfId="1263" priority="59" stopIfTrue="1"/>
    <cfRule type="duplicateValues" dxfId="1262" priority="60" stopIfTrue="1"/>
  </conditionalFormatting>
  <conditionalFormatting sqref="Y13">
    <cfRule type="duplicateValues" dxfId="1261" priority="49" stopIfTrue="1"/>
  </conditionalFormatting>
  <conditionalFormatting sqref="Y13">
    <cfRule type="duplicateValues" dxfId="1260" priority="50" stopIfTrue="1"/>
  </conditionalFormatting>
  <conditionalFormatting sqref="Y13">
    <cfRule type="duplicateValues" dxfId="1259" priority="51" stopIfTrue="1"/>
  </conditionalFormatting>
  <conditionalFormatting sqref="Y13">
    <cfRule type="duplicateValues" dxfId="1258" priority="52" stopIfTrue="1"/>
    <cfRule type="duplicateValues" dxfId="1257" priority="53" stopIfTrue="1"/>
    <cfRule type="duplicateValues" dxfId="1256" priority="54" stopIfTrue="1"/>
  </conditionalFormatting>
  <conditionalFormatting sqref="B63">
    <cfRule type="duplicateValues" dxfId="1255" priority="42" stopIfTrue="1"/>
  </conditionalFormatting>
  <conditionalFormatting sqref="B63">
    <cfRule type="duplicateValues" dxfId="1254" priority="43" stopIfTrue="1"/>
  </conditionalFormatting>
  <conditionalFormatting sqref="A63">
    <cfRule type="duplicateValues" dxfId="1253" priority="44" stopIfTrue="1"/>
  </conditionalFormatting>
  <conditionalFormatting sqref="B63">
    <cfRule type="duplicateValues" dxfId="1252" priority="45" stopIfTrue="1"/>
  </conditionalFormatting>
  <conditionalFormatting sqref="B63">
    <cfRule type="duplicateValues" dxfId="1251" priority="46" stopIfTrue="1"/>
    <cfRule type="duplicateValues" dxfId="1250" priority="47" stopIfTrue="1"/>
    <cfRule type="duplicateValues" dxfId="1249" priority="48" stopIfTrue="1"/>
  </conditionalFormatting>
  <conditionalFormatting sqref="B207">
    <cfRule type="duplicateValues" dxfId="1248" priority="29" stopIfTrue="1"/>
  </conditionalFormatting>
  <conditionalFormatting sqref="B207">
    <cfRule type="duplicateValues" dxfId="1247" priority="30" stopIfTrue="1"/>
  </conditionalFormatting>
  <conditionalFormatting sqref="B207">
    <cfRule type="duplicateValues" dxfId="1246" priority="31" stopIfTrue="1"/>
  </conditionalFormatting>
  <conditionalFormatting sqref="B207">
    <cfRule type="duplicateValues" dxfId="1245" priority="32" stopIfTrue="1"/>
    <cfRule type="duplicateValues" dxfId="1244" priority="33" stopIfTrue="1"/>
    <cfRule type="duplicateValues" dxfId="1243" priority="34" stopIfTrue="1"/>
  </conditionalFormatting>
  <conditionalFormatting sqref="A207">
    <cfRule type="duplicateValues" dxfId="1242" priority="28" stopIfTrue="1"/>
  </conditionalFormatting>
  <conditionalFormatting sqref="A60:A61">
    <cfRule type="duplicateValues" dxfId="1241" priority="27" stopIfTrue="1"/>
  </conditionalFormatting>
  <conditionalFormatting sqref="B60">
    <cfRule type="duplicateValues" dxfId="1240" priority="21" stopIfTrue="1"/>
  </conditionalFormatting>
  <conditionalFormatting sqref="B60">
    <cfRule type="duplicateValues" dxfId="1239" priority="22" stopIfTrue="1"/>
  </conditionalFormatting>
  <conditionalFormatting sqref="B60">
    <cfRule type="duplicateValues" dxfId="1238" priority="23" stopIfTrue="1"/>
  </conditionalFormatting>
  <conditionalFormatting sqref="B60">
    <cfRule type="duplicateValues" dxfId="1237" priority="24" stopIfTrue="1"/>
    <cfRule type="duplicateValues" dxfId="1236" priority="25" stopIfTrue="1"/>
    <cfRule type="duplicateValues" dxfId="1235" priority="26" stopIfTrue="1"/>
  </conditionalFormatting>
  <conditionalFormatting sqref="B61">
    <cfRule type="duplicateValues" dxfId="1234" priority="15" stopIfTrue="1"/>
  </conditionalFormatting>
  <conditionalFormatting sqref="B61">
    <cfRule type="duplicateValues" dxfId="1233" priority="16" stopIfTrue="1"/>
  </conditionalFormatting>
  <conditionalFormatting sqref="B61">
    <cfRule type="duplicateValues" dxfId="1232" priority="17" stopIfTrue="1"/>
  </conditionalFormatting>
  <conditionalFormatting sqref="B61">
    <cfRule type="duplicateValues" dxfId="1231" priority="18" stopIfTrue="1"/>
    <cfRule type="duplicateValues" dxfId="1230" priority="19" stopIfTrue="1"/>
    <cfRule type="duplicateValues" dxfId="1229" priority="20" stopIfTrue="1"/>
  </conditionalFormatting>
  <conditionalFormatting sqref="B101">
    <cfRule type="duplicateValues" dxfId="1228" priority="8" stopIfTrue="1"/>
  </conditionalFormatting>
  <conditionalFormatting sqref="B101">
    <cfRule type="duplicateValues" dxfId="1227" priority="9" stopIfTrue="1"/>
  </conditionalFormatting>
  <conditionalFormatting sqref="A101">
    <cfRule type="duplicateValues" dxfId="1226" priority="10" stopIfTrue="1"/>
  </conditionalFormatting>
  <conditionalFormatting sqref="B101">
    <cfRule type="duplicateValues" dxfId="1225" priority="11" stopIfTrue="1"/>
  </conditionalFormatting>
  <conditionalFormatting sqref="B101">
    <cfRule type="duplicateValues" dxfId="1224" priority="12" stopIfTrue="1"/>
    <cfRule type="duplicateValues" dxfId="1223" priority="13" stopIfTrue="1"/>
    <cfRule type="duplicateValues" dxfId="1222" priority="14" stopIfTrue="1"/>
  </conditionalFormatting>
  <conditionalFormatting sqref="B204:B206">
    <cfRule type="duplicateValues" dxfId="1221" priority="1" stopIfTrue="1"/>
  </conditionalFormatting>
  <conditionalFormatting sqref="B204:B206">
    <cfRule type="duplicateValues" dxfId="1220" priority="2" stopIfTrue="1"/>
  </conditionalFormatting>
  <conditionalFormatting sqref="A204:A206">
    <cfRule type="duplicateValues" dxfId="1219" priority="3" stopIfTrue="1"/>
  </conditionalFormatting>
  <conditionalFormatting sqref="B204:B206">
    <cfRule type="duplicateValues" dxfId="1218" priority="4" stopIfTrue="1"/>
  </conditionalFormatting>
  <conditionalFormatting sqref="B204:B206">
    <cfRule type="duplicateValues" dxfId="1217" priority="5" stopIfTrue="1"/>
    <cfRule type="duplicateValues" dxfId="1216" priority="6" stopIfTrue="1"/>
    <cfRule type="duplicateValues" dxfId="1215" priority="7" stopIfTrue="1"/>
  </conditionalFormatting>
  <pageMargins left="0.7" right="0.7" top="0.75" bottom="0.75" header="0.3" footer="0.3"/>
  <pageSetup orientation="portrait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214"/>
  <sheetViews>
    <sheetView zoomScaleNormal="100" workbookViewId="0">
      <pane xSplit="4" ySplit="8" topLeftCell="E192" activePane="bottomRight" state="frozen"/>
      <selection activeCell="AI60" sqref="AI60:AJ60"/>
      <selection pane="topRight" activeCell="AI60" sqref="AI60:AJ60"/>
      <selection pane="bottomLeft" activeCell="AI60" sqref="AI60:AJ60"/>
      <selection pane="bottomRight" activeCell="T193" sqref="T193"/>
    </sheetView>
  </sheetViews>
  <sheetFormatPr defaultColWidth="6.85546875" defaultRowHeight="15.75" x14ac:dyDescent="0.2"/>
  <cols>
    <col min="1" max="1" width="9.5703125" style="29" customWidth="1"/>
    <col min="2" max="2" width="23.5703125" style="3" customWidth="1"/>
    <col min="3" max="3" width="11.85546875" style="1" customWidth="1"/>
    <col min="4" max="4" width="8.42578125" style="1" customWidth="1"/>
    <col min="5" max="5" width="7.7109375" style="1" customWidth="1"/>
    <col min="6" max="6" width="7.28515625" style="1" hidden="1" customWidth="1"/>
    <col min="7" max="7" width="0.28515625" style="1" hidden="1" customWidth="1"/>
    <col min="8" max="8" width="7.42578125" style="1" customWidth="1"/>
    <col min="9" max="9" width="9" style="1" customWidth="1"/>
    <col min="10" max="12" width="7.5703125" style="1" customWidth="1"/>
    <col min="13" max="13" width="7.7109375" style="1" customWidth="1"/>
    <col min="14" max="14" width="6.7109375" style="1" hidden="1" customWidth="1"/>
    <col min="15" max="15" width="9.7109375" style="1" customWidth="1"/>
    <col min="16" max="16" width="9.7109375" style="1" hidden="1" customWidth="1"/>
    <col min="17" max="17" width="6.5703125" style="1" customWidth="1"/>
    <col min="18" max="18" width="7.7109375" style="1" customWidth="1"/>
    <col min="19" max="19" width="6.42578125" style="1" customWidth="1"/>
    <col min="20" max="20" width="7" style="1" customWidth="1"/>
    <col min="21" max="21" width="7.28515625" style="1" customWidth="1"/>
    <col min="22" max="23" width="7.7109375" style="2" customWidth="1"/>
    <col min="24" max="24" width="9.5703125" style="2" customWidth="1"/>
    <col min="25" max="25" width="18.42578125" style="3" customWidth="1"/>
    <col min="26" max="26" width="11.7109375" style="3" customWidth="1"/>
    <col min="27" max="27" width="13.42578125" style="3" customWidth="1"/>
    <col min="28" max="28" width="12" style="3" customWidth="1"/>
    <col min="29" max="16384" width="6.85546875" style="3"/>
  </cols>
  <sheetData>
    <row r="1" spans="1:28" x14ac:dyDescent="0.2">
      <c r="A1" s="127" t="s">
        <v>0</v>
      </c>
      <c r="B1" s="127"/>
    </row>
    <row r="2" spans="1:28" x14ac:dyDescent="0.2">
      <c r="A2" s="127" t="s">
        <v>1</v>
      </c>
      <c r="B2" s="127"/>
    </row>
    <row r="3" spans="1:28" ht="19.5" x14ac:dyDescent="0.2">
      <c r="A3" s="128" t="s">
        <v>2</v>
      </c>
      <c r="B3" s="128"/>
      <c r="C3" s="128"/>
      <c r="D3" s="128"/>
      <c r="E3" s="128"/>
      <c r="F3" s="128"/>
      <c r="G3" s="128"/>
      <c r="H3" s="128"/>
      <c r="I3" s="128"/>
      <c r="J3" s="128"/>
      <c r="K3" s="128"/>
      <c r="L3" s="128"/>
      <c r="M3" s="128"/>
      <c r="N3" s="128"/>
      <c r="O3" s="128"/>
      <c r="P3" s="128"/>
      <c r="Q3" s="128"/>
      <c r="R3" s="128"/>
      <c r="S3" s="128"/>
      <c r="T3" s="128"/>
      <c r="U3" s="128"/>
      <c r="V3" s="128"/>
      <c r="W3" s="128"/>
      <c r="X3" s="128"/>
    </row>
    <row r="4" spans="1:28" ht="18.75" x14ac:dyDescent="0.2">
      <c r="A4" s="80" t="s">
        <v>3</v>
      </c>
      <c r="B4" s="4" t="s">
        <v>254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8" ht="18" customHeight="1" x14ac:dyDescent="0.2">
      <c r="A5" s="129" t="s">
        <v>4</v>
      </c>
      <c r="B5" s="129" t="s">
        <v>5</v>
      </c>
      <c r="C5" s="130" t="s">
        <v>6</v>
      </c>
      <c r="D5" s="131" t="s">
        <v>7</v>
      </c>
      <c r="E5" s="130" t="s">
        <v>8</v>
      </c>
      <c r="F5" s="130"/>
      <c r="G5" s="130"/>
      <c r="H5" s="130"/>
      <c r="I5" s="130" t="s">
        <v>9</v>
      </c>
      <c r="J5" s="130"/>
      <c r="K5" s="130"/>
      <c r="L5" s="130"/>
      <c r="M5" s="130" t="s">
        <v>10</v>
      </c>
      <c r="N5" s="130"/>
      <c r="O5" s="130"/>
      <c r="P5" s="130"/>
      <c r="Q5" s="130"/>
      <c r="R5" s="130"/>
      <c r="S5" s="134" t="s">
        <v>11</v>
      </c>
      <c r="T5" s="135"/>
      <c r="U5" s="136"/>
      <c r="V5" s="120" t="s">
        <v>12</v>
      </c>
      <c r="W5" s="123" t="s">
        <v>13</v>
      </c>
      <c r="X5" s="123" t="s">
        <v>14</v>
      </c>
      <c r="Z5" s="126" t="s">
        <v>15</v>
      </c>
      <c r="AA5" s="126"/>
      <c r="AB5" s="126"/>
    </row>
    <row r="6" spans="1:28" ht="20.25" customHeight="1" x14ac:dyDescent="0.2">
      <c r="A6" s="129"/>
      <c r="B6" s="129"/>
      <c r="C6" s="130"/>
      <c r="D6" s="131"/>
      <c r="E6" s="132" t="s">
        <v>16</v>
      </c>
      <c r="F6" s="132" t="s">
        <v>17</v>
      </c>
      <c r="G6" s="120" t="s">
        <v>18</v>
      </c>
      <c r="H6" s="120" t="s">
        <v>19</v>
      </c>
      <c r="I6" s="120" t="s">
        <v>20</v>
      </c>
      <c r="J6" s="120" t="s">
        <v>21</v>
      </c>
      <c r="K6" s="120" t="s">
        <v>223</v>
      </c>
      <c r="L6" s="120" t="s">
        <v>22</v>
      </c>
      <c r="M6" s="120" t="s">
        <v>18</v>
      </c>
      <c r="N6" s="120" t="s">
        <v>23</v>
      </c>
      <c r="O6" s="119" t="s">
        <v>24</v>
      </c>
      <c r="P6" s="119"/>
      <c r="Q6" s="119"/>
      <c r="R6" s="120" t="s">
        <v>25</v>
      </c>
      <c r="S6" s="120" t="s">
        <v>26</v>
      </c>
      <c r="T6" s="120" t="s">
        <v>27</v>
      </c>
      <c r="U6" s="120" t="s">
        <v>28</v>
      </c>
      <c r="V6" s="122"/>
      <c r="W6" s="124"/>
      <c r="X6" s="124"/>
      <c r="Z6" s="126"/>
      <c r="AA6" s="126"/>
      <c r="AB6" s="126"/>
    </row>
    <row r="7" spans="1:28" ht="58.5" customHeight="1" x14ac:dyDescent="0.2">
      <c r="A7" s="129"/>
      <c r="B7" s="129"/>
      <c r="C7" s="130"/>
      <c r="D7" s="131"/>
      <c r="E7" s="133"/>
      <c r="F7" s="133"/>
      <c r="G7" s="121"/>
      <c r="H7" s="121"/>
      <c r="I7" s="121"/>
      <c r="J7" s="121"/>
      <c r="K7" s="121"/>
      <c r="L7" s="121"/>
      <c r="M7" s="121"/>
      <c r="N7" s="121"/>
      <c r="O7" s="82" t="s">
        <v>29</v>
      </c>
      <c r="P7" s="82" t="s">
        <v>30</v>
      </c>
      <c r="Q7" s="81" t="s">
        <v>31</v>
      </c>
      <c r="R7" s="121"/>
      <c r="S7" s="121"/>
      <c r="T7" s="121"/>
      <c r="U7" s="121"/>
      <c r="V7" s="121"/>
      <c r="W7" s="125"/>
      <c r="X7" s="125"/>
      <c r="Z7" s="5"/>
      <c r="AA7" s="5"/>
      <c r="AB7" s="6"/>
    </row>
    <row r="8" spans="1:28" ht="18" customHeight="1" x14ac:dyDescent="0.2">
      <c r="A8" s="7"/>
      <c r="B8" s="8" t="s">
        <v>32</v>
      </c>
      <c r="C8" s="9"/>
      <c r="D8" s="10"/>
      <c r="E8" s="10"/>
      <c r="F8" s="10"/>
      <c r="G8" s="10"/>
      <c r="H8" s="9"/>
      <c r="I8" s="10"/>
      <c r="J8" s="10"/>
      <c r="K8" s="10"/>
      <c r="L8" s="9"/>
      <c r="M8" s="10"/>
      <c r="N8" s="10"/>
      <c r="O8" s="10"/>
      <c r="P8" s="10"/>
      <c r="Q8" s="10"/>
      <c r="R8" s="11"/>
      <c r="S8" s="10"/>
      <c r="T8" s="10"/>
      <c r="U8" s="10"/>
      <c r="V8" s="9"/>
      <c r="W8" s="10"/>
      <c r="X8" s="9"/>
      <c r="Z8" s="12"/>
      <c r="AA8" s="12"/>
      <c r="AB8" s="12"/>
    </row>
    <row r="9" spans="1:28" ht="18" customHeight="1" x14ac:dyDescent="0.2">
      <c r="A9" s="13">
        <v>1500001</v>
      </c>
      <c r="B9" s="14" t="s">
        <v>33</v>
      </c>
      <c r="C9" s="15">
        <v>27000</v>
      </c>
      <c r="D9" s="10">
        <f>VLOOKUP($A9,'16.04'!$A$9:$W$204,23,0)</f>
        <v>0</v>
      </c>
      <c r="E9" s="15"/>
      <c r="F9" s="15"/>
      <c r="G9" s="15"/>
      <c r="H9" s="9">
        <f t="shared" ref="H9:H52" si="0">SUM(E9:G9)</f>
        <v>0</v>
      </c>
      <c r="I9" s="15"/>
      <c r="J9" s="15"/>
      <c r="K9" s="15"/>
      <c r="L9" s="9">
        <f>SUM(I9:K9)</f>
        <v>0</v>
      </c>
      <c r="M9" s="15"/>
      <c r="N9" s="15"/>
      <c r="O9" s="15"/>
      <c r="P9" s="15"/>
      <c r="Q9" s="15"/>
      <c r="R9" s="11">
        <f>SUM(M9:Q9)</f>
        <v>0</v>
      </c>
      <c r="S9" s="15"/>
      <c r="T9" s="15"/>
      <c r="U9" s="9">
        <f t="shared" ref="U9:U52" si="1">S9+T9</f>
        <v>0</v>
      </c>
      <c r="V9" s="9">
        <f t="shared" ref="V9:V52" si="2">D9+H9-L9-R9-U9</f>
        <v>0</v>
      </c>
      <c r="W9" s="15"/>
      <c r="X9" s="34">
        <f t="shared" ref="X9:X52" si="3">W9-V9</f>
        <v>0</v>
      </c>
      <c r="Y9" s="29"/>
      <c r="Z9" s="17"/>
    </row>
    <row r="10" spans="1:28" ht="18" customHeight="1" x14ac:dyDescent="0.2">
      <c r="A10" s="13">
        <v>1500002</v>
      </c>
      <c r="B10" s="14" t="s">
        <v>34</v>
      </c>
      <c r="C10" s="15">
        <v>19000</v>
      </c>
      <c r="D10" s="10">
        <f>VLOOKUP($A10,'16.04'!$A$9:$W$204,23,0)</f>
        <v>0</v>
      </c>
      <c r="E10" s="15">
        <v>6</v>
      </c>
      <c r="F10" s="15"/>
      <c r="G10" s="15"/>
      <c r="H10" s="9">
        <f t="shared" si="0"/>
        <v>6</v>
      </c>
      <c r="I10" s="15">
        <v>4</v>
      </c>
      <c r="J10" s="15"/>
      <c r="K10" s="15"/>
      <c r="L10" s="9">
        <f t="shared" ref="L10:L76" si="4">SUM(I10:K10)</f>
        <v>4</v>
      </c>
      <c r="M10" s="15"/>
      <c r="N10" s="15"/>
      <c r="O10" s="15"/>
      <c r="P10" s="15"/>
      <c r="Q10" s="15"/>
      <c r="R10" s="11">
        <f t="shared" ref="R10:R89" si="5">SUM(M10:Q10)</f>
        <v>0</v>
      </c>
      <c r="S10" s="15">
        <v>2</v>
      </c>
      <c r="T10" s="15"/>
      <c r="U10" s="9">
        <f t="shared" si="1"/>
        <v>2</v>
      </c>
      <c r="V10" s="9">
        <f t="shared" si="2"/>
        <v>0</v>
      </c>
      <c r="W10" s="15"/>
      <c r="X10" s="16">
        <f t="shared" si="3"/>
        <v>0</v>
      </c>
      <c r="Y10" s="26"/>
      <c r="Z10" s="17"/>
    </row>
    <row r="11" spans="1:28" ht="18" customHeight="1" x14ac:dyDescent="0.2">
      <c r="A11" s="13">
        <v>1500003</v>
      </c>
      <c r="B11" s="14" t="s">
        <v>35</v>
      </c>
      <c r="C11" s="15">
        <v>22000</v>
      </c>
      <c r="D11" s="10">
        <f>VLOOKUP($A11,'16.04'!$A$9:$W$204,23,0)</f>
        <v>0</v>
      </c>
      <c r="E11" s="15">
        <v>6</v>
      </c>
      <c r="F11" s="15"/>
      <c r="G11" s="15"/>
      <c r="H11" s="9">
        <f t="shared" si="0"/>
        <v>6</v>
      </c>
      <c r="I11" s="15">
        <v>1</v>
      </c>
      <c r="J11" s="15"/>
      <c r="K11" s="15"/>
      <c r="L11" s="9">
        <f t="shared" si="4"/>
        <v>1</v>
      </c>
      <c r="M11" s="15"/>
      <c r="N11" s="15"/>
      <c r="O11" s="15"/>
      <c r="P11" s="15"/>
      <c r="Q11" s="15"/>
      <c r="R11" s="11">
        <f t="shared" si="5"/>
        <v>0</v>
      </c>
      <c r="S11" s="15">
        <v>5</v>
      </c>
      <c r="T11" s="15"/>
      <c r="U11" s="9">
        <f t="shared" si="1"/>
        <v>5</v>
      </c>
      <c r="V11" s="9">
        <f t="shared" si="2"/>
        <v>0</v>
      </c>
      <c r="W11" s="15"/>
      <c r="X11" s="16">
        <f t="shared" si="3"/>
        <v>0</v>
      </c>
      <c r="Y11" s="26"/>
      <c r="Z11" s="17"/>
    </row>
    <row r="12" spans="1:28" ht="18" customHeight="1" x14ac:dyDescent="0.2">
      <c r="A12" s="13">
        <v>1500004</v>
      </c>
      <c r="B12" s="14" t="s">
        <v>36</v>
      </c>
      <c r="C12" s="15">
        <v>27000</v>
      </c>
      <c r="D12" s="10">
        <f>VLOOKUP($A12,'16.04'!$A$9:$W$204,23,0)</f>
        <v>0</v>
      </c>
      <c r="E12" s="15"/>
      <c r="F12" s="15"/>
      <c r="G12" s="15"/>
      <c r="H12" s="9">
        <f t="shared" si="0"/>
        <v>0</v>
      </c>
      <c r="I12" s="15"/>
      <c r="J12" s="15"/>
      <c r="K12" s="15"/>
      <c r="L12" s="9">
        <f t="shared" si="4"/>
        <v>0</v>
      </c>
      <c r="M12" s="15"/>
      <c r="N12" s="15"/>
      <c r="O12" s="15"/>
      <c r="P12" s="15"/>
      <c r="Q12" s="15"/>
      <c r="R12" s="11">
        <f t="shared" si="5"/>
        <v>0</v>
      </c>
      <c r="S12" s="15"/>
      <c r="T12" s="15"/>
      <c r="U12" s="9">
        <f t="shared" si="1"/>
        <v>0</v>
      </c>
      <c r="V12" s="9">
        <f t="shared" si="2"/>
        <v>0</v>
      </c>
      <c r="W12" s="15"/>
      <c r="X12" s="16">
        <f t="shared" si="3"/>
        <v>0</v>
      </c>
      <c r="Z12" s="17"/>
    </row>
    <row r="13" spans="1:28" ht="18" customHeight="1" x14ac:dyDescent="0.2">
      <c r="A13" s="13">
        <v>1500005</v>
      </c>
      <c r="B13" s="14" t="s">
        <v>37</v>
      </c>
      <c r="C13" s="15">
        <v>34000</v>
      </c>
      <c r="D13" s="10">
        <f>VLOOKUP($A13,'16.04'!$A$9:$W$204,23,0)</f>
        <v>0</v>
      </c>
      <c r="E13" s="15">
        <v>18</v>
      </c>
      <c r="F13" s="15"/>
      <c r="G13" s="15"/>
      <c r="H13" s="9">
        <f t="shared" si="0"/>
        <v>18</v>
      </c>
      <c r="I13" s="15">
        <v>1</v>
      </c>
      <c r="J13" s="15"/>
      <c r="K13" s="15"/>
      <c r="L13" s="9">
        <f t="shared" si="4"/>
        <v>1</v>
      </c>
      <c r="M13" s="15"/>
      <c r="N13" s="15"/>
      <c r="O13" s="15"/>
      <c r="P13" s="15"/>
      <c r="Q13" s="15"/>
      <c r="R13" s="11">
        <f t="shared" si="5"/>
        <v>0</v>
      </c>
      <c r="S13" s="15"/>
      <c r="T13" s="15"/>
      <c r="U13" s="9">
        <f t="shared" si="1"/>
        <v>0</v>
      </c>
      <c r="V13" s="9">
        <f t="shared" si="2"/>
        <v>17</v>
      </c>
      <c r="W13" s="15">
        <v>17</v>
      </c>
      <c r="X13" s="16">
        <f t="shared" si="3"/>
        <v>0</v>
      </c>
      <c r="Y13" s="19"/>
      <c r="Z13" s="17"/>
    </row>
    <row r="14" spans="1:28" ht="18" customHeight="1" x14ac:dyDescent="0.2">
      <c r="A14" s="13">
        <v>1500006</v>
      </c>
      <c r="B14" s="14" t="s">
        <v>38</v>
      </c>
      <c r="C14" s="15">
        <v>26000</v>
      </c>
      <c r="D14" s="10">
        <f>VLOOKUP($A14,'16.04'!$A$9:$W$204,23,0)</f>
        <v>0</v>
      </c>
      <c r="E14" s="15"/>
      <c r="F14" s="15"/>
      <c r="G14" s="15"/>
      <c r="H14" s="9">
        <f t="shared" si="0"/>
        <v>0</v>
      </c>
      <c r="I14" s="15"/>
      <c r="J14" s="15"/>
      <c r="K14" s="15"/>
      <c r="L14" s="9">
        <f t="shared" si="4"/>
        <v>0</v>
      </c>
      <c r="M14" s="15"/>
      <c r="N14" s="15"/>
      <c r="O14" s="15"/>
      <c r="P14" s="15"/>
      <c r="Q14" s="15"/>
      <c r="R14" s="11">
        <f t="shared" si="5"/>
        <v>0</v>
      </c>
      <c r="S14" s="15"/>
      <c r="T14" s="15"/>
      <c r="U14" s="9">
        <f t="shared" si="1"/>
        <v>0</v>
      </c>
      <c r="V14" s="9">
        <f t="shared" si="2"/>
        <v>0</v>
      </c>
      <c r="W14" s="15"/>
      <c r="X14" s="16">
        <f t="shared" si="3"/>
        <v>0</v>
      </c>
      <c r="Z14" s="17"/>
    </row>
    <row r="15" spans="1:28" ht="18" customHeight="1" x14ac:dyDescent="0.2">
      <c r="A15" s="13">
        <v>1500007</v>
      </c>
      <c r="B15" s="14" t="s">
        <v>39</v>
      </c>
      <c r="C15" s="15">
        <v>20000</v>
      </c>
      <c r="D15" s="10">
        <f>VLOOKUP($A15,'16.04'!$A$9:$W$204,23,0)</f>
        <v>0</v>
      </c>
      <c r="E15" s="15">
        <v>4</v>
      </c>
      <c r="F15" s="15"/>
      <c r="G15" s="15"/>
      <c r="H15" s="9">
        <f t="shared" si="0"/>
        <v>4</v>
      </c>
      <c r="I15" s="15">
        <v>3</v>
      </c>
      <c r="J15" s="15"/>
      <c r="K15" s="15"/>
      <c r="L15" s="9">
        <f t="shared" si="4"/>
        <v>3</v>
      </c>
      <c r="M15" s="15"/>
      <c r="N15" s="15"/>
      <c r="O15" s="15"/>
      <c r="P15" s="15"/>
      <c r="Q15" s="15"/>
      <c r="R15" s="11">
        <f t="shared" si="5"/>
        <v>0</v>
      </c>
      <c r="S15" s="15">
        <v>1</v>
      </c>
      <c r="T15" s="15"/>
      <c r="U15" s="9">
        <f t="shared" si="1"/>
        <v>1</v>
      </c>
      <c r="V15" s="9">
        <f t="shared" si="2"/>
        <v>0</v>
      </c>
      <c r="W15" s="15"/>
      <c r="X15" s="16">
        <f t="shared" si="3"/>
        <v>0</v>
      </c>
      <c r="Z15" s="17"/>
    </row>
    <row r="16" spans="1:28" ht="18" customHeight="1" x14ac:dyDescent="0.2">
      <c r="A16" s="13">
        <v>1500008</v>
      </c>
      <c r="B16" s="14" t="s">
        <v>40</v>
      </c>
      <c r="C16" s="15">
        <v>20000</v>
      </c>
      <c r="D16" s="10">
        <f>VLOOKUP($A16,'16.04'!$A$9:$W$204,23,0)</f>
        <v>0</v>
      </c>
      <c r="E16" s="15">
        <v>6</v>
      </c>
      <c r="F16" s="15"/>
      <c r="G16" s="15"/>
      <c r="H16" s="9">
        <f t="shared" si="0"/>
        <v>6</v>
      </c>
      <c r="I16" s="15">
        <v>3</v>
      </c>
      <c r="J16" s="15"/>
      <c r="K16" s="15"/>
      <c r="L16" s="9">
        <f t="shared" si="4"/>
        <v>3</v>
      </c>
      <c r="M16" s="15"/>
      <c r="N16" s="15"/>
      <c r="O16" s="15"/>
      <c r="P16" s="15"/>
      <c r="Q16" s="15"/>
      <c r="R16" s="11">
        <f t="shared" si="5"/>
        <v>0</v>
      </c>
      <c r="S16" s="15">
        <v>3</v>
      </c>
      <c r="T16" s="15"/>
      <c r="U16" s="9">
        <f t="shared" si="1"/>
        <v>3</v>
      </c>
      <c r="V16" s="9">
        <f t="shared" si="2"/>
        <v>0</v>
      </c>
      <c r="W16" s="15"/>
      <c r="X16" s="16">
        <f t="shared" si="3"/>
        <v>0</v>
      </c>
      <c r="Z16" s="17"/>
    </row>
    <row r="17" spans="1:26" ht="18" customHeight="1" x14ac:dyDescent="0.2">
      <c r="A17" s="13">
        <v>1500010</v>
      </c>
      <c r="B17" s="14" t="s">
        <v>41</v>
      </c>
      <c r="C17" s="15">
        <v>20000</v>
      </c>
      <c r="D17" s="10">
        <f>VLOOKUP($A17,'16.04'!$A$9:$W$204,23,0)</f>
        <v>0</v>
      </c>
      <c r="E17" s="15">
        <v>6</v>
      </c>
      <c r="F17" s="15"/>
      <c r="G17" s="15"/>
      <c r="H17" s="9">
        <f t="shared" si="0"/>
        <v>6</v>
      </c>
      <c r="I17" s="15">
        <v>5</v>
      </c>
      <c r="J17" s="15"/>
      <c r="K17" s="15"/>
      <c r="L17" s="9">
        <f t="shared" si="4"/>
        <v>5</v>
      </c>
      <c r="M17" s="15"/>
      <c r="N17" s="15"/>
      <c r="O17" s="15"/>
      <c r="P17" s="15"/>
      <c r="Q17" s="15"/>
      <c r="R17" s="11">
        <f t="shared" si="5"/>
        <v>0</v>
      </c>
      <c r="S17" s="15">
        <v>1</v>
      </c>
      <c r="T17" s="15"/>
      <c r="U17" s="9">
        <f t="shared" si="1"/>
        <v>1</v>
      </c>
      <c r="V17" s="9">
        <f t="shared" si="2"/>
        <v>0</v>
      </c>
      <c r="W17" s="15"/>
      <c r="X17" s="16">
        <f t="shared" si="3"/>
        <v>0</v>
      </c>
      <c r="Y17" s="19"/>
      <c r="Z17" s="17"/>
    </row>
    <row r="18" spans="1:26" ht="18" customHeight="1" x14ac:dyDescent="0.2">
      <c r="A18" s="13">
        <v>1500013</v>
      </c>
      <c r="B18" s="14" t="s">
        <v>42</v>
      </c>
      <c r="C18" s="15">
        <v>27000</v>
      </c>
      <c r="D18" s="10">
        <f>VLOOKUP($A18,'16.04'!$A$9:$W$204,23,0)</f>
        <v>0</v>
      </c>
      <c r="E18" s="15">
        <v>16</v>
      </c>
      <c r="F18" s="15"/>
      <c r="G18" s="15"/>
      <c r="H18" s="9">
        <f t="shared" si="0"/>
        <v>16</v>
      </c>
      <c r="I18" s="15">
        <v>7</v>
      </c>
      <c r="J18" s="15"/>
      <c r="K18" s="15"/>
      <c r="L18" s="9">
        <f t="shared" si="4"/>
        <v>7</v>
      </c>
      <c r="M18" s="15"/>
      <c r="N18" s="15"/>
      <c r="O18" s="15"/>
      <c r="P18" s="15"/>
      <c r="Q18" s="15"/>
      <c r="R18" s="11">
        <f>SUM(M18:Q18)</f>
        <v>0</v>
      </c>
      <c r="S18" s="15">
        <v>8</v>
      </c>
      <c r="T18" s="15"/>
      <c r="U18" s="9">
        <f>S18+T18</f>
        <v>8</v>
      </c>
      <c r="V18" s="9">
        <f t="shared" si="2"/>
        <v>1</v>
      </c>
      <c r="W18" s="15"/>
      <c r="X18" s="16">
        <f>W18-V18</f>
        <v>-1</v>
      </c>
      <c r="Y18" s="18"/>
      <c r="Z18" s="17"/>
    </row>
    <row r="19" spans="1:26" ht="18" customHeight="1" x14ac:dyDescent="0.2">
      <c r="A19" s="13">
        <v>1500017</v>
      </c>
      <c r="B19" s="14" t="s">
        <v>43</v>
      </c>
      <c r="C19" s="15">
        <v>19000</v>
      </c>
      <c r="D19" s="10">
        <f>VLOOKUP($A19,'16.04'!$A$9:$W$204,23,0)</f>
        <v>0</v>
      </c>
      <c r="E19" s="15"/>
      <c r="F19" s="15"/>
      <c r="G19" s="15"/>
      <c r="H19" s="9">
        <f t="shared" si="0"/>
        <v>0</v>
      </c>
      <c r="I19" s="15"/>
      <c r="J19" s="15"/>
      <c r="K19" s="15"/>
      <c r="L19" s="9">
        <f t="shared" si="4"/>
        <v>0</v>
      </c>
      <c r="M19" s="15"/>
      <c r="N19" s="15"/>
      <c r="O19" s="15"/>
      <c r="P19" s="15"/>
      <c r="Q19" s="15"/>
      <c r="R19" s="11">
        <f>SUM(M19:Q19)</f>
        <v>0</v>
      </c>
      <c r="S19" s="15"/>
      <c r="T19" s="15"/>
      <c r="U19" s="9">
        <f>S19+T19</f>
        <v>0</v>
      </c>
      <c r="V19" s="9">
        <f t="shared" si="2"/>
        <v>0</v>
      </c>
      <c r="W19" s="15"/>
      <c r="X19" s="16">
        <f>W19-V19</f>
        <v>0</v>
      </c>
      <c r="Y19" s="18"/>
      <c r="Z19" s="17"/>
    </row>
    <row r="20" spans="1:26" ht="18" customHeight="1" x14ac:dyDescent="0.2">
      <c r="A20" s="13">
        <v>1500021</v>
      </c>
      <c r="B20" s="14" t="s">
        <v>44</v>
      </c>
      <c r="C20" s="15">
        <v>19000</v>
      </c>
      <c r="D20" s="10">
        <f>VLOOKUP($A20,'16.04'!$A$9:$W$204,23,0)</f>
        <v>0</v>
      </c>
      <c r="E20" s="15">
        <v>6</v>
      </c>
      <c r="F20" s="15"/>
      <c r="G20" s="15"/>
      <c r="H20" s="9">
        <f t="shared" si="0"/>
        <v>6</v>
      </c>
      <c r="I20" s="15">
        <v>6</v>
      </c>
      <c r="J20" s="15"/>
      <c r="K20" s="15"/>
      <c r="L20" s="9">
        <f t="shared" si="4"/>
        <v>6</v>
      </c>
      <c r="M20" s="15"/>
      <c r="N20" s="15"/>
      <c r="O20" s="15"/>
      <c r="P20" s="15"/>
      <c r="Q20" s="15"/>
      <c r="R20" s="11">
        <f t="shared" si="5"/>
        <v>0</v>
      </c>
      <c r="S20" s="15"/>
      <c r="T20" s="15"/>
      <c r="U20" s="9">
        <f t="shared" si="1"/>
        <v>0</v>
      </c>
      <c r="V20" s="9">
        <f t="shared" si="2"/>
        <v>0</v>
      </c>
      <c r="W20" s="15"/>
      <c r="X20" s="16">
        <f t="shared" si="3"/>
        <v>0</v>
      </c>
      <c r="Y20" s="38"/>
      <c r="Z20" s="17"/>
    </row>
    <row r="21" spans="1:26" ht="18" customHeight="1" x14ac:dyDescent="0.2">
      <c r="A21" s="13">
        <v>1500022</v>
      </c>
      <c r="B21" s="14" t="s">
        <v>45</v>
      </c>
      <c r="C21" s="15">
        <v>19000</v>
      </c>
      <c r="D21" s="10">
        <f>VLOOKUP($A21,'16.04'!$A$9:$W$204,23,0)</f>
        <v>0</v>
      </c>
      <c r="E21" s="15">
        <v>6</v>
      </c>
      <c r="F21" s="15"/>
      <c r="G21" s="15"/>
      <c r="H21" s="9">
        <f t="shared" si="0"/>
        <v>6</v>
      </c>
      <c r="I21" s="15">
        <v>4</v>
      </c>
      <c r="J21" s="15"/>
      <c r="K21" s="15"/>
      <c r="L21" s="9">
        <f t="shared" si="4"/>
        <v>4</v>
      </c>
      <c r="M21" s="15"/>
      <c r="N21" s="15"/>
      <c r="O21" s="15"/>
      <c r="P21" s="15"/>
      <c r="Q21" s="15"/>
      <c r="R21" s="11">
        <f t="shared" si="5"/>
        <v>0</v>
      </c>
      <c r="S21" s="15">
        <v>2</v>
      </c>
      <c r="T21" s="15"/>
      <c r="U21" s="9">
        <f t="shared" si="1"/>
        <v>2</v>
      </c>
      <c r="V21" s="9">
        <f t="shared" si="2"/>
        <v>0</v>
      </c>
      <c r="W21" s="15"/>
      <c r="X21" s="16">
        <f t="shared" si="3"/>
        <v>0</v>
      </c>
      <c r="Y21" s="18"/>
      <c r="Z21" s="17"/>
    </row>
    <row r="22" spans="1:26" ht="18" customHeight="1" x14ac:dyDescent="0.2">
      <c r="A22" s="13">
        <v>1500023</v>
      </c>
      <c r="B22" s="14" t="s">
        <v>46</v>
      </c>
      <c r="C22" s="15">
        <v>16000</v>
      </c>
      <c r="D22" s="10">
        <f>VLOOKUP($A22,'16.04'!$A$9:$W$204,23,0)</f>
        <v>0</v>
      </c>
      <c r="E22" s="15">
        <v>6</v>
      </c>
      <c r="F22" s="15"/>
      <c r="G22" s="15"/>
      <c r="H22" s="9">
        <f t="shared" si="0"/>
        <v>6</v>
      </c>
      <c r="I22" s="15">
        <v>4</v>
      </c>
      <c r="J22" s="15"/>
      <c r="K22" s="15"/>
      <c r="L22" s="9">
        <f t="shared" si="4"/>
        <v>4</v>
      </c>
      <c r="M22" s="15"/>
      <c r="N22" s="15"/>
      <c r="O22" s="15"/>
      <c r="P22" s="15"/>
      <c r="Q22" s="15"/>
      <c r="R22" s="11">
        <f t="shared" si="5"/>
        <v>0</v>
      </c>
      <c r="S22" s="15">
        <v>2</v>
      </c>
      <c r="T22" s="15"/>
      <c r="U22" s="9">
        <f t="shared" si="1"/>
        <v>2</v>
      </c>
      <c r="V22" s="9">
        <f t="shared" si="2"/>
        <v>0</v>
      </c>
      <c r="W22" s="15"/>
      <c r="X22" s="16">
        <f t="shared" si="3"/>
        <v>0</v>
      </c>
      <c r="Y22" s="18"/>
      <c r="Z22" s="17"/>
    </row>
    <row r="23" spans="1:26" ht="18" customHeight="1" x14ac:dyDescent="0.2">
      <c r="A23" s="13">
        <v>1500024</v>
      </c>
      <c r="B23" s="14" t="s">
        <v>47</v>
      </c>
      <c r="C23" s="15">
        <v>21000</v>
      </c>
      <c r="D23" s="10">
        <f>VLOOKUP($A23,'16.04'!$A$9:$W$204,23,0)</f>
        <v>0</v>
      </c>
      <c r="E23" s="15"/>
      <c r="F23" s="15"/>
      <c r="G23" s="15"/>
      <c r="H23" s="9">
        <f t="shared" si="0"/>
        <v>0</v>
      </c>
      <c r="I23" s="15"/>
      <c r="J23" s="15"/>
      <c r="K23" s="15"/>
      <c r="L23" s="9">
        <f t="shared" si="4"/>
        <v>0</v>
      </c>
      <c r="M23" s="15"/>
      <c r="N23" s="15"/>
      <c r="O23" s="15"/>
      <c r="P23" s="15"/>
      <c r="Q23" s="15"/>
      <c r="R23" s="11">
        <f t="shared" si="5"/>
        <v>0</v>
      </c>
      <c r="S23" s="15"/>
      <c r="T23" s="15"/>
      <c r="U23" s="9">
        <f t="shared" si="1"/>
        <v>0</v>
      </c>
      <c r="V23" s="9">
        <f t="shared" si="2"/>
        <v>0</v>
      </c>
      <c r="W23" s="15"/>
      <c r="X23" s="16">
        <f t="shared" si="3"/>
        <v>0</v>
      </c>
      <c r="Y23" s="18"/>
      <c r="Z23" s="17"/>
    </row>
    <row r="24" spans="1:26" ht="18" customHeight="1" x14ac:dyDescent="0.2">
      <c r="A24" s="13">
        <v>1500026</v>
      </c>
      <c r="B24" s="14" t="s">
        <v>48</v>
      </c>
      <c r="C24" s="15">
        <v>21000</v>
      </c>
      <c r="D24" s="10">
        <f>VLOOKUP($A24,'16.04'!$A$9:$W$204,23,0)</f>
        <v>0</v>
      </c>
      <c r="E24" s="15">
        <v>4</v>
      </c>
      <c r="F24" s="15"/>
      <c r="G24" s="15"/>
      <c r="H24" s="9">
        <f t="shared" si="0"/>
        <v>4</v>
      </c>
      <c r="I24" s="15">
        <v>4</v>
      </c>
      <c r="J24" s="15"/>
      <c r="K24" s="15"/>
      <c r="L24" s="9">
        <f t="shared" si="4"/>
        <v>4</v>
      </c>
      <c r="M24" s="15"/>
      <c r="N24" s="15"/>
      <c r="O24" s="15"/>
      <c r="P24" s="15"/>
      <c r="Q24" s="15"/>
      <c r="R24" s="11">
        <f t="shared" si="5"/>
        <v>0</v>
      </c>
      <c r="S24" s="15"/>
      <c r="T24" s="15"/>
      <c r="U24" s="9">
        <f t="shared" si="1"/>
        <v>0</v>
      </c>
      <c r="V24" s="9">
        <f t="shared" si="2"/>
        <v>0</v>
      </c>
      <c r="W24" s="15"/>
      <c r="X24" s="16">
        <f t="shared" si="3"/>
        <v>0</v>
      </c>
      <c r="Y24" s="18"/>
      <c r="Z24" s="17"/>
    </row>
    <row r="25" spans="1:26" ht="18" customHeight="1" x14ac:dyDescent="0.2">
      <c r="A25" s="13">
        <v>1500028</v>
      </c>
      <c r="B25" s="14" t="s">
        <v>49</v>
      </c>
      <c r="C25" s="15">
        <v>20000</v>
      </c>
      <c r="D25" s="10">
        <f>VLOOKUP($A25,'16.04'!$A$9:$W$204,23,0)</f>
        <v>0</v>
      </c>
      <c r="E25" s="15">
        <v>4</v>
      </c>
      <c r="F25" s="15"/>
      <c r="G25" s="15"/>
      <c r="H25" s="9">
        <f t="shared" si="0"/>
        <v>4</v>
      </c>
      <c r="I25" s="15">
        <v>3</v>
      </c>
      <c r="J25" s="15"/>
      <c r="K25" s="15"/>
      <c r="L25" s="9">
        <f t="shared" si="4"/>
        <v>3</v>
      </c>
      <c r="M25" s="15"/>
      <c r="N25" s="15"/>
      <c r="O25" s="15"/>
      <c r="P25" s="15"/>
      <c r="Q25" s="15"/>
      <c r="R25" s="11">
        <f t="shared" si="5"/>
        <v>0</v>
      </c>
      <c r="S25" s="15">
        <v>1</v>
      </c>
      <c r="T25" s="15"/>
      <c r="U25" s="9">
        <f t="shared" si="1"/>
        <v>1</v>
      </c>
      <c r="V25" s="9">
        <f t="shared" si="2"/>
        <v>0</v>
      </c>
      <c r="W25" s="15"/>
      <c r="X25" s="16">
        <f>W25-V25</f>
        <v>0</v>
      </c>
      <c r="Y25" s="18"/>
      <c r="Z25" s="17"/>
    </row>
    <row r="26" spans="1:26" ht="18" customHeight="1" x14ac:dyDescent="0.2">
      <c r="A26" s="13">
        <v>1500029</v>
      </c>
      <c r="B26" s="14" t="s">
        <v>50</v>
      </c>
      <c r="C26" s="15">
        <v>18000</v>
      </c>
      <c r="D26" s="10">
        <f>VLOOKUP($A26,'16.04'!$A$9:$W$204,23,0)</f>
        <v>0</v>
      </c>
      <c r="E26" s="15"/>
      <c r="F26" s="15"/>
      <c r="G26" s="15"/>
      <c r="H26" s="9">
        <f t="shared" si="0"/>
        <v>0</v>
      </c>
      <c r="I26" s="15"/>
      <c r="J26" s="15"/>
      <c r="K26" s="15"/>
      <c r="L26" s="9">
        <f t="shared" si="4"/>
        <v>0</v>
      </c>
      <c r="M26" s="15"/>
      <c r="N26" s="15"/>
      <c r="O26" s="15"/>
      <c r="P26" s="15"/>
      <c r="Q26" s="15"/>
      <c r="R26" s="11">
        <f>SUM(M26:Q26)</f>
        <v>0</v>
      </c>
      <c r="S26" s="15"/>
      <c r="T26" s="15"/>
      <c r="U26" s="9">
        <f>S26+T26</f>
        <v>0</v>
      </c>
      <c r="V26" s="9">
        <f t="shared" si="2"/>
        <v>0</v>
      </c>
      <c r="W26" s="15"/>
      <c r="X26" s="16">
        <f>W26-V26</f>
        <v>0</v>
      </c>
      <c r="Y26" s="18"/>
      <c r="Z26" s="17"/>
    </row>
    <row r="27" spans="1:26" ht="18" customHeight="1" x14ac:dyDescent="0.2">
      <c r="A27" s="13">
        <v>1500047</v>
      </c>
      <c r="B27" s="14" t="s">
        <v>51</v>
      </c>
      <c r="C27" s="15">
        <v>32000</v>
      </c>
      <c r="D27" s="10">
        <f>VLOOKUP($A27,'16.04'!$A$9:$W$204,23,0)</f>
        <v>1</v>
      </c>
      <c r="E27" s="15"/>
      <c r="F27" s="15"/>
      <c r="G27" s="15"/>
      <c r="H27" s="9">
        <f t="shared" si="0"/>
        <v>0</v>
      </c>
      <c r="I27" s="15">
        <v>1</v>
      </c>
      <c r="J27" s="15"/>
      <c r="K27" s="15"/>
      <c r="L27" s="9">
        <f t="shared" si="4"/>
        <v>1</v>
      </c>
      <c r="M27" s="15"/>
      <c r="N27" s="15"/>
      <c r="O27" s="15"/>
      <c r="P27" s="15"/>
      <c r="Q27" s="15"/>
      <c r="R27" s="11">
        <f>SUM(M27:Q27)</f>
        <v>0</v>
      </c>
      <c r="S27" s="15"/>
      <c r="T27" s="15"/>
      <c r="U27" s="9">
        <f>S27+T27</f>
        <v>0</v>
      </c>
      <c r="V27" s="9">
        <f t="shared" si="2"/>
        <v>0</v>
      </c>
      <c r="W27" s="15"/>
      <c r="X27" s="16">
        <f>W27-V27</f>
        <v>0</v>
      </c>
      <c r="Y27" s="18"/>
      <c r="Z27" s="17"/>
    </row>
    <row r="28" spans="1:26" ht="18" customHeight="1" x14ac:dyDescent="0.2">
      <c r="A28" s="13">
        <v>1500081</v>
      </c>
      <c r="B28" s="14" t="s">
        <v>52</v>
      </c>
      <c r="C28" s="15">
        <v>22000</v>
      </c>
      <c r="D28" s="10">
        <f>VLOOKUP($A28,'16.04'!$A$9:$W$204,23,0)</f>
        <v>0</v>
      </c>
      <c r="E28" s="15">
        <v>6</v>
      </c>
      <c r="F28" s="15"/>
      <c r="G28" s="15"/>
      <c r="H28" s="9">
        <f t="shared" si="0"/>
        <v>6</v>
      </c>
      <c r="I28" s="15">
        <v>3</v>
      </c>
      <c r="J28" s="15"/>
      <c r="K28" s="15"/>
      <c r="L28" s="9">
        <f t="shared" si="4"/>
        <v>3</v>
      </c>
      <c r="M28" s="15"/>
      <c r="N28" s="15"/>
      <c r="O28" s="15"/>
      <c r="P28" s="15"/>
      <c r="Q28" s="15"/>
      <c r="R28" s="11">
        <f>SUM(M28:Q28)</f>
        <v>0</v>
      </c>
      <c r="S28" s="15">
        <v>3</v>
      </c>
      <c r="T28" s="15"/>
      <c r="U28" s="9">
        <f>S28+T28</f>
        <v>3</v>
      </c>
      <c r="V28" s="9">
        <f t="shared" si="2"/>
        <v>0</v>
      </c>
      <c r="W28" s="15"/>
      <c r="X28" s="16">
        <f>W28-V28</f>
        <v>0</v>
      </c>
      <c r="Y28" s="18"/>
      <c r="Z28" s="17"/>
    </row>
    <row r="29" spans="1:26" ht="18" customHeight="1" x14ac:dyDescent="0.2">
      <c r="A29" s="13">
        <v>1500088</v>
      </c>
      <c r="B29" s="14" t="s">
        <v>53</v>
      </c>
      <c r="C29" s="15">
        <v>21000</v>
      </c>
      <c r="D29" s="10">
        <f>VLOOKUP($A29,'16.04'!$A$9:$W$204,23,0)</f>
        <v>0</v>
      </c>
      <c r="E29" s="15">
        <v>4</v>
      </c>
      <c r="F29" s="15"/>
      <c r="G29" s="15"/>
      <c r="H29" s="9">
        <f t="shared" si="0"/>
        <v>4</v>
      </c>
      <c r="I29" s="15">
        <v>2</v>
      </c>
      <c r="J29" s="15"/>
      <c r="K29" s="15"/>
      <c r="L29" s="9">
        <f t="shared" si="4"/>
        <v>2</v>
      </c>
      <c r="M29" s="15"/>
      <c r="N29" s="15"/>
      <c r="O29" s="15"/>
      <c r="P29" s="15"/>
      <c r="Q29" s="15"/>
      <c r="R29" s="11">
        <f t="shared" si="5"/>
        <v>0</v>
      </c>
      <c r="S29" s="15">
        <v>2</v>
      </c>
      <c r="T29" s="15"/>
      <c r="U29" s="9">
        <f t="shared" si="1"/>
        <v>2</v>
      </c>
      <c r="V29" s="9">
        <f t="shared" si="2"/>
        <v>0</v>
      </c>
      <c r="W29" s="15"/>
      <c r="X29" s="16">
        <f t="shared" si="3"/>
        <v>0</v>
      </c>
      <c r="Y29" s="18"/>
      <c r="Z29" s="17"/>
    </row>
    <row r="30" spans="1:26" ht="18" customHeight="1" x14ac:dyDescent="0.2">
      <c r="A30" s="13">
        <v>1500089</v>
      </c>
      <c r="B30" s="14" t="s">
        <v>54</v>
      </c>
      <c r="C30" s="15">
        <v>20000</v>
      </c>
      <c r="D30" s="10">
        <f>VLOOKUP($A30,'16.04'!$A$9:$W$204,23,0)</f>
        <v>0</v>
      </c>
      <c r="E30" s="15">
        <v>6</v>
      </c>
      <c r="F30" s="15"/>
      <c r="G30" s="15"/>
      <c r="H30" s="9">
        <f t="shared" si="0"/>
        <v>6</v>
      </c>
      <c r="I30" s="15">
        <v>4</v>
      </c>
      <c r="J30" s="15"/>
      <c r="K30" s="15"/>
      <c r="L30" s="9">
        <f t="shared" si="4"/>
        <v>4</v>
      </c>
      <c r="M30" s="15"/>
      <c r="N30" s="15"/>
      <c r="O30" s="15"/>
      <c r="P30" s="15"/>
      <c r="Q30" s="15"/>
      <c r="R30" s="11">
        <f>SUM(M30:Q30)</f>
        <v>0</v>
      </c>
      <c r="S30" s="15">
        <v>1</v>
      </c>
      <c r="T30" s="15"/>
      <c r="U30" s="9">
        <f>S30+T30</f>
        <v>1</v>
      </c>
      <c r="V30" s="9">
        <f t="shared" si="2"/>
        <v>1</v>
      </c>
      <c r="W30" s="15"/>
      <c r="X30" s="16">
        <f>W30-V30</f>
        <v>-1</v>
      </c>
      <c r="Y30" s="18"/>
      <c r="Z30" s="17"/>
    </row>
    <row r="31" spans="1:26" ht="18" customHeight="1" x14ac:dyDescent="0.2">
      <c r="A31" s="13">
        <v>1500134</v>
      </c>
      <c r="B31" s="14" t="s">
        <v>55</v>
      </c>
      <c r="C31" s="15">
        <v>24000</v>
      </c>
      <c r="D31" s="10">
        <f>VLOOKUP($A31,'16.04'!$A$9:$W$204,23,0)</f>
        <v>0</v>
      </c>
      <c r="E31" s="15">
        <v>4</v>
      </c>
      <c r="F31" s="15"/>
      <c r="G31" s="15"/>
      <c r="H31" s="9">
        <f t="shared" si="0"/>
        <v>4</v>
      </c>
      <c r="I31" s="15">
        <v>2</v>
      </c>
      <c r="J31" s="15"/>
      <c r="K31" s="15"/>
      <c r="L31" s="9">
        <f t="shared" si="4"/>
        <v>2</v>
      </c>
      <c r="M31" s="15"/>
      <c r="N31" s="15"/>
      <c r="O31" s="15"/>
      <c r="P31" s="15"/>
      <c r="Q31" s="15"/>
      <c r="R31" s="11">
        <f t="shared" si="5"/>
        <v>0</v>
      </c>
      <c r="S31" s="15">
        <v>2</v>
      </c>
      <c r="T31" s="15"/>
      <c r="U31" s="9">
        <f t="shared" si="1"/>
        <v>2</v>
      </c>
      <c r="V31" s="9">
        <f t="shared" si="2"/>
        <v>0</v>
      </c>
      <c r="W31" s="15"/>
      <c r="X31" s="16">
        <f t="shared" si="3"/>
        <v>0</v>
      </c>
      <c r="Y31" s="18"/>
      <c r="Z31" s="17"/>
    </row>
    <row r="32" spans="1:26" ht="18" customHeight="1" x14ac:dyDescent="0.2">
      <c r="A32" s="13">
        <v>1500228</v>
      </c>
      <c r="B32" s="14" t="s">
        <v>56</v>
      </c>
      <c r="C32" s="15">
        <v>18000</v>
      </c>
      <c r="D32" s="10">
        <f>VLOOKUP($A32,'16.04'!$A$9:$W$204,23,0)</f>
        <v>0</v>
      </c>
      <c r="E32" s="15">
        <v>6</v>
      </c>
      <c r="F32" s="15"/>
      <c r="G32" s="15"/>
      <c r="H32" s="9">
        <f t="shared" si="0"/>
        <v>6</v>
      </c>
      <c r="I32" s="15">
        <v>6</v>
      </c>
      <c r="J32" s="15"/>
      <c r="K32" s="15"/>
      <c r="L32" s="9">
        <f t="shared" si="4"/>
        <v>6</v>
      </c>
      <c r="M32" s="15"/>
      <c r="N32" s="15"/>
      <c r="O32" s="15"/>
      <c r="P32" s="15"/>
      <c r="Q32" s="15"/>
      <c r="R32" s="11">
        <f>SUM(M32:Q32)</f>
        <v>0</v>
      </c>
      <c r="S32" s="15"/>
      <c r="T32" s="15"/>
      <c r="U32" s="9">
        <f>S32+T32</f>
        <v>0</v>
      </c>
      <c r="V32" s="9">
        <f t="shared" si="2"/>
        <v>0</v>
      </c>
      <c r="W32" s="15"/>
      <c r="X32" s="16">
        <f>W32-V32</f>
        <v>0</v>
      </c>
      <c r="Y32" s="18"/>
      <c r="Z32" s="17"/>
    </row>
    <row r="33" spans="1:26" ht="18" customHeight="1" x14ac:dyDescent="0.2">
      <c r="A33" s="13">
        <v>1500300</v>
      </c>
      <c r="B33" s="14" t="s">
        <v>57</v>
      </c>
      <c r="C33" s="15">
        <v>22000</v>
      </c>
      <c r="D33" s="10">
        <f>VLOOKUP($A33,'16.04'!$A$9:$W$204,23,0)</f>
        <v>0</v>
      </c>
      <c r="E33" s="15">
        <v>4</v>
      </c>
      <c r="F33" s="15"/>
      <c r="G33" s="15"/>
      <c r="H33" s="9">
        <f t="shared" si="0"/>
        <v>4</v>
      </c>
      <c r="I33" s="15">
        <v>3</v>
      </c>
      <c r="J33" s="15"/>
      <c r="K33" s="15"/>
      <c r="L33" s="9">
        <f t="shared" si="4"/>
        <v>3</v>
      </c>
      <c r="M33" s="15"/>
      <c r="N33" s="15"/>
      <c r="O33" s="15"/>
      <c r="P33" s="15"/>
      <c r="Q33" s="15"/>
      <c r="R33" s="11">
        <f t="shared" si="5"/>
        <v>0</v>
      </c>
      <c r="S33" s="15">
        <v>1</v>
      </c>
      <c r="T33" s="15"/>
      <c r="U33" s="9">
        <f t="shared" si="1"/>
        <v>1</v>
      </c>
      <c r="V33" s="9">
        <f t="shared" si="2"/>
        <v>0</v>
      </c>
      <c r="W33" s="15"/>
      <c r="X33" s="16">
        <f t="shared" si="3"/>
        <v>0</v>
      </c>
      <c r="Y33" s="39"/>
      <c r="Z33" s="17"/>
    </row>
    <row r="34" spans="1:26" ht="18" customHeight="1" x14ac:dyDescent="0.2">
      <c r="A34" s="13">
        <v>1500301</v>
      </c>
      <c r="B34" s="14" t="s">
        <v>58</v>
      </c>
      <c r="C34" s="15">
        <v>20000</v>
      </c>
      <c r="D34" s="10">
        <f>VLOOKUP($A34,'16.04'!$A$9:$W$204,23,0)</f>
        <v>0</v>
      </c>
      <c r="E34" s="15">
        <v>4</v>
      </c>
      <c r="F34" s="15"/>
      <c r="G34" s="15"/>
      <c r="H34" s="9">
        <f t="shared" si="0"/>
        <v>4</v>
      </c>
      <c r="I34" s="15">
        <v>3</v>
      </c>
      <c r="J34" s="15"/>
      <c r="K34" s="15"/>
      <c r="L34" s="9">
        <f t="shared" si="4"/>
        <v>3</v>
      </c>
      <c r="M34" s="15"/>
      <c r="N34" s="15"/>
      <c r="O34" s="15"/>
      <c r="P34" s="15"/>
      <c r="Q34" s="15"/>
      <c r="R34" s="11">
        <f t="shared" si="5"/>
        <v>0</v>
      </c>
      <c r="S34" s="15">
        <v>1</v>
      </c>
      <c r="T34" s="15"/>
      <c r="U34" s="9">
        <f t="shared" si="1"/>
        <v>1</v>
      </c>
      <c r="V34" s="9">
        <f t="shared" si="2"/>
        <v>0</v>
      </c>
      <c r="W34" s="15"/>
      <c r="X34" s="16">
        <f t="shared" si="3"/>
        <v>0</v>
      </c>
      <c r="Y34" s="18"/>
      <c r="Z34" s="17"/>
    </row>
    <row r="35" spans="1:26" ht="18" customHeight="1" x14ac:dyDescent="0.2">
      <c r="A35" s="13">
        <v>1500303</v>
      </c>
      <c r="B35" s="14" t="s">
        <v>59</v>
      </c>
      <c r="C35" s="15">
        <v>18000</v>
      </c>
      <c r="D35" s="10">
        <f>VLOOKUP($A35,'16.04'!$A$9:$W$204,23,0)</f>
        <v>0</v>
      </c>
      <c r="E35" s="15">
        <v>4</v>
      </c>
      <c r="F35" s="15"/>
      <c r="G35" s="15"/>
      <c r="H35" s="9">
        <f t="shared" si="0"/>
        <v>4</v>
      </c>
      <c r="I35" s="15">
        <v>3</v>
      </c>
      <c r="J35" s="15"/>
      <c r="K35" s="15"/>
      <c r="L35" s="9">
        <f t="shared" si="4"/>
        <v>3</v>
      </c>
      <c r="M35" s="15"/>
      <c r="N35" s="15"/>
      <c r="O35" s="15"/>
      <c r="P35" s="15"/>
      <c r="Q35" s="15"/>
      <c r="R35" s="11">
        <f t="shared" si="5"/>
        <v>0</v>
      </c>
      <c r="S35" s="15">
        <v>1</v>
      </c>
      <c r="T35" s="15"/>
      <c r="U35" s="9">
        <f t="shared" si="1"/>
        <v>1</v>
      </c>
      <c r="V35" s="9">
        <f t="shared" si="2"/>
        <v>0</v>
      </c>
      <c r="W35" s="15"/>
      <c r="X35" s="16">
        <f t="shared" si="3"/>
        <v>0</v>
      </c>
      <c r="Y35" s="18"/>
      <c r="Z35" s="17"/>
    </row>
    <row r="36" spans="1:26" ht="18.75" customHeight="1" x14ac:dyDescent="0.2">
      <c r="A36" s="13">
        <v>1500304</v>
      </c>
      <c r="B36" s="14" t="s">
        <v>60</v>
      </c>
      <c r="C36" s="15">
        <v>18000</v>
      </c>
      <c r="D36" s="10">
        <f>VLOOKUP($A36,'16.04'!$A$9:$W$204,23,0)</f>
        <v>0</v>
      </c>
      <c r="E36" s="15">
        <v>4</v>
      </c>
      <c r="F36" s="15"/>
      <c r="G36" s="15"/>
      <c r="H36" s="9">
        <f t="shared" si="0"/>
        <v>4</v>
      </c>
      <c r="I36" s="15">
        <v>4</v>
      </c>
      <c r="J36" s="15"/>
      <c r="K36" s="15"/>
      <c r="L36" s="9">
        <f t="shared" si="4"/>
        <v>4</v>
      </c>
      <c r="M36" s="15"/>
      <c r="N36" s="15"/>
      <c r="O36" s="15"/>
      <c r="P36" s="15"/>
      <c r="Q36" s="15"/>
      <c r="R36" s="11">
        <f t="shared" si="5"/>
        <v>0</v>
      </c>
      <c r="S36" s="15"/>
      <c r="T36" s="15"/>
      <c r="U36" s="9">
        <f t="shared" si="1"/>
        <v>0</v>
      </c>
      <c r="V36" s="9">
        <f t="shared" si="2"/>
        <v>0</v>
      </c>
      <c r="W36" s="15"/>
      <c r="X36" s="16">
        <f t="shared" si="3"/>
        <v>0</v>
      </c>
      <c r="Y36" s="18"/>
      <c r="Z36" s="17"/>
    </row>
    <row r="37" spans="1:26" ht="18" customHeight="1" x14ac:dyDescent="0.2">
      <c r="A37" s="13">
        <v>1500306</v>
      </c>
      <c r="B37" s="14" t="s">
        <v>61</v>
      </c>
      <c r="C37" s="15">
        <v>17000</v>
      </c>
      <c r="D37" s="10">
        <f>VLOOKUP($A37,'16.04'!$A$9:$W$204,23,0)</f>
        <v>0</v>
      </c>
      <c r="E37" s="15">
        <v>4</v>
      </c>
      <c r="F37" s="15"/>
      <c r="G37" s="15"/>
      <c r="H37" s="9">
        <f t="shared" si="0"/>
        <v>4</v>
      </c>
      <c r="I37" s="15">
        <v>4</v>
      </c>
      <c r="J37" s="15"/>
      <c r="K37" s="15"/>
      <c r="L37" s="9">
        <f t="shared" si="4"/>
        <v>4</v>
      </c>
      <c r="M37" s="15"/>
      <c r="N37" s="15"/>
      <c r="O37" s="15"/>
      <c r="P37" s="15"/>
      <c r="Q37" s="15"/>
      <c r="R37" s="11">
        <f t="shared" si="5"/>
        <v>0</v>
      </c>
      <c r="S37" s="15"/>
      <c r="T37" s="15"/>
      <c r="U37" s="9">
        <f t="shared" si="1"/>
        <v>0</v>
      </c>
      <c r="V37" s="9">
        <f t="shared" si="2"/>
        <v>0</v>
      </c>
      <c r="W37" s="15"/>
      <c r="X37" s="16">
        <f t="shared" si="3"/>
        <v>0</v>
      </c>
      <c r="Y37" s="39"/>
      <c r="Z37" s="17"/>
    </row>
    <row r="38" spans="1:26" ht="18" customHeight="1" x14ac:dyDescent="0.2">
      <c r="A38" s="13">
        <v>1500307</v>
      </c>
      <c r="B38" s="14" t="s">
        <v>62</v>
      </c>
      <c r="C38" s="15">
        <v>20000</v>
      </c>
      <c r="D38" s="10">
        <f>VLOOKUP($A38,'16.04'!$A$9:$W$204,23,0)</f>
        <v>0</v>
      </c>
      <c r="E38" s="15">
        <v>4</v>
      </c>
      <c r="F38" s="15"/>
      <c r="G38" s="15"/>
      <c r="H38" s="9">
        <f t="shared" si="0"/>
        <v>4</v>
      </c>
      <c r="I38" s="15">
        <v>1</v>
      </c>
      <c r="J38" s="15"/>
      <c r="K38" s="15"/>
      <c r="L38" s="9">
        <f t="shared" si="4"/>
        <v>1</v>
      </c>
      <c r="M38" s="15"/>
      <c r="N38" s="15"/>
      <c r="O38" s="15"/>
      <c r="P38" s="15"/>
      <c r="Q38" s="15"/>
      <c r="R38" s="11">
        <f t="shared" si="5"/>
        <v>0</v>
      </c>
      <c r="S38" s="15">
        <v>2</v>
      </c>
      <c r="T38" s="15"/>
      <c r="U38" s="9">
        <f t="shared" si="1"/>
        <v>2</v>
      </c>
      <c r="V38" s="9">
        <f t="shared" si="2"/>
        <v>1</v>
      </c>
      <c r="W38" s="15"/>
      <c r="X38" s="16">
        <f t="shared" si="3"/>
        <v>-1</v>
      </c>
      <c r="Y38" s="18"/>
      <c r="Z38" s="17"/>
    </row>
    <row r="39" spans="1:26" ht="18" customHeight="1" x14ac:dyDescent="0.2">
      <c r="A39" s="13">
        <v>1500309</v>
      </c>
      <c r="B39" s="14" t="s">
        <v>63</v>
      </c>
      <c r="C39" s="15">
        <v>18000</v>
      </c>
      <c r="D39" s="10">
        <f>VLOOKUP($A39,'16.04'!$A$9:$W$204,23,0)</f>
        <v>0</v>
      </c>
      <c r="E39" s="15"/>
      <c r="F39" s="15"/>
      <c r="G39" s="15"/>
      <c r="H39" s="9">
        <f t="shared" si="0"/>
        <v>0</v>
      </c>
      <c r="I39" s="15"/>
      <c r="J39" s="15"/>
      <c r="K39" s="15"/>
      <c r="L39" s="9">
        <f t="shared" si="4"/>
        <v>0</v>
      </c>
      <c r="M39" s="15"/>
      <c r="N39" s="15"/>
      <c r="O39" s="15"/>
      <c r="P39" s="15"/>
      <c r="Q39" s="15"/>
      <c r="R39" s="11">
        <f t="shared" si="5"/>
        <v>0</v>
      </c>
      <c r="S39" s="15"/>
      <c r="T39" s="15"/>
      <c r="U39" s="9">
        <f t="shared" si="1"/>
        <v>0</v>
      </c>
      <c r="V39" s="9">
        <f t="shared" si="2"/>
        <v>0</v>
      </c>
      <c r="W39" s="15"/>
      <c r="X39" s="16">
        <f t="shared" si="3"/>
        <v>0</v>
      </c>
      <c r="Y39" s="18"/>
      <c r="Z39" s="17"/>
    </row>
    <row r="40" spans="1:26" ht="18" customHeight="1" x14ac:dyDescent="0.2">
      <c r="A40" s="13">
        <v>1500310</v>
      </c>
      <c r="B40" s="14" t="s">
        <v>64</v>
      </c>
      <c r="C40" s="15">
        <v>20000</v>
      </c>
      <c r="D40" s="10">
        <f>VLOOKUP($A40,'16.04'!$A$9:$W$204,23,0)</f>
        <v>0</v>
      </c>
      <c r="E40" s="15"/>
      <c r="F40" s="15"/>
      <c r="G40" s="15"/>
      <c r="H40" s="9">
        <f t="shared" si="0"/>
        <v>0</v>
      </c>
      <c r="I40" s="15"/>
      <c r="J40" s="15"/>
      <c r="K40" s="15"/>
      <c r="L40" s="9">
        <f t="shared" si="4"/>
        <v>0</v>
      </c>
      <c r="M40" s="15"/>
      <c r="N40" s="15"/>
      <c r="O40" s="15"/>
      <c r="P40" s="15"/>
      <c r="Q40" s="15"/>
      <c r="R40" s="11">
        <f t="shared" si="5"/>
        <v>0</v>
      </c>
      <c r="S40" s="15"/>
      <c r="T40" s="15"/>
      <c r="U40" s="9">
        <f t="shared" si="1"/>
        <v>0</v>
      </c>
      <c r="V40" s="9">
        <f t="shared" si="2"/>
        <v>0</v>
      </c>
      <c r="W40" s="15"/>
      <c r="X40" s="16">
        <f t="shared" si="3"/>
        <v>0</v>
      </c>
      <c r="Y40" s="18"/>
      <c r="Z40" s="17"/>
    </row>
    <row r="41" spans="1:26" ht="18" customHeight="1" x14ac:dyDescent="0.2">
      <c r="A41" s="13">
        <v>1500311</v>
      </c>
      <c r="B41" s="14" t="s">
        <v>65</v>
      </c>
      <c r="C41" s="15">
        <v>21000</v>
      </c>
      <c r="D41" s="10">
        <f>VLOOKUP($A41,'16.04'!$A$9:$W$204,23,0)</f>
        <v>0</v>
      </c>
      <c r="E41" s="15">
        <v>4</v>
      </c>
      <c r="F41" s="15"/>
      <c r="G41" s="15"/>
      <c r="H41" s="9">
        <f t="shared" si="0"/>
        <v>4</v>
      </c>
      <c r="I41" s="15">
        <v>1</v>
      </c>
      <c r="J41" s="15"/>
      <c r="K41" s="15"/>
      <c r="L41" s="9">
        <f t="shared" si="4"/>
        <v>1</v>
      </c>
      <c r="M41" s="15"/>
      <c r="N41" s="15"/>
      <c r="O41" s="15"/>
      <c r="P41" s="15"/>
      <c r="Q41" s="15"/>
      <c r="R41" s="11">
        <f t="shared" si="5"/>
        <v>0</v>
      </c>
      <c r="S41" s="15">
        <v>3</v>
      </c>
      <c r="T41" s="15"/>
      <c r="U41" s="9">
        <f t="shared" si="1"/>
        <v>3</v>
      </c>
      <c r="V41" s="9">
        <f t="shared" si="2"/>
        <v>0</v>
      </c>
      <c r="W41" s="15"/>
      <c r="X41" s="16">
        <f t="shared" si="3"/>
        <v>0</v>
      </c>
      <c r="Y41" s="18"/>
      <c r="Z41" s="17"/>
    </row>
    <row r="42" spans="1:26" ht="18" customHeight="1" x14ac:dyDescent="0.2">
      <c r="A42" s="13">
        <v>1500312</v>
      </c>
      <c r="B42" s="14" t="s">
        <v>66</v>
      </c>
      <c r="C42" s="15">
        <v>21000</v>
      </c>
      <c r="D42" s="10">
        <f>VLOOKUP($A42,'16.04'!$A$9:$W$204,23,0)</f>
        <v>0</v>
      </c>
      <c r="E42" s="15"/>
      <c r="F42" s="15"/>
      <c r="G42" s="15"/>
      <c r="H42" s="9">
        <f t="shared" si="0"/>
        <v>0</v>
      </c>
      <c r="I42" s="15"/>
      <c r="J42" s="15"/>
      <c r="K42" s="15"/>
      <c r="L42" s="9">
        <f t="shared" si="4"/>
        <v>0</v>
      </c>
      <c r="M42" s="15"/>
      <c r="N42" s="15"/>
      <c r="O42" s="15"/>
      <c r="P42" s="15"/>
      <c r="Q42" s="15"/>
      <c r="R42" s="11">
        <f t="shared" si="5"/>
        <v>0</v>
      </c>
      <c r="S42" s="15"/>
      <c r="T42" s="15"/>
      <c r="U42" s="9">
        <f t="shared" si="1"/>
        <v>0</v>
      </c>
      <c r="V42" s="9">
        <f t="shared" si="2"/>
        <v>0</v>
      </c>
      <c r="W42" s="15"/>
      <c r="X42" s="16">
        <f t="shared" si="3"/>
        <v>0</v>
      </c>
      <c r="Y42" s="18"/>
      <c r="Z42" s="17"/>
    </row>
    <row r="43" spans="1:26" ht="18" customHeight="1" x14ac:dyDescent="0.2">
      <c r="A43" s="13">
        <v>1500313</v>
      </c>
      <c r="B43" s="14" t="s">
        <v>67</v>
      </c>
      <c r="C43" s="15">
        <v>20000</v>
      </c>
      <c r="D43" s="10">
        <f>VLOOKUP($A43,'16.04'!$A$9:$W$204,23,0)</f>
        <v>0</v>
      </c>
      <c r="E43" s="15">
        <v>6</v>
      </c>
      <c r="F43" s="15"/>
      <c r="G43" s="15"/>
      <c r="H43" s="9">
        <f t="shared" si="0"/>
        <v>6</v>
      </c>
      <c r="I43" s="15">
        <v>2</v>
      </c>
      <c r="J43" s="15"/>
      <c r="K43" s="15"/>
      <c r="L43" s="9">
        <f t="shared" si="4"/>
        <v>2</v>
      </c>
      <c r="M43" s="15"/>
      <c r="N43" s="15"/>
      <c r="O43" s="15"/>
      <c r="P43" s="15"/>
      <c r="Q43" s="15"/>
      <c r="R43" s="11">
        <f t="shared" si="5"/>
        <v>0</v>
      </c>
      <c r="S43" s="15">
        <v>4</v>
      </c>
      <c r="T43" s="15"/>
      <c r="U43" s="9">
        <f t="shared" si="1"/>
        <v>4</v>
      </c>
      <c r="V43" s="9">
        <f t="shared" si="2"/>
        <v>0</v>
      </c>
      <c r="W43" s="15"/>
      <c r="X43" s="16">
        <f t="shared" si="3"/>
        <v>0</v>
      </c>
      <c r="Y43" s="18"/>
      <c r="Z43" s="17"/>
    </row>
    <row r="44" spans="1:26" ht="18" customHeight="1" x14ac:dyDescent="0.2">
      <c r="A44" s="13">
        <v>1500314</v>
      </c>
      <c r="B44" s="14" t="s">
        <v>68</v>
      </c>
      <c r="C44" s="15">
        <v>17000</v>
      </c>
      <c r="D44" s="10">
        <f>VLOOKUP($A44,'16.04'!$A$9:$W$204,23,0)</f>
        <v>0</v>
      </c>
      <c r="E44" s="15">
        <v>4</v>
      </c>
      <c r="F44" s="15"/>
      <c r="G44" s="15"/>
      <c r="H44" s="9">
        <f t="shared" si="0"/>
        <v>4</v>
      </c>
      <c r="I44" s="15">
        <v>4</v>
      </c>
      <c r="J44" s="15"/>
      <c r="K44" s="15"/>
      <c r="L44" s="9">
        <f t="shared" si="4"/>
        <v>4</v>
      </c>
      <c r="M44" s="15"/>
      <c r="N44" s="15"/>
      <c r="O44" s="15"/>
      <c r="P44" s="15"/>
      <c r="Q44" s="15"/>
      <c r="R44" s="11">
        <f t="shared" si="5"/>
        <v>0</v>
      </c>
      <c r="S44" s="15"/>
      <c r="T44" s="15"/>
      <c r="U44" s="9">
        <f t="shared" si="1"/>
        <v>0</v>
      </c>
      <c r="V44" s="9">
        <f t="shared" si="2"/>
        <v>0</v>
      </c>
      <c r="W44" s="15"/>
      <c r="X44" s="16">
        <f t="shared" si="3"/>
        <v>0</v>
      </c>
      <c r="Y44" s="26"/>
      <c r="Z44" s="17"/>
    </row>
    <row r="45" spans="1:26" ht="18" customHeight="1" x14ac:dyDescent="0.2">
      <c r="A45" s="13">
        <v>1502007</v>
      </c>
      <c r="B45" s="14" t="s">
        <v>69</v>
      </c>
      <c r="C45" s="15">
        <v>19000</v>
      </c>
      <c r="D45" s="10">
        <f>VLOOKUP($A45,'16.04'!$A$9:$W$204,23,0)</f>
        <v>0</v>
      </c>
      <c r="E45" s="15"/>
      <c r="F45" s="15"/>
      <c r="G45" s="15"/>
      <c r="H45" s="9">
        <f t="shared" si="0"/>
        <v>0</v>
      </c>
      <c r="I45" s="15"/>
      <c r="J45" s="15"/>
      <c r="K45" s="15"/>
      <c r="L45" s="9">
        <f t="shared" si="4"/>
        <v>0</v>
      </c>
      <c r="M45" s="15"/>
      <c r="N45" s="15"/>
      <c r="O45" s="15"/>
      <c r="P45" s="15"/>
      <c r="Q45" s="15"/>
      <c r="R45" s="11">
        <f t="shared" si="5"/>
        <v>0</v>
      </c>
      <c r="S45" s="15"/>
      <c r="T45" s="15"/>
      <c r="U45" s="9">
        <f t="shared" si="1"/>
        <v>0</v>
      </c>
      <c r="V45" s="9">
        <f t="shared" si="2"/>
        <v>0</v>
      </c>
      <c r="W45" s="15"/>
      <c r="X45" s="16">
        <f t="shared" si="3"/>
        <v>0</v>
      </c>
      <c r="Y45" s="26"/>
      <c r="Z45" s="17"/>
    </row>
    <row r="46" spans="1:26" ht="18" customHeight="1" x14ac:dyDescent="0.2">
      <c r="A46" s="13">
        <v>1502011</v>
      </c>
      <c r="B46" s="14" t="s">
        <v>70</v>
      </c>
      <c r="C46" s="15">
        <v>17000</v>
      </c>
      <c r="D46" s="10">
        <f>VLOOKUP($A46,'16.04'!$A$9:$W$204,23,0)</f>
        <v>0</v>
      </c>
      <c r="E46" s="15">
        <v>4</v>
      </c>
      <c r="F46" s="15"/>
      <c r="G46" s="15"/>
      <c r="H46" s="9">
        <f t="shared" si="0"/>
        <v>4</v>
      </c>
      <c r="I46" s="15">
        <v>2</v>
      </c>
      <c r="J46" s="15"/>
      <c r="K46" s="15"/>
      <c r="L46" s="9">
        <f t="shared" si="4"/>
        <v>2</v>
      </c>
      <c r="M46" s="15"/>
      <c r="N46" s="15"/>
      <c r="O46" s="15"/>
      <c r="P46" s="15"/>
      <c r="Q46" s="15"/>
      <c r="R46" s="11">
        <f t="shared" si="5"/>
        <v>0</v>
      </c>
      <c r="S46" s="15">
        <v>2</v>
      </c>
      <c r="T46" s="15"/>
      <c r="U46" s="9">
        <f t="shared" si="1"/>
        <v>2</v>
      </c>
      <c r="V46" s="9">
        <f t="shared" si="2"/>
        <v>0</v>
      </c>
      <c r="W46" s="15"/>
      <c r="X46" s="16">
        <f t="shared" si="3"/>
        <v>0</v>
      </c>
      <c r="Y46" s="26"/>
      <c r="Z46" s="17"/>
    </row>
    <row r="47" spans="1:26" ht="18" customHeight="1" x14ac:dyDescent="0.2">
      <c r="A47" s="13">
        <v>1502012</v>
      </c>
      <c r="B47" s="14" t="s">
        <v>71</v>
      </c>
      <c r="C47" s="15">
        <v>18000</v>
      </c>
      <c r="D47" s="10">
        <f>VLOOKUP($A47,'16.04'!$A$9:$W$204,23,0)</f>
        <v>0</v>
      </c>
      <c r="E47" s="15">
        <v>4</v>
      </c>
      <c r="F47" s="15"/>
      <c r="G47" s="15"/>
      <c r="H47" s="9">
        <f t="shared" si="0"/>
        <v>4</v>
      </c>
      <c r="I47" s="15">
        <v>3</v>
      </c>
      <c r="J47" s="15"/>
      <c r="K47" s="15"/>
      <c r="L47" s="9">
        <f t="shared" si="4"/>
        <v>3</v>
      </c>
      <c r="M47" s="15"/>
      <c r="N47" s="15"/>
      <c r="O47" s="15"/>
      <c r="P47" s="15"/>
      <c r="Q47" s="15"/>
      <c r="R47" s="11">
        <f t="shared" si="5"/>
        <v>0</v>
      </c>
      <c r="S47" s="15">
        <v>1</v>
      </c>
      <c r="T47" s="15"/>
      <c r="U47" s="9">
        <f t="shared" si="1"/>
        <v>1</v>
      </c>
      <c r="V47" s="9">
        <f t="shared" si="2"/>
        <v>0</v>
      </c>
      <c r="W47" s="15"/>
      <c r="X47" s="16">
        <f t="shared" si="3"/>
        <v>0</v>
      </c>
      <c r="Y47" s="18"/>
      <c r="Z47" s="17"/>
    </row>
    <row r="48" spans="1:26" ht="18" customHeight="1" x14ac:dyDescent="0.2">
      <c r="A48" s="13">
        <v>1502013</v>
      </c>
      <c r="B48" s="14" t="s">
        <v>72</v>
      </c>
      <c r="C48" s="15">
        <v>20000</v>
      </c>
      <c r="D48" s="10">
        <f>VLOOKUP($A48,'16.04'!$A$9:$W$204,23,0)</f>
        <v>0</v>
      </c>
      <c r="E48" s="15">
        <v>4</v>
      </c>
      <c r="F48" s="15"/>
      <c r="G48" s="15"/>
      <c r="H48" s="9">
        <f t="shared" si="0"/>
        <v>4</v>
      </c>
      <c r="I48" s="15">
        <v>1</v>
      </c>
      <c r="J48" s="15"/>
      <c r="K48" s="15"/>
      <c r="L48" s="9">
        <f t="shared" si="4"/>
        <v>1</v>
      </c>
      <c r="M48" s="15"/>
      <c r="N48" s="15"/>
      <c r="O48" s="15"/>
      <c r="P48" s="15"/>
      <c r="Q48" s="15"/>
      <c r="R48" s="11">
        <f t="shared" si="5"/>
        <v>0</v>
      </c>
      <c r="S48" s="15">
        <v>3</v>
      </c>
      <c r="T48" s="15"/>
      <c r="U48" s="9">
        <f t="shared" si="1"/>
        <v>3</v>
      </c>
      <c r="V48" s="9">
        <f t="shared" si="2"/>
        <v>0</v>
      </c>
      <c r="W48" s="15"/>
      <c r="X48" s="16">
        <f t="shared" si="3"/>
        <v>0</v>
      </c>
      <c r="Y48" s="18"/>
      <c r="Z48" s="17"/>
    </row>
    <row r="49" spans="1:28" ht="18" customHeight="1" x14ac:dyDescent="0.2">
      <c r="A49" s="13">
        <v>1502021</v>
      </c>
      <c r="B49" s="14" t="s">
        <v>73</v>
      </c>
      <c r="C49" s="15">
        <v>22000</v>
      </c>
      <c r="D49" s="10">
        <f>VLOOKUP($A49,'16.04'!$A$9:$W$204,23,0)</f>
        <v>0</v>
      </c>
      <c r="E49" s="15">
        <v>6</v>
      </c>
      <c r="F49" s="15"/>
      <c r="G49" s="15"/>
      <c r="H49" s="9">
        <f t="shared" si="0"/>
        <v>6</v>
      </c>
      <c r="I49" s="15">
        <v>3</v>
      </c>
      <c r="J49" s="15"/>
      <c r="K49" s="15"/>
      <c r="L49" s="9">
        <f t="shared" si="4"/>
        <v>3</v>
      </c>
      <c r="M49" s="15"/>
      <c r="N49" s="15"/>
      <c r="O49" s="15"/>
      <c r="P49" s="15"/>
      <c r="Q49" s="15"/>
      <c r="R49" s="11">
        <f t="shared" si="5"/>
        <v>0</v>
      </c>
      <c r="S49" s="15">
        <v>3</v>
      </c>
      <c r="T49" s="15"/>
      <c r="U49" s="9">
        <f t="shared" si="1"/>
        <v>3</v>
      </c>
      <c r="V49" s="9">
        <f t="shared" si="2"/>
        <v>0</v>
      </c>
      <c r="W49" s="15"/>
      <c r="X49" s="16">
        <f t="shared" si="3"/>
        <v>0</v>
      </c>
      <c r="Y49" s="18"/>
      <c r="Z49" s="17"/>
    </row>
    <row r="50" spans="1:28" ht="18" customHeight="1" x14ac:dyDescent="0.2">
      <c r="A50" s="13">
        <v>1502024</v>
      </c>
      <c r="B50" s="14" t="s">
        <v>74</v>
      </c>
      <c r="C50" s="15">
        <v>21000</v>
      </c>
      <c r="D50" s="10">
        <f>VLOOKUP($A50,'16.04'!$A$9:$W$204,23,0)</f>
        <v>0</v>
      </c>
      <c r="E50" s="15"/>
      <c r="F50" s="15"/>
      <c r="G50" s="15"/>
      <c r="H50" s="9">
        <f t="shared" si="0"/>
        <v>0</v>
      </c>
      <c r="I50" s="15"/>
      <c r="J50" s="15"/>
      <c r="K50" s="15"/>
      <c r="L50" s="9">
        <f t="shared" si="4"/>
        <v>0</v>
      </c>
      <c r="M50" s="15"/>
      <c r="N50" s="15"/>
      <c r="O50" s="15"/>
      <c r="P50" s="15"/>
      <c r="Q50" s="15"/>
      <c r="R50" s="11">
        <f t="shared" si="5"/>
        <v>0</v>
      </c>
      <c r="S50" s="15"/>
      <c r="T50" s="15"/>
      <c r="U50" s="9">
        <f t="shared" si="1"/>
        <v>0</v>
      </c>
      <c r="V50" s="9">
        <f t="shared" si="2"/>
        <v>0</v>
      </c>
      <c r="W50" s="15"/>
      <c r="X50" s="16">
        <f t="shared" si="3"/>
        <v>0</v>
      </c>
      <c r="Y50" s="18"/>
      <c r="Z50" s="17"/>
    </row>
    <row r="51" spans="1:28" ht="18" customHeight="1" x14ac:dyDescent="0.2">
      <c r="A51" s="13">
        <v>1502029</v>
      </c>
      <c r="B51" s="14" t="s">
        <v>75</v>
      </c>
      <c r="C51" s="15">
        <v>19000</v>
      </c>
      <c r="D51" s="10">
        <f>VLOOKUP($A51,'16.04'!$A$9:$W$204,23,0)</f>
        <v>0</v>
      </c>
      <c r="E51" s="15">
        <v>4</v>
      </c>
      <c r="F51" s="15"/>
      <c r="G51" s="15"/>
      <c r="H51" s="9">
        <f t="shared" si="0"/>
        <v>4</v>
      </c>
      <c r="I51" s="15">
        <v>3</v>
      </c>
      <c r="J51" s="15"/>
      <c r="K51" s="15"/>
      <c r="L51" s="9">
        <f t="shared" si="4"/>
        <v>3</v>
      </c>
      <c r="M51" s="15"/>
      <c r="N51" s="15"/>
      <c r="O51" s="15"/>
      <c r="P51" s="15"/>
      <c r="Q51" s="15"/>
      <c r="R51" s="11">
        <f t="shared" si="5"/>
        <v>0</v>
      </c>
      <c r="S51" s="15"/>
      <c r="T51" s="15"/>
      <c r="U51" s="9">
        <f t="shared" si="1"/>
        <v>0</v>
      </c>
      <c r="V51" s="9">
        <f t="shared" si="2"/>
        <v>1</v>
      </c>
      <c r="W51" s="15"/>
      <c r="X51" s="16">
        <f t="shared" si="3"/>
        <v>-1</v>
      </c>
      <c r="Y51" s="18"/>
      <c r="Z51" s="17"/>
    </row>
    <row r="52" spans="1:28" ht="18" customHeight="1" x14ac:dyDescent="0.2">
      <c r="A52" s="13">
        <v>1509001</v>
      </c>
      <c r="B52" s="14" t="s">
        <v>76</v>
      </c>
      <c r="C52" s="15">
        <v>25000</v>
      </c>
      <c r="D52" s="10">
        <f>VLOOKUP($A52,'16.04'!$A$9:$W$204,23,0)</f>
        <v>0</v>
      </c>
      <c r="E52" s="15"/>
      <c r="F52" s="15"/>
      <c r="G52" s="15"/>
      <c r="H52" s="9">
        <f t="shared" si="0"/>
        <v>0</v>
      </c>
      <c r="I52" s="15"/>
      <c r="J52" s="15"/>
      <c r="K52" s="15"/>
      <c r="L52" s="9">
        <f t="shared" si="4"/>
        <v>0</v>
      </c>
      <c r="M52" s="15"/>
      <c r="N52" s="15"/>
      <c r="O52" s="15"/>
      <c r="P52" s="15"/>
      <c r="Q52" s="15"/>
      <c r="R52" s="11">
        <f t="shared" si="5"/>
        <v>0</v>
      </c>
      <c r="S52" s="15"/>
      <c r="T52" s="15"/>
      <c r="U52" s="9">
        <f t="shared" si="1"/>
        <v>0</v>
      </c>
      <c r="V52" s="9">
        <f t="shared" si="2"/>
        <v>0</v>
      </c>
      <c r="W52" s="15"/>
      <c r="X52" s="16">
        <f t="shared" si="3"/>
        <v>0</v>
      </c>
      <c r="Y52" s="18"/>
      <c r="Z52" s="17"/>
    </row>
    <row r="53" spans="1:28" ht="18" customHeight="1" x14ac:dyDescent="0.2">
      <c r="A53" s="7">
        <v>1520000</v>
      </c>
      <c r="B53" s="8" t="s">
        <v>77</v>
      </c>
      <c r="C53" s="9"/>
      <c r="D53" s="10">
        <f>VLOOKUP($A53,'16.04'!$A$9:$W$204,23,0)</f>
        <v>0</v>
      </c>
      <c r="E53" s="10"/>
      <c r="F53" s="10"/>
      <c r="G53" s="10"/>
      <c r="H53" s="9"/>
      <c r="I53" s="10"/>
      <c r="J53" s="10"/>
      <c r="K53" s="10"/>
      <c r="L53" s="9">
        <f t="shared" si="4"/>
        <v>0</v>
      </c>
      <c r="M53" s="10"/>
      <c r="N53" s="10"/>
      <c r="O53" s="10"/>
      <c r="P53" s="10"/>
      <c r="Q53" s="10"/>
      <c r="R53" s="11">
        <f t="shared" si="5"/>
        <v>0</v>
      </c>
      <c r="S53" s="10"/>
      <c r="T53" s="10"/>
      <c r="U53" s="9"/>
      <c r="V53" s="9"/>
      <c r="W53" s="10"/>
      <c r="X53" s="9"/>
      <c r="Y53" s="18"/>
      <c r="Z53" s="17"/>
    </row>
    <row r="54" spans="1:28" s="24" customFormat="1" ht="18" customHeight="1" x14ac:dyDescent="0.2">
      <c r="A54" s="13">
        <v>1520001</v>
      </c>
      <c r="B54" s="20" t="s">
        <v>78</v>
      </c>
      <c r="C54" s="21">
        <v>22000</v>
      </c>
      <c r="D54" s="10">
        <f>VLOOKUP($A54,'16.04'!$A$9:$W$204,23,0)</f>
        <v>0</v>
      </c>
      <c r="E54" s="21"/>
      <c r="F54" s="21"/>
      <c r="G54" s="21"/>
      <c r="H54" s="9">
        <f t="shared" ref="H54:H64" si="6">SUM(E54:G54)</f>
        <v>0</v>
      </c>
      <c r="I54" s="21"/>
      <c r="J54" s="21"/>
      <c r="K54" s="21"/>
      <c r="L54" s="9">
        <f t="shared" si="4"/>
        <v>0</v>
      </c>
      <c r="M54" s="21"/>
      <c r="N54" s="15"/>
      <c r="O54" s="21"/>
      <c r="P54" s="15"/>
      <c r="Q54" s="21"/>
      <c r="R54" s="11">
        <f t="shared" si="5"/>
        <v>0</v>
      </c>
      <c r="S54" s="21"/>
      <c r="T54" s="21"/>
      <c r="U54" s="9">
        <f t="shared" ref="U54:U64" si="7">S54+T54</f>
        <v>0</v>
      </c>
      <c r="V54" s="9">
        <f t="shared" ref="V54:V64" si="8">D54+H54-L54-R54-U54</f>
        <v>0</v>
      </c>
      <c r="W54" s="21"/>
      <c r="X54" s="16">
        <f t="shared" ref="X54:X64" si="9">W54-V54</f>
        <v>0</v>
      </c>
      <c r="Y54" s="18"/>
      <c r="Z54" s="18"/>
      <c r="AA54" s="17"/>
      <c r="AB54" s="3"/>
    </row>
    <row r="55" spans="1:28" s="24" customFormat="1" ht="18" customHeight="1" x14ac:dyDescent="0.2">
      <c r="A55" s="13">
        <v>1520004</v>
      </c>
      <c r="B55" s="20" t="s">
        <v>79</v>
      </c>
      <c r="C55" s="21">
        <v>22000</v>
      </c>
      <c r="D55" s="10">
        <f>VLOOKUP($A55,'16.04'!$A$9:$W$204,23,0)</f>
        <v>0</v>
      </c>
      <c r="E55" s="15"/>
      <c r="F55" s="15"/>
      <c r="G55" s="15"/>
      <c r="H55" s="9">
        <f t="shared" si="6"/>
        <v>0</v>
      </c>
      <c r="I55" s="15"/>
      <c r="J55" s="15"/>
      <c r="K55" s="15"/>
      <c r="L55" s="9">
        <f t="shared" si="4"/>
        <v>0</v>
      </c>
      <c r="M55" s="15"/>
      <c r="N55" s="15"/>
      <c r="O55" s="15"/>
      <c r="P55" s="15"/>
      <c r="Q55" s="15"/>
      <c r="R55" s="11">
        <f t="shared" si="5"/>
        <v>0</v>
      </c>
      <c r="S55" s="15"/>
      <c r="T55" s="15"/>
      <c r="U55" s="9">
        <f t="shared" si="7"/>
        <v>0</v>
      </c>
      <c r="V55" s="9">
        <f t="shared" si="8"/>
        <v>0</v>
      </c>
      <c r="W55" s="15"/>
      <c r="X55" s="16">
        <f t="shared" si="9"/>
        <v>0</v>
      </c>
      <c r="Y55" s="18"/>
      <c r="Z55" s="18"/>
      <c r="AA55" s="17"/>
      <c r="AB55" s="3"/>
    </row>
    <row r="56" spans="1:28" x14ac:dyDescent="0.2">
      <c r="A56" s="13">
        <v>1520005</v>
      </c>
      <c r="B56" s="14" t="s">
        <v>80</v>
      </c>
      <c r="C56" s="15">
        <v>22000</v>
      </c>
      <c r="D56" s="10">
        <f>VLOOKUP($A56,'16.04'!$A$9:$W$204,23,0)</f>
        <v>0</v>
      </c>
      <c r="E56" s="15"/>
      <c r="F56" s="15"/>
      <c r="G56" s="15"/>
      <c r="H56" s="9">
        <f t="shared" si="6"/>
        <v>0</v>
      </c>
      <c r="I56" s="15"/>
      <c r="J56" s="15"/>
      <c r="K56" s="15"/>
      <c r="L56" s="9">
        <f t="shared" si="4"/>
        <v>0</v>
      </c>
      <c r="M56" s="15"/>
      <c r="N56" s="15"/>
      <c r="O56" s="15"/>
      <c r="P56" s="15"/>
      <c r="Q56" s="15"/>
      <c r="R56" s="11">
        <f t="shared" si="5"/>
        <v>0</v>
      </c>
      <c r="S56" s="15"/>
      <c r="T56" s="15"/>
      <c r="U56" s="9">
        <f t="shared" si="7"/>
        <v>0</v>
      </c>
      <c r="V56" s="9">
        <f t="shared" si="8"/>
        <v>0</v>
      </c>
      <c r="W56" s="15"/>
      <c r="X56" s="16">
        <f t="shared" si="9"/>
        <v>0</v>
      </c>
      <c r="Y56" s="18"/>
      <c r="Z56" s="18"/>
      <c r="AA56" s="17"/>
    </row>
    <row r="57" spans="1:28" x14ac:dyDescent="0.2">
      <c r="A57" s="13">
        <v>1520020</v>
      </c>
      <c r="B57" s="14" t="s">
        <v>81</v>
      </c>
      <c r="C57" s="15">
        <v>20000</v>
      </c>
      <c r="D57" s="10">
        <f>VLOOKUP($A57,'16.04'!$A$9:$W$204,23,0)</f>
        <v>0</v>
      </c>
      <c r="E57" s="15"/>
      <c r="F57" s="15"/>
      <c r="G57" s="15"/>
      <c r="H57" s="9">
        <f t="shared" si="6"/>
        <v>0</v>
      </c>
      <c r="I57" s="15"/>
      <c r="J57" s="15"/>
      <c r="K57" s="15"/>
      <c r="L57" s="9">
        <f t="shared" si="4"/>
        <v>0</v>
      </c>
      <c r="M57" s="15"/>
      <c r="N57" s="15"/>
      <c r="O57" s="15"/>
      <c r="P57" s="15"/>
      <c r="Q57" s="15"/>
      <c r="R57" s="11">
        <f t="shared" si="5"/>
        <v>0</v>
      </c>
      <c r="S57" s="15"/>
      <c r="T57" s="15"/>
      <c r="U57" s="9">
        <f t="shared" si="7"/>
        <v>0</v>
      </c>
      <c r="V57" s="9">
        <f t="shared" si="8"/>
        <v>0</v>
      </c>
      <c r="W57" s="15"/>
      <c r="X57" s="16">
        <f t="shared" si="9"/>
        <v>0</v>
      </c>
      <c r="Y57" s="18"/>
      <c r="Z57" s="17"/>
    </row>
    <row r="58" spans="1:28" ht="18" customHeight="1" x14ac:dyDescent="0.2">
      <c r="A58" s="13">
        <v>1520041</v>
      </c>
      <c r="B58" s="14" t="s">
        <v>82</v>
      </c>
      <c r="C58" s="15">
        <v>29000</v>
      </c>
      <c r="D58" s="10">
        <f>VLOOKUP($A58,'16.04'!$A$9:$W$204,23,0)</f>
        <v>0</v>
      </c>
      <c r="E58" s="15"/>
      <c r="F58" s="15"/>
      <c r="G58" s="15"/>
      <c r="H58" s="9">
        <f t="shared" si="6"/>
        <v>0</v>
      </c>
      <c r="I58" s="15"/>
      <c r="J58" s="15"/>
      <c r="K58" s="15"/>
      <c r="L58" s="9">
        <f t="shared" si="4"/>
        <v>0</v>
      </c>
      <c r="M58" s="15"/>
      <c r="N58" s="15"/>
      <c r="O58" s="15"/>
      <c r="P58" s="15"/>
      <c r="Q58" s="15"/>
      <c r="R58" s="11">
        <f>SUM(M58:Q58)</f>
        <v>0</v>
      </c>
      <c r="S58" s="15"/>
      <c r="T58" s="15"/>
      <c r="U58" s="9">
        <f>S58+T58</f>
        <v>0</v>
      </c>
      <c r="V58" s="9">
        <f t="shared" si="8"/>
        <v>0</v>
      </c>
      <c r="W58" s="15"/>
      <c r="X58" s="16">
        <f>W58-V58</f>
        <v>0</v>
      </c>
      <c r="Y58" s="18"/>
      <c r="Z58" s="17"/>
    </row>
    <row r="59" spans="1:28" ht="18" customHeight="1" x14ac:dyDescent="0.2">
      <c r="A59" s="13">
        <v>1520043</v>
      </c>
      <c r="B59" s="14" t="s">
        <v>83</v>
      </c>
      <c r="C59" s="15">
        <v>32000</v>
      </c>
      <c r="D59" s="10">
        <f>VLOOKUP($A59,'16.04'!$A$9:$W$204,23,0)</f>
        <v>0</v>
      </c>
      <c r="E59" s="15"/>
      <c r="F59" s="15"/>
      <c r="G59" s="15"/>
      <c r="H59" s="9">
        <f t="shared" si="6"/>
        <v>0</v>
      </c>
      <c r="I59" s="15"/>
      <c r="J59" s="15"/>
      <c r="K59" s="15"/>
      <c r="L59" s="9">
        <f t="shared" si="4"/>
        <v>0</v>
      </c>
      <c r="M59" s="15"/>
      <c r="N59" s="15"/>
      <c r="O59" s="15"/>
      <c r="P59" s="15"/>
      <c r="Q59" s="15"/>
      <c r="R59" s="11">
        <f t="shared" si="5"/>
        <v>0</v>
      </c>
      <c r="S59" s="15"/>
      <c r="T59" s="15"/>
      <c r="U59" s="9">
        <f t="shared" si="7"/>
        <v>0</v>
      </c>
      <c r="V59" s="9">
        <f t="shared" si="8"/>
        <v>0</v>
      </c>
      <c r="W59" s="15"/>
      <c r="X59" s="16">
        <f t="shared" si="9"/>
        <v>0</v>
      </c>
      <c r="Y59" s="18"/>
      <c r="Z59" s="17"/>
    </row>
    <row r="60" spans="1:28" ht="18" customHeight="1" x14ac:dyDescent="0.2">
      <c r="A60" s="13">
        <v>1520050</v>
      </c>
      <c r="B60" s="14" t="s">
        <v>243</v>
      </c>
      <c r="C60" s="15">
        <v>35000</v>
      </c>
      <c r="D60" s="10">
        <f>VLOOKUP($A60,'16.04'!$A$9:$W$204,23,0)</f>
        <v>0</v>
      </c>
      <c r="E60" s="15"/>
      <c r="F60" s="15"/>
      <c r="G60" s="15"/>
      <c r="H60" s="9"/>
      <c r="I60" s="15">
        <v>8</v>
      </c>
      <c r="J60" s="15"/>
      <c r="K60" s="15"/>
      <c r="L60" s="9">
        <f t="shared" si="4"/>
        <v>8</v>
      </c>
      <c r="M60" s="15"/>
      <c r="N60" s="15"/>
      <c r="O60" s="15"/>
      <c r="P60" s="15"/>
      <c r="Q60" s="15"/>
      <c r="R60" s="11"/>
      <c r="S60" s="15"/>
      <c r="T60" s="15"/>
      <c r="U60" s="9"/>
      <c r="V60" s="9"/>
      <c r="W60" s="15"/>
      <c r="X60" s="16"/>
      <c r="Y60" s="18"/>
      <c r="Z60" s="17"/>
    </row>
    <row r="61" spans="1:28" ht="18" customHeight="1" x14ac:dyDescent="0.2">
      <c r="A61" s="13">
        <v>1520051</v>
      </c>
      <c r="B61" s="14" t="s">
        <v>244</v>
      </c>
      <c r="C61" s="15">
        <v>50000</v>
      </c>
      <c r="D61" s="10">
        <f>VLOOKUP($A61,'16.04'!$A$9:$W$204,23,0)</f>
        <v>0</v>
      </c>
      <c r="E61" s="15"/>
      <c r="F61" s="15"/>
      <c r="G61" s="15"/>
      <c r="H61" s="9"/>
      <c r="I61" s="15">
        <v>13</v>
      </c>
      <c r="J61" s="15"/>
      <c r="K61" s="15"/>
      <c r="L61" s="9">
        <f t="shared" si="4"/>
        <v>13</v>
      </c>
      <c r="M61" s="15"/>
      <c r="N61" s="15"/>
      <c r="O61" s="15"/>
      <c r="P61" s="15"/>
      <c r="Q61" s="15"/>
      <c r="R61" s="11"/>
      <c r="S61" s="15"/>
      <c r="T61" s="15"/>
      <c r="U61" s="9"/>
      <c r="V61" s="9"/>
      <c r="W61" s="15"/>
      <c r="X61" s="16"/>
      <c r="Y61" s="18"/>
      <c r="Z61" s="17"/>
    </row>
    <row r="62" spans="1:28" ht="18" customHeight="1" x14ac:dyDescent="0.2">
      <c r="A62" s="13">
        <v>1522008</v>
      </c>
      <c r="B62" s="14" t="s">
        <v>84</v>
      </c>
      <c r="C62" s="15">
        <v>25000</v>
      </c>
      <c r="D62" s="10">
        <f>VLOOKUP($A62,'16.04'!$A$9:$W$204,23,0)</f>
        <v>0</v>
      </c>
      <c r="E62" s="15">
        <v>8</v>
      </c>
      <c r="F62" s="15"/>
      <c r="G62" s="15"/>
      <c r="H62" s="9">
        <f t="shared" si="6"/>
        <v>8</v>
      </c>
      <c r="I62" s="15">
        <v>2</v>
      </c>
      <c r="J62" s="15"/>
      <c r="K62" s="15"/>
      <c r="L62" s="9">
        <f t="shared" si="4"/>
        <v>2</v>
      </c>
      <c r="M62" s="15"/>
      <c r="N62" s="15"/>
      <c r="O62" s="15"/>
      <c r="P62" s="15"/>
      <c r="Q62" s="15"/>
      <c r="R62" s="11">
        <f t="shared" si="5"/>
        <v>0</v>
      </c>
      <c r="S62" s="15">
        <v>6</v>
      </c>
      <c r="T62" s="15"/>
      <c r="U62" s="9">
        <f t="shared" si="7"/>
        <v>6</v>
      </c>
      <c r="V62" s="9">
        <f t="shared" si="8"/>
        <v>0</v>
      </c>
      <c r="W62" s="15"/>
      <c r="X62" s="16">
        <f t="shared" si="9"/>
        <v>0</v>
      </c>
      <c r="Y62" s="18"/>
      <c r="Z62" s="17"/>
    </row>
    <row r="63" spans="1:28" ht="18" customHeight="1" x14ac:dyDescent="0.2">
      <c r="A63" s="13">
        <v>1523008</v>
      </c>
      <c r="B63" s="14" t="s">
        <v>232</v>
      </c>
      <c r="C63" s="15">
        <v>13000</v>
      </c>
      <c r="D63" s="10">
        <f>VLOOKUP($A63,'16.04'!$A$9:$W$204,23,0)</f>
        <v>0</v>
      </c>
      <c r="E63" s="15">
        <v>95</v>
      </c>
      <c r="F63" s="15"/>
      <c r="G63" s="15"/>
      <c r="H63" s="9">
        <f t="shared" si="6"/>
        <v>95</v>
      </c>
      <c r="I63" s="15">
        <v>1</v>
      </c>
      <c r="J63" s="15"/>
      <c r="K63" s="15"/>
      <c r="L63" s="9">
        <f t="shared" si="4"/>
        <v>1</v>
      </c>
      <c r="M63" s="15"/>
      <c r="N63" s="15"/>
      <c r="O63" s="15"/>
      <c r="P63" s="15"/>
      <c r="Q63" s="15"/>
      <c r="R63" s="11">
        <f t="shared" si="5"/>
        <v>0</v>
      </c>
      <c r="S63" s="15">
        <v>5</v>
      </c>
      <c r="T63" s="15"/>
      <c r="U63" s="9">
        <f t="shared" si="7"/>
        <v>5</v>
      </c>
      <c r="V63" s="9">
        <f>D63+H63-L63-R63-U63-L60*3-L61*5</f>
        <v>0</v>
      </c>
      <c r="W63" s="15"/>
      <c r="X63" s="16">
        <f t="shared" si="9"/>
        <v>0</v>
      </c>
      <c r="Y63" s="18"/>
      <c r="Z63" s="17"/>
    </row>
    <row r="64" spans="1:28" ht="18" customHeight="1" x14ac:dyDescent="0.2">
      <c r="A64" s="13">
        <v>1522009</v>
      </c>
      <c r="B64" s="14" t="s">
        <v>85</v>
      </c>
      <c r="C64" s="15">
        <v>24000</v>
      </c>
      <c r="D64" s="10">
        <f>VLOOKUP($A64,'16.04'!$A$9:$W$204,23,0)</f>
        <v>0</v>
      </c>
      <c r="E64" s="15"/>
      <c r="F64" s="15"/>
      <c r="G64" s="15"/>
      <c r="H64" s="9">
        <f t="shared" si="6"/>
        <v>0</v>
      </c>
      <c r="I64" s="15"/>
      <c r="J64" s="15"/>
      <c r="K64" s="15"/>
      <c r="L64" s="9">
        <f t="shared" si="4"/>
        <v>0</v>
      </c>
      <c r="M64" s="15"/>
      <c r="N64" s="15"/>
      <c r="O64" s="15"/>
      <c r="P64" s="15"/>
      <c r="Q64" s="15"/>
      <c r="R64" s="11">
        <f t="shared" si="5"/>
        <v>0</v>
      </c>
      <c r="S64" s="15"/>
      <c r="T64" s="15"/>
      <c r="U64" s="9">
        <f t="shared" si="7"/>
        <v>0</v>
      </c>
      <c r="V64" s="9">
        <f t="shared" si="8"/>
        <v>0</v>
      </c>
      <c r="W64" s="15"/>
      <c r="X64" s="16">
        <f t="shared" si="9"/>
        <v>0</v>
      </c>
      <c r="Y64" s="18"/>
      <c r="Z64" s="17"/>
    </row>
    <row r="65" spans="1:26" ht="18" customHeight="1" x14ac:dyDescent="0.2">
      <c r="A65" s="7">
        <v>1530000</v>
      </c>
      <c r="B65" s="8" t="s">
        <v>86</v>
      </c>
      <c r="C65" s="9"/>
      <c r="D65" s="10">
        <f>VLOOKUP($A65,'16.04'!$A$9:$W$204,23,0)</f>
        <v>0</v>
      </c>
      <c r="E65" s="10"/>
      <c r="F65" s="10"/>
      <c r="G65" s="10"/>
      <c r="H65" s="9"/>
      <c r="I65" s="10"/>
      <c r="J65" s="10"/>
      <c r="K65" s="10"/>
      <c r="L65" s="9">
        <f t="shared" si="4"/>
        <v>0</v>
      </c>
      <c r="M65" s="10"/>
      <c r="N65" s="10"/>
      <c r="O65" s="10"/>
      <c r="P65" s="10"/>
      <c r="Q65" s="10"/>
      <c r="R65" s="11">
        <f t="shared" si="5"/>
        <v>0</v>
      </c>
      <c r="S65" s="10"/>
      <c r="T65" s="10"/>
      <c r="U65" s="9"/>
      <c r="V65" s="9"/>
      <c r="W65" s="10"/>
      <c r="X65" s="9"/>
      <c r="Y65" s="18"/>
      <c r="Z65" s="17"/>
    </row>
    <row r="66" spans="1:26" ht="18" customHeight="1" x14ac:dyDescent="0.2">
      <c r="A66" s="13">
        <v>1532013</v>
      </c>
      <c r="B66" s="14" t="s">
        <v>87</v>
      </c>
      <c r="C66" s="15">
        <v>89000</v>
      </c>
      <c r="D66" s="10">
        <f>VLOOKUP($A66,'16.04'!$A$9:$W$204,23,0)</f>
        <v>0</v>
      </c>
      <c r="E66" s="15"/>
      <c r="F66" s="15"/>
      <c r="G66" s="15"/>
      <c r="H66" s="9">
        <f>SUM(E66:G66)</f>
        <v>0</v>
      </c>
      <c r="I66" s="15"/>
      <c r="J66" s="15"/>
      <c r="K66" s="15"/>
      <c r="L66" s="9">
        <f t="shared" si="4"/>
        <v>0</v>
      </c>
      <c r="M66" s="15"/>
      <c r="N66" s="15"/>
      <c r="O66" s="15"/>
      <c r="P66" s="15"/>
      <c r="Q66" s="15"/>
      <c r="R66" s="11">
        <f t="shared" si="5"/>
        <v>0</v>
      </c>
      <c r="S66" s="15"/>
      <c r="T66" s="15"/>
      <c r="U66" s="9">
        <f>S66+T66</f>
        <v>0</v>
      </c>
      <c r="V66" s="9">
        <f>D66+H66-L66-R66-U66</f>
        <v>0</v>
      </c>
      <c r="W66" s="15"/>
      <c r="X66" s="16">
        <f>W66-V66</f>
        <v>0</v>
      </c>
      <c r="Y66" s="18"/>
      <c r="Z66" s="17"/>
    </row>
    <row r="67" spans="1:26" ht="18" customHeight="1" x14ac:dyDescent="0.2">
      <c r="A67" s="7">
        <v>1540000</v>
      </c>
      <c r="B67" s="8" t="s">
        <v>88</v>
      </c>
      <c r="C67" s="9"/>
      <c r="D67" s="10">
        <f>VLOOKUP($A67,'16.04'!$A$9:$W$204,23,0)</f>
        <v>0</v>
      </c>
      <c r="E67" s="10"/>
      <c r="F67" s="10"/>
      <c r="G67" s="10"/>
      <c r="H67" s="9"/>
      <c r="I67" s="10"/>
      <c r="J67" s="10"/>
      <c r="K67" s="10"/>
      <c r="L67" s="9">
        <f t="shared" si="4"/>
        <v>0</v>
      </c>
      <c r="M67" s="10"/>
      <c r="N67" s="10"/>
      <c r="O67" s="10"/>
      <c r="P67" s="10"/>
      <c r="Q67" s="10"/>
      <c r="R67" s="11">
        <f t="shared" si="5"/>
        <v>0</v>
      </c>
      <c r="S67" s="10"/>
      <c r="T67" s="10"/>
      <c r="U67" s="9"/>
      <c r="V67" s="9"/>
      <c r="W67" s="10"/>
      <c r="X67" s="9"/>
      <c r="Y67" s="18"/>
      <c r="Z67" s="17"/>
    </row>
    <row r="68" spans="1:26" s="24" customFormat="1" ht="18" customHeight="1" x14ac:dyDescent="0.2">
      <c r="A68" s="25">
        <v>1540002</v>
      </c>
      <c r="B68" s="20" t="s">
        <v>89</v>
      </c>
      <c r="C68" s="21">
        <v>19000</v>
      </c>
      <c r="D68" s="10">
        <f>VLOOKUP($A68,'16.04'!$A$9:$W$204,23,0)</f>
        <v>0</v>
      </c>
      <c r="E68" s="15"/>
      <c r="F68" s="15"/>
      <c r="G68" s="15"/>
      <c r="H68" s="9">
        <f>SUM(E68:G68)</f>
        <v>0</v>
      </c>
      <c r="I68" s="15"/>
      <c r="J68" s="15"/>
      <c r="K68" s="15"/>
      <c r="L68" s="9">
        <f t="shared" si="4"/>
        <v>0</v>
      </c>
      <c r="M68" s="15"/>
      <c r="N68" s="15"/>
      <c r="O68" s="15"/>
      <c r="P68" s="15"/>
      <c r="Q68" s="15"/>
      <c r="R68" s="11">
        <f t="shared" si="5"/>
        <v>0</v>
      </c>
      <c r="S68" s="15"/>
      <c r="T68" s="15"/>
      <c r="U68" s="9">
        <f>S68+T68</f>
        <v>0</v>
      </c>
      <c r="V68" s="9">
        <f>D68+H68-L68-R68-U68</f>
        <v>0</v>
      </c>
      <c r="W68" s="15"/>
      <c r="X68" s="16">
        <f>W68-V68</f>
        <v>0</v>
      </c>
      <c r="Y68" s="22"/>
      <c r="Z68" s="23"/>
    </row>
    <row r="69" spans="1:26" s="24" customFormat="1" ht="18" customHeight="1" x14ac:dyDescent="0.2">
      <c r="A69" s="25">
        <v>1540034</v>
      </c>
      <c r="B69" s="20" t="s">
        <v>90</v>
      </c>
      <c r="C69" s="21">
        <v>16000</v>
      </c>
      <c r="D69" s="10">
        <f>VLOOKUP($A69,'16.04'!$A$9:$W$204,23,0)</f>
        <v>0</v>
      </c>
      <c r="E69" s="15">
        <v>2</v>
      </c>
      <c r="F69" s="15"/>
      <c r="G69" s="15"/>
      <c r="H69" s="9">
        <f>SUM(E69:G69)</f>
        <v>2</v>
      </c>
      <c r="I69" s="15">
        <v>2</v>
      </c>
      <c r="J69" s="15"/>
      <c r="K69" s="15"/>
      <c r="L69" s="9">
        <f t="shared" si="4"/>
        <v>2</v>
      </c>
      <c r="M69" s="15"/>
      <c r="N69" s="15"/>
      <c r="O69" s="15"/>
      <c r="P69" s="15"/>
      <c r="Q69" s="15"/>
      <c r="R69" s="11">
        <f t="shared" si="5"/>
        <v>0</v>
      </c>
      <c r="S69" s="15"/>
      <c r="T69" s="15"/>
      <c r="U69" s="9">
        <f>S69+T69</f>
        <v>0</v>
      </c>
      <c r="V69" s="9">
        <f>D69+H69-L69-R69-U69</f>
        <v>0</v>
      </c>
      <c r="W69" s="15"/>
      <c r="X69" s="16">
        <f>W69-V69</f>
        <v>0</v>
      </c>
      <c r="Y69" s="22"/>
      <c r="Z69" s="23"/>
    </row>
    <row r="70" spans="1:26" ht="18" customHeight="1" x14ac:dyDescent="0.2">
      <c r="A70" s="7">
        <v>1560000</v>
      </c>
      <c r="B70" s="8" t="s">
        <v>91</v>
      </c>
      <c r="C70" s="9"/>
      <c r="D70" s="10">
        <f>VLOOKUP($A70,'16.04'!$A$9:$W$204,23,0)</f>
        <v>0</v>
      </c>
      <c r="E70" s="10"/>
      <c r="F70" s="10"/>
      <c r="G70" s="10"/>
      <c r="H70" s="9"/>
      <c r="I70" s="10"/>
      <c r="J70" s="10"/>
      <c r="K70" s="10"/>
      <c r="L70" s="9">
        <f t="shared" si="4"/>
        <v>0</v>
      </c>
      <c r="M70" s="10"/>
      <c r="N70" s="10"/>
      <c r="O70" s="10"/>
      <c r="P70" s="10"/>
      <c r="Q70" s="10"/>
      <c r="R70" s="11">
        <f t="shared" si="5"/>
        <v>0</v>
      </c>
      <c r="S70" s="10"/>
      <c r="T70" s="10"/>
      <c r="U70" s="9"/>
      <c r="V70" s="9"/>
      <c r="W70" s="10"/>
      <c r="X70" s="9"/>
      <c r="Y70" s="18"/>
      <c r="Z70" s="17"/>
    </row>
    <row r="71" spans="1:26" ht="18" customHeight="1" x14ac:dyDescent="0.2">
      <c r="A71" s="13">
        <v>1560001</v>
      </c>
      <c r="B71" s="14" t="s">
        <v>92</v>
      </c>
      <c r="C71" s="15">
        <v>28000</v>
      </c>
      <c r="D71" s="10">
        <f>VLOOKUP($A71,'16.04'!$A$9:$W$204,23,0)</f>
        <v>0</v>
      </c>
      <c r="E71" s="15">
        <v>7</v>
      </c>
      <c r="F71" s="15"/>
      <c r="G71" s="15"/>
      <c r="H71" s="9">
        <f>SUM(E71:G71)</f>
        <v>7</v>
      </c>
      <c r="I71" s="15">
        <v>3</v>
      </c>
      <c r="J71" s="15"/>
      <c r="K71" s="15"/>
      <c r="L71" s="9">
        <f t="shared" si="4"/>
        <v>3</v>
      </c>
      <c r="M71" s="15"/>
      <c r="N71" s="15"/>
      <c r="O71" s="15"/>
      <c r="P71" s="15"/>
      <c r="Q71" s="15"/>
      <c r="R71" s="11">
        <f t="shared" si="5"/>
        <v>0</v>
      </c>
      <c r="S71" s="15"/>
      <c r="T71" s="15"/>
      <c r="U71" s="9">
        <f>S71+T71</f>
        <v>0</v>
      </c>
      <c r="V71" s="9">
        <f>D71+H71-L71-R71-U71</f>
        <v>4</v>
      </c>
      <c r="W71" s="15"/>
      <c r="X71" s="16">
        <f>W71-V71</f>
        <v>-4</v>
      </c>
      <c r="Y71" s="26"/>
      <c r="Z71" s="17"/>
    </row>
    <row r="72" spans="1:26" ht="18" customHeight="1" x14ac:dyDescent="0.2">
      <c r="A72" s="13">
        <v>1560002</v>
      </c>
      <c r="B72" s="14" t="s">
        <v>93</v>
      </c>
      <c r="C72" s="15">
        <v>28000</v>
      </c>
      <c r="D72" s="10">
        <f>VLOOKUP($A72,'16.04'!$A$9:$W$204,23,0)</f>
        <v>0</v>
      </c>
      <c r="E72" s="15">
        <v>4</v>
      </c>
      <c r="F72" s="15"/>
      <c r="G72" s="15"/>
      <c r="H72" s="9">
        <f>SUM(E72:G72)</f>
        <v>4</v>
      </c>
      <c r="I72" s="15">
        <v>4</v>
      </c>
      <c r="J72" s="15"/>
      <c r="K72" s="15"/>
      <c r="L72" s="9">
        <f t="shared" si="4"/>
        <v>4</v>
      </c>
      <c r="M72" s="15"/>
      <c r="N72" s="15"/>
      <c r="O72" s="15"/>
      <c r="P72" s="15"/>
      <c r="Q72" s="15"/>
      <c r="R72" s="11">
        <f t="shared" si="5"/>
        <v>0</v>
      </c>
      <c r="S72" s="15"/>
      <c r="T72" s="15"/>
      <c r="U72" s="9">
        <f>S72+T72</f>
        <v>0</v>
      </c>
      <c r="V72" s="9">
        <f>D72+H72-L72-R72-U72</f>
        <v>0</v>
      </c>
      <c r="W72" s="15"/>
      <c r="X72" s="16">
        <f>W72-V72</f>
        <v>0</v>
      </c>
      <c r="Y72" s="26"/>
      <c r="Z72" s="17"/>
    </row>
    <row r="73" spans="1:26" ht="18" customHeight="1" x14ac:dyDescent="0.2">
      <c r="A73" s="13">
        <v>1560006</v>
      </c>
      <c r="B73" s="14" t="s">
        <v>94</v>
      </c>
      <c r="C73" s="15">
        <v>28000</v>
      </c>
      <c r="D73" s="10">
        <f>VLOOKUP($A73,'16.04'!$A$9:$W$204,23,0)</f>
        <v>0</v>
      </c>
      <c r="E73" s="15">
        <v>3</v>
      </c>
      <c r="F73" s="15"/>
      <c r="G73" s="15"/>
      <c r="H73" s="9">
        <f>SUM(E73:G73)</f>
        <v>3</v>
      </c>
      <c r="I73" s="15">
        <v>3</v>
      </c>
      <c r="J73" s="15"/>
      <c r="K73" s="15"/>
      <c r="L73" s="9">
        <f t="shared" si="4"/>
        <v>3</v>
      </c>
      <c r="M73" s="15"/>
      <c r="N73" s="15"/>
      <c r="O73" s="15"/>
      <c r="P73" s="15"/>
      <c r="Q73" s="15"/>
      <c r="R73" s="11">
        <f>SUM(M73:Q73)</f>
        <v>0</v>
      </c>
      <c r="S73" s="15"/>
      <c r="T73" s="15"/>
      <c r="U73" s="9">
        <f>S73+T73</f>
        <v>0</v>
      </c>
      <c r="V73" s="9">
        <f>D73+H73-L73-R73-U73</f>
        <v>0</v>
      </c>
      <c r="W73" s="15"/>
      <c r="X73" s="16">
        <f>W73-V73</f>
        <v>0</v>
      </c>
      <c r="Y73" s="26"/>
      <c r="Z73" s="17"/>
    </row>
    <row r="74" spans="1:26" ht="18" customHeight="1" x14ac:dyDescent="0.2">
      <c r="A74" s="13">
        <v>1560008</v>
      </c>
      <c r="B74" s="14" t="s">
        <v>95</v>
      </c>
      <c r="C74" s="15">
        <v>28000</v>
      </c>
      <c r="D74" s="10">
        <f>VLOOKUP($A74,'16.04'!$A$9:$W$204,23,0)</f>
        <v>0</v>
      </c>
      <c r="E74" s="15">
        <v>4</v>
      </c>
      <c r="F74" s="15"/>
      <c r="G74" s="15"/>
      <c r="H74" s="9">
        <f>SUM(E74:G74)</f>
        <v>4</v>
      </c>
      <c r="I74" s="15">
        <v>1</v>
      </c>
      <c r="J74" s="15"/>
      <c r="K74" s="15"/>
      <c r="L74" s="9">
        <f t="shared" si="4"/>
        <v>1</v>
      </c>
      <c r="M74" s="15"/>
      <c r="N74" s="15"/>
      <c r="O74" s="15"/>
      <c r="P74" s="15"/>
      <c r="Q74" s="15"/>
      <c r="R74" s="11">
        <f>SUM(M74:Q74)</f>
        <v>0</v>
      </c>
      <c r="S74" s="15">
        <v>1</v>
      </c>
      <c r="T74" s="15"/>
      <c r="U74" s="9">
        <f>S74+T74</f>
        <v>1</v>
      </c>
      <c r="V74" s="9">
        <f>D74+H74-L74-R74-U74</f>
        <v>2</v>
      </c>
      <c r="W74" s="15"/>
      <c r="X74" s="16">
        <f>W74-V74</f>
        <v>-2</v>
      </c>
      <c r="Y74" s="26"/>
      <c r="Z74" s="17"/>
    </row>
    <row r="75" spans="1:26" ht="18" customHeight="1" x14ac:dyDescent="0.2">
      <c r="A75" s="13">
        <v>1560048</v>
      </c>
      <c r="B75" s="14" t="s">
        <v>96</v>
      </c>
      <c r="C75" s="15">
        <v>28000</v>
      </c>
      <c r="D75" s="10">
        <f>VLOOKUP($A75,'16.04'!$A$9:$W$204,23,0)</f>
        <v>0</v>
      </c>
      <c r="E75" s="15"/>
      <c r="F75" s="15"/>
      <c r="G75" s="15"/>
      <c r="H75" s="9">
        <f>SUM(E75:G75)</f>
        <v>0</v>
      </c>
      <c r="I75" s="15"/>
      <c r="J75" s="15"/>
      <c r="K75" s="15"/>
      <c r="L75" s="9">
        <f t="shared" si="4"/>
        <v>0</v>
      </c>
      <c r="M75" s="15"/>
      <c r="N75" s="15"/>
      <c r="O75" s="15"/>
      <c r="P75" s="15"/>
      <c r="Q75" s="15"/>
      <c r="R75" s="11">
        <f t="shared" si="5"/>
        <v>0</v>
      </c>
      <c r="S75" s="15"/>
      <c r="T75" s="15"/>
      <c r="U75" s="9">
        <f>S75+T75</f>
        <v>0</v>
      </c>
      <c r="V75" s="9">
        <f>D75+H75-L75-R75-U75</f>
        <v>0</v>
      </c>
      <c r="W75" s="15"/>
      <c r="X75" s="16">
        <f>W75-V75</f>
        <v>0</v>
      </c>
      <c r="Y75" s="26"/>
      <c r="Z75" s="17"/>
    </row>
    <row r="76" spans="1:26" ht="18" customHeight="1" x14ac:dyDescent="0.2">
      <c r="A76" s="7">
        <v>1510000</v>
      </c>
      <c r="B76" s="8" t="s">
        <v>97</v>
      </c>
      <c r="C76" s="9"/>
      <c r="D76" s="10">
        <f>VLOOKUP($A76,'16.04'!$A$9:$W$204,23,0)</f>
        <v>0</v>
      </c>
      <c r="E76" s="10"/>
      <c r="F76" s="10"/>
      <c r="G76" s="10"/>
      <c r="H76" s="9"/>
      <c r="I76" s="10"/>
      <c r="J76" s="10"/>
      <c r="K76" s="10"/>
      <c r="L76" s="9">
        <f t="shared" si="4"/>
        <v>0</v>
      </c>
      <c r="M76" s="10"/>
      <c r="N76" s="10"/>
      <c r="O76" s="10"/>
      <c r="P76" s="10"/>
      <c r="Q76" s="10"/>
      <c r="R76" s="11">
        <f t="shared" si="5"/>
        <v>0</v>
      </c>
      <c r="S76" s="10"/>
      <c r="T76" s="10"/>
      <c r="U76" s="9"/>
      <c r="V76" s="9"/>
      <c r="W76" s="10"/>
      <c r="X76" s="9"/>
      <c r="Y76" s="18"/>
      <c r="Z76" s="17"/>
    </row>
    <row r="77" spans="1:26" ht="18" customHeight="1" x14ac:dyDescent="0.2">
      <c r="A77" s="13">
        <v>1510001</v>
      </c>
      <c r="B77" s="14" t="s">
        <v>98</v>
      </c>
      <c r="C77" s="15">
        <v>55000</v>
      </c>
      <c r="D77" s="10">
        <f>VLOOKUP($A77,'16.04'!$A$9:$W$204,23,0)</f>
        <v>2</v>
      </c>
      <c r="E77" s="15">
        <v>2</v>
      </c>
      <c r="F77" s="15"/>
      <c r="G77" s="15"/>
      <c r="H77" s="9">
        <f t="shared" ref="H77:H90" si="10">SUM(E77:G77)</f>
        <v>2</v>
      </c>
      <c r="I77" s="15"/>
      <c r="J77" s="15"/>
      <c r="K77" s="15"/>
      <c r="L77" s="9">
        <f t="shared" ref="L77:L140" si="11">SUM(I77:K77)</f>
        <v>0</v>
      </c>
      <c r="M77" s="15">
        <v>2</v>
      </c>
      <c r="N77" s="15"/>
      <c r="O77" s="15"/>
      <c r="P77" s="15"/>
      <c r="Q77" s="15"/>
      <c r="R77" s="11">
        <f t="shared" si="5"/>
        <v>2</v>
      </c>
      <c r="S77" s="15"/>
      <c r="T77" s="15"/>
      <c r="U77" s="9">
        <f t="shared" ref="U77:U90" si="12">S77+T77</f>
        <v>0</v>
      </c>
      <c r="V77" s="9">
        <f t="shared" ref="V77:V90" si="13">D77+H77-L77-R77-U77</f>
        <v>2</v>
      </c>
      <c r="W77" s="15">
        <v>2</v>
      </c>
      <c r="X77" s="16">
        <f t="shared" ref="X77:X90" si="14">W77-V77</f>
        <v>0</v>
      </c>
      <c r="Y77" s="27"/>
      <c r="Z77" s="17"/>
    </row>
    <row r="78" spans="1:26" ht="18" customHeight="1" x14ac:dyDescent="0.2">
      <c r="A78" s="13">
        <v>1510002</v>
      </c>
      <c r="B78" s="14" t="s">
        <v>99</v>
      </c>
      <c r="C78" s="15">
        <v>30000</v>
      </c>
      <c r="D78" s="10">
        <f>VLOOKUP($A78,'16.04'!$A$9:$W$204,23,0)</f>
        <v>4</v>
      </c>
      <c r="E78" s="15">
        <v>4</v>
      </c>
      <c r="F78" s="15"/>
      <c r="G78" s="15"/>
      <c r="H78" s="9">
        <f t="shared" si="10"/>
        <v>4</v>
      </c>
      <c r="I78" s="15"/>
      <c r="J78" s="15"/>
      <c r="K78" s="15"/>
      <c r="L78" s="9">
        <f t="shared" si="11"/>
        <v>0</v>
      </c>
      <c r="M78" s="15"/>
      <c r="N78" s="15"/>
      <c r="O78" s="15"/>
      <c r="P78" s="15"/>
      <c r="Q78" s="15"/>
      <c r="R78" s="11">
        <f t="shared" si="5"/>
        <v>0</v>
      </c>
      <c r="S78" s="15"/>
      <c r="T78" s="15"/>
      <c r="U78" s="9">
        <f t="shared" si="12"/>
        <v>0</v>
      </c>
      <c r="V78" s="9">
        <f t="shared" si="13"/>
        <v>8</v>
      </c>
      <c r="W78" s="15">
        <v>8</v>
      </c>
      <c r="X78" s="16">
        <f t="shared" si="14"/>
        <v>0</v>
      </c>
      <c r="Y78" s="27"/>
      <c r="Z78" s="17"/>
    </row>
    <row r="79" spans="1:26" ht="18" customHeight="1" x14ac:dyDescent="0.2">
      <c r="A79" s="13">
        <v>1510005</v>
      </c>
      <c r="B79" s="14" t="s">
        <v>100</v>
      </c>
      <c r="C79" s="15">
        <v>70000</v>
      </c>
      <c r="D79" s="10">
        <f>VLOOKUP($A79,'16.04'!$A$9:$W$204,23,0)</f>
        <v>0</v>
      </c>
      <c r="E79" s="15"/>
      <c r="F79" s="15"/>
      <c r="G79" s="15"/>
      <c r="H79" s="9">
        <f t="shared" si="10"/>
        <v>0</v>
      </c>
      <c r="I79" s="15"/>
      <c r="J79" s="15"/>
      <c r="K79" s="15"/>
      <c r="L79" s="9">
        <f t="shared" si="11"/>
        <v>0</v>
      </c>
      <c r="M79" s="15"/>
      <c r="N79" s="15"/>
      <c r="O79" s="15"/>
      <c r="P79" s="15"/>
      <c r="Q79" s="15"/>
      <c r="R79" s="11">
        <f t="shared" si="5"/>
        <v>0</v>
      </c>
      <c r="S79" s="15"/>
      <c r="T79" s="15"/>
      <c r="U79" s="9">
        <f t="shared" si="12"/>
        <v>0</v>
      </c>
      <c r="V79" s="9">
        <f t="shared" si="13"/>
        <v>0</v>
      </c>
      <c r="W79" s="15"/>
      <c r="X79" s="16">
        <f t="shared" si="14"/>
        <v>0</v>
      </c>
      <c r="Y79" s="18"/>
      <c r="Z79" s="17"/>
    </row>
    <row r="80" spans="1:26" ht="18" customHeight="1" x14ac:dyDescent="0.2">
      <c r="A80" s="13">
        <v>1510006</v>
      </c>
      <c r="B80" s="14" t="s">
        <v>101</v>
      </c>
      <c r="C80" s="15">
        <v>38000</v>
      </c>
      <c r="D80" s="10">
        <f>VLOOKUP($A80,'16.04'!$A$9:$W$204,23,0)</f>
        <v>0</v>
      </c>
      <c r="E80" s="15"/>
      <c r="F80" s="15"/>
      <c r="G80" s="15"/>
      <c r="H80" s="9">
        <f t="shared" si="10"/>
        <v>0</v>
      </c>
      <c r="I80" s="15"/>
      <c r="J80" s="15"/>
      <c r="K80" s="15"/>
      <c r="L80" s="9">
        <f t="shared" si="11"/>
        <v>0</v>
      </c>
      <c r="M80" s="15"/>
      <c r="N80" s="15"/>
      <c r="O80" s="15"/>
      <c r="P80" s="15"/>
      <c r="Q80" s="15"/>
      <c r="R80" s="11">
        <f t="shared" si="5"/>
        <v>0</v>
      </c>
      <c r="S80" s="15"/>
      <c r="T80" s="15"/>
      <c r="U80" s="9">
        <f t="shared" si="12"/>
        <v>0</v>
      </c>
      <c r="V80" s="9">
        <f t="shared" si="13"/>
        <v>0</v>
      </c>
      <c r="W80" s="15"/>
      <c r="X80" s="16">
        <f t="shared" si="14"/>
        <v>0</v>
      </c>
      <c r="Y80" s="26"/>
      <c r="Z80" s="17"/>
    </row>
    <row r="81" spans="1:26" ht="18" customHeight="1" x14ac:dyDescent="0.2">
      <c r="A81" s="13">
        <v>1510007</v>
      </c>
      <c r="B81" s="14" t="s">
        <v>102</v>
      </c>
      <c r="C81" s="15">
        <v>75000</v>
      </c>
      <c r="D81" s="10">
        <f>VLOOKUP($A81,'16.04'!$A$9:$W$204,23,0)</f>
        <v>0</v>
      </c>
      <c r="E81" s="15"/>
      <c r="F81" s="15"/>
      <c r="G81" s="15"/>
      <c r="H81" s="9">
        <f t="shared" si="10"/>
        <v>0</v>
      </c>
      <c r="I81" s="15"/>
      <c r="J81" s="15"/>
      <c r="K81" s="15"/>
      <c r="L81" s="9">
        <f t="shared" si="11"/>
        <v>0</v>
      </c>
      <c r="M81" s="15"/>
      <c r="N81" s="15"/>
      <c r="O81" s="15"/>
      <c r="P81" s="15"/>
      <c r="Q81" s="15"/>
      <c r="R81" s="11">
        <f>SUM(M81:Q81)</f>
        <v>0</v>
      </c>
      <c r="S81" s="15"/>
      <c r="T81" s="15"/>
      <c r="U81" s="9">
        <f>S81+T81</f>
        <v>0</v>
      </c>
      <c r="V81" s="9">
        <f t="shared" si="13"/>
        <v>0</v>
      </c>
      <c r="W81" s="15"/>
      <c r="X81" s="16">
        <f>W81-V81</f>
        <v>0</v>
      </c>
      <c r="Y81" s="18"/>
      <c r="Z81" s="17"/>
    </row>
    <row r="82" spans="1:26" ht="18" customHeight="1" x14ac:dyDescent="0.2">
      <c r="A82" s="13">
        <v>1510008</v>
      </c>
      <c r="B82" s="14" t="s">
        <v>103</v>
      </c>
      <c r="C82" s="15">
        <v>55000</v>
      </c>
      <c r="D82" s="10">
        <f>VLOOKUP($A82,'16.04'!$A$9:$W$204,23,0)</f>
        <v>0</v>
      </c>
      <c r="E82" s="15"/>
      <c r="F82" s="15"/>
      <c r="G82" s="15"/>
      <c r="H82" s="9">
        <f t="shared" si="10"/>
        <v>0</v>
      </c>
      <c r="I82" s="15"/>
      <c r="J82" s="15"/>
      <c r="K82" s="15"/>
      <c r="L82" s="9">
        <f t="shared" si="11"/>
        <v>0</v>
      </c>
      <c r="M82" s="15"/>
      <c r="N82" s="15"/>
      <c r="O82" s="15"/>
      <c r="P82" s="15"/>
      <c r="Q82" s="15"/>
      <c r="R82" s="11">
        <f>SUM(M82:Q82)</f>
        <v>0</v>
      </c>
      <c r="S82" s="15"/>
      <c r="T82" s="15"/>
      <c r="U82" s="9">
        <f>S82+T82</f>
        <v>0</v>
      </c>
      <c r="V82" s="9">
        <f t="shared" si="13"/>
        <v>0</v>
      </c>
      <c r="W82" s="15"/>
      <c r="X82" s="16">
        <f>W82-V82</f>
        <v>0</v>
      </c>
      <c r="Y82" s="26"/>
      <c r="Z82" s="17"/>
    </row>
    <row r="83" spans="1:26" ht="18" customHeight="1" x14ac:dyDescent="0.2">
      <c r="A83" s="13">
        <v>1510009</v>
      </c>
      <c r="B83" s="14" t="s">
        <v>104</v>
      </c>
      <c r="C83" s="15">
        <v>30000</v>
      </c>
      <c r="D83" s="10">
        <f>VLOOKUP($A83,'16.04'!$A$9:$W$204,23,0)</f>
        <v>2</v>
      </c>
      <c r="E83" s="15"/>
      <c r="F83" s="15"/>
      <c r="G83" s="15"/>
      <c r="H83" s="9">
        <f t="shared" si="10"/>
        <v>0</v>
      </c>
      <c r="I83" s="15"/>
      <c r="J83" s="15"/>
      <c r="K83" s="15"/>
      <c r="L83" s="9">
        <f t="shared" si="11"/>
        <v>0</v>
      </c>
      <c r="M83" s="15">
        <v>2</v>
      </c>
      <c r="N83" s="15"/>
      <c r="O83" s="15"/>
      <c r="P83" s="15"/>
      <c r="Q83" s="15"/>
      <c r="R83" s="11">
        <f t="shared" si="5"/>
        <v>2</v>
      </c>
      <c r="S83" s="15"/>
      <c r="T83" s="15"/>
      <c r="U83" s="9">
        <f t="shared" si="12"/>
        <v>0</v>
      </c>
      <c r="V83" s="9">
        <f t="shared" si="13"/>
        <v>0</v>
      </c>
      <c r="W83" s="15"/>
      <c r="X83" s="16">
        <f t="shared" si="14"/>
        <v>0</v>
      </c>
      <c r="Y83" s="26"/>
      <c r="Z83" s="17"/>
    </row>
    <row r="84" spans="1:26" ht="18" customHeight="1" x14ac:dyDescent="0.2">
      <c r="A84" s="13">
        <v>1510018</v>
      </c>
      <c r="B84" s="14" t="s">
        <v>105</v>
      </c>
      <c r="C84" s="15">
        <v>60000</v>
      </c>
      <c r="D84" s="10">
        <f>VLOOKUP($A84,'16.04'!$A$9:$W$204,23,0)</f>
        <v>0</v>
      </c>
      <c r="E84" s="15">
        <v>1</v>
      </c>
      <c r="F84" s="15"/>
      <c r="G84" s="15"/>
      <c r="H84" s="9">
        <f t="shared" si="10"/>
        <v>1</v>
      </c>
      <c r="I84" s="15">
        <v>1</v>
      </c>
      <c r="J84" s="15"/>
      <c r="K84" s="15"/>
      <c r="L84" s="9">
        <f t="shared" si="11"/>
        <v>1</v>
      </c>
      <c r="M84" s="15"/>
      <c r="N84" s="15"/>
      <c r="O84" s="15"/>
      <c r="P84" s="15"/>
      <c r="Q84" s="15"/>
      <c r="R84" s="11">
        <f t="shared" si="5"/>
        <v>0</v>
      </c>
      <c r="S84" s="15"/>
      <c r="T84" s="15"/>
      <c r="U84" s="9">
        <f t="shared" si="12"/>
        <v>0</v>
      </c>
      <c r="V84" s="9">
        <f t="shared" si="13"/>
        <v>0</v>
      </c>
      <c r="W84" s="15"/>
      <c r="X84" s="16">
        <f t="shared" si="14"/>
        <v>0</v>
      </c>
      <c r="Y84" s="18"/>
      <c r="Z84" s="17"/>
    </row>
    <row r="85" spans="1:26" ht="18" customHeight="1" x14ac:dyDescent="0.2">
      <c r="A85" s="13">
        <v>1510021</v>
      </c>
      <c r="B85" s="14" t="s">
        <v>106</v>
      </c>
      <c r="C85" s="15">
        <v>38000</v>
      </c>
      <c r="D85" s="10">
        <f>VLOOKUP($A85,'16.04'!$A$9:$W$204,23,0)</f>
        <v>0</v>
      </c>
      <c r="E85" s="15"/>
      <c r="F85" s="15"/>
      <c r="G85" s="15"/>
      <c r="H85" s="9">
        <f t="shared" si="10"/>
        <v>0</v>
      </c>
      <c r="I85" s="15"/>
      <c r="J85" s="15"/>
      <c r="K85" s="15"/>
      <c r="L85" s="9">
        <f t="shared" si="11"/>
        <v>0</v>
      </c>
      <c r="M85" s="15"/>
      <c r="N85" s="15"/>
      <c r="O85" s="15"/>
      <c r="P85" s="15"/>
      <c r="Q85" s="15"/>
      <c r="R85" s="11">
        <f t="shared" si="5"/>
        <v>0</v>
      </c>
      <c r="S85" s="15"/>
      <c r="T85" s="15"/>
      <c r="U85" s="9">
        <f t="shared" si="12"/>
        <v>0</v>
      </c>
      <c r="V85" s="9">
        <f t="shared" si="13"/>
        <v>0</v>
      </c>
      <c r="W85" s="15"/>
      <c r="X85" s="16">
        <f t="shared" si="14"/>
        <v>0</v>
      </c>
      <c r="Y85" s="18"/>
      <c r="Z85" s="17"/>
    </row>
    <row r="86" spans="1:26" ht="18" customHeight="1" x14ac:dyDescent="0.2">
      <c r="A86" s="13">
        <v>1510023</v>
      </c>
      <c r="B86" s="14" t="s">
        <v>107</v>
      </c>
      <c r="C86" s="15">
        <v>55000</v>
      </c>
      <c r="D86" s="10">
        <f>VLOOKUP($A86,'16.04'!$A$9:$W$204,23,0)</f>
        <v>0</v>
      </c>
      <c r="E86" s="15"/>
      <c r="F86" s="15"/>
      <c r="G86" s="15"/>
      <c r="H86" s="9">
        <f t="shared" si="10"/>
        <v>0</v>
      </c>
      <c r="I86" s="15"/>
      <c r="J86" s="15"/>
      <c r="K86" s="15"/>
      <c r="L86" s="9">
        <f t="shared" si="11"/>
        <v>0</v>
      </c>
      <c r="M86" s="15"/>
      <c r="N86" s="15"/>
      <c r="O86" s="15"/>
      <c r="P86" s="15"/>
      <c r="Q86" s="15"/>
      <c r="R86" s="11">
        <f>SUM(M86:Q86)</f>
        <v>0</v>
      </c>
      <c r="S86" s="15"/>
      <c r="T86" s="15"/>
      <c r="U86" s="9">
        <f>S86+T86</f>
        <v>0</v>
      </c>
      <c r="V86" s="9">
        <f t="shared" si="13"/>
        <v>0</v>
      </c>
      <c r="W86" s="15"/>
      <c r="X86" s="16">
        <f>W86-V86</f>
        <v>0</v>
      </c>
      <c r="Y86" s="18"/>
      <c r="Z86" s="17"/>
    </row>
    <row r="87" spans="1:26" ht="18" customHeight="1" x14ac:dyDescent="0.2">
      <c r="A87" s="13">
        <v>1510024</v>
      </c>
      <c r="B87" s="14" t="s">
        <v>108</v>
      </c>
      <c r="C87" s="15">
        <v>30000</v>
      </c>
      <c r="D87" s="10">
        <f>VLOOKUP($A87,'16.04'!$A$9:$W$204,23,0)</f>
        <v>0</v>
      </c>
      <c r="E87" s="15"/>
      <c r="F87" s="15"/>
      <c r="G87" s="15"/>
      <c r="H87" s="9">
        <f t="shared" si="10"/>
        <v>0</v>
      </c>
      <c r="I87" s="15"/>
      <c r="J87" s="15"/>
      <c r="K87" s="15"/>
      <c r="L87" s="9">
        <f t="shared" si="11"/>
        <v>0</v>
      </c>
      <c r="M87" s="15"/>
      <c r="N87" s="15"/>
      <c r="O87" s="15"/>
      <c r="P87" s="15"/>
      <c r="Q87" s="15"/>
      <c r="R87" s="11">
        <f>SUM(M87:Q87)</f>
        <v>0</v>
      </c>
      <c r="S87" s="15"/>
      <c r="T87" s="15"/>
      <c r="U87" s="9">
        <f>S87+T87</f>
        <v>0</v>
      </c>
      <c r="V87" s="9">
        <f t="shared" si="13"/>
        <v>0</v>
      </c>
      <c r="W87" s="15"/>
      <c r="X87" s="16">
        <f>W87-V87</f>
        <v>0</v>
      </c>
      <c r="Y87" s="18"/>
      <c r="Z87" s="17"/>
    </row>
    <row r="88" spans="1:26" ht="18" customHeight="1" x14ac:dyDescent="0.2">
      <c r="A88" s="13">
        <v>1510039</v>
      </c>
      <c r="B88" s="14" t="s">
        <v>109</v>
      </c>
      <c r="C88" s="15">
        <v>30000</v>
      </c>
      <c r="D88" s="10">
        <f>VLOOKUP($A88,'16.04'!$A$9:$W$204,23,0)</f>
        <v>3</v>
      </c>
      <c r="E88" s="15">
        <v>2</v>
      </c>
      <c r="F88" s="15"/>
      <c r="G88" s="15"/>
      <c r="H88" s="9">
        <f t="shared" si="10"/>
        <v>2</v>
      </c>
      <c r="I88" s="15">
        <v>1</v>
      </c>
      <c r="J88" s="15"/>
      <c r="K88" s="15"/>
      <c r="L88" s="9">
        <f t="shared" si="11"/>
        <v>1</v>
      </c>
      <c r="M88" s="15"/>
      <c r="N88" s="15"/>
      <c r="O88" s="15"/>
      <c r="P88" s="15"/>
      <c r="Q88" s="15"/>
      <c r="R88" s="11">
        <f t="shared" si="5"/>
        <v>0</v>
      </c>
      <c r="S88" s="15"/>
      <c r="T88" s="15"/>
      <c r="U88" s="9">
        <f t="shared" si="12"/>
        <v>0</v>
      </c>
      <c r="V88" s="9">
        <f t="shared" si="13"/>
        <v>4</v>
      </c>
      <c r="W88" s="15">
        <v>4</v>
      </c>
      <c r="X88" s="16">
        <f t="shared" si="14"/>
        <v>0</v>
      </c>
      <c r="Y88" s="27"/>
      <c r="Z88" s="17"/>
    </row>
    <row r="89" spans="1:26" ht="18" customHeight="1" x14ac:dyDescent="0.2">
      <c r="A89" s="13">
        <v>1510040</v>
      </c>
      <c r="B89" s="14" t="s">
        <v>110</v>
      </c>
      <c r="C89" s="15">
        <v>55000</v>
      </c>
      <c r="D89" s="10">
        <f>VLOOKUP($A89,'16.04'!$A$9:$W$204,23,0)</f>
        <v>2</v>
      </c>
      <c r="E89" s="15">
        <v>1</v>
      </c>
      <c r="F89" s="15"/>
      <c r="G89" s="15"/>
      <c r="H89" s="9">
        <f t="shared" si="10"/>
        <v>1</v>
      </c>
      <c r="I89" s="15">
        <v>1</v>
      </c>
      <c r="J89" s="15"/>
      <c r="K89" s="15"/>
      <c r="L89" s="9">
        <f t="shared" si="11"/>
        <v>1</v>
      </c>
      <c r="M89" s="15">
        <v>1</v>
      </c>
      <c r="N89" s="15"/>
      <c r="O89" s="15"/>
      <c r="P89" s="15"/>
      <c r="Q89" s="15"/>
      <c r="R89" s="11">
        <f t="shared" si="5"/>
        <v>1</v>
      </c>
      <c r="S89" s="15"/>
      <c r="T89" s="15"/>
      <c r="U89" s="9">
        <f t="shared" si="12"/>
        <v>0</v>
      </c>
      <c r="V89" s="9">
        <f t="shared" si="13"/>
        <v>1</v>
      </c>
      <c r="W89" s="15">
        <v>1</v>
      </c>
      <c r="X89" s="16">
        <f t="shared" si="14"/>
        <v>0</v>
      </c>
      <c r="Y89" s="27"/>
      <c r="Z89" s="17"/>
    </row>
    <row r="90" spans="1:26" ht="18" customHeight="1" x14ac:dyDescent="0.2">
      <c r="A90" s="13">
        <v>1510053</v>
      </c>
      <c r="B90" s="14" t="s">
        <v>111</v>
      </c>
      <c r="C90" s="15">
        <v>35000</v>
      </c>
      <c r="D90" s="10">
        <f>VLOOKUP($A90,'16.04'!$A$9:$W$204,23,0)</f>
        <v>0</v>
      </c>
      <c r="E90" s="15">
        <v>2</v>
      </c>
      <c r="F90" s="15"/>
      <c r="G90" s="15"/>
      <c r="H90" s="9">
        <f t="shared" si="10"/>
        <v>2</v>
      </c>
      <c r="I90" s="15">
        <v>2</v>
      </c>
      <c r="J90" s="15"/>
      <c r="K90" s="15"/>
      <c r="L90" s="9">
        <f t="shared" si="11"/>
        <v>2</v>
      </c>
      <c r="M90" s="15"/>
      <c r="N90" s="15"/>
      <c r="O90" s="15"/>
      <c r="P90" s="15"/>
      <c r="Q90" s="15"/>
      <c r="R90" s="11">
        <f t="shared" ref="R90:R159" si="15">SUM(M90:Q90)</f>
        <v>0</v>
      </c>
      <c r="S90" s="15"/>
      <c r="T90" s="15"/>
      <c r="U90" s="9">
        <f t="shared" si="12"/>
        <v>0</v>
      </c>
      <c r="V90" s="9">
        <f t="shared" si="13"/>
        <v>0</v>
      </c>
      <c r="W90" s="15"/>
      <c r="X90" s="16">
        <f t="shared" si="14"/>
        <v>0</v>
      </c>
      <c r="Y90" s="27"/>
      <c r="Z90" s="17"/>
    </row>
    <row r="91" spans="1:26" ht="18" customHeight="1" x14ac:dyDescent="0.2">
      <c r="A91" s="7">
        <v>3500000</v>
      </c>
      <c r="B91" s="8" t="s">
        <v>112</v>
      </c>
      <c r="C91" s="9"/>
      <c r="D91" s="10">
        <f>VLOOKUP($A91,'16.04'!$A$9:$W$204,23,0)</f>
        <v>0</v>
      </c>
      <c r="E91" s="10"/>
      <c r="F91" s="10"/>
      <c r="G91" s="10"/>
      <c r="H91" s="9"/>
      <c r="I91" s="10"/>
      <c r="J91" s="10"/>
      <c r="K91" s="10"/>
      <c r="L91" s="9">
        <f t="shared" si="11"/>
        <v>0</v>
      </c>
      <c r="M91" s="10"/>
      <c r="N91" s="10"/>
      <c r="O91" s="10"/>
      <c r="P91" s="10"/>
      <c r="Q91" s="10"/>
      <c r="R91" s="11">
        <f t="shared" si="15"/>
        <v>0</v>
      </c>
      <c r="S91" s="10"/>
      <c r="T91" s="10"/>
      <c r="U91" s="9"/>
      <c r="V91" s="9"/>
      <c r="W91" s="10"/>
      <c r="X91" s="9"/>
      <c r="Y91" s="18"/>
      <c r="Z91" s="17"/>
    </row>
    <row r="92" spans="1:26" ht="18" customHeight="1" x14ac:dyDescent="0.2">
      <c r="A92" s="13">
        <v>3500003</v>
      </c>
      <c r="B92" s="14" t="s">
        <v>113</v>
      </c>
      <c r="C92" s="15">
        <v>390000</v>
      </c>
      <c r="D92" s="10">
        <f>VLOOKUP($A92,'16.04'!$A$9:$W$204,23,0)</f>
        <v>0</v>
      </c>
      <c r="E92" s="15"/>
      <c r="F92" s="15"/>
      <c r="G92" s="15"/>
      <c r="H92" s="9">
        <f t="shared" ref="H92:H109" si="16">SUM(E92:G92)</f>
        <v>0</v>
      </c>
      <c r="I92" s="15"/>
      <c r="J92" s="15"/>
      <c r="K92" s="15"/>
      <c r="L92" s="9">
        <f t="shared" si="11"/>
        <v>0</v>
      </c>
      <c r="M92" s="15"/>
      <c r="N92" s="15"/>
      <c r="O92" s="15"/>
      <c r="P92" s="15"/>
      <c r="Q92" s="15"/>
      <c r="R92" s="11">
        <f>SUM(M92:Q92)</f>
        <v>0</v>
      </c>
      <c r="S92" s="15"/>
      <c r="T92" s="15"/>
      <c r="U92" s="9">
        <f>S92+T92</f>
        <v>0</v>
      </c>
      <c r="V92" s="9">
        <f t="shared" ref="V92:V109" si="17">D92+H92-L92-R92-U92</f>
        <v>0</v>
      </c>
      <c r="W92" s="15"/>
      <c r="X92" s="16">
        <f>W92-V92</f>
        <v>0</v>
      </c>
      <c r="Y92" s="18"/>
      <c r="Z92" s="17"/>
    </row>
    <row r="93" spans="1:26" ht="18" customHeight="1" x14ac:dyDescent="0.2">
      <c r="A93" s="13">
        <v>3500004</v>
      </c>
      <c r="B93" s="14" t="s">
        <v>114</v>
      </c>
      <c r="C93" s="15">
        <v>300000</v>
      </c>
      <c r="D93" s="10">
        <f>VLOOKUP($A93,'16.04'!$A$9:$W$204,23,0)</f>
        <v>0</v>
      </c>
      <c r="E93" s="15"/>
      <c r="F93" s="15"/>
      <c r="G93" s="15"/>
      <c r="H93" s="9">
        <f t="shared" si="16"/>
        <v>0</v>
      </c>
      <c r="I93" s="15"/>
      <c r="J93" s="15"/>
      <c r="K93" s="15"/>
      <c r="L93" s="9">
        <f t="shared" si="11"/>
        <v>0</v>
      </c>
      <c r="M93" s="15"/>
      <c r="N93" s="15"/>
      <c r="O93" s="15"/>
      <c r="P93" s="15"/>
      <c r="Q93" s="15"/>
      <c r="R93" s="11">
        <f>SUM(M93:Q93)</f>
        <v>0</v>
      </c>
      <c r="S93" s="15"/>
      <c r="T93" s="15"/>
      <c r="U93" s="9">
        <f>S93+T93</f>
        <v>0</v>
      </c>
      <c r="V93" s="9">
        <f t="shared" si="17"/>
        <v>0</v>
      </c>
      <c r="W93" s="15"/>
      <c r="X93" s="16">
        <f>W93-V93</f>
        <v>0</v>
      </c>
      <c r="Y93" s="18"/>
      <c r="Z93" s="17"/>
    </row>
    <row r="94" spans="1:26" ht="18" customHeight="1" x14ac:dyDescent="0.2">
      <c r="A94" s="13">
        <v>3500001</v>
      </c>
      <c r="B94" s="14" t="s">
        <v>115</v>
      </c>
      <c r="C94" s="15">
        <v>300000</v>
      </c>
      <c r="D94" s="10">
        <f>VLOOKUP($A94,'16.04'!$A$9:$W$204,23,0)</f>
        <v>0</v>
      </c>
      <c r="E94" s="15"/>
      <c r="F94" s="15"/>
      <c r="G94" s="15"/>
      <c r="H94" s="9">
        <f t="shared" si="16"/>
        <v>0</v>
      </c>
      <c r="I94" s="15"/>
      <c r="J94" s="15"/>
      <c r="K94" s="15"/>
      <c r="L94" s="9">
        <f t="shared" si="11"/>
        <v>0</v>
      </c>
      <c r="M94" s="15"/>
      <c r="N94" s="15"/>
      <c r="O94" s="15"/>
      <c r="P94" s="15"/>
      <c r="Q94" s="15"/>
      <c r="R94" s="11">
        <f t="shared" si="15"/>
        <v>0</v>
      </c>
      <c r="S94" s="15"/>
      <c r="T94" s="15"/>
      <c r="U94" s="9">
        <f t="shared" ref="U94:U109" si="18">S94+T94</f>
        <v>0</v>
      </c>
      <c r="V94" s="9">
        <f t="shared" si="17"/>
        <v>0</v>
      </c>
      <c r="W94" s="15"/>
      <c r="X94" s="16">
        <f t="shared" ref="X94:X109" si="19">W94-V94</f>
        <v>0</v>
      </c>
      <c r="Y94" s="18"/>
      <c r="Z94" s="17"/>
    </row>
    <row r="95" spans="1:26" ht="18" customHeight="1" x14ac:dyDescent="0.2">
      <c r="A95" s="13">
        <v>3500009</v>
      </c>
      <c r="B95" s="14" t="s">
        <v>116</v>
      </c>
      <c r="C95" s="15">
        <v>390000</v>
      </c>
      <c r="D95" s="10">
        <f>VLOOKUP($A95,'16.04'!$A$9:$W$204,23,0)</f>
        <v>0</v>
      </c>
      <c r="E95" s="15">
        <v>1</v>
      </c>
      <c r="F95" s="15"/>
      <c r="G95" s="15"/>
      <c r="H95" s="9">
        <f t="shared" si="16"/>
        <v>1</v>
      </c>
      <c r="I95" s="15"/>
      <c r="J95" s="15"/>
      <c r="K95" s="15"/>
      <c r="L95" s="9">
        <f t="shared" si="11"/>
        <v>0</v>
      </c>
      <c r="M95" s="15"/>
      <c r="N95" s="15"/>
      <c r="O95" s="15"/>
      <c r="P95" s="15"/>
      <c r="Q95" s="15"/>
      <c r="R95" s="11">
        <f t="shared" si="15"/>
        <v>0</v>
      </c>
      <c r="S95" s="15"/>
      <c r="T95" s="15"/>
      <c r="U95" s="9">
        <f t="shared" si="18"/>
        <v>0</v>
      </c>
      <c r="V95" s="9">
        <f t="shared" si="17"/>
        <v>1</v>
      </c>
      <c r="W95" s="15">
        <v>1</v>
      </c>
      <c r="X95" s="16">
        <f t="shared" si="19"/>
        <v>0</v>
      </c>
      <c r="Y95" s="18"/>
      <c r="Z95" s="17"/>
    </row>
    <row r="96" spans="1:26" ht="18" customHeight="1" x14ac:dyDescent="0.2">
      <c r="A96" s="13">
        <v>3500021</v>
      </c>
      <c r="B96" s="14" t="s">
        <v>117</v>
      </c>
      <c r="C96" s="15">
        <v>390000</v>
      </c>
      <c r="D96" s="10">
        <f>VLOOKUP($A96,'16.04'!$A$9:$W$204,23,0)</f>
        <v>0</v>
      </c>
      <c r="E96" s="15">
        <v>1</v>
      </c>
      <c r="F96" s="15"/>
      <c r="G96" s="15"/>
      <c r="H96" s="9">
        <f t="shared" si="16"/>
        <v>1</v>
      </c>
      <c r="I96" s="15">
        <v>1</v>
      </c>
      <c r="J96" s="15"/>
      <c r="K96" s="15"/>
      <c r="L96" s="9">
        <f t="shared" si="11"/>
        <v>1</v>
      </c>
      <c r="M96" s="15"/>
      <c r="N96" s="15"/>
      <c r="O96" s="15"/>
      <c r="P96" s="15"/>
      <c r="Q96" s="15"/>
      <c r="R96" s="11">
        <f t="shared" si="15"/>
        <v>0</v>
      </c>
      <c r="S96" s="15"/>
      <c r="T96" s="15"/>
      <c r="U96" s="9">
        <f t="shared" si="18"/>
        <v>0</v>
      </c>
      <c r="V96" s="9">
        <f t="shared" si="17"/>
        <v>0</v>
      </c>
      <c r="W96" s="15"/>
      <c r="X96" s="16">
        <f t="shared" si="19"/>
        <v>0</v>
      </c>
      <c r="Y96" s="18"/>
      <c r="Z96" s="17"/>
    </row>
    <row r="97" spans="1:26" ht="18" customHeight="1" x14ac:dyDescent="0.2">
      <c r="A97" s="13">
        <v>3500022</v>
      </c>
      <c r="B97" s="14" t="s">
        <v>118</v>
      </c>
      <c r="C97" s="15">
        <v>300000</v>
      </c>
      <c r="D97" s="10">
        <f>VLOOKUP($A97,'16.04'!$A$9:$W$204,23,0)</f>
        <v>0</v>
      </c>
      <c r="E97" s="15"/>
      <c r="F97" s="15"/>
      <c r="G97" s="15"/>
      <c r="H97" s="9">
        <f t="shared" si="16"/>
        <v>0</v>
      </c>
      <c r="I97" s="15"/>
      <c r="J97" s="15"/>
      <c r="K97" s="15"/>
      <c r="L97" s="9">
        <f t="shared" si="11"/>
        <v>0</v>
      </c>
      <c r="M97" s="15"/>
      <c r="N97" s="15"/>
      <c r="O97" s="15"/>
      <c r="P97" s="15"/>
      <c r="Q97" s="15"/>
      <c r="R97" s="11">
        <f>SUM(M97:Q97)</f>
        <v>0</v>
      </c>
      <c r="S97" s="15"/>
      <c r="T97" s="15"/>
      <c r="U97" s="9">
        <f>S97+T97</f>
        <v>0</v>
      </c>
      <c r="V97" s="9">
        <f t="shared" si="17"/>
        <v>0</v>
      </c>
      <c r="W97" s="15"/>
      <c r="X97" s="16">
        <f>W97-V97</f>
        <v>0</v>
      </c>
      <c r="Y97" s="18"/>
      <c r="Z97" s="17"/>
    </row>
    <row r="98" spans="1:26" ht="18" customHeight="1" x14ac:dyDescent="0.2">
      <c r="A98" s="13">
        <v>3500029</v>
      </c>
      <c r="B98" s="14" t="s">
        <v>119</v>
      </c>
      <c r="C98" s="15">
        <v>390000</v>
      </c>
      <c r="D98" s="10">
        <f>VLOOKUP($A98,'16.04'!$A$9:$W$204,23,0)</f>
        <v>0</v>
      </c>
      <c r="E98" s="15"/>
      <c r="F98" s="15"/>
      <c r="G98" s="15"/>
      <c r="H98" s="9">
        <f t="shared" si="16"/>
        <v>0</v>
      </c>
      <c r="I98" s="15"/>
      <c r="J98" s="15"/>
      <c r="K98" s="15"/>
      <c r="L98" s="9">
        <f t="shared" si="11"/>
        <v>0</v>
      </c>
      <c r="M98" s="15"/>
      <c r="N98" s="15"/>
      <c r="O98" s="15"/>
      <c r="P98" s="15"/>
      <c r="Q98" s="15"/>
      <c r="R98" s="11">
        <f t="shared" si="15"/>
        <v>0</v>
      </c>
      <c r="S98" s="15"/>
      <c r="T98" s="15"/>
      <c r="U98" s="9">
        <f t="shared" si="18"/>
        <v>0</v>
      </c>
      <c r="V98" s="9">
        <f t="shared" si="17"/>
        <v>0</v>
      </c>
      <c r="W98" s="15"/>
      <c r="X98" s="16">
        <f t="shared" si="19"/>
        <v>0</v>
      </c>
      <c r="Y98" s="18"/>
      <c r="Z98" s="17"/>
    </row>
    <row r="99" spans="1:26" ht="18" customHeight="1" x14ac:dyDescent="0.2">
      <c r="A99" s="13">
        <v>3500030</v>
      </c>
      <c r="B99" s="14" t="s">
        <v>120</v>
      </c>
      <c r="C99" s="15">
        <v>300000</v>
      </c>
      <c r="D99" s="10">
        <f>VLOOKUP($A99,'16.04'!$A$9:$W$204,23,0)</f>
        <v>1</v>
      </c>
      <c r="E99" s="15"/>
      <c r="F99" s="15"/>
      <c r="G99" s="15"/>
      <c r="H99" s="9">
        <f t="shared" si="16"/>
        <v>0</v>
      </c>
      <c r="I99" s="15"/>
      <c r="J99" s="15"/>
      <c r="K99" s="15"/>
      <c r="L99" s="9">
        <f t="shared" si="11"/>
        <v>0</v>
      </c>
      <c r="M99" s="15"/>
      <c r="N99" s="15"/>
      <c r="O99" s="15"/>
      <c r="P99" s="15"/>
      <c r="Q99" s="15"/>
      <c r="R99" s="11">
        <f>SUM(M99:Q99)</f>
        <v>0</v>
      </c>
      <c r="S99" s="15"/>
      <c r="T99" s="15"/>
      <c r="U99" s="9">
        <f>S99+T99</f>
        <v>0</v>
      </c>
      <c r="V99" s="9">
        <f t="shared" si="17"/>
        <v>1</v>
      </c>
      <c r="W99" s="15"/>
      <c r="X99" s="16">
        <f>W99-V99</f>
        <v>-1</v>
      </c>
      <c r="Y99" s="18"/>
      <c r="Z99" s="17"/>
    </row>
    <row r="100" spans="1:26" ht="18" customHeight="1" x14ac:dyDescent="0.2">
      <c r="A100" s="13">
        <v>3500049</v>
      </c>
      <c r="B100" s="14" t="s">
        <v>121</v>
      </c>
      <c r="C100" s="15">
        <v>390000</v>
      </c>
      <c r="D100" s="10">
        <f>VLOOKUP($A100,'16.04'!$A$9:$W$204,23,0)</f>
        <v>0</v>
      </c>
      <c r="E100" s="15"/>
      <c r="F100" s="15"/>
      <c r="G100" s="15"/>
      <c r="H100" s="9">
        <f t="shared" si="16"/>
        <v>0</v>
      </c>
      <c r="I100" s="15"/>
      <c r="J100" s="15"/>
      <c r="K100" s="15"/>
      <c r="L100" s="9">
        <f t="shared" si="11"/>
        <v>0</v>
      </c>
      <c r="M100" s="15"/>
      <c r="N100" s="15"/>
      <c r="O100" s="15"/>
      <c r="P100" s="15"/>
      <c r="Q100" s="15"/>
      <c r="R100" s="11">
        <f>SUM(M100:Q100)</f>
        <v>0</v>
      </c>
      <c r="S100" s="15"/>
      <c r="T100" s="15"/>
      <c r="U100" s="9">
        <f>S100+T100</f>
        <v>0</v>
      </c>
      <c r="V100" s="9">
        <f t="shared" si="17"/>
        <v>0</v>
      </c>
      <c r="W100" s="15"/>
      <c r="X100" s="16">
        <f>W100-V100</f>
        <v>0</v>
      </c>
      <c r="Y100" s="18"/>
      <c r="Z100" s="17"/>
    </row>
    <row r="101" spans="1:26" ht="18" customHeight="1" x14ac:dyDescent="0.2">
      <c r="A101" s="13">
        <v>3500182</v>
      </c>
      <c r="B101" s="14" t="s">
        <v>248</v>
      </c>
      <c r="C101" s="15">
        <v>390000</v>
      </c>
      <c r="D101" s="10">
        <f>VLOOKUP($A101,'16.04'!$A$9:$W$204,23,0)</f>
        <v>0</v>
      </c>
      <c r="E101" s="15"/>
      <c r="F101" s="15"/>
      <c r="G101" s="15"/>
      <c r="H101" s="9">
        <f t="shared" si="16"/>
        <v>0</v>
      </c>
      <c r="I101" s="15"/>
      <c r="J101" s="15"/>
      <c r="K101" s="15"/>
      <c r="L101" s="9">
        <f t="shared" si="11"/>
        <v>0</v>
      </c>
      <c r="M101" s="15"/>
      <c r="N101" s="15"/>
      <c r="O101" s="15"/>
      <c r="P101" s="15"/>
      <c r="Q101" s="15"/>
      <c r="R101" s="11">
        <f>SUM(M101:Q101)</f>
        <v>0</v>
      </c>
      <c r="S101" s="15"/>
      <c r="T101" s="15"/>
      <c r="U101" s="9">
        <f>S101+T101</f>
        <v>0</v>
      </c>
      <c r="V101" s="9">
        <f t="shared" si="17"/>
        <v>0</v>
      </c>
      <c r="W101" s="15"/>
      <c r="X101" s="16">
        <f>W101-V101</f>
        <v>0</v>
      </c>
      <c r="Y101" s="18"/>
      <c r="Z101" s="17"/>
    </row>
    <row r="102" spans="1:26" ht="18" customHeight="1" x14ac:dyDescent="0.2">
      <c r="A102" s="13">
        <v>3500140</v>
      </c>
      <c r="B102" s="14" t="s">
        <v>123</v>
      </c>
      <c r="C102" s="15">
        <v>300000</v>
      </c>
      <c r="D102" s="10">
        <f>VLOOKUP($A102,'16.04'!$A$9:$W$204,23,0)</f>
        <v>0</v>
      </c>
      <c r="E102" s="15"/>
      <c r="F102" s="15"/>
      <c r="G102" s="15"/>
      <c r="H102" s="9">
        <f t="shared" si="16"/>
        <v>0</v>
      </c>
      <c r="I102" s="15"/>
      <c r="J102" s="15"/>
      <c r="K102" s="15"/>
      <c r="L102" s="9">
        <f t="shared" si="11"/>
        <v>0</v>
      </c>
      <c r="M102" s="15"/>
      <c r="N102" s="15"/>
      <c r="O102" s="15"/>
      <c r="P102" s="15"/>
      <c r="Q102" s="15"/>
      <c r="R102" s="11">
        <f>SUM(M102:Q102)</f>
        <v>0</v>
      </c>
      <c r="S102" s="15"/>
      <c r="T102" s="15"/>
      <c r="U102" s="9">
        <f>S102+T102</f>
        <v>0</v>
      </c>
      <c r="V102" s="9">
        <f t="shared" si="17"/>
        <v>0</v>
      </c>
      <c r="W102" s="15"/>
      <c r="X102" s="16">
        <f>W102-V102</f>
        <v>0</v>
      </c>
      <c r="Y102" s="18"/>
      <c r="Z102" s="17"/>
    </row>
    <row r="103" spans="1:26" ht="18" customHeight="1" x14ac:dyDescent="0.2">
      <c r="A103" s="13">
        <v>3500155</v>
      </c>
      <c r="B103" s="14" t="s">
        <v>124</v>
      </c>
      <c r="C103" s="15">
        <v>300000</v>
      </c>
      <c r="D103" s="10">
        <f>VLOOKUP($A103,'16.04'!$A$9:$W$204,23,0)</f>
        <v>0</v>
      </c>
      <c r="E103" s="15"/>
      <c r="F103" s="15"/>
      <c r="G103" s="15"/>
      <c r="H103" s="9">
        <f t="shared" si="16"/>
        <v>0</v>
      </c>
      <c r="I103" s="15"/>
      <c r="J103" s="15"/>
      <c r="K103" s="15"/>
      <c r="L103" s="9">
        <f t="shared" si="11"/>
        <v>0</v>
      </c>
      <c r="M103" s="15"/>
      <c r="N103" s="15"/>
      <c r="O103" s="15"/>
      <c r="P103" s="15"/>
      <c r="Q103" s="15"/>
      <c r="R103" s="11">
        <f t="shared" si="15"/>
        <v>0</v>
      </c>
      <c r="S103" s="15"/>
      <c r="T103" s="15"/>
      <c r="U103" s="9">
        <f t="shared" si="18"/>
        <v>0</v>
      </c>
      <c r="V103" s="9">
        <f t="shared" si="17"/>
        <v>0</v>
      </c>
      <c r="W103" s="15"/>
      <c r="X103" s="16">
        <f t="shared" si="19"/>
        <v>0</v>
      </c>
      <c r="Y103" s="18"/>
      <c r="Z103" s="17"/>
    </row>
    <row r="104" spans="1:26" ht="18" customHeight="1" x14ac:dyDescent="0.2">
      <c r="A104" s="13">
        <v>3500156</v>
      </c>
      <c r="B104" s="14" t="s">
        <v>125</v>
      </c>
      <c r="C104" s="15">
        <v>390000</v>
      </c>
      <c r="D104" s="10">
        <f>VLOOKUP($A104,'16.04'!$A$9:$W$204,23,0)</f>
        <v>0</v>
      </c>
      <c r="E104" s="15"/>
      <c r="F104" s="15"/>
      <c r="G104" s="15"/>
      <c r="H104" s="9">
        <f t="shared" si="16"/>
        <v>0</v>
      </c>
      <c r="I104" s="15"/>
      <c r="J104" s="15"/>
      <c r="K104" s="15"/>
      <c r="L104" s="9">
        <f t="shared" si="11"/>
        <v>0</v>
      </c>
      <c r="M104" s="15"/>
      <c r="N104" s="15"/>
      <c r="O104" s="15"/>
      <c r="P104" s="15"/>
      <c r="Q104" s="15"/>
      <c r="R104" s="11">
        <f t="shared" si="15"/>
        <v>0</v>
      </c>
      <c r="S104" s="15"/>
      <c r="T104" s="15"/>
      <c r="U104" s="9">
        <f t="shared" si="18"/>
        <v>0</v>
      </c>
      <c r="V104" s="9">
        <f t="shared" si="17"/>
        <v>0</v>
      </c>
      <c r="W104" s="15"/>
      <c r="X104" s="16">
        <f t="shared" si="19"/>
        <v>0</v>
      </c>
      <c r="Y104" s="18"/>
      <c r="Z104" s="17"/>
    </row>
    <row r="105" spans="1:26" ht="18" customHeight="1" x14ac:dyDescent="0.2">
      <c r="A105" s="13">
        <v>3500141</v>
      </c>
      <c r="B105" s="14" t="s">
        <v>126</v>
      </c>
      <c r="C105" s="15">
        <v>300000</v>
      </c>
      <c r="D105" s="10">
        <f>VLOOKUP($A105,'16.04'!$A$9:$W$204,23,0)</f>
        <v>0</v>
      </c>
      <c r="E105" s="15"/>
      <c r="F105" s="15"/>
      <c r="G105" s="15"/>
      <c r="H105" s="9">
        <f t="shared" si="16"/>
        <v>0</v>
      </c>
      <c r="I105" s="15"/>
      <c r="J105" s="15"/>
      <c r="K105" s="15"/>
      <c r="L105" s="9">
        <f t="shared" si="11"/>
        <v>0</v>
      </c>
      <c r="M105" s="15"/>
      <c r="N105" s="15"/>
      <c r="O105" s="15"/>
      <c r="P105" s="15"/>
      <c r="Q105" s="15"/>
      <c r="R105" s="11">
        <f t="shared" si="15"/>
        <v>0</v>
      </c>
      <c r="S105" s="15"/>
      <c r="T105" s="15"/>
      <c r="U105" s="9">
        <f t="shared" si="18"/>
        <v>0</v>
      </c>
      <c r="V105" s="9">
        <f t="shared" si="17"/>
        <v>0</v>
      </c>
      <c r="W105" s="15"/>
      <c r="X105" s="16">
        <f t="shared" si="19"/>
        <v>0</v>
      </c>
      <c r="Y105" s="18"/>
      <c r="Z105" s="17"/>
    </row>
    <row r="106" spans="1:26" ht="18" customHeight="1" x14ac:dyDescent="0.2">
      <c r="A106" s="13">
        <v>3500142</v>
      </c>
      <c r="B106" s="14" t="s">
        <v>127</v>
      </c>
      <c r="C106" s="15">
        <v>390000</v>
      </c>
      <c r="D106" s="10">
        <f>VLOOKUP($A106,'16.04'!$A$9:$W$204,23,0)</f>
        <v>0</v>
      </c>
      <c r="E106" s="15">
        <v>1</v>
      </c>
      <c r="F106" s="15"/>
      <c r="G106" s="15"/>
      <c r="H106" s="9">
        <f t="shared" si="16"/>
        <v>1</v>
      </c>
      <c r="I106" s="15">
        <v>1</v>
      </c>
      <c r="J106" s="15"/>
      <c r="K106" s="15"/>
      <c r="L106" s="9">
        <f t="shared" si="11"/>
        <v>1</v>
      </c>
      <c r="M106" s="15"/>
      <c r="N106" s="15"/>
      <c r="O106" s="15"/>
      <c r="P106" s="15"/>
      <c r="Q106" s="15"/>
      <c r="R106" s="11">
        <f t="shared" si="15"/>
        <v>0</v>
      </c>
      <c r="S106" s="15"/>
      <c r="T106" s="15"/>
      <c r="U106" s="9">
        <f t="shared" si="18"/>
        <v>0</v>
      </c>
      <c r="V106" s="9">
        <f t="shared" si="17"/>
        <v>0</v>
      </c>
      <c r="W106" s="15"/>
      <c r="X106" s="16">
        <f t="shared" si="19"/>
        <v>0</v>
      </c>
      <c r="Y106" s="18"/>
      <c r="Z106" s="17"/>
    </row>
    <row r="107" spans="1:26" ht="18" customHeight="1" x14ac:dyDescent="0.2">
      <c r="A107" s="13">
        <v>3500143</v>
      </c>
      <c r="B107" s="14" t="s">
        <v>128</v>
      </c>
      <c r="C107" s="15">
        <v>220000</v>
      </c>
      <c r="D107" s="10">
        <f>VLOOKUP($A107,'16.04'!$A$9:$W$204,23,0)</f>
        <v>0</v>
      </c>
      <c r="E107" s="15"/>
      <c r="F107" s="15"/>
      <c r="G107" s="15"/>
      <c r="H107" s="9">
        <f t="shared" si="16"/>
        <v>0</v>
      </c>
      <c r="I107" s="15"/>
      <c r="J107" s="15"/>
      <c r="K107" s="15"/>
      <c r="L107" s="9">
        <f t="shared" si="11"/>
        <v>0</v>
      </c>
      <c r="M107" s="15"/>
      <c r="N107" s="15"/>
      <c r="O107" s="15"/>
      <c r="P107" s="15"/>
      <c r="Q107" s="15"/>
      <c r="R107" s="11">
        <f t="shared" si="15"/>
        <v>0</v>
      </c>
      <c r="S107" s="15"/>
      <c r="T107" s="15"/>
      <c r="U107" s="9">
        <f t="shared" si="18"/>
        <v>0</v>
      </c>
      <c r="V107" s="9">
        <f t="shared" si="17"/>
        <v>0</v>
      </c>
      <c r="W107" s="15"/>
      <c r="X107" s="16">
        <f t="shared" si="19"/>
        <v>0</v>
      </c>
      <c r="Y107" s="18"/>
      <c r="Z107" s="17"/>
    </row>
    <row r="108" spans="1:26" ht="18" customHeight="1" x14ac:dyDescent="0.2">
      <c r="A108" s="13">
        <v>3500144</v>
      </c>
      <c r="B108" s="14" t="s">
        <v>129</v>
      </c>
      <c r="C108" s="15">
        <v>260000</v>
      </c>
      <c r="D108" s="10">
        <f>VLOOKUP($A108,'16.04'!$A$9:$W$204,23,0)</f>
        <v>5</v>
      </c>
      <c r="E108" s="15"/>
      <c r="F108" s="15"/>
      <c r="G108" s="15"/>
      <c r="H108" s="9">
        <f t="shared" si="16"/>
        <v>0</v>
      </c>
      <c r="I108" s="15">
        <v>2</v>
      </c>
      <c r="J108" s="15"/>
      <c r="K108" s="15"/>
      <c r="L108" s="9">
        <f t="shared" si="11"/>
        <v>2</v>
      </c>
      <c r="M108" s="15"/>
      <c r="N108" s="15"/>
      <c r="O108" s="15"/>
      <c r="P108" s="15"/>
      <c r="Q108" s="15"/>
      <c r="R108" s="11">
        <f t="shared" si="15"/>
        <v>0</v>
      </c>
      <c r="S108" s="15"/>
      <c r="T108" s="15"/>
      <c r="U108" s="9">
        <f t="shared" si="18"/>
        <v>0</v>
      </c>
      <c r="V108" s="9">
        <f t="shared" si="17"/>
        <v>3</v>
      </c>
      <c r="W108" s="15">
        <v>3</v>
      </c>
      <c r="X108" s="16">
        <f t="shared" si="19"/>
        <v>0</v>
      </c>
      <c r="Y108" s="18"/>
      <c r="Z108" s="17"/>
    </row>
    <row r="109" spans="1:26" ht="18" customHeight="1" x14ac:dyDescent="0.2">
      <c r="A109" s="13">
        <v>3500145</v>
      </c>
      <c r="B109" s="14" t="s">
        <v>130</v>
      </c>
      <c r="C109" s="15">
        <v>350000</v>
      </c>
      <c r="D109" s="10">
        <f>VLOOKUP($A109,'16.04'!$A$9:$W$204,23,0)</f>
        <v>0</v>
      </c>
      <c r="E109" s="15"/>
      <c r="F109" s="15"/>
      <c r="G109" s="15"/>
      <c r="H109" s="9">
        <f t="shared" si="16"/>
        <v>0</v>
      </c>
      <c r="I109" s="15"/>
      <c r="J109" s="15"/>
      <c r="K109" s="15"/>
      <c r="L109" s="9">
        <f t="shared" si="11"/>
        <v>0</v>
      </c>
      <c r="M109" s="15"/>
      <c r="N109" s="15"/>
      <c r="O109" s="15"/>
      <c r="P109" s="15"/>
      <c r="Q109" s="15"/>
      <c r="R109" s="11">
        <f t="shared" si="15"/>
        <v>0</v>
      </c>
      <c r="S109" s="15"/>
      <c r="T109" s="15"/>
      <c r="U109" s="9">
        <f t="shared" si="18"/>
        <v>0</v>
      </c>
      <c r="V109" s="9">
        <f t="shared" si="17"/>
        <v>0</v>
      </c>
      <c r="W109" s="15"/>
      <c r="X109" s="16">
        <f t="shared" si="19"/>
        <v>0</v>
      </c>
      <c r="Y109" s="18"/>
      <c r="Z109" s="17"/>
    </row>
    <row r="110" spans="1:26" ht="18" customHeight="1" x14ac:dyDescent="0.2">
      <c r="A110" s="7">
        <v>3510000</v>
      </c>
      <c r="B110" s="8" t="s">
        <v>131</v>
      </c>
      <c r="C110" s="9"/>
      <c r="D110" s="10">
        <f>VLOOKUP($A110,'16.04'!$A$9:$W$204,23,0)</f>
        <v>0</v>
      </c>
      <c r="E110" s="10"/>
      <c r="F110" s="10"/>
      <c r="G110" s="10"/>
      <c r="H110" s="9"/>
      <c r="I110" s="10"/>
      <c r="J110" s="10"/>
      <c r="K110" s="10"/>
      <c r="L110" s="9">
        <f t="shared" si="11"/>
        <v>0</v>
      </c>
      <c r="M110" s="10"/>
      <c r="N110" s="10"/>
      <c r="O110" s="10"/>
      <c r="P110" s="10"/>
      <c r="Q110" s="10"/>
      <c r="R110" s="11">
        <f t="shared" si="15"/>
        <v>0</v>
      </c>
      <c r="S110" s="10"/>
      <c r="T110" s="10"/>
      <c r="U110" s="9"/>
      <c r="V110" s="9"/>
      <c r="W110" s="10"/>
      <c r="X110" s="9"/>
      <c r="Y110" s="18"/>
      <c r="Z110" s="17"/>
    </row>
    <row r="111" spans="1:26" ht="18" customHeight="1" x14ac:dyDescent="0.2">
      <c r="A111" s="13">
        <v>3510004</v>
      </c>
      <c r="B111" s="14" t="s">
        <v>132</v>
      </c>
      <c r="C111" s="15">
        <v>43000</v>
      </c>
      <c r="D111" s="10">
        <f>VLOOKUP($A111,'16.04'!$A$9:$W$204,23,0)</f>
        <v>0</v>
      </c>
      <c r="E111" s="15">
        <v>9</v>
      </c>
      <c r="F111" s="15"/>
      <c r="G111" s="15"/>
      <c r="H111" s="9">
        <f t="shared" ref="H111:H120" si="20">SUM(E111:G111)</f>
        <v>9</v>
      </c>
      <c r="I111" s="15">
        <v>2</v>
      </c>
      <c r="J111" s="15"/>
      <c r="K111" s="15"/>
      <c r="L111" s="9">
        <f t="shared" si="11"/>
        <v>2</v>
      </c>
      <c r="M111" s="15"/>
      <c r="N111" s="15"/>
      <c r="O111" s="15"/>
      <c r="P111" s="15"/>
      <c r="Q111" s="15"/>
      <c r="R111" s="11">
        <f>SUM(M111:Q111)</f>
        <v>0</v>
      </c>
      <c r="S111" s="15"/>
      <c r="T111" s="15"/>
      <c r="U111" s="9">
        <f>S111+T111</f>
        <v>0</v>
      </c>
      <c r="V111" s="9">
        <f t="shared" ref="V111:V120" si="21">D111+H111-L111-R111-U111</f>
        <v>7</v>
      </c>
      <c r="W111" s="15">
        <v>7</v>
      </c>
      <c r="X111" s="16">
        <f>W111-V111</f>
        <v>0</v>
      </c>
      <c r="Y111" s="18"/>
      <c r="Z111" s="17"/>
    </row>
    <row r="112" spans="1:26" ht="18" customHeight="1" x14ac:dyDescent="0.2">
      <c r="A112" s="13">
        <v>3510011</v>
      </c>
      <c r="B112" s="14" t="s">
        <v>133</v>
      </c>
      <c r="C112" s="15">
        <v>42000</v>
      </c>
      <c r="D112" s="10">
        <f>VLOOKUP($A112,'16.04'!$A$9:$W$204,23,0)</f>
        <v>2</v>
      </c>
      <c r="E112" s="15"/>
      <c r="F112" s="15"/>
      <c r="G112" s="15"/>
      <c r="H112" s="9">
        <f t="shared" si="20"/>
        <v>0</v>
      </c>
      <c r="I112" s="15">
        <v>2</v>
      </c>
      <c r="J112" s="15"/>
      <c r="K112" s="15"/>
      <c r="L112" s="9">
        <f t="shared" si="11"/>
        <v>2</v>
      </c>
      <c r="M112" s="15"/>
      <c r="N112" s="15"/>
      <c r="O112" s="15"/>
      <c r="P112" s="15"/>
      <c r="Q112" s="15"/>
      <c r="R112" s="11">
        <f t="shared" si="15"/>
        <v>0</v>
      </c>
      <c r="S112" s="15"/>
      <c r="T112" s="15"/>
      <c r="U112" s="9">
        <f t="shared" ref="U112:U120" si="22">S112+T112</f>
        <v>0</v>
      </c>
      <c r="V112" s="9">
        <f t="shared" si="21"/>
        <v>0</v>
      </c>
      <c r="W112" s="15"/>
      <c r="X112" s="16">
        <f t="shared" ref="X112:X120" si="23">W112-V112</f>
        <v>0</v>
      </c>
      <c r="Y112" s="18"/>
      <c r="Z112" s="17"/>
    </row>
    <row r="113" spans="1:26" ht="18" customHeight="1" x14ac:dyDescent="0.2">
      <c r="A113" s="13">
        <v>3510012</v>
      </c>
      <c r="B113" s="14" t="s">
        <v>134</v>
      </c>
      <c r="C113" s="15">
        <v>43000</v>
      </c>
      <c r="D113" s="10">
        <f>VLOOKUP($A113,'16.04'!$A$9:$W$204,23,0)</f>
        <v>3</v>
      </c>
      <c r="E113" s="15">
        <v>9</v>
      </c>
      <c r="F113" s="15"/>
      <c r="G113" s="15"/>
      <c r="H113" s="9">
        <f t="shared" si="20"/>
        <v>9</v>
      </c>
      <c r="I113" s="15">
        <v>2</v>
      </c>
      <c r="J113" s="15"/>
      <c r="K113" s="15"/>
      <c r="L113" s="9">
        <f t="shared" si="11"/>
        <v>2</v>
      </c>
      <c r="M113" s="15"/>
      <c r="N113" s="15"/>
      <c r="O113" s="15"/>
      <c r="P113" s="15"/>
      <c r="Q113" s="15"/>
      <c r="R113" s="11">
        <f>SUM(M113:Q113)</f>
        <v>0</v>
      </c>
      <c r="S113" s="15"/>
      <c r="T113" s="15"/>
      <c r="U113" s="9">
        <f>S113+T113</f>
        <v>0</v>
      </c>
      <c r="V113" s="9">
        <f t="shared" si="21"/>
        <v>10</v>
      </c>
      <c r="W113" s="15">
        <v>10</v>
      </c>
      <c r="X113" s="16">
        <f>W113-V113</f>
        <v>0</v>
      </c>
      <c r="Y113" s="18"/>
      <c r="Z113" s="17"/>
    </row>
    <row r="114" spans="1:26" ht="18" customHeight="1" x14ac:dyDescent="0.2">
      <c r="A114" s="13">
        <v>3510018</v>
      </c>
      <c r="B114" s="14" t="s">
        <v>135</v>
      </c>
      <c r="C114" s="15">
        <v>65000</v>
      </c>
      <c r="D114" s="10">
        <f>VLOOKUP($A114,'16.04'!$A$9:$W$204,23,0)</f>
        <v>3</v>
      </c>
      <c r="E114" s="15">
        <v>6</v>
      </c>
      <c r="F114" s="15"/>
      <c r="G114" s="15"/>
      <c r="H114" s="9">
        <f t="shared" si="20"/>
        <v>6</v>
      </c>
      <c r="I114" s="15">
        <v>1</v>
      </c>
      <c r="J114" s="15"/>
      <c r="K114" s="15"/>
      <c r="L114" s="9">
        <f t="shared" si="11"/>
        <v>1</v>
      </c>
      <c r="M114" s="15"/>
      <c r="N114" s="15"/>
      <c r="O114" s="15"/>
      <c r="P114" s="15"/>
      <c r="Q114" s="15"/>
      <c r="R114" s="11">
        <f t="shared" si="15"/>
        <v>0</v>
      </c>
      <c r="S114" s="15"/>
      <c r="T114" s="15"/>
      <c r="U114" s="9">
        <f t="shared" si="22"/>
        <v>0</v>
      </c>
      <c r="V114" s="9">
        <f t="shared" si="21"/>
        <v>8</v>
      </c>
      <c r="W114" s="15">
        <v>8</v>
      </c>
      <c r="X114" s="16">
        <f t="shared" si="23"/>
        <v>0</v>
      </c>
      <c r="Y114" s="18"/>
      <c r="Z114" s="17"/>
    </row>
    <row r="115" spans="1:26" ht="18" customHeight="1" x14ac:dyDescent="0.2">
      <c r="A115" s="13">
        <v>3510066</v>
      </c>
      <c r="B115" s="14" t="s">
        <v>136</v>
      </c>
      <c r="C115" s="15">
        <v>42000</v>
      </c>
      <c r="D115" s="10">
        <f>VLOOKUP($A115,'16.04'!$A$9:$W$204,23,0)</f>
        <v>0</v>
      </c>
      <c r="E115" s="15"/>
      <c r="F115" s="15"/>
      <c r="G115" s="15"/>
      <c r="H115" s="9">
        <f t="shared" si="20"/>
        <v>0</v>
      </c>
      <c r="I115" s="15"/>
      <c r="J115" s="15"/>
      <c r="K115" s="15"/>
      <c r="L115" s="9">
        <f t="shared" si="11"/>
        <v>0</v>
      </c>
      <c r="M115" s="15"/>
      <c r="N115" s="15"/>
      <c r="O115" s="15"/>
      <c r="P115" s="15"/>
      <c r="Q115" s="15"/>
      <c r="R115" s="11">
        <f t="shared" si="15"/>
        <v>0</v>
      </c>
      <c r="S115" s="15"/>
      <c r="T115" s="15"/>
      <c r="U115" s="9">
        <f t="shared" si="22"/>
        <v>0</v>
      </c>
      <c r="V115" s="9">
        <f t="shared" si="21"/>
        <v>0</v>
      </c>
      <c r="W115" s="15"/>
      <c r="X115" s="16">
        <f t="shared" si="23"/>
        <v>0</v>
      </c>
      <c r="Y115" s="18"/>
      <c r="Z115" s="17"/>
    </row>
    <row r="116" spans="1:26" ht="18" customHeight="1" x14ac:dyDescent="0.2">
      <c r="A116" s="13">
        <v>3510067</v>
      </c>
      <c r="B116" s="14" t="s">
        <v>137</v>
      </c>
      <c r="C116" s="15">
        <v>43000</v>
      </c>
      <c r="D116" s="10">
        <f>VLOOKUP($A116,'16.04'!$A$9:$W$204,23,0)</f>
        <v>1</v>
      </c>
      <c r="E116" s="15">
        <v>8</v>
      </c>
      <c r="F116" s="15"/>
      <c r="G116" s="15"/>
      <c r="H116" s="9">
        <f t="shared" si="20"/>
        <v>8</v>
      </c>
      <c r="I116" s="15">
        <v>1</v>
      </c>
      <c r="J116" s="15"/>
      <c r="K116" s="15"/>
      <c r="L116" s="9">
        <f t="shared" si="11"/>
        <v>1</v>
      </c>
      <c r="M116" s="15"/>
      <c r="N116" s="15"/>
      <c r="O116" s="15"/>
      <c r="P116" s="15"/>
      <c r="Q116" s="15"/>
      <c r="R116" s="11">
        <f t="shared" si="15"/>
        <v>0</v>
      </c>
      <c r="S116" s="15"/>
      <c r="T116" s="15"/>
      <c r="U116" s="9">
        <f t="shared" si="22"/>
        <v>0</v>
      </c>
      <c r="V116" s="9">
        <f t="shared" si="21"/>
        <v>8</v>
      </c>
      <c r="W116" s="15">
        <v>8</v>
      </c>
      <c r="X116" s="16">
        <f t="shared" si="23"/>
        <v>0</v>
      </c>
      <c r="Y116" s="18"/>
      <c r="Z116" s="17"/>
    </row>
    <row r="117" spans="1:26" ht="18" customHeight="1" x14ac:dyDescent="0.2">
      <c r="A117" s="13">
        <v>3510068</v>
      </c>
      <c r="B117" s="14" t="s">
        <v>138</v>
      </c>
      <c r="C117" s="15">
        <v>12000</v>
      </c>
      <c r="D117" s="10">
        <f>VLOOKUP($A117,'16.04'!$A$9:$W$204,23,0)</f>
        <v>0</v>
      </c>
      <c r="E117" s="15"/>
      <c r="F117" s="15"/>
      <c r="G117" s="15"/>
      <c r="H117" s="9">
        <f t="shared" si="20"/>
        <v>0</v>
      </c>
      <c r="I117" s="15"/>
      <c r="J117" s="15"/>
      <c r="K117" s="15"/>
      <c r="L117" s="9">
        <f t="shared" si="11"/>
        <v>0</v>
      </c>
      <c r="M117" s="15"/>
      <c r="N117" s="15"/>
      <c r="O117" s="15"/>
      <c r="P117" s="15"/>
      <c r="Q117" s="15"/>
      <c r="R117" s="11">
        <f>SUM(M117:Q117)</f>
        <v>0</v>
      </c>
      <c r="S117" s="15"/>
      <c r="T117" s="15"/>
      <c r="U117" s="9">
        <f>S117+T117</f>
        <v>0</v>
      </c>
      <c r="V117" s="9">
        <f t="shared" si="21"/>
        <v>0</v>
      </c>
      <c r="W117" s="15"/>
      <c r="X117" s="16">
        <f>W117-V117</f>
        <v>0</v>
      </c>
      <c r="Y117" s="18"/>
      <c r="Z117" s="17"/>
    </row>
    <row r="118" spans="1:26" ht="18" customHeight="1" x14ac:dyDescent="0.2">
      <c r="A118" s="13">
        <v>3510069</v>
      </c>
      <c r="B118" s="14" t="s">
        <v>139</v>
      </c>
      <c r="C118" s="15">
        <v>12000</v>
      </c>
      <c r="D118" s="10">
        <f>VLOOKUP($A118,'16.04'!$A$9:$W$204,23,0)</f>
        <v>0</v>
      </c>
      <c r="E118" s="15"/>
      <c r="F118" s="15"/>
      <c r="G118" s="15"/>
      <c r="H118" s="9">
        <f t="shared" si="20"/>
        <v>0</v>
      </c>
      <c r="I118" s="15"/>
      <c r="J118" s="15"/>
      <c r="K118" s="15"/>
      <c r="L118" s="9">
        <f t="shared" si="11"/>
        <v>0</v>
      </c>
      <c r="M118" s="15"/>
      <c r="N118" s="15"/>
      <c r="O118" s="15"/>
      <c r="P118" s="15"/>
      <c r="Q118" s="15"/>
      <c r="R118" s="11">
        <f>SUM(M118:Q118)</f>
        <v>0</v>
      </c>
      <c r="S118" s="15"/>
      <c r="T118" s="15"/>
      <c r="U118" s="9">
        <f>S118+T118</f>
        <v>0</v>
      </c>
      <c r="V118" s="9">
        <f t="shared" si="21"/>
        <v>0</v>
      </c>
      <c r="W118" s="15"/>
      <c r="X118" s="16">
        <f>W118-V118</f>
        <v>0</v>
      </c>
      <c r="Y118" s="18"/>
      <c r="Z118" s="17"/>
    </row>
    <row r="119" spans="1:26" ht="18" customHeight="1" x14ac:dyDescent="0.2">
      <c r="A119" s="13">
        <v>3510070</v>
      </c>
      <c r="B119" s="14" t="s">
        <v>140</v>
      </c>
      <c r="C119" s="15">
        <v>12000</v>
      </c>
      <c r="D119" s="10">
        <f>VLOOKUP($A119,'16.04'!$A$9:$W$204,23,0)</f>
        <v>0</v>
      </c>
      <c r="E119" s="15"/>
      <c r="F119" s="15"/>
      <c r="G119" s="15"/>
      <c r="H119" s="9">
        <f t="shared" si="20"/>
        <v>0</v>
      </c>
      <c r="I119" s="15"/>
      <c r="J119" s="15"/>
      <c r="K119" s="15"/>
      <c r="L119" s="9">
        <f t="shared" si="11"/>
        <v>0</v>
      </c>
      <c r="M119" s="15"/>
      <c r="N119" s="15"/>
      <c r="O119" s="15"/>
      <c r="P119" s="15"/>
      <c r="Q119" s="15"/>
      <c r="R119" s="11">
        <f>SUM(M119:Q119)</f>
        <v>0</v>
      </c>
      <c r="S119" s="15"/>
      <c r="T119" s="15"/>
      <c r="U119" s="9">
        <f>S119+T119</f>
        <v>0</v>
      </c>
      <c r="V119" s="9">
        <f t="shared" si="21"/>
        <v>0</v>
      </c>
      <c r="W119" s="15"/>
      <c r="X119" s="16">
        <f>W119-V119</f>
        <v>0</v>
      </c>
      <c r="Y119" s="18"/>
      <c r="Z119" s="17"/>
    </row>
    <row r="120" spans="1:26" ht="18" customHeight="1" x14ac:dyDescent="0.2">
      <c r="A120" s="13">
        <v>3512008</v>
      </c>
      <c r="B120" s="14" t="s">
        <v>141</v>
      </c>
      <c r="C120" s="15">
        <v>44000</v>
      </c>
      <c r="D120" s="10">
        <f>VLOOKUP($A120,'16.04'!$A$9:$W$204,23,0)</f>
        <v>6</v>
      </c>
      <c r="E120" s="15"/>
      <c r="F120" s="15"/>
      <c r="G120" s="15"/>
      <c r="H120" s="9">
        <f t="shared" si="20"/>
        <v>0</v>
      </c>
      <c r="I120" s="15">
        <v>2</v>
      </c>
      <c r="J120" s="15"/>
      <c r="K120" s="15"/>
      <c r="L120" s="9">
        <f t="shared" si="11"/>
        <v>2</v>
      </c>
      <c r="M120" s="15"/>
      <c r="N120" s="15"/>
      <c r="O120" s="15"/>
      <c r="P120" s="15"/>
      <c r="Q120" s="15"/>
      <c r="R120" s="11">
        <f t="shared" si="15"/>
        <v>0</v>
      </c>
      <c r="S120" s="15"/>
      <c r="T120" s="15"/>
      <c r="U120" s="9">
        <f t="shared" si="22"/>
        <v>0</v>
      </c>
      <c r="V120" s="9">
        <f t="shared" si="21"/>
        <v>4</v>
      </c>
      <c r="W120" s="15">
        <v>4</v>
      </c>
      <c r="X120" s="16">
        <f t="shared" si="23"/>
        <v>0</v>
      </c>
      <c r="Y120" s="18"/>
      <c r="Z120" s="17"/>
    </row>
    <row r="121" spans="1:26" ht="18" customHeight="1" x14ac:dyDescent="0.2">
      <c r="A121" s="7">
        <v>3530000</v>
      </c>
      <c r="B121" s="28" t="s">
        <v>142</v>
      </c>
      <c r="C121" s="9"/>
      <c r="D121" s="10">
        <f>VLOOKUP($A121,'16.04'!$A$9:$W$204,23,0)</f>
        <v>0</v>
      </c>
      <c r="E121" s="10"/>
      <c r="F121" s="10"/>
      <c r="G121" s="10"/>
      <c r="H121" s="9"/>
      <c r="I121" s="10"/>
      <c r="J121" s="10"/>
      <c r="K121" s="10"/>
      <c r="L121" s="9">
        <f t="shared" si="11"/>
        <v>0</v>
      </c>
      <c r="M121" s="10"/>
      <c r="N121" s="10"/>
      <c r="O121" s="10"/>
      <c r="P121" s="10"/>
      <c r="Q121" s="10"/>
      <c r="R121" s="11">
        <f t="shared" si="15"/>
        <v>0</v>
      </c>
      <c r="S121" s="10"/>
      <c r="T121" s="10"/>
      <c r="U121" s="9"/>
      <c r="V121" s="9"/>
      <c r="W121" s="10"/>
      <c r="X121" s="9"/>
      <c r="Y121" s="18"/>
      <c r="Z121" s="17"/>
    </row>
    <row r="122" spans="1:26" ht="18" customHeight="1" x14ac:dyDescent="0.2">
      <c r="A122" s="13">
        <v>3530003</v>
      </c>
      <c r="B122" s="14" t="s">
        <v>143</v>
      </c>
      <c r="C122" s="15">
        <v>20000</v>
      </c>
      <c r="D122" s="10">
        <f>VLOOKUP($A122,'16.04'!$A$9:$W$204,23,0)</f>
        <v>3</v>
      </c>
      <c r="E122" s="15"/>
      <c r="F122" s="15"/>
      <c r="G122" s="15"/>
      <c r="H122" s="9">
        <f t="shared" ref="H122:H134" si="24">SUM(E122:G122)</f>
        <v>0</v>
      </c>
      <c r="I122" s="15"/>
      <c r="J122" s="15"/>
      <c r="K122" s="15"/>
      <c r="L122" s="9">
        <f t="shared" si="11"/>
        <v>0</v>
      </c>
      <c r="M122" s="15"/>
      <c r="N122" s="15"/>
      <c r="O122" s="15"/>
      <c r="P122" s="15"/>
      <c r="Q122" s="15"/>
      <c r="R122" s="11">
        <f t="shared" si="15"/>
        <v>0</v>
      </c>
      <c r="S122" s="15">
        <v>3</v>
      </c>
      <c r="T122" s="15"/>
      <c r="U122" s="9">
        <f t="shared" ref="U122:U134" si="25">S122+T122</f>
        <v>3</v>
      </c>
      <c r="V122" s="9">
        <f t="shared" ref="V122:V134" si="26">D122+H122-L122-R122-U122</f>
        <v>0</v>
      </c>
      <c r="W122" s="15"/>
      <c r="X122" s="16">
        <f t="shared" ref="X122:X134" si="27">W122-V122</f>
        <v>0</v>
      </c>
      <c r="Y122" s="18"/>
      <c r="Z122" s="17"/>
    </row>
    <row r="123" spans="1:26" ht="18" customHeight="1" x14ac:dyDescent="0.2">
      <c r="A123" s="13">
        <v>3530008</v>
      </c>
      <c r="B123" s="14" t="s">
        <v>144</v>
      </c>
      <c r="C123" s="15">
        <v>20000</v>
      </c>
      <c r="D123" s="10">
        <f>VLOOKUP($A123,'16.04'!$A$9:$W$204,23,0)</f>
        <v>0</v>
      </c>
      <c r="E123" s="15"/>
      <c r="F123" s="15"/>
      <c r="G123" s="15"/>
      <c r="H123" s="9">
        <f t="shared" si="24"/>
        <v>0</v>
      </c>
      <c r="I123" s="15"/>
      <c r="J123" s="15"/>
      <c r="K123" s="15"/>
      <c r="L123" s="9">
        <f t="shared" si="11"/>
        <v>0</v>
      </c>
      <c r="M123" s="15"/>
      <c r="N123" s="15"/>
      <c r="O123" s="15"/>
      <c r="P123" s="15"/>
      <c r="Q123" s="15"/>
      <c r="R123" s="11">
        <f t="shared" si="15"/>
        <v>0</v>
      </c>
      <c r="S123" s="15"/>
      <c r="T123" s="15"/>
      <c r="U123" s="9">
        <f t="shared" si="25"/>
        <v>0</v>
      </c>
      <c r="V123" s="9">
        <f t="shared" si="26"/>
        <v>0</v>
      </c>
      <c r="W123" s="15"/>
      <c r="X123" s="16">
        <f t="shared" si="27"/>
        <v>0</v>
      </c>
      <c r="Y123" s="18"/>
      <c r="Z123" s="17"/>
    </row>
    <row r="124" spans="1:26" ht="18" customHeight="1" x14ac:dyDescent="0.2">
      <c r="A124" s="13">
        <v>3530009</v>
      </c>
      <c r="B124" s="14" t="s">
        <v>145</v>
      </c>
      <c r="C124" s="15">
        <v>20000</v>
      </c>
      <c r="D124" s="10">
        <f>VLOOKUP($A124,'16.04'!$A$9:$W$204,23,0)</f>
        <v>0</v>
      </c>
      <c r="E124" s="15"/>
      <c r="F124" s="15"/>
      <c r="G124" s="15"/>
      <c r="H124" s="9">
        <f t="shared" si="24"/>
        <v>0</v>
      </c>
      <c r="I124" s="15"/>
      <c r="J124" s="15"/>
      <c r="K124" s="15"/>
      <c r="L124" s="9">
        <f t="shared" si="11"/>
        <v>0</v>
      </c>
      <c r="M124" s="15"/>
      <c r="N124" s="15"/>
      <c r="O124" s="15"/>
      <c r="P124" s="15"/>
      <c r="Q124" s="15"/>
      <c r="R124" s="11">
        <f t="shared" si="15"/>
        <v>0</v>
      </c>
      <c r="S124" s="15"/>
      <c r="T124" s="15"/>
      <c r="U124" s="9">
        <f t="shared" si="25"/>
        <v>0</v>
      </c>
      <c r="V124" s="9">
        <f t="shared" si="26"/>
        <v>0</v>
      </c>
      <c r="W124" s="15"/>
      <c r="X124" s="16">
        <f t="shared" si="27"/>
        <v>0</v>
      </c>
      <c r="Y124" s="18"/>
      <c r="Z124" s="17"/>
    </row>
    <row r="125" spans="1:26" ht="18" customHeight="1" x14ac:dyDescent="0.2">
      <c r="A125" s="13">
        <v>3530010</v>
      </c>
      <c r="B125" s="14" t="s">
        <v>146</v>
      </c>
      <c r="C125" s="15">
        <v>108000</v>
      </c>
      <c r="D125" s="10">
        <f>VLOOKUP($A125,'16.04'!$A$9:$W$204,23,0)</f>
        <v>16</v>
      </c>
      <c r="E125" s="15"/>
      <c r="F125" s="15"/>
      <c r="G125" s="15"/>
      <c r="H125" s="9">
        <f t="shared" si="24"/>
        <v>0</v>
      </c>
      <c r="I125" s="15">
        <v>3</v>
      </c>
      <c r="J125" s="15"/>
      <c r="K125" s="15"/>
      <c r="L125" s="9">
        <f t="shared" si="11"/>
        <v>3</v>
      </c>
      <c r="M125" s="15"/>
      <c r="N125" s="15"/>
      <c r="O125" s="15"/>
      <c r="P125" s="15"/>
      <c r="Q125" s="15"/>
      <c r="R125" s="11">
        <f t="shared" si="15"/>
        <v>0</v>
      </c>
      <c r="S125" s="15"/>
      <c r="T125" s="15"/>
      <c r="U125" s="9">
        <f t="shared" si="25"/>
        <v>0</v>
      </c>
      <c r="V125" s="9">
        <f t="shared" si="26"/>
        <v>13</v>
      </c>
      <c r="W125" s="15">
        <v>13</v>
      </c>
      <c r="X125" s="16">
        <f t="shared" si="27"/>
        <v>0</v>
      </c>
      <c r="Y125" s="18"/>
      <c r="Z125" s="17"/>
    </row>
    <row r="126" spans="1:26" ht="18" customHeight="1" x14ac:dyDescent="0.2">
      <c r="A126" s="13">
        <v>3530014</v>
      </c>
      <c r="B126" s="14" t="s">
        <v>147</v>
      </c>
      <c r="C126" s="15">
        <v>20000</v>
      </c>
      <c r="D126" s="10">
        <f>VLOOKUP($A126,'16.04'!$A$9:$W$204,23,0)</f>
        <v>0</v>
      </c>
      <c r="E126" s="15"/>
      <c r="F126" s="15"/>
      <c r="G126" s="15"/>
      <c r="H126" s="9">
        <f t="shared" si="24"/>
        <v>0</v>
      </c>
      <c r="I126" s="15"/>
      <c r="J126" s="15"/>
      <c r="K126" s="15"/>
      <c r="L126" s="9">
        <f t="shared" si="11"/>
        <v>0</v>
      </c>
      <c r="M126" s="15"/>
      <c r="N126" s="15"/>
      <c r="O126" s="15"/>
      <c r="P126" s="15"/>
      <c r="Q126" s="15"/>
      <c r="R126" s="11">
        <f>SUM(M126:Q126)</f>
        <v>0</v>
      </c>
      <c r="S126" s="15"/>
      <c r="T126" s="15"/>
      <c r="U126" s="9">
        <f>S126+T126</f>
        <v>0</v>
      </c>
      <c r="V126" s="9">
        <f t="shared" si="26"/>
        <v>0</v>
      </c>
      <c r="W126" s="15"/>
      <c r="X126" s="16">
        <f>W126-V126</f>
        <v>0</v>
      </c>
      <c r="Y126" s="18"/>
      <c r="Z126" s="17"/>
    </row>
    <row r="127" spans="1:26" ht="18" customHeight="1" x14ac:dyDescent="0.2">
      <c r="A127" s="13">
        <v>3530087</v>
      </c>
      <c r="B127" s="14" t="s">
        <v>148</v>
      </c>
      <c r="C127" s="15"/>
      <c r="D127" s="10">
        <f>VLOOKUP($A127,'16.04'!$A$9:$W$204,23,0)</f>
        <v>0</v>
      </c>
      <c r="E127" s="15"/>
      <c r="F127" s="15"/>
      <c r="G127" s="15"/>
      <c r="H127" s="9">
        <f t="shared" si="24"/>
        <v>0</v>
      </c>
      <c r="I127" s="15"/>
      <c r="J127" s="15"/>
      <c r="K127" s="15"/>
      <c r="L127" s="9">
        <f t="shared" si="11"/>
        <v>0</v>
      </c>
      <c r="M127" s="15"/>
      <c r="N127" s="15"/>
      <c r="O127" s="15"/>
      <c r="P127" s="15"/>
      <c r="Q127" s="15"/>
      <c r="R127" s="11">
        <f t="shared" si="15"/>
        <v>0</v>
      </c>
      <c r="S127" s="15"/>
      <c r="T127" s="15"/>
      <c r="U127" s="9">
        <f t="shared" si="25"/>
        <v>0</v>
      </c>
      <c r="V127" s="9">
        <f t="shared" si="26"/>
        <v>0</v>
      </c>
      <c r="W127" s="15"/>
      <c r="X127" s="16">
        <f t="shared" si="27"/>
        <v>0</v>
      </c>
      <c r="Y127" s="18"/>
      <c r="Z127" s="17"/>
    </row>
    <row r="128" spans="1:26" ht="18" customHeight="1" x14ac:dyDescent="0.2">
      <c r="A128" s="13">
        <v>3530088</v>
      </c>
      <c r="B128" s="14" t="s">
        <v>149</v>
      </c>
      <c r="C128" s="15">
        <v>20000</v>
      </c>
      <c r="D128" s="10">
        <f>VLOOKUP($A128,'16.04'!$A$9:$W$204,23,0)</f>
        <v>0</v>
      </c>
      <c r="E128" s="15"/>
      <c r="F128" s="15"/>
      <c r="G128" s="15"/>
      <c r="H128" s="9">
        <f t="shared" si="24"/>
        <v>0</v>
      </c>
      <c r="I128" s="15"/>
      <c r="J128" s="15"/>
      <c r="K128" s="15"/>
      <c r="L128" s="9">
        <f t="shared" si="11"/>
        <v>0</v>
      </c>
      <c r="M128" s="15"/>
      <c r="N128" s="15"/>
      <c r="O128" s="15"/>
      <c r="P128" s="15"/>
      <c r="Q128" s="15"/>
      <c r="R128" s="11">
        <f t="shared" si="15"/>
        <v>0</v>
      </c>
      <c r="S128" s="15"/>
      <c r="T128" s="15"/>
      <c r="U128" s="9">
        <f t="shared" si="25"/>
        <v>0</v>
      </c>
      <c r="V128" s="9">
        <f t="shared" si="26"/>
        <v>0</v>
      </c>
      <c r="W128" s="15"/>
      <c r="X128" s="16">
        <f t="shared" si="27"/>
        <v>0</v>
      </c>
      <c r="Y128" s="26"/>
      <c r="Z128" s="17"/>
    </row>
    <row r="129" spans="1:26" ht="18" customHeight="1" x14ac:dyDescent="0.2">
      <c r="A129" s="13">
        <v>3530089</v>
      </c>
      <c r="B129" s="14" t="s">
        <v>150</v>
      </c>
      <c r="C129" s="15">
        <v>95000</v>
      </c>
      <c r="D129" s="10">
        <f>VLOOKUP($A129,'16.04'!$A$9:$W$204,23,0)</f>
        <v>0</v>
      </c>
      <c r="E129" s="15"/>
      <c r="F129" s="15"/>
      <c r="G129" s="15"/>
      <c r="H129" s="9">
        <f t="shared" si="24"/>
        <v>0</v>
      </c>
      <c r="I129" s="15"/>
      <c r="J129" s="15"/>
      <c r="K129" s="15"/>
      <c r="L129" s="9">
        <f t="shared" si="11"/>
        <v>0</v>
      </c>
      <c r="M129" s="15"/>
      <c r="N129" s="15"/>
      <c r="O129" s="15"/>
      <c r="P129" s="15"/>
      <c r="Q129" s="15"/>
      <c r="R129" s="11">
        <f t="shared" si="15"/>
        <v>0</v>
      </c>
      <c r="S129" s="15"/>
      <c r="T129" s="15"/>
      <c r="U129" s="9">
        <f t="shared" si="25"/>
        <v>0</v>
      </c>
      <c r="V129" s="9">
        <f t="shared" si="26"/>
        <v>0</v>
      </c>
      <c r="W129" s="15"/>
      <c r="X129" s="16">
        <f t="shared" si="27"/>
        <v>0</v>
      </c>
      <c r="Y129" s="26"/>
      <c r="Z129" s="17"/>
    </row>
    <row r="130" spans="1:26" ht="18" customHeight="1" x14ac:dyDescent="0.2">
      <c r="A130" s="13">
        <v>3530100</v>
      </c>
      <c r="B130" s="14" t="s">
        <v>151</v>
      </c>
      <c r="C130" s="15">
        <v>22000</v>
      </c>
      <c r="D130" s="10">
        <f>VLOOKUP($A130,'16.04'!$A$9:$W$204,23,0)</f>
        <v>0</v>
      </c>
      <c r="E130" s="15"/>
      <c r="F130" s="15"/>
      <c r="G130" s="15"/>
      <c r="H130" s="9">
        <f t="shared" si="24"/>
        <v>0</v>
      </c>
      <c r="I130" s="15"/>
      <c r="J130" s="15"/>
      <c r="K130" s="15"/>
      <c r="L130" s="9">
        <f t="shared" si="11"/>
        <v>0</v>
      </c>
      <c r="M130" s="15"/>
      <c r="N130" s="15"/>
      <c r="O130" s="15"/>
      <c r="P130" s="15"/>
      <c r="Q130" s="15"/>
      <c r="R130" s="11">
        <f t="shared" si="15"/>
        <v>0</v>
      </c>
      <c r="S130" s="15"/>
      <c r="T130" s="15"/>
      <c r="U130" s="9">
        <f t="shared" si="25"/>
        <v>0</v>
      </c>
      <c r="V130" s="9">
        <f t="shared" si="26"/>
        <v>0</v>
      </c>
      <c r="W130" s="15"/>
      <c r="X130" s="16">
        <f t="shared" si="27"/>
        <v>0</v>
      </c>
      <c r="Y130" s="26"/>
      <c r="Z130" s="17"/>
    </row>
    <row r="131" spans="1:26" ht="18" customHeight="1" x14ac:dyDescent="0.2">
      <c r="A131" s="13">
        <v>3550002</v>
      </c>
      <c r="B131" s="14" t="s">
        <v>152</v>
      </c>
      <c r="C131" s="15">
        <v>20000</v>
      </c>
      <c r="D131" s="10">
        <f>VLOOKUP($A131,'16.04'!$A$9:$W$204,23,0)</f>
        <v>18</v>
      </c>
      <c r="E131" s="15"/>
      <c r="F131" s="15"/>
      <c r="G131" s="15"/>
      <c r="H131" s="9">
        <f>SUM(E131:G131)</f>
        <v>0</v>
      </c>
      <c r="I131" s="15">
        <v>4</v>
      </c>
      <c r="J131" s="15"/>
      <c r="K131" s="15"/>
      <c r="L131" s="9">
        <f t="shared" si="11"/>
        <v>4</v>
      </c>
      <c r="M131" s="15"/>
      <c r="N131" s="15"/>
      <c r="O131" s="15"/>
      <c r="P131" s="15"/>
      <c r="Q131" s="15"/>
      <c r="R131" s="11">
        <f t="shared" si="15"/>
        <v>0</v>
      </c>
      <c r="S131" s="15"/>
      <c r="T131" s="15"/>
      <c r="U131" s="9">
        <f t="shared" si="25"/>
        <v>0</v>
      </c>
      <c r="V131" s="9">
        <f t="shared" si="26"/>
        <v>14</v>
      </c>
      <c r="W131" s="15">
        <v>6</v>
      </c>
      <c r="X131" s="16">
        <f t="shared" si="27"/>
        <v>-8</v>
      </c>
      <c r="Y131" s="26"/>
      <c r="Z131" s="17"/>
    </row>
    <row r="132" spans="1:26" ht="18" customHeight="1" x14ac:dyDescent="0.2">
      <c r="A132" s="13">
        <v>3550005</v>
      </c>
      <c r="B132" s="14" t="s">
        <v>153</v>
      </c>
      <c r="C132" s="15">
        <v>20000</v>
      </c>
      <c r="D132" s="10">
        <f>VLOOKUP($A132,'16.04'!$A$9:$W$204,23,0)</f>
        <v>0</v>
      </c>
      <c r="E132" s="15">
        <v>14</v>
      </c>
      <c r="F132" s="15"/>
      <c r="G132" s="15"/>
      <c r="H132" s="9">
        <f>SUM(E132:G132)</f>
        <v>14</v>
      </c>
      <c r="I132" s="15">
        <v>2</v>
      </c>
      <c r="J132" s="15"/>
      <c r="K132" s="15"/>
      <c r="L132" s="9">
        <f t="shared" si="11"/>
        <v>2</v>
      </c>
      <c r="M132" s="15"/>
      <c r="N132" s="15"/>
      <c r="O132" s="15"/>
      <c r="P132" s="15"/>
      <c r="Q132" s="15"/>
      <c r="R132" s="11">
        <f t="shared" si="15"/>
        <v>0</v>
      </c>
      <c r="S132" s="15"/>
      <c r="T132" s="15"/>
      <c r="U132" s="9">
        <f t="shared" si="25"/>
        <v>0</v>
      </c>
      <c r="V132" s="9">
        <f t="shared" si="26"/>
        <v>12</v>
      </c>
      <c r="W132" s="15"/>
      <c r="X132" s="16">
        <f t="shared" si="27"/>
        <v>-12</v>
      </c>
      <c r="Y132" s="26"/>
      <c r="Z132" s="17"/>
    </row>
    <row r="133" spans="1:26" ht="18" customHeight="1" x14ac:dyDescent="0.2">
      <c r="A133" s="13">
        <v>3550007</v>
      </c>
      <c r="B133" s="14" t="s">
        <v>154</v>
      </c>
      <c r="C133" s="15">
        <v>20000</v>
      </c>
      <c r="D133" s="10">
        <f>VLOOKUP($A133,'16.04'!$A$9:$W$204,23,0)</f>
        <v>3</v>
      </c>
      <c r="E133" s="15">
        <v>14</v>
      </c>
      <c r="F133" s="15"/>
      <c r="G133" s="15"/>
      <c r="H133" s="9">
        <f>SUM(E133:G133)</f>
        <v>14</v>
      </c>
      <c r="I133" s="15">
        <v>2</v>
      </c>
      <c r="J133" s="15"/>
      <c r="K133" s="15"/>
      <c r="L133" s="9">
        <f t="shared" si="11"/>
        <v>2</v>
      </c>
      <c r="M133" s="15"/>
      <c r="N133" s="15"/>
      <c r="O133" s="15"/>
      <c r="P133" s="15"/>
      <c r="Q133" s="15">
        <v>1</v>
      </c>
      <c r="R133" s="11">
        <f t="shared" si="15"/>
        <v>1</v>
      </c>
      <c r="S133" s="15"/>
      <c r="T133" s="15"/>
      <c r="U133" s="9">
        <f t="shared" si="25"/>
        <v>0</v>
      </c>
      <c r="V133" s="9">
        <f t="shared" si="26"/>
        <v>14</v>
      </c>
      <c r="W133" s="15">
        <v>3</v>
      </c>
      <c r="X133" s="16">
        <f t="shared" si="27"/>
        <v>-11</v>
      </c>
      <c r="Y133" s="26"/>
      <c r="Z133" s="17"/>
    </row>
    <row r="134" spans="1:26" ht="18" customHeight="1" x14ac:dyDescent="0.2">
      <c r="A134" s="13">
        <v>3550011</v>
      </c>
      <c r="B134" s="14" t="s">
        <v>155</v>
      </c>
      <c r="C134" s="15">
        <v>85000</v>
      </c>
      <c r="D134" s="10">
        <f>VLOOKUP($A134,'16.04'!$A$9:$W$204,23,0)</f>
        <v>0</v>
      </c>
      <c r="E134" s="15"/>
      <c r="F134" s="15"/>
      <c r="G134" s="15"/>
      <c r="H134" s="9">
        <f t="shared" si="24"/>
        <v>0</v>
      </c>
      <c r="I134" s="15"/>
      <c r="J134" s="15"/>
      <c r="K134" s="15"/>
      <c r="L134" s="9">
        <f t="shared" si="11"/>
        <v>0</v>
      </c>
      <c r="M134" s="15"/>
      <c r="N134" s="15"/>
      <c r="O134" s="15"/>
      <c r="P134" s="15"/>
      <c r="Q134" s="15"/>
      <c r="R134" s="11">
        <f t="shared" si="15"/>
        <v>0</v>
      </c>
      <c r="S134" s="15"/>
      <c r="T134" s="15"/>
      <c r="U134" s="9">
        <f t="shared" si="25"/>
        <v>0</v>
      </c>
      <c r="V134" s="9">
        <f t="shared" si="26"/>
        <v>0</v>
      </c>
      <c r="W134" s="15"/>
      <c r="X134" s="16">
        <f t="shared" si="27"/>
        <v>0</v>
      </c>
      <c r="Y134" s="18"/>
      <c r="Z134" s="17"/>
    </row>
    <row r="135" spans="1:26" ht="18" customHeight="1" x14ac:dyDescent="0.2">
      <c r="A135" s="7">
        <v>5530000</v>
      </c>
      <c r="B135" s="28" t="s">
        <v>156</v>
      </c>
      <c r="C135" s="9"/>
      <c r="D135" s="10">
        <f>VLOOKUP($A135,'16.04'!$A$9:$W$204,23,0)</f>
        <v>0</v>
      </c>
      <c r="E135" s="10"/>
      <c r="F135" s="10"/>
      <c r="G135" s="10"/>
      <c r="H135" s="9"/>
      <c r="I135" s="10"/>
      <c r="J135" s="10"/>
      <c r="K135" s="10"/>
      <c r="L135" s="9">
        <f t="shared" si="11"/>
        <v>0</v>
      </c>
      <c r="M135" s="10"/>
      <c r="N135" s="10"/>
      <c r="O135" s="10"/>
      <c r="P135" s="10"/>
      <c r="Q135" s="10"/>
      <c r="R135" s="11">
        <f t="shared" si="15"/>
        <v>0</v>
      </c>
      <c r="S135" s="10"/>
      <c r="T135" s="10"/>
      <c r="U135" s="9"/>
      <c r="V135" s="9"/>
      <c r="W135" s="10"/>
      <c r="X135" s="9"/>
      <c r="Y135" s="18"/>
      <c r="Z135" s="17"/>
    </row>
    <row r="136" spans="1:26" ht="18" customHeight="1" x14ac:dyDescent="0.2">
      <c r="A136" s="13">
        <v>5530012</v>
      </c>
      <c r="B136" s="14" t="s">
        <v>157</v>
      </c>
      <c r="C136" s="15">
        <v>30000</v>
      </c>
      <c r="D136" s="10">
        <f>VLOOKUP($A136,'16.04'!$A$9:$W$204,23,0)</f>
        <v>0</v>
      </c>
      <c r="E136" s="15"/>
      <c r="F136" s="15"/>
      <c r="G136" s="15"/>
      <c r="H136" s="9">
        <f t="shared" ref="H136:H143" si="28">SUM(E136:G136)</f>
        <v>0</v>
      </c>
      <c r="I136" s="15"/>
      <c r="J136" s="15"/>
      <c r="K136" s="15"/>
      <c r="L136" s="9">
        <f t="shared" si="11"/>
        <v>0</v>
      </c>
      <c r="M136" s="15"/>
      <c r="N136" s="15"/>
      <c r="O136" s="15"/>
      <c r="P136" s="15"/>
      <c r="Q136" s="15"/>
      <c r="R136" s="11">
        <f t="shared" si="15"/>
        <v>0</v>
      </c>
      <c r="S136" s="15"/>
      <c r="T136" s="15"/>
      <c r="U136" s="9">
        <f t="shared" ref="U136:U143" si="29">S136+T136</f>
        <v>0</v>
      </c>
      <c r="V136" s="9">
        <f t="shared" ref="V136:V143" si="30">D136+H136-L136-R136-U136</f>
        <v>0</v>
      </c>
      <c r="W136" s="15"/>
      <c r="X136" s="16">
        <f t="shared" ref="X136:X143" si="31">W136-V136</f>
        <v>0</v>
      </c>
      <c r="Y136" s="18"/>
      <c r="Z136" s="17"/>
    </row>
    <row r="137" spans="1:26" ht="18" customHeight="1" x14ac:dyDescent="0.2">
      <c r="A137" s="13">
        <v>5530013</v>
      </c>
      <c r="B137" s="14" t="s">
        <v>158</v>
      </c>
      <c r="C137" s="15">
        <v>30000</v>
      </c>
      <c r="D137" s="10">
        <f>VLOOKUP($A137,'16.04'!$A$9:$W$204,23,0)</f>
        <v>0</v>
      </c>
      <c r="E137" s="15"/>
      <c r="F137" s="15"/>
      <c r="G137" s="15"/>
      <c r="H137" s="9">
        <f t="shared" si="28"/>
        <v>0</v>
      </c>
      <c r="I137" s="15"/>
      <c r="J137" s="15"/>
      <c r="K137" s="15"/>
      <c r="L137" s="9">
        <f t="shared" si="11"/>
        <v>0</v>
      </c>
      <c r="M137" s="15"/>
      <c r="N137" s="15"/>
      <c r="O137" s="15"/>
      <c r="P137" s="15"/>
      <c r="Q137" s="15"/>
      <c r="R137" s="11">
        <f t="shared" si="15"/>
        <v>0</v>
      </c>
      <c r="S137" s="15"/>
      <c r="T137" s="15"/>
      <c r="U137" s="9">
        <f t="shared" si="29"/>
        <v>0</v>
      </c>
      <c r="V137" s="9">
        <f t="shared" si="30"/>
        <v>0</v>
      </c>
      <c r="W137" s="15"/>
      <c r="X137" s="16">
        <f t="shared" si="31"/>
        <v>0</v>
      </c>
      <c r="Y137" s="18"/>
      <c r="Z137" s="17"/>
    </row>
    <row r="138" spans="1:26" ht="18" customHeight="1" x14ac:dyDescent="0.2">
      <c r="A138" s="13">
        <v>5530014</v>
      </c>
      <c r="B138" s="14" t="s">
        <v>159</v>
      </c>
      <c r="C138" s="15">
        <v>30000</v>
      </c>
      <c r="D138" s="10">
        <f>VLOOKUP($A138,'16.04'!$A$9:$W$204,23,0)</f>
        <v>0</v>
      </c>
      <c r="E138" s="15"/>
      <c r="F138" s="15"/>
      <c r="G138" s="15"/>
      <c r="H138" s="9">
        <f t="shared" si="28"/>
        <v>0</v>
      </c>
      <c r="I138" s="15"/>
      <c r="J138" s="15"/>
      <c r="K138" s="15"/>
      <c r="L138" s="9">
        <f t="shared" si="11"/>
        <v>0</v>
      </c>
      <c r="M138" s="15"/>
      <c r="N138" s="15"/>
      <c r="O138" s="15"/>
      <c r="P138" s="15"/>
      <c r="Q138" s="15"/>
      <c r="R138" s="11">
        <f t="shared" si="15"/>
        <v>0</v>
      </c>
      <c r="S138" s="15"/>
      <c r="T138" s="15"/>
      <c r="U138" s="9">
        <f t="shared" si="29"/>
        <v>0</v>
      </c>
      <c r="V138" s="9">
        <f t="shared" si="30"/>
        <v>0</v>
      </c>
      <c r="W138" s="15"/>
      <c r="X138" s="16">
        <f t="shared" si="31"/>
        <v>0</v>
      </c>
      <c r="Y138" s="18"/>
      <c r="Z138" s="17"/>
    </row>
    <row r="139" spans="1:26" ht="18" customHeight="1" x14ac:dyDescent="0.2">
      <c r="A139" s="13">
        <v>5530015</v>
      </c>
      <c r="B139" s="14" t="s">
        <v>160</v>
      </c>
      <c r="C139" s="15">
        <v>30000</v>
      </c>
      <c r="D139" s="10">
        <f>VLOOKUP($A139,'16.04'!$A$9:$W$204,23,0)</f>
        <v>3</v>
      </c>
      <c r="E139" s="15"/>
      <c r="F139" s="15"/>
      <c r="G139" s="15"/>
      <c r="H139" s="9">
        <f t="shared" si="28"/>
        <v>0</v>
      </c>
      <c r="I139" s="15">
        <v>3</v>
      </c>
      <c r="J139" s="15"/>
      <c r="K139" s="15"/>
      <c r="L139" s="9">
        <f t="shared" si="11"/>
        <v>3</v>
      </c>
      <c r="M139" s="15"/>
      <c r="N139" s="15"/>
      <c r="O139" s="15"/>
      <c r="P139" s="15"/>
      <c r="Q139" s="15"/>
      <c r="R139" s="11">
        <f t="shared" si="15"/>
        <v>0</v>
      </c>
      <c r="S139" s="15"/>
      <c r="T139" s="15"/>
      <c r="U139" s="9">
        <f t="shared" si="29"/>
        <v>0</v>
      </c>
      <c r="V139" s="9">
        <f t="shared" si="30"/>
        <v>0</v>
      </c>
      <c r="W139" s="15"/>
      <c r="X139" s="16">
        <f t="shared" si="31"/>
        <v>0</v>
      </c>
      <c r="Y139" s="18"/>
      <c r="Z139" s="17"/>
    </row>
    <row r="140" spans="1:26" ht="18" customHeight="1" x14ac:dyDescent="0.2">
      <c r="A140" s="13">
        <v>5530016</v>
      </c>
      <c r="B140" s="14" t="s">
        <v>161</v>
      </c>
      <c r="C140" s="15">
        <v>30000</v>
      </c>
      <c r="D140" s="10">
        <f>VLOOKUP($A140,'16.04'!$A$9:$W$204,23,0)</f>
        <v>8</v>
      </c>
      <c r="E140" s="15"/>
      <c r="F140" s="15"/>
      <c r="G140" s="15"/>
      <c r="H140" s="9">
        <f t="shared" si="28"/>
        <v>0</v>
      </c>
      <c r="I140" s="15">
        <v>6</v>
      </c>
      <c r="J140" s="15"/>
      <c r="K140" s="15"/>
      <c r="L140" s="9">
        <f t="shared" si="11"/>
        <v>6</v>
      </c>
      <c r="M140" s="15"/>
      <c r="N140" s="15"/>
      <c r="O140" s="15"/>
      <c r="P140" s="15"/>
      <c r="Q140" s="15"/>
      <c r="R140" s="11">
        <f t="shared" si="15"/>
        <v>0</v>
      </c>
      <c r="S140" s="15"/>
      <c r="T140" s="15"/>
      <c r="U140" s="9">
        <f t="shared" si="29"/>
        <v>0</v>
      </c>
      <c r="V140" s="9">
        <f t="shared" si="30"/>
        <v>2</v>
      </c>
      <c r="W140" s="15">
        <v>2</v>
      </c>
      <c r="X140" s="16">
        <f t="shared" si="31"/>
        <v>0</v>
      </c>
      <c r="Y140" s="18"/>
      <c r="Z140" s="17"/>
    </row>
    <row r="141" spans="1:26" ht="18" customHeight="1" x14ac:dyDescent="0.2">
      <c r="A141" s="13">
        <v>5530018</v>
      </c>
      <c r="B141" s="14" t="s">
        <v>162</v>
      </c>
      <c r="C141" s="15">
        <v>30000</v>
      </c>
      <c r="D141" s="10">
        <f>VLOOKUP($A141,'16.04'!$A$9:$W$204,23,0)</f>
        <v>0</v>
      </c>
      <c r="E141" s="15"/>
      <c r="F141" s="15"/>
      <c r="G141" s="15"/>
      <c r="H141" s="9">
        <f t="shared" si="28"/>
        <v>0</v>
      </c>
      <c r="I141" s="15"/>
      <c r="J141" s="15"/>
      <c r="K141" s="15"/>
      <c r="L141" s="9">
        <f t="shared" ref="L141:L208" si="32">SUM(I141:K141)</f>
        <v>0</v>
      </c>
      <c r="M141" s="15"/>
      <c r="N141" s="15"/>
      <c r="O141" s="15"/>
      <c r="P141" s="15"/>
      <c r="Q141" s="15"/>
      <c r="R141" s="11">
        <f>SUM(M141:Q141)</f>
        <v>0</v>
      </c>
      <c r="S141" s="15"/>
      <c r="T141" s="15"/>
      <c r="U141" s="9">
        <f>S141+T141</f>
        <v>0</v>
      </c>
      <c r="V141" s="9">
        <f t="shared" si="30"/>
        <v>0</v>
      </c>
      <c r="W141" s="15"/>
      <c r="X141" s="16">
        <f>W141-V141</f>
        <v>0</v>
      </c>
      <c r="Y141" s="18"/>
      <c r="Z141" s="17"/>
    </row>
    <row r="142" spans="1:26" ht="18" customHeight="1" x14ac:dyDescent="0.2">
      <c r="A142" s="13">
        <v>5530019</v>
      </c>
      <c r="B142" s="14" t="s">
        <v>163</v>
      </c>
      <c r="C142" s="15">
        <v>30000</v>
      </c>
      <c r="D142" s="10">
        <f>VLOOKUP($A142,'16.04'!$A$9:$W$204,23,0)</f>
        <v>0</v>
      </c>
      <c r="E142" s="15"/>
      <c r="F142" s="15"/>
      <c r="G142" s="15"/>
      <c r="H142" s="9">
        <f t="shared" si="28"/>
        <v>0</v>
      </c>
      <c r="I142" s="15"/>
      <c r="J142" s="15"/>
      <c r="K142" s="15"/>
      <c r="L142" s="9">
        <f t="shared" si="32"/>
        <v>0</v>
      </c>
      <c r="M142" s="15"/>
      <c r="N142" s="15"/>
      <c r="O142" s="15"/>
      <c r="P142" s="15"/>
      <c r="Q142" s="15"/>
      <c r="R142" s="11">
        <f>SUM(M142:Q142)</f>
        <v>0</v>
      </c>
      <c r="S142" s="15"/>
      <c r="T142" s="15"/>
      <c r="U142" s="9">
        <f>S142+T142</f>
        <v>0</v>
      </c>
      <c r="V142" s="9">
        <f t="shared" si="30"/>
        <v>0</v>
      </c>
      <c r="W142" s="15"/>
      <c r="X142" s="16">
        <f>W142-V142</f>
        <v>0</v>
      </c>
      <c r="Y142" s="18"/>
      <c r="Z142" s="17"/>
    </row>
    <row r="143" spans="1:26" ht="18" customHeight="1" x14ac:dyDescent="0.2">
      <c r="A143" s="13">
        <v>5530020</v>
      </c>
      <c r="B143" s="14" t="s">
        <v>164</v>
      </c>
      <c r="C143" s="15">
        <v>30000</v>
      </c>
      <c r="D143" s="10">
        <f>VLOOKUP($A143,'16.04'!$A$9:$W$204,23,0)</f>
        <v>0</v>
      </c>
      <c r="E143" s="15"/>
      <c r="F143" s="15"/>
      <c r="G143" s="15"/>
      <c r="H143" s="9">
        <f t="shared" si="28"/>
        <v>0</v>
      </c>
      <c r="I143" s="15"/>
      <c r="J143" s="15"/>
      <c r="K143" s="15"/>
      <c r="L143" s="9">
        <f t="shared" si="32"/>
        <v>0</v>
      </c>
      <c r="M143" s="15"/>
      <c r="N143" s="15"/>
      <c r="O143" s="15"/>
      <c r="P143" s="15"/>
      <c r="Q143" s="15"/>
      <c r="R143" s="11">
        <f t="shared" si="15"/>
        <v>0</v>
      </c>
      <c r="S143" s="15"/>
      <c r="T143" s="15"/>
      <c r="U143" s="9">
        <f t="shared" si="29"/>
        <v>0</v>
      </c>
      <c r="V143" s="9">
        <f t="shared" si="30"/>
        <v>0</v>
      </c>
      <c r="W143" s="15"/>
      <c r="X143" s="16">
        <f t="shared" si="31"/>
        <v>0</v>
      </c>
      <c r="Y143" s="18"/>
      <c r="Z143" s="17"/>
    </row>
    <row r="144" spans="1:26" ht="18" customHeight="1" x14ac:dyDescent="0.2">
      <c r="A144" s="7">
        <v>7550000</v>
      </c>
      <c r="B144" s="8" t="s">
        <v>165</v>
      </c>
      <c r="C144" s="9"/>
      <c r="D144" s="10">
        <f>VLOOKUP($A144,'16.04'!$A$9:$W$204,23,0)</f>
        <v>0</v>
      </c>
      <c r="E144" s="10"/>
      <c r="F144" s="10"/>
      <c r="G144" s="10"/>
      <c r="H144" s="9"/>
      <c r="I144" s="10"/>
      <c r="J144" s="10"/>
      <c r="K144" s="10"/>
      <c r="L144" s="9">
        <f t="shared" si="32"/>
        <v>0</v>
      </c>
      <c r="M144" s="10"/>
      <c r="N144" s="10"/>
      <c r="O144" s="10"/>
      <c r="P144" s="10"/>
      <c r="Q144" s="10"/>
      <c r="R144" s="11">
        <f t="shared" si="15"/>
        <v>0</v>
      </c>
      <c r="S144" s="10"/>
      <c r="T144" s="10"/>
      <c r="U144" s="9"/>
      <c r="V144" s="9"/>
      <c r="W144" s="10"/>
      <c r="X144" s="9"/>
      <c r="Y144" s="18"/>
      <c r="Z144" s="17"/>
    </row>
    <row r="145" spans="1:26" ht="18" customHeight="1" x14ac:dyDescent="0.2">
      <c r="A145" s="13">
        <v>7520001</v>
      </c>
      <c r="B145" s="14" t="s">
        <v>166</v>
      </c>
      <c r="C145" s="15">
        <v>80000</v>
      </c>
      <c r="D145" s="10">
        <f>VLOOKUP($A145,'16.04'!$A$9:$W$204,23,0)</f>
        <v>0</v>
      </c>
      <c r="E145" s="15"/>
      <c r="F145" s="15"/>
      <c r="G145" s="15"/>
      <c r="H145" s="9">
        <f t="shared" ref="H145:H160" si="33">SUM(E145:G145)</f>
        <v>0</v>
      </c>
      <c r="I145" s="15"/>
      <c r="J145" s="15"/>
      <c r="K145" s="15"/>
      <c r="L145" s="9">
        <f t="shared" si="32"/>
        <v>0</v>
      </c>
      <c r="M145" s="15"/>
      <c r="N145" s="15"/>
      <c r="O145" s="15"/>
      <c r="P145" s="15"/>
      <c r="Q145" s="15"/>
      <c r="R145" s="11">
        <f>SUM(M145:Q145)</f>
        <v>0</v>
      </c>
      <c r="S145" s="15"/>
      <c r="T145" s="15"/>
      <c r="U145" s="9">
        <f>S145+T145</f>
        <v>0</v>
      </c>
      <c r="V145" s="9">
        <f t="shared" ref="V145:V160" si="34">D145+H145-L145-R145-U145</f>
        <v>0</v>
      </c>
      <c r="W145" s="15"/>
      <c r="X145" s="16">
        <f>W145-V145</f>
        <v>0</v>
      </c>
      <c r="Y145" s="18"/>
      <c r="Z145" s="17"/>
    </row>
    <row r="146" spans="1:26" ht="18" customHeight="1" x14ac:dyDescent="0.2">
      <c r="A146" s="13">
        <v>7520012</v>
      </c>
      <c r="B146" s="14" t="s">
        <v>167</v>
      </c>
      <c r="C146" s="15">
        <v>80000</v>
      </c>
      <c r="D146" s="10">
        <f>VLOOKUP($A146,'16.04'!$A$9:$W$204,23,0)</f>
        <v>0</v>
      </c>
      <c r="E146" s="15"/>
      <c r="F146" s="15"/>
      <c r="G146" s="15"/>
      <c r="H146" s="9">
        <f t="shared" si="33"/>
        <v>0</v>
      </c>
      <c r="I146" s="15"/>
      <c r="J146" s="15"/>
      <c r="K146" s="15"/>
      <c r="L146" s="9">
        <f t="shared" si="32"/>
        <v>0</v>
      </c>
      <c r="M146" s="15"/>
      <c r="N146" s="15"/>
      <c r="O146" s="15"/>
      <c r="P146" s="15"/>
      <c r="Q146" s="15"/>
      <c r="R146" s="11">
        <f>SUM(M146:Q146)</f>
        <v>0</v>
      </c>
      <c r="S146" s="15"/>
      <c r="T146" s="15"/>
      <c r="U146" s="9">
        <f>S146+T146</f>
        <v>0</v>
      </c>
      <c r="V146" s="9">
        <f t="shared" si="34"/>
        <v>0</v>
      </c>
      <c r="W146" s="15"/>
      <c r="X146" s="16">
        <f>W146-V146</f>
        <v>0</v>
      </c>
      <c r="Y146" s="18"/>
      <c r="Z146" s="17"/>
    </row>
    <row r="147" spans="1:26" ht="18" customHeight="1" x14ac:dyDescent="0.2">
      <c r="A147" s="13">
        <v>7520013</v>
      </c>
      <c r="B147" s="14" t="s">
        <v>168</v>
      </c>
      <c r="C147" s="15">
        <v>80000</v>
      </c>
      <c r="D147" s="10">
        <f>VLOOKUP($A147,'16.04'!$A$9:$W$204,23,0)</f>
        <v>0</v>
      </c>
      <c r="E147" s="15"/>
      <c r="F147" s="15"/>
      <c r="G147" s="15"/>
      <c r="H147" s="9">
        <f t="shared" si="33"/>
        <v>0</v>
      </c>
      <c r="I147" s="15"/>
      <c r="J147" s="15"/>
      <c r="K147" s="15"/>
      <c r="L147" s="9">
        <f t="shared" si="32"/>
        <v>0</v>
      </c>
      <c r="M147" s="15"/>
      <c r="N147" s="15"/>
      <c r="O147" s="15"/>
      <c r="P147" s="15"/>
      <c r="Q147" s="15"/>
      <c r="R147" s="11">
        <f>SUM(M147:Q147)</f>
        <v>0</v>
      </c>
      <c r="S147" s="15"/>
      <c r="T147" s="15"/>
      <c r="U147" s="9">
        <f>S147+T147</f>
        <v>0</v>
      </c>
      <c r="V147" s="9">
        <f t="shared" si="34"/>
        <v>0</v>
      </c>
      <c r="W147" s="15"/>
      <c r="X147" s="16">
        <f>W147-V147</f>
        <v>0</v>
      </c>
      <c r="Y147" s="18"/>
      <c r="Z147" s="17"/>
    </row>
    <row r="148" spans="1:26" ht="18" customHeight="1" x14ac:dyDescent="0.2">
      <c r="A148" s="13">
        <v>7520014</v>
      </c>
      <c r="B148" s="14" t="s">
        <v>169</v>
      </c>
      <c r="C148" s="15">
        <v>5000</v>
      </c>
      <c r="D148" s="10">
        <f>VLOOKUP($A148,'16.04'!$A$9:$W$204,23,0)</f>
        <v>0</v>
      </c>
      <c r="E148" s="15"/>
      <c r="F148" s="15"/>
      <c r="G148" s="15"/>
      <c r="H148" s="9">
        <f t="shared" si="33"/>
        <v>0</v>
      </c>
      <c r="I148" s="15"/>
      <c r="J148" s="15"/>
      <c r="K148" s="15"/>
      <c r="L148" s="9">
        <f t="shared" si="32"/>
        <v>0</v>
      </c>
      <c r="M148" s="15"/>
      <c r="N148" s="15"/>
      <c r="O148" s="15"/>
      <c r="P148" s="15"/>
      <c r="Q148" s="15"/>
      <c r="R148" s="11">
        <f>SUM(M148:Q148)</f>
        <v>0</v>
      </c>
      <c r="S148" s="15"/>
      <c r="T148" s="15"/>
      <c r="U148" s="9">
        <f>S148+T148</f>
        <v>0</v>
      </c>
      <c r="V148" s="9">
        <f t="shared" si="34"/>
        <v>0</v>
      </c>
      <c r="W148" s="15"/>
      <c r="X148" s="16">
        <f>W148-V148</f>
        <v>0</v>
      </c>
      <c r="Y148" s="18"/>
      <c r="Z148" s="17"/>
    </row>
    <row r="149" spans="1:26" ht="18" customHeight="1" x14ac:dyDescent="0.2">
      <c r="A149" s="13">
        <v>7550006</v>
      </c>
      <c r="B149" s="14" t="s">
        <v>170</v>
      </c>
      <c r="C149" s="15">
        <v>12000</v>
      </c>
      <c r="D149" s="10">
        <f>VLOOKUP($A149,'16.04'!$A$9:$W$204,23,0)</f>
        <v>9</v>
      </c>
      <c r="E149" s="15"/>
      <c r="F149" s="15"/>
      <c r="G149" s="15"/>
      <c r="H149" s="9">
        <f t="shared" si="33"/>
        <v>0</v>
      </c>
      <c r="I149" s="15"/>
      <c r="J149" s="15"/>
      <c r="K149" s="15"/>
      <c r="L149" s="9">
        <f t="shared" si="32"/>
        <v>0</v>
      </c>
      <c r="M149" s="15"/>
      <c r="N149" s="15"/>
      <c r="O149" s="15"/>
      <c r="P149" s="15"/>
      <c r="Q149" s="15"/>
      <c r="R149" s="11">
        <f t="shared" si="15"/>
        <v>0</v>
      </c>
      <c r="S149" s="15"/>
      <c r="T149" s="15"/>
      <c r="U149" s="9">
        <f t="shared" ref="U149:U160" si="35">S149+T149</f>
        <v>0</v>
      </c>
      <c r="V149" s="9">
        <f t="shared" si="34"/>
        <v>9</v>
      </c>
      <c r="W149" s="15">
        <v>9</v>
      </c>
      <c r="X149" s="16">
        <f t="shared" ref="X149:X160" si="36">W149-V149</f>
        <v>0</v>
      </c>
      <c r="Y149" s="18"/>
      <c r="Z149" s="17"/>
    </row>
    <row r="150" spans="1:26" ht="18" customHeight="1" x14ac:dyDescent="0.2">
      <c r="A150" s="13">
        <v>7550007</v>
      </c>
      <c r="B150" s="14" t="s">
        <v>171</v>
      </c>
      <c r="C150" s="15">
        <v>9000</v>
      </c>
      <c r="D150" s="10">
        <f>VLOOKUP($A150,'16.04'!$A$9:$W$204,23,0)</f>
        <v>13</v>
      </c>
      <c r="E150" s="15"/>
      <c r="F150" s="15"/>
      <c r="G150" s="15"/>
      <c r="H150" s="9">
        <f t="shared" si="33"/>
        <v>0</v>
      </c>
      <c r="I150" s="15"/>
      <c r="J150" s="15"/>
      <c r="K150" s="15"/>
      <c r="L150" s="9">
        <f t="shared" si="32"/>
        <v>0</v>
      </c>
      <c r="M150" s="15"/>
      <c r="N150" s="15"/>
      <c r="O150" s="15"/>
      <c r="P150" s="15"/>
      <c r="Q150" s="15"/>
      <c r="R150" s="11">
        <f t="shared" si="15"/>
        <v>0</v>
      </c>
      <c r="S150" s="15"/>
      <c r="T150" s="15"/>
      <c r="U150" s="9">
        <f t="shared" si="35"/>
        <v>0</v>
      </c>
      <c r="V150" s="9">
        <f t="shared" si="34"/>
        <v>13</v>
      </c>
      <c r="W150" s="15">
        <v>13</v>
      </c>
      <c r="X150" s="16">
        <f t="shared" si="36"/>
        <v>0</v>
      </c>
      <c r="Y150" s="18"/>
      <c r="Z150" s="17"/>
    </row>
    <row r="151" spans="1:26" ht="18" customHeight="1" x14ac:dyDescent="0.2">
      <c r="A151" s="13">
        <v>7550008</v>
      </c>
      <c r="B151" s="14" t="s">
        <v>172</v>
      </c>
      <c r="C151" s="15">
        <v>21000</v>
      </c>
      <c r="D151" s="10">
        <f>VLOOKUP($A151,'16.04'!$A$9:$W$204,23,0)</f>
        <v>3</v>
      </c>
      <c r="E151" s="15"/>
      <c r="F151" s="15"/>
      <c r="G151" s="15"/>
      <c r="H151" s="9">
        <f t="shared" si="33"/>
        <v>0</v>
      </c>
      <c r="I151" s="15">
        <v>1</v>
      </c>
      <c r="J151" s="15"/>
      <c r="K151" s="15"/>
      <c r="L151" s="9">
        <f t="shared" si="32"/>
        <v>1</v>
      </c>
      <c r="M151" s="15"/>
      <c r="N151" s="15"/>
      <c r="O151" s="15"/>
      <c r="P151" s="15"/>
      <c r="Q151" s="15"/>
      <c r="R151" s="11">
        <f t="shared" si="15"/>
        <v>0</v>
      </c>
      <c r="S151" s="15"/>
      <c r="T151" s="15"/>
      <c r="U151" s="9">
        <f t="shared" si="35"/>
        <v>0</v>
      </c>
      <c r="V151" s="9">
        <f t="shared" si="34"/>
        <v>2</v>
      </c>
      <c r="W151" s="15">
        <v>2</v>
      </c>
      <c r="X151" s="16">
        <f t="shared" si="36"/>
        <v>0</v>
      </c>
      <c r="Y151" s="18"/>
      <c r="Z151" s="17"/>
    </row>
    <row r="152" spans="1:26" ht="18" customHeight="1" x14ac:dyDescent="0.2">
      <c r="A152" s="13">
        <v>7550011</v>
      </c>
      <c r="B152" s="14" t="s">
        <v>173</v>
      </c>
      <c r="C152" s="15">
        <v>16000</v>
      </c>
      <c r="D152" s="10">
        <f>VLOOKUP($A152,'16.04'!$A$9:$W$204,23,0)</f>
        <v>11</v>
      </c>
      <c r="E152" s="15"/>
      <c r="F152" s="15"/>
      <c r="G152" s="15"/>
      <c r="H152" s="9">
        <f t="shared" si="33"/>
        <v>0</v>
      </c>
      <c r="I152" s="15"/>
      <c r="J152" s="15"/>
      <c r="K152" s="15"/>
      <c r="L152" s="9">
        <f t="shared" si="32"/>
        <v>0</v>
      </c>
      <c r="M152" s="15"/>
      <c r="N152" s="15"/>
      <c r="O152" s="15"/>
      <c r="P152" s="15"/>
      <c r="Q152" s="15"/>
      <c r="R152" s="11">
        <f t="shared" si="15"/>
        <v>0</v>
      </c>
      <c r="S152" s="15"/>
      <c r="T152" s="15"/>
      <c r="U152" s="9">
        <f t="shared" si="35"/>
        <v>0</v>
      </c>
      <c r="V152" s="9">
        <f t="shared" si="34"/>
        <v>11</v>
      </c>
      <c r="W152" s="15">
        <v>11</v>
      </c>
      <c r="X152" s="16">
        <f t="shared" si="36"/>
        <v>0</v>
      </c>
      <c r="Y152" s="18"/>
      <c r="Z152" s="17"/>
    </row>
    <row r="153" spans="1:26" ht="18" customHeight="1" x14ac:dyDescent="0.2">
      <c r="A153" s="13">
        <v>7550012</v>
      </c>
      <c r="B153" s="14" t="s">
        <v>174</v>
      </c>
      <c r="C153" s="15">
        <v>24000</v>
      </c>
      <c r="D153" s="10">
        <f>VLOOKUP($A153,'16.04'!$A$9:$W$204,23,0)</f>
        <v>1</v>
      </c>
      <c r="E153" s="15"/>
      <c r="F153" s="15"/>
      <c r="G153" s="15"/>
      <c r="H153" s="9">
        <f t="shared" si="33"/>
        <v>0</v>
      </c>
      <c r="I153" s="15"/>
      <c r="J153" s="15"/>
      <c r="K153" s="15"/>
      <c r="L153" s="9">
        <f t="shared" si="32"/>
        <v>0</v>
      </c>
      <c r="M153" s="15"/>
      <c r="N153" s="15"/>
      <c r="O153" s="15"/>
      <c r="P153" s="15"/>
      <c r="Q153" s="15"/>
      <c r="R153" s="11">
        <f t="shared" si="15"/>
        <v>0</v>
      </c>
      <c r="S153" s="15"/>
      <c r="T153" s="15"/>
      <c r="U153" s="9">
        <f t="shared" si="35"/>
        <v>0</v>
      </c>
      <c r="V153" s="9">
        <f t="shared" si="34"/>
        <v>1</v>
      </c>
      <c r="W153" s="15">
        <v>1</v>
      </c>
      <c r="X153" s="16">
        <f t="shared" si="36"/>
        <v>0</v>
      </c>
      <c r="Y153" s="18"/>
      <c r="Z153" s="17"/>
    </row>
    <row r="154" spans="1:26" ht="18" customHeight="1" x14ac:dyDescent="0.2">
      <c r="A154" s="13">
        <v>7550015</v>
      </c>
      <c r="B154" s="14" t="s">
        <v>175</v>
      </c>
      <c r="C154" s="15">
        <v>14000</v>
      </c>
      <c r="D154" s="10">
        <f>VLOOKUP($A154,'16.04'!$A$9:$W$204,23,0)</f>
        <v>6</v>
      </c>
      <c r="E154" s="15"/>
      <c r="F154" s="15"/>
      <c r="G154" s="15"/>
      <c r="H154" s="9">
        <f t="shared" si="33"/>
        <v>0</v>
      </c>
      <c r="I154" s="15"/>
      <c r="J154" s="15"/>
      <c r="K154" s="15"/>
      <c r="L154" s="9">
        <f t="shared" si="32"/>
        <v>0</v>
      </c>
      <c r="M154" s="15"/>
      <c r="N154" s="15"/>
      <c r="O154" s="15"/>
      <c r="P154" s="15"/>
      <c r="Q154" s="15"/>
      <c r="R154" s="11">
        <f t="shared" si="15"/>
        <v>0</v>
      </c>
      <c r="S154" s="15"/>
      <c r="T154" s="15"/>
      <c r="U154" s="9">
        <f t="shared" si="35"/>
        <v>0</v>
      </c>
      <c r="V154" s="9">
        <f t="shared" si="34"/>
        <v>6</v>
      </c>
      <c r="W154" s="15">
        <v>6</v>
      </c>
      <c r="X154" s="16">
        <f t="shared" si="36"/>
        <v>0</v>
      </c>
      <c r="Y154" s="18"/>
      <c r="Z154" s="17"/>
    </row>
    <row r="155" spans="1:26" ht="18" customHeight="1" x14ac:dyDescent="0.2">
      <c r="A155" s="13">
        <v>7550016</v>
      </c>
      <c r="B155" s="14" t="s">
        <v>176</v>
      </c>
      <c r="C155" s="15">
        <v>14000</v>
      </c>
      <c r="D155" s="10">
        <f>VLOOKUP($A155,'16.04'!$A$9:$W$204,23,0)</f>
        <v>15</v>
      </c>
      <c r="E155" s="15"/>
      <c r="F155" s="15"/>
      <c r="G155" s="15"/>
      <c r="H155" s="9">
        <f t="shared" si="33"/>
        <v>0</v>
      </c>
      <c r="I155" s="15"/>
      <c r="J155" s="15"/>
      <c r="K155" s="15"/>
      <c r="L155" s="9">
        <f t="shared" si="32"/>
        <v>0</v>
      </c>
      <c r="M155" s="15"/>
      <c r="N155" s="15"/>
      <c r="O155" s="15"/>
      <c r="P155" s="15"/>
      <c r="Q155" s="15"/>
      <c r="R155" s="11">
        <f t="shared" si="15"/>
        <v>0</v>
      </c>
      <c r="S155" s="15"/>
      <c r="T155" s="15"/>
      <c r="U155" s="9">
        <f t="shared" si="35"/>
        <v>0</v>
      </c>
      <c r="V155" s="9">
        <f t="shared" si="34"/>
        <v>15</v>
      </c>
      <c r="W155" s="15">
        <v>15</v>
      </c>
      <c r="X155" s="16">
        <f t="shared" si="36"/>
        <v>0</v>
      </c>
      <c r="Y155" s="18"/>
      <c r="Z155" s="17"/>
    </row>
    <row r="156" spans="1:26" ht="18" customHeight="1" x14ac:dyDescent="0.2">
      <c r="A156" s="13">
        <v>7550017</v>
      </c>
      <c r="B156" s="14" t="s">
        <v>177</v>
      </c>
      <c r="C156" s="15">
        <v>14000</v>
      </c>
      <c r="D156" s="10">
        <f>VLOOKUP($A156,'16.04'!$A$9:$W$204,23,0)</f>
        <v>8</v>
      </c>
      <c r="E156" s="15"/>
      <c r="F156" s="15"/>
      <c r="G156" s="15"/>
      <c r="H156" s="9">
        <f t="shared" si="33"/>
        <v>0</v>
      </c>
      <c r="I156" s="15">
        <v>1</v>
      </c>
      <c r="J156" s="15"/>
      <c r="K156" s="15"/>
      <c r="L156" s="9">
        <f t="shared" si="32"/>
        <v>1</v>
      </c>
      <c r="M156" s="15"/>
      <c r="N156" s="15"/>
      <c r="O156" s="15"/>
      <c r="P156" s="15"/>
      <c r="Q156" s="15"/>
      <c r="R156" s="11">
        <f t="shared" si="15"/>
        <v>0</v>
      </c>
      <c r="S156" s="15"/>
      <c r="T156" s="15"/>
      <c r="U156" s="9">
        <f t="shared" si="35"/>
        <v>0</v>
      </c>
      <c r="V156" s="9">
        <f t="shared" si="34"/>
        <v>7</v>
      </c>
      <c r="W156" s="15">
        <v>7</v>
      </c>
      <c r="X156" s="16">
        <f t="shared" si="36"/>
        <v>0</v>
      </c>
      <c r="Y156" s="18"/>
      <c r="Z156" s="17"/>
    </row>
    <row r="157" spans="1:26" ht="18" customHeight="1" x14ac:dyDescent="0.2">
      <c r="A157" s="13">
        <v>7550019</v>
      </c>
      <c r="B157" s="14" t="s">
        <v>178</v>
      </c>
      <c r="C157" s="15">
        <v>10000</v>
      </c>
      <c r="D157" s="10">
        <f>VLOOKUP($A157,'16.04'!$A$9:$W$204,23,0)</f>
        <v>17</v>
      </c>
      <c r="E157" s="15"/>
      <c r="F157" s="15"/>
      <c r="G157" s="15"/>
      <c r="H157" s="9">
        <f t="shared" si="33"/>
        <v>0</v>
      </c>
      <c r="I157" s="15">
        <v>8</v>
      </c>
      <c r="J157" s="15"/>
      <c r="K157" s="15"/>
      <c r="L157" s="9">
        <f t="shared" si="32"/>
        <v>8</v>
      </c>
      <c r="M157" s="15"/>
      <c r="N157" s="15"/>
      <c r="O157" s="15"/>
      <c r="P157" s="15"/>
      <c r="Q157" s="15"/>
      <c r="R157" s="11">
        <f t="shared" si="15"/>
        <v>0</v>
      </c>
      <c r="S157" s="15"/>
      <c r="T157" s="15"/>
      <c r="U157" s="9">
        <f t="shared" si="35"/>
        <v>0</v>
      </c>
      <c r="V157" s="9">
        <f t="shared" si="34"/>
        <v>9</v>
      </c>
      <c r="W157" s="15">
        <v>9</v>
      </c>
      <c r="X157" s="16">
        <f t="shared" si="36"/>
        <v>0</v>
      </c>
      <c r="Y157" s="18"/>
      <c r="Z157" s="17"/>
    </row>
    <row r="158" spans="1:26" ht="18" customHeight="1" x14ac:dyDescent="0.2">
      <c r="A158" s="13">
        <v>7550026</v>
      </c>
      <c r="B158" s="14" t="s">
        <v>179</v>
      </c>
      <c r="C158" s="15">
        <v>26000</v>
      </c>
      <c r="D158" s="10">
        <f>VLOOKUP($A158,'16.04'!$A$9:$W$204,23,0)</f>
        <v>39</v>
      </c>
      <c r="E158" s="15"/>
      <c r="F158" s="15"/>
      <c r="G158" s="15"/>
      <c r="H158" s="9">
        <f t="shared" si="33"/>
        <v>0</v>
      </c>
      <c r="I158" s="15">
        <v>1</v>
      </c>
      <c r="J158" s="15"/>
      <c r="K158" s="15"/>
      <c r="L158" s="9">
        <f t="shared" si="32"/>
        <v>1</v>
      </c>
      <c r="M158" s="15"/>
      <c r="N158" s="15"/>
      <c r="O158" s="15"/>
      <c r="P158" s="15"/>
      <c r="Q158" s="15"/>
      <c r="R158" s="11">
        <f t="shared" si="15"/>
        <v>0</v>
      </c>
      <c r="S158" s="15"/>
      <c r="T158" s="15"/>
      <c r="U158" s="9">
        <f t="shared" si="35"/>
        <v>0</v>
      </c>
      <c r="V158" s="9">
        <f t="shared" si="34"/>
        <v>38</v>
      </c>
      <c r="W158" s="15">
        <v>38</v>
      </c>
      <c r="X158" s="16">
        <f t="shared" si="36"/>
        <v>0</v>
      </c>
      <c r="Y158" s="18"/>
      <c r="Z158" s="17"/>
    </row>
    <row r="159" spans="1:26" ht="18" customHeight="1" x14ac:dyDescent="0.2">
      <c r="A159" s="13">
        <v>4550025</v>
      </c>
      <c r="B159" s="14" t="s">
        <v>233</v>
      </c>
      <c r="C159" s="15">
        <v>32000</v>
      </c>
      <c r="D159" s="10">
        <f>VLOOKUP($A159,'16.04'!$A$9:$W$204,23,0)</f>
        <v>0</v>
      </c>
      <c r="E159" s="15"/>
      <c r="F159" s="15"/>
      <c r="G159" s="15"/>
      <c r="H159" s="9">
        <f t="shared" si="33"/>
        <v>0</v>
      </c>
      <c r="I159" s="15"/>
      <c r="J159" s="15"/>
      <c r="K159" s="15"/>
      <c r="L159" s="9">
        <f t="shared" si="32"/>
        <v>0</v>
      </c>
      <c r="M159" s="15"/>
      <c r="N159" s="15"/>
      <c r="O159" s="15"/>
      <c r="P159" s="15"/>
      <c r="Q159" s="15"/>
      <c r="R159" s="11">
        <f t="shared" si="15"/>
        <v>0</v>
      </c>
      <c r="S159" s="15"/>
      <c r="T159" s="15"/>
      <c r="U159" s="9">
        <f t="shared" si="35"/>
        <v>0</v>
      </c>
      <c r="V159" s="9">
        <f t="shared" si="34"/>
        <v>0</v>
      </c>
      <c r="W159" s="15"/>
      <c r="X159" s="16">
        <f t="shared" si="36"/>
        <v>0</v>
      </c>
      <c r="Y159" s="18"/>
      <c r="Z159" s="17"/>
    </row>
    <row r="160" spans="1:26" ht="18" customHeight="1" x14ac:dyDescent="0.2">
      <c r="A160" s="13">
        <v>4550013</v>
      </c>
      <c r="B160" s="14" t="s">
        <v>231</v>
      </c>
      <c r="C160" s="15">
        <v>32000</v>
      </c>
      <c r="D160" s="10">
        <f>VLOOKUP($A160,'16.04'!$A$9:$W$204,23,0)</f>
        <v>0</v>
      </c>
      <c r="E160" s="15"/>
      <c r="F160" s="15"/>
      <c r="G160" s="15"/>
      <c r="H160" s="9">
        <f t="shared" si="33"/>
        <v>0</v>
      </c>
      <c r="I160" s="15"/>
      <c r="J160" s="15"/>
      <c r="K160" s="15"/>
      <c r="L160" s="9">
        <f t="shared" si="32"/>
        <v>0</v>
      </c>
      <c r="M160" s="15"/>
      <c r="N160" s="15"/>
      <c r="O160" s="15"/>
      <c r="P160" s="15"/>
      <c r="Q160" s="15"/>
      <c r="R160" s="11">
        <f t="shared" ref="R160:R208" si="37">SUM(M160:Q160)</f>
        <v>0</v>
      </c>
      <c r="S160" s="15"/>
      <c r="T160" s="15"/>
      <c r="U160" s="9">
        <f t="shared" si="35"/>
        <v>0</v>
      </c>
      <c r="V160" s="9">
        <f t="shared" si="34"/>
        <v>0</v>
      </c>
      <c r="W160" s="15"/>
      <c r="X160" s="16">
        <f t="shared" si="36"/>
        <v>0</v>
      </c>
      <c r="Y160" s="18"/>
      <c r="Z160" s="17"/>
    </row>
    <row r="161" spans="1:26" ht="18" customHeight="1" x14ac:dyDescent="0.2">
      <c r="A161" s="7">
        <v>5500000</v>
      </c>
      <c r="B161" s="8" t="s">
        <v>180</v>
      </c>
      <c r="C161" s="9"/>
      <c r="D161" s="10">
        <f>VLOOKUP($A161,'16.04'!$A$9:$W$204,23,0)</f>
        <v>0</v>
      </c>
      <c r="E161" s="10"/>
      <c r="F161" s="10"/>
      <c r="G161" s="10"/>
      <c r="H161" s="9"/>
      <c r="I161" s="10"/>
      <c r="J161" s="10"/>
      <c r="K161" s="10"/>
      <c r="L161" s="9">
        <f t="shared" si="32"/>
        <v>0</v>
      </c>
      <c r="M161" s="10"/>
      <c r="N161" s="10"/>
      <c r="O161" s="10"/>
      <c r="P161" s="10"/>
      <c r="Q161" s="10"/>
      <c r="R161" s="11">
        <f t="shared" si="37"/>
        <v>0</v>
      </c>
      <c r="S161" s="10"/>
      <c r="T161" s="10"/>
      <c r="U161" s="9"/>
      <c r="V161" s="9"/>
      <c r="W161" s="10"/>
      <c r="X161" s="9"/>
      <c r="Y161" s="18"/>
      <c r="Z161" s="17"/>
    </row>
    <row r="162" spans="1:26" s="24" customFormat="1" ht="18" customHeight="1" x14ac:dyDescent="0.2">
      <c r="A162" s="13">
        <v>5500044</v>
      </c>
      <c r="B162" s="20" t="s">
        <v>181</v>
      </c>
      <c r="C162" s="21">
        <v>28000</v>
      </c>
      <c r="D162" s="10">
        <f>VLOOKUP($A162,'16.04'!$A$9:$W$204,23,0)</f>
        <v>0</v>
      </c>
      <c r="E162" s="15">
        <v>1</v>
      </c>
      <c r="F162" s="15"/>
      <c r="G162" s="15"/>
      <c r="H162" s="9">
        <f t="shared" ref="H162:H207" si="38">SUM(E162:G162)</f>
        <v>1</v>
      </c>
      <c r="I162" s="15">
        <v>1</v>
      </c>
      <c r="J162" s="15"/>
      <c r="K162" s="15"/>
      <c r="L162" s="9">
        <f t="shared" si="32"/>
        <v>1</v>
      </c>
      <c r="M162" s="15"/>
      <c r="N162" s="15"/>
      <c r="O162" s="15"/>
      <c r="P162" s="15"/>
      <c r="Q162" s="15"/>
      <c r="R162" s="11">
        <f t="shared" si="37"/>
        <v>0</v>
      </c>
      <c r="S162" s="15"/>
      <c r="T162" s="15"/>
      <c r="U162" s="9">
        <f t="shared" ref="U162:U188" si="39">S162+T162</f>
        <v>0</v>
      </c>
      <c r="V162" s="9">
        <f t="shared" ref="V162:V207" si="40">D162+H162-L162-R162-U162</f>
        <v>0</v>
      </c>
      <c r="W162" s="15"/>
      <c r="X162" s="16">
        <f t="shared" ref="X162:X188" si="41">W162-V162</f>
        <v>0</v>
      </c>
      <c r="Y162" s="22"/>
      <c r="Z162" s="23"/>
    </row>
    <row r="163" spans="1:26" s="24" customFormat="1" ht="18" customHeight="1" x14ac:dyDescent="0.2">
      <c r="A163" s="13">
        <v>5500045</v>
      </c>
      <c r="B163" s="20" t="s">
        <v>182</v>
      </c>
      <c r="C163" s="21">
        <v>30000</v>
      </c>
      <c r="D163" s="10">
        <f>VLOOKUP($A163,'16.04'!$A$9:$W$204,23,0)</f>
        <v>0</v>
      </c>
      <c r="E163" s="15">
        <v>3</v>
      </c>
      <c r="F163" s="15"/>
      <c r="G163" s="15"/>
      <c r="H163" s="9">
        <f t="shared" si="38"/>
        <v>3</v>
      </c>
      <c r="I163" s="15">
        <v>3</v>
      </c>
      <c r="J163" s="15"/>
      <c r="K163" s="15"/>
      <c r="L163" s="9">
        <f t="shared" si="32"/>
        <v>3</v>
      </c>
      <c r="M163" s="15"/>
      <c r="N163" s="15"/>
      <c r="O163" s="15"/>
      <c r="P163" s="15"/>
      <c r="Q163" s="15"/>
      <c r="R163" s="11">
        <f t="shared" si="37"/>
        <v>0</v>
      </c>
      <c r="S163" s="15"/>
      <c r="T163" s="15"/>
      <c r="U163" s="9">
        <f t="shared" si="39"/>
        <v>0</v>
      </c>
      <c r="V163" s="9">
        <f t="shared" si="40"/>
        <v>0</v>
      </c>
      <c r="W163" s="15"/>
      <c r="X163" s="16">
        <f t="shared" si="41"/>
        <v>0</v>
      </c>
      <c r="Y163" s="22"/>
      <c r="Z163" s="23"/>
    </row>
    <row r="164" spans="1:26" ht="18" customHeight="1" x14ac:dyDescent="0.2">
      <c r="A164" s="13">
        <v>5500063</v>
      </c>
      <c r="B164" s="14" t="s">
        <v>183</v>
      </c>
      <c r="C164" s="15">
        <v>21000</v>
      </c>
      <c r="D164" s="10">
        <f>VLOOKUP($A164,'16.04'!$A$9:$W$204,23,0)</f>
        <v>0</v>
      </c>
      <c r="E164" s="15"/>
      <c r="F164" s="15"/>
      <c r="G164" s="15"/>
      <c r="H164" s="9">
        <f t="shared" si="38"/>
        <v>0</v>
      </c>
      <c r="I164" s="15"/>
      <c r="J164" s="15"/>
      <c r="K164" s="15"/>
      <c r="L164" s="9">
        <f t="shared" si="32"/>
        <v>0</v>
      </c>
      <c r="M164" s="15"/>
      <c r="N164" s="15"/>
      <c r="O164" s="15"/>
      <c r="P164" s="15"/>
      <c r="Q164" s="15"/>
      <c r="R164" s="11">
        <f t="shared" si="37"/>
        <v>0</v>
      </c>
      <c r="S164" s="15"/>
      <c r="T164" s="15"/>
      <c r="U164" s="9">
        <f t="shared" si="39"/>
        <v>0</v>
      </c>
      <c r="V164" s="9">
        <f t="shared" si="40"/>
        <v>0</v>
      </c>
      <c r="W164" s="15"/>
      <c r="X164" s="16">
        <f t="shared" si="41"/>
        <v>0</v>
      </c>
      <c r="Y164" s="18"/>
      <c r="Z164" s="17"/>
    </row>
    <row r="165" spans="1:26" ht="18" customHeight="1" x14ac:dyDescent="0.2">
      <c r="A165" s="13">
        <v>5500064</v>
      </c>
      <c r="B165" s="14" t="s">
        <v>184</v>
      </c>
      <c r="C165" s="15">
        <v>26000</v>
      </c>
      <c r="D165" s="10">
        <f>VLOOKUP($A165,'16.04'!$A$9:$W$204,23,0)</f>
        <v>0</v>
      </c>
      <c r="E165" s="15"/>
      <c r="F165" s="15"/>
      <c r="G165" s="15"/>
      <c r="H165" s="9">
        <f t="shared" si="38"/>
        <v>0</v>
      </c>
      <c r="I165" s="15"/>
      <c r="J165" s="15"/>
      <c r="K165" s="15"/>
      <c r="L165" s="9">
        <f t="shared" si="32"/>
        <v>0</v>
      </c>
      <c r="M165" s="15"/>
      <c r="N165" s="15"/>
      <c r="O165" s="15"/>
      <c r="P165" s="15"/>
      <c r="Q165" s="15"/>
      <c r="R165" s="11">
        <f t="shared" si="37"/>
        <v>0</v>
      </c>
      <c r="S165" s="15"/>
      <c r="T165" s="15"/>
      <c r="U165" s="9">
        <f t="shared" si="39"/>
        <v>0</v>
      </c>
      <c r="V165" s="9">
        <f t="shared" si="40"/>
        <v>0</v>
      </c>
      <c r="W165" s="15"/>
      <c r="X165" s="16">
        <f t="shared" si="41"/>
        <v>0</v>
      </c>
      <c r="Y165" s="18"/>
      <c r="Z165" s="17"/>
    </row>
    <row r="166" spans="1:26" ht="18" customHeight="1" x14ac:dyDescent="0.2">
      <c r="A166" s="13">
        <v>5500065</v>
      </c>
      <c r="B166" s="14" t="s">
        <v>185</v>
      </c>
      <c r="C166" s="15">
        <v>24000</v>
      </c>
      <c r="D166" s="10">
        <f>VLOOKUP($A166,'16.04'!$A$9:$W$204,23,0)</f>
        <v>0</v>
      </c>
      <c r="E166" s="15"/>
      <c r="F166" s="15"/>
      <c r="G166" s="15"/>
      <c r="H166" s="9">
        <f t="shared" si="38"/>
        <v>0</v>
      </c>
      <c r="I166" s="15"/>
      <c r="J166" s="15"/>
      <c r="K166" s="15"/>
      <c r="L166" s="9">
        <f t="shared" si="32"/>
        <v>0</v>
      </c>
      <c r="M166" s="15"/>
      <c r="N166" s="15"/>
      <c r="O166" s="15"/>
      <c r="P166" s="15"/>
      <c r="Q166" s="15"/>
      <c r="R166" s="11">
        <f t="shared" si="37"/>
        <v>0</v>
      </c>
      <c r="S166" s="15"/>
      <c r="T166" s="15"/>
      <c r="U166" s="9">
        <f t="shared" si="39"/>
        <v>0</v>
      </c>
      <c r="V166" s="9">
        <f t="shared" si="40"/>
        <v>0</v>
      </c>
      <c r="W166" s="15"/>
      <c r="X166" s="16">
        <f t="shared" si="41"/>
        <v>0</v>
      </c>
      <c r="Y166" s="18"/>
      <c r="Z166" s="17"/>
    </row>
    <row r="167" spans="1:26" ht="18" customHeight="1" x14ac:dyDescent="0.2">
      <c r="A167" s="13">
        <v>5500066</v>
      </c>
      <c r="B167" s="14" t="s">
        <v>186</v>
      </c>
      <c r="C167" s="15">
        <v>32000</v>
      </c>
      <c r="D167" s="10">
        <f>VLOOKUP($A167,'16.04'!$A$9:$W$204,23,0)</f>
        <v>0</v>
      </c>
      <c r="E167" s="15"/>
      <c r="F167" s="15"/>
      <c r="G167" s="15"/>
      <c r="H167" s="9">
        <f t="shared" si="38"/>
        <v>0</v>
      </c>
      <c r="I167" s="15"/>
      <c r="J167" s="15"/>
      <c r="K167" s="15"/>
      <c r="L167" s="9">
        <f t="shared" si="32"/>
        <v>0</v>
      </c>
      <c r="M167" s="15"/>
      <c r="N167" s="15"/>
      <c r="O167" s="15"/>
      <c r="P167" s="15"/>
      <c r="Q167" s="15"/>
      <c r="R167" s="11">
        <f t="shared" si="37"/>
        <v>0</v>
      </c>
      <c r="S167" s="15"/>
      <c r="T167" s="15"/>
      <c r="U167" s="9">
        <f t="shared" si="39"/>
        <v>0</v>
      </c>
      <c r="V167" s="9">
        <f t="shared" si="40"/>
        <v>0</v>
      </c>
      <c r="W167" s="15"/>
      <c r="X167" s="16">
        <f t="shared" si="41"/>
        <v>0</v>
      </c>
      <c r="Y167" s="18"/>
      <c r="Z167" s="17"/>
    </row>
    <row r="168" spans="1:26" ht="18" customHeight="1" x14ac:dyDescent="0.2">
      <c r="A168" s="13">
        <v>5510070</v>
      </c>
      <c r="B168" s="14" t="s">
        <v>187</v>
      </c>
      <c r="C168" s="15">
        <v>28000</v>
      </c>
      <c r="D168" s="10">
        <f>VLOOKUP($A168,'16.04'!$A$9:$W$204,23,0)</f>
        <v>0</v>
      </c>
      <c r="E168" s="15">
        <v>10</v>
      </c>
      <c r="F168" s="15"/>
      <c r="G168" s="15"/>
      <c r="H168" s="9">
        <f t="shared" si="38"/>
        <v>10</v>
      </c>
      <c r="I168" s="15">
        <v>10</v>
      </c>
      <c r="J168" s="15"/>
      <c r="K168" s="15"/>
      <c r="L168" s="9">
        <f t="shared" si="32"/>
        <v>10</v>
      </c>
      <c r="M168" s="15"/>
      <c r="N168" s="15"/>
      <c r="O168" s="15"/>
      <c r="P168" s="15"/>
      <c r="Q168" s="15"/>
      <c r="R168" s="11">
        <f t="shared" si="37"/>
        <v>0</v>
      </c>
      <c r="S168" s="15"/>
      <c r="T168" s="15"/>
      <c r="U168" s="9">
        <f t="shared" si="39"/>
        <v>0</v>
      </c>
      <c r="V168" s="9">
        <f t="shared" si="40"/>
        <v>0</v>
      </c>
      <c r="W168" s="15"/>
      <c r="X168" s="16">
        <f t="shared" si="41"/>
        <v>0</v>
      </c>
      <c r="Y168" s="18"/>
      <c r="Z168" s="17"/>
    </row>
    <row r="169" spans="1:26" ht="18" customHeight="1" x14ac:dyDescent="0.2">
      <c r="A169" s="13">
        <v>5510072</v>
      </c>
      <c r="B169" s="14" t="s">
        <v>188</v>
      </c>
      <c r="C169" s="15">
        <v>29000</v>
      </c>
      <c r="D169" s="10">
        <f>VLOOKUP($A169,'16.04'!$A$9:$W$204,23,0)</f>
        <v>0</v>
      </c>
      <c r="E169" s="15"/>
      <c r="F169" s="15"/>
      <c r="G169" s="15"/>
      <c r="H169" s="9">
        <f t="shared" si="38"/>
        <v>0</v>
      </c>
      <c r="I169" s="15"/>
      <c r="J169" s="15"/>
      <c r="K169" s="15"/>
      <c r="L169" s="9">
        <f t="shared" si="32"/>
        <v>0</v>
      </c>
      <c r="M169" s="15"/>
      <c r="N169" s="15"/>
      <c r="O169" s="15"/>
      <c r="P169" s="15"/>
      <c r="Q169" s="15"/>
      <c r="R169" s="11">
        <f t="shared" si="37"/>
        <v>0</v>
      </c>
      <c r="S169" s="15"/>
      <c r="T169" s="15"/>
      <c r="U169" s="9">
        <f t="shared" si="39"/>
        <v>0</v>
      </c>
      <c r="V169" s="9">
        <f t="shared" si="40"/>
        <v>0</v>
      </c>
      <c r="W169" s="15"/>
      <c r="X169" s="16">
        <f t="shared" si="41"/>
        <v>0</v>
      </c>
      <c r="Y169" s="18"/>
      <c r="Z169" s="17"/>
    </row>
    <row r="170" spans="1:26" ht="18" customHeight="1" x14ac:dyDescent="0.2">
      <c r="A170" s="13">
        <v>5510074</v>
      </c>
      <c r="B170" s="14" t="s">
        <v>189</v>
      </c>
      <c r="C170" s="15">
        <v>30000</v>
      </c>
      <c r="D170" s="10">
        <f>VLOOKUP($A170,'16.04'!$A$9:$W$204,23,0)</f>
        <v>0</v>
      </c>
      <c r="E170" s="15">
        <v>1</v>
      </c>
      <c r="F170" s="15"/>
      <c r="G170" s="15"/>
      <c r="H170" s="9">
        <f t="shared" si="38"/>
        <v>1</v>
      </c>
      <c r="I170" s="15">
        <v>1</v>
      </c>
      <c r="J170" s="15"/>
      <c r="K170" s="15"/>
      <c r="L170" s="9">
        <f t="shared" si="32"/>
        <v>1</v>
      </c>
      <c r="M170" s="15"/>
      <c r="N170" s="15"/>
      <c r="O170" s="15"/>
      <c r="P170" s="15"/>
      <c r="Q170" s="15"/>
      <c r="R170" s="11">
        <f t="shared" si="37"/>
        <v>0</v>
      </c>
      <c r="S170" s="15"/>
      <c r="T170" s="15"/>
      <c r="U170" s="9">
        <f t="shared" si="39"/>
        <v>0</v>
      </c>
      <c r="V170" s="9">
        <f t="shared" si="40"/>
        <v>0</v>
      </c>
      <c r="W170" s="15"/>
      <c r="X170" s="16">
        <f t="shared" si="41"/>
        <v>0</v>
      </c>
      <c r="Y170" s="18"/>
      <c r="Z170" s="17"/>
    </row>
    <row r="171" spans="1:26" ht="18" customHeight="1" x14ac:dyDescent="0.2">
      <c r="A171" s="13">
        <v>5520002</v>
      </c>
      <c r="B171" s="14" t="s">
        <v>190</v>
      </c>
      <c r="C171" s="15">
        <v>34000</v>
      </c>
      <c r="D171" s="10">
        <f>VLOOKUP($A171,'16.04'!$A$9:$W$204,23,0)</f>
        <v>0</v>
      </c>
      <c r="E171" s="15">
        <v>2</v>
      </c>
      <c r="F171" s="15"/>
      <c r="G171" s="15"/>
      <c r="H171" s="9">
        <f t="shared" si="38"/>
        <v>2</v>
      </c>
      <c r="I171" s="15">
        <v>2</v>
      </c>
      <c r="J171" s="15"/>
      <c r="K171" s="15"/>
      <c r="L171" s="9">
        <f t="shared" si="32"/>
        <v>2</v>
      </c>
      <c r="M171" s="15"/>
      <c r="N171" s="15"/>
      <c r="O171" s="15"/>
      <c r="P171" s="15"/>
      <c r="Q171" s="15"/>
      <c r="R171" s="11">
        <f>SUM(M171:Q171)</f>
        <v>0</v>
      </c>
      <c r="S171" s="15"/>
      <c r="T171" s="15"/>
      <c r="U171" s="9">
        <f>S171+T171</f>
        <v>0</v>
      </c>
      <c r="V171" s="9">
        <f t="shared" si="40"/>
        <v>0</v>
      </c>
      <c r="W171" s="15"/>
      <c r="X171" s="16">
        <f>W171-V171</f>
        <v>0</v>
      </c>
      <c r="Y171" s="18"/>
      <c r="Z171" s="17"/>
    </row>
    <row r="172" spans="1:26" ht="18" customHeight="1" x14ac:dyDescent="0.2">
      <c r="A172" s="13">
        <v>5520003</v>
      </c>
      <c r="B172" s="14" t="s">
        <v>191</v>
      </c>
      <c r="C172" s="15">
        <v>34000</v>
      </c>
      <c r="D172" s="10">
        <f>VLOOKUP($A172,'16.04'!$A$9:$W$204,23,0)</f>
        <v>0</v>
      </c>
      <c r="E172" s="15"/>
      <c r="F172" s="15"/>
      <c r="G172" s="15"/>
      <c r="H172" s="9">
        <f t="shared" si="38"/>
        <v>0</v>
      </c>
      <c r="I172" s="15"/>
      <c r="J172" s="15"/>
      <c r="K172" s="15"/>
      <c r="L172" s="9">
        <f t="shared" si="32"/>
        <v>0</v>
      </c>
      <c r="M172" s="15"/>
      <c r="N172" s="15"/>
      <c r="O172" s="15"/>
      <c r="P172" s="15"/>
      <c r="Q172" s="15"/>
      <c r="R172" s="11">
        <f>SUM(M172:Q172)</f>
        <v>0</v>
      </c>
      <c r="S172" s="15"/>
      <c r="T172" s="15"/>
      <c r="U172" s="9">
        <f>S172+T172</f>
        <v>0</v>
      </c>
      <c r="V172" s="9">
        <f t="shared" si="40"/>
        <v>0</v>
      </c>
      <c r="W172" s="15"/>
      <c r="X172" s="16">
        <f>W172-V172</f>
        <v>0</v>
      </c>
      <c r="Y172" s="18"/>
      <c r="Z172" s="17"/>
    </row>
    <row r="173" spans="1:26" ht="18" customHeight="1" x14ac:dyDescent="0.2">
      <c r="A173" s="13">
        <v>5520005</v>
      </c>
      <c r="B173" s="14" t="s">
        <v>192</v>
      </c>
      <c r="C173" s="15">
        <v>19000</v>
      </c>
      <c r="D173" s="10">
        <f>VLOOKUP($A173,'16.04'!$A$9:$W$204,23,0)</f>
        <v>0</v>
      </c>
      <c r="E173" s="15">
        <v>6</v>
      </c>
      <c r="F173" s="15"/>
      <c r="G173" s="15"/>
      <c r="H173" s="9">
        <f t="shared" si="38"/>
        <v>6</v>
      </c>
      <c r="I173" s="15">
        <v>6</v>
      </c>
      <c r="J173" s="15"/>
      <c r="K173" s="15"/>
      <c r="L173" s="9">
        <f t="shared" si="32"/>
        <v>6</v>
      </c>
      <c r="M173" s="15"/>
      <c r="N173" s="15"/>
      <c r="O173" s="15"/>
      <c r="P173" s="15"/>
      <c r="Q173" s="15"/>
      <c r="R173" s="11">
        <f>SUM(M173:Q173)</f>
        <v>0</v>
      </c>
      <c r="S173" s="15"/>
      <c r="T173" s="15"/>
      <c r="U173" s="9">
        <f>S173+T173</f>
        <v>0</v>
      </c>
      <c r="V173" s="9">
        <f t="shared" si="40"/>
        <v>0</v>
      </c>
      <c r="W173" s="15"/>
      <c r="X173" s="16">
        <f>W173-V173</f>
        <v>0</v>
      </c>
      <c r="Y173" s="18"/>
      <c r="Z173" s="17"/>
    </row>
    <row r="174" spans="1:26" ht="18" customHeight="1" x14ac:dyDescent="0.2">
      <c r="A174" s="13">
        <v>5530001</v>
      </c>
      <c r="B174" s="14" t="s">
        <v>193</v>
      </c>
      <c r="C174" s="15">
        <v>46000</v>
      </c>
      <c r="D174" s="10">
        <f>VLOOKUP($A174,'16.04'!$A$9:$W$204,23,0)</f>
        <v>0</v>
      </c>
      <c r="E174" s="15"/>
      <c r="F174" s="15"/>
      <c r="G174" s="15"/>
      <c r="H174" s="9">
        <f t="shared" si="38"/>
        <v>0</v>
      </c>
      <c r="I174" s="15"/>
      <c r="J174" s="15"/>
      <c r="K174" s="15"/>
      <c r="L174" s="9">
        <f t="shared" si="32"/>
        <v>0</v>
      </c>
      <c r="M174" s="15"/>
      <c r="N174" s="15"/>
      <c r="O174" s="15"/>
      <c r="P174" s="15"/>
      <c r="Q174" s="15"/>
      <c r="R174" s="11">
        <f>SUM(M174:Q174)</f>
        <v>0</v>
      </c>
      <c r="S174" s="15"/>
      <c r="T174" s="15"/>
      <c r="U174" s="9">
        <f>S174+T174</f>
        <v>0</v>
      </c>
      <c r="V174" s="9">
        <f t="shared" si="40"/>
        <v>0</v>
      </c>
      <c r="W174" s="15"/>
      <c r="X174" s="16">
        <f>W174-V174</f>
        <v>0</v>
      </c>
      <c r="Y174" s="18"/>
      <c r="Z174" s="17"/>
    </row>
    <row r="175" spans="1:26" ht="18" customHeight="1" x14ac:dyDescent="0.2">
      <c r="A175" s="13">
        <v>5530002</v>
      </c>
      <c r="B175" s="14" t="s">
        <v>194</v>
      </c>
      <c r="C175" s="15">
        <v>38000</v>
      </c>
      <c r="D175" s="10">
        <f>VLOOKUP($A175,'16.04'!$A$9:$W$204,23,0)</f>
        <v>0</v>
      </c>
      <c r="E175" s="15">
        <v>2</v>
      </c>
      <c r="F175" s="15"/>
      <c r="G175" s="15"/>
      <c r="H175" s="9">
        <f t="shared" si="38"/>
        <v>2</v>
      </c>
      <c r="I175" s="15">
        <v>2</v>
      </c>
      <c r="J175" s="15"/>
      <c r="K175" s="15"/>
      <c r="L175" s="9">
        <f t="shared" si="32"/>
        <v>2</v>
      </c>
      <c r="M175" s="15"/>
      <c r="N175" s="15"/>
      <c r="O175" s="15"/>
      <c r="P175" s="15"/>
      <c r="Q175" s="15"/>
      <c r="R175" s="11">
        <f>SUM(M175:Q175)</f>
        <v>0</v>
      </c>
      <c r="S175" s="15"/>
      <c r="T175" s="15"/>
      <c r="U175" s="9">
        <f>S175+T175</f>
        <v>0</v>
      </c>
      <c r="V175" s="9">
        <f t="shared" si="40"/>
        <v>0</v>
      </c>
      <c r="W175" s="15"/>
      <c r="X175" s="16">
        <f>W175-V175</f>
        <v>0</v>
      </c>
      <c r="Y175" s="18"/>
      <c r="Z175" s="17"/>
    </row>
    <row r="176" spans="1:26" ht="18" customHeight="1" x14ac:dyDescent="0.2">
      <c r="A176" s="13">
        <v>5530003</v>
      </c>
      <c r="B176" s="14" t="s">
        <v>195</v>
      </c>
      <c r="C176" s="15">
        <v>38000</v>
      </c>
      <c r="D176" s="10">
        <f>VLOOKUP($A176,'16.04'!$A$9:$W$204,23,0)</f>
        <v>0</v>
      </c>
      <c r="E176" s="15"/>
      <c r="F176" s="15"/>
      <c r="G176" s="15"/>
      <c r="H176" s="9">
        <f t="shared" si="38"/>
        <v>0</v>
      </c>
      <c r="I176" s="15"/>
      <c r="J176" s="15"/>
      <c r="K176" s="15"/>
      <c r="L176" s="9">
        <f t="shared" si="32"/>
        <v>0</v>
      </c>
      <c r="M176" s="15"/>
      <c r="N176" s="15"/>
      <c r="O176" s="15"/>
      <c r="P176" s="15"/>
      <c r="Q176" s="15"/>
      <c r="R176" s="11">
        <f t="shared" si="37"/>
        <v>0</v>
      </c>
      <c r="S176" s="15"/>
      <c r="T176" s="15"/>
      <c r="U176" s="9">
        <f t="shared" si="39"/>
        <v>0</v>
      </c>
      <c r="V176" s="9">
        <f t="shared" si="40"/>
        <v>0</v>
      </c>
      <c r="W176" s="15"/>
      <c r="X176" s="16">
        <f t="shared" si="41"/>
        <v>0</v>
      </c>
      <c r="Y176" s="18"/>
      <c r="Z176" s="17"/>
    </row>
    <row r="177" spans="1:26" ht="18" customHeight="1" x14ac:dyDescent="0.2">
      <c r="A177" s="13">
        <v>5530004</v>
      </c>
      <c r="B177" s="14" t="s">
        <v>196</v>
      </c>
      <c r="C177" s="15">
        <v>39000</v>
      </c>
      <c r="D177" s="10">
        <f>VLOOKUP($A177,'16.04'!$A$9:$W$204,23,0)</f>
        <v>0</v>
      </c>
      <c r="E177" s="15"/>
      <c r="F177" s="15"/>
      <c r="G177" s="15"/>
      <c r="H177" s="9">
        <f t="shared" si="38"/>
        <v>0</v>
      </c>
      <c r="I177" s="15"/>
      <c r="J177" s="15"/>
      <c r="K177" s="15"/>
      <c r="L177" s="9">
        <f t="shared" si="32"/>
        <v>0</v>
      </c>
      <c r="M177" s="15"/>
      <c r="N177" s="15"/>
      <c r="O177" s="15"/>
      <c r="P177" s="15"/>
      <c r="Q177" s="15"/>
      <c r="R177" s="11">
        <f t="shared" si="37"/>
        <v>0</v>
      </c>
      <c r="S177" s="15"/>
      <c r="T177" s="15"/>
      <c r="U177" s="9">
        <f t="shared" si="39"/>
        <v>0</v>
      </c>
      <c r="V177" s="9">
        <f t="shared" si="40"/>
        <v>0</v>
      </c>
      <c r="W177" s="15"/>
      <c r="X177" s="16">
        <f t="shared" si="41"/>
        <v>0</v>
      </c>
      <c r="Y177" s="18"/>
      <c r="Z177" s="17"/>
    </row>
    <row r="178" spans="1:26" ht="18" customHeight="1" x14ac:dyDescent="0.2">
      <c r="A178" s="13">
        <v>5530005</v>
      </c>
      <c r="B178" s="14" t="s">
        <v>197</v>
      </c>
      <c r="C178" s="15">
        <v>35000</v>
      </c>
      <c r="D178" s="10">
        <f>VLOOKUP($A178,'16.04'!$A$9:$W$204,23,0)</f>
        <v>0</v>
      </c>
      <c r="E178" s="15"/>
      <c r="F178" s="15"/>
      <c r="G178" s="15"/>
      <c r="H178" s="9">
        <f t="shared" si="38"/>
        <v>0</v>
      </c>
      <c r="I178" s="15"/>
      <c r="J178" s="15"/>
      <c r="K178" s="15"/>
      <c r="L178" s="9">
        <f t="shared" si="32"/>
        <v>0</v>
      </c>
      <c r="M178" s="15"/>
      <c r="N178" s="15"/>
      <c r="O178" s="15"/>
      <c r="P178" s="15"/>
      <c r="Q178" s="15"/>
      <c r="R178" s="11">
        <f t="shared" si="37"/>
        <v>0</v>
      </c>
      <c r="S178" s="15"/>
      <c r="T178" s="15"/>
      <c r="U178" s="9">
        <f t="shared" si="39"/>
        <v>0</v>
      </c>
      <c r="V178" s="9">
        <f t="shared" si="40"/>
        <v>0</v>
      </c>
      <c r="W178" s="15"/>
      <c r="X178" s="16">
        <f t="shared" si="41"/>
        <v>0</v>
      </c>
      <c r="Y178" s="18"/>
      <c r="Z178" s="17"/>
    </row>
    <row r="179" spans="1:26" ht="18" customHeight="1" x14ac:dyDescent="0.2">
      <c r="A179" s="13">
        <v>5530008</v>
      </c>
      <c r="B179" s="14" t="s">
        <v>198</v>
      </c>
      <c r="C179" s="15">
        <v>29000</v>
      </c>
      <c r="D179" s="10">
        <f>VLOOKUP($A179,'16.04'!$A$9:$W$204,23,0)</f>
        <v>0</v>
      </c>
      <c r="E179" s="15"/>
      <c r="F179" s="15"/>
      <c r="G179" s="15"/>
      <c r="H179" s="9">
        <f t="shared" si="38"/>
        <v>0</v>
      </c>
      <c r="I179" s="15"/>
      <c r="J179" s="15"/>
      <c r="K179" s="15"/>
      <c r="L179" s="9">
        <f t="shared" si="32"/>
        <v>0</v>
      </c>
      <c r="M179" s="15"/>
      <c r="N179" s="15"/>
      <c r="O179" s="15"/>
      <c r="P179" s="15"/>
      <c r="Q179" s="15"/>
      <c r="R179" s="11">
        <f t="shared" si="37"/>
        <v>0</v>
      </c>
      <c r="S179" s="15"/>
      <c r="T179" s="15"/>
      <c r="U179" s="9">
        <f t="shared" si="39"/>
        <v>0</v>
      </c>
      <c r="V179" s="9">
        <f t="shared" si="40"/>
        <v>0</v>
      </c>
      <c r="W179" s="15"/>
      <c r="X179" s="16">
        <f t="shared" si="41"/>
        <v>0</v>
      </c>
      <c r="Y179" s="18"/>
      <c r="Z179" s="17"/>
    </row>
    <row r="180" spans="1:26" ht="18" customHeight="1" x14ac:dyDescent="0.2">
      <c r="A180" s="13">
        <v>5540001</v>
      </c>
      <c r="B180" s="14" t="s">
        <v>199</v>
      </c>
      <c r="C180" s="15">
        <v>18000</v>
      </c>
      <c r="D180" s="10">
        <f>VLOOKUP($A180,'16.04'!$A$9:$W$204,23,0)</f>
        <v>20</v>
      </c>
      <c r="E180" s="15"/>
      <c r="F180" s="15"/>
      <c r="G180" s="15"/>
      <c r="H180" s="9">
        <f t="shared" si="38"/>
        <v>0</v>
      </c>
      <c r="I180" s="15">
        <v>2</v>
      </c>
      <c r="J180" s="15"/>
      <c r="K180" s="15"/>
      <c r="L180" s="9">
        <f t="shared" si="32"/>
        <v>2</v>
      </c>
      <c r="M180" s="15"/>
      <c r="N180" s="15"/>
      <c r="O180" s="15"/>
      <c r="P180" s="15"/>
      <c r="Q180" s="15"/>
      <c r="R180" s="11">
        <f>SUM(M180:Q180)</f>
        <v>0</v>
      </c>
      <c r="S180" s="15"/>
      <c r="T180" s="15"/>
      <c r="U180" s="9">
        <f>S180+T180</f>
        <v>0</v>
      </c>
      <c r="V180" s="9">
        <f t="shared" si="40"/>
        <v>18</v>
      </c>
      <c r="W180" s="15">
        <v>18</v>
      </c>
      <c r="X180" s="16">
        <f>W180-V180</f>
        <v>0</v>
      </c>
      <c r="Y180" s="18"/>
      <c r="Z180" s="17"/>
    </row>
    <row r="181" spans="1:26" ht="18" customHeight="1" x14ac:dyDescent="0.2">
      <c r="A181" s="13">
        <v>5540003</v>
      </c>
      <c r="B181" s="14" t="s">
        <v>200</v>
      </c>
      <c r="C181" s="15">
        <v>18000</v>
      </c>
      <c r="D181" s="10">
        <f>VLOOKUP($A181,'16.04'!$A$9:$W$204,23,0)</f>
        <v>28</v>
      </c>
      <c r="E181" s="15"/>
      <c r="F181" s="15"/>
      <c r="G181" s="15"/>
      <c r="H181" s="9">
        <f t="shared" si="38"/>
        <v>0</v>
      </c>
      <c r="I181" s="15"/>
      <c r="J181" s="15"/>
      <c r="K181" s="15"/>
      <c r="L181" s="9">
        <f t="shared" si="32"/>
        <v>0</v>
      </c>
      <c r="M181" s="15"/>
      <c r="N181" s="15"/>
      <c r="O181" s="15"/>
      <c r="P181" s="15"/>
      <c r="Q181" s="15"/>
      <c r="R181" s="11">
        <f t="shared" si="37"/>
        <v>0</v>
      </c>
      <c r="S181" s="15"/>
      <c r="T181" s="15"/>
      <c r="U181" s="9">
        <f t="shared" si="39"/>
        <v>0</v>
      </c>
      <c r="V181" s="9">
        <f t="shared" si="40"/>
        <v>28</v>
      </c>
      <c r="W181" s="15">
        <v>28</v>
      </c>
      <c r="X181" s="16">
        <f t="shared" si="41"/>
        <v>0</v>
      </c>
      <c r="Y181" s="18"/>
      <c r="Z181" s="17"/>
    </row>
    <row r="182" spans="1:26" ht="18" customHeight="1" x14ac:dyDescent="0.2">
      <c r="A182" s="13">
        <v>5540008</v>
      </c>
      <c r="B182" s="14" t="s">
        <v>201</v>
      </c>
      <c r="C182" s="15">
        <v>16000</v>
      </c>
      <c r="D182" s="10">
        <f>VLOOKUP($A182,'16.04'!$A$9:$W$204,23,0)</f>
        <v>87</v>
      </c>
      <c r="E182" s="15"/>
      <c r="F182" s="15"/>
      <c r="G182" s="15"/>
      <c r="H182" s="9">
        <f t="shared" si="38"/>
        <v>0</v>
      </c>
      <c r="I182" s="15"/>
      <c r="J182" s="15"/>
      <c r="K182" s="15"/>
      <c r="L182" s="9">
        <f t="shared" si="32"/>
        <v>0</v>
      </c>
      <c r="M182" s="15"/>
      <c r="N182" s="15"/>
      <c r="O182" s="15"/>
      <c r="P182" s="15"/>
      <c r="Q182" s="15"/>
      <c r="R182" s="11">
        <f t="shared" si="37"/>
        <v>0</v>
      </c>
      <c r="S182" s="15"/>
      <c r="T182" s="15"/>
      <c r="U182" s="9">
        <f t="shared" si="39"/>
        <v>0</v>
      </c>
      <c r="V182" s="9">
        <f t="shared" si="40"/>
        <v>87</v>
      </c>
      <c r="W182" s="15">
        <v>87</v>
      </c>
      <c r="X182" s="16">
        <f t="shared" si="41"/>
        <v>0</v>
      </c>
      <c r="Y182" s="18"/>
      <c r="Z182" s="17"/>
    </row>
    <row r="183" spans="1:26" ht="18" customHeight="1" x14ac:dyDescent="0.2">
      <c r="A183" s="13">
        <v>5540017</v>
      </c>
      <c r="B183" s="14" t="s">
        <v>202</v>
      </c>
      <c r="C183" s="15">
        <v>25000</v>
      </c>
      <c r="D183" s="10">
        <f>VLOOKUP($A183,'16.04'!$A$9:$W$204,23,0)</f>
        <v>0</v>
      </c>
      <c r="E183" s="15">
        <v>5</v>
      </c>
      <c r="F183" s="15"/>
      <c r="G183" s="15"/>
      <c r="H183" s="9">
        <f t="shared" si="38"/>
        <v>5</v>
      </c>
      <c r="I183" s="15">
        <v>5</v>
      </c>
      <c r="J183" s="15"/>
      <c r="K183" s="15"/>
      <c r="L183" s="9">
        <f t="shared" si="32"/>
        <v>5</v>
      </c>
      <c r="M183" s="15"/>
      <c r="N183" s="15"/>
      <c r="O183" s="15"/>
      <c r="P183" s="15"/>
      <c r="Q183" s="15"/>
      <c r="R183" s="11">
        <f t="shared" si="37"/>
        <v>0</v>
      </c>
      <c r="S183" s="15"/>
      <c r="T183" s="15"/>
      <c r="U183" s="9">
        <f t="shared" si="39"/>
        <v>0</v>
      </c>
      <c r="V183" s="9">
        <f t="shared" si="40"/>
        <v>0</v>
      </c>
      <c r="W183" s="15"/>
      <c r="X183" s="16">
        <f t="shared" si="41"/>
        <v>0</v>
      </c>
      <c r="Y183" s="18"/>
      <c r="Z183" s="17"/>
    </row>
    <row r="184" spans="1:26" ht="18" customHeight="1" x14ac:dyDescent="0.2">
      <c r="A184" s="13">
        <v>5540018</v>
      </c>
      <c r="B184" s="14" t="s">
        <v>203</v>
      </c>
      <c r="C184" s="15">
        <v>32000</v>
      </c>
      <c r="D184" s="10">
        <f>VLOOKUP($A184,'16.04'!$A$9:$W$204,23,0)</f>
        <v>0</v>
      </c>
      <c r="E184" s="15">
        <v>2</v>
      </c>
      <c r="F184" s="15"/>
      <c r="G184" s="15"/>
      <c r="H184" s="9">
        <f t="shared" si="38"/>
        <v>2</v>
      </c>
      <c r="I184" s="15">
        <v>2</v>
      </c>
      <c r="J184" s="15"/>
      <c r="K184" s="15"/>
      <c r="L184" s="9">
        <f t="shared" si="32"/>
        <v>2</v>
      </c>
      <c r="M184" s="15"/>
      <c r="N184" s="15"/>
      <c r="O184" s="15"/>
      <c r="P184" s="15"/>
      <c r="Q184" s="15"/>
      <c r="R184" s="11">
        <f t="shared" si="37"/>
        <v>0</v>
      </c>
      <c r="S184" s="15"/>
      <c r="T184" s="15"/>
      <c r="U184" s="9">
        <f t="shared" si="39"/>
        <v>0</v>
      </c>
      <c r="V184" s="9">
        <f t="shared" si="40"/>
        <v>0</v>
      </c>
      <c r="W184" s="15"/>
      <c r="X184" s="16">
        <f t="shared" si="41"/>
        <v>0</v>
      </c>
      <c r="Y184" s="18"/>
      <c r="Z184" s="17"/>
    </row>
    <row r="185" spans="1:26" ht="18" customHeight="1" x14ac:dyDescent="0.2">
      <c r="A185" s="13">
        <v>5540019</v>
      </c>
      <c r="B185" s="14" t="s">
        <v>204</v>
      </c>
      <c r="C185" s="15">
        <v>39000</v>
      </c>
      <c r="D185" s="10">
        <f>VLOOKUP($A185,'16.04'!$A$9:$W$204,23,0)</f>
        <v>0</v>
      </c>
      <c r="E185" s="15"/>
      <c r="F185" s="15"/>
      <c r="G185" s="15"/>
      <c r="H185" s="9">
        <f t="shared" si="38"/>
        <v>0</v>
      </c>
      <c r="I185" s="15"/>
      <c r="J185" s="15"/>
      <c r="K185" s="15"/>
      <c r="L185" s="9">
        <f t="shared" si="32"/>
        <v>0</v>
      </c>
      <c r="M185" s="15"/>
      <c r="N185" s="15"/>
      <c r="O185" s="15"/>
      <c r="P185" s="15"/>
      <c r="Q185" s="15"/>
      <c r="R185" s="11">
        <f t="shared" si="37"/>
        <v>0</v>
      </c>
      <c r="S185" s="15"/>
      <c r="T185" s="15"/>
      <c r="U185" s="9">
        <f t="shared" si="39"/>
        <v>0</v>
      </c>
      <c r="V185" s="9">
        <f t="shared" si="40"/>
        <v>0</v>
      </c>
      <c r="W185" s="15"/>
      <c r="X185" s="16">
        <f t="shared" si="41"/>
        <v>0</v>
      </c>
      <c r="Y185" s="18"/>
      <c r="Z185" s="17"/>
    </row>
    <row r="186" spans="1:26" ht="18" customHeight="1" x14ac:dyDescent="0.2">
      <c r="A186" s="13">
        <v>5540020</v>
      </c>
      <c r="B186" s="14" t="s">
        <v>205</v>
      </c>
      <c r="C186" s="15">
        <v>40000</v>
      </c>
      <c r="D186" s="10">
        <f>VLOOKUP($A186,'16.04'!$A$9:$W$204,23,0)</f>
        <v>0</v>
      </c>
      <c r="E186" s="15">
        <v>1</v>
      </c>
      <c r="F186" s="15"/>
      <c r="G186" s="15"/>
      <c r="H186" s="9">
        <f t="shared" si="38"/>
        <v>1</v>
      </c>
      <c r="I186" s="15">
        <v>1</v>
      </c>
      <c r="J186" s="15"/>
      <c r="K186" s="15"/>
      <c r="L186" s="9">
        <f t="shared" si="32"/>
        <v>1</v>
      </c>
      <c r="M186" s="15"/>
      <c r="N186" s="15"/>
      <c r="O186" s="15"/>
      <c r="P186" s="15"/>
      <c r="Q186" s="15"/>
      <c r="R186" s="11">
        <f t="shared" si="37"/>
        <v>0</v>
      </c>
      <c r="S186" s="15"/>
      <c r="T186" s="15"/>
      <c r="U186" s="9">
        <f t="shared" si="39"/>
        <v>0</v>
      </c>
      <c r="V186" s="9">
        <f t="shared" si="40"/>
        <v>0</v>
      </c>
      <c r="W186" s="15"/>
      <c r="X186" s="16">
        <f t="shared" si="41"/>
        <v>0</v>
      </c>
      <c r="Y186" s="18"/>
      <c r="Z186" s="17"/>
    </row>
    <row r="187" spans="1:26" ht="18" customHeight="1" x14ac:dyDescent="0.2">
      <c r="A187" s="13">
        <v>5540021</v>
      </c>
      <c r="B187" s="14" t="s">
        <v>206</v>
      </c>
      <c r="C187" s="15">
        <v>46000</v>
      </c>
      <c r="D187" s="10">
        <f>VLOOKUP($A187,'16.04'!$A$9:$W$204,23,0)</f>
        <v>0</v>
      </c>
      <c r="E187" s="15"/>
      <c r="F187" s="15"/>
      <c r="G187" s="15"/>
      <c r="H187" s="9">
        <f t="shared" si="38"/>
        <v>0</v>
      </c>
      <c r="I187" s="15"/>
      <c r="J187" s="15"/>
      <c r="K187" s="15"/>
      <c r="L187" s="9">
        <f t="shared" si="32"/>
        <v>0</v>
      </c>
      <c r="M187" s="15"/>
      <c r="N187" s="15"/>
      <c r="O187" s="15"/>
      <c r="P187" s="15"/>
      <c r="Q187" s="15"/>
      <c r="R187" s="11">
        <f t="shared" si="37"/>
        <v>0</v>
      </c>
      <c r="S187" s="15"/>
      <c r="T187" s="15"/>
      <c r="U187" s="9">
        <f t="shared" si="39"/>
        <v>0</v>
      </c>
      <c r="V187" s="9">
        <f t="shared" si="40"/>
        <v>0</v>
      </c>
      <c r="W187" s="15"/>
      <c r="X187" s="16">
        <f t="shared" si="41"/>
        <v>0</v>
      </c>
      <c r="Y187" s="18"/>
      <c r="Z187" s="17"/>
    </row>
    <row r="188" spans="1:26" ht="18" customHeight="1" x14ac:dyDescent="0.2">
      <c r="A188" s="13">
        <v>5540029</v>
      </c>
      <c r="B188" s="14" t="s">
        <v>207</v>
      </c>
      <c r="C188" s="15">
        <v>18000</v>
      </c>
      <c r="D188" s="10">
        <f>VLOOKUP($A188,'16.04'!$A$9:$W$204,23,0)</f>
        <v>36</v>
      </c>
      <c r="E188" s="15"/>
      <c r="F188" s="15"/>
      <c r="G188" s="15"/>
      <c r="H188" s="9">
        <f t="shared" si="38"/>
        <v>0</v>
      </c>
      <c r="I188" s="15"/>
      <c r="J188" s="15"/>
      <c r="K188" s="15"/>
      <c r="L188" s="9">
        <f t="shared" si="32"/>
        <v>0</v>
      </c>
      <c r="M188" s="15"/>
      <c r="N188" s="15"/>
      <c r="O188" s="15"/>
      <c r="P188" s="15"/>
      <c r="Q188" s="15"/>
      <c r="R188" s="11">
        <f t="shared" si="37"/>
        <v>0</v>
      </c>
      <c r="S188" s="15"/>
      <c r="T188" s="15"/>
      <c r="U188" s="9">
        <f t="shared" si="39"/>
        <v>0</v>
      </c>
      <c r="V188" s="9">
        <f t="shared" si="40"/>
        <v>36</v>
      </c>
      <c r="W188" s="15">
        <v>36</v>
      </c>
      <c r="X188" s="16">
        <f t="shared" si="41"/>
        <v>0</v>
      </c>
      <c r="Y188" s="18"/>
      <c r="Z188" s="17"/>
    </row>
    <row r="189" spans="1:26" ht="18" customHeight="1" x14ac:dyDescent="0.2">
      <c r="A189" s="13">
        <v>5540030</v>
      </c>
      <c r="B189" s="14" t="s">
        <v>208</v>
      </c>
      <c r="C189" s="15">
        <v>20000</v>
      </c>
      <c r="D189" s="10">
        <f>VLOOKUP($A189,'16.04'!$A$9:$W$204,23,0)</f>
        <v>18</v>
      </c>
      <c r="E189" s="15"/>
      <c r="F189" s="15"/>
      <c r="G189" s="15"/>
      <c r="H189" s="9">
        <f t="shared" si="38"/>
        <v>0</v>
      </c>
      <c r="I189" s="15">
        <v>1</v>
      </c>
      <c r="J189" s="15"/>
      <c r="K189" s="15"/>
      <c r="L189" s="9">
        <f t="shared" si="32"/>
        <v>1</v>
      </c>
      <c r="M189" s="15"/>
      <c r="N189" s="15"/>
      <c r="O189" s="15"/>
      <c r="P189" s="15"/>
      <c r="Q189" s="15"/>
      <c r="R189" s="11">
        <f>SUM(M189:Q189)</f>
        <v>0</v>
      </c>
      <c r="S189" s="15"/>
      <c r="T189" s="15"/>
      <c r="U189" s="9">
        <f>S189+T189</f>
        <v>0</v>
      </c>
      <c r="V189" s="9">
        <f t="shared" si="40"/>
        <v>17</v>
      </c>
      <c r="W189" s="15">
        <v>16</v>
      </c>
      <c r="X189" s="16">
        <f>W189-V189</f>
        <v>-1</v>
      </c>
      <c r="Y189" s="18"/>
      <c r="Z189" s="17"/>
    </row>
    <row r="190" spans="1:26" ht="18" customHeight="1" x14ac:dyDescent="0.2">
      <c r="A190" s="13">
        <v>5540031</v>
      </c>
      <c r="B190" s="14" t="s">
        <v>209</v>
      </c>
      <c r="C190" s="15">
        <v>20000</v>
      </c>
      <c r="D190" s="10">
        <f>VLOOKUP($A190,'16.04'!$A$9:$W$204,23,0)</f>
        <v>16</v>
      </c>
      <c r="E190" s="15"/>
      <c r="F190" s="15"/>
      <c r="G190" s="15"/>
      <c r="H190" s="9">
        <f t="shared" si="38"/>
        <v>0</v>
      </c>
      <c r="I190" s="15">
        <v>1</v>
      </c>
      <c r="J190" s="15"/>
      <c r="K190" s="15"/>
      <c r="L190" s="9">
        <f t="shared" si="32"/>
        <v>1</v>
      </c>
      <c r="M190" s="15"/>
      <c r="N190" s="15"/>
      <c r="O190" s="15"/>
      <c r="P190" s="15"/>
      <c r="Q190" s="15"/>
      <c r="R190" s="11">
        <f t="shared" si="37"/>
        <v>0</v>
      </c>
      <c r="S190" s="15"/>
      <c r="T190" s="15"/>
      <c r="U190" s="9">
        <f t="shared" ref="U190:U207" si="42">S190+T190</f>
        <v>0</v>
      </c>
      <c r="V190" s="9">
        <f t="shared" si="40"/>
        <v>15</v>
      </c>
      <c r="W190" s="15">
        <v>14</v>
      </c>
      <c r="X190" s="16">
        <f t="shared" ref="X190:X207" si="43">W190-V190</f>
        <v>-1</v>
      </c>
      <c r="Y190" s="18"/>
      <c r="Z190" s="17"/>
    </row>
    <row r="191" spans="1:26" ht="18" customHeight="1" x14ac:dyDescent="0.2">
      <c r="A191" s="13">
        <v>5540032</v>
      </c>
      <c r="B191" s="14" t="s">
        <v>210</v>
      </c>
      <c r="C191" s="15">
        <v>15000</v>
      </c>
      <c r="D191" s="10">
        <f>VLOOKUP($A191,'16.04'!$A$9:$W$204,23,0)</f>
        <v>27</v>
      </c>
      <c r="E191" s="15"/>
      <c r="F191" s="15"/>
      <c r="G191" s="15"/>
      <c r="H191" s="9">
        <f t="shared" si="38"/>
        <v>0</v>
      </c>
      <c r="I191" s="15">
        <v>1</v>
      </c>
      <c r="J191" s="15"/>
      <c r="K191" s="15"/>
      <c r="L191" s="9">
        <f t="shared" si="32"/>
        <v>1</v>
      </c>
      <c r="M191" s="15"/>
      <c r="N191" s="15"/>
      <c r="O191" s="15"/>
      <c r="P191" s="15"/>
      <c r="Q191" s="15"/>
      <c r="R191" s="11">
        <f t="shared" si="37"/>
        <v>0</v>
      </c>
      <c r="S191" s="15"/>
      <c r="T191" s="15"/>
      <c r="U191" s="9">
        <f t="shared" si="42"/>
        <v>0</v>
      </c>
      <c r="V191" s="9">
        <f t="shared" si="40"/>
        <v>26</v>
      </c>
      <c r="W191" s="15">
        <v>26</v>
      </c>
      <c r="X191" s="16">
        <f t="shared" si="43"/>
        <v>0</v>
      </c>
      <c r="Y191" s="18"/>
      <c r="Z191" s="17"/>
    </row>
    <row r="192" spans="1:26" ht="18" customHeight="1" x14ac:dyDescent="0.2">
      <c r="A192" s="13">
        <v>5540033</v>
      </c>
      <c r="B192" s="14" t="s">
        <v>211</v>
      </c>
      <c r="C192" s="15">
        <v>15000</v>
      </c>
      <c r="D192" s="10">
        <f>VLOOKUP($A192,'16.04'!$A$9:$W$204,23,0)</f>
        <v>48</v>
      </c>
      <c r="E192" s="15"/>
      <c r="F192" s="15"/>
      <c r="G192" s="15"/>
      <c r="H192" s="9">
        <f t="shared" si="38"/>
        <v>0</v>
      </c>
      <c r="I192" s="15"/>
      <c r="J192" s="15"/>
      <c r="K192" s="15"/>
      <c r="L192" s="9">
        <f t="shared" si="32"/>
        <v>0</v>
      </c>
      <c r="M192" s="15"/>
      <c r="N192" s="15"/>
      <c r="O192" s="15"/>
      <c r="P192" s="15"/>
      <c r="Q192" s="15"/>
      <c r="R192" s="11">
        <f t="shared" si="37"/>
        <v>0</v>
      </c>
      <c r="S192" s="15"/>
      <c r="T192" s="15"/>
      <c r="U192" s="9">
        <f t="shared" si="42"/>
        <v>0</v>
      </c>
      <c r="V192" s="9">
        <f t="shared" si="40"/>
        <v>48</v>
      </c>
      <c r="W192" s="15">
        <v>48</v>
      </c>
      <c r="X192" s="16">
        <f t="shared" si="43"/>
        <v>0</v>
      </c>
      <c r="Y192" s="18"/>
      <c r="Z192" s="17"/>
    </row>
    <row r="193" spans="1:26" ht="18" customHeight="1" x14ac:dyDescent="0.2">
      <c r="A193" s="13">
        <v>5540035</v>
      </c>
      <c r="B193" s="14" t="s">
        <v>212</v>
      </c>
      <c r="C193" s="15">
        <v>20000</v>
      </c>
      <c r="D193" s="10">
        <f>VLOOKUP($A193,'16.04'!$A$9:$W$204,23,0)</f>
        <v>19</v>
      </c>
      <c r="E193" s="15"/>
      <c r="F193" s="15"/>
      <c r="G193" s="15"/>
      <c r="H193" s="9">
        <f t="shared" si="38"/>
        <v>0</v>
      </c>
      <c r="I193" s="15"/>
      <c r="J193" s="15"/>
      <c r="K193" s="15"/>
      <c r="L193" s="9">
        <f t="shared" si="32"/>
        <v>0</v>
      </c>
      <c r="M193" s="15"/>
      <c r="N193" s="15"/>
      <c r="O193" s="15"/>
      <c r="P193" s="15"/>
      <c r="Q193" s="15"/>
      <c r="R193" s="11">
        <f>SUM(M193:Q193)</f>
        <v>0</v>
      </c>
      <c r="S193" s="15"/>
      <c r="T193" s="15"/>
      <c r="U193" s="9">
        <f>S193+T193</f>
        <v>0</v>
      </c>
      <c r="V193" s="9">
        <f t="shared" si="40"/>
        <v>19</v>
      </c>
      <c r="W193" s="15">
        <v>19</v>
      </c>
      <c r="X193" s="16">
        <f>W193-V193</f>
        <v>0</v>
      </c>
      <c r="Y193" s="18"/>
      <c r="Z193" s="17"/>
    </row>
    <row r="194" spans="1:26" ht="18" customHeight="1" x14ac:dyDescent="0.2">
      <c r="A194" s="13">
        <v>5540037</v>
      </c>
      <c r="B194" s="14" t="s">
        <v>213</v>
      </c>
      <c r="C194" s="15">
        <v>18000</v>
      </c>
      <c r="D194" s="10">
        <f>VLOOKUP($A194,'16.04'!$A$9:$W$204,23,0)</f>
        <v>20</v>
      </c>
      <c r="E194" s="15"/>
      <c r="F194" s="15"/>
      <c r="G194" s="15"/>
      <c r="H194" s="9">
        <f t="shared" si="38"/>
        <v>0</v>
      </c>
      <c r="I194" s="15">
        <v>8</v>
      </c>
      <c r="J194" s="15"/>
      <c r="K194" s="15"/>
      <c r="L194" s="9">
        <f t="shared" si="32"/>
        <v>8</v>
      </c>
      <c r="M194" s="15"/>
      <c r="N194" s="15"/>
      <c r="O194" s="15"/>
      <c r="P194" s="15"/>
      <c r="Q194" s="15"/>
      <c r="R194" s="11">
        <f t="shared" si="37"/>
        <v>0</v>
      </c>
      <c r="S194" s="15"/>
      <c r="T194" s="15"/>
      <c r="U194" s="9">
        <f t="shared" si="42"/>
        <v>0</v>
      </c>
      <c r="V194" s="9">
        <f t="shared" si="40"/>
        <v>12</v>
      </c>
      <c r="W194" s="15">
        <v>12</v>
      </c>
      <c r="X194" s="16">
        <f t="shared" si="43"/>
        <v>0</v>
      </c>
      <c r="Y194" s="18"/>
      <c r="Z194" s="17"/>
    </row>
    <row r="195" spans="1:26" ht="18" customHeight="1" x14ac:dyDescent="0.2">
      <c r="A195" s="13">
        <v>5541001</v>
      </c>
      <c r="B195" s="14" t="s">
        <v>214</v>
      </c>
      <c r="C195" s="15">
        <v>29000</v>
      </c>
      <c r="D195" s="10">
        <f>VLOOKUP($A195,'16.04'!$A$9:$W$204,23,0)</f>
        <v>0</v>
      </c>
      <c r="E195" s="15"/>
      <c r="F195" s="15"/>
      <c r="G195" s="15"/>
      <c r="H195" s="9">
        <f t="shared" si="38"/>
        <v>0</v>
      </c>
      <c r="I195" s="15"/>
      <c r="J195" s="15"/>
      <c r="K195" s="15"/>
      <c r="L195" s="9">
        <f t="shared" si="32"/>
        <v>0</v>
      </c>
      <c r="M195" s="15"/>
      <c r="N195" s="15"/>
      <c r="O195" s="15"/>
      <c r="P195" s="15"/>
      <c r="Q195" s="15"/>
      <c r="R195" s="11">
        <f t="shared" si="37"/>
        <v>0</v>
      </c>
      <c r="S195" s="15"/>
      <c r="T195" s="15"/>
      <c r="U195" s="9">
        <f t="shared" si="42"/>
        <v>0</v>
      </c>
      <c r="V195" s="9">
        <f t="shared" si="40"/>
        <v>0</v>
      </c>
      <c r="W195" s="15"/>
      <c r="X195" s="16">
        <f t="shared" si="43"/>
        <v>0</v>
      </c>
      <c r="Y195" s="18"/>
      <c r="Z195" s="17"/>
    </row>
    <row r="196" spans="1:26" ht="18" customHeight="1" x14ac:dyDescent="0.2">
      <c r="A196" s="13">
        <v>5510105</v>
      </c>
      <c r="B196" s="14" t="s">
        <v>234</v>
      </c>
      <c r="C196" s="15">
        <v>10000</v>
      </c>
      <c r="D196" s="10">
        <f>VLOOKUP($A196,'16.04'!$A$9:$W$204,23,0)</f>
        <v>0</v>
      </c>
      <c r="E196" s="15"/>
      <c r="F196" s="15"/>
      <c r="G196" s="15"/>
      <c r="H196" s="9">
        <f t="shared" si="38"/>
        <v>0</v>
      </c>
      <c r="I196" s="15"/>
      <c r="J196" s="15"/>
      <c r="K196" s="15"/>
      <c r="L196" s="9">
        <f t="shared" si="32"/>
        <v>0</v>
      </c>
      <c r="M196" s="15"/>
      <c r="N196" s="15"/>
      <c r="O196" s="15"/>
      <c r="P196" s="15"/>
      <c r="Q196" s="15"/>
      <c r="R196" s="11">
        <f t="shared" si="37"/>
        <v>0</v>
      </c>
      <c r="S196" s="15"/>
      <c r="T196" s="15"/>
      <c r="U196" s="9">
        <f t="shared" si="42"/>
        <v>0</v>
      </c>
      <c r="V196" s="9">
        <f t="shared" si="40"/>
        <v>0</v>
      </c>
      <c r="W196" s="15"/>
      <c r="X196" s="16">
        <f t="shared" si="43"/>
        <v>0</v>
      </c>
      <c r="Y196" s="18"/>
      <c r="Z196" s="17"/>
    </row>
    <row r="197" spans="1:26" ht="18" customHeight="1" x14ac:dyDescent="0.2">
      <c r="A197" s="13">
        <v>7116001</v>
      </c>
      <c r="B197" s="14" t="s">
        <v>215</v>
      </c>
      <c r="C197" s="15">
        <v>99000</v>
      </c>
      <c r="D197" s="10">
        <f>VLOOKUP($A197,'16.04'!$A$9:$W$204,23,0)</f>
        <v>0</v>
      </c>
      <c r="E197" s="15"/>
      <c r="F197" s="15"/>
      <c r="G197" s="15"/>
      <c r="H197" s="9">
        <f t="shared" si="38"/>
        <v>0</v>
      </c>
      <c r="I197" s="15"/>
      <c r="J197" s="15"/>
      <c r="K197" s="15"/>
      <c r="L197" s="9">
        <f t="shared" si="32"/>
        <v>0</v>
      </c>
      <c r="M197" s="15"/>
      <c r="N197" s="15"/>
      <c r="O197" s="15"/>
      <c r="P197" s="15"/>
      <c r="Q197" s="15"/>
      <c r="R197" s="11">
        <f t="shared" si="37"/>
        <v>0</v>
      </c>
      <c r="S197" s="15"/>
      <c r="T197" s="15"/>
      <c r="U197" s="9">
        <f t="shared" si="42"/>
        <v>0</v>
      </c>
      <c r="V197" s="9">
        <f t="shared" si="40"/>
        <v>0</v>
      </c>
      <c r="W197" s="15"/>
      <c r="X197" s="16">
        <f t="shared" si="43"/>
        <v>0</v>
      </c>
      <c r="Y197" s="18"/>
      <c r="Z197" s="17"/>
    </row>
    <row r="198" spans="1:26" ht="18" customHeight="1" x14ac:dyDescent="0.2">
      <c r="A198" s="13">
        <v>7116002</v>
      </c>
      <c r="B198" s="14" t="s">
        <v>224</v>
      </c>
      <c r="C198" s="15">
        <v>60000</v>
      </c>
      <c r="D198" s="10">
        <f>VLOOKUP($A198,'16.04'!$A$9:$W$204,23,0)</f>
        <v>0</v>
      </c>
      <c r="E198" s="15"/>
      <c r="F198" s="15"/>
      <c r="G198" s="15"/>
      <c r="H198" s="9">
        <f t="shared" si="38"/>
        <v>0</v>
      </c>
      <c r="I198" s="15"/>
      <c r="J198" s="15"/>
      <c r="K198" s="15"/>
      <c r="L198" s="9">
        <f t="shared" si="32"/>
        <v>0</v>
      </c>
      <c r="M198" s="15"/>
      <c r="N198" s="15"/>
      <c r="O198" s="15"/>
      <c r="P198" s="15"/>
      <c r="Q198" s="15"/>
      <c r="R198" s="11">
        <f t="shared" si="37"/>
        <v>0</v>
      </c>
      <c r="S198" s="15"/>
      <c r="T198" s="15"/>
      <c r="U198" s="9">
        <f t="shared" si="42"/>
        <v>0</v>
      </c>
      <c r="V198" s="9">
        <f t="shared" si="40"/>
        <v>0</v>
      </c>
      <c r="W198" s="15"/>
      <c r="X198" s="16">
        <f t="shared" si="43"/>
        <v>0</v>
      </c>
      <c r="Y198" s="18"/>
      <c r="Z198" s="17"/>
    </row>
    <row r="199" spans="1:26" ht="18" customHeight="1" x14ac:dyDescent="0.2">
      <c r="A199" s="13">
        <v>7116003</v>
      </c>
      <c r="B199" s="14" t="s">
        <v>225</v>
      </c>
      <c r="C199" s="15">
        <v>60000</v>
      </c>
      <c r="D199" s="10">
        <f>VLOOKUP($A199,'16.04'!$A$9:$W$204,23,0)</f>
        <v>0</v>
      </c>
      <c r="E199" s="15"/>
      <c r="F199" s="15"/>
      <c r="G199" s="15"/>
      <c r="H199" s="9">
        <f t="shared" si="38"/>
        <v>0</v>
      </c>
      <c r="I199" s="15"/>
      <c r="J199" s="15"/>
      <c r="K199" s="15"/>
      <c r="L199" s="9">
        <f t="shared" si="32"/>
        <v>0</v>
      </c>
      <c r="M199" s="15"/>
      <c r="N199" s="15"/>
      <c r="O199" s="15"/>
      <c r="P199" s="15"/>
      <c r="Q199" s="15"/>
      <c r="R199" s="11">
        <f t="shared" si="37"/>
        <v>0</v>
      </c>
      <c r="S199" s="15"/>
      <c r="T199" s="15"/>
      <c r="U199" s="9">
        <f t="shared" si="42"/>
        <v>0</v>
      </c>
      <c r="V199" s="9">
        <f t="shared" si="40"/>
        <v>0</v>
      </c>
      <c r="W199" s="15"/>
      <c r="X199" s="16">
        <f t="shared" si="43"/>
        <v>0</v>
      </c>
      <c r="Y199" s="18"/>
      <c r="Z199" s="17"/>
    </row>
    <row r="200" spans="1:26" ht="18" customHeight="1" x14ac:dyDescent="0.2">
      <c r="A200" s="13">
        <v>9500002</v>
      </c>
      <c r="B200" s="14" t="s">
        <v>216</v>
      </c>
      <c r="C200" s="15">
        <v>4000</v>
      </c>
      <c r="D200" s="10">
        <f>VLOOKUP($A200,'16.04'!$A$9:$W$204,23,0)</f>
        <v>0</v>
      </c>
      <c r="E200" s="15"/>
      <c r="F200" s="15"/>
      <c r="G200" s="15"/>
      <c r="H200" s="9">
        <f t="shared" si="38"/>
        <v>0</v>
      </c>
      <c r="I200" s="15"/>
      <c r="J200" s="15"/>
      <c r="K200" s="15"/>
      <c r="L200" s="9">
        <f t="shared" si="32"/>
        <v>0</v>
      </c>
      <c r="M200" s="15"/>
      <c r="N200" s="15"/>
      <c r="O200" s="15"/>
      <c r="P200" s="15"/>
      <c r="Q200" s="15"/>
      <c r="R200" s="11">
        <f t="shared" si="37"/>
        <v>0</v>
      </c>
      <c r="S200" s="15"/>
      <c r="T200" s="15"/>
      <c r="U200" s="9">
        <f t="shared" si="42"/>
        <v>0</v>
      </c>
      <c r="V200" s="9">
        <f t="shared" si="40"/>
        <v>0</v>
      </c>
      <c r="W200" s="15"/>
      <c r="X200" s="16">
        <f t="shared" si="43"/>
        <v>0</v>
      </c>
      <c r="Y200" s="18"/>
      <c r="Z200" s="17"/>
    </row>
    <row r="201" spans="1:26" ht="18" customHeight="1" x14ac:dyDescent="0.2">
      <c r="A201" s="13">
        <v>9500003</v>
      </c>
      <c r="B201" s="14" t="s">
        <v>217</v>
      </c>
      <c r="C201" s="15">
        <v>5000</v>
      </c>
      <c r="D201" s="10">
        <f>VLOOKUP($A201,'16.04'!$A$9:$W$204,23,0)</f>
        <v>0</v>
      </c>
      <c r="E201" s="15"/>
      <c r="F201" s="15"/>
      <c r="G201" s="15"/>
      <c r="H201" s="9">
        <f t="shared" si="38"/>
        <v>0</v>
      </c>
      <c r="I201" s="15"/>
      <c r="J201" s="15"/>
      <c r="K201" s="15"/>
      <c r="L201" s="9">
        <f t="shared" si="32"/>
        <v>0</v>
      </c>
      <c r="M201" s="15"/>
      <c r="N201" s="15"/>
      <c r="O201" s="15"/>
      <c r="P201" s="15"/>
      <c r="Q201" s="15"/>
      <c r="R201" s="11">
        <f t="shared" si="37"/>
        <v>0</v>
      </c>
      <c r="S201" s="15"/>
      <c r="T201" s="15"/>
      <c r="U201" s="9">
        <f t="shared" si="42"/>
        <v>0</v>
      </c>
      <c r="V201" s="9">
        <f t="shared" si="40"/>
        <v>0</v>
      </c>
      <c r="W201" s="15"/>
      <c r="X201" s="16">
        <f t="shared" si="43"/>
        <v>0</v>
      </c>
      <c r="Y201" s="18"/>
      <c r="Z201" s="17"/>
    </row>
    <row r="202" spans="1:26" ht="18" customHeight="1" x14ac:dyDescent="0.2">
      <c r="A202" s="13">
        <v>5530007</v>
      </c>
      <c r="B202" s="14" t="s">
        <v>229</v>
      </c>
      <c r="C202" s="15">
        <v>29000</v>
      </c>
      <c r="D202" s="10">
        <f>VLOOKUP($A202,'16.04'!$A$9:$W$204,23,0)</f>
        <v>0</v>
      </c>
      <c r="E202" s="15"/>
      <c r="F202" s="15"/>
      <c r="G202" s="15"/>
      <c r="H202" s="9">
        <f t="shared" si="38"/>
        <v>0</v>
      </c>
      <c r="I202" s="15"/>
      <c r="J202" s="15"/>
      <c r="K202" s="15"/>
      <c r="L202" s="9">
        <f t="shared" si="32"/>
        <v>0</v>
      </c>
      <c r="M202" s="15"/>
      <c r="N202" s="15"/>
      <c r="O202" s="15"/>
      <c r="P202" s="15"/>
      <c r="Q202" s="15"/>
      <c r="R202" s="11">
        <f t="shared" si="37"/>
        <v>0</v>
      </c>
      <c r="S202" s="15"/>
      <c r="T202" s="15"/>
      <c r="U202" s="9">
        <f t="shared" si="42"/>
        <v>0</v>
      </c>
      <c r="V202" s="9">
        <f t="shared" si="40"/>
        <v>0</v>
      </c>
      <c r="W202" s="15"/>
      <c r="X202" s="16">
        <f t="shared" si="43"/>
        <v>0</v>
      </c>
      <c r="Y202" s="18"/>
      <c r="Z202" s="17"/>
    </row>
    <row r="203" spans="1:26" ht="18" customHeight="1" x14ac:dyDescent="0.2">
      <c r="A203" s="13">
        <v>553009</v>
      </c>
      <c r="B203" s="14" t="s">
        <v>230</v>
      </c>
      <c r="C203" s="15">
        <v>39000</v>
      </c>
      <c r="D203" s="10">
        <f>VLOOKUP($A203,'16.04'!$A$9:$W$204,23,0)</f>
        <v>0</v>
      </c>
      <c r="E203" s="15"/>
      <c r="F203" s="15"/>
      <c r="G203" s="15"/>
      <c r="H203" s="9">
        <f t="shared" si="38"/>
        <v>0</v>
      </c>
      <c r="I203" s="15"/>
      <c r="J203" s="15"/>
      <c r="K203" s="15"/>
      <c r="L203" s="9">
        <f t="shared" si="32"/>
        <v>0</v>
      </c>
      <c r="M203" s="15"/>
      <c r="N203" s="15"/>
      <c r="O203" s="15"/>
      <c r="P203" s="15"/>
      <c r="Q203" s="15"/>
      <c r="R203" s="11">
        <f t="shared" si="37"/>
        <v>0</v>
      </c>
      <c r="S203" s="15"/>
      <c r="T203" s="15"/>
      <c r="U203" s="9">
        <f t="shared" si="42"/>
        <v>0</v>
      </c>
      <c r="V203" s="9">
        <f t="shared" si="40"/>
        <v>0</v>
      </c>
      <c r="W203" s="15"/>
      <c r="X203" s="16">
        <f t="shared" si="43"/>
        <v>0</v>
      </c>
      <c r="Y203" s="18"/>
      <c r="Z203" s="17"/>
    </row>
    <row r="204" spans="1:26" ht="18" customHeight="1" x14ac:dyDescent="0.2">
      <c r="A204" s="13">
        <v>7560084</v>
      </c>
      <c r="B204" s="14" t="s">
        <v>245</v>
      </c>
      <c r="C204" s="15">
        <v>50000</v>
      </c>
      <c r="D204" s="10">
        <f>VLOOKUP($A204,'16.04'!$A$9:$W$204,23,0)</f>
        <v>0</v>
      </c>
      <c r="E204" s="15"/>
      <c r="F204" s="15"/>
      <c r="G204" s="15"/>
      <c r="H204" s="9">
        <f t="shared" si="38"/>
        <v>0</v>
      </c>
      <c r="I204" s="15">
        <v>7</v>
      </c>
      <c r="J204" s="15"/>
      <c r="K204" s="15"/>
      <c r="L204" s="9">
        <f t="shared" si="32"/>
        <v>7</v>
      </c>
      <c r="M204" s="15"/>
      <c r="N204" s="15"/>
      <c r="O204" s="15"/>
      <c r="P204" s="15"/>
      <c r="Q204" s="15"/>
      <c r="R204" s="11">
        <f t="shared" si="37"/>
        <v>0</v>
      </c>
      <c r="S204" s="15"/>
      <c r="T204" s="15"/>
      <c r="U204" s="9">
        <f t="shared" si="42"/>
        <v>0</v>
      </c>
      <c r="V204" s="9">
        <f t="shared" si="40"/>
        <v>-7</v>
      </c>
      <c r="W204" s="15"/>
      <c r="X204" s="16">
        <f t="shared" si="43"/>
        <v>7</v>
      </c>
      <c r="Y204" s="18"/>
      <c r="Z204" s="17"/>
    </row>
    <row r="205" spans="1:26" ht="18" customHeight="1" x14ac:dyDescent="0.2">
      <c r="A205" s="13">
        <v>7560085</v>
      </c>
      <c r="B205" s="14" t="s">
        <v>246</v>
      </c>
      <c r="C205" s="15">
        <v>80000</v>
      </c>
      <c r="D205" s="10">
        <f>VLOOKUP($A205,'16.04'!$A$9:$W$205,23,0)</f>
        <v>0</v>
      </c>
      <c r="E205" s="15"/>
      <c r="F205" s="15"/>
      <c r="G205" s="15"/>
      <c r="H205" s="9">
        <f t="shared" si="38"/>
        <v>0</v>
      </c>
      <c r="I205" s="15">
        <v>2</v>
      </c>
      <c r="J205" s="15"/>
      <c r="K205" s="15"/>
      <c r="L205" s="9">
        <f t="shared" si="32"/>
        <v>2</v>
      </c>
      <c r="M205" s="15"/>
      <c r="N205" s="15"/>
      <c r="O205" s="15"/>
      <c r="P205" s="15"/>
      <c r="Q205" s="15"/>
      <c r="R205" s="11">
        <f t="shared" si="37"/>
        <v>0</v>
      </c>
      <c r="S205" s="15"/>
      <c r="T205" s="15"/>
      <c r="U205" s="9">
        <f t="shared" si="42"/>
        <v>0</v>
      </c>
      <c r="V205" s="9">
        <f t="shared" si="40"/>
        <v>-2</v>
      </c>
      <c r="W205" s="15"/>
      <c r="X205" s="16">
        <f t="shared" si="43"/>
        <v>2</v>
      </c>
      <c r="Y205" s="18"/>
      <c r="Z205" s="17"/>
    </row>
    <row r="206" spans="1:26" ht="18" customHeight="1" x14ac:dyDescent="0.2">
      <c r="A206" s="13">
        <v>7560086</v>
      </c>
      <c r="B206" s="14" t="s">
        <v>247</v>
      </c>
      <c r="C206" s="15">
        <v>39000</v>
      </c>
      <c r="D206" s="10">
        <f>VLOOKUP($A206,'16.04'!$A$9:$W$206,23,0)</f>
        <v>0</v>
      </c>
      <c r="E206" s="15"/>
      <c r="F206" s="15"/>
      <c r="G206" s="15"/>
      <c r="H206" s="9">
        <f t="shared" si="38"/>
        <v>0</v>
      </c>
      <c r="I206" s="15">
        <v>6</v>
      </c>
      <c r="J206" s="15"/>
      <c r="K206" s="15"/>
      <c r="L206" s="9">
        <f t="shared" si="32"/>
        <v>6</v>
      </c>
      <c r="M206" s="15"/>
      <c r="N206" s="15"/>
      <c r="O206" s="15"/>
      <c r="P206" s="15"/>
      <c r="Q206" s="15"/>
      <c r="R206" s="11">
        <f t="shared" si="37"/>
        <v>0</v>
      </c>
      <c r="S206" s="15"/>
      <c r="T206" s="15"/>
      <c r="U206" s="9">
        <f t="shared" si="42"/>
        <v>0</v>
      </c>
      <c r="V206" s="9">
        <f t="shared" si="40"/>
        <v>-6</v>
      </c>
      <c r="W206" s="15"/>
      <c r="X206" s="16">
        <f t="shared" si="43"/>
        <v>6</v>
      </c>
      <c r="Y206" s="18"/>
      <c r="Z206" s="17"/>
    </row>
    <row r="207" spans="1:26" ht="18" customHeight="1" x14ac:dyDescent="0.2">
      <c r="A207" s="13"/>
      <c r="B207" s="14"/>
      <c r="C207" s="15"/>
      <c r="D207" s="10"/>
      <c r="E207" s="15"/>
      <c r="F207" s="15"/>
      <c r="G207" s="15"/>
      <c r="H207" s="9">
        <f t="shared" si="38"/>
        <v>0</v>
      </c>
      <c r="I207" s="15"/>
      <c r="J207" s="15"/>
      <c r="K207" s="15"/>
      <c r="L207" s="9">
        <f t="shared" si="32"/>
        <v>0</v>
      </c>
      <c r="M207" s="15"/>
      <c r="N207" s="15"/>
      <c r="O207" s="15"/>
      <c r="P207" s="15"/>
      <c r="Q207" s="15"/>
      <c r="R207" s="11">
        <f t="shared" si="37"/>
        <v>0</v>
      </c>
      <c r="S207" s="15"/>
      <c r="T207" s="15"/>
      <c r="U207" s="9">
        <f t="shared" si="42"/>
        <v>0</v>
      </c>
      <c r="V207" s="9">
        <f t="shared" si="40"/>
        <v>0</v>
      </c>
      <c r="W207" s="15"/>
      <c r="X207" s="16">
        <f t="shared" si="43"/>
        <v>0</v>
      </c>
      <c r="Y207" s="18"/>
      <c r="Z207" s="17"/>
    </row>
    <row r="208" spans="1:26" ht="18" customHeight="1" x14ac:dyDescent="0.2">
      <c r="A208" s="7"/>
      <c r="B208" s="28" t="s">
        <v>218</v>
      </c>
      <c r="C208" s="9"/>
      <c r="D208" s="10"/>
      <c r="E208" s="10"/>
      <c r="F208" s="10"/>
      <c r="G208" s="10"/>
      <c r="H208" s="9"/>
      <c r="I208" s="10"/>
      <c r="J208" s="10"/>
      <c r="K208" s="10"/>
      <c r="L208" s="9">
        <f t="shared" si="32"/>
        <v>0</v>
      </c>
      <c r="M208" s="10"/>
      <c r="N208" s="10"/>
      <c r="O208" s="10"/>
      <c r="P208" s="10"/>
      <c r="Q208" s="10"/>
      <c r="R208" s="11">
        <f t="shared" si="37"/>
        <v>0</v>
      </c>
      <c r="S208" s="10"/>
      <c r="T208" s="10"/>
      <c r="U208" s="9"/>
      <c r="V208" s="9"/>
      <c r="W208" s="10"/>
      <c r="X208" s="9"/>
      <c r="Y208" s="18"/>
      <c r="Z208" s="17"/>
    </row>
    <row r="210" spans="1:28" ht="25.5" customHeight="1" x14ac:dyDescent="0.2">
      <c r="D210" s="30">
        <f>SUM(D9:D208)</f>
        <v>527</v>
      </c>
      <c r="E210" s="31"/>
      <c r="F210" s="31"/>
      <c r="G210" s="31"/>
      <c r="H210" s="31"/>
      <c r="I210" s="30">
        <f>SUM(I9:I208)</f>
        <v>248</v>
      </c>
      <c r="J210" s="30">
        <f>SUM(J9:J208)</f>
        <v>0</v>
      </c>
      <c r="K210" s="30"/>
      <c r="L210" s="31"/>
      <c r="M210" s="31"/>
      <c r="N210" s="31"/>
      <c r="O210" s="31"/>
      <c r="P210" s="31"/>
      <c r="Q210" s="30">
        <f>SUM(Q9:Q208)</f>
        <v>1</v>
      </c>
      <c r="R210" s="30">
        <f>SUM(R9:R208)</f>
        <v>6</v>
      </c>
      <c r="S210" s="30">
        <f>SUM(S9:S208)</f>
        <v>69</v>
      </c>
      <c r="T210" s="31"/>
      <c r="U210" s="31"/>
      <c r="V210" s="32"/>
      <c r="W210" s="30">
        <f>SUM(W9:W208)</f>
        <v>512</v>
      </c>
      <c r="X210" s="30">
        <f>SUM(X9:X208)</f>
        <v>-29</v>
      </c>
    </row>
    <row r="211" spans="1:28" ht="12.75" customHeight="1" x14ac:dyDescent="0.2"/>
    <row r="212" spans="1:28" s="1" customFormat="1" x14ac:dyDescent="0.2">
      <c r="A212" s="29"/>
      <c r="B212" s="29" t="s">
        <v>219</v>
      </c>
      <c r="I212" s="33" t="s">
        <v>220</v>
      </c>
      <c r="S212" s="1" t="s">
        <v>221</v>
      </c>
      <c r="V212" s="2"/>
      <c r="W212" s="2"/>
      <c r="X212" s="2"/>
      <c r="Y212" s="3"/>
      <c r="Z212" s="3"/>
      <c r="AA212" s="3"/>
      <c r="AB212" s="3"/>
    </row>
    <row r="214" spans="1:28" s="1" customFormat="1" x14ac:dyDescent="0.2">
      <c r="A214" s="29" t="s">
        <v>222</v>
      </c>
      <c r="B214" s="3"/>
      <c r="V214" s="2"/>
      <c r="W214" s="2"/>
      <c r="X214" s="2"/>
      <c r="Y214" s="3"/>
      <c r="Z214" s="3"/>
      <c r="AA214" s="3"/>
      <c r="AB214" s="3"/>
    </row>
  </sheetData>
  <mergeCells count="30">
    <mergeCell ref="A1:B1"/>
    <mergeCell ref="A2:B2"/>
    <mergeCell ref="A3:X3"/>
    <mergeCell ref="A5:A7"/>
    <mergeCell ref="B5:B7"/>
    <mergeCell ref="C5:C7"/>
    <mergeCell ref="D5:D7"/>
    <mergeCell ref="E5:H5"/>
    <mergeCell ref="I5:L5"/>
    <mergeCell ref="M5:R5"/>
    <mergeCell ref="E6:E7"/>
    <mergeCell ref="F6:F7"/>
    <mergeCell ref="G6:G7"/>
    <mergeCell ref="H6:H7"/>
    <mergeCell ref="I6:I7"/>
    <mergeCell ref="S5:U5"/>
    <mergeCell ref="V5:V7"/>
    <mergeCell ref="W5:W7"/>
    <mergeCell ref="X5:X7"/>
    <mergeCell ref="Z5:AB6"/>
    <mergeCell ref="R6:R7"/>
    <mergeCell ref="S6:S7"/>
    <mergeCell ref="T6:T7"/>
    <mergeCell ref="U6:U7"/>
    <mergeCell ref="O6:Q6"/>
    <mergeCell ref="J6:J7"/>
    <mergeCell ref="K6:K7"/>
    <mergeCell ref="L6:L7"/>
    <mergeCell ref="M6:M7"/>
    <mergeCell ref="N6:N7"/>
  </mergeCells>
  <conditionalFormatting sqref="B103:B104">
    <cfRule type="duplicateValues" dxfId="1214" priority="82" stopIfTrue="1"/>
  </conditionalFormatting>
  <conditionalFormatting sqref="B135">
    <cfRule type="duplicateValues" dxfId="1213" priority="81" stopIfTrue="1"/>
  </conditionalFormatting>
  <conditionalFormatting sqref="B121">
    <cfRule type="duplicateValues" dxfId="1212" priority="80" stopIfTrue="1"/>
  </conditionalFormatting>
  <conditionalFormatting sqref="B208">
    <cfRule type="duplicateValues" dxfId="1211" priority="79" stopIfTrue="1"/>
  </conditionalFormatting>
  <conditionalFormatting sqref="B211:B284">
    <cfRule type="duplicateValues" dxfId="1210" priority="78" stopIfTrue="1"/>
  </conditionalFormatting>
  <conditionalFormatting sqref="B210">
    <cfRule type="duplicateValues" dxfId="1209" priority="77" stopIfTrue="1"/>
  </conditionalFormatting>
  <conditionalFormatting sqref="I212">
    <cfRule type="duplicateValues" dxfId="1208" priority="76" stopIfTrue="1"/>
  </conditionalFormatting>
  <conditionalFormatting sqref="I212">
    <cfRule type="duplicateValues" dxfId="1207" priority="73" stopIfTrue="1"/>
    <cfRule type="duplicateValues" dxfId="1206" priority="74" stopIfTrue="1"/>
    <cfRule type="duplicateValues" dxfId="1205" priority="75" stopIfTrue="1"/>
  </conditionalFormatting>
  <conditionalFormatting sqref="B20">
    <cfRule type="duplicateValues" dxfId="1204" priority="67" stopIfTrue="1"/>
  </conditionalFormatting>
  <conditionalFormatting sqref="B20">
    <cfRule type="duplicateValues" dxfId="1203" priority="68" stopIfTrue="1"/>
  </conditionalFormatting>
  <conditionalFormatting sqref="B20">
    <cfRule type="duplicateValues" dxfId="1202" priority="69" stopIfTrue="1"/>
  </conditionalFormatting>
  <conditionalFormatting sqref="B20">
    <cfRule type="duplicateValues" dxfId="1201" priority="70" stopIfTrue="1"/>
    <cfRule type="duplicateValues" dxfId="1200" priority="71" stopIfTrue="1"/>
    <cfRule type="duplicateValues" dxfId="1199" priority="72" stopIfTrue="1"/>
  </conditionalFormatting>
  <conditionalFormatting sqref="A20:A25">
    <cfRule type="duplicateValues" dxfId="1198" priority="66" stopIfTrue="1"/>
  </conditionalFormatting>
  <conditionalFormatting sqref="A26">
    <cfRule type="duplicateValues" dxfId="1197" priority="65" stopIfTrue="1"/>
  </conditionalFormatting>
  <conditionalFormatting sqref="A27">
    <cfRule type="duplicateValues" dxfId="1196" priority="64" stopIfTrue="1"/>
  </conditionalFormatting>
  <conditionalFormatting sqref="A28">
    <cfRule type="duplicateValues" dxfId="1195" priority="63" stopIfTrue="1"/>
  </conditionalFormatting>
  <conditionalFormatting sqref="A29">
    <cfRule type="duplicateValues" dxfId="1194" priority="62" stopIfTrue="1"/>
  </conditionalFormatting>
  <conditionalFormatting sqref="A30">
    <cfRule type="duplicateValues" dxfId="1193" priority="61" stopIfTrue="1"/>
  </conditionalFormatting>
  <conditionalFormatting sqref="B285:B65328 B210 B5 B8:B19 B122:B134 B21:B59 B136:B203 B64:B100 B102:B120 B62">
    <cfRule type="duplicateValues" dxfId="1192" priority="83" stopIfTrue="1"/>
  </conditionalFormatting>
  <conditionalFormatting sqref="B285:B65328 B210 B5 B8:B19 B105:B120 B122:B134 B21:B59 B136:B203 B64:B100 B102 B62">
    <cfRule type="duplicateValues" dxfId="1191" priority="84" stopIfTrue="1"/>
  </conditionalFormatting>
  <conditionalFormatting sqref="A210:A65328 A1:A5 A8:A19 A31:A59 A64:A100 A208 A102:A203 A62">
    <cfRule type="duplicateValues" dxfId="1190" priority="85" stopIfTrue="1"/>
  </conditionalFormatting>
  <conditionalFormatting sqref="B210:B65328 B5 B8:B19 B21:B59 B64:B100 B208 B102:B203 B62">
    <cfRule type="duplicateValues" dxfId="1189" priority="86" stopIfTrue="1"/>
  </conditionalFormatting>
  <conditionalFormatting sqref="B210:B65328 B1:B5 B8:B19 B21:B59 B64:B100 B208 B102:B203 B62">
    <cfRule type="duplicateValues" dxfId="1188" priority="87" stopIfTrue="1"/>
    <cfRule type="duplicateValues" dxfId="1187" priority="88" stopIfTrue="1"/>
    <cfRule type="duplicateValues" dxfId="1186" priority="89" stopIfTrue="1"/>
  </conditionalFormatting>
  <conditionalFormatting sqref="Y17">
    <cfRule type="duplicateValues" dxfId="1185" priority="55" stopIfTrue="1"/>
  </conditionalFormatting>
  <conditionalFormatting sqref="Y17">
    <cfRule type="duplicateValues" dxfId="1184" priority="56" stopIfTrue="1"/>
  </conditionalFormatting>
  <conditionalFormatting sqref="Y17">
    <cfRule type="duplicateValues" dxfId="1183" priority="57" stopIfTrue="1"/>
  </conditionalFormatting>
  <conditionalFormatting sqref="Y17">
    <cfRule type="duplicateValues" dxfId="1182" priority="58" stopIfTrue="1"/>
    <cfRule type="duplicateValues" dxfId="1181" priority="59" stopIfTrue="1"/>
    <cfRule type="duplicateValues" dxfId="1180" priority="60" stopIfTrue="1"/>
  </conditionalFormatting>
  <conditionalFormatting sqref="Y13">
    <cfRule type="duplicateValues" dxfId="1179" priority="49" stopIfTrue="1"/>
  </conditionalFormatting>
  <conditionalFormatting sqref="Y13">
    <cfRule type="duplicateValues" dxfId="1178" priority="50" stopIfTrue="1"/>
  </conditionalFormatting>
  <conditionalFormatting sqref="Y13">
    <cfRule type="duplicateValues" dxfId="1177" priority="51" stopIfTrue="1"/>
  </conditionalFormatting>
  <conditionalFormatting sqref="Y13">
    <cfRule type="duplicateValues" dxfId="1176" priority="52" stopIfTrue="1"/>
    <cfRule type="duplicateValues" dxfId="1175" priority="53" stopIfTrue="1"/>
    <cfRule type="duplicateValues" dxfId="1174" priority="54" stopIfTrue="1"/>
  </conditionalFormatting>
  <conditionalFormatting sqref="B63">
    <cfRule type="duplicateValues" dxfId="1173" priority="42" stopIfTrue="1"/>
  </conditionalFormatting>
  <conditionalFormatting sqref="B63">
    <cfRule type="duplicateValues" dxfId="1172" priority="43" stopIfTrue="1"/>
  </conditionalFormatting>
  <conditionalFormatting sqref="A63">
    <cfRule type="duplicateValues" dxfId="1171" priority="44" stopIfTrue="1"/>
  </conditionalFormatting>
  <conditionalFormatting sqref="B63">
    <cfRule type="duplicateValues" dxfId="1170" priority="45" stopIfTrue="1"/>
  </conditionalFormatting>
  <conditionalFormatting sqref="B63">
    <cfRule type="duplicateValues" dxfId="1169" priority="46" stopIfTrue="1"/>
    <cfRule type="duplicateValues" dxfId="1168" priority="47" stopIfTrue="1"/>
    <cfRule type="duplicateValues" dxfId="1167" priority="48" stopIfTrue="1"/>
  </conditionalFormatting>
  <conditionalFormatting sqref="B207">
    <cfRule type="duplicateValues" dxfId="1166" priority="29" stopIfTrue="1"/>
  </conditionalFormatting>
  <conditionalFormatting sqref="B207">
    <cfRule type="duplicateValues" dxfId="1165" priority="30" stopIfTrue="1"/>
  </conditionalFormatting>
  <conditionalFormatting sqref="B207">
    <cfRule type="duplicateValues" dxfId="1164" priority="31" stopIfTrue="1"/>
  </conditionalFormatting>
  <conditionalFormatting sqref="B207">
    <cfRule type="duplicateValues" dxfId="1163" priority="32" stopIfTrue="1"/>
    <cfRule type="duplicateValues" dxfId="1162" priority="33" stopIfTrue="1"/>
    <cfRule type="duplicateValues" dxfId="1161" priority="34" stopIfTrue="1"/>
  </conditionalFormatting>
  <conditionalFormatting sqref="A207">
    <cfRule type="duplicateValues" dxfId="1160" priority="28" stopIfTrue="1"/>
  </conditionalFormatting>
  <conditionalFormatting sqref="B101">
    <cfRule type="duplicateValues" dxfId="1159" priority="21" stopIfTrue="1"/>
  </conditionalFormatting>
  <conditionalFormatting sqref="B101">
    <cfRule type="duplicateValues" dxfId="1158" priority="22" stopIfTrue="1"/>
  </conditionalFormatting>
  <conditionalFormatting sqref="A101">
    <cfRule type="duplicateValues" dxfId="1157" priority="23" stopIfTrue="1"/>
  </conditionalFormatting>
  <conditionalFormatting sqref="B101">
    <cfRule type="duplicateValues" dxfId="1156" priority="24" stopIfTrue="1"/>
  </conditionalFormatting>
  <conditionalFormatting sqref="B101">
    <cfRule type="duplicateValues" dxfId="1155" priority="25" stopIfTrue="1"/>
    <cfRule type="duplicateValues" dxfId="1154" priority="26" stopIfTrue="1"/>
    <cfRule type="duplicateValues" dxfId="1153" priority="27" stopIfTrue="1"/>
  </conditionalFormatting>
  <conditionalFormatting sqref="B204:B206">
    <cfRule type="duplicateValues" dxfId="1152" priority="14" stopIfTrue="1"/>
  </conditionalFormatting>
  <conditionalFormatting sqref="B204:B206">
    <cfRule type="duplicateValues" dxfId="1151" priority="15" stopIfTrue="1"/>
  </conditionalFormatting>
  <conditionalFormatting sqref="A204:A206">
    <cfRule type="duplicateValues" dxfId="1150" priority="16" stopIfTrue="1"/>
  </conditionalFormatting>
  <conditionalFormatting sqref="B204:B206">
    <cfRule type="duplicateValues" dxfId="1149" priority="17" stopIfTrue="1"/>
  </conditionalFormatting>
  <conditionalFormatting sqref="B204:B206">
    <cfRule type="duplicateValues" dxfId="1148" priority="18" stopIfTrue="1"/>
    <cfRule type="duplicateValues" dxfId="1147" priority="19" stopIfTrue="1"/>
    <cfRule type="duplicateValues" dxfId="1146" priority="20" stopIfTrue="1"/>
  </conditionalFormatting>
  <conditionalFormatting sqref="A60:A61">
    <cfRule type="duplicateValues" dxfId="1145" priority="13" stopIfTrue="1"/>
  </conditionalFormatting>
  <conditionalFormatting sqref="B60">
    <cfRule type="duplicateValues" dxfId="1144" priority="7" stopIfTrue="1"/>
  </conditionalFormatting>
  <conditionalFormatting sqref="B60">
    <cfRule type="duplicateValues" dxfId="1143" priority="8" stopIfTrue="1"/>
  </conditionalFormatting>
  <conditionalFormatting sqref="B60">
    <cfRule type="duplicateValues" dxfId="1142" priority="9" stopIfTrue="1"/>
  </conditionalFormatting>
  <conditionalFormatting sqref="B60">
    <cfRule type="duplicateValues" dxfId="1141" priority="10" stopIfTrue="1"/>
    <cfRule type="duplicateValues" dxfId="1140" priority="11" stopIfTrue="1"/>
    <cfRule type="duplicateValues" dxfId="1139" priority="12" stopIfTrue="1"/>
  </conditionalFormatting>
  <conditionalFormatting sqref="B61">
    <cfRule type="duplicateValues" dxfId="1138" priority="1" stopIfTrue="1"/>
  </conditionalFormatting>
  <conditionalFormatting sqref="B61">
    <cfRule type="duplicateValues" dxfId="1137" priority="2" stopIfTrue="1"/>
  </conditionalFormatting>
  <conditionalFormatting sqref="B61">
    <cfRule type="duplicateValues" dxfId="1136" priority="3" stopIfTrue="1"/>
  </conditionalFormatting>
  <conditionalFormatting sqref="B61">
    <cfRule type="duplicateValues" dxfId="1135" priority="4" stopIfTrue="1"/>
    <cfRule type="duplicateValues" dxfId="1134" priority="5" stopIfTrue="1"/>
    <cfRule type="duplicateValues" dxfId="1133" priority="6" stopIfTrue="1"/>
  </conditionalFormatting>
  <pageMargins left="0.7" right="0.7" top="0.75" bottom="0.75" header="0.3" footer="0.3"/>
  <pageSetup orientation="portrait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214"/>
  <sheetViews>
    <sheetView zoomScaleNormal="100" workbookViewId="0">
      <pane xSplit="4" ySplit="8" topLeftCell="E189" activePane="bottomRight" state="frozen"/>
      <selection activeCell="AI60" sqref="AI60:AJ60"/>
      <selection pane="topRight" activeCell="AI60" sqref="AI60:AJ60"/>
      <selection pane="bottomLeft" activeCell="AI60" sqref="AI60:AJ60"/>
      <selection pane="bottomRight" activeCell="R192" sqref="R192"/>
    </sheetView>
  </sheetViews>
  <sheetFormatPr defaultColWidth="6.85546875" defaultRowHeight="15.75" x14ac:dyDescent="0.2"/>
  <cols>
    <col min="1" max="1" width="9.5703125" style="29" customWidth="1"/>
    <col min="2" max="2" width="23.5703125" style="3" customWidth="1"/>
    <col min="3" max="3" width="11.85546875" style="1" customWidth="1"/>
    <col min="4" max="4" width="8.42578125" style="1" customWidth="1"/>
    <col min="5" max="5" width="7.7109375" style="1" customWidth="1"/>
    <col min="6" max="6" width="7.28515625" style="1" hidden="1" customWidth="1"/>
    <col min="7" max="7" width="0.28515625" style="1" hidden="1" customWidth="1"/>
    <col min="8" max="8" width="7.42578125" style="1" customWidth="1"/>
    <col min="9" max="9" width="9" style="1" customWidth="1"/>
    <col min="10" max="12" width="7.5703125" style="1" customWidth="1"/>
    <col min="13" max="13" width="7.7109375" style="1" customWidth="1"/>
    <col min="14" max="14" width="6.7109375" style="1" hidden="1" customWidth="1"/>
    <col min="15" max="15" width="9.7109375" style="1" customWidth="1"/>
    <col min="16" max="16" width="9.7109375" style="1" hidden="1" customWidth="1"/>
    <col min="17" max="17" width="6.5703125" style="1" customWidth="1"/>
    <col min="18" max="18" width="7.7109375" style="1" customWidth="1"/>
    <col min="19" max="19" width="6.42578125" style="1" customWidth="1"/>
    <col min="20" max="20" width="7" style="1" customWidth="1"/>
    <col min="21" max="21" width="7.28515625" style="1" customWidth="1"/>
    <col min="22" max="23" width="7.7109375" style="2" customWidth="1"/>
    <col min="24" max="24" width="9.5703125" style="2" customWidth="1"/>
    <col min="25" max="25" width="18.42578125" style="3" customWidth="1"/>
    <col min="26" max="26" width="11.7109375" style="3" customWidth="1"/>
    <col min="27" max="27" width="13.42578125" style="3" customWidth="1"/>
    <col min="28" max="28" width="12" style="3" customWidth="1"/>
    <col min="29" max="16384" width="6.85546875" style="3"/>
  </cols>
  <sheetData>
    <row r="1" spans="1:28" x14ac:dyDescent="0.2">
      <c r="A1" s="127" t="s">
        <v>0</v>
      </c>
      <c r="B1" s="127"/>
    </row>
    <row r="2" spans="1:28" x14ac:dyDescent="0.2">
      <c r="A2" s="127" t="s">
        <v>1</v>
      </c>
      <c r="B2" s="127"/>
    </row>
    <row r="3" spans="1:28" ht="19.5" x14ac:dyDescent="0.2">
      <c r="A3" s="128" t="s">
        <v>2</v>
      </c>
      <c r="B3" s="128"/>
      <c r="C3" s="128"/>
      <c r="D3" s="128"/>
      <c r="E3" s="128"/>
      <c r="F3" s="128"/>
      <c r="G3" s="128"/>
      <c r="H3" s="128"/>
      <c r="I3" s="128"/>
      <c r="J3" s="128"/>
      <c r="K3" s="128"/>
      <c r="L3" s="128"/>
      <c r="M3" s="128"/>
      <c r="N3" s="128"/>
      <c r="O3" s="128"/>
      <c r="P3" s="128"/>
      <c r="Q3" s="128"/>
      <c r="R3" s="128"/>
      <c r="S3" s="128"/>
      <c r="T3" s="128"/>
      <c r="U3" s="128"/>
      <c r="V3" s="128"/>
      <c r="W3" s="128"/>
      <c r="X3" s="128"/>
    </row>
    <row r="4" spans="1:28" ht="18.75" x14ac:dyDescent="0.2">
      <c r="A4" s="83" t="s">
        <v>3</v>
      </c>
      <c r="B4" s="4" t="s">
        <v>255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8" ht="18" customHeight="1" x14ac:dyDescent="0.2">
      <c r="A5" s="129" t="s">
        <v>4</v>
      </c>
      <c r="B5" s="129" t="s">
        <v>5</v>
      </c>
      <c r="C5" s="130" t="s">
        <v>6</v>
      </c>
      <c r="D5" s="131" t="s">
        <v>7</v>
      </c>
      <c r="E5" s="130" t="s">
        <v>8</v>
      </c>
      <c r="F5" s="130"/>
      <c r="G5" s="130"/>
      <c r="H5" s="130"/>
      <c r="I5" s="130" t="s">
        <v>9</v>
      </c>
      <c r="J5" s="130"/>
      <c r="K5" s="130"/>
      <c r="L5" s="130"/>
      <c r="M5" s="130" t="s">
        <v>10</v>
      </c>
      <c r="N5" s="130"/>
      <c r="O5" s="130"/>
      <c r="P5" s="130"/>
      <c r="Q5" s="130"/>
      <c r="R5" s="130"/>
      <c r="S5" s="134" t="s">
        <v>11</v>
      </c>
      <c r="T5" s="135"/>
      <c r="U5" s="136"/>
      <c r="V5" s="120" t="s">
        <v>12</v>
      </c>
      <c r="W5" s="123" t="s">
        <v>13</v>
      </c>
      <c r="X5" s="123" t="s">
        <v>14</v>
      </c>
      <c r="Z5" s="126" t="s">
        <v>15</v>
      </c>
      <c r="AA5" s="126"/>
      <c r="AB5" s="126"/>
    </row>
    <row r="6" spans="1:28" ht="20.25" customHeight="1" x14ac:dyDescent="0.2">
      <c r="A6" s="129"/>
      <c r="B6" s="129"/>
      <c r="C6" s="130"/>
      <c r="D6" s="131"/>
      <c r="E6" s="132" t="s">
        <v>16</v>
      </c>
      <c r="F6" s="132" t="s">
        <v>17</v>
      </c>
      <c r="G6" s="120" t="s">
        <v>18</v>
      </c>
      <c r="H6" s="120" t="s">
        <v>19</v>
      </c>
      <c r="I6" s="120" t="s">
        <v>20</v>
      </c>
      <c r="J6" s="120" t="s">
        <v>21</v>
      </c>
      <c r="K6" s="120" t="s">
        <v>223</v>
      </c>
      <c r="L6" s="120" t="s">
        <v>22</v>
      </c>
      <c r="M6" s="120" t="s">
        <v>18</v>
      </c>
      <c r="N6" s="120" t="s">
        <v>23</v>
      </c>
      <c r="O6" s="119" t="s">
        <v>24</v>
      </c>
      <c r="P6" s="119"/>
      <c r="Q6" s="119"/>
      <c r="R6" s="120" t="s">
        <v>25</v>
      </c>
      <c r="S6" s="120" t="s">
        <v>26</v>
      </c>
      <c r="T6" s="120" t="s">
        <v>27</v>
      </c>
      <c r="U6" s="120" t="s">
        <v>28</v>
      </c>
      <c r="V6" s="122"/>
      <c r="W6" s="124"/>
      <c r="X6" s="124"/>
      <c r="Z6" s="126"/>
      <c r="AA6" s="126"/>
      <c r="AB6" s="126"/>
    </row>
    <row r="7" spans="1:28" ht="58.5" customHeight="1" x14ac:dyDescent="0.2">
      <c r="A7" s="129"/>
      <c r="B7" s="129"/>
      <c r="C7" s="130"/>
      <c r="D7" s="131"/>
      <c r="E7" s="133"/>
      <c r="F7" s="133"/>
      <c r="G7" s="121"/>
      <c r="H7" s="121"/>
      <c r="I7" s="121"/>
      <c r="J7" s="121"/>
      <c r="K7" s="121"/>
      <c r="L7" s="121"/>
      <c r="M7" s="121"/>
      <c r="N7" s="121"/>
      <c r="O7" s="85" t="s">
        <v>29</v>
      </c>
      <c r="P7" s="85" t="s">
        <v>30</v>
      </c>
      <c r="Q7" s="84" t="s">
        <v>31</v>
      </c>
      <c r="R7" s="121"/>
      <c r="S7" s="121"/>
      <c r="T7" s="121"/>
      <c r="U7" s="121"/>
      <c r="V7" s="121"/>
      <c r="W7" s="125"/>
      <c r="X7" s="125"/>
      <c r="Z7" s="5"/>
      <c r="AA7" s="5"/>
      <c r="AB7" s="6"/>
    </row>
    <row r="8" spans="1:28" ht="18" customHeight="1" x14ac:dyDescent="0.2">
      <c r="A8" s="7"/>
      <c r="B8" s="8" t="s">
        <v>32</v>
      </c>
      <c r="C8" s="9"/>
      <c r="D8" s="10"/>
      <c r="E8" s="10"/>
      <c r="F8" s="10"/>
      <c r="G8" s="10"/>
      <c r="H8" s="9"/>
      <c r="I8" s="10"/>
      <c r="J8" s="10"/>
      <c r="K8" s="10"/>
      <c r="L8" s="9"/>
      <c r="M8" s="10"/>
      <c r="N8" s="10"/>
      <c r="O8" s="10"/>
      <c r="P8" s="10"/>
      <c r="Q8" s="10"/>
      <c r="R8" s="11"/>
      <c r="S8" s="10"/>
      <c r="T8" s="10"/>
      <c r="U8" s="10"/>
      <c r="V8" s="9"/>
      <c r="W8" s="10"/>
      <c r="X8" s="9"/>
      <c r="Z8" s="12"/>
      <c r="AA8" s="12"/>
      <c r="AB8" s="12"/>
    </row>
    <row r="9" spans="1:28" ht="18" customHeight="1" x14ac:dyDescent="0.2">
      <c r="A9" s="13">
        <v>1500001</v>
      </c>
      <c r="B9" s="14" t="s">
        <v>33</v>
      </c>
      <c r="C9" s="15">
        <v>27000</v>
      </c>
      <c r="D9" s="10">
        <f>VLOOKUP($A9,'17.04'!$A$9:$W$204,23,0)</f>
        <v>0</v>
      </c>
      <c r="E9" s="15">
        <v>6</v>
      </c>
      <c r="F9" s="15"/>
      <c r="G9" s="15"/>
      <c r="H9" s="9">
        <f t="shared" ref="H9:H52" si="0">SUM(E9:G9)</f>
        <v>6</v>
      </c>
      <c r="I9" s="15">
        <v>6</v>
      </c>
      <c r="J9" s="15"/>
      <c r="K9" s="15"/>
      <c r="L9" s="9">
        <f>SUM(I9:K9)</f>
        <v>6</v>
      </c>
      <c r="M9" s="15"/>
      <c r="N9" s="15"/>
      <c r="O9" s="15"/>
      <c r="P9" s="15"/>
      <c r="Q9" s="15"/>
      <c r="R9" s="11">
        <f>SUM(M9:Q9)</f>
        <v>0</v>
      </c>
      <c r="S9" s="15"/>
      <c r="T9" s="15"/>
      <c r="U9" s="9">
        <f t="shared" ref="U9:U52" si="1">S9+T9</f>
        <v>0</v>
      </c>
      <c r="V9" s="9">
        <f t="shared" ref="V9:V52" si="2">D9+H9-L9-R9-U9</f>
        <v>0</v>
      </c>
      <c r="W9" s="15"/>
      <c r="X9" s="34">
        <f t="shared" ref="X9:X52" si="3">W9-V9</f>
        <v>0</v>
      </c>
      <c r="Y9" s="29"/>
      <c r="Z9" s="17"/>
    </row>
    <row r="10" spans="1:28" ht="18" customHeight="1" x14ac:dyDescent="0.2">
      <c r="A10" s="13">
        <v>1500002</v>
      </c>
      <c r="B10" s="14" t="s">
        <v>34</v>
      </c>
      <c r="C10" s="15">
        <v>19000</v>
      </c>
      <c r="D10" s="10">
        <f>VLOOKUP($A10,'17.04'!$A$9:$W$204,23,0)</f>
        <v>0</v>
      </c>
      <c r="E10" s="15">
        <v>6</v>
      </c>
      <c r="F10" s="15"/>
      <c r="G10" s="15"/>
      <c r="H10" s="9">
        <f t="shared" si="0"/>
        <v>6</v>
      </c>
      <c r="I10" s="15">
        <v>6</v>
      </c>
      <c r="J10" s="15"/>
      <c r="K10" s="15"/>
      <c r="L10" s="9">
        <f t="shared" ref="L10:L76" si="4">SUM(I10:K10)</f>
        <v>6</v>
      </c>
      <c r="M10" s="15"/>
      <c r="N10" s="15"/>
      <c r="O10" s="15"/>
      <c r="P10" s="15"/>
      <c r="Q10" s="15"/>
      <c r="R10" s="11">
        <f t="shared" ref="R10:R89" si="5">SUM(M10:Q10)</f>
        <v>0</v>
      </c>
      <c r="S10" s="15"/>
      <c r="T10" s="15"/>
      <c r="U10" s="9">
        <f t="shared" si="1"/>
        <v>0</v>
      </c>
      <c r="V10" s="9">
        <f t="shared" si="2"/>
        <v>0</v>
      </c>
      <c r="W10" s="15"/>
      <c r="X10" s="16">
        <f t="shared" si="3"/>
        <v>0</v>
      </c>
      <c r="Y10" s="26"/>
      <c r="Z10" s="17"/>
    </row>
    <row r="11" spans="1:28" ht="18" customHeight="1" x14ac:dyDescent="0.2">
      <c r="A11" s="13">
        <v>1500003</v>
      </c>
      <c r="B11" s="14" t="s">
        <v>35</v>
      </c>
      <c r="C11" s="15">
        <v>22000</v>
      </c>
      <c r="D11" s="10">
        <f>VLOOKUP($A11,'17.04'!$A$9:$W$204,23,0)</f>
        <v>0</v>
      </c>
      <c r="E11" s="15">
        <v>6</v>
      </c>
      <c r="F11" s="15"/>
      <c r="G11" s="15"/>
      <c r="H11" s="9">
        <f t="shared" si="0"/>
        <v>6</v>
      </c>
      <c r="I11" s="15">
        <v>5</v>
      </c>
      <c r="J11" s="15"/>
      <c r="K11" s="15"/>
      <c r="L11" s="9">
        <f t="shared" si="4"/>
        <v>5</v>
      </c>
      <c r="M11" s="15"/>
      <c r="N11" s="15"/>
      <c r="O11" s="15"/>
      <c r="P11" s="15"/>
      <c r="Q11" s="15"/>
      <c r="R11" s="11">
        <f t="shared" si="5"/>
        <v>0</v>
      </c>
      <c r="S11" s="15">
        <v>1</v>
      </c>
      <c r="T11" s="15"/>
      <c r="U11" s="9">
        <f t="shared" si="1"/>
        <v>1</v>
      </c>
      <c r="V11" s="9">
        <f t="shared" si="2"/>
        <v>0</v>
      </c>
      <c r="W11" s="15"/>
      <c r="X11" s="16">
        <f t="shared" si="3"/>
        <v>0</v>
      </c>
      <c r="Y11" s="26"/>
      <c r="Z11" s="17"/>
    </row>
    <row r="12" spans="1:28" ht="18" customHeight="1" x14ac:dyDescent="0.2">
      <c r="A12" s="13">
        <v>1500004</v>
      </c>
      <c r="B12" s="14" t="s">
        <v>36</v>
      </c>
      <c r="C12" s="15">
        <v>27000</v>
      </c>
      <c r="D12" s="10">
        <f>VLOOKUP($A12,'17.04'!$A$9:$W$204,23,0)</f>
        <v>0</v>
      </c>
      <c r="E12" s="15">
        <v>6</v>
      </c>
      <c r="F12" s="15"/>
      <c r="G12" s="15"/>
      <c r="H12" s="9">
        <f t="shared" si="0"/>
        <v>6</v>
      </c>
      <c r="I12" s="15">
        <v>6</v>
      </c>
      <c r="J12" s="15"/>
      <c r="K12" s="15"/>
      <c r="L12" s="9">
        <f t="shared" si="4"/>
        <v>6</v>
      </c>
      <c r="M12" s="15"/>
      <c r="N12" s="15"/>
      <c r="O12" s="15"/>
      <c r="P12" s="15"/>
      <c r="Q12" s="15"/>
      <c r="R12" s="11">
        <f t="shared" si="5"/>
        <v>0</v>
      </c>
      <c r="S12" s="15"/>
      <c r="T12" s="15"/>
      <c r="U12" s="9">
        <f t="shared" si="1"/>
        <v>0</v>
      </c>
      <c r="V12" s="9">
        <f t="shared" si="2"/>
        <v>0</v>
      </c>
      <c r="W12" s="15"/>
      <c r="X12" s="16">
        <f t="shared" si="3"/>
        <v>0</v>
      </c>
      <c r="Z12" s="17"/>
    </row>
    <row r="13" spans="1:28" ht="18" customHeight="1" x14ac:dyDescent="0.2">
      <c r="A13" s="13">
        <v>1500005</v>
      </c>
      <c r="B13" s="14" t="s">
        <v>37</v>
      </c>
      <c r="C13" s="15">
        <v>34000</v>
      </c>
      <c r="D13" s="10">
        <f>VLOOKUP($A13,'17.04'!$A$9:$W$204,23,0)</f>
        <v>17</v>
      </c>
      <c r="E13" s="15"/>
      <c r="F13" s="15"/>
      <c r="G13" s="15"/>
      <c r="H13" s="9">
        <f t="shared" si="0"/>
        <v>0</v>
      </c>
      <c r="I13" s="15">
        <v>9</v>
      </c>
      <c r="J13" s="15"/>
      <c r="K13" s="15"/>
      <c r="L13" s="9">
        <f t="shared" si="4"/>
        <v>9</v>
      </c>
      <c r="M13" s="15"/>
      <c r="N13" s="15"/>
      <c r="O13" s="15"/>
      <c r="P13" s="15"/>
      <c r="Q13" s="15"/>
      <c r="R13" s="11">
        <f t="shared" si="5"/>
        <v>0</v>
      </c>
      <c r="S13" s="15"/>
      <c r="T13" s="15"/>
      <c r="U13" s="9">
        <f t="shared" si="1"/>
        <v>0</v>
      </c>
      <c r="V13" s="9">
        <f t="shared" si="2"/>
        <v>8</v>
      </c>
      <c r="W13" s="15">
        <v>8</v>
      </c>
      <c r="X13" s="16">
        <f t="shared" si="3"/>
        <v>0</v>
      </c>
      <c r="Y13" s="19"/>
      <c r="Z13" s="17"/>
    </row>
    <row r="14" spans="1:28" ht="18" customHeight="1" x14ac:dyDescent="0.2">
      <c r="A14" s="13">
        <v>1500006</v>
      </c>
      <c r="B14" s="14" t="s">
        <v>38</v>
      </c>
      <c r="C14" s="15">
        <v>26000</v>
      </c>
      <c r="D14" s="10">
        <f>VLOOKUP($A14,'17.04'!$A$9:$W$204,23,0)</f>
        <v>0</v>
      </c>
      <c r="E14" s="15"/>
      <c r="F14" s="15"/>
      <c r="G14" s="15"/>
      <c r="H14" s="9">
        <f t="shared" si="0"/>
        <v>0</v>
      </c>
      <c r="I14" s="15"/>
      <c r="J14" s="15"/>
      <c r="K14" s="15"/>
      <c r="L14" s="9">
        <f t="shared" si="4"/>
        <v>0</v>
      </c>
      <c r="M14" s="15"/>
      <c r="N14" s="15"/>
      <c r="O14" s="15"/>
      <c r="P14" s="15"/>
      <c r="Q14" s="15"/>
      <c r="R14" s="11">
        <f t="shared" si="5"/>
        <v>0</v>
      </c>
      <c r="S14" s="15"/>
      <c r="T14" s="15"/>
      <c r="U14" s="9">
        <f t="shared" si="1"/>
        <v>0</v>
      </c>
      <c r="V14" s="9">
        <f t="shared" si="2"/>
        <v>0</v>
      </c>
      <c r="W14" s="15"/>
      <c r="X14" s="16">
        <f t="shared" si="3"/>
        <v>0</v>
      </c>
      <c r="Z14" s="17"/>
    </row>
    <row r="15" spans="1:28" ht="18" customHeight="1" x14ac:dyDescent="0.2">
      <c r="A15" s="13">
        <v>1500007</v>
      </c>
      <c r="B15" s="14" t="s">
        <v>39</v>
      </c>
      <c r="C15" s="15">
        <v>20000</v>
      </c>
      <c r="D15" s="10">
        <f>VLOOKUP($A15,'17.04'!$A$9:$W$204,23,0)</f>
        <v>0</v>
      </c>
      <c r="E15" s="15">
        <v>4</v>
      </c>
      <c r="F15" s="15"/>
      <c r="G15" s="15"/>
      <c r="H15" s="9">
        <f t="shared" si="0"/>
        <v>4</v>
      </c>
      <c r="I15" s="15"/>
      <c r="J15" s="15"/>
      <c r="K15" s="15"/>
      <c r="L15" s="9">
        <f t="shared" si="4"/>
        <v>0</v>
      </c>
      <c r="M15" s="15"/>
      <c r="N15" s="15"/>
      <c r="O15" s="15"/>
      <c r="P15" s="15"/>
      <c r="Q15" s="15"/>
      <c r="R15" s="11">
        <f t="shared" si="5"/>
        <v>0</v>
      </c>
      <c r="S15" s="15">
        <v>4</v>
      </c>
      <c r="T15" s="15"/>
      <c r="U15" s="9">
        <f t="shared" si="1"/>
        <v>4</v>
      </c>
      <c r="V15" s="9">
        <f t="shared" si="2"/>
        <v>0</v>
      </c>
      <c r="W15" s="15"/>
      <c r="X15" s="16">
        <f t="shared" si="3"/>
        <v>0</v>
      </c>
      <c r="Z15" s="17"/>
    </row>
    <row r="16" spans="1:28" ht="18" customHeight="1" x14ac:dyDescent="0.2">
      <c r="A16" s="13">
        <v>1500008</v>
      </c>
      <c r="B16" s="14" t="s">
        <v>40</v>
      </c>
      <c r="C16" s="15">
        <v>20000</v>
      </c>
      <c r="D16" s="10">
        <f>VLOOKUP($A16,'17.04'!$A$9:$W$204,23,0)</f>
        <v>0</v>
      </c>
      <c r="E16" s="15">
        <v>6</v>
      </c>
      <c r="F16" s="15"/>
      <c r="G16" s="15"/>
      <c r="H16" s="9">
        <f t="shared" si="0"/>
        <v>6</v>
      </c>
      <c r="I16" s="15">
        <v>6</v>
      </c>
      <c r="J16" s="15"/>
      <c r="K16" s="15"/>
      <c r="L16" s="9">
        <f t="shared" si="4"/>
        <v>6</v>
      </c>
      <c r="M16" s="15"/>
      <c r="N16" s="15"/>
      <c r="O16" s="15"/>
      <c r="P16" s="15"/>
      <c r="Q16" s="15"/>
      <c r="R16" s="11">
        <f t="shared" si="5"/>
        <v>0</v>
      </c>
      <c r="S16" s="15"/>
      <c r="T16" s="15"/>
      <c r="U16" s="9">
        <f t="shared" si="1"/>
        <v>0</v>
      </c>
      <c r="V16" s="9">
        <f t="shared" si="2"/>
        <v>0</v>
      </c>
      <c r="W16" s="15"/>
      <c r="X16" s="16">
        <f t="shared" si="3"/>
        <v>0</v>
      </c>
      <c r="Z16" s="17"/>
    </row>
    <row r="17" spans="1:26" ht="18" customHeight="1" x14ac:dyDescent="0.2">
      <c r="A17" s="13">
        <v>1500010</v>
      </c>
      <c r="B17" s="14" t="s">
        <v>41</v>
      </c>
      <c r="C17" s="15">
        <v>20000</v>
      </c>
      <c r="D17" s="10">
        <f>VLOOKUP($A17,'17.04'!$A$9:$W$204,23,0)</f>
        <v>0</v>
      </c>
      <c r="E17" s="15">
        <v>24</v>
      </c>
      <c r="F17" s="15"/>
      <c r="G17" s="15"/>
      <c r="H17" s="9">
        <f t="shared" si="0"/>
        <v>24</v>
      </c>
      <c r="I17" s="15">
        <v>24</v>
      </c>
      <c r="J17" s="15"/>
      <c r="K17" s="15"/>
      <c r="L17" s="9">
        <f t="shared" si="4"/>
        <v>24</v>
      </c>
      <c r="M17" s="15"/>
      <c r="N17" s="15"/>
      <c r="O17" s="15"/>
      <c r="P17" s="15"/>
      <c r="Q17" s="15"/>
      <c r="R17" s="11">
        <f t="shared" si="5"/>
        <v>0</v>
      </c>
      <c r="S17" s="15">
        <v>2</v>
      </c>
      <c r="T17" s="15"/>
      <c r="U17" s="9">
        <f t="shared" si="1"/>
        <v>2</v>
      </c>
      <c r="V17" s="9">
        <f t="shared" si="2"/>
        <v>-2</v>
      </c>
      <c r="W17" s="15"/>
      <c r="X17" s="16">
        <f t="shared" si="3"/>
        <v>2</v>
      </c>
      <c r="Y17" s="19"/>
      <c r="Z17" s="17"/>
    </row>
    <row r="18" spans="1:26" ht="18" customHeight="1" x14ac:dyDescent="0.2">
      <c r="A18" s="13">
        <v>1500013</v>
      </c>
      <c r="B18" s="14" t="s">
        <v>42</v>
      </c>
      <c r="C18" s="15">
        <v>27000</v>
      </c>
      <c r="D18" s="10">
        <f>VLOOKUP($A18,'17.04'!$A$9:$W$204,23,0)</f>
        <v>0</v>
      </c>
      <c r="E18" s="15">
        <v>32</v>
      </c>
      <c r="F18" s="15"/>
      <c r="G18" s="15"/>
      <c r="H18" s="9">
        <f t="shared" si="0"/>
        <v>32</v>
      </c>
      <c r="I18" s="15">
        <v>32</v>
      </c>
      <c r="J18" s="15"/>
      <c r="K18" s="15"/>
      <c r="L18" s="9">
        <f t="shared" si="4"/>
        <v>32</v>
      </c>
      <c r="M18" s="15"/>
      <c r="N18" s="15"/>
      <c r="O18" s="15"/>
      <c r="P18" s="15"/>
      <c r="Q18" s="15"/>
      <c r="R18" s="11">
        <f>SUM(M18:Q18)</f>
        <v>0</v>
      </c>
      <c r="S18" s="15"/>
      <c r="T18" s="15"/>
      <c r="U18" s="9">
        <f>S18+T18</f>
        <v>0</v>
      </c>
      <c r="V18" s="9">
        <f t="shared" si="2"/>
        <v>0</v>
      </c>
      <c r="W18" s="15"/>
      <c r="X18" s="16">
        <f>W18-V18</f>
        <v>0</v>
      </c>
      <c r="Y18" s="18"/>
      <c r="Z18" s="17"/>
    </row>
    <row r="19" spans="1:26" ht="18" customHeight="1" x14ac:dyDescent="0.2">
      <c r="A19" s="13">
        <v>1500017</v>
      </c>
      <c r="B19" s="14" t="s">
        <v>43</v>
      </c>
      <c r="C19" s="15">
        <v>19000</v>
      </c>
      <c r="D19" s="10">
        <f>VLOOKUP($A19,'17.04'!$A$9:$W$204,23,0)</f>
        <v>0</v>
      </c>
      <c r="E19" s="15"/>
      <c r="F19" s="15"/>
      <c r="G19" s="15"/>
      <c r="H19" s="9">
        <f t="shared" si="0"/>
        <v>0</v>
      </c>
      <c r="I19" s="15"/>
      <c r="J19" s="15"/>
      <c r="K19" s="15"/>
      <c r="L19" s="9">
        <f t="shared" si="4"/>
        <v>0</v>
      </c>
      <c r="M19" s="15"/>
      <c r="N19" s="15"/>
      <c r="O19" s="15"/>
      <c r="P19" s="15"/>
      <c r="Q19" s="15"/>
      <c r="R19" s="11">
        <f>SUM(M19:Q19)</f>
        <v>0</v>
      </c>
      <c r="S19" s="15"/>
      <c r="T19" s="15"/>
      <c r="U19" s="9">
        <f>S19+T19</f>
        <v>0</v>
      </c>
      <c r="V19" s="9">
        <f t="shared" si="2"/>
        <v>0</v>
      </c>
      <c r="W19" s="15"/>
      <c r="X19" s="16">
        <f>W19-V19</f>
        <v>0</v>
      </c>
      <c r="Y19" s="18"/>
      <c r="Z19" s="17"/>
    </row>
    <row r="20" spans="1:26" ht="18" customHeight="1" x14ac:dyDescent="0.2">
      <c r="A20" s="13">
        <v>1500021</v>
      </c>
      <c r="B20" s="14" t="s">
        <v>44</v>
      </c>
      <c r="C20" s="15">
        <v>19000</v>
      </c>
      <c r="D20" s="10">
        <f>VLOOKUP($A20,'17.04'!$A$9:$W$204,23,0)</f>
        <v>0</v>
      </c>
      <c r="E20" s="15">
        <v>6</v>
      </c>
      <c r="F20" s="15"/>
      <c r="G20" s="15"/>
      <c r="H20" s="9">
        <f t="shared" si="0"/>
        <v>6</v>
      </c>
      <c r="I20" s="15">
        <v>6</v>
      </c>
      <c r="J20" s="15"/>
      <c r="K20" s="15"/>
      <c r="L20" s="9">
        <f t="shared" si="4"/>
        <v>6</v>
      </c>
      <c r="M20" s="15"/>
      <c r="N20" s="15"/>
      <c r="O20" s="15"/>
      <c r="P20" s="15"/>
      <c r="Q20" s="15"/>
      <c r="R20" s="11">
        <f t="shared" si="5"/>
        <v>0</v>
      </c>
      <c r="S20" s="15"/>
      <c r="T20" s="15"/>
      <c r="U20" s="9">
        <f t="shared" si="1"/>
        <v>0</v>
      </c>
      <c r="V20" s="9">
        <f t="shared" si="2"/>
        <v>0</v>
      </c>
      <c r="W20" s="15"/>
      <c r="X20" s="16">
        <f t="shared" si="3"/>
        <v>0</v>
      </c>
      <c r="Y20" s="38"/>
      <c r="Z20" s="17"/>
    </row>
    <row r="21" spans="1:26" ht="18" customHeight="1" x14ac:dyDescent="0.2">
      <c r="A21" s="13">
        <v>1500022</v>
      </c>
      <c r="B21" s="14" t="s">
        <v>45</v>
      </c>
      <c r="C21" s="15">
        <v>19000</v>
      </c>
      <c r="D21" s="10">
        <f>VLOOKUP($A21,'17.04'!$A$9:$W$204,23,0)</f>
        <v>0</v>
      </c>
      <c r="E21" s="15">
        <v>4</v>
      </c>
      <c r="F21" s="15"/>
      <c r="G21" s="15"/>
      <c r="H21" s="9">
        <f t="shared" si="0"/>
        <v>4</v>
      </c>
      <c r="I21" s="15">
        <v>4</v>
      </c>
      <c r="J21" s="15"/>
      <c r="K21" s="15"/>
      <c r="L21" s="9">
        <f t="shared" si="4"/>
        <v>4</v>
      </c>
      <c r="M21" s="15"/>
      <c r="N21" s="15"/>
      <c r="O21" s="15"/>
      <c r="P21" s="15"/>
      <c r="Q21" s="15"/>
      <c r="R21" s="11">
        <f t="shared" si="5"/>
        <v>0</v>
      </c>
      <c r="S21" s="15"/>
      <c r="T21" s="15"/>
      <c r="U21" s="9">
        <f t="shared" si="1"/>
        <v>0</v>
      </c>
      <c r="V21" s="9">
        <f t="shared" si="2"/>
        <v>0</v>
      </c>
      <c r="W21" s="15"/>
      <c r="X21" s="16">
        <f t="shared" si="3"/>
        <v>0</v>
      </c>
      <c r="Y21" s="18"/>
      <c r="Z21" s="17"/>
    </row>
    <row r="22" spans="1:26" ht="18" customHeight="1" x14ac:dyDescent="0.2">
      <c r="A22" s="13">
        <v>1500023</v>
      </c>
      <c r="B22" s="14" t="s">
        <v>46</v>
      </c>
      <c r="C22" s="15">
        <v>16000</v>
      </c>
      <c r="D22" s="10">
        <f>VLOOKUP($A22,'17.04'!$A$9:$W$204,23,0)</f>
        <v>0</v>
      </c>
      <c r="E22" s="15">
        <v>6</v>
      </c>
      <c r="F22" s="15"/>
      <c r="G22" s="15"/>
      <c r="H22" s="9">
        <f t="shared" si="0"/>
        <v>6</v>
      </c>
      <c r="I22" s="15">
        <v>6</v>
      </c>
      <c r="J22" s="15"/>
      <c r="K22" s="15"/>
      <c r="L22" s="9">
        <f t="shared" si="4"/>
        <v>6</v>
      </c>
      <c r="M22" s="15"/>
      <c r="N22" s="15"/>
      <c r="O22" s="15"/>
      <c r="P22" s="15"/>
      <c r="Q22" s="15"/>
      <c r="R22" s="11">
        <f t="shared" si="5"/>
        <v>0</v>
      </c>
      <c r="S22" s="15"/>
      <c r="T22" s="15"/>
      <c r="U22" s="9">
        <f t="shared" si="1"/>
        <v>0</v>
      </c>
      <c r="V22" s="9">
        <f t="shared" si="2"/>
        <v>0</v>
      </c>
      <c r="W22" s="15"/>
      <c r="X22" s="16">
        <f t="shared" si="3"/>
        <v>0</v>
      </c>
      <c r="Y22" s="18"/>
      <c r="Z22" s="17"/>
    </row>
    <row r="23" spans="1:26" ht="18" customHeight="1" x14ac:dyDescent="0.2">
      <c r="A23" s="13">
        <v>1500024</v>
      </c>
      <c r="B23" s="14" t="s">
        <v>47</v>
      </c>
      <c r="C23" s="15">
        <v>21000</v>
      </c>
      <c r="D23" s="10">
        <f>VLOOKUP($A23,'17.04'!$A$9:$W$204,23,0)</f>
        <v>0</v>
      </c>
      <c r="E23" s="15"/>
      <c r="F23" s="15"/>
      <c r="G23" s="15"/>
      <c r="H23" s="9">
        <f t="shared" si="0"/>
        <v>0</v>
      </c>
      <c r="I23" s="15"/>
      <c r="J23" s="15"/>
      <c r="K23" s="15"/>
      <c r="L23" s="9">
        <f t="shared" si="4"/>
        <v>0</v>
      </c>
      <c r="M23" s="15"/>
      <c r="N23" s="15"/>
      <c r="O23" s="15"/>
      <c r="P23" s="15"/>
      <c r="Q23" s="15"/>
      <c r="R23" s="11">
        <f t="shared" si="5"/>
        <v>0</v>
      </c>
      <c r="S23" s="15"/>
      <c r="T23" s="15"/>
      <c r="U23" s="9">
        <f t="shared" si="1"/>
        <v>0</v>
      </c>
      <c r="V23" s="9">
        <f t="shared" si="2"/>
        <v>0</v>
      </c>
      <c r="W23" s="15"/>
      <c r="X23" s="16">
        <f t="shared" si="3"/>
        <v>0</v>
      </c>
      <c r="Y23" s="18"/>
      <c r="Z23" s="17"/>
    </row>
    <row r="24" spans="1:26" ht="18" customHeight="1" x14ac:dyDescent="0.2">
      <c r="A24" s="13">
        <v>1500026</v>
      </c>
      <c r="B24" s="14" t="s">
        <v>48</v>
      </c>
      <c r="C24" s="15">
        <v>21000</v>
      </c>
      <c r="D24" s="10">
        <f>VLOOKUP($A24,'17.04'!$A$9:$W$204,23,0)</f>
        <v>0</v>
      </c>
      <c r="E24" s="15">
        <v>4</v>
      </c>
      <c r="F24" s="15"/>
      <c r="G24" s="15"/>
      <c r="H24" s="9">
        <f t="shared" si="0"/>
        <v>4</v>
      </c>
      <c r="I24" s="15">
        <v>4</v>
      </c>
      <c r="J24" s="15"/>
      <c r="K24" s="15"/>
      <c r="L24" s="9">
        <f t="shared" si="4"/>
        <v>4</v>
      </c>
      <c r="M24" s="15"/>
      <c r="N24" s="15"/>
      <c r="O24" s="15"/>
      <c r="P24" s="15"/>
      <c r="Q24" s="15"/>
      <c r="R24" s="11">
        <f t="shared" si="5"/>
        <v>0</v>
      </c>
      <c r="S24" s="15"/>
      <c r="T24" s="15"/>
      <c r="U24" s="9">
        <f t="shared" si="1"/>
        <v>0</v>
      </c>
      <c r="V24" s="9">
        <f t="shared" si="2"/>
        <v>0</v>
      </c>
      <c r="W24" s="15"/>
      <c r="X24" s="16">
        <f t="shared" si="3"/>
        <v>0</v>
      </c>
      <c r="Y24" s="18"/>
      <c r="Z24" s="17"/>
    </row>
    <row r="25" spans="1:26" ht="18" customHeight="1" x14ac:dyDescent="0.2">
      <c r="A25" s="13">
        <v>1500028</v>
      </c>
      <c r="B25" s="14" t="s">
        <v>49</v>
      </c>
      <c r="C25" s="15">
        <v>20000</v>
      </c>
      <c r="D25" s="10">
        <f>VLOOKUP($A25,'17.04'!$A$9:$W$204,23,0)</f>
        <v>0</v>
      </c>
      <c r="E25" s="15">
        <v>4</v>
      </c>
      <c r="F25" s="15"/>
      <c r="G25" s="15"/>
      <c r="H25" s="9">
        <f t="shared" si="0"/>
        <v>4</v>
      </c>
      <c r="I25" s="15">
        <v>3</v>
      </c>
      <c r="J25" s="15"/>
      <c r="K25" s="15"/>
      <c r="L25" s="9">
        <f t="shared" si="4"/>
        <v>3</v>
      </c>
      <c r="M25" s="15"/>
      <c r="N25" s="15"/>
      <c r="O25" s="15"/>
      <c r="P25" s="15"/>
      <c r="Q25" s="15"/>
      <c r="R25" s="11">
        <f t="shared" si="5"/>
        <v>0</v>
      </c>
      <c r="S25" s="15">
        <v>1</v>
      </c>
      <c r="T25" s="15"/>
      <c r="U25" s="9">
        <f t="shared" si="1"/>
        <v>1</v>
      </c>
      <c r="V25" s="9">
        <f t="shared" si="2"/>
        <v>0</v>
      </c>
      <c r="W25" s="15"/>
      <c r="X25" s="16">
        <f>W25-V25</f>
        <v>0</v>
      </c>
      <c r="Y25" s="18"/>
      <c r="Z25" s="17"/>
    </row>
    <row r="26" spans="1:26" ht="18" customHeight="1" x14ac:dyDescent="0.2">
      <c r="A26" s="13">
        <v>1500029</v>
      </c>
      <c r="B26" s="14" t="s">
        <v>50</v>
      </c>
      <c r="C26" s="15">
        <v>18000</v>
      </c>
      <c r="D26" s="10">
        <f>VLOOKUP($A26,'17.04'!$A$9:$W$204,23,0)</f>
        <v>0</v>
      </c>
      <c r="E26" s="15"/>
      <c r="F26" s="15"/>
      <c r="G26" s="15"/>
      <c r="H26" s="9">
        <f t="shared" si="0"/>
        <v>0</v>
      </c>
      <c r="I26" s="15"/>
      <c r="J26" s="15"/>
      <c r="K26" s="15"/>
      <c r="L26" s="9">
        <f t="shared" si="4"/>
        <v>0</v>
      </c>
      <c r="M26" s="15"/>
      <c r="N26" s="15"/>
      <c r="O26" s="15"/>
      <c r="P26" s="15"/>
      <c r="Q26" s="15"/>
      <c r="R26" s="11">
        <f>SUM(M26:Q26)</f>
        <v>0</v>
      </c>
      <c r="S26" s="15"/>
      <c r="T26" s="15"/>
      <c r="U26" s="9">
        <f>S26+T26</f>
        <v>0</v>
      </c>
      <c r="V26" s="9">
        <f t="shared" si="2"/>
        <v>0</v>
      </c>
      <c r="W26" s="15"/>
      <c r="X26" s="16">
        <f>W26-V26</f>
        <v>0</v>
      </c>
      <c r="Y26" s="18"/>
      <c r="Z26" s="17"/>
    </row>
    <row r="27" spans="1:26" ht="18" customHeight="1" x14ac:dyDescent="0.2">
      <c r="A27" s="13">
        <v>1500047</v>
      </c>
      <c r="B27" s="14" t="s">
        <v>51</v>
      </c>
      <c r="C27" s="15">
        <v>32000</v>
      </c>
      <c r="D27" s="10">
        <f>VLOOKUP($A27,'17.04'!$A$9:$W$204,23,0)</f>
        <v>0</v>
      </c>
      <c r="E27" s="15"/>
      <c r="F27" s="15"/>
      <c r="G27" s="15"/>
      <c r="H27" s="9">
        <f t="shared" si="0"/>
        <v>0</v>
      </c>
      <c r="I27" s="15"/>
      <c r="J27" s="15"/>
      <c r="K27" s="15"/>
      <c r="L27" s="9">
        <f t="shared" si="4"/>
        <v>0</v>
      </c>
      <c r="M27" s="15"/>
      <c r="N27" s="15"/>
      <c r="O27" s="15"/>
      <c r="P27" s="15"/>
      <c r="Q27" s="15"/>
      <c r="R27" s="11">
        <f>SUM(M27:Q27)</f>
        <v>0</v>
      </c>
      <c r="S27" s="15"/>
      <c r="T27" s="15"/>
      <c r="U27" s="9">
        <f>S27+T27</f>
        <v>0</v>
      </c>
      <c r="V27" s="9">
        <f t="shared" si="2"/>
        <v>0</v>
      </c>
      <c r="W27" s="15"/>
      <c r="X27" s="16">
        <f>W27-V27</f>
        <v>0</v>
      </c>
      <c r="Y27" s="18"/>
      <c r="Z27" s="17"/>
    </row>
    <row r="28" spans="1:26" ht="18" customHeight="1" x14ac:dyDescent="0.2">
      <c r="A28" s="13">
        <v>1500081</v>
      </c>
      <c r="B28" s="14" t="s">
        <v>52</v>
      </c>
      <c r="C28" s="15">
        <v>22000</v>
      </c>
      <c r="D28" s="10">
        <f>VLOOKUP($A28,'17.04'!$A$9:$W$204,23,0)</f>
        <v>0</v>
      </c>
      <c r="E28" s="15">
        <v>6</v>
      </c>
      <c r="F28" s="15"/>
      <c r="G28" s="15"/>
      <c r="H28" s="9">
        <f t="shared" si="0"/>
        <v>6</v>
      </c>
      <c r="I28" s="15">
        <v>5</v>
      </c>
      <c r="J28" s="15"/>
      <c r="K28" s="15"/>
      <c r="L28" s="9">
        <f t="shared" si="4"/>
        <v>5</v>
      </c>
      <c r="M28" s="15"/>
      <c r="N28" s="15"/>
      <c r="O28" s="15"/>
      <c r="P28" s="15"/>
      <c r="Q28" s="15"/>
      <c r="R28" s="11">
        <f>SUM(M28:Q28)</f>
        <v>0</v>
      </c>
      <c r="S28" s="15">
        <v>1</v>
      </c>
      <c r="T28" s="15"/>
      <c r="U28" s="9">
        <f>S28+T28</f>
        <v>1</v>
      </c>
      <c r="V28" s="9">
        <f t="shared" si="2"/>
        <v>0</v>
      </c>
      <c r="W28" s="15"/>
      <c r="X28" s="16">
        <f>W28-V28</f>
        <v>0</v>
      </c>
      <c r="Y28" s="18"/>
      <c r="Z28" s="17"/>
    </row>
    <row r="29" spans="1:26" ht="18" customHeight="1" x14ac:dyDescent="0.2">
      <c r="A29" s="13">
        <v>1500088</v>
      </c>
      <c r="B29" s="14" t="s">
        <v>53</v>
      </c>
      <c r="C29" s="15">
        <v>21000</v>
      </c>
      <c r="D29" s="10">
        <f>VLOOKUP($A29,'17.04'!$A$9:$W$204,23,0)</f>
        <v>0</v>
      </c>
      <c r="E29" s="15">
        <v>4</v>
      </c>
      <c r="F29" s="15"/>
      <c r="G29" s="15"/>
      <c r="H29" s="9">
        <f t="shared" si="0"/>
        <v>4</v>
      </c>
      <c r="I29" s="15">
        <v>3</v>
      </c>
      <c r="J29" s="15"/>
      <c r="K29" s="15"/>
      <c r="L29" s="9">
        <f t="shared" si="4"/>
        <v>3</v>
      </c>
      <c r="M29" s="15"/>
      <c r="N29" s="15"/>
      <c r="O29" s="15"/>
      <c r="P29" s="15"/>
      <c r="Q29" s="15"/>
      <c r="R29" s="11">
        <f t="shared" si="5"/>
        <v>0</v>
      </c>
      <c r="S29" s="15">
        <v>1</v>
      </c>
      <c r="T29" s="15"/>
      <c r="U29" s="9">
        <f t="shared" si="1"/>
        <v>1</v>
      </c>
      <c r="V29" s="9">
        <f t="shared" si="2"/>
        <v>0</v>
      </c>
      <c r="W29" s="15"/>
      <c r="X29" s="16">
        <f t="shared" si="3"/>
        <v>0</v>
      </c>
      <c r="Y29" s="18"/>
      <c r="Z29" s="17"/>
    </row>
    <row r="30" spans="1:26" ht="18" customHeight="1" x14ac:dyDescent="0.2">
      <c r="A30" s="13">
        <v>1500089</v>
      </c>
      <c r="B30" s="14" t="s">
        <v>54</v>
      </c>
      <c r="C30" s="15">
        <v>20000</v>
      </c>
      <c r="D30" s="10">
        <f>VLOOKUP($A30,'17.04'!$A$9:$W$204,23,0)</f>
        <v>0</v>
      </c>
      <c r="E30" s="15">
        <v>6</v>
      </c>
      <c r="F30" s="15"/>
      <c r="G30" s="15"/>
      <c r="H30" s="9">
        <f t="shared" si="0"/>
        <v>6</v>
      </c>
      <c r="I30" s="15">
        <v>4</v>
      </c>
      <c r="J30" s="15"/>
      <c r="K30" s="15"/>
      <c r="L30" s="9">
        <f t="shared" si="4"/>
        <v>4</v>
      </c>
      <c r="M30" s="15"/>
      <c r="N30" s="15"/>
      <c r="O30" s="15"/>
      <c r="P30" s="15"/>
      <c r="Q30" s="15"/>
      <c r="R30" s="11">
        <f>SUM(M30:Q30)</f>
        <v>0</v>
      </c>
      <c r="S30" s="15">
        <v>2</v>
      </c>
      <c r="T30" s="15"/>
      <c r="U30" s="9">
        <f>S30+T30</f>
        <v>2</v>
      </c>
      <c r="V30" s="9">
        <f t="shared" si="2"/>
        <v>0</v>
      </c>
      <c r="W30" s="15"/>
      <c r="X30" s="16">
        <f>W30-V30</f>
        <v>0</v>
      </c>
      <c r="Y30" s="18"/>
      <c r="Z30" s="17"/>
    </row>
    <row r="31" spans="1:26" ht="18" customHeight="1" x14ac:dyDescent="0.2">
      <c r="A31" s="13">
        <v>1500134</v>
      </c>
      <c r="B31" s="14" t="s">
        <v>55</v>
      </c>
      <c r="C31" s="15">
        <v>24000</v>
      </c>
      <c r="D31" s="10">
        <f>VLOOKUP($A31,'17.04'!$A$9:$W$204,23,0)</f>
        <v>0</v>
      </c>
      <c r="E31" s="15">
        <v>4</v>
      </c>
      <c r="F31" s="15"/>
      <c r="G31" s="15"/>
      <c r="H31" s="9">
        <f t="shared" si="0"/>
        <v>4</v>
      </c>
      <c r="I31" s="15">
        <v>2</v>
      </c>
      <c r="J31" s="15"/>
      <c r="K31" s="15"/>
      <c r="L31" s="9">
        <f t="shared" si="4"/>
        <v>2</v>
      </c>
      <c r="M31" s="15"/>
      <c r="N31" s="15"/>
      <c r="O31" s="15"/>
      <c r="P31" s="15"/>
      <c r="Q31" s="15"/>
      <c r="R31" s="11">
        <f t="shared" si="5"/>
        <v>0</v>
      </c>
      <c r="S31" s="15">
        <v>2</v>
      </c>
      <c r="T31" s="15"/>
      <c r="U31" s="9">
        <f t="shared" si="1"/>
        <v>2</v>
      </c>
      <c r="V31" s="9">
        <f t="shared" si="2"/>
        <v>0</v>
      </c>
      <c r="W31" s="15"/>
      <c r="X31" s="16">
        <f t="shared" si="3"/>
        <v>0</v>
      </c>
      <c r="Y31" s="18"/>
      <c r="Z31" s="17"/>
    </row>
    <row r="32" spans="1:26" ht="18" customHeight="1" x14ac:dyDescent="0.2">
      <c r="A32" s="13">
        <v>1500228</v>
      </c>
      <c r="B32" s="14" t="s">
        <v>56</v>
      </c>
      <c r="C32" s="15">
        <v>18000</v>
      </c>
      <c r="D32" s="10">
        <f>VLOOKUP($A32,'17.04'!$A$9:$W$204,23,0)</f>
        <v>0</v>
      </c>
      <c r="E32" s="15">
        <v>6</v>
      </c>
      <c r="F32" s="15"/>
      <c r="G32" s="15"/>
      <c r="H32" s="9">
        <f t="shared" si="0"/>
        <v>6</v>
      </c>
      <c r="I32" s="15">
        <v>5</v>
      </c>
      <c r="J32" s="15"/>
      <c r="K32" s="15"/>
      <c r="L32" s="9">
        <f t="shared" si="4"/>
        <v>5</v>
      </c>
      <c r="M32" s="15"/>
      <c r="N32" s="15"/>
      <c r="O32" s="15"/>
      <c r="P32" s="15"/>
      <c r="Q32" s="15"/>
      <c r="R32" s="11">
        <f>SUM(M32:Q32)</f>
        <v>0</v>
      </c>
      <c r="S32" s="15">
        <v>1</v>
      </c>
      <c r="T32" s="15"/>
      <c r="U32" s="9">
        <f>S32+T32</f>
        <v>1</v>
      </c>
      <c r="V32" s="9">
        <f t="shared" si="2"/>
        <v>0</v>
      </c>
      <c r="W32" s="15"/>
      <c r="X32" s="16">
        <f>W32-V32</f>
        <v>0</v>
      </c>
      <c r="Y32" s="18"/>
      <c r="Z32" s="17"/>
    </row>
    <row r="33" spans="1:26" ht="18" customHeight="1" x14ac:dyDescent="0.2">
      <c r="A33" s="13">
        <v>1500300</v>
      </c>
      <c r="B33" s="14" t="s">
        <v>57</v>
      </c>
      <c r="C33" s="15">
        <v>22000</v>
      </c>
      <c r="D33" s="10">
        <f>VLOOKUP($A33,'17.04'!$A$9:$W$204,23,0)</f>
        <v>0</v>
      </c>
      <c r="E33" s="15">
        <v>4</v>
      </c>
      <c r="F33" s="15"/>
      <c r="G33" s="15"/>
      <c r="H33" s="9">
        <f t="shared" si="0"/>
        <v>4</v>
      </c>
      <c r="I33" s="15">
        <v>4</v>
      </c>
      <c r="J33" s="15"/>
      <c r="K33" s="15"/>
      <c r="L33" s="9">
        <f t="shared" si="4"/>
        <v>4</v>
      </c>
      <c r="M33" s="15"/>
      <c r="N33" s="15"/>
      <c r="O33" s="15"/>
      <c r="P33" s="15"/>
      <c r="Q33" s="15"/>
      <c r="R33" s="11">
        <f t="shared" si="5"/>
        <v>0</v>
      </c>
      <c r="S33" s="15"/>
      <c r="T33" s="15"/>
      <c r="U33" s="9">
        <f t="shared" si="1"/>
        <v>0</v>
      </c>
      <c r="V33" s="9">
        <f t="shared" si="2"/>
        <v>0</v>
      </c>
      <c r="W33" s="15"/>
      <c r="X33" s="16">
        <f t="shared" si="3"/>
        <v>0</v>
      </c>
      <c r="Y33" s="39"/>
      <c r="Z33" s="17"/>
    </row>
    <row r="34" spans="1:26" ht="18" customHeight="1" x14ac:dyDescent="0.2">
      <c r="A34" s="13">
        <v>1500301</v>
      </c>
      <c r="B34" s="14" t="s">
        <v>58</v>
      </c>
      <c r="C34" s="15">
        <v>20000</v>
      </c>
      <c r="D34" s="10">
        <f>VLOOKUP($A34,'17.04'!$A$9:$W$204,23,0)</f>
        <v>0</v>
      </c>
      <c r="E34" s="15">
        <v>4</v>
      </c>
      <c r="F34" s="15"/>
      <c r="G34" s="15"/>
      <c r="H34" s="9">
        <f t="shared" si="0"/>
        <v>4</v>
      </c>
      <c r="I34" s="15">
        <v>1</v>
      </c>
      <c r="J34" s="15"/>
      <c r="K34" s="15"/>
      <c r="L34" s="9">
        <f t="shared" si="4"/>
        <v>1</v>
      </c>
      <c r="M34" s="15"/>
      <c r="N34" s="15"/>
      <c r="O34" s="15"/>
      <c r="P34" s="15"/>
      <c r="Q34" s="15"/>
      <c r="R34" s="11">
        <f t="shared" si="5"/>
        <v>0</v>
      </c>
      <c r="S34" s="15">
        <v>3</v>
      </c>
      <c r="T34" s="15"/>
      <c r="U34" s="9">
        <f t="shared" si="1"/>
        <v>3</v>
      </c>
      <c r="V34" s="9">
        <f t="shared" si="2"/>
        <v>0</v>
      </c>
      <c r="W34" s="15"/>
      <c r="X34" s="16">
        <f t="shared" si="3"/>
        <v>0</v>
      </c>
      <c r="Y34" s="18"/>
      <c r="Z34" s="17"/>
    </row>
    <row r="35" spans="1:26" ht="18" customHeight="1" x14ac:dyDescent="0.2">
      <c r="A35" s="13">
        <v>1500303</v>
      </c>
      <c r="B35" s="14" t="s">
        <v>59</v>
      </c>
      <c r="C35" s="15">
        <v>18000</v>
      </c>
      <c r="D35" s="10">
        <f>VLOOKUP($A35,'17.04'!$A$9:$W$204,23,0)</f>
        <v>0</v>
      </c>
      <c r="E35" s="15">
        <v>4</v>
      </c>
      <c r="F35" s="15"/>
      <c r="G35" s="15"/>
      <c r="H35" s="9">
        <f t="shared" si="0"/>
        <v>4</v>
      </c>
      <c r="I35" s="15">
        <v>1</v>
      </c>
      <c r="J35" s="15"/>
      <c r="K35" s="15"/>
      <c r="L35" s="9">
        <f t="shared" si="4"/>
        <v>1</v>
      </c>
      <c r="M35" s="15"/>
      <c r="N35" s="15"/>
      <c r="O35" s="15"/>
      <c r="P35" s="15"/>
      <c r="Q35" s="15"/>
      <c r="R35" s="11">
        <f t="shared" si="5"/>
        <v>0</v>
      </c>
      <c r="S35" s="15">
        <v>3</v>
      </c>
      <c r="T35" s="15"/>
      <c r="U35" s="9">
        <f t="shared" si="1"/>
        <v>3</v>
      </c>
      <c r="V35" s="9">
        <f t="shared" si="2"/>
        <v>0</v>
      </c>
      <c r="W35" s="15"/>
      <c r="X35" s="16">
        <f t="shared" si="3"/>
        <v>0</v>
      </c>
      <c r="Y35" s="18"/>
      <c r="Z35" s="17"/>
    </row>
    <row r="36" spans="1:26" ht="18.75" customHeight="1" x14ac:dyDescent="0.2">
      <c r="A36" s="13">
        <v>1500304</v>
      </c>
      <c r="B36" s="14" t="s">
        <v>60</v>
      </c>
      <c r="C36" s="15">
        <v>18000</v>
      </c>
      <c r="D36" s="10">
        <f>VLOOKUP($A36,'17.04'!$A$9:$W$204,23,0)</f>
        <v>0</v>
      </c>
      <c r="E36" s="15">
        <v>4</v>
      </c>
      <c r="F36" s="15"/>
      <c r="G36" s="15"/>
      <c r="H36" s="9">
        <f t="shared" si="0"/>
        <v>4</v>
      </c>
      <c r="I36" s="15">
        <v>4</v>
      </c>
      <c r="J36" s="15"/>
      <c r="K36" s="15"/>
      <c r="L36" s="9">
        <f t="shared" si="4"/>
        <v>4</v>
      </c>
      <c r="M36" s="15"/>
      <c r="N36" s="15"/>
      <c r="O36" s="15"/>
      <c r="P36" s="15"/>
      <c r="Q36" s="15"/>
      <c r="R36" s="11">
        <f t="shared" si="5"/>
        <v>0</v>
      </c>
      <c r="S36" s="15"/>
      <c r="T36" s="15"/>
      <c r="U36" s="9">
        <f t="shared" si="1"/>
        <v>0</v>
      </c>
      <c r="V36" s="9">
        <f t="shared" si="2"/>
        <v>0</v>
      </c>
      <c r="W36" s="15"/>
      <c r="X36" s="16">
        <f t="shared" si="3"/>
        <v>0</v>
      </c>
      <c r="Y36" s="18"/>
      <c r="Z36" s="17"/>
    </row>
    <row r="37" spans="1:26" ht="18" customHeight="1" x14ac:dyDescent="0.2">
      <c r="A37" s="13">
        <v>1500306</v>
      </c>
      <c r="B37" s="14" t="s">
        <v>61</v>
      </c>
      <c r="C37" s="15">
        <v>17000</v>
      </c>
      <c r="D37" s="10">
        <f>VLOOKUP($A37,'17.04'!$A$9:$W$204,23,0)</f>
        <v>0</v>
      </c>
      <c r="E37" s="15">
        <v>4</v>
      </c>
      <c r="F37" s="15"/>
      <c r="G37" s="15"/>
      <c r="H37" s="9">
        <f t="shared" si="0"/>
        <v>4</v>
      </c>
      <c r="I37" s="15">
        <v>1</v>
      </c>
      <c r="J37" s="15"/>
      <c r="K37" s="15"/>
      <c r="L37" s="9">
        <f t="shared" si="4"/>
        <v>1</v>
      </c>
      <c r="M37" s="15"/>
      <c r="N37" s="15"/>
      <c r="O37" s="15"/>
      <c r="P37" s="15"/>
      <c r="Q37" s="15"/>
      <c r="R37" s="11">
        <f t="shared" si="5"/>
        <v>0</v>
      </c>
      <c r="S37" s="15">
        <v>3</v>
      </c>
      <c r="T37" s="15"/>
      <c r="U37" s="9">
        <f t="shared" si="1"/>
        <v>3</v>
      </c>
      <c r="V37" s="9">
        <f t="shared" si="2"/>
        <v>0</v>
      </c>
      <c r="W37" s="15"/>
      <c r="X37" s="16">
        <f t="shared" si="3"/>
        <v>0</v>
      </c>
      <c r="Y37" s="39"/>
      <c r="Z37" s="17"/>
    </row>
    <row r="38" spans="1:26" ht="18" customHeight="1" x14ac:dyDescent="0.2">
      <c r="A38" s="13">
        <v>1500307</v>
      </c>
      <c r="B38" s="14" t="s">
        <v>62</v>
      </c>
      <c r="C38" s="15">
        <v>20000</v>
      </c>
      <c r="D38" s="10">
        <f>VLOOKUP($A38,'17.04'!$A$9:$W$204,23,0)</f>
        <v>0</v>
      </c>
      <c r="E38" s="15">
        <v>4</v>
      </c>
      <c r="F38" s="15"/>
      <c r="G38" s="15"/>
      <c r="H38" s="9">
        <f t="shared" si="0"/>
        <v>4</v>
      </c>
      <c r="I38" s="15"/>
      <c r="J38" s="15"/>
      <c r="K38" s="15"/>
      <c r="L38" s="9">
        <f t="shared" si="4"/>
        <v>0</v>
      </c>
      <c r="M38" s="15"/>
      <c r="N38" s="15"/>
      <c r="O38" s="15"/>
      <c r="P38" s="15"/>
      <c r="Q38" s="15"/>
      <c r="R38" s="11">
        <f t="shared" si="5"/>
        <v>0</v>
      </c>
      <c r="S38" s="15">
        <v>1</v>
      </c>
      <c r="T38" s="15"/>
      <c r="U38" s="9">
        <f t="shared" si="1"/>
        <v>1</v>
      </c>
      <c r="V38" s="9">
        <f t="shared" si="2"/>
        <v>3</v>
      </c>
      <c r="W38" s="15"/>
      <c r="X38" s="16">
        <f t="shared" si="3"/>
        <v>-3</v>
      </c>
      <c r="Y38" s="18"/>
      <c r="Z38" s="17"/>
    </row>
    <row r="39" spans="1:26" ht="18" customHeight="1" x14ac:dyDescent="0.2">
      <c r="A39" s="13">
        <v>1500309</v>
      </c>
      <c r="B39" s="14" t="s">
        <v>63</v>
      </c>
      <c r="C39" s="15">
        <v>18000</v>
      </c>
      <c r="D39" s="10">
        <f>VLOOKUP($A39,'17.04'!$A$9:$W$204,23,0)</f>
        <v>0</v>
      </c>
      <c r="E39" s="15"/>
      <c r="F39" s="15"/>
      <c r="G39" s="15"/>
      <c r="H39" s="9">
        <f t="shared" si="0"/>
        <v>0</v>
      </c>
      <c r="I39" s="15"/>
      <c r="J39" s="15"/>
      <c r="K39" s="15"/>
      <c r="L39" s="9">
        <f t="shared" si="4"/>
        <v>0</v>
      </c>
      <c r="M39" s="15"/>
      <c r="N39" s="15"/>
      <c r="O39" s="15"/>
      <c r="P39" s="15"/>
      <c r="Q39" s="15"/>
      <c r="R39" s="11">
        <f t="shared" si="5"/>
        <v>0</v>
      </c>
      <c r="S39" s="15"/>
      <c r="T39" s="15"/>
      <c r="U39" s="9">
        <f t="shared" si="1"/>
        <v>0</v>
      </c>
      <c r="V39" s="9">
        <f t="shared" si="2"/>
        <v>0</v>
      </c>
      <c r="W39" s="15"/>
      <c r="X39" s="16">
        <f t="shared" si="3"/>
        <v>0</v>
      </c>
      <c r="Y39" s="18"/>
      <c r="Z39" s="17"/>
    </row>
    <row r="40" spans="1:26" ht="18" customHeight="1" x14ac:dyDescent="0.2">
      <c r="A40" s="13">
        <v>1500310</v>
      </c>
      <c r="B40" s="14" t="s">
        <v>64</v>
      </c>
      <c r="C40" s="15">
        <v>20000</v>
      </c>
      <c r="D40" s="10">
        <f>VLOOKUP($A40,'17.04'!$A$9:$W$204,23,0)</f>
        <v>0</v>
      </c>
      <c r="E40" s="15"/>
      <c r="F40" s="15"/>
      <c r="G40" s="15"/>
      <c r="H40" s="9">
        <f t="shared" si="0"/>
        <v>0</v>
      </c>
      <c r="I40" s="15"/>
      <c r="J40" s="15"/>
      <c r="K40" s="15"/>
      <c r="L40" s="9">
        <f t="shared" si="4"/>
        <v>0</v>
      </c>
      <c r="M40" s="15"/>
      <c r="N40" s="15"/>
      <c r="O40" s="15"/>
      <c r="P40" s="15"/>
      <c r="Q40" s="15"/>
      <c r="R40" s="11">
        <f t="shared" si="5"/>
        <v>0</v>
      </c>
      <c r="S40" s="15"/>
      <c r="T40" s="15"/>
      <c r="U40" s="9">
        <f t="shared" si="1"/>
        <v>0</v>
      </c>
      <c r="V40" s="9">
        <f t="shared" si="2"/>
        <v>0</v>
      </c>
      <c r="W40" s="15"/>
      <c r="X40" s="16">
        <f t="shared" si="3"/>
        <v>0</v>
      </c>
      <c r="Y40" s="18"/>
      <c r="Z40" s="17"/>
    </row>
    <row r="41" spans="1:26" ht="18" customHeight="1" x14ac:dyDescent="0.2">
      <c r="A41" s="13">
        <v>1500311</v>
      </c>
      <c r="B41" s="14" t="s">
        <v>65</v>
      </c>
      <c r="C41" s="15">
        <v>21000</v>
      </c>
      <c r="D41" s="10">
        <f>VLOOKUP($A41,'17.04'!$A$9:$W$204,23,0)</f>
        <v>0</v>
      </c>
      <c r="E41" s="15">
        <v>4</v>
      </c>
      <c r="F41" s="15"/>
      <c r="G41" s="15"/>
      <c r="H41" s="9">
        <f t="shared" si="0"/>
        <v>4</v>
      </c>
      <c r="I41" s="15">
        <v>1</v>
      </c>
      <c r="J41" s="15"/>
      <c r="K41" s="15"/>
      <c r="L41" s="9">
        <f t="shared" si="4"/>
        <v>1</v>
      </c>
      <c r="M41" s="15"/>
      <c r="N41" s="15"/>
      <c r="O41" s="15"/>
      <c r="P41" s="15"/>
      <c r="Q41" s="15"/>
      <c r="R41" s="11">
        <f t="shared" si="5"/>
        <v>0</v>
      </c>
      <c r="S41" s="15">
        <v>3</v>
      </c>
      <c r="T41" s="15"/>
      <c r="U41" s="9">
        <f t="shared" si="1"/>
        <v>3</v>
      </c>
      <c r="V41" s="9">
        <f t="shared" si="2"/>
        <v>0</v>
      </c>
      <c r="W41" s="15"/>
      <c r="X41" s="16">
        <f t="shared" si="3"/>
        <v>0</v>
      </c>
      <c r="Y41" s="18"/>
      <c r="Z41" s="17"/>
    </row>
    <row r="42" spans="1:26" ht="18" customHeight="1" x14ac:dyDescent="0.2">
      <c r="A42" s="13">
        <v>1500312</v>
      </c>
      <c r="B42" s="14" t="s">
        <v>66</v>
      </c>
      <c r="C42" s="15">
        <v>21000</v>
      </c>
      <c r="D42" s="10">
        <f>VLOOKUP($A42,'17.04'!$A$9:$W$204,23,0)</f>
        <v>0</v>
      </c>
      <c r="E42" s="15"/>
      <c r="F42" s="15"/>
      <c r="G42" s="15"/>
      <c r="H42" s="9">
        <f t="shared" si="0"/>
        <v>0</v>
      </c>
      <c r="I42" s="15"/>
      <c r="J42" s="15"/>
      <c r="K42" s="15"/>
      <c r="L42" s="9">
        <f t="shared" si="4"/>
        <v>0</v>
      </c>
      <c r="M42" s="15"/>
      <c r="N42" s="15"/>
      <c r="O42" s="15"/>
      <c r="P42" s="15"/>
      <c r="Q42" s="15"/>
      <c r="R42" s="11">
        <f t="shared" si="5"/>
        <v>0</v>
      </c>
      <c r="S42" s="15"/>
      <c r="T42" s="15"/>
      <c r="U42" s="9">
        <f t="shared" si="1"/>
        <v>0</v>
      </c>
      <c r="V42" s="9">
        <f t="shared" si="2"/>
        <v>0</v>
      </c>
      <c r="W42" s="15"/>
      <c r="X42" s="16">
        <f t="shared" si="3"/>
        <v>0</v>
      </c>
      <c r="Y42" s="18"/>
      <c r="Z42" s="17"/>
    </row>
    <row r="43" spans="1:26" ht="18" customHeight="1" x14ac:dyDescent="0.2">
      <c r="A43" s="13">
        <v>1500313</v>
      </c>
      <c r="B43" s="14" t="s">
        <v>67</v>
      </c>
      <c r="C43" s="15">
        <v>20000</v>
      </c>
      <c r="D43" s="10">
        <f>VLOOKUP($A43,'17.04'!$A$9:$W$204,23,0)</f>
        <v>0</v>
      </c>
      <c r="E43" s="15">
        <v>6</v>
      </c>
      <c r="F43" s="15"/>
      <c r="G43" s="15"/>
      <c r="H43" s="9">
        <f t="shared" si="0"/>
        <v>6</v>
      </c>
      <c r="I43" s="15">
        <v>1</v>
      </c>
      <c r="J43" s="15"/>
      <c r="K43" s="15"/>
      <c r="L43" s="9">
        <f t="shared" si="4"/>
        <v>1</v>
      </c>
      <c r="M43" s="15"/>
      <c r="N43" s="15"/>
      <c r="O43" s="15"/>
      <c r="P43" s="15"/>
      <c r="Q43" s="15"/>
      <c r="R43" s="11">
        <f t="shared" si="5"/>
        <v>0</v>
      </c>
      <c r="S43" s="15">
        <v>5</v>
      </c>
      <c r="T43" s="15"/>
      <c r="U43" s="9">
        <f t="shared" si="1"/>
        <v>5</v>
      </c>
      <c r="V43" s="9">
        <f t="shared" si="2"/>
        <v>0</v>
      </c>
      <c r="W43" s="15"/>
      <c r="X43" s="16">
        <f t="shared" si="3"/>
        <v>0</v>
      </c>
      <c r="Y43" s="18"/>
      <c r="Z43" s="17"/>
    </row>
    <row r="44" spans="1:26" ht="18" customHeight="1" x14ac:dyDescent="0.2">
      <c r="A44" s="13">
        <v>1500314</v>
      </c>
      <c r="B44" s="14" t="s">
        <v>68</v>
      </c>
      <c r="C44" s="15">
        <v>17000</v>
      </c>
      <c r="D44" s="10">
        <f>VLOOKUP($A44,'17.04'!$A$9:$W$204,23,0)</f>
        <v>0</v>
      </c>
      <c r="E44" s="15">
        <v>4</v>
      </c>
      <c r="F44" s="15"/>
      <c r="G44" s="15"/>
      <c r="H44" s="9">
        <f t="shared" si="0"/>
        <v>4</v>
      </c>
      <c r="I44" s="15">
        <v>4</v>
      </c>
      <c r="J44" s="15"/>
      <c r="K44" s="15"/>
      <c r="L44" s="9">
        <f t="shared" si="4"/>
        <v>4</v>
      </c>
      <c r="M44" s="15"/>
      <c r="N44" s="15"/>
      <c r="O44" s="15"/>
      <c r="P44" s="15"/>
      <c r="Q44" s="15"/>
      <c r="R44" s="11">
        <f t="shared" si="5"/>
        <v>0</v>
      </c>
      <c r="S44" s="15"/>
      <c r="T44" s="15"/>
      <c r="U44" s="9">
        <f t="shared" si="1"/>
        <v>0</v>
      </c>
      <c r="V44" s="9">
        <f t="shared" si="2"/>
        <v>0</v>
      </c>
      <c r="W44" s="15"/>
      <c r="X44" s="16">
        <f t="shared" si="3"/>
        <v>0</v>
      </c>
      <c r="Y44" s="26"/>
      <c r="Z44" s="17"/>
    </row>
    <row r="45" spans="1:26" ht="18" customHeight="1" x14ac:dyDescent="0.2">
      <c r="A45" s="13">
        <v>1502007</v>
      </c>
      <c r="B45" s="14" t="s">
        <v>69</v>
      </c>
      <c r="C45" s="15">
        <v>19000</v>
      </c>
      <c r="D45" s="10">
        <f>VLOOKUP($A45,'17.04'!$A$9:$W$204,23,0)</f>
        <v>0</v>
      </c>
      <c r="E45" s="15"/>
      <c r="F45" s="15"/>
      <c r="G45" s="15"/>
      <c r="H45" s="9">
        <f t="shared" si="0"/>
        <v>0</v>
      </c>
      <c r="I45" s="15"/>
      <c r="J45" s="15"/>
      <c r="K45" s="15"/>
      <c r="L45" s="9">
        <f t="shared" si="4"/>
        <v>0</v>
      </c>
      <c r="M45" s="15"/>
      <c r="N45" s="15"/>
      <c r="O45" s="15"/>
      <c r="P45" s="15"/>
      <c r="Q45" s="15"/>
      <c r="R45" s="11">
        <f t="shared" si="5"/>
        <v>0</v>
      </c>
      <c r="S45" s="15"/>
      <c r="T45" s="15"/>
      <c r="U45" s="9">
        <f t="shared" si="1"/>
        <v>0</v>
      </c>
      <c r="V45" s="9">
        <f t="shared" si="2"/>
        <v>0</v>
      </c>
      <c r="W45" s="15"/>
      <c r="X45" s="16">
        <f t="shared" si="3"/>
        <v>0</v>
      </c>
      <c r="Y45" s="26"/>
      <c r="Z45" s="17"/>
    </row>
    <row r="46" spans="1:26" ht="18" customHeight="1" x14ac:dyDescent="0.2">
      <c r="A46" s="13">
        <v>1502011</v>
      </c>
      <c r="B46" s="14" t="s">
        <v>70</v>
      </c>
      <c r="C46" s="15">
        <v>17000</v>
      </c>
      <c r="D46" s="10">
        <f>VLOOKUP($A46,'17.04'!$A$9:$W$204,23,0)</f>
        <v>0</v>
      </c>
      <c r="E46" s="15">
        <v>4</v>
      </c>
      <c r="F46" s="15"/>
      <c r="G46" s="15"/>
      <c r="H46" s="9">
        <f t="shared" si="0"/>
        <v>4</v>
      </c>
      <c r="I46" s="15">
        <v>4</v>
      </c>
      <c r="J46" s="15"/>
      <c r="K46" s="15"/>
      <c r="L46" s="9">
        <f t="shared" si="4"/>
        <v>4</v>
      </c>
      <c r="M46" s="15"/>
      <c r="N46" s="15"/>
      <c r="O46" s="15"/>
      <c r="P46" s="15"/>
      <c r="Q46" s="15"/>
      <c r="R46" s="11">
        <f t="shared" si="5"/>
        <v>0</v>
      </c>
      <c r="S46" s="15"/>
      <c r="T46" s="15"/>
      <c r="U46" s="9">
        <f t="shared" si="1"/>
        <v>0</v>
      </c>
      <c r="V46" s="9">
        <f t="shared" si="2"/>
        <v>0</v>
      </c>
      <c r="W46" s="15"/>
      <c r="X46" s="16">
        <f t="shared" si="3"/>
        <v>0</v>
      </c>
      <c r="Y46" s="26"/>
      <c r="Z46" s="17"/>
    </row>
    <row r="47" spans="1:26" ht="18" customHeight="1" x14ac:dyDescent="0.2">
      <c r="A47" s="13">
        <v>1502012</v>
      </c>
      <c r="B47" s="14" t="s">
        <v>71</v>
      </c>
      <c r="C47" s="15">
        <v>18000</v>
      </c>
      <c r="D47" s="10">
        <f>VLOOKUP($A47,'17.04'!$A$9:$W$204,23,0)</f>
        <v>0</v>
      </c>
      <c r="E47" s="15">
        <v>4</v>
      </c>
      <c r="F47" s="15"/>
      <c r="G47" s="15"/>
      <c r="H47" s="9">
        <f t="shared" si="0"/>
        <v>4</v>
      </c>
      <c r="I47" s="15">
        <v>3</v>
      </c>
      <c r="J47" s="15"/>
      <c r="K47" s="15"/>
      <c r="L47" s="9">
        <f t="shared" si="4"/>
        <v>3</v>
      </c>
      <c r="M47" s="15"/>
      <c r="N47" s="15"/>
      <c r="O47" s="15"/>
      <c r="P47" s="15"/>
      <c r="Q47" s="15"/>
      <c r="R47" s="11">
        <f t="shared" si="5"/>
        <v>0</v>
      </c>
      <c r="S47" s="15">
        <v>1</v>
      </c>
      <c r="T47" s="15"/>
      <c r="U47" s="9">
        <f t="shared" si="1"/>
        <v>1</v>
      </c>
      <c r="V47" s="9">
        <f t="shared" si="2"/>
        <v>0</v>
      </c>
      <c r="W47" s="15"/>
      <c r="X47" s="16">
        <f t="shared" si="3"/>
        <v>0</v>
      </c>
      <c r="Y47" s="18"/>
      <c r="Z47" s="17"/>
    </row>
    <row r="48" spans="1:26" ht="18" customHeight="1" x14ac:dyDescent="0.2">
      <c r="A48" s="13">
        <v>1502013</v>
      </c>
      <c r="B48" s="14" t="s">
        <v>72</v>
      </c>
      <c r="C48" s="15">
        <v>20000</v>
      </c>
      <c r="D48" s="10">
        <f>VLOOKUP($A48,'17.04'!$A$9:$W$204,23,0)</f>
        <v>0</v>
      </c>
      <c r="E48" s="15">
        <v>4</v>
      </c>
      <c r="F48" s="15"/>
      <c r="G48" s="15"/>
      <c r="H48" s="9">
        <f t="shared" si="0"/>
        <v>4</v>
      </c>
      <c r="I48" s="15">
        <v>1</v>
      </c>
      <c r="J48" s="15"/>
      <c r="K48" s="15"/>
      <c r="L48" s="9">
        <f t="shared" si="4"/>
        <v>1</v>
      </c>
      <c r="M48" s="15"/>
      <c r="N48" s="15"/>
      <c r="O48" s="15"/>
      <c r="P48" s="15"/>
      <c r="Q48" s="15"/>
      <c r="R48" s="11">
        <f t="shared" si="5"/>
        <v>0</v>
      </c>
      <c r="S48" s="15">
        <v>3</v>
      </c>
      <c r="T48" s="15"/>
      <c r="U48" s="9">
        <f t="shared" si="1"/>
        <v>3</v>
      </c>
      <c r="V48" s="9">
        <f t="shared" si="2"/>
        <v>0</v>
      </c>
      <c r="W48" s="15"/>
      <c r="X48" s="16">
        <f t="shared" si="3"/>
        <v>0</v>
      </c>
      <c r="Y48" s="18"/>
      <c r="Z48" s="17"/>
    </row>
    <row r="49" spans="1:28" ht="18" customHeight="1" x14ac:dyDescent="0.2">
      <c r="A49" s="13">
        <v>1502021</v>
      </c>
      <c r="B49" s="14" t="s">
        <v>73</v>
      </c>
      <c r="C49" s="15">
        <v>22000</v>
      </c>
      <c r="D49" s="10">
        <f>VLOOKUP($A49,'17.04'!$A$9:$W$204,23,0)</f>
        <v>0</v>
      </c>
      <c r="E49" s="15">
        <v>4</v>
      </c>
      <c r="F49" s="15"/>
      <c r="G49" s="15"/>
      <c r="H49" s="9">
        <f t="shared" si="0"/>
        <v>4</v>
      </c>
      <c r="I49" s="15">
        <v>3</v>
      </c>
      <c r="J49" s="15"/>
      <c r="K49" s="15"/>
      <c r="L49" s="9">
        <f t="shared" si="4"/>
        <v>3</v>
      </c>
      <c r="M49" s="15"/>
      <c r="N49" s="15"/>
      <c r="O49" s="15"/>
      <c r="P49" s="15"/>
      <c r="Q49" s="15"/>
      <c r="R49" s="11">
        <f t="shared" si="5"/>
        <v>0</v>
      </c>
      <c r="S49" s="15">
        <v>1</v>
      </c>
      <c r="T49" s="15"/>
      <c r="U49" s="9">
        <f t="shared" si="1"/>
        <v>1</v>
      </c>
      <c r="V49" s="9">
        <f t="shared" si="2"/>
        <v>0</v>
      </c>
      <c r="W49" s="15"/>
      <c r="X49" s="16">
        <f t="shared" si="3"/>
        <v>0</v>
      </c>
      <c r="Y49" s="18"/>
      <c r="Z49" s="17"/>
    </row>
    <row r="50" spans="1:28" ht="18" customHeight="1" x14ac:dyDescent="0.2">
      <c r="A50" s="13">
        <v>1502024</v>
      </c>
      <c r="B50" s="14" t="s">
        <v>74</v>
      </c>
      <c r="C50" s="15">
        <v>21000</v>
      </c>
      <c r="D50" s="10">
        <f>VLOOKUP($A50,'17.04'!$A$9:$W$204,23,0)</f>
        <v>0</v>
      </c>
      <c r="E50" s="15"/>
      <c r="F50" s="15"/>
      <c r="G50" s="15"/>
      <c r="H50" s="9">
        <f t="shared" si="0"/>
        <v>0</v>
      </c>
      <c r="I50" s="15"/>
      <c r="J50" s="15"/>
      <c r="K50" s="15"/>
      <c r="L50" s="9">
        <f t="shared" si="4"/>
        <v>0</v>
      </c>
      <c r="M50" s="15"/>
      <c r="N50" s="15"/>
      <c r="O50" s="15"/>
      <c r="P50" s="15"/>
      <c r="Q50" s="15"/>
      <c r="R50" s="11">
        <f t="shared" si="5"/>
        <v>0</v>
      </c>
      <c r="S50" s="15"/>
      <c r="T50" s="15"/>
      <c r="U50" s="9">
        <f t="shared" si="1"/>
        <v>0</v>
      </c>
      <c r="V50" s="9">
        <f t="shared" si="2"/>
        <v>0</v>
      </c>
      <c r="W50" s="15"/>
      <c r="X50" s="16">
        <f t="shared" si="3"/>
        <v>0</v>
      </c>
      <c r="Y50" s="18"/>
      <c r="Z50" s="17"/>
    </row>
    <row r="51" spans="1:28" ht="18" customHeight="1" x14ac:dyDescent="0.2">
      <c r="A51" s="13">
        <v>1502029</v>
      </c>
      <c r="B51" s="14" t="s">
        <v>75</v>
      </c>
      <c r="C51" s="15">
        <v>19000</v>
      </c>
      <c r="D51" s="10">
        <f>VLOOKUP($A51,'17.04'!$A$9:$W$204,23,0)</f>
        <v>0</v>
      </c>
      <c r="E51" s="15">
        <v>4</v>
      </c>
      <c r="F51" s="15"/>
      <c r="G51" s="15"/>
      <c r="H51" s="9">
        <f t="shared" si="0"/>
        <v>4</v>
      </c>
      <c r="I51" s="15">
        <v>4</v>
      </c>
      <c r="J51" s="15"/>
      <c r="K51" s="15"/>
      <c r="L51" s="9">
        <f t="shared" si="4"/>
        <v>4</v>
      </c>
      <c r="M51" s="15"/>
      <c r="N51" s="15"/>
      <c r="O51" s="15"/>
      <c r="P51" s="15"/>
      <c r="Q51" s="15"/>
      <c r="R51" s="11">
        <f t="shared" si="5"/>
        <v>0</v>
      </c>
      <c r="S51" s="15"/>
      <c r="T51" s="15"/>
      <c r="U51" s="9">
        <f t="shared" si="1"/>
        <v>0</v>
      </c>
      <c r="V51" s="9">
        <f t="shared" si="2"/>
        <v>0</v>
      </c>
      <c r="W51" s="15"/>
      <c r="X51" s="16">
        <f t="shared" si="3"/>
        <v>0</v>
      </c>
      <c r="Y51" s="18"/>
      <c r="Z51" s="17"/>
    </row>
    <row r="52" spans="1:28" ht="18" customHeight="1" x14ac:dyDescent="0.2">
      <c r="A52" s="13">
        <v>1509001</v>
      </c>
      <c r="B52" s="14" t="s">
        <v>76</v>
      </c>
      <c r="C52" s="15">
        <v>25000</v>
      </c>
      <c r="D52" s="10">
        <f>VLOOKUP($A52,'17.04'!$A$9:$W$204,23,0)</f>
        <v>0</v>
      </c>
      <c r="E52" s="15"/>
      <c r="F52" s="15"/>
      <c r="G52" s="15"/>
      <c r="H52" s="9">
        <f t="shared" si="0"/>
        <v>0</v>
      </c>
      <c r="I52" s="15"/>
      <c r="J52" s="15"/>
      <c r="K52" s="15"/>
      <c r="L52" s="9">
        <f t="shared" si="4"/>
        <v>0</v>
      </c>
      <c r="M52" s="15"/>
      <c r="N52" s="15"/>
      <c r="O52" s="15"/>
      <c r="P52" s="15"/>
      <c r="Q52" s="15"/>
      <c r="R52" s="11">
        <f t="shared" si="5"/>
        <v>0</v>
      </c>
      <c r="S52" s="15"/>
      <c r="T52" s="15"/>
      <c r="U52" s="9">
        <f t="shared" si="1"/>
        <v>0</v>
      </c>
      <c r="V52" s="9">
        <f t="shared" si="2"/>
        <v>0</v>
      </c>
      <c r="W52" s="15"/>
      <c r="X52" s="16">
        <f t="shared" si="3"/>
        <v>0</v>
      </c>
      <c r="Y52" s="18"/>
      <c r="Z52" s="17"/>
    </row>
    <row r="53" spans="1:28" ht="18" customHeight="1" x14ac:dyDescent="0.2">
      <c r="A53" s="7">
        <v>1520000</v>
      </c>
      <c r="B53" s="8" t="s">
        <v>77</v>
      </c>
      <c r="C53" s="9"/>
      <c r="D53" s="10">
        <f>VLOOKUP($A53,'17.04'!$A$9:$W$204,23,0)</f>
        <v>0</v>
      </c>
      <c r="E53" s="10"/>
      <c r="F53" s="10"/>
      <c r="G53" s="10"/>
      <c r="H53" s="9"/>
      <c r="I53" s="10"/>
      <c r="J53" s="10"/>
      <c r="K53" s="10"/>
      <c r="L53" s="9">
        <f t="shared" si="4"/>
        <v>0</v>
      </c>
      <c r="M53" s="10"/>
      <c r="N53" s="10"/>
      <c r="O53" s="10"/>
      <c r="P53" s="10"/>
      <c r="Q53" s="10"/>
      <c r="R53" s="11">
        <f t="shared" si="5"/>
        <v>0</v>
      </c>
      <c r="S53" s="10"/>
      <c r="T53" s="10"/>
      <c r="U53" s="9"/>
      <c r="V53" s="9"/>
      <c r="W53" s="10"/>
      <c r="X53" s="9"/>
      <c r="Y53" s="18"/>
      <c r="Z53" s="17"/>
    </row>
    <row r="54" spans="1:28" s="24" customFormat="1" ht="18" customHeight="1" x14ac:dyDescent="0.2">
      <c r="A54" s="13">
        <v>1520001</v>
      </c>
      <c r="B54" s="20" t="s">
        <v>78</v>
      </c>
      <c r="C54" s="21">
        <v>22000</v>
      </c>
      <c r="D54" s="10">
        <f>VLOOKUP($A54,'17.04'!$A$9:$W$204,23,0)</f>
        <v>0</v>
      </c>
      <c r="E54" s="21"/>
      <c r="F54" s="21"/>
      <c r="G54" s="21"/>
      <c r="H54" s="9">
        <f t="shared" ref="H54:H64" si="6">SUM(E54:G54)</f>
        <v>0</v>
      </c>
      <c r="I54" s="21"/>
      <c r="J54" s="21"/>
      <c r="K54" s="21"/>
      <c r="L54" s="9">
        <f t="shared" si="4"/>
        <v>0</v>
      </c>
      <c r="M54" s="21"/>
      <c r="N54" s="15"/>
      <c r="O54" s="21"/>
      <c r="P54" s="15"/>
      <c r="Q54" s="21"/>
      <c r="R54" s="11">
        <f t="shared" si="5"/>
        <v>0</v>
      </c>
      <c r="S54" s="21"/>
      <c r="T54" s="21"/>
      <c r="U54" s="9">
        <f t="shared" ref="U54:U64" si="7">S54+T54</f>
        <v>0</v>
      </c>
      <c r="V54" s="9">
        <f t="shared" ref="V54:V64" si="8">D54+H54-L54-R54-U54</f>
        <v>0</v>
      </c>
      <c r="W54" s="21"/>
      <c r="X54" s="16">
        <f t="shared" ref="X54:X64" si="9">W54-V54</f>
        <v>0</v>
      </c>
      <c r="Y54" s="18"/>
      <c r="Z54" s="18"/>
      <c r="AA54" s="17"/>
      <c r="AB54" s="3"/>
    </row>
    <row r="55" spans="1:28" s="24" customFormat="1" ht="18" customHeight="1" x14ac:dyDescent="0.2">
      <c r="A55" s="13">
        <v>1520004</v>
      </c>
      <c r="B55" s="20" t="s">
        <v>79</v>
      </c>
      <c r="C55" s="21">
        <v>22000</v>
      </c>
      <c r="D55" s="10">
        <f>VLOOKUP($A55,'17.04'!$A$9:$W$204,23,0)</f>
        <v>0</v>
      </c>
      <c r="E55" s="15"/>
      <c r="F55" s="15"/>
      <c r="G55" s="15"/>
      <c r="H55" s="9">
        <f t="shared" si="6"/>
        <v>0</v>
      </c>
      <c r="I55" s="15"/>
      <c r="J55" s="15"/>
      <c r="K55" s="15"/>
      <c r="L55" s="9">
        <f t="shared" si="4"/>
        <v>0</v>
      </c>
      <c r="M55" s="15"/>
      <c r="N55" s="15"/>
      <c r="O55" s="15"/>
      <c r="P55" s="15"/>
      <c r="Q55" s="15"/>
      <c r="R55" s="11">
        <f t="shared" si="5"/>
        <v>0</v>
      </c>
      <c r="S55" s="15"/>
      <c r="T55" s="15"/>
      <c r="U55" s="9">
        <f t="shared" si="7"/>
        <v>0</v>
      </c>
      <c r="V55" s="9">
        <f t="shared" si="8"/>
        <v>0</v>
      </c>
      <c r="W55" s="15"/>
      <c r="X55" s="16">
        <f t="shared" si="9"/>
        <v>0</v>
      </c>
      <c r="Y55" s="18"/>
      <c r="Z55" s="18"/>
      <c r="AA55" s="17"/>
      <c r="AB55" s="3"/>
    </row>
    <row r="56" spans="1:28" x14ac:dyDescent="0.2">
      <c r="A56" s="13">
        <v>1520005</v>
      </c>
      <c r="B56" s="14" t="s">
        <v>80</v>
      </c>
      <c r="C56" s="15">
        <v>22000</v>
      </c>
      <c r="D56" s="10">
        <f>VLOOKUP($A56,'17.04'!$A$9:$W$204,23,0)</f>
        <v>0</v>
      </c>
      <c r="E56" s="15"/>
      <c r="F56" s="15"/>
      <c r="G56" s="15"/>
      <c r="H56" s="9">
        <f t="shared" si="6"/>
        <v>0</v>
      </c>
      <c r="I56" s="15"/>
      <c r="J56" s="15"/>
      <c r="K56" s="15"/>
      <c r="L56" s="9">
        <f t="shared" si="4"/>
        <v>0</v>
      </c>
      <c r="M56" s="15"/>
      <c r="N56" s="15"/>
      <c r="O56" s="15"/>
      <c r="P56" s="15"/>
      <c r="Q56" s="15"/>
      <c r="R56" s="11">
        <f t="shared" si="5"/>
        <v>0</v>
      </c>
      <c r="S56" s="15"/>
      <c r="T56" s="15"/>
      <c r="U56" s="9">
        <f t="shared" si="7"/>
        <v>0</v>
      </c>
      <c r="V56" s="9">
        <f t="shared" si="8"/>
        <v>0</v>
      </c>
      <c r="W56" s="15"/>
      <c r="X56" s="16">
        <f t="shared" si="9"/>
        <v>0</v>
      </c>
      <c r="Y56" s="18"/>
      <c r="Z56" s="18"/>
      <c r="AA56" s="17"/>
    </row>
    <row r="57" spans="1:28" x14ac:dyDescent="0.2">
      <c r="A57" s="13">
        <v>1520020</v>
      </c>
      <c r="B57" s="14" t="s">
        <v>81</v>
      </c>
      <c r="C57" s="15">
        <v>20000</v>
      </c>
      <c r="D57" s="10">
        <f>VLOOKUP($A57,'17.04'!$A$9:$W$204,23,0)</f>
        <v>0</v>
      </c>
      <c r="E57" s="15"/>
      <c r="F57" s="15"/>
      <c r="G57" s="15"/>
      <c r="H57" s="9">
        <f t="shared" si="6"/>
        <v>0</v>
      </c>
      <c r="I57" s="15"/>
      <c r="J57" s="15"/>
      <c r="K57" s="15"/>
      <c r="L57" s="9">
        <f t="shared" si="4"/>
        <v>0</v>
      </c>
      <c r="M57" s="15"/>
      <c r="N57" s="15"/>
      <c r="O57" s="15"/>
      <c r="P57" s="15"/>
      <c r="Q57" s="15"/>
      <c r="R57" s="11">
        <f t="shared" si="5"/>
        <v>0</v>
      </c>
      <c r="S57" s="15"/>
      <c r="T57" s="15"/>
      <c r="U57" s="9">
        <f t="shared" si="7"/>
        <v>0</v>
      </c>
      <c r="V57" s="9">
        <f t="shared" si="8"/>
        <v>0</v>
      </c>
      <c r="W57" s="15"/>
      <c r="X57" s="16">
        <f t="shared" si="9"/>
        <v>0</v>
      </c>
      <c r="Y57" s="18"/>
      <c r="Z57" s="17"/>
    </row>
    <row r="58" spans="1:28" ht="18" customHeight="1" x14ac:dyDescent="0.2">
      <c r="A58" s="13">
        <v>1520041</v>
      </c>
      <c r="B58" s="14" t="s">
        <v>82</v>
      </c>
      <c r="C58" s="15">
        <v>29000</v>
      </c>
      <c r="D58" s="10">
        <f>VLOOKUP($A58,'17.04'!$A$9:$W$204,23,0)</f>
        <v>0</v>
      </c>
      <c r="E58" s="15"/>
      <c r="F58" s="15"/>
      <c r="G58" s="15"/>
      <c r="H58" s="9">
        <f t="shared" si="6"/>
        <v>0</v>
      </c>
      <c r="I58" s="15"/>
      <c r="J58" s="15"/>
      <c r="K58" s="15"/>
      <c r="L58" s="9">
        <f t="shared" si="4"/>
        <v>0</v>
      </c>
      <c r="M58" s="15"/>
      <c r="N58" s="15"/>
      <c r="O58" s="15"/>
      <c r="P58" s="15"/>
      <c r="Q58" s="15"/>
      <c r="R58" s="11">
        <f>SUM(M58:Q58)</f>
        <v>0</v>
      </c>
      <c r="S58" s="15"/>
      <c r="T58" s="15"/>
      <c r="U58" s="9">
        <f>S58+T58</f>
        <v>0</v>
      </c>
      <c r="V58" s="9">
        <f t="shared" si="8"/>
        <v>0</v>
      </c>
      <c r="W58" s="15"/>
      <c r="X58" s="16">
        <f>W58-V58</f>
        <v>0</v>
      </c>
      <c r="Y58" s="18"/>
      <c r="Z58" s="17"/>
    </row>
    <row r="59" spans="1:28" ht="18" customHeight="1" x14ac:dyDescent="0.2">
      <c r="A59" s="13">
        <v>1520043</v>
      </c>
      <c r="B59" s="14" t="s">
        <v>83</v>
      </c>
      <c r="C59" s="15">
        <v>32000</v>
      </c>
      <c r="D59" s="10">
        <f>VLOOKUP($A59,'17.04'!$A$9:$W$204,23,0)</f>
        <v>0</v>
      </c>
      <c r="E59" s="15"/>
      <c r="F59" s="15"/>
      <c r="G59" s="15"/>
      <c r="H59" s="9">
        <f t="shared" si="6"/>
        <v>0</v>
      </c>
      <c r="I59" s="15"/>
      <c r="J59" s="15"/>
      <c r="K59" s="15"/>
      <c r="L59" s="9">
        <f t="shared" si="4"/>
        <v>0</v>
      </c>
      <c r="M59" s="15"/>
      <c r="N59" s="15"/>
      <c r="O59" s="15"/>
      <c r="P59" s="15"/>
      <c r="Q59" s="15"/>
      <c r="R59" s="11">
        <f t="shared" si="5"/>
        <v>0</v>
      </c>
      <c r="S59" s="15"/>
      <c r="T59" s="15"/>
      <c r="U59" s="9">
        <f t="shared" si="7"/>
        <v>0</v>
      </c>
      <c r="V59" s="9">
        <f t="shared" si="8"/>
        <v>0</v>
      </c>
      <c r="W59" s="15"/>
      <c r="X59" s="16">
        <f t="shared" si="9"/>
        <v>0</v>
      </c>
      <c r="Y59" s="18"/>
      <c r="Z59" s="17"/>
    </row>
    <row r="60" spans="1:28" ht="18" customHeight="1" x14ac:dyDescent="0.2">
      <c r="A60" s="13">
        <v>1520050</v>
      </c>
      <c r="B60" s="14" t="s">
        <v>243</v>
      </c>
      <c r="C60" s="15">
        <v>35000</v>
      </c>
      <c r="D60" s="10">
        <f>VLOOKUP($A60,'17.04'!$A$9:$W$204,23,0)</f>
        <v>0</v>
      </c>
      <c r="E60" s="15"/>
      <c r="F60" s="15"/>
      <c r="G60" s="15"/>
      <c r="H60" s="9"/>
      <c r="I60" s="15">
        <v>5</v>
      </c>
      <c r="J60" s="15"/>
      <c r="K60" s="15"/>
      <c r="L60" s="9">
        <f t="shared" si="4"/>
        <v>5</v>
      </c>
      <c r="M60" s="15"/>
      <c r="N60" s="15"/>
      <c r="O60" s="15"/>
      <c r="P60" s="15"/>
      <c r="Q60" s="15"/>
      <c r="R60" s="11"/>
      <c r="S60" s="15"/>
      <c r="T60" s="15"/>
      <c r="U60" s="9"/>
      <c r="V60" s="9"/>
      <c r="W60" s="15"/>
      <c r="X60" s="16"/>
      <c r="Y60" s="18"/>
      <c r="Z60" s="17"/>
    </row>
    <row r="61" spans="1:28" ht="18" customHeight="1" x14ac:dyDescent="0.2">
      <c r="A61" s="13">
        <v>1520051</v>
      </c>
      <c r="B61" s="14" t="s">
        <v>244</v>
      </c>
      <c r="C61" s="15">
        <v>50000</v>
      </c>
      <c r="D61" s="10">
        <f>VLOOKUP($A61,'17.04'!$A$9:$W$204,23,0)</f>
        <v>0</v>
      </c>
      <c r="E61" s="15"/>
      <c r="F61" s="15"/>
      <c r="G61" s="15"/>
      <c r="H61" s="9"/>
      <c r="I61" s="15">
        <v>15</v>
      </c>
      <c r="J61" s="15"/>
      <c r="K61" s="15"/>
      <c r="L61" s="9">
        <f t="shared" si="4"/>
        <v>15</v>
      </c>
      <c r="M61" s="15"/>
      <c r="N61" s="15"/>
      <c r="O61" s="15"/>
      <c r="P61" s="15"/>
      <c r="Q61" s="15"/>
      <c r="R61" s="11"/>
      <c r="S61" s="15"/>
      <c r="T61" s="15"/>
      <c r="U61" s="9"/>
      <c r="V61" s="9"/>
      <c r="W61" s="15"/>
      <c r="X61" s="16"/>
      <c r="Y61" s="18"/>
      <c r="Z61" s="17"/>
    </row>
    <row r="62" spans="1:28" ht="18" customHeight="1" x14ac:dyDescent="0.2">
      <c r="A62" s="13">
        <v>1522008</v>
      </c>
      <c r="B62" s="14" t="s">
        <v>84</v>
      </c>
      <c r="C62" s="15">
        <v>25000</v>
      </c>
      <c r="D62" s="10">
        <f>VLOOKUP($A62,'17.04'!$A$9:$W$204,23,0)</f>
        <v>0</v>
      </c>
      <c r="E62" s="15"/>
      <c r="F62" s="15"/>
      <c r="G62" s="15"/>
      <c r="H62" s="9">
        <f t="shared" si="6"/>
        <v>0</v>
      </c>
      <c r="I62" s="15"/>
      <c r="J62" s="15"/>
      <c r="K62" s="15"/>
      <c r="L62" s="9">
        <f t="shared" si="4"/>
        <v>0</v>
      </c>
      <c r="M62" s="15"/>
      <c r="N62" s="15"/>
      <c r="O62" s="15"/>
      <c r="P62" s="15"/>
      <c r="Q62" s="15"/>
      <c r="R62" s="11">
        <f t="shared" si="5"/>
        <v>0</v>
      </c>
      <c r="S62" s="15"/>
      <c r="T62" s="15"/>
      <c r="U62" s="9">
        <f t="shared" si="7"/>
        <v>0</v>
      </c>
      <c r="V62" s="9">
        <f t="shared" si="8"/>
        <v>0</v>
      </c>
      <c r="W62" s="15"/>
      <c r="X62" s="16">
        <f t="shared" si="9"/>
        <v>0</v>
      </c>
      <c r="Y62" s="18"/>
      <c r="Z62" s="17"/>
    </row>
    <row r="63" spans="1:28" ht="18" customHeight="1" x14ac:dyDescent="0.2">
      <c r="A63" s="13">
        <v>1523008</v>
      </c>
      <c r="B63" s="14" t="s">
        <v>232</v>
      </c>
      <c r="C63" s="15">
        <v>13000</v>
      </c>
      <c r="D63" s="10">
        <f>VLOOKUP($A63,'17.04'!$A$9:$W$204,23,0)</f>
        <v>0</v>
      </c>
      <c r="E63" s="15">
        <v>98</v>
      </c>
      <c r="F63" s="15"/>
      <c r="G63" s="15"/>
      <c r="H63" s="9">
        <f t="shared" si="6"/>
        <v>98</v>
      </c>
      <c r="I63" s="15">
        <v>8</v>
      </c>
      <c r="J63" s="15"/>
      <c r="K63" s="15"/>
      <c r="L63" s="9">
        <f t="shared" si="4"/>
        <v>8</v>
      </c>
      <c r="M63" s="15"/>
      <c r="N63" s="15"/>
      <c r="O63" s="15"/>
      <c r="P63" s="15"/>
      <c r="Q63" s="15"/>
      <c r="R63" s="11">
        <f t="shared" si="5"/>
        <v>0</v>
      </c>
      <c r="S63" s="15"/>
      <c r="T63" s="15"/>
      <c r="U63" s="9">
        <f t="shared" si="7"/>
        <v>0</v>
      </c>
      <c r="V63" s="9">
        <f>D63+H63-L63-R63-U63-L60*3-L61*5</f>
        <v>0</v>
      </c>
      <c r="W63" s="15"/>
      <c r="X63" s="16">
        <f t="shared" si="9"/>
        <v>0</v>
      </c>
      <c r="Y63" s="18"/>
      <c r="Z63" s="17"/>
    </row>
    <row r="64" spans="1:28" ht="18" customHeight="1" x14ac:dyDescent="0.2">
      <c r="A64" s="13">
        <v>1522009</v>
      </c>
      <c r="B64" s="14" t="s">
        <v>85</v>
      </c>
      <c r="C64" s="15">
        <v>24000</v>
      </c>
      <c r="D64" s="10">
        <f>VLOOKUP($A64,'17.04'!$A$9:$W$204,23,0)</f>
        <v>0</v>
      </c>
      <c r="E64" s="15"/>
      <c r="F64" s="15"/>
      <c r="G64" s="15"/>
      <c r="H64" s="9">
        <f t="shared" si="6"/>
        <v>0</v>
      </c>
      <c r="I64" s="15"/>
      <c r="J64" s="15"/>
      <c r="K64" s="15"/>
      <c r="L64" s="9">
        <f t="shared" si="4"/>
        <v>0</v>
      </c>
      <c r="M64" s="15"/>
      <c r="N64" s="15"/>
      <c r="O64" s="15"/>
      <c r="P64" s="15"/>
      <c r="Q64" s="15"/>
      <c r="R64" s="11">
        <f t="shared" si="5"/>
        <v>0</v>
      </c>
      <c r="S64" s="15"/>
      <c r="T64" s="15"/>
      <c r="U64" s="9">
        <f t="shared" si="7"/>
        <v>0</v>
      </c>
      <c r="V64" s="9">
        <f t="shared" si="8"/>
        <v>0</v>
      </c>
      <c r="W64" s="15"/>
      <c r="X64" s="16">
        <f t="shared" si="9"/>
        <v>0</v>
      </c>
      <c r="Y64" s="18"/>
      <c r="Z64" s="17"/>
    </row>
    <row r="65" spans="1:26" ht="18" customHeight="1" x14ac:dyDescent="0.2">
      <c r="A65" s="7">
        <v>1530000</v>
      </c>
      <c r="B65" s="8" t="s">
        <v>86</v>
      </c>
      <c r="C65" s="9"/>
      <c r="D65" s="10">
        <f>VLOOKUP($A65,'17.04'!$A$9:$W$204,23,0)</f>
        <v>0</v>
      </c>
      <c r="E65" s="10"/>
      <c r="F65" s="10"/>
      <c r="G65" s="10"/>
      <c r="H65" s="9"/>
      <c r="I65" s="10"/>
      <c r="J65" s="10"/>
      <c r="K65" s="10"/>
      <c r="L65" s="9">
        <f t="shared" si="4"/>
        <v>0</v>
      </c>
      <c r="M65" s="10"/>
      <c r="N65" s="10"/>
      <c r="O65" s="10"/>
      <c r="P65" s="10"/>
      <c r="Q65" s="10"/>
      <c r="R65" s="11">
        <f t="shared" si="5"/>
        <v>0</v>
      </c>
      <c r="S65" s="10"/>
      <c r="T65" s="10"/>
      <c r="U65" s="9"/>
      <c r="V65" s="9"/>
      <c r="W65" s="10"/>
      <c r="X65" s="9"/>
      <c r="Y65" s="18"/>
      <c r="Z65" s="17"/>
    </row>
    <row r="66" spans="1:26" ht="18" customHeight="1" x14ac:dyDescent="0.2">
      <c r="A66" s="13">
        <v>1532013</v>
      </c>
      <c r="B66" s="14" t="s">
        <v>87</v>
      </c>
      <c r="C66" s="15">
        <v>89000</v>
      </c>
      <c r="D66" s="10">
        <f>VLOOKUP($A66,'17.04'!$A$9:$W$204,23,0)</f>
        <v>0</v>
      </c>
      <c r="E66" s="15"/>
      <c r="F66" s="15"/>
      <c r="G66" s="15"/>
      <c r="H66" s="9">
        <f>SUM(E66:G66)</f>
        <v>0</v>
      </c>
      <c r="I66" s="15"/>
      <c r="J66" s="15"/>
      <c r="K66" s="15"/>
      <c r="L66" s="9">
        <f t="shared" si="4"/>
        <v>0</v>
      </c>
      <c r="M66" s="15"/>
      <c r="N66" s="15"/>
      <c r="O66" s="15"/>
      <c r="P66" s="15"/>
      <c r="Q66" s="15"/>
      <c r="R66" s="11">
        <f t="shared" si="5"/>
        <v>0</v>
      </c>
      <c r="S66" s="15"/>
      <c r="T66" s="15"/>
      <c r="U66" s="9">
        <f>S66+T66</f>
        <v>0</v>
      </c>
      <c r="V66" s="9">
        <f>D66+H66-L66-R66-U66</f>
        <v>0</v>
      </c>
      <c r="W66" s="15"/>
      <c r="X66" s="16">
        <f>W66-V66</f>
        <v>0</v>
      </c>
      <c r="Y66" s="18"/>
      <c r="Z66" s="17"/>
    </row>
    <row r="67" spans="1:26" ht="18" customHeight="1" x14ac:dyDescent="0.2">
      <c r="A67" s="7">
        <v>1540000</v>
      </c>
      <c r="B67" s="8" t="s">
        <v>88</v>
      </c>
      <c r="C67" s="9"/>
      <c r="D67" s="10">
        <f>VLOOKUP($A67,'17.04'!$A$9:$W$204,23,0)</f>
        <v>0</v>
      </c>
      <c r="E67" s="10"/>
      <c r="F67" s="10"/>
      <c r="G67" s="10"/>
      <c r="H67" s="9"/>
      <c r="I67" s="10"/>
      <c r="J67" s="10"/>
      <c r="K67" s="10"/>
      <c r="L67" s="9">
        <f t="shared" si="4"/>
        <v>0</v>
      </c>
      <c r="M67" s="10"/>
      <c r="N67" s="10"/>
      <c r="O67" s="10"/>
      <c r="P67" s="10"/>
      <c r="Q67" s="10"/>
      <c r="R67" s="11">
        <f t="shared" si="5"/>
        <v>0</v>
      </c>
      <c r="S67" s="10"/>
      <c r="T67" s="10"/>
      <c r="U67" s="9"/>
      <c r="V67" s="9"/>
      <c r="W67" s="10"/>
      <c r="X67" s="9"/>
      <c r="Y67" s="18"/>
      <c r="Z67" s="17"/>
    </row>
    <row r="68" spans="1:26" s="24" customFormat="1" ht="18" customHeight="1" x14ac:dyDescent="0.2">
      <c r="A68" s="25">
        <v>1540002</v>
      </c>
      <c r="B68" s="20" t="s">
        <v>89</v>
      </c>
      <c r="C68" s="21">
        <v>19000</v>
      </c>
      <c r="D68" s="10">
        <f>VLOOKUP($A68,'17.04'!$A$9:$W$204,23,0)</f>
        <v>0</v>
      </c>
      <c r="E68" s="15"/>
      <c r="F68" s="15"/>
      <c r="G68" s="15"/>
      <c r="H68" s="9">
        <f>SUM(E68:G68)</f>
        <v>0</v>
      </c>
      <c r="I68" s="15"/>
      <c r="J68" s="15"/>
      <c r="K68" s="15"/>
      <c r="L68" s="9">
        <f t="shared" si="4"/>
        <v>0</v>
      </c>
      <c r="M68" s="15"/>
      <c r="N68" s="15"/>
      <c r="O68" s="15"/>
      <c r="P68" s="15"/>
      <c r="Q68" s="15"/>
      <c r="R68" s="11">
        <f t="shared" si="5"/>
        <v>0</v>
      </c>
      <c r="S68" s="15"/>
      <c r="T68" s="15"/>
      <c r="U68" s="9">
        <f>S68+T68</f>
        <v>0</v>
      </c>
      <c r="V68" s="9">
        <f>D68+H68-L68-R68-U68</f>
        <v>0</v>
      </c>
      <c r="W68" s="15"/>
      <c r="X68" s="16">
        <f>W68-V68</f>
        <v>0</v>
      </c>
      <c r="Y68" s="22"/>
      <c r="Z68" s="23"/>
    </row>
    <row r="69" spans="1:26" s="24" customFormat="1" ht="18" customHeight="1" x14ac:dyDescent="0.2">
      <c r="A69" s="25">
        <v>1540034</v>
      </c>
      <c r="B69" s="20" t="s">
        <v>90</v>
      </c>
      <c r="C69" s="21">
        <v>16000</v>
      </c>
      <c r="D69" s="10">
        <f>VLOOKUP($A69,'17.04'!$A$9:$W$204,23,0)</f>
        <v>0</v>
      </c>
      <c r="E69" s="15">
        <v>3</v>
      </c>
      <c r="F69" s="15"/>
      <c r="G69" s="15"/>
      <c r="H69" s="9">
        <f>SUM(E69:G69)</f>
        <v>3</v>
      </c>
      <c r="I69" s="15"/>
      <c r="J69" s="15"/>
      <c r="K69" s="15"/>
      <c r="L69" s="9">
        <f t="shared" si="4"/>
        <v>0</v>
      </c>
      <c r="M69" s="15"/>
      <c r="N69" s="15"/>
      <c r="O69" s="15"/>
      <c r="P69" s="15"/>
      <c r="Q69" s="15"/>
      <c r="R69" s="11">
        <f t="shared" si="5"/>
        <v>0</v>
      </c>
      <c r="S69" s="15"/>
      <c r="T69" s="15"/>
      <c r="U69" s="9">
        <f>S69+T69</f>
        <v>0</v>
      </c>
      <c r="V69" s="9">
        <f>D69+H69-L69-R69-U69</f>
        <v>3</v>
      </c>
      <c r="W69" s="15">
        <v>3</v>
      </c>
      <c r="X69" s="16">
        <f>W69-V69</f>
        <v>0</v>
      </c>
      <c r="Y69" s="22"/>
      <c r="Z69" s="23"/>
    </row>
    <row r="70" spans="1:26" ht="18" customHeight="1" x14ac:dyDescent="0.2">
      <c r="A70" s="7">
        <v>1560000</v>
      </c>
      <c r="B70" s="8" t="s">
        <v>91</v>
      </c>
      <c r="C70" s="9"/>
      <c r="D70" s="10">
        <f>VLOOKUP($A70,'17.04'!$A$9:$W$204,23,0)</f>
        <v>0</v>
      </c>
      <c r="E70" s="10"/>
      <c r="F70" s="10"/>
      <c r="G70" s="10"/>
      <c r="H70" s="9"/>
      <c r="I70" s="10"/>
      <c r="J70" s="10"/>
      <c r="K70" s="10"/>
      <c r="L70" s="9">
        <f t="shared" si="4"/>
        <v>0</v>
      </c>
      <c r="M70" s="10"/>
      <c r="N70" s="10"/>
      <c r="O70" s="10"/>
      <c r="P70" s="10"/>
      <c r="Q70" s="10"/>
      <c r="R70" s="11">
        <f t="shared" si="5"/>
        <v>0</v>
      </c>
      <c r="S70" s="10"/>
      <c r="T70" s="10"/>
      <c r="U70" s="9"/>
      <c r="V70" s="9"/>
      <c r="W70" s="10"/>
      <c r="X70" s="9"/>
      <c r="Y70" s="18"/>
      <c r="Z70" s="17"/>
    </row>
    <row r="71" spans="1:26" ht="18" customHeight="1" x14ac:dyDescent="0.2">
      <c r="A71" s="13">
        <v>1560001</v>
      </c>
      <c r="B71" s="14" t="s">
        <v>92</v>
      </c>
      <c r="C71" s="15">
        <v>28000</v>
      </c>
      <c r="D71" s="10">
        <f>VLOOKUP($A71,'17.04'!$A$9:$W$204,23,0)</f>
        <v>0</v>
      </c>
      <c r="E71" s="15">
        <v>2</v>
      </c>
      <c r="F71" s="15"/>
      <c r="G71" s="15"/>
      <c r="H71" s="9">
        <f>SUM(E71:G71)</f>
        <v>2</v>
      </c>
      <c r="I71" s="15">
        <v>2</v>
      </c>
      <c r="J71" s="15"/>
      <c r="K71" s="15"/>
      <c r="L71" s="9">
        <f t="shared" si="4"/>
        <v>2</v>
      </c>
      <c r="M71" s="15"/>
      <c r="N71" s="15"/>
      <c r="O71" s="15"/>
      <c r="P71" s="15"/>
      <c r="Q71" s="15"/>
      <c r="R71" s="11">
        <f t="shared" si="5"/>
        <v>0</v>
      </c>
      <c r="S71" s="15"/>
      <c r="T71" s="15"/>
      <c r="U71" s="9">
        <f>S71+T71</f>
        <v>0</v>
      </c>
      <c r="V71" s="9">
        <f>D71+H71-L71-R71-U71</f>
        <v>0</v>
      </c>
      <c r="W71" s="15"/>
      <c r="X71" s="16">
        <f>W71-V71</f>
        <v>0</v>
      </c>
      <c r="Y71" s="26"/>
      <c r="Z71" s="17"/>
    </row>
    <row r="72" spans="1:26" ht="18" customHeight="1" x14ac:dyDescent="0.2">
      <c r="A72" s="13">
        <v>1560002</v>
      </c>
      <c r="B72" s="14" t="s">
        <v>93</v>
      </c>
      <c r="C72" s="15">
        <v>28000</v>
      </c>
      <c r="D72" s="10">
        <f>VLOOKUP($A72,'17.04'!$A$9:$W$204,23,0)</f>
        <v>0</v>
      </c>
      <c r="E72" s="15">
        <v>4</v>
      </c>
      <c r="F72" s="15"/>
      <c r="G72" s="15"/>
      <c r="H72" s="9">
        <f>SUM(E72:G72)</f>
        <v>4</v>
      </c>
      <c r="I72" s="15">
        <v>4</v>
      </c>
      <c r="J72" s="15"/>
      <c r="K72" s="15"/>
      <c r="L72" s="9">
        <f t="shared" si="4"/>
        <v>4</v>
      </c>
      <c r="M72" s="15"/>
      <c r="N72" s="15"/>
      <c r="O72" s="15"/>
      <c r="P72" s="15"/>
      <c r="Q72" s="15"/>
      <c r="R72" s="11">
        <f t="shared" si="5"/>
        <v>0</v>
      </c>
      <c r="S72" s="15"/>
      <c r="T72" s="15"/>
      <c r="U72" s="9">
        <f>S72+T72</f>
        <v>0</v>
      </c>
      <c r="V72" s="9">
        <f>D72+H72-L72-R72-U72</f>
        <v>0</v>
      </c>
      <c r="W72" s="15"/>
      <c r="X72" s="16">
        <f>W72-V72</f>
        <v>0</v>
      </c>
      <c r="Y72" s="26"/>
      <c r="Z72" s="17"/>
    </row>
    <row r="73" spans="1:26" ht="18" customHeight="1" x14ac:dyDescent="0.2">
      <c r="A73" s="13">
        <v>1560006</v>
      </c>
      <c r="B73" s="14" t="s">
        <v>94</v>
      </c>
      <c r="C73" s="15">
        <v>28000</v>
      </c>
      <c r="D73" s="10">
        <f>VLOOKUP($A73,'17.04'!$A$9:$W$204,23,0)</f>
        <v>0</v>
      </c>
      <c r="E73" s="15">
        <v>2</v>
      </c>
      <c r="F73" s="15"/>
      <c r="G73" s="15"/>
      <c r="H73" s="9">
        <f>SUM(E73:G73)</f>
        <v>2</v>
      </c>
      <c r="I73" s="15">
        <v>2</v>
      </c>
      <c r="J73" s="15"/>
      <c r="K73" s="15"/>
      <c r="L73" s="9">
        <f t="shared" si="4"/>
        <v>2</v>
      </c>
      <c r="M73" s="15"/>
      <c r="N73" s="15"/>
      <c r="O73" s="15"/>
      <c r="P73" s="15"/>
      <c r="Q73" s="15"/>
      <c r="R73" s="11">
        <f>SUM(M73:Q73)</f>
        <v>0</v>
      </c>
      <c r="S73" s="15"/>
      <c r="T73" s="15"/>
      <c r="U73" s="9">
        <f>S73+T73</f>
        <v>0</v>
      </c>
      <c r="V73" s="9">
        <f>D73+H73-L73-R73-U73</f>
        <v>0</v>
      </c>
      <c r="W73" s="15"/>
      <c r="X73" s="16">
        <f>W73-V73</f>
        <v>0</v>
      </c>
      <c r="Y73" s="26"/>
      <c r="Z73" s="17"/>
    </row>
    <row r="74" spans="1:26" ht="18" customHeight="1" x14ac:dyDescent="0.2">
      <c r="A74" s="13">
        <v>1560008</v>
      </c>
      <c r="B74" s="14" t="s">
        <v>95</v>
      </c>
      <c r="C74" s="15">
        <v>28000</v>
      </c>
      <c r="D74" s="10">
        <f>VLOOKUP($A74,'17.04'!$A$9:$W$204,23,0)</f>
        <v>0</v>
      </c>
      <c r="E74" s="15">
        <v>3</v>
      </c>
      <c r="F74" s="15"/>
      <c r="G74" s="15"/>
      <c r="H74" s="9">
        <f>SUM(E74:G74)</f>
        <v>3</v>
      </c>
      <c r="I74" s="15">
        <v>3</v>
      </c>
      <c r="J74" s="15"/>
      <c r="K74" s="15"/>
      <c r="L74" s="9">
        <f t="shared" si="4"/>
        <v>3</v>
      </c>
      <c r="M74" s="15"/>
      <c r="N74" s="15"/>
      <c r="O74" s="15"/>
      <c r="P74" s="15"/>
      <c r="Q74" s="15"/>
      <c r="R74" s="11">
        <f>SUM(M74:Q74)</f>
        <v>0</v>
      </c>
      <c r="S74" s="15"/>
      <c r="T74" s="15"/>
      <c r="U74" s="9">
        <f>S74+T74</f>
        <v>0</v>
      </c>
      <c r="V74" s="9">
        <f>D74+H74-L74-R74-U74</f>
        <v>0</v>
      </c>
      <c r="W74" s="15"/>
      <c r="X74" s="16">
        <f>W74-V74</f>
        <v>0</v>
      </c>
      <c r="Y74" s="26"/>
      <c r="Z74" s="17"/>
    </row>
    <row r="75" spans="1:26" ht="18" customHeight="1" x14ac:dyDescent="0.2">
      <c r="A75" s="13">
        <v>1560048</v>
      </c>
      <c r="B75" s="14" t="s">
        <v>96</v>
      </c>
      <c r="C75" s="15">
        <v>28000</v>
      </c>
      <c r="D75" s="10">
        <f>VLOOKUP($A75,'17.04'!$A$9:$W$204,23,0)</f>
        <v>0</v>
      </c>
      <c r="E75" s="15"/>
      <c r="F75" s="15"/>
      <c r="G75" s="15"/>
      <c r="H75" s="9">
        <f>SUM(E75:G75)</f>
        <v>0</v>
      </c>
      <c r="I75" s="15"/>
      <c r="J75" s="15"/>
      <c r="K75" s="15"/>
      <c r="L75" s="9">
        <f t="shared" si="4"/>
        <v>0</v>
      </c>
      <c r="M75" s="15"/>
      <c r="N75" s="15"/>
      <c r="O75" s="15"/>
      <c r="P75" s="15"/>
      <c r="Q75" s="15"/>
      <c r="R75" s="11">
        <f t="shared" si="5"/>
        <v>0</v>
      </c>
      <c r="S75" s="15"/>
      <c r="T75" s="15"/>
      <c r="U75" s="9">
        <f>S75+T75</f>
        <v>0</v>
      </c>
      <c r="V75" s="9">
        <f>D75+H75-L75-R75-U75</f>
        <v>0</v>
      </c>
      <c r="W75" s="15"/>
      <c r="X75" s="16">
        <f>W75-V75</f>
        <v>0</v>
      </c>
      <c r="Y75" s="26"/>
      <c r="Z75" s="17"/>
    </row>
    <row r="76" spans="1:26" ht="18" customHeight="1" x14ac:dyDescent="0.2">
      <c r="A76" s="7">
        <v>1510000</v>
      </c>
      <c r="B76" s="8" t="s">
        <v>97</v>
      </c>
      <c r="C76" s="9"/>
      <c r="D76" s="10">
        <f>VLOOKUP($A76,'17.04'!$A$9:$W$204,23,0)</f>
        <v>0</v>
      </c>
      <c r="E76" s="10"/>
      <c r="F76" s="10"/>
      <c r="G76" s="10"/>
      <c r="H76" s="9"/>
      <c r="I76" s="10"/>
      <c r="J76" s="10"/>
      <c r="K76" s="10"/>
      <c r="L76" s="9">
        <f t="shared" si="4"/>
        <v>0</v>
      </c>
      <c r="M76" s="10"/>
      <c r="N76" s="10"/>
      <c r="O76" s="10"/>
      <c r="P76" s="10"/>
      <c r="Q76" s="10"/>
      <c r="R76" s="11">
        <f t="shared" si="5"/>
        <v>0</v>
      </c>
      <c r="S76" s="10"/>
      <c r="T76" s="10"/>
      <c r="U76" s="9"/>
      <c r="V76" s="9"/>
      <c r="W76" s="10"/>
      <c r="X76" s="9"/>
      <c r="Y76" s="18"/>
      <c r="Z76" s="17"/>
    </row>
    <row r="77" spans="1:26" ht="18" customHeight="1" x14ac:dyDescent="0.2">
      <c r="A77" s="13">
        <v>1510001</v>
      </c>
      <c r="B77" s="14" t="s">
        <v>98</v>
      </c>
      <c r="C77" s="15">
        <v>55000</v>
      </c>
      <c r="D77" s="10">
        <f>VLOOKUP($A77,'17.04'!$A$9:$W$204,23,0)</f>
        <v>2</v>
      </c>
      <c r="E77" s="15">
        <v>2</v>
      </c>
      <c r="F77" s="15"/>
      <c r="G77" s="15"/>
      <c r="H77" s="9">
        <f t="shared" ref="H77:H90" si="10">SUM(E77:G77)</f>
        <v>2</v>
      </c>
      <c r="I77" s="15">
        <v>1</v>
      </c>
      <c r="J77" s="15"/>
      <c r="K77" s="15"/>
      <c r="L77" s="9">
        <f t="shared" ref="L77:L140" si="11">SUM(I77:K77)</f>
        <v>1</v>
      </c>
      <c r="M77" s="15"/>
      <c r="N77" s="15"/>
      <c r="O77" s="15"/>
      <c r="P77" s="15"/>
      <c r="Q77" s="15"/>
      <c r="R77" s="11">
        <f t="shared" si="5"/>
        <v>0</v>
      </c>
      <c r="S77" s="15"/>
      <c r="T77" s="15"/>
      <c r="U77" s="9">
        <f t="shared" ref="U77:U90" si="12">S77+T77</f>
        <v>0</v>
      </c>
      <c r="V77" s="9">
        <f t="shared" ref="V77:V90" si="13">D77+H77-L77-R77-U77</f>
        <v>3</v>
      </c>
      <c r="W77" s="15">
        <v>2</v>
      </c>
      <c r="X77" s="16">
        <f t="shared" ref="X77:X90" si="14">W77-V77</f>
        <v>-1</v>
      </c>
      <c r="Y77" s="27"/>
      <c r="Z77" s="17"/>
    </row>
    <row r="78" spans="1:26" ht="18" customHeight="1" x14ac:dyDescent="0.2">
      <c r="A78" s="13">
        <v>1510002</v>
      </c>
      <c r="B78" s="14" t="s">
        <v>99</v>
      </c>
      <c r="C78" s="15">
        <v>30000</v>
      </c>
      <c r="D78" s="10">
        <f>VLOOKUP($A78,'17.04'!$A$9:$W$204,23,0)</f>
        <v>8</v>
      </c>
      <c r="E78" s="15">
        <v>4</v>
      </c>
      <c r="F78" s="15"/>
      <c r="G78" s="15"/>
      <c r="H78" s="9">
        <f t="shared" si="10"/>
        <v>4</v>
      </c>
      <c r="I78" s="15">
        <v>3</v>
      </c>
      <c r="J78" s="15"/>
      <c r="K78" s="15"/>
      <c r="L78" s="9">
        <f t="shared" si="11"/>
        <v>3</v>
      </c>
      <c r="M78" s="15">
        <v>5</v>
      </c>
      <c r="N78" s="15"/>
      <c r="O78" s="15"/>
      <c r="P78" s="15"/>
      <c r="Q78" s="15"/>
      <c r="R78" s="11">
        <f t="shared" si="5"/>
        <v>5</v>
      </c>
      <c r="S78" s="15"/>
      <c r="T78" s="15"/>
      <c r="U78" s="9">
        <f t="shared" si="12"/>
        <v>0</v>
      </c>
      <c r="V78" s="9">
        <f t="shared" si="13"/>
        <v>4</v>
      </c>
      <c r="W78" s="15">
        <v>4</v>
      </c>
      <c r="X78" s="16">
        <f t="shared" si="14"/>
        <v>0</v>
      </c>
      <c r="Y78" s="27"/>
      <c r="Z78" s="17"/>
    </row>
    <row r="79" spans="1:26" ht="18" customHeight="1" x14ac:dyDescent="0.2">
      <c r="A79" s="13">
        <v>1510005</v>
      </c>
      <c r="B79" s="14" t="s">
        <v>100</v>
      </c>
      <c r="C79" s="15">
        <v>70000</v>
      </c>
      <c r="D79" s="10">
        <f>VLOOKUP($A79,'17.04'!$A$9:$W$204,23,0)</f>
        <v>0</v>
      </c>
      <c r="E79" s="15"/>
      <c r="F79" s="15"/>
      <c r="G79" s="15"/>
      <c r="H79" s="9">
        <f t="shared" si="10"/>
        <v>0</v>
      </c>
      <c r="I79" s="15"/>
      <c r="J79" s="15"/>
      <c r="K79" s="15"/>
      <c r="L79" s="9">
        <f t="shared" si="11"/>
        <v>0</v>
      </c>
      <c r="M79" s="15"/>
      <c r="N79" s="15"/>
      <c r="O79" s="15"/>
      <c r="P79" s="15"/>
      <c r="Q79" s="15"/>
      <c r="R79" s="11">
        <f t="shared" si="5"/>
        <v>0</v>
      </c>
      <c r="S79" s="15"/>
      <c r="T79" s="15"/>
      <c r="U79" s="9">
        <f t="shared" si="12"/>
        <v>0</v>
      </c>
      <c r="V79" s="9">
        <f t="shared" si="13"/>
        <v>0</v>
      </c>
      <c r="W79" s="15"/>
      <c r="X79" s="16">
        <f t="shared" si="14"/>
        <v>0</v>
      </c>
      <c r="Y79" s="18"/>
      <c r="Z79" s="17"/>
    </row>
    <row r="80" spans="1:26" ht="18" customHeight="1" x14ac:dyDescent="0.2">
      <c r="A80" s="13">
        <v>1510006</v>
      </c>
      <c r="B80" s="14" t="s">
        <v>101</v>
      </c>
      <c r="C80" s="15">
        <v>38000</v>
      </c>
      <c r="D80" s="10">
        <f>VLOOKUP($A80,'17.04'!$A$9:$W$204,23,0)</f>
        <v>0</v>
      </c>
      <c r="E80" s="15">
        <v>4</v>
      </c>
      <c r="F80" s="15"/>
      <c r="G80" s="15"/>
      <c r="H80" s="9">
        <f t="shared" si="10"/>
        <v>4</v>
      </c>
      <c r="I80" s="15"/>
      <c r="J80" s="15"/>
      <c r="K80" s="15"/>
      <c r="L80" s="9">
        <f t="shared" si="11"/>
        <v>0</v>
      </c>
      <c r="M80" s="15"/>
      <c r="N80" s="15"/>
      <c r="O80" s="15"/>
      <c r="P80" s="15"/>
      <c r="Q80" s="15"/>
      <c r="R80" s="11">
        <f t="shared" si="5"/>
        <v>0</v>
      </c>
      <c r="S80" s="15"/>
      <c r="T80" s="15"/>
      <c r="U80" s="9">
        <f t="shared" si="12"/>
        <v>0</v>
      </c>
      <c r="V80" s="9">
        <f t="shared" si="13"/>
        <v>4</v>
      </c>
      <c r="W80" s="15">
        <v>4</v>
      </c>
      <c r="X80" s="16">
        <f t="shared" si="14"/>
        <v>0</v>
      </c>
      <c r="Y80" s="26"/>
      <c r="Z80" s="17"/>
    </row>
    <row r="81" spans="1:26" ht="18" customHeight="1" x14ac:dyDescent="0.2">
      <c r="A81" s="13">
        <v>1510007</v>
      </c>
      <c r="B81" s="14" t="s">
        <v>102</v>
      </c>
      <c r="C81" s="15">
        <v>75000</v>
      </c>
      <c r="D81" s="10">
        <f>VLOOKUP($A81,'17.04'!$A$9:$W$204,23,0)</f>
        <v>0</v>
      </c>
      <c r="E81" s="15"/>
      <c r="F81" s="15"/>
      <c r="G81" s="15"/>
      <c r="H81" s="9">
        <f t="shared" si="10"/>
        <v>0</v>
      </c>
      <c r="I81" s="15"/>
      <c r="J81" s="15"/>
      <c r="K81" s="15"/>
      <c r="L81" s="9">
        <f t="shared" si="11"/>
        <v>0</v>
      </c>
      <c r="M81" s="15"/>
      <c r="N81" s="15"/>
      <c r="O81" s="15"/>
      <c r="P81" s="15"/>
      <c r="Q81" s="15"/>
      <c r="R81" s="11">
        <f>SUM(M81:Q81)</f>
        <v>0</v>
      </c>
      <c r="S81" s="15"/>
      <c r="T81" s="15"/>
      <c r="U81" s="9">
        <f>S81+T81</f>
        <v>0</v>
      </c>
      <c r="V81" s="9">
        <f t="shared" si="13"/>
        <v>0</v>
      </c>
      <c r="W81" s="15"/>
      <c r="X81" s="16">
        <f>W81-V81</f>
        <v>0</v>
      </c>
      <c r="Y81" s="18"/>
      <c r="Z81" s="17"/>
    </row>
    <row r="82" spans="1:26" ht="18" customHeight="1" x14ac:dyDescent="0.2">
      <c r="A82" s="13">
        <v>1510008</v>
      </c>
      <c r="B82" s="14" t="s">
        <v>103</v>
      </c>
      <c r="C82" s="15">
        <v>55000</v>
      </c>
      <c r="D82" s="10">
        <f>VLOOKUP($A82,'17.04'!$A$9:$W$204,23,0)</f>
        <v>0</v>
      </c>
      <c r="E82" s="15"/>
      <c r="F82" s="15"/>
      <c r="G82" s="15"/>
      <c r="H82" s="9">
        <f t="shared" si="10"/>
        <v>0</v>
      </c>
      <c r="I82" s="15"/>
      <c r="J82" s="15"/>
      <c r="K82" s="15"/>
      <c r="L82" s="9">
        <f t="shared" si="11"/>
        <v>0</v>
      </c>
      <c r="M82" s="15"/>
      <c r="N82" s="15"/>
      <c r="O82" s="15"/>
      <c r="P82" s="15"/>
      <c r="Q82" s="15"/>
      <c r="R82" s="11">
        <f>SUM(M82:Q82)</f>
        <v>0</v>
      </c>
      <c r="S82" s="15"/>
      <c r="T82" s="15"/>
      <c r="U82" s="9">
        <f>S82+T82</f>
        <v>0</v>
      </c>
      <c r="V82" s="9">
        <f t="shared" si="13"/>
        <v>0</v>
      </c>
      <c r="W82" s="15"/>
      <c r="X82" s="16">
        <f>W82-V82</f>
        <v>0</v>
      </c>
      <c r="Y82" s="26"/>
      <c r="Z82" s="17"/>
    </row>
    <row r="83" spans="1:26" ht="18" customHeight="1" x14ac:dyDescent="0.2">
      <c r="A83" s="13">
        <v>1510009</v>
      </c>
      <c r="B83" s="14" t="s">
        <v>104</v>
      </c>
      <c r="C83" s="15">
        <v>30000</v>
      </c>
      <c r="D83" s="10">
        <f>VLOOKUP($A83,'17.04'!$A$9:$W$204,23,0)</f>
        <v>0</v>
      </c>
      <c r="E83" s="15">
        <v>6</v>
      </c>
      <c r="F83" s="15"/>
      <c r="G83" s="15"/>
      <c r="H83" s="9">
        <f t="shared" si="10"/>
        <v>6</v>
      </c>
      <c r="I83" s="15">
        <v>3</v>
      </c>
      <c r="J83" s="15"/>
      <c r="K83" s="15"/>
      <c r="L83" s="9">
        <f t="shared" si="11"/>
        <v>3</v>
      </c>
      <c r="M83" s="15"/>
      <c r="N83" s="15"/>
      <c r="O83" s="15"/>
      <c r="P83" s="15"/>
      <c r="Q83" s="15"/>
      <c r="R83" s="11">
        <f t="shared" si="5"/>
        <v>0</v>
      </c>
      <c r="S83" s="15"/>
      <c r="T83" s="15"/>
      <c r="U83" s="9">
        <f t="shared" si="12"/>
        <v>0</v>
      </c>
      <c r="V83" s="9">
        <f t="shared" si="13"/>
        <v>3</v>
      </c>
      <c r="W83" s="15">
        <v>3</v>
      </c>
      <c r="X83" s="16">
        <f t="shared" si="14"/>
        <v>0</v>
      </c>
      <c r="Y83" s="26"/>
      <c r="Z83" s="17"/>
    </row>
    <row r="84" spans="1:26" ht="18" customHeight="1" x14ac:dyDescent="0.2">
      <c r="A84" s="13">
        <v>1510018</v>
      </c>
      <c r="B84" s="14" t="s">
        <v>105</v>
      </c>
      <c r="C84" s="15">
        <v>60000</v>
      </c>
      <c r="D84" s="10">
        <f>VLOOKUP($A84,'17.04'!$A$9:$W$204,23,0)</f>
        <v>0</v>
      </c>
      <c r="E84" s="15">
        <v>2</v>
      </c>
      <c r="F84" s="15"/>
      <c r="G84" s="15"/>
      <c r="H84" s="9">
        <f t="shared" si="10"/>
        <v>2</v>
      </c>
      <c r="I84" s="15"/>
      <c r="J84" s="15"/>
      <c r="K84" s="15"/>
      <c r="L84" s="9">
        <f t="shared" si="11"/>
        <v>0</v>
      </c>
      <c r="M84" s="15"/>
      <c r="N84" s="15"/>
      <c r="O84" s="15"/>
      <c r="P84" s="15"/>
      <c r="Q84" s="15"/>
      <c r="R84" s="11">
        <f t="shared" si="5"/>
        <v>0</v>
      </c>
      <c r="S84" s="15"/>
      <c r="T84" s="15"/>
      <c r="U84" s="9">
        <f t="shared" si="12"/>
        <v>0</v>
      </c>
      <c r="V84" s="9">
        <f t="shared" si="13"/>
        <v>2</v>
      </c>
      <c r="W84" s="15">
        <v>2</v>
      </c>
      <c r="X84" s="16">
        <f t="shared" si="14"/>
        <v>0</v>
      </c>
      <c r="Y84" s="18"/>
      <c r="Z84" s="17"/>
    </row>
    <row r="85" spans="1:26" ht="18" customHeight="1" x14ac:dyDescent="0.2">
      <c r="A85" s="13">
        <v>1510021</v>
      </c>
      <c r="B85" s="14" t="s">
        <v>106</v>
      </c>
      <c r="C85" s="15">
        <v>38000</v>
      </c>
      <c r="D85" s="10">
        <f>VLOOKUP($A85,'17.04'!$A$9:$W$204,23,0)</f>
        <v>0</v>
      </c>
      <c r="E85" s="15">
        <v>8</v>
      </c>
      <c r="F85" s="15"/>
      <c r="G85" s="15"/>
      <c r="H85" s="9">
        <f t="shared" si="10"/>
        <v>8</v>
      </c>
      <c r="I85" s="15">
        <v>1</v>
      </c>
      <c r="J85" s="15"/>
      <c r="K85" s="15"/>
      <c r="L85" s="9">
        <f t="shared" si="11"/>
        <v>1</v>
      </c>
      <c r="M85" s="15"/>
      <c r="N85" s="15"/>
      <c r="O85" s="15"/>
      <c r="P85" s="15"/>
      <c r="Q85" s="15"/>
      <c r="R85" s="11">
        <f t="shared" si="5"/>
        <v>0</v>
      </c>
      <c r="S85" s="15"/>
      <c r="T85" s="15"/>
      <c r="U85" s="9">
        <f t="shared" si="12"/>
        <v>0</v>
      </c>
      <c r="V85" s="9">
        <f t="shared" si="13"/>
        <v>7</v>
      </c>
      <c r="W85" s="15">
        <v>7</v>
      </c>
      <c r="X85" s="16">
        <f t="shared" si="14"/>
        <v>0</v>
      </c>
      <c r="Y85" s="18"/>
      <c r="Z85" s="17"/>
    </row>
    <row r="86" spans="1:26" ht="18" customHeight="1" x14ac:dyDescent="0.2">
      <c r="A86" s="13">
        <v>1510023</v>
      </c>
      <c r="B86" s="14" t="s">
        <v>107</v>
      </c>
      <c r="C86" s="15">
        <v>55000</v>
      </c>
      <c r="D86" s="10">
        <f>VLOOKUP($A86,'17.04'!$A$9:$W$204,23,0)</f>
        <v>0</v>
      </c>
      <c r="E86" s="15"/>
      <c r="F86" s="15"/>
      <c r="G86" s="15"/>
      <c r="H86" s="9">
        <f t="shared" si="10"/>
        <v>0</v>
      </c>
      <c r="I86" s="15"/>
      <c r="J86" s="15"/>
      <c r="K86" s="15"/>
      <c r="L86" s="9">
        <f t="shared" si="11"/>
        <v>0</v>
      </c>
      <c r="M86" s="15"/>
      <c r="N86" s="15"/>
      <c r="O86" s="15"/>
      <c r="P86" s="15"/>
      <c r="Q86" s="15"/>
      <c r="R86" s="11">
        <f>SUM(M86:Q86)</f>
        <v>0</v>
      </c>
      <c r="S86" s="15"/>
      <c r="T86" s="15"/>
      <c r="U86" s="9">
        <f>S86+T86</f>
        <v>0</v>
      </c>
      <c r="V86" s="9">
        <f t="shared" si="13"/>
        <v>0</v>
      </c>
      <c r="W86" s="15"/>
      <c r="X86" s="16">
        <f>W86-V86</f>
        <v>0</v>
      </c>
      <c r="Y86" s="18"/>
      <c r="Z86" s="17"/>
    </row>
    <row r="87" spans="1:26" ht="18" customHeight="1" x14ac:dyDescent="0.2">
      <c r="A87" s="13">
        <v>1510024</v>
      </c>
      <c r="B87" s="14" t="s">
        <v>108</v>
      </c>
      <c r="C87" s="15">
        <v>30000</v>
      </c>
      <c r="D87" s="10">
        <f>VLOOKUP($A87,'17.04'!$A$9:$W$204,23,0)</f>
        <v>0</v>
      </c>
      <c r="E87" s="15"/>
      <c r="F87" s="15"/>
      <c r="G87" s="15"/>
      <c r="H87" s="9">
        <f t="shared" si="10"/>
        <v>0</v>
      </c>
      <c r="I87" s="15"/>
      <c r="J87" s="15"/>
      <c r="K87" s="15"/>
      <c r="L87" s="9">
        <f t="shared" si="11"/>
        <v>0</v>
      </c>
      <c r="M87" s="15"/>
      <c r="N87" s="15"/>
      <c r="O87" s="15"/>
      <c r="P87" s="15"/>
      <c r="Q87" s="15"/>
      <c r="R87" s="11">
        <f>SUM(M87:Q87)</f>
        <v>0</v>
      </c>
      <c r="S87" s="15"/>
      <c r="T87" s="15"/>
      <c r="U87" s="9">
        <f>S87+T87</f>
        <v>0</v>
      </c>
      <c r="V87" s="9">
        <f t="shared" si="13"/>
        <v>0</v>
      </c>
      <c r="W87" s="15"/>
      <c r="X87" s="16">
        <f>W87-V87</f>
        <v>0</v>
      </c>
      <c r="Y87" s="18"/>
      <c r="Z87" s="17"/>
    </row>
    <row r="88" spans="1:26" ht="18" customHeight="1" x14ac:dyDescent="0.2">
      <c r="A88" s="13">
        <v>1510039</v>
      </c>
      <c r="B88" s="14" t="s">
        <v>109</v>
      </c>
      <c r="C88" s="15">
        <v>30000</v>
      </c>
      <c r="D88" s="10">
        <f>VLOOKUP($A88,'17.04'!$A$9:$W$204,23,0)</f>
        <v>4</v>
      </c>
      <c r="E88" s="15">
        <v>2</v>
      </c>
      <c r="F88" s="15"/>
      <c r="G88" s="15"/>
      <c r="H88" s="9">
        <f t="shared" si="10"/>
        <v>2</v>
      </c>
      <c r="I88" s="15">
        <v>1</v>
      </c>
      <c r="J88" s="15"/>
      <c r="K88" s="15"/>
      <c r="L88" s="9">
        <f t="shared" si="11"/>
        <v>1</v>
      </c>
      <c r="M88" s="15">
        <v>1</v>
      </c>
      <c r="N88" s="15"/>
      <c r="O88" s="15"/>
      <c r="P88" s="15"/>
      <c r="Q88" s="15"/>
      <c r="R88" s="11">
        <f t="shared" si="5"/>
        <v>1</v>
      </c>
      <c r="S88" s="15">
        <v>2</v>
      </c>
      <c r="T88" s="15"/>
      <c r="U88" s="9">
        <f t="shared" si="12"/>
        <v>2</v>
      </c>
      <c r="V88" s="9">
        <f t="shared" si="13"/>
        <v>2</v>
      </c>
      <c r="W88" s="15">
        <v>2</v>
      </c>
      <c r="X88" s="16">
        <f t="shared" si="14"/>
        <v>0</v>
      </c>
      <c r="Y88" s="27"/>
      <c r="Z88" s="17"/>
    </row>
    <row r="89" spans="1:26" ht="18" customHeight="1" x14ac:dyDescent="0.2">
      <c r="A89" s="13">
        <v>1510040</v>
      </c>
      <c r="B89" s="14" t="s">
        <v>110</v>
      </c>
      <c r="C89" s="15">
        <v>55000</v>
      </c>
      <c r="D89" s="10">
        <f>VLOOKUP($A89,'17.04'!$A$9:$W$204,23,0)</f>
        <v>1</v>
      </c>
      <c r="E89" s="15">
        <v>1</v>
      </c>
      <c r="F89" s="15"/>
      <c r="G89" s="15"/>
      <c r="H89" s="9">
        <f t="shared" si="10"/>
        <v>1</v>
      </c>
      <c r="I89" s="15"/>
      <c r="J89" s="15"/>
      <c r="K89" s="15"/>
      <c r="L89" s="9">
        <f t="shared" si="11"/>
        <v>0</v>
      </c>
      <c r="M89" s="15">
        <v>1</v>
      </c>
      <c r="N89" s="15"/>
      <c r="O89" s="15"/>
      <c r="P89" s="15"/>
      <c r="Q89" s="15"/>
      <c r="R89" s="11">
        <f t="shared" si="5"/>
        <v>1</v>
      </c>
      <c r="S89" s="15"/>
      <c r="T89" s="15"/>
      <c r="U89" s="9">
        <f t="shared" si="12"/>
        <v>0</v>
      </c>
      <c r="V89" s="9">
        <f t="shared" si="13"/>
        <v>1</v>
      </c>
      <c r="W89" s="15">
        <v>2</v>
      </c>
      <c r="X89" s="16">
        <f t="shared" si="14"/>
        <v>1</v>
      </c>
      <c r="Y89" s="27"/>
      <c r="Z89" s="17"/>
    </row>
    <row r="90" spans="1:26" ht="18" customHeight="1" x14ac:dyDescent="0.2">
      <c r="A90" s="13">
        <v>1510053</v>
      </c>
      <c r="B90" s="14" t="s">
        <v>111</v>
      </c>
      <c r="C90" s="15">
        <v>35000</v>
      </c>
      <c r="D90" s="10">
        <f>VLOOKUP($A90,'17.04'!$A$9:$W$204,23,0)</f>
        <v>0</v>
      </c>
      <c r="E90" s="15">
        <v>4</v>
      </c>
      <c r="F90" s="15"/>
      <c r="G90" s="15"/>
      <c r="H90" s="9">
        <f t="shared" si="10"/>
        <v>4</v>
      </c>
      <c r="I90" s="15"/>
      <c r="J90" s="15"/>
      <c r="K90" s="15"/>
      <c r="L90" s="9">
        <f t="shared" si="11"/>
        <v>0</v>
      </c>
      <c r="M90" s="15"/>
      <c r="N90" s="15"/>
      <c r="O90" s="15"/>
      <c r="P90" s="15"/>
      <c r="Q90" s="15"/>
      <c r="R90" s="11">
        <f t="shared" ref="R90:R159" si="15">SUM(M90:Q90)</f>
        <v>0</v>
      </c>
      <c r="S90" s="15"/>
      <c r="T90" s="15"/>
      <c r="U90" s="9">
        <f t="shared" si="12"/>
        <v>0</v>
      </c>
      <c r="V90" s="9">
        <f t="shared" si="13"/>
        <v>4</v>
      </c>
      <c r="W90" s="15">
        <v>4</v>
      </c>
      <c r="X90" s="16">
        <f t="shared" si="14"/>
        <v>0</v>
      </c>
      <c r="Y90" s="27"/>
      <c r="Z90" s="17"/>
    </row>
    <row r="91" spans="1:26" ht="18" customHeight="1" x14ac:dyDescent="0.2">
      <c r="A91" s="7">
        <v>3500000</v>
      </c>
      <c r="B91" s="8" t="s">
        <v>112</v>
      </c>
      <c r="C91" s="9"/>
      <c r="D91" s="10">
        <f>VLOOKUP($A91,'17.04'!$A$9:$W$204,23,0)</f>
        <v>0</v>
      </c>
      <c r="E91" s="10"/>
      <c r="F91" s="10"/>
      <c r="G91" s="10"/>
      <c r="H91" s="9"/>
      <c r="I91" s="10"/>
      <c r="J91" s="10"/>
      <c r="K91" s="10"/>
      <c r="L91" s="9">
        <f t="shared" si="11"/>
        <v>0</v>
      </c>
      <c r="M91" s="10"/>
      <c r="N91" s="10"/>
      <c r="O91" s="10"/>
      <c r="P91" s="10"/>
      <c r="Q91" s="10"/>
      <c r="R91" s="11">
        <f t="shared" si="15"/>
        <v>0</v>
      </c>
      <c r="S91" s="10"/>
      <c r="T91" s="10"/>
      <c r="U91" s="9"/>
      <c r="V91" s="9"/>
      <c r="W91" s="10"/>
      <c r="X91" s="9"/>
      <c r="Y91" s="18"/>
      <c r="Z91" s="17"/>
    </row>
    <row r="92" spans="1:26" ht="18" customHeight="1" x14ac:dyDescent="0.2">
      <c r="A92" s="13">
        <v>3500003</v>
      </c>
      <c r="B92" s="14" t="s">
        <v>113</v>
      </c>
      <c r="C92" s="15">
        <v>390000</v>
      </c>
      <c r="D92" s="10">
        <f>VLOOKUP($A92,'17.04'!$A$9:$W$204,23,0)</f>
        <v>0</v>
      </c>
      <c r="E92" s="15"/>
      <c r="F92" s="15"/>
      <c r="G92" s="15"/>
      <c r="H92" s="9">
        <f t="shared" ref="H92:H109" si="16">SUM(E92:G92)</f>
        <v>0</v>
      </c>
      <c r="I92" s="15"/>
      <c r="J92" s="15"/>
      <c r="K92" s="15"/>
      <c r="L92" s="9">
        <f t="shared" si="11"/>
        <v>0</v>
      </c>
      <c r="M92" s="15"/>
      <c r="N92" s="15"/>
      <c r="O92" s="15"/>
      <c r="P92" s="15"/>
      <c r="Q92" s="15"/>
      <c r="R92" s="11">
        <f>SUM(M92:Q92)</f>
        <v>0</v>
      </c>
      <c r="S92" s="15"/>
      <c r="T92" s="15"/>
      <c r="U92" s="9">
        <f>S92+T92</f>
        <v>0</v>
      </c>
      <c r="V92" s="9">
        <f t="shared" ref="V92:V109" si="17">D92+H92-L92-R92-U92</f>
        <v>0</v>
      </c>
      <c r="W92" s="15"/>
      <c r="X92" s="16">
        <f>W92-V92</f>
        <v>0</v>
      </c>
      <c r="Y92" s="18"/>
      <c r="Z92" s="17"/>
    </row>
    <row r="93" spans="1:26" ht="18" customHeight="1" x14ac:dyDescent="0.2">
      <c r="A93" s="13">
        <v>3500004</v>
      </c>
      <c r="B93" s="14" t="s">
        <v>114</v>
      </c>
      <c r="C93" s="15">
        <v>300000</v>
      </c>
      <c r="D93" s="10">
        <f>VLOOKUP($A93,'17.04'!$A$9:$W$204,23,0)</f>
        <v>0</v>
      </c>
      <c r="E93" s="15"/>
      <c r="F93" s="15"/>
      <c r="G93" s="15"/>
      <c r="H93" s="9">
        <f t="shared" si="16"/>
        <v>0</v>
      </c>
      <c r="I93" s="15"/>
      <c r="J93" s="15"/>
      <c r="K93" s="15"/>
      <c r="L93" s="9">
        <f t="shared" si="11"/>
        <v>0</v>
      </c>
      <c r="M93" s="15"/>
      <c r="N93" s="15"/>
      <c r="O93" s="15"/>
      <c r="P93" s="15"/>
      <c r="Q93" s="15"/>
      <c r="R93" s="11">
        <f>SUM(M93:Q93)</f>
        <v>0</v>
      </c>
      <c r="S93" s="15"/>
      <c r="T93" s="15"/>
      <c r="U93" s="9">
        <f>S93+T93</f>
        <v>0</v>
      </c>
      <c r="V93" s="9">
        <f t="shared" si="17"/>
        <v>0</v>
      </c>
      <c r="W93" s="15"/>
      <c r="X93" s="16">
        <f>W93-V93</f>
        <v>0</v>
      </c>
      <c r="Y93" s="18"/>
      <c r="Z93" s="17"/>
    </row>
    <row r="94" spans="1:26" ht="18" customHeight="1" x14ac:dyDescent="0.2">
      <c r="A94" s="13">
        <v>3500001</v>
      </c>
      <c r="B94" s="14" t="s">
        <v>115</v>
      </c>
      <c r="C94" s="15">
        <v>300000</v>
      </c>
      <c r="D94" s="10">
        <f>VLOOKUP($A94,'17.04'!$A$9:$W$204,23,0)</f>
        <v>0</v>
      </c>
      <c r="E94" s="15"/>
      <c r="F94" s="15"/>
      <c r="G94" s="15"/>
      <c r="H94" s="9">
        <f t="shared" si="16"/>
        <v>0</v>
      </c>
      <c r="I94" s="15"/>
      <c r="J94" s="15"/>
      <c r="K94" s="15"/>
      <c r="L94" s="9">
        <f t="shared" si="11"/>
        <v>0</v>
      </c>
      <c r="M94" s="15"/>
      <c r="N94" s="15"/>
      <c r="O94" s="15"/>
      <c r="P94" s="15"/>
      <c r="Q94" s="15"/>
      <c r="R94" s="11">
        <f t="shared" si="15"/>
        <v>0</v>
      </c>
      <c r="S94" s="15"/>
      <c r="T94" s="15"/>
      <c r="U94" s="9">
        <f t="shared" ref="U94:U109" si="18">S94+T94</f>
        <v>0</v>
      </c>
      <c r="V94" s="9">
        <f t="shared" si="17"/>
        <v>0</v>
      </c>
      <c r="W94" s="15"/>
      <c r="X94" s="16">
        <f t="shared" ref="X94:X109" si="19">W94-V94</f>
        <v>0</v>
      </c>
      <c r="Y94" s="18"/>
      <c r="Z94" s="17"/>
    </row>
    <row r="95" spans="1:26" ht="18" customHeight="1" x14ac:dyDescent="0.2">
      <c r="A95" s="13">
        <v>3500009</v>
      </c>
      <c r="B95" s="14" t="s">
        <v>116</v>
      </c>
      <c r="C95" s="15">
        <v>390000</v>
      </c>
      <c r="D95" s="10">
        <f>VLOOKUP($A95,'17.04'!$A$9:$W$204,23,0)</f>
        <v>1</v>
      </c>
      <c r="E95" s="15"/>
      <c r="F95" s="15"/>
      <c r="G95" s="15"/>
      <c r="H95" s="9">
        <f t="shared" si="16"/>
        <v>0</v>
      </c>
      <c r="I95" s="15"/>
      <c r="J95" s="15"/>
      <c r="K95" s="15"/>
      <c r="L95" s="9">
        <f t="shared" si="11"/>
        <v>0</v>
      </c>
      <c r="M95" s="15"/>
      <c r="N95" s="15"/>
      <c r="O95" s="15"/>
      <c r="P95" s="15"/>
      <c r="Q95" s="15"/>
      <c r="R95" s="11">
        <f t="shared" si="15"/>
        <v>0</v>
      </c>
      <c r="S95" s="15"/>
      <c r="T95" s="15"/>
      <c r="U95" s="9">
        <f t="shared" si="18"/>
        <v>0</v>
      </c>
      <c r="V95" s="9">
        <f t="shared" si="17"/>
        <v>1</v>
      </c>
      <c r="W95" s="15">
        <v>1</v>
      </c>
      <c r="X95" s="16">
        <f t="shared" si="19"/>
        <v>0</v>
      </c>
      <c r="Y95" s="18"/>
      <c r="Z95" s="17"/>
    </row>
    <row r="96" spans="1:26" ht="18" customHeight="1" x14ac:dyDescent="0.2">
      <c r="A96" s="13">
        <v>3500021</v>
      </c>
      <c r="B96" s="14" t="s">
        <v>117</v>
      </c>
      <c r="C96" s="15">
        <v>390000</v>
      </c>
      <c r="D96" s="10">
        <f>VLOOKUP($A96,'17.04'!$A$9:$W$204,23,0)</f>
        <v>0</v>
      </c>
      <c r="E96" s="15">
        <v>2</v>
      </c>
      <c r="F96" s="15"/>
      <c r="G96" s="15"/>
      <c r="H96" s="9">
        <f t="shared" si="16"/>
        <v>2</v>
      </c>
      <c r="I96" s="15">
        <v>1</v>
      </c>
      <c r="J96" s="15"/>
      <c r="K96" s="15"/>
      <c r="L96" s="9">
        <f t="shared" si="11"/>
        <v>1</v>
      </c>
      <c r="M96" s="15"/>
      <c r="N96" s="15"/>
      <c r="O96" s="15"/>
      <c r="P96" s="15"/>
      <c r="Q96" s="15"/>
      <c r="R96" s="11">
        <f t="shared" si="15"/>
        <v>0</v>
      </c>
      <c r="S96" s="15"/>
      <c r="T96" s="15"/>
      <c r="U96" s="9">
        <f t="shared" si="18"/>
        <v>0</v>
      </c>
      <c r="V96" s="9">
        <f t="shared" si="17"/>
        <v>1</v>
      </c>
      <c r="W96" s="15">
        <v>1</v>
      </c>
      <c r="X96" s="16">
        <f t="shared" si="19"/>
        <v>0</v>
      </c>
      <c r="Y96" s="18"/>
      <c r="Z96" s="17"/>
    </row>
    <row r="97" spans="1:26" ht="18" customHeight="1" x14ac:dyDescent="0.2">
      <c r="A97" s="13">
        <v>3500022</v>
      </c>
      <c r="B97" s="14" t="s">
        <v>118</v>
      </c>
      <c r="C97" s="15">
        <v>300000</v>
      </c>
      <c r="D97" s="10">
        <f>VLOOKUP($A97,'17.04'!$A$9:$W$204,23,0)</f>
        <v>0</v>
      </c>
      <c r="E97" s="15"/>
      <c r="F97" s="15"/>
      <c r="G97" s="15"/>
      <c r="H97" s="9">
        <f t="shared" si="16"/>
        <v>0</v>
      </c>
      <c r="I97" s="15"/>
      <c r="J97" s="15"/>
      <c r="K97" s="15"/>
      <c r="L97" s="9">
        <f t="shared" si="11"/>
        <v>0</v>
      </c>
      <c r="M97" s="15"/>
      <c r="N97" s="15"/>
      <c r="O97" s="15"/>
      <c r="P97" s="15"/>
      <c r="Q97" s="15"/>
      <c r="R97" s="11">
        <f>SUM(M97:Q97)</f>
        <v>0</v>
      </c>
      <c r="S97" s="15"/>
      <c r="T97" s="15"/>
      <c r="U97" s="9">
        <f>S97+T97</f>
        <v>0</v>
      </c>
      <c r="V97" s="9">
        <f t="shared" si="17"/>
        <v>0</v>
      </c>
      <c r="W97" s="15"/>
      <c r="X97" s="16">
        <f>W97-V97</f>
        <v>0</v>
      </c>
      <c r="Y97" s="18"/>
      <c r="Z97" s="17"/>
    </row>
    <row r="98" spans="1:26" ht="18" customHeight="1" x14ac:dyDescent="0.2">
      <c r="A98" s="13">
        <v>3500029</v>
      </c>
      <c r="B98" s="14" t="s">
        <v>119</v>
      </c>
      <c r="C98" s="15">
        <v>390000</v>
      </c>
      <c r="D98" s="10">
        <f>VLOOKUP($A98,'17.04'!$A$9:$W$204,23,0)</f>
        <v>0</v>
      </c>
      <c r="E98" s="15"/>
      <c r="F98" s="15"/>
      <c r="G98" s="15"/>
      <c r="H98" s="9">
        <f t="shared" si="16"/>
        <v>0</v>
      </c>
      <c r="I98" s="15"/>
      <c r="J98" s="15"/>
      <c r="K98" s="15"/>
      <c r="L98" s="9">
        <f t="shared" si="11"/>
        <v>0</v>
      </c>
      <c r="M98" s="15"/>
      <c r="N98" s="15"/>
      <c r="O98" s="15"/>
      <c r="P98" s="15"/>
      <c r="Q98" s="15"/>
      <c r="R98" s="11">
        <f t="shared" si="15"/>
        <v>0</v>
      </c>
      <c r="S98" s="15"/>
      <c r="T98" s="15"/>
      <c r="U98" s="9">
        <f t="shared" si="18"/>
        <v>0</v>
      </c>
      <c r="V98" s="9">
        <f t="shared" si="17"/>
        <v>0</v>
      </c>
      <c r="W98" s="15"/>
      <c r="X98" s="16">
        <f t="shared" si="19"/>
        <v>0</v>
      </c>
      <c r="Y98" s="18"/>
      <c r="Z98" s="17"/>
    </row>
    <row r="99" spans="1:26" ht="18" customHeight="1" x14ac:dyDescent="0.2">
      <c r="A99" s="13">
        <v>3500030</v>
      </c>
      <c r="B99" s="14" t="s">
        <v>120</v>
      </c>
      <c r="C99" s="15">
        <v>300000</v>
      </c>
      <c r="D99" s="10">
        <f>VLOOKUP($A99,'17.04'!$A$9:$W$204,23,0)</f>
        <v>0</v>
      </c>
      <c r="E99" s="15"/>
      <c r="F99" s="15"/>
      <c r="G99" s="15"/>
      <c r="H99" s="9">
        <f t="shared" si="16"/>
        <v>0</v>
      </c>
      <c r="I99" s="15"/>
      <c r="J99" s="15"/>
      <c r="K99" s="15"/>
      <c r="L99" s="9">
        <f t="shared" si="11"/>
        <v>0</v>
      </c>
      <c r="M99" s="15"/>
      <c r="N99" s="15"/>
      <c r="O99" s="15"/>
      <c r="P99" s="15"/>
      <c r="Q99" s="15"/>
      <c r="R99" s="11">
        <f>SUM(M99:Q99)</f>
        <v>0</v>
      </c>
      <c r="S99" s="15"/>
      <c r="T99" s="15"/>
      <c r="U99" s="9">
        <f>S99+T99</f>
        <v>0</v>
      </c>
      <c r="V99" s="9">
        <f t="shared" si="17"/>
        <v>0</v>
      </c>
      <c r="W99" s="15"/>
      <c r="X99" s="16">
        <f>W99-V99</f>
        <v>0</v>
      </c>
      <c r="Y99" s="18"/>
      <c r="Z99" s="17"/>
    </row>
    <row r="100" spans="1:26" ht="18" customHeight="1" x14ac:dyDescent="0.2">
      <c r="A100" s="13">
        <v>3500049</v>
      </c>
      <c r="B100" s="14" t="s">
        <v>121</v>
      </c>
      <c r="C100" s="15">
        <v>390000</v>
      </c>
      <c r="D100" s="10">
        <f>VLOOKUP($A100,'17.04'!$A$9:$W$204,23,0)</f>
        <v>0</v>
      </c>
      <c r="E100" s="15"/>
      <c r="F100" s="15"/>
      <c r="G100" s="15"/>
      <c r="H100" s="9">
        <f t="shared" si="16"/>
        <v>0</v>
      </c>
      <c r="I100" s="15"/>
      <c r="J100" s="15"/>
      <c r="K100" s="15"/>
      <c r="L100" s="9">
        <f t="shared" si="11"/>
        <v>0</v>
      </c>
      <c r="M100" s="15"/>
      <c r="N100" s="15"/>
      <c r="O100" s="15"/>
      <c r="P100" s="15"/>
      <c r="Q100" s="15"/>
      <c r="R100" s="11">
        <f>SUM(M100:Q100)</f>
        <v>0</v>
      </c>
      <c r="S100" s="15"/>
      <c r="T100" s="15"/>
      <c r="U100" s="9">
        <f>S100+T100</f>
        <v>0</v>
      </c>
      <c r="V100" s="9">
        <f t="shared" si="17"/>
        <v>0</v>
      </c>
      <c r="W100" s="15"/>
      <c r="X100" s="16">
        <f>W100-V100</f>
        <v>0</v>
      </c>
      <c r="Y100" s="18"/>
      <c r="Z100" s="17"/>
    </row>
    <row r="101" spans="1:26" ht="18" customHeight="1" x14ac:dyDescent="0.2">
      <c r="A101" s="13">
        <v>3500182</v>
      </c>
      <c r="B101" s="14" t="s">
        <v>248</v>
      </c>
      <c r="C101" s="15">
        <v>390000</v>
      </c>
      <c r="D101" s="10">
        <f>VLOOKUP($A101,'17.04'!$A$9:$W$204,23,0)</f>
        <v>0</v>
      </c>
      <c r="E101" s="15"/>
      <c r="F101" s="15"/>
      <c r="G101" s="15"/>
      <c r="H101" s="9">
        <f t="shared" si="16"/>
        <v>0</v>
      </c>
      <c r="I101" s="15"/>
      <c r="J101" s="15"/>
      <c r="K101" s="15"/>
      <c r="L101" s="9">
        <f t="shared" si="11"/>
        <v>0</v>
      </c>
      <c r="M101" s="15"/>
      <c r="N101" s="15"/>
      <c r="O101" s="15"/>
      <c r="P101" s="15"/>
      <c r="Q101" s="15"/>
      <c r="R101" s="11">
        <f>SUM(M101:Q101)</f>
        <v>0</v>
      </c>
      <c r="S101" s="15"/>
      <c r="T101" s="15"/>
      <c r="U101" s="9">
        <f>S101+T101</f>
        <v>0</v>
      </c>
      <c r="V101" s="9">
        <f t="shared" si="17"/>
        <v>0</v>
      </c>
      <c r="W101" s="15"/>
      <c r="X101" s="16">
        <f>W101-V101</f>
        <v>0</v>
      </c>
      <c r="Y101" s="18"/>
      <c r="Z101" s="17"/>
    </row>
    <row r="102" spans="1:26" ht="18" customHeight="1" x14ac:dyDescent="0.2">
      <c r="A102" s="13">
        <v>3500140</v>
      </c>
      <c r="B102" s="14" t="s">
        <v>123</v>
      </c>
      <c r="C102" s="15">
        <v>300000</v>
      </c>
      <c r="D102" s="10">
        <f>VLOOKUP($A102,'17.04'!$A$9:$W$204,23,0)</f>
        <v>0</v>
      </c>
      <c r="E102" s="15"/>
      <c r="F102" s="15"/>
      <c r="G102" s="15"/>
      <c r="H102" s="9">
        <f t="shared" si="16"/>
        <v>0</v>
      </c>
      <c r="I102" s="15"/>
      <c r="J102" s="15"/>
      <c r="K102" s="15"/>
      <c r="L102" s="9">
        <f t="shared" si="11"/>
        <v>0</v>
      </c>
      <c r="M102" s="15"/>
      <c r="N102" s="15"/>
      <c r="O102" s="15"/>
      <c r="P102" s="15"/>
      <c r="Q102" s="15"/>
      <c r="R102" s="11">
        <f>SUM(M102:Q102)</f>
        <v>0</v>
      </c>
      <c r="S102" s="15"/>
      <c r="T102" s="15"/>
      <c r="U102" s="9">
        <f>S102+T102</f>
        <v>0</v>
      </c>
      <c r="V102" s="9">
        <f t="shared" si="17"/>
        <v>0</v>
      </c>
      <c r="W102" s="15"/>
      <c r="X102" s="16">
        <f>W102-V102</f>
        <v>0</v>
      </c>
      <c r="Y102" s="18"/>
      <c r="Z102" s="17"/>
    </row>
    <row r="103" spans="1:26" ht="18" customHeight="1" x14ac:dyDescent="0.2">
      <c r="A103" s="13">
        <v>3500155</v>
      </c>
      <c r="B103" s="14" t="s">
        <v>124</v>
      </c>
      <c r="C103" s="15">
        <v>300000</v>
      </c>
      <c r="D103" s="10">
        <f>VLOOKUP($A103,'17.04'!$A$9:$W$204,23,0)</f>
        <v>0</v>
      </c>
      <c r="E103" s="15"/>
      <c r="F103" s="15"/>
      <c r="G103" s="15"/>
      <c r="H103" s="9">
        <f t="shared" si="16"/>
        <v>0</v>
      </c>
      <c r="I103" s="15"/>
      <c r="J103" s="15"/>
      <c r="K103" s="15"/>
      <c r="L103" s="9">
        <f t="shared" si="11"/>
        <v>0</v>
      </c>
      <c r="M103" s="15"/>
      <c r="N103" s="15"/>
      <c r="O103" s="15"/>
      <c r="P103" s="15"/>
      <c r="Q103" s="15"/>
      <c r="R103" s="11">
        <f t="shared" si="15"/>
        <v>0</v>
      </c>
      <c r="S103" s="15"/>
      <c r="T103" s="15"/>
      <c r="U103" s="9">
        <f t="shared" si="18"/>
        <v>0</v>
      </c>
      <c r="V103" s="9">
        <f t="shared" si="17"/>
        <v>0</v>
      </c>
      <c r="W103" s="15"/>
      <c r="X103" s="16">
        <f t="shared" si="19"/>
        <v>0</v>
      </c>
      <c r="Y103" s="18"/>
      <c r="Z103" s="17"/>
    </row>
    <row r="104" spans="1:26" ht="18" customHeight="1" x14ac:dyDescent="0.2">
      <c r="A104" s="13">
        <v>3500156</v>
      </c>
      <c r="B104" s="14" t="s">
        <v>125</v>
      </c>
      <c r="C104" s="15">
        <v>390000</v>
      </c>
      <c r="D104" s="10">
        <f>VLOOKUP($A104,'17.04'!$A$9:$W$204,23,0)</f>
        <v>0</v>
      </c>
      <c r="E104" s="15"/>
      <c r="F104" s="15"/>
      <c r="G104" s="15"/>
      <c r="H104" s="9">
        <f t="shared" si="16"/>
        <v>0</v>
      </c>
      <c r="I104" s="15"/>
      <c r="J104" s="15"/>
      <c r="K104" s="15"/>
      <c r="L104" s="9">
        <f t="shared" si="11"/>
        <v>0</v>
      </c>
      <c r="M104" s="15"/>
      <c r="N104" s="15"/>
      <c r="O104" s="15"/>
      <c r="P104" s="15"/>
      <c r="Q104" s="15"/>
      <c r="R104" s="11">
        <f t="shared" si="15"/>
        <v>0</v>
      </c>
      <c r="S104" s="15"/>
      <c r="T104" s="15"/>
      <c r="U104" s="9">
        <f t="shared" si="18"/>
        <v>0</v>
      </c>
      <c r="V104" s="9">
        <f t="shared" si="17"/>
        <v>0</v>
      </c>
      <c r="W104" s="15"/>
      <c r="X104" s="16">
        <f t="shared" si="19"/>
        <v>0</v>
      </c>
      <c r="Y104" s="18"/>
      <c r="Z104" s="17"/>
    </row>
    <row r="105" spans="1:26" ht="18" customHeight="1" x14ac:dyDescent="0.2">
      <c r="A105" s="13">
        <v>3500141</v>
      </c>
      <c r="B105" s="14" t="s">
        <v>126</v>
      </c>
      <c r="C105" s="15">
        <v>300000</v>
      </c>
      <c r="D105" s="10">
        <f>VLOOKUP($A105,'17.04'!$A$9:$W$204,23,0)</f>
        <v>0</v>
      </c>
      <c r="E105" s="15"/>
      <c r="F105" s="15"/>
      <c r="G105" s="15"/>
      <c r="H105" s="9">
        <f t="shared" si="16"/>
        <v>0</v>
      </c>
      <c r="I105" s="15"/>
      <c r="J105" s="15"/>
      <c r="K105" s="15"/>
      <c r="L105" s="9">
        <f t="shared" si="11"/>
        <v>0</v>
      </c>
      <c r="M105" s="15"/>
      <c r="N105" s="15"/>
      <c r="O105" s="15"/>
      <c r="P105" s="15"/>
      <c r="Q105" s="15"/>
      <c r="R105" s="11">
        <f t="shared" si="15"/>
        <v>0</v>
      </c>
      <c r="S105" s="15"/>
      <c r="T105" s="15"/>
      <c r="U105" s="9">
        <f t="shared" si="18"/>
        <v>0</v>
      </c>
      <c r="V105" s="9">
        <f t="shared" si="17"/>
        <v>0</v>
      </c>
      <c r="W105" s="15"/>
      <c r="X105" s="16">
        <f t="shared" si="19"/>
        <v>0</v>
      </c>
      <c r="Y105" s="18"/>
      <c r="Z105" s="17"/>
    </row>
    <row r="106" spans="1:26" ht="18" customHeight="1" x14ac:dyDescent="0.2">
      <c r="A106" s="13">
        <v>3500142</v>
      </c>
      <c r="B106" s="14" t="s">
        <v>127</v>
      </c>
      <c r="C106" s="15">
        <v>390000</v>
      </c>
      <c r="D106" s="10">
        <f>VLOOKUP($A106,'17.04'!$A$9:$W$204,23,0)</f>
        <v>0</v>
      </c>
      <c r="E106" s="15"/>
      <c r="F106" s="15"/>
      <c r="G106" s="15"/>
      <c r="H106" s="9">
        <f t="shared" si="16"/>
        <v>0</v>
      </c>
      <c r="I106" s="15"/>
      <c r="J106" s="15"/>
      <c r="K106" s="15"/>
      <c r="L106" s="9">
        <f t="shared" si="11"/>
        <v>0</v>
      </c>
      <c r="M106" s="15"/>
      <c r="N106" s="15"/>
      <c r="O106" s="15"/>
      <c r="P106" s="15"/>
      <c r="Q106" s="15"/>
      <c r="R106" s="11">
        <f t="shared" si="15"/>
        <v>0</v>
      </c>
      <c r="S106" s="15"/>
      <c r="T106" s="15"/>
      <c r="U106" s="9">
        <f t="shared" si="18"/>
        <v>0</v>
      </c>
      <c r="V106" s="9">
        <f t="shared" si="17"/>
        <v>0</v>
      </c>
      <c r="W106" s="15"/>
      <c r="X106" s="16">
        <f t="shared" si="19"/>
        <v>0</v>
      </c>
      <c r="Y106" s="18"/>
      <c r="Z106" s="17"/>
    </row>
    <row r="107" spans="1:26" ht="18" customHeight="1" x14ac:dyDescent="0.2">
      <c r="A107" s="13">
        <v>3500143</v>
      </c>
      <c r="B107" s="14" t="s">
        <v>128</v>
      </c>
      <c r="C107" s="15">
        <v>220000</v>
      </c>
      <c r="D107" s="10">
        <f>VLOOKUP($A107,'17.04'!$A$9:$W$204,23,0)</f>
        <v>0</v>
      </c>
      <c r="E107" s="15"/>
      <c r="F107" s="15"/>
      <c r="G107" s="15"/>
      <c r="H107" s="9">
        <f t="shared" si="16"/>
        <v>0</v>
      </c>
      <c r="I107" s="15"/>
      <c r="J107" s="15"/>
      <c r="K107" s="15"/>
      <c r="L107" s="9">
        <f t="shared" si="11"/>
        <v>0</v>
      </c>
      <c r="M107" s="15"/>
      <c r="N107" s="15"/>
      <c r="O107" s="15"/>
      <c r="P107" s="15"/>
      <c r="Q107" s="15"/>
      <c r="R107" s="11">
        <f t="shared" si="15"/>
        <v>0</v>
      </c>
      <c r="S107" s="15"/>
      <c r="T107" s="15"/>
      <c r="U107" s="9">
        <f t="shared" si="18"/>
        <v>0</v>
      </c>
      <c r="V107" s="9">
        <f t="shared" si="17"/>
        <v>0</v>
      </c>
      <c r="W107" s="15"/>
      <c r="X107" s="16">
        <f t="shared" si="19"/>
        <v>0</v>
      </c>
      <c r="Y107" s="18"/>
      <c r="Z107" s="17"/>
    </row>
    <row r="108" spans="1:26" ht="18" customHeight="1" x14ac:dyDescent="0.2">
      <c r="A108" s="13">
        <v>3500144</v>
      </c>
      <c r="B108" s="14" t="s">
        <v>129</v>
      </c>
      <c r="C108" s="15">
        <v>260000</v>
      </c>
      <c r="D108" s="10">
        <f>VLOOKUP($A108,'17.04'!$A$9:$W$204,23,0)</f>
        <v>3</v>
      </c>
      <c r="E108" s="15">
        <v>2</v>
      </c>
      <c r="F108" s="15"/>
      <c r="G108" s="15"/>
      <c r="H108" s="9">
        <f t="shared" si="16"/>
        <v>2</v>
      </c>
      <c r="I108" s="15">
        <v>2</v>
      </c>
      <c r="J108" s="15"/>
      <c r="K108" s="15"/>
      <c r="L108" s="9">
        <f t="shared" si="11"/>
        <v>2</v>
      </c>
      <c r="M108" s="15"/>
      <c r="N108" s="15"/>
      <c r="O108" s="15"/>
      <c r="P108" s="15"/>
      <c r="Q108" s="15"/>
      <c r="R108" s="11">
        <f t="shared" si="15"/>
        <v>0</v>
      </c>
      <c r="S108" s="15">
        <v>1</v>
      </c>
      <c r="T108" s="15"/>
      <c r="U108" s="9">
        <f t="shared" si="18"/>
        <v>1</v>
      </c>
      <c r="V108" s="9">
        <f t="shared" si="17"/>
        <v>2</v>
      </c>
      <c r="W108" s="15">
        <v>2</v>
      </c>
      <c r="X108" s="16">
        <f t="shared" si="19"/>
        <v>0</v>
      </c>
      <c r="Y108" s="18"/>
      <c r="Z108" s="17"/>
    </row>
    <row r="109" spans="1:26" ht="18" customHeight="1" x14ac:dyDescent="0.2">
      <c r="A109" s="13">
        <v>3500145</v>
      </c>
      <c r="B109" s="14" t="s">
        <v>130</v>
      </c>
      <c r="C109" s="15">
        <v>350000</v>
      </c>
      <c r="D109" s="10">
        <f>VLOOKUP($A109,'17.04'!$A$9:$W$204,23,0)</f>
        <v>0</v>
      </c>
      <c r="E109" s="15"/>
      <c r="F109" s="15"/>
      <c r="G109" s="15"/>
      <c r="H109" s="9">
        <f t="shared" si="16"/>
        <v>0</v>
      </c>
      <c r="I109" s="15"/>
      <c r="J109" s="15"/>
      <c r="K109" s="15"/>
      <c r="L109" s="9">
        <f t="shared" si="11"/>
        <v>0</v>
      </c>
      <c r="M109" s="15"/>
      <c r="N109" s="15"/>
      <c r="O109" s="15"/>
      <c r="P109" s="15"/>
      <c r="Q109" s="15"/>
      <c r="R109" s="11">
        <f t="shared" si="15"/>
        <v>0</v>
      </c>
      <c r="S109" s="15"/>
      <c r="T109" s="15"/>
      <c r="U109" s="9">
        <f t="shared" si="18"/>
        <v>0</v>
      </c>
      <c r="V109" s="9">
        <f t="shared" si="17"/>
        <v>0</v>
      </c>
      <c r="W109" s="15"/>
      <c r="X109" s="16">
        <f t="shared" si="19"/>
        <v>0</v>
      </c>
      <c r="Y109" s="18"/>
      <c r="Z109" s="17"/>
    </row>
    <row r="110" spans="1:26" ht="18" customHeight="1" x14ac:dyDescent="0.2">
      <c r="A110" s="7">
        <v>3510000</v>
      </c>
      <c r="B110" s="8" t="s">
        <v>131</v>
      </c>
      <c r="C110" s="9"/>
      <c r="D110" s="10">
        <f>VLOOKUP($A110,'17.04'!$A$9:$W$204,23,0)</f>
        <v>0</v>
      </c>
      <c r="E110" s="10"/>
      <c r="F110" s="10"/>
      <c r="G110" s="10"/>
      <c r="H110" s="9"/>
      <c r="I110" s="10"/>
      <c r="J110" s="10"/>
      <c r="K110" s="10"/>
      <c r="L110" s="9">
        <f t="shared" si="11"/>
        <v>0</v>
      </c>
      <c r="M110" s="10"/>
      <c r="N110" s="10"/>
      <c r="O110" s="10"/>
      <c r="P110" s="10"/>
      <c r="Q110" s="10"/>
      <c r="R110" s="11">
        <f t="shared" si="15"/>
        <v>0</v>
      </c>
      <c r="S110" s="10"/>
      <c r="T110" s="10"/>
      <c r="U110" s="9"/>
      <c r="V110" s="9"/>
      <c r="W110" s="10"/>
      <c r="X110" s="9"/>
      <c r="Y110" s="18"/>
      <c r="Z110" s="17"/>
    </row>
    <row r="111" spans="1:26" ht="18" customHeight="1" x14ac:dyDescent="0.2">
      <c r="A111" s="13">
        <v>3510004</v>
      </c>
      <c r="B111" s="14" t="s">
        <v>132</v>
      </c>
      <c r="C111" s="15">
        <v>43000</v>
      </c>
      <c r="D111" s="10">
        <f>VLOOKUP($A111,'17.04'!$A$9:$W$204,23,0)</f>
        <v>7</v>
      </c>
      <c r="E111" s="15"/>
      <c r="F111" s="15"/>
      <c r="G111" s="15"/>
      <c r="H111" s="9">
        <f t="shared" ref="H111:H120" si="20">SUM(E111:G111)</f>
        <v>0</v>
      </c>
      <c r="I111" s="15">
        <v>7</v>
      </c>
      <c r="J111" s="15"/>
      <c r="K111" s="15"/>
      <c r="L111" s="9">
        <f t="shared" si="11"/>
        <v>7</v>
      </c>
      <c r="M111" s="15"/>
      <c r="N111" s="15"/>
      <c r="O111" s="15"/>
      <c r="P111" s="15"/>
      <c r="Q111" s="15"/>
      <c r="R111" s="11">
        <f>SUM(M111:Q111)</f>
        <v>0</v>
      </c>
      <c r="S111" s="15"/>
      <c r="T111" s="15"/>
      <c r="U111" s="9">
        <f>S111+T111</f>
        <v>0</v>
      </c>
      <c r="V111" s="9">
        <f t="shared" ref="V111:V120" si="21">D111+H111-L111-R111-U111</f>
        <v>0</v>
      </c>
      <c r="W111" s="15"/>
      <c r="X111" s="16">
        <f>W111-V111</f>
        <v>0</v>
      </c>
      <c r="Y111" s="18"/>
      <c r="Z111" s="17"/>
    </row>
    <row r="112" spans="1:26" ht="18" customHeight="1" x14ac:dyDescent="0.2">
      <c r="A112" s="13">
        <v>3510011</v>
      </c>
      <c r="B112" s="14" t="s">
        <v>133</v>
      </c>
      <c r="C112" s="15">
        <v>42000</v>
      </c>
      <c r="D112" s="10">
        <f>VLOOKUP($A112,'17.04'!$A$9:$W$204,23,0)</f>
        <v>0</v>
      </c>
      <c r="E112" s="15"/>
      <c r="F112" s="15"/>
      <c r="G112" s="15"/>
      <c r="H112" s="9">
        <f t="shared" si="20"/>
        <v>0</v>
      </c>
      <c r="I112" s="15"/>
      <c r="J112" s="15"/>
      <c r="K112" s="15"/>
      <c r="L112" s="9">
        <f t="shared" si="11"/>
        <v>0</v>
      </c>
      <c r="M112" s="15"/>
      <c r="N112" s="15"/>
      <c r="O112" s="15"/>
      <c r="P112" s="15"/>
      <c r="Q112" s="15"/>
      <c r="R112" s="11">
        <f t="shared" si="15"/>
        <v>0</v>
      </c>
      <c r="S112" s="15"/>
      <c r="T112" s="15"/>
      <c r="U112" s="9">
        <f t="shared" ref="U112:U120" si="22">S112+T112</f>
        <v>0</v>
      </c>
      <c r="V112" s="9">
        <f t="shared" si="21"/>
        <v>0</v>
      </c>
      <c r="W112" s="15"/>
      <c r="X112" s="16">
        <f t="shared" ref="X112:X120" si="23">W112-V112</f>
        <v>0</v>
      </c>
      <c r="Y112" s="18"/>
      <c r="Z112" s="17"/>
    </row>
    <row r="113" spans="1:26" ht="18" customHeight="1" x14ac:dyDescent="0.2">
      <c r="A113" s="13">
        <v>3510012</v>
      </c>
      <c r="B113" s="14" t="s">
        <v>134</v>
      </c>
      <c r="C113" s="15">
        <v>43000</v>
      </c>
      <c r="D113" s="10">
        <f>VLOOKUP($A113,'17.04'!$A$9:$W$204,23,0)</f>
        <v>10</v>
      </c>
      <c r="E113" s="15"/>
      <c r="F113" s="15"/>
      <c r="G113" s="15"/>
      <c r="H113" s="9">
        <f t="shared" si="20"/>
        <v>0</v>
      </c>
      <c r="I113" s="15">
        <v>4</v>
      </c>
      <c r="J113" s="15"/>
      <c r="K113" s="15"/>
      <c r="L113" s="9">
        <f t="shared" si="11"/>
        <v>4</v>
      </c>
      <c r="M113" s="15"/>
      <c r="N113" s="15"/>
      <c r="O113" s="15"/>
      <c r="P113" s="15"/>
      <c r="Q113" s="15"/>
      <c r="R113" s="11">
        <f>SUM(M113:Q113)</f>
        <v>0</v>
      </c>
      <c r="S113" s="15"/>
      <c r="T113" s="15"/>
      <c r="U113" s="9">
        <f>S113+T113</f>
        <v>0</v>
      </c>
      <c r="V113" s="9">
        <f t="shared" si="21"/>
        <v>6</v>
      </c>
      <c r="W113" s="15">
        <v>6</v>
      </c>
      <c r="X113" s="16">
        <f>W113-V113</f>
        <v>0</v>
      </c>
      <c r="Y113" s="18"/>
      <c r="Z113" s="17"/>
    </row>
    <row r="114" spans="1:26" ht="18" customHeight="1" x14ac:dyDescent="0.2">
      <c r="A114" s="13">
        <v>3510018</v>
      </c>
      <c r="B114" s="14" t="s">
        <v>135</v>
      </c>
      <c r="C114" s="15">
        <v>43000</v>
      </c>
      <c r="D114" s="10">
        <f>VLOOKUP($A114,'17.04'!$A$9:$W$204,23,0)</f>
        <v>8</v>
      </c>
      <c r="E114" s="15"/>
      <c r="F114" s="15"/>
      <c r="G114" s="15"/>
      <c r="H114" s="9">
        <f t="shared" si="20"/>
        <v>0</v>
      </c>
      <c r="I114" s="15">
        <v>2</v>
      </c>
      <c r="J114" s="15"/>
      <c r="K114" s="15"/>
      <c r="L114" s="9">
        <f t="shared" si="11"/>
        <v>2</v>
      </c>
      <c r="M114" s="15"/>
      <c r="N114" s="15"/>
      <c r="O114" s="15"/>
      <c r="P114" s="15"/>
      <c r="Q114" s="15"/>
      <c r="R114" s="11">
        <f t="shared" si="15"/>
        <v>0</v>
      </c>
      <c r="S114" s="15"/>
      <c r="T114" s="15"/>
      <c r="U114" s="9">
        <f t="shared" si="22"/>
        <v>0</v>
      </c>
      <c r="V114" s="9">
        <f t="shared" si="21"/>
        <v>6</v>
      </c>
      <c r="W114" s="15">
        <v>6</v>
      </c>
      <c r="X114" s="16">
        <f t="shared" si="23"/>
        <v>0</v>
      </c>
      <c r="Y114" s="18"/>
      <c r="Z114" s="17"/>
    </row>
    <row r="115" spans="1:26" ht="18" customHeight="1" x14ac:dyDescent="0.2">
      <c r="A115" s="13">
        <v>3510066</v>
      </c>
      <c r="B115" s="14" t="s">
        <v>136</v>
      </c>
      <c r="C115" s="15">
        <v>42000</v>
      </c>
      <c r="D115" s="10">
        <f>VLOOKUP($A115,'17.04'!$A$9:$W$204,23,0)</f>
        <v>0</v>
      </c>
      <c r="E115" s="15"/>
      <c r="F115" s="15"/>
      <c r="G115" s="15"/>
      <c r="H115" s="9">
        <f t="shared" si="20"/>
        <v>0</v>
      </c>
      <c r="I115" s="15"/>
      <c r="J115" s="15"/>
      <c r="K115" s="15"/>
      <c r="L115" s="9">
        <f t="shared" si="11"/>
        <v>0</v>
      </c>
      <c r="M115" s="15"/>
      <c r="N115" s="15"/>
      <c r="O115" s="15"/>
      <c r="P115" s="15"/>
      <c r="Q115" s="15"/>
      <c r="R115" s="11">
        <f t="shared" si="15"/>
        <v>0</v>
      </c>
      <c r="S115" s="15"/>
      <c r="T115" s="15"/>
      <c r="U115" s="9">
        <f t="shared" si="22"/>
        <v>0</v>
      </c>
      <c r="V115" s="9">
        <f t="shared" si="21"/>
        <v>0</v>
      </c>
      <c r="W115" s="15"/>
      <c r="X115" s="16">
        <f t="shared" si="23"/>
        <v>0</v>
      </c>
      <c r="Y115" s="18"/>
      <c r="Z115" s="17"/>
    </row>
    <row r="116" spans="1:26" ht="18" customHeight="1" x14ac:dyDescent="0.2">
      <c r="A116" s="13">
        <v>3510067</v>
      </c>
      <c r="B116" s="14" t="s">
        <v>137</v>
      </c>
      <c r="C116" s="15">
        <v>43000</v>
      </c>
      <c r="D116" s="10">
        <f>VLOOKUP($A116,'17.04'!$A$9:$W$204,23,0)</f>
        <v>8</v>
      </c>
      <c r="E116" s="15"/>
      <c r="F116" s="15"/>
      <c r="G116" s="15"/>
      <c r="H116" s="9">
        <f t="shared" si="20"/>
        <v>0</v>
      </c>
      <c r="I116" s="15">
        <v>2</v>
      </c>
      <c r="J116" s="15"/>
      <c r="K116" s="15"/>
      <c r="L116" s="9">
        <f t="shared" si="11"/>
        <v>2</v>
      </c>
      <c r="M116" s="15"/>
      <c r="N116" s="15"/>
      <c r="O116" s="15"/>
      <c r="P116" s="15"/>
      <c r="Q116" s="15"/>
      <c r="R116" s="11">
        <f t="shared" si="15"/>
        <v>0</v>
      </c>
      <c r="S116" s="15"/>
      <c r="T116" s="15"/>
      <c r="U116" s="9">
        <f t="shared" si="22"/>
        <v>0</v>
      </c>
      <c r="V116" s="9">
        <f t="shared" si="21"/>
        <v>6</v>
      </c>
      <c r="W116" s="15">
        <v>6</v>
      </c>
      <c r="X116" s="16">
        <f t="shared" si="23"/>
        <v>0</v>
      </c>
      <c r="Y116" s="18"/>
      <c r="Z116" s="17"/>
    </row>
    <row r="117" spans="1:26" ht="18" customHeight="1" x14ac:dyDescent="0.2">
      <c r="A117" s="13">
        <v>3510068</v>
      </c>
      <c r="B117" s="14" t="s">
        <v>138</v>
      </c>
      <c r="C117" s="15">
        <v>12000</v>
      </c>
      <c r="D117" s="10">
        <f>VLOOKUP($A117,'17.04'!$A$9:$W$204,23,0)</f>
        <v>0</v>
      </c>
      <c r="E117" s="15"/>
      <c r="F117" s="15"/>
      <c r="G117" s="15"/>
      <c r="H117" s="9">
        <f t="shared" si="20"/>
        <v>0</v>
      </c>
      <c r="I117" s="15"/>
      <c r="J117" s="15"/>
      <c r="K117" s="15"/>
      <c r="L117" s="9">
        <f t="shared" si="11"/>
        <v>0</v>
      </c>
      <c r="M117" s="15"/>
      <c r="N117" s="15"/>
      <c r="O117" s="15"/>
      <c r="P117" s="15"/>
      <c r="Q117" s="15"/>
      <c r="R117" s="11">
        <f>SUM(M117:Q117)</f>
        <v>0</v>
      </c>
      <c r="S117" s="15"/>
      <c r="T117" s="15"/>
      <c r="U117" s="9">
        <f>S117+T117</f>
        <v>0</v>
      </c>
      <c r="V117" s="9">
        <f t="shared" si="21"/>
        <v>0</v>
      </c>
      <c r="W117" s="15"/>
      <c r="X117" s="16">
        <f>W117-V117</f>
        <v>0</v>
      </c>
      <c r="Y117" s="18"/>
      <c r="Z117" s="17"/>
    </row>
    <row r="118" spans="1:26" ht="18" customHeight="1" x14ac:dyDescent="0.2">
      <c r="A118" s="13">
        <v>3510069</v>
      </c>
      <c r="B118" s="14" t="s">
        <v>139</v>
      </c>
      <c r="C118" s="15">
        <v>12000</v>
      </c>
      <c r="D118" s="10">
        <f>VLOOKUP($A118,'17.04'!$A$9:$W$204,23,0)</f>
        <v>0</v>
      </c>
      <c r="E118" s="15"/>
      <c r="F118" s="15"/>
      <c r="G118" s="15"/>
      <c r="H118" s="9">
        <f t="shared" si="20"/>
        <v>0</v>
      </c>
      <c r="I118" s="15"/>
      <c r="J118" s="15"/>
      <c r="K118" s="15"/>
      <c r="L118" s="9">
        <f t="shared" si="11"/>
        <v>0</v>
      </c>
      <c r="M118" s="15"/>
      <c r="N118" s="15"/>
      <c r="O118" s="15"/>
      <c r="P118" s="15"/>
      <c r="Q118" s="15"/>
      <c r="R118" s="11">
        <f>SUM(M118:Q118)</f>
        <v>0</v>
      </c>
      <c r="S118" s="15"/>
      <c r="T118" s="15"/>
      <c r="U118" s="9">
        <f>S118+T118</f>
        <v>0</v>
      </c>
      <c r="V118" s="9">
        <f t="shared" si="21"/>
        <v>0</v>
      </c>
      <c r="W118" s="15"/>
      <c r="X118" s="16">
        <f>W118-V118</f>
        <v>0</v>
      </c>
      <c r="Y118" s="18"/>
      <c r="Z118" s="17"/>
    </row>
    <row r="119" spans="1:26" ht="18" customHeight="1" x14ac:dyDescent="0.2">
      <c r="A119" s="13">
        <v>3510070</v>
      </c>
      <c r="B119" s="14" t="s">
        <v>140</v>
      </c>
      <c r="C119" s="15">
        <v>12000</v>
      </c>
      <c r="D119" s="10">
        <f>VLOOKUP($A119,'17.04'!$A$9:$W$204,23,0)</f>
        <v>0</v>
      </c>
      <c r="E119" s="15"/>
      <c r="F119" s="15"/>
      <c r="G119" s="15"/>
      <c r="H119" s="9">
        <f t="shared" si="20"/>
        <v>0</v>
      </c>
      <c r="I119" s="15"/>
      <c r="J119" s="15"/>
      <c r="K119" s="15"/>
      <c r="L119" s="9">
        <f t="shared" si="11"/>
        <v>0</v>
      </c>
      <c r="M119" s="15"/>
      <c r="N119" s="15"/>
      <c r="O119" s="15"/>
      <c r="P119" s="15"/>
      <c r="Q119" s="15"/>
      <c r="R119" s="11">
        <f>SUM(M119:Q119)</f>
        <v>0</v>
      </c>
      <c r="S119" s="15"/>
      <c r="T119" s="15"/>
      <c r="U119" s="9">
        <f>S119+T119</f>
        <v>0</v>
      </c>
      <c r="V119" s="9">
        <f t="shared" si="21"/>
        <v>0</v>
      </c>
      <c r="W119" s="15"/>
      <c r="X119" s="16">
        <f>W119-V119</f>
        <v>0</v>
      </c>
      <c r="Y119" s="18"/>
      <c r="Z119" s="17"/>
    </row>
    <row r="120" spans="1:26" ht="18" customHeight="1" x14ac:dyDescent="0.2">
      <c r="A120" s="13">
        <v>3512008</v>
      </c>
      <c r="B120" s="14" t="s">
        <v>141</v>
      </c>
      <c r="C120" s="15">
        <v>44000</v>
      </c>
      <c r="D120" s="10">
        <f>VLOOKUP($A120,'17.04'!$A$9:$W$204,23,0)</f>
        <v>4</v>
      </c>
      <c r="E120" s="15"/>
      <c r="F120" s="15"/>
      <c r="G120" s="15"/>
      <c r="H120" s="9">
        <f t="shared" si="20"/>
        <v>0</v>
      </c>
      <c r="I120" s="15"/>
      <c r="J120" s="15"/>
      <c r="K120" s="15"/>
      <c r="L120" s="9">
        <f t="shared" si="11"/>
        <v>0</v>
      </c>
      <c r="M120" s="15"/>
      <c r="N120" s="15"/>
      <c r="O120" s="15"/>
      <c r="P120" s="15"/>
      <c r="Q120" s="15"/>
      <c r="R120" s="11">
        <f t="shared" si="15"/>
        <v>0</v>
      </c>
      <c r="S120" s="15">
        <v>4</v>
      </c>
      <c r="T120" s="15"/>
      <c r="U120" s="9">
        <f t="shared" si="22"/>
        <v>4</v>
      </c>
      <c r="V120" s="9">
        <f t="shared" si="21"/>
        <v>0</v>
      </c>
      <c r="W120" s="15"/>
      <c r="X120" s="16">
        <f t="shared" si="23"/>
        <v>0</v>
      </c>
      <c r="Y120" s="18"/>
      <c r="Z120" s="17"/>
    </row>
    <row r="121" spans="1:26" ht="18" customHeight="1" x14ac:dyDescent="0.2">
      <c r="A121" s="7">
        <v>3530000</v>
      </c>
      <c r="B121" s="28" t="s">
        <v>142</v>
      </c>
      <c r="C121" s="9"/>
      <c r="D121" s="10">
        <f>VLOOKUP($A121,'17.04'!$A$9:$W$204,23,0)</f>
        <v>0</v>
      </c>
      <c r="E121" s="10"/>
      <c r="F121" s="10"/>
      <c r="G121" s="10"/>
      <c r="H121" s="9"/>
      <c r="I121" s="10"/>
      <c r="J121" s="10"/>
      <c r="K121" s="10"/>
      <c r="L121" s="9">
        <f t="shared" si="11"/>
        <v>0</v>
      </c>
      <c r="M121" s="10"/>
      <c r="N121" s="10"/>
      <c r="O121" s="10"/>
      <c r="P121" s="10"/>
      <c r="Q121" s="10"/>
      <c r="R121" s="11">
        <f t="shared" si="15"/>
        <v>0</v>
      </c>
      <c r="S121" s="10"/>
      <c r="T121" s="10"/>
      <c r="U121" s="9"/>
      <c r="V121" s="9"/>
      <c r="W121" s="10"/>
      <c r="X121" s="9"/>
      <c r="Y121" s="18"/>
      <c r="Z121" s="17"/>
    </row>
    <row r="122" spans="1:26" ht="18" customHeight="1" x14ac:dyDescent="0.2">
      <c r="A122" s="13">
        <v>3530003</v>
      </c>
      <c r="B122" s="14" t="s">
        <v>143</v>
      </c>
      <c r="C122" s="15">
        <v>20000</v>
      </c>
      <c r="D122" s="10">
        <f>VLOOKUP($A122,'17.04'!$A$9:$W$204,23,0)</f>
        <v>0</v>
      </c>
      <c r="E122" s="15"/>
      <c r="F122" s="15"/>
      <c r="G122" s="15"/>
      <c r="H122" s="9">
        <f t="shared" ref="H122:H134" si="24">SUM(E122:G122)</f>
        <v>0</v>
      </c>
      <c r="I122" s="15"/>
      <c r="J122" s="15"/>
      <c r="K122" s="15"/>
      <c r="L122" s="9">
        <f t="shared" si="11"/>
        <v>0</v>
      </c>
      <c r="M122" s="15"/>
      <c r="N122" s="15"/>
      <c r="O122" s="15"/>
      <c r="P122" s="15"/>
      <c r="Q122" s="15"/>
      <c r="R122" s="11">
        <f t="shared" si="15"/>
        <v>0</v>
      </c>
      <c r="S122" s="15"/>
      <c r="T122" s="15"/>
      <c r="U122" s="9">
        <f t="shared" ref="U122:U134" si="25">S122+T122</f>
        <v>0</v>
      </c>
      <c r="V122" s="9">
        <f t="shared" ref="V122:V134" si="26">D122+H122-L122-R122-U122</f>
        <v>0</v>
      </c>
      <c r="W122" s="15"/>
      <c r="X122" s="16">
        <f t="shared" ref="X122:X134" si="27">W122-V122</f>
        <v>0</v>
      </c>
      <c r="Y122" s="18"/>
      <c r="Z122" s="17"/>
    </row>
    <row r="123" spans="1:26" ht="18" customHeight="1" x14ac:dyDescent="0.2">
      <c r="A123" s="13">
        <v>3530008</v>
      </c>
      <c r="B123" s="14" t="s">
        <v>144</v>
      </c>
      <c r="C123" s="15">
        <v>20000</v>
      </c>
      <c r="D123" s="10">
        <f>VLOOKUP($A123,'17.04'!$A$9:$W$204,23,0)</f>
        <v>0</v>
      </c>
      <c r="E123" s="15"/>
      <c r="F123" s="15"/>
      <c r="G123" s="15"/>
      <c r="H123" s="9">
        <f t="shared" si="24"/>
        <v>0</v>
      </c>
      <c r="I123" s="15"/>
      <c r="J123" s="15"/>
      <c r="K123" s="15"/>
      <c r="L123" s="9">
        <f t="shared" si="11"/>
        <v>0</v>
      </c>
      <c r="M123" s="15"/>
      <c r="N123" s="15"/>
      <c r="O123" s="15"/>
      <c r="P123" s="15"/>
      <c r="Q123" s="15"/>
      <c r="R123" s="11">
        <f t="shared" si="15"/>
        <v>0</v>
      </c>
      <c r="S123" s="15"/>
      <c r="T123" s="15"/>
      <c r="U123" s="9">
        <f t="shared" si="25"/>
        <v>0</v>
      </c>
      <c r="V123" s="9">
        <f t="shared" si="26"/>
        <v>0</v>
      </c>
      <c r="W123" s="15"/>
      <c r="X123" s="16">
        <f t="shared" si="27"/>
        <v>0</v>
      </c>
      <c r="Y123" s="18"/>
      <c r="Z123" s="17"/>
    </row>
    <row r="124" spans="1:26" ht="18" customHeight="1" x14ac:dyDescent="0.2">
      <c r="A124" s="13">
        <v>3530009</v>
      </c>
      <c r="B124" s="14" t="s">
        <v>145</v>
      </c>
      <c r="C124" s="15">
        <v>20000</v>
      </c>
      <c r="D124" s="10">
        <f>VLOOKUP($A124,'17.04'!$A$9:$W$204,23,0)</f>
        <v>0</v>
      </c>
      <c r="E124" s="15"/>
      <c r="F124" s="15"/>
      <c r="G124" s="15"/>
      <c r="H124" s="9">
        <f t="shared" si="24"/>
        <v>0</v>
      </c>
      <c r="I124" s="15"/>
      <c r="J124" s="15"/>
      <c r="K124" s="15"/>
      <c r="L124" s="9">
        <f t="shared" si="11"/>
        <v>0</v>
      </c>
      <c r="M124" s="15"/>
      <c r="N124" s="15"/>
      <c r="O124" s="15"/>
      <c r="P124" s="15"/>
      <c r="Q124" s="15"/>
      <c r="R124" s="11">
        <f t="shared" si="15"/>
        <v>0</v>
      </c>
      <c r="S124" s="15"/>
      <c r="T124" s="15"/>
      <c r="U124" s="9">
        <f t="shared" si="25"/>
        <v>0</v>
      </c>
      <c r="V124" s="9">
        <f t="shared" si="26"/>
        <v>0</v>
      </c>
      <c r="W124" s="15"/>
      <c r="X124" s="16">
        <f t="shared" si="27"/>
        <v>0</v>
      </c>
      <c r="Y124" s="18"/>
      <c r="Z124" s="17"/>
    </row>
    <row r="125" spans="1:26" ht="18" customHeight="1" x14ac:dyDescent="0.2">
      <c r="A125" s="13">
        <v>3530010</v>
      </c>
      <c r="B125" s="14" t="s">
        <v>146</v>
      </c>
      <c r="C125" s="15">
        <v>108000</v>
      </c>
      <c r="D125" s="10">
        <f>VLOOKUP($A125,'17.04'!$A$9:$W$204,23,0)</f>
        <v>13</v>
      </c>
      <c r="E125" s="15"/>
      <c r="F125" s="15"/>
      <c r="G125" s="15"/>
      <c r="H125" s="9">
        <f t="shared" si="24"/>
        <v>0</v>
      </c>
      <c r="I125" s="15">
        <v>6</v>
      </c>
      <c r="J125" s="15"/>
      <c r="K125" s="15"/>
      <c r="L125" s="9">
        <f t="shared" si="11"/>
        <v>6</v>
      </c>
      <c r="M125" s="15"/>
      <c r="N125" s="15"/>
      <c r="O125" s="15"/>
      <c r="P125" s="15"/>
      <c r="Q125" s="15"/>
      <c r="R125" s="11">
        <f t="shared" si="15"/>
        <v>0</v>
      </c>
      <c r="S125" s="15"/>
      <c r="T125" s="15"/>
      <c r="U125" s="9">
        <f t="shared" si="25"/>
        <v>0</v>
      </c>
      <c r="V125" s="9">
        <f t="shared" si="26"/>
        <v>7</v>
      </c>
      <c r="W125" s="15">
        <v>7</v>
      </c>
      <c r="X125" s="16">
        <f t="shared" si="27"/>
        <v>0</v>
      </c>
      <c r="Y125" s="18"/>
      <c r="Z125" s="17"/>
    </row>
    <row r="126" spans="1:26" ht="18" customHeight="1" x14ac:dyDescent="0.2">
      <c r="A126" s="13">
        <v>3530014</v>
      </c>
      <c r="B126" s="14" t="s">
        <v>147</v>
      </c>
      <c r="C126" s="15">
        <v>20000</v>
      </c>
      <c r="D126" s="10">
        <f>VLOOKUP($A126,'17.04'!$A$9:$W$204,23,0)</f>
        <v>0</v>
      </c>
      <c r="E126" s="15"/>
      <c r="F126" s="15"/>
      <c r="G126" s="15"/>
      <c r="H126" s="9">
        <f t="shared" si="24"/>
        <v>0</v>
      </c>
      <c r="I126" s="15"/>
      <c r="J126" s="15"/>
      <c r="K126" s="15"/>
      <c r="L126" s="9">
        <f t="shared" si="11"/>
        <v>0</v>
      </c>
      <c r="M126" s="15"/>
      <c r="N126" s="15"/>
      <c r="O126" s="15"/>
      <c r="P126" s="15"/>
      <c r="Q126" s="15"/>
      <c r="R126" s="11">
        <f>SUM(M126:Q126)</f>
        <v>0</v>
      </c>
      <c r="S126" s="15"/>
      <c r="T126" s="15"/>
      <c r="U126" s="9">
        <f>S126+T126</f>
        <v>0</v>
      </c>
      <c r="V126" s="9">
        <f t="shared" si="26"/>
        <v>0</v>
      </c>
      <c r="W126" s="15"/>
      <c r="X126" s="16">
        <f>W126-V126</f>
        <v>0</v>
      </c>
      <c r="Y126" s="18"/>
      <c r="Z126" s="17"/>
    </row>
    <row r="127" spans="1:26" ht="18" customHeight="1" x14ac:dyDescent="0.2">
      <c r="A127" s="13">
        <v>3530087</v>
      </c>
      <c r="B127" s="14" t="s">
        <v>148</v>
      </c>
      <c r="C127" s="15"/>
      <c r="D127" s="10">
        <f>VLOOKUP($A127,'17.04'!$A$9:$W$204,23,0)</f>
        <v>0</v>
      </c>
      <c r="E127" s="15"/>
      <c r="F127" s="15"/>
      <c r="G127" s="15"/>
      <c r="H127" s="9">
        <f t="shared" si="24"/>
        <v>0</v>
      </c>
      <c r="I127" s="15"/>
      <c r="J127" s="15"/>
      <c r="K127" s="15"/>
      <c r="L127" s="9">
        <f t="shared" si="11"/>
        <v>0</v>
      </c>
      <c r="M127" s="15"/>
      <c r="N127" s="15"/>
      <c r="O127" s="15"/>
      <c r="P127" s="15"/>
      <c r="Q127" s="15"/>
      <c r="R127" s="11">
        <f t="shared" si="15"/>
        <v>0</v>
      </c>
      <c r="S127" s="15"/>
      <c r="T127" s="15"/>
      <c r="U127" s="9">
        <f t="shared" si="25"/>
        <v>0</v>
      </c>
      <c r="V127" s="9">
        <f t="shared" si="26"/>
        <v>0</v>
      </c>
      <c r="W127" s="15"/>
      <c r="X127" s="16">
        <f t="shared" si="27"/>
        <v>0</v>
      </c>
      <c r="Y127" s="18"/>
      <c r="Z127" s="17"/>
    </row>
    <row r="128" spans="1:26" ht="18" customHeight="1" x14ac:dyDescent="0.2">
      <c r="A128" s="13">
        <v>3530088</v>
      </c>
      <c r="B128" s="14" t="s">
        <v>149</v>
      </c>
      <c r="C128" s="15">
        <v>20000</v>
      </c>
      <c r="D128" s="10">
        <f>VLOOKUP($A128,'17.04'!$A$9:$W$204,23,0)</f>
        <v>0</v>
      </c>
      <c r="E128" s="15">
        <v>81</v>
      </c>
      <c r="F128" s="15"/>
      <c r="G128" s="15"/>
      <c r="H128" s="9">
        <f t="shared" si="24"/>
        <v>81</v>
      </c>
      <c r="I128" s="15">
        <v>10</v>
      </c>
      <c r="J128" s="15"/>
      <c r="K128" s="15"/>
      <c r="L128" s="9">
        <f t="shared" si="11"/>
        <v>10</v>
      </c>
      <c r="M128" s="15"/>
      <c r="N128" s="15"/>
      <c r="O128" s="15"/>
      <c r="P128" s="15"/>
      <c r="Q128" s="15"/>
      <c r="R128" s="11">
        <f t="shared" si="15"/>
        <v>0</v>
      </c>
      <c r="S128" s="15"/>
      <c r="T128" s="15"/>
      <c r="U128" s="9">
        <f t="shared" si="25"/>
        <v>0</v>
      </c>
      <c r="V128" s="9">
        <f t="shared" si="26"/>
        <v>71</v>
      </c>
      <c r="W128" s="15">
        <v>71</v>
      </c>
      <c r="X128" s="16">
        <f t="shared" si="27"/>
        <v>0</v>
      </c>
      <c r="Y128" s="26"/>
      <c r="Z128" s="17"/>
    </row>
    <row r="129" spans="1:26" ht="18" customHeight="1" x14ac:dyDescent="0.2">
      <c r="A129" s="13">
        <v>3530089</v>
      </c>
      <c r="B129" s="14" t="s">
        <v>150</v>
      </c>
      <c r="C129" s="15">
        <v>95000</v>
      </c>
      <c r="D129" s="10">
        <f>VLOOKUP($A129,'17.04'!$A$9:$W$204,23,0)</f>
        <v>0</v>
      </c>
      <c r="E129" s="15"/>
      <c r="F129" s="15"/>
      <c r="G129" s="15"/>
      <c r="H129" s="9">
        <f t="shared" si="24"/>
        <v>0</v>
      </c>
      <c r="I129" s="15"/>
      <c r="J129" s="15"/>
      <c r="K129" s="15"/>
      <c r="L129" s="9">
        <f t="shared" si="11"/>
        <v>0</v>
      </c>
      <c r="M129" s="15"/>
      <c r="N129" s="15"/>
      <c r="O129" s="15"/>
      <c r="P129" s="15"/>
      <c r="Q129" s="15"/>
      <c r="R129" s="11">
        <f t="shared" si="15"/>
        <v>0</v>
      </c>
      <c r="S129" s="15"/>
      <c r="T129" s="15"/>
      <c r="U129" s="9">
        <f t="shared" si="25"/>
        <v>0</v>
      </c>
      <c r="V129" s="9">
        <f t="shared" si="26"/>
        <v>0</v>
      </c>
      <c r="W129" s="15"/>
      <c r="X129" s="16">
        <f t="shared" si="27"/>
        <v>0</v>
      </c>
      <c r="Y129" s="26"/>
      <c r="Z129" s="17"/>
    </row>
    <row r="130" spans="1:26" ht="18" customHeight="1" x14ac:dyDescent="0.2">
      <c r="A130" s="13">
        <v>3530100</v>
      </c>
      <c r="B130" s="14" t="s">
        <v>151</v>
      </c>
      <c r="C130" s="15">
        <v>22000</v>
      </c>
      <c r="D130" s="10">
        <f>VLOOKUP($A130,'17.04'!$A$9:$W$204,23,0)</f>
        <v>0</v>
      </c>
      <c r="E130" s="15"/>
      <c r="F130" s="15"/>
      <c r="G130" s="15"/>
      <c r="H130" s="9">
        <f t="shared" si="24"/>
        <v>0</v>
      </c>
      <c r="I130" s="15"/>
      <c r="J130" s="15"/>
      <c r="K130" s="15"/>
      <c r="L130" s="9">
        <f t="shared" si="11"/>
        <v>0</v>
      </c>
      <c r="M130" s="15"/>
      <c r="N130" s="15"/>
      <c r="O130" s="15"/>
      <c r="P130" s="15"/>
      <c r="Q130" s="15"/>
      <c r="R130" s="11">
        <f t="shared" si="15"/>
        <v>0</v>
      </c>
      <c r="S130" s="15"/>
      <c r="T130" s="15"/>
      <c r="U130" s="9">
        <f t="shared" si="25"/>
        <v>0</v>
      </c>
      <c r="V130" s="9">
        <f t="shared" si="26"/>
        <v>0</v>
      </c>
      <c r="W130" s="15"/>
      <c r="X130" s="16">
        <f t="shared" si="27"/>
        <v>0</v>
      </c>
      <c r="Y130" s="26"/>
      <c r="Z130" s="17"/>
    </row>
    <row r="131" spans="1:26" ht="18" customHeight="1" x14ac:dyDescent="0.2">
      <c r="A131" s="13">
        <v>3550002</v>
      </c>
      <c r="B131" s="14" t="s">
        <v>152</v>
      </c>
      <c r="C131" s="15">
        <v>20000</v>
      </c>
      <c r="D131" s="10">
        <f>VLOOKUP($A131,'17.04'!$A$9:$W$204,23,0)</f>
        <v>6</v>
      </c>
      <c r="E131" s="15"/>
      <c r="F131" s="15"/>
      <c r="G131" s="15"/>
      <c r="H131" s="9">
        <f>SUM(E131:G131)</f>
        <v>0</v>
      </c>
      <c r="I131" s="15">
        <v>3</v>
      </c>
      <c r="J131" s="15"/>
      <c r="K131" s="15"/>
      <c r="L131" s="9">
        <f t="shared" si="11"/>
        <v>3</v>
      </c>
      <c r="M131" s="15"/>
      <c r="N131" s="15"/>
      <c r="O131" s="15"/>
      <c r="P131" s="15"/>
      <c r="Q131" s="15"/>
      <c r="R131" s="11">
        <f t="shared" si="15"/>
        <v>0</v>
      </c>
      <c r="S131" s="15"/>
      <c r="T131" s="15"/>
      <c r="U131" s="9">
        <f t="shared" si="25"/>
        <v>0</v>
      </c>
      <c r="V131" s="9">
        <f t="shared" si="26"/>
        <v>3</v>
      </c>
      <c r="W131" s="15"/>
      <c r="X131" s="16">
        <f t="shared" si="27"/>
        <v>-3</v>
      </c>
      <c r="Y131" s="26"/>
      <c r="Z131" s="17"/>
    </row>
    <row r="132" spans="1:26" ht="18" customHeight="1" x14ac:dyDescent="0.2">
      <c r="A132" s="13">
        <v>3550005</v>
      </c>
      <c r="B132" s="14" t="s">
        <v>153</v>
      </c>
      <c r="C132" s="15">
        <v>20000</v>
      </c>
      <c r="D132" s="10">
        <f>VLOOKUP($A132,'17.04'!$A$9:$W$204,23,0)</f>
        <v>0</v>
      </c>
      <c r="E132" s="15">
        <v>14</v>
      </c>
      <c r="F132" s="15"/>
      <c r="G132" s="15"/>
      <c r="H132" s="9">
        <f>SUM(E132:G132)</f>
        <v>14</v>
      </c>
      <c r="I132" s="15">
        <v>9</v>
      </c>
      <c r="J132" s="15"/>
      <c r="K132" s="15"/>
      <c r="L132" s="9">
        <f t="shared" si="11"/>
        <v>9</v>
      </c>
      <c r="M132" s="15"/>
      <c r="N132" s="15"/>
      <c r="O132" s="15"/>
      <c r="P132" s="15"/>
      <c r="Q132" s="15"/>
      <c r="R132" s="11">
        <f t="shared" si="15"/>
        <v>0</v>
      </c>
      <c r="S132" s="15"/>
      <c r="T132" s="15"/>
      <c r="U132" s="9">
        <f t="shared" si="25"/>
        <v>0</v>
      </c>
      <c r="V132" s="9">
        <f t="shared" si="26"/>
        <v>5</v>
      </c>
      <c r="W132" s="15">
        <v>5</v>
      </c>
      <c r="X132" s="16">
        <f t="shared" si="27"/>
        <v>0</v>
      </c>
      <c r="Y132" s="26"/>
      <c r="Z132" s="17"/>
    </row>
    <row r="133" spans="1:26" ht="18" customHeight="1" x14ac:dyDescent="0.2">
      <c r="A133" s="13">
        <v>3550007</v>
      </c>
      <c r="B133" s="14" t="s">
        <v>154</v>
      </c>
      <c r="C133" s="15">
        <v>20000</v>
      </c>
      <c r="D133" s="10">
        <f>VLOOKUP($A133,'17.04'!$A$9:$W$204,23,0)</f>
        <v>3</v>
      </c>
      <c r="E133" s="15">
        <v>13</v>
      </c>
      <c r="F133" s="15"/>
      <c r="G133" s="15"/>
      <c r="H133" s="9">
        <f>SUM(E133:G133)</f>
        <v>13</v>
      </c>
      <c r="I133" s="15">
        <v>3</v>
      </c>
      <c r="J133" s="15"/>
      <c r="K133" s="15"/>
      <c r="L133" s="9">
        <f t="shared" si="11"/>
        <v>3</v>
      </c>
      <c r="M133" s="15"/>
      <c r="N133" s="15"/>
      <c r="O133" s="15"/>
      <c r="P133" s="15"/>
      <c r="Q133" s="15"/>
      <c r="R133" s="11">
        <f t="shared" si="15"/>
        <v>0</v>
      </c>
      <c r="S133" s="15"/>
      <c r="T133" s="15"/>
      <c r="U133" s="9">
        <f t="shared" si="25"/>
        <v>0</v>
      </c>
      <c r="V133" s="9">
        <f t="shared" si="26"/>
        <v>13</v>
      </c>
      <c r="W133" s="15">
        <v>7</v>
      </c>
      <c r="X133" s="16">
        <f t="shared" si="27"/>
        <v>-6</v>
      </c>
      <c r="Y133" s="26"/>
      <c r="Z133" s="17"/>
    </row>
    <row r="134" spans="1:26" ht="18" customHeight="1" x14ac:dyDescent="0.2">
      <c r="A134" s="13">
        <v>3550011</v>
      </c>
      <c r="B134" s="14" t="s">
        <v>155</v>
      </c>
      <c r="C134" s="15">
        <v>85000</v>
      </c>
      <c r="D134" s="10">
        <f>VLOOKUP($A134,'17.04'!$A$9:$W$204,23,0)</f>
        <v>0</v>
      </c>
      <c r="E134" s="15"/>
      <c r="F134" s="15"/>
      <c r="G134" s="15"/>
      <c r="H134" s="9">
        <f t="shared" si="24"/>
        <v>0</v>
      </c>
      <c r="I134" s="15"/>
      <c r="J134" s="15"/>
      <c r="K134" s="15"/>
      <c r="L134" s="9">
        <f t="shared" si="11"/>
        <v>0</v>
      </c>
      <c r="M134" s="15"/>
      <c r="N134" s="15"/>
      <c r="O134" s="15"/>
      <c r="P134" s="15"/>
      <c r="Q134" s="15"/>
      <c r="R134" s="11">
        <f t="shared" si="15"/>
        <v>0</v>
      </c>
      <c r="S134" s="15"/>
      <c r="T134" s="15"/>
      <c r="U134" s="9">
        <f t="shared" si="25"/>
        <v>0</v>
      </c>
      <c r="V134" s="9">
        <f t="shared" si="26"/>
        <v>0</v>
      </c>
      <c r="W134" s="15"/>
      <c r="X134" s="16">
        <f t="shared" si="27"/>
        <v>0</v>
      </c>
      <c r="Y134" s="18"/>
      <c r="Z134" s="17"/>
    </row>
    <row r="135" spans="1:26" ht="18" customHeight="1" x14ac:dyDescent="0.2">
      <c r="A135" s="7">
        <v>5530000</v>
      </c>
      <c r="B135" s="28" t="s">
        <v>156</v>
      </c>
      <c r="C135" s="9"/>
      <c r="D135" s="10">
        <f>VLOOKUP($A135,'17.04'!$A$9:$W$204,23,0)</f>
        <v>0</v>
      </c>
      <c r="E135" s="10"/>
      <c r="F135" s="10"/>
      <c r="G135" s="10"/>
      <c r="H135" s="9"/>
      <c r="I135" s="10"/>
      <c r="J135" s="10"/>
      <c r="K135" s="10"/>
      <c r="L135" s="9">
        <f t="shared" si="11"/>
        <v>0</v>
      </c>
      <c r="M135" s="10"/>
      <c r="N135" s="10"/>
      <c r="O135" s="10"/>
      <c r="P135" s="10"/>
      <c r="Q135" s="10"/>
      <c r="R135" s="11">
        <f t="shared" si="15"/>
        <v>0</v>
      </c>
      <c r="S135" s="10"/>
      <c r="T135" s="10"/>
      <c r="U135" s="9"/>
      <c r="V135" s="9"/>
      <c r="W135" s="10"/>
      <c r="X135" s="9"/>
      <c r="Y135" s="18"/>
      <c r="Z135" s="17"/>
    </row>
    <row r="136" spans="1:26" ht="18" customHeight="1" x14ac:dyDescent="0.2">
      <c r="A136" s="13">
        <v>5530012</v>
      </c>
      <c r="B136" s="14" t="s">
        <v>157</v>
      </c>
      <c r="C136" s="15">
        <v>30000</v>
      </c>
      <c r="D136" s="10">
        <f>VLOOKUP($A136,'17.04'!$A$9:$W$204,23,0)</f>
        <v>0</v>
      </c>
      <c r="E136" s="15"/>
      <c r="F136" s="15"/>
      <c r="G136" s="15"/>
      <c r="H136" s="9">
        <f t="shared" ref="H136:H143" si="28">SUM(E136:G136)</f>
        <v>0</v>
      </c>
      <c r="I136" s="15"/>
      <c r="J136" s="15"/>
      <c r="K136" s="15"/>
      <c r="L136" s="9">
        <f t="shared" si="11"/>
        <v>0</v>
      </c>
      <c r="M136" s="15"/>
      <c r="N136" s="15"/>
      <c r="O136" s="15"/>
      <c r="P136" s="15"/>
      <c r="Q136" s="15"/>
      <c r="R136" s="11">
        <f t="shared" si="15"/>
        <v>0</v>
      </c>
      <c r="S136" s="15"/>
      <c r="T136" s="15"/>
      <c r="U136" s="9">
        <f t="shared" ref="U136:U143" si="29">S136+T136</f>
        <v>0</v>
      </c>
      <c r="V136" s="9">
        <f t="shared" ref="V136:V143" si="30">D136+H136-L136-R136-U136</f>
        <v>0</v>
      </c>
      <c r="W136" s="15"/>
      <c r="X136" s="16">
        <f t="shared" ref="X136:X143" si="31">W136-V136</f>
        <v>0</v>
      </c>
      <c r="Y136" s="18"/>
      <c r="Z136" s="17"/>
    </row>
    <row r="137" spans="1:26" ht="18" customHeight="1" x14ac:dyDescent="0.2">
      <c r="A137" s="13">
        <v>5530013</v>
      </c>
      <c r="B137" s="14" t="s">
        <v>158</v>
      </c>
      <c r="C137" s="15">
        <v>30000</v>
      </c>
      <c r="D137" s="10">
        <f>VLOOKUP($A137,'17.04'!$A$9:$W$204,23,0)</f>
        <v>0</v>
      </c>
      <c r="E137" s="15"/>
      <c r="F137" s="15"/>
      <c r="G137" s="15"/>
      <c r="H137" s="9">
        <f t="shared" si="28"/>
        <v>0</v>
      </c>
      <c r="I137" s="15"/>
      <c r="J137" s="15"/>
      <c r="K137" s="15"/>
      <c r="L137" s="9">
        <f t="shared" si="11"/>
        <v>0</v>
      </c>
      <c r="M137" s="15"/>
      <c r="N137" s="15"/>
      <c r="O137" s="15"/>
      <c r="P137" s="15"/>
      <c r="Q137" s="15"/>
      <c r="R137" s="11">
        <f t="shared" si="15"/>
        <v>0</v>
      </c>
      <c r="S137" s="15"/>
      <c r="T137" s="15"/>
      <c r="U137" s="9">
        <f t="shared" si="29"/>
        <v>0</v>
      </c>
      <c r="V137" s="9">
        <f t="shared" si="30"/>
        <v>0</v>
      </c>
      <c r="W137" s="15"/>
      <c r="X137" s="16">
        <f t="shared" si="31"/>
        <v>0</v>
      </c>
      <c r="Y137" s="18"/>
      <c r="Z137" s="17"/>
    </row>
    <row r="138" spans="1:26" ht="18" customHeight="1" x14ac:dyDescent="0.2">
      <c r="A138" s="13">
        <v>5530014</v>
      </c>
      <c r="B138" s="14" t="s">
        <v>159</v>
      </c>
      <c r="C138" s="15">
        <v>30000</v>
      </c>
      <c r="D138" s="10">
        <f>VLOOKUP($A138,'17.04'!$A$9:$W$204,23,0)</f>
        <v>0</v>
      </c>
      <c r="E138" s="15"/>
      <c r="F138" s="15"/>
      <c r="G138" s="15"/>
      <c r="H138" s="9">
        <f t="shared" si="28"/>
        <v>0</v>
      </c>
      <c r="I138" s="15"/>
      <c r="J138" s="15"/>
      <c r="K138" s="15"/>
      <c r="L138" s="9">
        <f t="shared" si="11"/>
        <v>0</v>
      </c>
      <c r="M138" s="15"/>
      <c r="N138" s="15"/>
      <c r="O138" s="15"/>
      <c r="P138" s="15"/>
      <c r="Q138" s="15"/>
      <c r="R138" s="11">
        <f t="shared" si="15"/>
        <v>0</v>
      </c>
      <c r="S138" s="15"/>
      <c r="T138" s="15"/>
      <c r="U138" s="9">
        <f t="shared" si="29"/>
        <v>0</v>
      </c>
      <c r="V138" s="9">
        <f t="shared" si="30"/>
        <v>0</v>
      </c>
      <c r="W138" s="15"/>
      <c r="X138" s="16">
        <f t="shared" si="31"/>
        <v>0</v>
      </c>
      <c r="Y138" s="18"/>
      <c r="Z138" s="17"/>
    </row>
    <row r="139" spans="1:26" ht="18" customHeight="1" x14ac:dyDescent="0.2">
      <c r="A139" s="13">
        <v>5530015</v>
      </c>
      <c r="B139" s="14" t="s">
        <v>160</v>
      </c>
      <c r="C139" s="15">
        <v>30000</v>
      </c>
      <c r="D139" s="10">
        <f>VLOOKUP($A139,'17.04'!$A$9:$W$204,23,0)</f>
        <v>0</v>
      </c>
      <c r="E139" s="15"/>
      <c r="F139" s="15"/>
      <c r="G139" s="15"/>
      <c r="H139" s="9">
        <f t="shared" si="28"/>
        <v>0</v>
      </c>
      <c r="I139" s="15"/>
      <c r="J139" s="15"/>
      <c r="K139" s="15"/>
      <c r="L139" s="9">
        <f t="shared" si="11"/>
        <v>0</v>
      </c>
      <c r="M139" s="15"/>
      <c r="N139" s="15"/>
      <c r="O139" s="15"/>
      <c r="P139" s="15"/>
      <c r="Q139" s="15"/>
      <c r="R139" s="11">
        <f t="shared" si="15"/>
        <v>0</v>
      </c>
      <c r="S139" s="15"/>
      <c r="T139" s="15"/>
      <c r="U139" s="9">
        <f t="shared" si="29"/>
        <v>0</v>
      </c>
      <c r="V139" s="9">
        <f t="shared" si="30"/>
        <v>0</v>
      </c>
      <c r="W139" s="15"/>
      <c r="X139" s="16">
        <f t="shared" si="31"/>
        <v>0</v>
      </c>
      <c r="Y139" s="18"/>
      <c r="Z139" s="17"/>
    </row>
    <row r="140" spans="1:26" ht="18" customHeight="1" x14ac:dyDescent="0.2">
      <c r="A140" s="13">
        <v>5530016</v>
      </c>
      <c r="B140" s="14" t="s">
        <v>161</v>
      </c>
      <c r="C140" s="15">
        <v>30000</v>
      </c>
      <c r="D140" s="10">
        <f>VLOOKUP($A140,'17.04'!$A$9:$W$204,23,0)</f>
        <v>2</v>
      </c>
      <c r="E140" s="15"/>
      <c r="F140" s="15"/>
      <c r="G140" s="15"/>
      <c r="H140" s="9">
        <f t="shared" si="28"/>
        <v>0</v>
      </c>
      <c r="I140" s="15"/>
      <c r="J140" s="15"/>
      <c r="K140" s="15"/>
      <c r="L140" s="9">
        <f t="shared" si="11"/>
        <v>0</v>
      </c>
      <c r="M140" s="15"/>
      <c r="N140" s="15"/>
      <c r="O140" s="15"/>
      <c r="P140" s="15"/>
      <c r="Q140" s="15"/>
      <c r="R140" s="11">
        <f t="shared" si="15"/>
        <v>0</v>
      </c>
      <c r="S140" s="15"/>
      <c r="T140" s="15"/>
      <c r="U140" s="9">
        <f t="shared" si="29"/>
        <v>0</v>
      </c>
      <c r="V140" s="9">
        <f t="shared" si="30"/>
        <v>2</v>
      </c>
      <c r="W140" s="15">
        <v>2</v>
      </c>
      <c r="X140" s="16">
        <f t="shared" si="31"/>
        <v>0</v>
      </c>
      <c r="Y140" s="18"/>
      <c r="Z140" s="17"/>
    </row>
    <row r="141" spans="1:26" ht="18" customHeight="1" x14ac:dyDescent="0.2">
      <c r="A141" s="13">
        <v>5530018</v>
      </c>
      <c r="B141" s="14" t="s">
        <v>162</v>
      </c>
      <c r="C141" s="15">
        <v>30000</v>
      </c>
      <c r="D141" s="10">
        <f>VLOOKUP($A141,'17.04'!$A$9:$W$204,23,0)</f>
        <v>0</v>
      </c>
      <c r="E141" s="15"/>
      <c r="F141" s="15"/>
      <c r="G141" s="15"/>
      <c r="H141" s="9">
        <f t="shared" si="28"/>
        <v>0</v>
      </c>
      <c r="I141" s="15"/>
      <c r="J141" s="15"/>
      <c r="K141" s="15"/>
      <c r="L141" s="9">
        <f t="shared" ref="L141:L208" si="32">SUM(I141:K141)</f>
        <v>0</v>
      </c>
      <c r="M141" s="15"/>
      <c r="N141" s="15"/>
      <c r="O141" s="15"/>
      <c r="P141" s="15"/>
      <c r="Q141" s="15"/>
      <c r="R141" s="11">
        <f>SUM(M141:Q141)</f>
        <v>0</v>
      </c>
      <c r="S141" s="15"/>
      <c r="T141" s="15"/>
      <c r="U141" s="9">
        <f>S141+T141</f>
        <v>0</v>
      </c>
      <c r="V141" s="9">
        <f t="shared" si="30"/>
        <v>0</v>
      </c>
      <c r="W141" s="15"/>
      <c r="X141" s="16">
        <f>W141-V141</f>
        <v>0</v>
      </c>
      <c r="Y141" s="18"/>
      <c r="Z141" s="17"/>
    </row>
    <row r="142" spans="1:26" ht="18" customHeight="1" x14ac:dyDescent="0.2">
      <c r="A142" s="13">
        <v>5530019</v>
      </c>
      <c r="B142" s="14" t="s">
        <v>163</v>
      </c>
      <c r="C142" s="15">
        <v>30000</v>
      </c>
      <c r="D142" s="10">
        <f>VLOOKUP($A142,'17.04'!$A$9:$W$204,23,0)</f>
        <v>0</v>
      </c>
      <c r="E142" s="15"/>
      <c r="F142" s="15"/>
      <c r="G142" s="15"/>
      <c r="H142" s="9">
        <f t="shared" si="28"/>
        <v>0</v>
      </c>
      <c r="I142" s="15"/>
      <c r="J142" s="15"/>
      <c r="K142" s="15"/>
      <c r="L142" s="9">
        <f t="shared" si="32"/>
        <v>0</v>
      </c>
      <c r="M142" s="15"/>
      <c r="N142" s="15"/>
      <c r="O142" s="15"/>
      <c r="P142" s="15"/>
      <c r="Q142" s="15"/>
      <c r="R142" s="11">
        <f>SUM(M142:Q142)</f>
        <v>0</v>
      </c>
      <c r="S142" s="15"/>
      <c r="T142" s="15"/>
      <c r="U142" s="9">
        <f>S142+T142</f>
        <v>0</v>
      </c>
      <c r="V142" s="9">
        <f t="shared" si="30"/>
        <v>0</v>
      </c>
      <c r="W142" s="15"/>
      <c r="X142" s="16">
        <f>W142-V142</f>
        <v>0</v>
      </c>
      <c r="Y142" s="18"/>
      <c r="Z142" s="17"/>
    </row>
    <row r="143" spans="1:26" ht="18" customHeight="1" x14ac:dyDescent="0.2">
      <c r="A143" s="13">
        <v>5530020</v>
      </c>
      <c r="B143" s="14" t="s">
        <v>164</v>
      </c>
      <c r="C143" s="15">
        <v>30000</v>
      </c>
      <c r="D143" s="10">
        <f>VLOOKUP($A143,'17.04'!$A$9:$W$204,23,0)</f>
        <v>0</v>
      </c>
      <c r="E143" s="15"/>
      <c r="F143" s="15"/>
      <c r="G143" s="15"/>
      <c r="H143" s="9">
        <f t="shared" si="28"/>
        <v>0</v>
      </c>
      <c r="I143" s="15"/>
      <c r="J143" s="15"/>
      <c r="K143" s="15"/>
      <c r="L143" s="9">
        <f t="shared" si="32"/>
        <v>0</v>
      </c>
      <c r="M143" s="15"/>
      <c r="N143" s="15"/>
      <c r="O143" s="15"/>
      <c r="P143" s="15"/>
      <c r="Q143" s="15"/>
      <c r="R143" s="11">
        <f t="shared" si="15"/>
        <v>0</v>
      </c>
      <c r="S143" s="15"/>
      <c r="T143" s="15"/>
      <c r="U143" s="9">
        <f t="shared" si="29"/>
        <v>0</v>
      </c>
      <c r="V143" s="9">
        <f t="shared" si="30"/>
        <v>0</v>
      </c>
      <c r="W143" s="15"/>
      <c r="X143" s="16">
        <f t="shared" si="31"/>
        <v>0</v>
      </c>
      <c r="Y143" s="18"/>
      <c r="Z143" s="17"/>
    </row>
    <row r="144" spans="1:26" ht="18" customHeight="1" x14ac:dyDescent="0.2">
      <c r="A144" s="7">
        <v>7550000</v>
      </c>
      <c r="B144" s="8" t="s">
        <v>165</v>
      </c>
      <c r="C144" s="9"/>
      <c r="D144" s="10">
        <f>VLOOKUP($A144,'17.04'!$A$9:$W$204,23,0)</f>
        <v>0</v>
      </c>
      <c r="E144" s="10"/>
      <c r="F144" s="10"/>
      <c r="G144" s="10"/>
      <c r="H144" s="9"/>
      <c r="I144" s="10"/>
      <c r="J144" s="10"/>
      <c r="K144" s="10"/>
      <c r="L144" s="9">
        <f t="shared" si="32"/>
        <v>0</v>
      </c>
      <c r="M144" s="10"/>
      <c r="N144" s="10"/>
      <c r="O144" s="10"/>
      <c r="P144" s="10"/>
      <c r="Q144" s="10"/>
      <c r="R144" s="11">
        <f t="shared" si="15"/>
        <v>0</v>
      </c>
      <c r="S144" s="10"/>
      <c r="T144" s="10"/>
      <c r="U144" s="9"/>
      <c r="V144" s="9"/>
      <c r="W144" s="10"/>
      <c r="X144" s="9"/>
      <c r="Y144" s="18"/>
      <c r="Z144" s="17"/>
    </row>
    <row r="145" spans="1:26" ht="18" customHeight="1" x14ac:dyDescent="0.2">
      <c r="A145" s="13">
        <v>7520001</v>
      </c>
      <c r="B145" s="14" t="s">
        <v>166</v>
      </c>
      <c r="C145" s="15">
        <v>80000</v>
      </c>
      <c r="D145" s="10">
        <f>VLOOKUP($A145,'17.04'!$A$9:$W$204,23,0)</f>
        <v>0</v>
      </c>
      <c r="E145" s="15"/>
      <c r="F145" s="15"/>
      <c r="G145" s="15"/>
      <c r="H145" s="9">
        <f t="shared" ref="H145:H160" si="33">SUM(E145:G145)</f>
        <v>0</v>
      </c>
      <c r="I145" s="15"/>
      <c r="J145" s="15"/>
      <c r="K145" s="15"/>
      <c r="L145" s="9">
        <f t="shared" si="32"/>
        <v>0</v>
      </c>
      <c r="M145" s="15"/>
      <c r="N145" s="15"/>
      <c r="O145" s="15"/>
      <c r="P145" s="15"/>
      <c r="Q145" s="15"/>
      <c r="R145" s="11">
        <f>SUM(M145:Q145)</f>
        <v>0</v>
      </c>
      <c r="S145" s="15"/>
      <c r="T145" s="15"/>
      <c r="U145" s="9">
        <f>S145+T145</f>
        <v>0</v>
      </c>
      <c r="V145" s="9">
        <f t="shared" ref="V145:V160" si="34">D145+H145-L145-R145-U145</f>
        <v>0</v>
      </c>
      <c r="W145" s="15"/>
      <c r="X145" s="16">
        <f>W145-V145</f>
        <v>0</v>
      </c>
      <c r="Y145" s="18"/>
      <c r="Z145" s="17"/>
    </row>
    <row r="146" spans="1:26" ht="18" customHeight="1" x14ac:dyDescent="0.2">
      <c r="A146" s="13">
        <v>7520012</v>
      </c>
      <c r="B146" s="14" t="s">
        <v>167</v>
      </c>
      <c r="C146" s="15">
        <v>80000</v>
      </c>
      <c r="D146" s="10">
        <f>VLOOKUP($A146,'17.04'!$A$9:$W$204,23,0)</f>
        <v>0</v>
      </c>
      <c r="E146" s="15"/>
      <c r="F146" s="15"/>
      <c r="G146" s="15"/>
      <c r="H146" s="9">
        <f t="shared" si="33"/>
        <v>0</v>
      </c>
      <c r="I146" s="15"/>
      <c r="J146" s="15"/>
      <c r="K146" s="15"/>
      <c r="L146" s="9">
        <f t="shared" si="32"/>
        <v>0</v>
      </c>
      <c r="M146" s="15"/>
      <c r="N146" s="15"/>
      <c r="O146" s="15"/>
      <c r="P146" s="15"/>
      <c r="Q146" s="15"/>
      <c r="R146" s="11">
        <f>SUM(M146:Q146)</f>
        <v>0</v>
      </c>
      <c r="S146" s="15"/>
      <c r="T146" s="15"/>
      <c r="U146" s="9">
        <f>S146+T146</f>
        <v>0</v>
      </c>
      <c r="V146" s="9">
        <f t="shared" si="34"/>
        <v>0</v>
      </c>
      <c r="W146" s="15"/>
      <c r="X146" s="16">
        <f>W146-V146</f>
        <v>0</v>
      </c>
      <c r="Y146" s="18"/>
      <c r="Z146" s="17"/>
    </row>
    <row r="147" spans="1:26" ht="18" customHeight="1" x14ac:dyDescent="0.2">
      <c r="A147" s="13">
        <v>7520013</v>
      </c>
      <c r="B147" s="14" t="s">
        <v>168</v>
      </c>
      <c r="C147" s="15">
        <v>80000</v>
      </c>
      <c r="D147" s="10">
        <f>VLOOKUP($A147,'17.04'!$A$9:$W$204,23,0)</f>
        <v>0</v>
      </c>
      <c r="E147" s="15"/>
      <c r="F147" s="15"/>
      <c r="G147" s="15"/>
      <c r="H147" s="9">
        <f t="shared" si="33"/>
        <v>0</v>
      </c>
      <c r="I147" s="15"/>
      <c r="J147" s="15"/>
      <c r="K147" s="15"/>
      <c r="L147" s="9">
        <f t="shared" si="32"/>
        <v>0</v>
      </c>
      <c r="M147" s="15"/>
      <c r="N147" s="15"/>
      <c r="O147" s="15"/>
      <c r="P147" s="15"/>
      <c r="Q147" s="15"/>
      <c r="R147" s="11">
        <f>SUM(M147:Q147)</f>
        <v>0</v>
      </c>
      <c r="S147" s="15"/>
      <c r="T147" s="15"/>
      <c r="U147" s="9">
        <f>S147+T147</f>
        <v>0</v>
      </c>
      <c r="V147" s="9">
        <f t="shared" si="34"/>
        <v>0</v>
      </c>
      <c r="W147" s="15"/>
      <c r="X147" s="16">
        <f>W147-V147</f>
        <v>0</v>
      </c>
      <c r="Y147" s="18"/>
      <c r="Z147" s="17"/>
    </row>
    <row r="148" spans="1:26" ht="18" customHeight="1" x14ac:dyDescent="0.2">
      <c r="A148" s="13">
        <v>7520014</v>
      </c>
      <c r="B148" s="14" t="s">
        <v>169</v>
      </c>
      <c r="C148" s="15">
        <v>5000</v>
      </c>
      <c r="D148" s="10">
        <f>VLOOKUP($A148,'17.04'!$A$9:$W$204,23,0)</f>
        <v>0</v>
      </c>
      <c r="E148" s="15"/>
      <c r="F148" s="15"/>
      <c r="G148" s="15"/>
      <c r="H148" s="9">
        <f t="shared" si="33"/>
        <v>0</v>
      </c>
      <c r="I148" s="15"/>
      <c r="J148" s="15"/>
      <c r="K148" s="15"/>
      <c r="L148" s="9">
        <f t="shared" si="32"/>
        <v>0</v>
      </c>
      <c r="M148" s="15"/>
      <c r="N148" s="15"/>
      <c r="O148" s="15"/>
      <c r="P148" s="15"/>
      <c r="Q148" s="15"/>
      <c r="R148" s="11">
        <f>SUM(M148:Q148)</f>
        <v>0</v>
      </c>
      <c r="S148" s="15"/>
      <c r="T148" s="15"/>
      <c r="U148" s="9">
        <f>S148+T148</f>
        <v>0</v>
      </c>
      <c r="V148" s="9">
        <f t="shared" si="34"/>
        <v>0</v>
      </c>
      <c r="W148" s="15"/>
      <c r="X148" s="16">
        <f>W148-V148</f>
        <v>0</v>
      </c>
      <c r="Y148" s="18"/>
      <c r="Z148" s="17"/>
    </row>
    <row r="149" spans="1:26" ht="18" customHeight="1" x14ac:dyDescent="0.2">
      <c r="A149" s="13">
        <v>7550006</v>
      </c>
      <c r="B149" s="14" t="s">
        <v>170</v>
      </c>
      <c r="C149" s="15">
        <v>12000</v>
      </c>
      <c r="D149" s="10">
        <f>VLOOKUP($A149,'17.04'!$A$9:$W$204,23,0)</f>
        <v>9</v>
      </c>
      <c r="E149" s="15"/>
      <c r="F149" s="15"/>
      <c r="G149" s="15"/>
      <c r="H149" s="9">
        <f t="shared" si="33"/>
        <v>0</v>
      </c>
      <c r="I149" s="15">
        <v>3</v>
      </c>
      <c r="J149" s="15"/>
      <c r="K149" s="15"/>
      <c r="L149" s="9">
        <f t="shared" si="32"/>
        <v>3</v>
      </c>
      <c r="M149" s="15"/>
      <c r="N149" s="15"/>
      <c r="O149" s="15"/>
      <c r="P149" s="15"/>
      <c r="Q149" s="15"/>
      <c r="R149" s="11">
        <f t="shared" si="15"/>
        <v>0</v>
      </c>
      <c r="S149" s="15"/>
      <c r="T149" s="15"/>
      <c r="U149" s="9">
        <f t="shared" ref="U149:U160" si="35">S149+T149</f>
        <v>0</v>
      </c>
      <c r="V149" s="9">
        <f t="shared" si="34"/>
        <v>6</v>
      </c>
      <c r="W149" s="15">
        <v>6</v>
      </c>
      <c r="X149" s="16">
        <f t="shared" ref="X149:X160" si="36">W149-V149</f>
        <v>0</v>
      </c>
      <c r="Y149" s="18"/>
      <c r="Z149" s="17"/>
    </row>
    <row r="150" spans="1:26" ht="18" customHeight="1" x14ac:dyDescent="0.2">
      <c r="A150" s="13">
        <v>7550007</v>
      </c>
      <c r="B150" s="14" t="s">
        <v>171</v>
      </c>
      <c r="C150" s="15">
        <v>9000</v>
      </c>
      <c r="D150" s="10">
        <f>VLOOKUP($A150,'17.04'!$A$9:$W$204,23,0)</f>
        <v>13</v>
      </c>
      <c r="E150" s="15"/>
      <c r="F150" s="15"/>
      <c r="G150" s="15"/>
      <c r="H150" s="9">
        <f t="shared" si="33"/>
        <v>0</v>
      </c>
      <c r="I150" s="15"/>
      <c r="J150" s="15"/>
      <c r="K150" s="15"/>
      <c r="L150" s="9">
        <f t="shared" si="32"/>
        <v>0</v>
      </c>
      <c r="M150" s="15"/>
      <c r="N150" s="15"/>
      <c r="O150" s="15"/>
      <c r="P150" s="15"/>
      <c r="Q150" s="15"/>
      <c r="R150" s="11">
        <f t="shared" si="15"/>
        <v>0</v>
      </c>
      <c r="S150" s="15"/>
      <c r="T150" s="15"/>
      <c r="U150" s="9">
        <f t="shared" si="35"/>
        <v>0</v>
      </c>
      <c r="V150" s="9">
        <f t="shared" si="34"/>
        <v>13</v>
      </c>
      <c r="W150" s="15">
        <v>13</v>
      </c>
      <c r="X150" s="16">
        <f t="shared" si="36"/>
        <v>0</v>
      </c>
      <c r="Y150" s="18"/>
      <c r="Z150" s="17"/>
    </row>
    <row r="151" spans="1:26" ht="18" customHeight="1" x14ac:dyDescent="0.2">
      <c r="A151" s="13">
        <v>7550008</v>
      </c>
      <c r="B151" s="14" t="s">
        <v>172</v>
      </c>
      <c r="C151" s="15">
        <v>21000</v>
      </c>
      <c r="D151" s="10">
        <f>VLOOKUP($A151,'17.04'!$A$9:$W$204,23,0)</f>
        <v>2</v>
      </c>
      <c r="E151" s="15"/>
      <c r="F151" s="15"/>
      <c r="G151" s="15"/>
      <c r="H151" s="9">
        <f t="shared" si="33"/>
        <v>0</v>
      </c>
      <c r="I151" s="15"/>
      <c r="J151" s="15"/>
      <c r="K151" s="15"/>
      <c r="L151" s="9">
        <f t="shared" si="32"/>
        <v>0</v>
      </c>
      <c r="M151" s="15"/>
      <c r="N151" s="15"/>
      <c r="O151" s="15"/>
      <c r="P151" s="15"/>
      <c r="Q151" s="15"/>
      <c r="R151" s="11">
        <f t="shared" si="15"/>
        <v>0</v>
      </c>
      <c r="S151" s="15"/>
      <c r="T151" s="15"/>
      <c r="U151" s="9">
        <f t="shared" si="35"/>
        <v>0</v>
      </c>
      <c r="V151" s="9">
        <f t="shared" si="34"/>
        <v>2</v>
      </c>
      <c r="W151" s="15">
        <v>2</v>
      </c>
      <c r="X151" s="16">
        <f t="shared" si="36"/>
        <v>0</v>
      </c>
      <c r="Y151" s="18"/>
      <c r="Z151" s="17"/>
    </row>
    <row r="152" spans="1:26" ht="18" customHeight="1" x14ac:dyDescent="0.2">
      <c r="A152" s="13">
        <v>7550011</v>
      </c>
      <c r="B152" s="14" t="s">
        <v>173</v>
      </c>
      <c r="C152" s="15">
        <v>16000</v>
      </c>
      <c r="D152" s="10">
        <f>VLOOKUP($A152,'17.04'!$A$9:$W$204,23,0)</f>
        <v>11</v>
      </c>
      <c r="E152" s="15"/>
      <c r="F152" s="15"/>
      <c r="G152" s="15"/>
      <c r="H152" s="9">
        <f t="shared" si="33"/>
        <v>0</v>
      </c>
      <c r="I152" s="15">
        <v>1</v>
      </c>
      <c r="J152" s="15"/>
      <c r="K152" s="15"/>
      <c r="L152" s="9">
        <f t="shared" si="32"/>
        <v>1</v>
      </c>
      <c r="M152" s="15"/>
      <c r="N152" s="15"/>
      <c r="O152" s="15"/>
      <c r="P152" s="15"/>
      <c r="Q152" s="15"/>
      <c r="R152" s="11">
        <f t="shared" si="15"/>
        <v>0</v>
      </c>
      <c r="S152" s="15"/>
      <c r="T152" s="15"/>
      <c r="U152" s="9">
        <f t="shared" si="35"/>
        <v>0</v>
      </c>
      <c r="V152" s="9">
        <f t="shared" si="34"/>
        <v>10</v>
      </c>
      <c r="W152" s="15">
        <v>10</v>
      </c>
      <c r="X152" s="16">
        <f t="shared" si="36"/>
        <v>0</v>
      </c>
      <c r="Y152" s="18"/>
      <c r="Z152" s="17"/>
    </row>
    <row r="153" spans="1:26" ht="18" customHeight="1" x14ac:dyDescent="0.2">
      <c r="A153" s="13">
        <v>7550012</v>
      </c>
      <c r="B153" s="14" t="s">
        <v>174</v>
      </c>
      <c r="C153" s="15">
        <v>24000</v>
      </c>
      <c r="D153" s="10">
        <f>VLOOKUP($A153,'17.04'!$A$9:$W$204,23,0)</f>
        <v>1</v>
      </c>
      <c r="E153" s="15"/>
      <c r="F153" s="15"/>
      <c r="G153" s="15"/>
      <c r="H153" s="9">
        <f t="shared" si="33"/>
        <v>0</v>
      </c>
      <c r="I153" s="15"/>
      <c r="J153" s="15"/>
      <c r="K153" s="15"/>
      <c r="L153" s="9">
        <f t="shared" si="32"/>
        <v>0</v>
      </c>
      <c r="M153" s="15"/>
      <c r="N153" s="15"/>
      <c r="O153" s="15"/>
      <c r="P153" s="15"/>
      <c r="Q153" s="15"/>
      <c r="R153" s="11">
        <f t="shared" si="15"/>
        <v>0</v>
      </c>
      <c r="S153" s="15"/>
      <c r="T153" s="15"/>
      <c r="U153" s="9">
        <f t="shared" si="35"/>
        <v>0</v>
      </c>
      <c r="V153" s="9">
        <f t="shared" si="34"/>
        <v>1</v>
      </c>
      <c r="W153" s="15">
        <v>1</v>
      </c>
      <c r="X153" s="16">
        <f t="shared" si="36"/>
        <v>0</v>
      </c>
      <c r="Y153" s="18"/>
      <c r="Z153" s="17"/>
    </row>
    <row r="154" spans="1:26" ht="18" customHeight="1" x14ac:dyDescent="0.2">
      <c r="A154" s="13">
        <v>7550015</v>
      </c>
      <c r="B154" s="14" t="s">
        <v>175</v>
      </c>
      <c r="C154" s="15">
        <v>14000</v>
      </c>
      <c r="D154" s="10">
        <f>VLOOKUP($A154,'17.04'!$A$9:$W$204,23,0)</f>
        <v>6</v>
      </c>
      <c r="E154" s="15"/>
      <c r="F154" s="15"/>
      <c r="G154" s="15"/>
      <c r="H154" s="9">
        <f t="shared" si="33"/>
        <v>0</v>
      </c>
      <c r="I154" s="15">
        <v>1</v>
      </c>
      <c r="J154" s="15"/>
      <c r="K154" s="15"/>
      <c r="L154" s="9">
        <f t="shared" si="32"/>
        <v>1</v>
      </c>
      <c r="M154" s="15"/>
      <c r="N154" s="15"/>
      <c r="O154" s="15"/>
      <c r="P154" s="15"/>
      <c r="Q154" s="15"/>
      <c r="R154" s="11">
        <f t="shared" si="15"/>
        <v>0</v>
      </c>
      <c r="S154" s="15"/>
      <c r="T154" s="15"/>
      <c r="U154" s="9">
        <f t="shared" si="35"/>
        <v>0</v>
      </c>
      <c r="V154" s="9">
        <f t="shared" si="34"/>
        <v>5</v>
      </c>
      <c r="W154" s="15">
        <v>5</v>
      </c>
      <c r="X154" s="16">
        <f t="shared" si="36"/>
        <v>0</v>
      </c>
      <c r="Y154" s="18"/>
      <c r="Z154" s="17"/>
    </row>
    <row r="155" spans="1:26" ht="18" customHeight="1" x14ac:dyDescent="0.2">
      <c r="A155" s="13">
        <v>7550016</v>
      </c>
      <c r="B155" s="14" t="s">
        <v>176</v>
      </c>
      <c r="C155" s="15">
        <v>14000</v>
      </c>
      <c r="D155" s="10">
        <f>VLOOKUP($A155,'17.04'!$A$9:$W$204,23,0)</f>
        <v>15</v>
      </c>
      <c r="E155" s="15"/>
      <c r="F155" s="15"/>
      <c r="G155" s="15"/>
      <c r="H155" s="9">
        <f t="shared" si="33"/>
        <v>0</v>
      </c>
      <c r="I155" s="15"/>
      <c r="J155" s="15"/>
      <c r="K155" s="15"/>
      <c r="L155" s="9">
        <f t="shared" si="32"/>
        <v>0</v>
      </c>
      <c r="M155" s="15"/>
      <c r="N155" s="15"/>
      <c r="O155" s="15"/>
      <c r="P155" s="15"/>
      <c r="Q155" s="15"/>
      <c r="R155" s="11">
        <f t="shared" si="15"/>
        <v>0</v>
      </c>
      <c r="S155" s="15"/>
      <c r="T155" s="15"/>
      <c r="U155" s="9">
        <f t="shared" si="35"/>
        <v>0</v>
      </c>
      <c r="V155" s="9">
        <f t="shared" si="34"/>
        <v>15</v>
      </c>
      <c r="W155" s="15">
        <v>15</v>
      </c>
      <c r="X155" s="16">
        <f t="shared" si="36"/>
        <v>0</v>
      </c>
      <c r="Y155" s="18"/>
      <c r="Z155" s="17"/>
    </row>
    <row r="156" spans="1:26" ht="18" customHeight="1" x14ac:dyDescent="0.2">
      <c r="A156" s="13">
        <v>7550017</v>
      </c>
      <c r="B156" s="14" t="s">
        <v>177</v>
      </c>
      <c r="C156" s="15">
        <v>14000</v>
      </c>
      <c r="D156" s="10">
        <f>VLOOKUP($A156,'17.04'!$A$9:$W$204,23,0)</f>
        <v>7</v>
      </c>
      <c r="E156" s="15"/>
      <c r="F156" s="15"/>
      <c r="G156" s="15"/>
      <c r="H156" s="9">
        <f t="shared" si="33"/>
        <v>0</v>
      </c>
      <c r="I156" s="15">
        <v>1</v>
      </c>
      <c r="J156" s="15"/>
      <c r="K156" s="15"/>
      <c r="L156" s="9">
        <f t="shared" si="32"/>
        <v>1</v>
      </c>
      <c r="M156" s="15"/>
      <c r="N156" s="15"/>
      <c r="O156" s="15"/>
      <c r="P156" s="15"/>
      <c r="Q156" s="15"/>
      <c r="R156" s="11">
        <f t="shared" si="15"/>
        <v>0</v>
      </c>
      <c r="S156" s="15"/>
      <c r="T156" s="15"/>
      <c r="U156" s="9">
        <f t="shared" si="35"/>
        <v>0</v>
      </c>
      <c r="V156" s="9">
        <f t="shared" si="34"/>
        <v>6</v>
      </c>
      <c r="W156" s="15">
        <v>6</v>
      </c>
      <c r="X156" s="16">
        <f t="shared" si="36"/>
        <v>0</v>
      </c>
      <c r="Y156" s="18"/>
      <c r="Z156" s="17"/>
    </row>
    <row r="157" spans="1:26" ht="18" customHeight="1" x14ac:dyDescent="0.2">
      <c r="A157" s="13">
        <v>7550019</v>
      </c>
      <c r="B157" s="14" t="s">
        <v>178</v>
      </c>
      <c r="C157" s="15">
        <v>10000</v>
      </c>
      <c r="D157" s="10">
        <f>VLOOKUP($A157,'17.04'!$A$9:$W$204,23,0)</f>
        <v>9</v>
      </c>
      <c r="E157" s="15"/>
      <c r="F157" s="15"/>
      <c r="G157" s="15"/>
      <c r="H157" s="9">
        <f t="shared" si="33"/>
        <v>0</v>
      </c>
      <c r="I157" s="15">
        <v>4</v>
      </c>
      <c r="J157" s="15"/>
      <c r="K157" s="15"/>
      <c r="L157" s="9">
        <f t="shared" si="32"/>
        <v>4</v>
      </c>
      <c r="M157" s="15"/>
      <c r="N157" s="15"/>
      <c r="O157" s="15"/>
      <c r="P157" s="15"/>
      <c r="Q157" s="15"/>
      <c r="R157" s="11">
        <f t="shared" si="15"/>
        <v>0</v>
      </c>
      <c r="S157" s="15"/>
      <c r="T157" s="15"/>
      <c r="U157" s="9">
        <f t="shared" si="35"/>
        <v>0</v>
      </c>
      <c r="V157" s="9">
        <f t="shared" si="34"/>
        <v>5</v>
      </c>
      <c r="W157" s="15">
        <v>5</v>
      </c>
      <c r="X157" s="16">
        <f t="shared" si="36"/>
        <v>0</v>
      </c>
      <c r="Y157" s="18"/>
      <c r="Z157" s="17"/>
    </row>
    <row r="158" spans="1:26" ht="18" customHeight="1" x14ac:dyDescent="0.2">
      <c r="A158" s="13">
        <v>7550026</v>
      </c>
      <c r="B158" s="14" t="s">
        <v>179</v>
      </c>
      <c r="C158" s="15">
        <v>26000</v>
      </c>
      <c r="D158" s="10">
        <f>VLOOKUP($A158,'17.04'!$A$9:$W$204,23,0)</f>
        <v>38</v>
      </c>
      <c r="E158" s="15"/>
      <c r="F158" s="15"/>
      <c r="G158" s="15"/>
      <c r="H158" s="9">
        <f t="shared" si="33"/>
        <v>0</v>
      </c>
      <c r="I158" s="15">
        <v>4</v>
      </c>
      <c r="J158" s="15"/>
      <c r="K158" s="15"/>
      <c r="L158" s="9">
        <f t="shared" si="32"/>
        <v>4</v>
      </c>
      <c r="M158" s="15"/>
      <c r="N158" s="15"/>
      <c r="O158" s="15"/>
      <c r="P158" s="15"/>
      <c r="Q158" s="15"/>
      <c r="R158" s="11">
        <f t="shared" si="15"/>
        <v>0</v>
      </c>
      <c r="S158" s="15"/>
      <c r="T158" s="15"/>
      <c r="U158" s="9">
        <f t="shared" si="35"/>
        <v>0</v>
      </c>
      <c r="V158" s="9">
        <f t="shared" si="34"/>
        <v>34</v>
      </c>
      <c r="W158" s="15">
        <v>34</v>
      </c>
      <c r="X158" s="16">
        <f t="shared" si="36"/>
        <v>0</v>
      </c>
      <c r="Y158" s="18"/>
      <c r="Z158" s="17"/>
    </row>
    <row r="159" spans="1:26" ht="18" customHeight="1" x14ac:dyDescent="0.2">
      <c r="A159" s="13">
        <v>4550025</v>
      </c>
      <c r="B159" s="14" t="s">
        <v>233</v>
      </c>
      <c r="C159" s="15">
        <v>32000</v>
      </c>
      <c r="D159" s="10">
        <f>VLOOKUP($A159,'17.04'!$A$9:$W$204,23,0)</f>
        <v>0</v>
      </c>
      <c r="E159" s="15"/>
      <c r="F159" s="15"/>
      <c r="G159" s="15"/>
      <c r="H159" s="9">
        <f t="shared" si="33"/>
        <v>0</v>
      </c>
      <c r="I159" s="15"/>
      <c r="J159" s="15"/>
      <c r="K159" s="15"/>
      <c r="L159" s="9">
        <f t="shared" si="32"/>
        <v>0</v>
      </c>
      <c r="M159" s="15"/>
      <c r="N159" s="15"/>
      <c r="O159" s="15"/>
      <c r="P159" s="15"/>
      <c r="Q159" s="15"/>
      <c r="R159" s="11">
        <f t="shared" si="15"/>
        <v>0</v>
      </c>
      <c r="S159" s="15"/>
      <c r="T159" s="15"/>
      <c r="U159" s="9">
        <f t="shared" si="35"/>
        <v>0</v>
      </c>
      <c r="V159" s="9">
        <f t="shared" si="34"/>
        <v>0</v>
      </c>
      <c r="W159" s="15"/>
      <c r="X159" s="16">
        <f t="shared" si="36"/>
        <v>0</v>
      </c>
      <c r="Y159" s="18"/>
      <c r="Z159" s="17"/>
    </row>
    <row r="160" spans="1:26" ht="18" customHeight="1" x14ac:dyDescent="0.2">
      <c r="A160" s="13">
        <v>4550013</v>
      </c>
      <c r="B160" s="14" t="s">
        <v>231</v>
      </c>
      <c r="C160" s="15">
        <v>32000</v>
      </c>
      <c r="D160" s="10">
        <f>VLOOKUP($A160,'17.04'!$A$9:$W$204,23,0)</f>
        <v>0</v>
      </c>
      <c r="E160" s="15"/>
      <c r="F160" s="15"/>
      <c r="G160" s="15"/>
      <c r="H160" s="9">
        <f t="shared" si="33"/>
        <v>0</v>
      </c>
      <c r="I160" s="15"/>
      <c r="J160" s="15"/>
      <c r="K160" s="15"/>
      <c r="L160" s="9">
        <f t="shared" si="32"/>
        <v>0</v>
      </c>
      <c r="M160" s="15"/>
      <c r="N160" s="15"/>
      <c r="O160" s="15"/>
      <c r="P160" s="15"/>
      <c r="Q160" s="15"/>
      <c r="R160" s="11">
        <f t="shared" ref="R160:R208" si="37">SUM(M160:Q160)</f>
        <v>0</v>
      </c>
      <c r="S160" s="15"/>
      <c r="T160" s="15"/>
      <c r="U160" s="9">
        <f t="shared" si="35"/>
        <v>0</v>
      </c>
      <c r="V160" s="9">
        <f t="shared" si="34"/>
        <v>0</v>
      </c>
      <c r="W160" s="15"/>
      <c r="X160" s="16">
        <f t="shared" si="36"/>
        <v>0</v>
      </c>
      <c r="Y160" s="18"/>
      <c r="Z160" s="17"/>
    </row>
    <row r="161" spans="1:26" ht="18" customHeight="1" x14ac:dyDescent="0.2">
      <c r="A161" s="7">
        <v>5500000</v>
      </c>
      <c r="B161" s="8" t="s">
        <v>180</v>
      </c>
      <c r="C161" s="9"/>
      <c r="D161" s="10">
        <f>VLOOKUP($A161,'17.04'!$A$9:$W$204,23,0)</f>
        <v>0</v>
      </c>
      <c r="E161" s="10"/>
      <c r="F161" s="10"/>
      <c r="G161" s="10"/>
      <c r="H161" s="9"/>
      <c r="I161" s="10"/>
      <c r="J161" s="10"/>
      <c r="K161" s="10"/>
      <c r="L161" s="9">
        <f t="shared" si="32"/>
        <v>0</v>
      </c>
      <c r="M161" s="10"/>
      <c r="N161" s="10"/>
      <c r="O161" s="10"/>
      <c r="P161" s="10"/>
      <c r="Q161" s="10"/>
      <c r="R161" s="11">
        <f t="shared" si="37"/>
        <v>0</v>
      </c>
      <c r="S161" s="10"/>
      <c r="T161" s="10"/>
      <c r="U161" s="9"/>
      <c r="V161" s="9"/>
      <c r="W161" s="10"/>
      <c r="X161" s="9"/>
      <c r="Y161" s="18"/>
      <c r="Z161" s="17"/>
    </row>
    <row r="162" spans="1:26" s="24" customFormat="1" ht="18" customHeight="1" x14ac:dyDescent="0.2">
      <c r="A162" s="13">
        <v>5500044</v>
      </c>
      <c r="B162" s="20" t="s">
        <v>181</v>
      </c>
      <c r="C162" s="21">
        <v>28000</v>
      </c>
      <c r="D162" s="10">
        <f>VLOOKUP($A162,'17.04'!$A$9:$W$204,23,0)</f>
        <v>0</v>
      </c>
      <c r="E162" s="15">
        <v>2</v>
      </c>
      <c r="F162" s="15"/>
      <c r="G162" s="15"/>
      <c r="H162" s="9">
        <f t="shared" ref="H162:H207" si="38">SUM(E162:G162)</f>
        <v>2</v>
      </c>
      <c r="I162" s="15">
        <v>2</v>
      </c>
      <c r="J162" s="15"/>
      <c r="K162" s="15"/>
      <c r="L162" s="9">
        <f t="shared" si="32"/>
        <v>2</v>
      </c>
      <c r="M162" s="15"/>
      <c r="N162" s="15"/>
      <c r="O162" s="15"/>
      <c r="P162" s="15"/>
      <c r="Q162" s="15"/>
      <c r="R162" s="11">
        <f t="shared" si="37"/>
        <v>0</v>
      </c>
      <c r="S162" s="15"/>
      <c r="T162" s="15"/>
      <c r="U162" s="9">
        <f t="shared" ref="U162:U188" si="39">S162+T162</f>
        <v>0</v>
      </c>
      <c r="V162" s="9">
        <f t="shared" ref="V162:V207" si="40">D162+H162-L162-R162-U162</f>
        <v>0</v>
      </c>
      <c r="W162" s="15"/>
      <c r="X162" s="16">
        <f t="shared" ref="X162:X188" si="41">W162-V162</f>
        <v>0</v>
      </c>
      <c r="Y162" s="22"/>
      <c r="Z162" s="23"/>
    </row>
    <row r="163" spans="1:26" s="24" customFormat="1" ht="18" customHeight="1" x14ac:dyDescent="0.2">
      <c r="A163" s="13">
        <v>5500045</v>
      </c>
      <c r="B163" s="20" t="s">
        <v>182</v>
      </c>
      <c r="C163" s="21">
        <v>30000</v>
      </c>
      <c r="D163" s="10">
        <f>VLOOKUP($A163,'17.04'!$A$9:$W$204,23,0)</f>
        <v>0</v>
      </c>
      <c r="E163" s="15">
        <v>2</v>
      </c>
      <c r="F163" s="15"/>
      <c r="G163" s="15"/>
      <c r="H163" s="9">
        <f t="shared" si="38"/>
        <v>2</v>
      </c>
      <c r="I163" s="15">
        <v>2</v>
      </c>
      <c r="J163" s="15"/>
      <c r="K163" s="15"/>
      <c r="L163" s="9">
        <f t="shared" si="32"/>
        <v>2</v>
      </c>
      <c r="M163" s="15"/>
      <c r="N163" s="15"/>
      <c r="O163" s="15"/>
      <c r="P163" s="15"/>
      <c r="Q163" s="15"/>
      <c r="R163" s="11">
        <f t="shared" si="37"/>
        <v>0</v>
      </c>
      <c r="S163" s="15"/>
      <c r="T163" s="15"/>
      <c r="U163" s="9">
        <f t="shared" si="39"/>
        <v>0</v>
      </c>
      <c r="V163" s="9">
        <f t="shared" si="40"/>
        <v>0</v>
      </c>
      <c r="W163" s="15"/>
      <c r="X163" s="16">
        <f t="shared" si="41"/>
        <v>0</v>
      </c>
      <c r="Y163" s="22"/>
      <c r="Z163" s="23"/>
    </row>
    <row r="164" spans="1:26" ht="18" customHeight="1" x14ac:dyDescent="0.2">
      <c r="A164" s="13">
        <v>5500063</v>
      </c>
      <c r="B164" s="14" t="s">
        <v>183</v>
      </c>
      <c r="C164" s="15">
        <v>21000</v>
      </c>
      <c r="D164" s="10">
        <f>VLOOKUP($A164,'17.04'!$A$9:$W$204,23,0)</f>
        <v>0</v>
      </c>
      <c r="E164" s="15">
        <v>4</v>
      </c>
      <c r="F164" s="15"/>
      <c r="G164" s="15"/>
      <c r="H164" s="9">
        <f t="shared" si="38"/>
        <v>4</v>
      </c>
      <c r="I164" s="15">
        <v>4</v>
      </c>
      <c r="J164" s="15"/>
      <c r="K164" s="15"/>
      <c r="L164" s="9">
        <f t="shared" si="32"/>
        <v>4</v>
      </c>
      <c r="M164" s="15"/>
      <c r="N164" s="15"/>
      <c r="O164" s="15"/>
      <c r="P164" s="15"/>
      <c r="Q164" s="15"/>
      <c r="R164" s="11">
        <f t="shared" si="37"/>
        <v>0</v>
      </c>
      <c r="S164" s="15"/>
      <c r="T164" s="15"/>
      <c r="U164" s="9">
        <f t="shared" si="39"/>
        <v>0</v>
      </c>
      <c r="V164" s="9">
        <f t="shared" si="40"/>
        <v>0</v>
      </c>
      <c r="W164" s="15"/>
      <c r="X164" s="16">
        <f t="shared" si="41"/>
        <v>0</v>
      </c>
      <c r="Y164" s="18"/>
      <c r="Z164" s="17"/>
    </row>
    <row r="165" spans="1:26" ht="18" customHeight="1" x14ac:dyDescent="0.2">
      <c r="A165" s="13">
        <v>5500064</v>
      </c>
      <c r="B165" s="14" t="s">
        <v>184</v>
      </c>
      <c r="C165" s="15">
        <v>26000</v>
      </c>
      <c r="D165" s="10">
        <f>VLOOKUP($A165,'17.04'!$A$9:$W$204,23,0)</f>
        <v>0</v>
      </c>
      <c r="E165" s="15"/>
      <c r="F165" s="15"/>
      <c r="G165" s="15"/>
      <c r="H165" s="9">
        <f t="shared" si="38"/>
        <v>0</v>
      </c>
      <c r="I165" s="15"/>
      <c r="J165" s="15"/>
      <c r="K165" s="15"/>
      <c r="L165" s="9">
        <f t="shared" si="32"/>
        <v>0</v>
      </c>
      <c r="M165" s="15"/>
      <c r="N165" s="15"/>
      <c r="O165" s="15"/>
      <c r="P165" s="15"/>
      <c r="Q165" s="15"/>
      <c r="R165" s="11">
        <f t="shared" si="37"/>
        <v>0</v>
      </c>
      <c r="S165" s="15"/>
      <c r="T165" s="15"/>
      <c r="U165" s="9">
        <f t="shared" si="39"/>
        <v>0</v>
      </c>
      <c r="V165" s="9">
        <f t="shared" si="40"/>
        <v>0</v>
      </c>
      <c r="W165" s="15"/>
      <c r="X165" s="16">
        <f t="shared" si="41"/>
        <v>0</v>
      </c>
      <c r="Y165" s="18"/>
      <c r="Z165" s="17"/>
    </row>
    <row r="166" spans="1:26" ht="18" customHeight="1" x14ac:dyDescent="0.2">
      <c r="A166" s="13">
        <v>5500065</v>
      </c>
      <c r="B166" s="14" t="s">
        <v>185</v>
      </c>
      <c r="C166" s="15">
        <v>24000</v>
      </c>
      <c r="D166" s="10">
        <f>VLOOKUP($A166,'17.04'!$A$9:$W$204,23,0)</f>
        <v>0</v>
      </c>
      <c r="E166" s="15"/>
      <c r="F166" s="15"/>
      <c r="G166" s="15"/>
      <c r="H166" s="9">
        <f t="shared" si="38"/>
        <v>0</v>
      </c>
      <c r="I166" s="15"/>
      <c r="J166" s="15"/>
      <c r="K166" s="15"/>
      <c r="L166" s="9">
        <f t="shared" si="32"/>
        <v>0</v>
      </c>
      <c r="M166" s="15"/>
      <c r="N166" s="15"/>
      <c r="O166" s="15"/>
      <c r="P166" s="15"/>
      <c r="Q166" s="15"/>
      <c r="R166" s="11">
        <f t="shared" si="37"/>
        <v>0</v>
      </c>
      <c r="S166" s="15"/>
      <c r="T166" s="15"/>
      <c r="U166" s="9">
        <f t="shared" si="39"/>
        <v>0</v>
      </c>
      <c r="V166" s="9">
        <f t="shared" si="40"/>
        <v>0</v>
      </c>
      <c r="W166" s="15"/>
      <c r="X166" s="16">
        <f t="shared" si="41"/>
        <v>0</v>
      </c>
      <c r="Y166" s="18"/>
      <c r="Z166" s="17"/>
    </row>
    <row r="167" spans="1:26" ht="18" customHeight="1" x14ac:dyDescent="0.2">
      <c r="A167" s="13">
        <v>5500066</v>
      </c>
      <c r="B167" s="14" t="s">
        <v>186</v>
      </c>
      <c r="C167" s="15">
        <v>32000</v>
      </c>
      <c r="D167" s="10">
        <f>VLOOKUP($A167,'17.04'!$A$9:$W$204,23,0)</f>
        <v>0</v>
      </c>
      <c r="E167" s="15"/>
      <c r="F167" s="15"/>
      <c r="G167" s="15"/>
      <c r="H167" s="9">
        <f t="shared" si="38"/>
        <v>0</v>
      </c>
      <c r="I167" s="15"/>
      <c r="J167" s="15"/>
      <c r="K167" s="15"/>
      <c r="L167" s="9">
        <f t="shared" si="32"/>
        <v>0</v>
      </c>
      <c r="M167" s="15"/>
      <c r="N167" s="15"/>
      <c r="O167" s="15"/>
      <c r="P167" s="15"/>
      <c r="Q167" s="15"/>
      <c r="R167" s="11">
        <f t="shared" si="37"/>
        <v>0</v>
      </c>
      <c r="S167" s="15"/>
      <c r="T167" s="15"/>
      <c r="U167" s="9">
        <f t="shared" si="39"/>
        <v>0</v>
      </c>
      <c r="V167" s="9">
        <f t="shared" si="40"/>
        <v>0</v>
      </c>
      <c r="W167" s="15"/>
      <c r="X167" s="16">
        <f t="shared" si="41"/>
        <v>0</v>
      </c>
      <c r="Y167" s="18"/>
      <c r="Z167" s="17"/>
    </row>
    <row r="168" spans="1:26" ht="18" customHeight="1" x14ac:dyDescent="0.2">
      <c r="A168" s="13">
        <v>5510070</v>
      </c>
      <c r="B168" s="14" t="s">
        <v>187</v>
      </c>
      <c r="C168" s="15">
        <v>28000</v>
      </c>
      <c r="D168" s="10">
        <f>VLOOKUP($A168,'17.04'!$A$9:$W$204,23,0)</f>
        <v>0</v>
      </c>
      <c r="E168" s="15">
        <v>8</v>
      </c>
      <c r="F168" s="15"/>
      <c r="G168" s="15"/>
      <c r="H168" s="9">
        <f t="shared" si="38"/>
        <v>8</v>
      </c>
      <c r="I168" s="15">
        <v>8</v>
      </c>
      <c r="J168" s="15"/>
      <c r="K168" s="15"/>
      <c r="L168" s="9">
        <f t="shared" si="32"/>
        <v>8</v>
      </c>
      <c r="M168" s="15"/>
      <c r="N168" s="15"/>
      <c r="O168" s="15"/>
      <c r="P168" s="15"/>
      <c r="Q168" s="15"/>
      <c r="R168" s="11">
        <f t="shared" si="37"/>
        <v>0</v>
      </c>
      <c r="S168" s="15"/>
      <c r="T168" s="15"/>
      <c r="U168" s="9">
        <f t="shared" si="39"/>
        <v>0</v>
      </c>
      <c r="V168" s="9">
        <f t="shared" si="40"/>
        <v>0</v>
      </c>
      <c r="W168" s="15"/>
      <c r="X168" s="16">
        <f t="shared" si="41"/>
        <v>0</v>
      </c>
      <c r="Y168" s="18"/>
      <c r="Z168" s="17"/>
    </row>
    <row r="169" spans="1:26" ht="18" customHeight="1" x14ac:dyDescent="0.2">
      <c r="A169" s="13">
        <v>5510072</v>
      </c>
      <c r="B169" s="14" t="s">
        <v>188</v>
      </c>
      <c r="C169" s="15">
        <v>29000</v>
      </c>
      <c r="D169" s="10">
        <f>VLOOKUP($A169,'17.04'!$A$9:$W$204,23,0)</f>
        <v>0</v>
      </c>
      <c r="E169" s="15">
        <v>1</v>
      </c>
      <c r="F169" s="15"/>
      <c r="G169" s="15"/>
      <c r="H169" s="9">
        <f t="shared" si="38"/>
        <v>1</v>
      </c>
      <c r="I169" s="15">
        <v>1</v>
      </c>
      <c r="J169" s="15"/>
      <c r="K169" s="15"/>
      <c r="L169" s="9">
        <f t="shared" si="32"/>
        <v>1</v>
      </c>
      <c r="M169" s="15"/>
      <c r="N169" s="15"/>
      <c r="O169" s="15"/>
      <c r="P169" s="15"/>
      <c r="Q169" s="15"/>
      <c r="R169" s="11">
        <f t="shared" si="37"/>
        <v>0</v>
      </c>
      <c r="S169" s="15"/>
      <c r="T169" s="15"/>
      <c r="U169" s="9">
        <f t="shared" si="39"/>
        <v>0</v>
      </c>
      <c r="V169" s="9">
        <f t="shared" si="40"/>
        <v>0</v>
      </c>
      <c r="W169" s="15"/>
      <c r="X169" s="16">
        <f t="shared" si="41"/>
        <v>0</v>
      </c>
      <c r="Y169" s="18"/>
      <c r="Z169" s="17"/>
    </row>
    <row r="170" spans="1:26" ht="18" customHeight="1" x14ac:dyDescent="0.2">
      <c r="A170" s="13">
        <v>5510074</v>
      </c>
      <c r="B170" s="14" t="s">
        <v>189</v>
      </c>
      <c r="C170" s="15">
        <v>30000</v>
      </c>
      <c r="D170" s="10">
        <f>VLOOKUP($A170,'17.04'!$A$9:$W$204,23,0)</f>
        <v>0</v>
      </c>
      <c r="E170" s="15">
        <v>2</v>
      </c>
      <c r="F170" s="15"/>
      <c r="G170" s="15"/>
      <c r="H170" s="9">
        <f t="shared" si="38"/>
        <v>2</v>
      </c>
      <c r="I170" s="15">
        <v>2</v>
      </c>
      <c r="J170" s="15"/>
      <c r="K170" s="15"/>
      <c r="L170" s="9">
        <f t="shared" si="32"/>
        <v>2</v>
      </c>
      <c r="M170" s="15"/>
      <c r="N170" s="15"/>
      <c r="O170" s="15"/>
      <c r="P170" s="15"/>
      <c r="Q170" s="15"/>
      <c r="R170" s="11">
        <f t="shared" si="37"/>
        <v>0</v>
      </c>
      <c r="S170" s="15"/>
      <c r="T170" s="15"/>
      <c r="U170" s="9">
        <f t="shared" si="39"/>
        <v>0</v>
      </c>
      <c r="V170" s="9">
        <f t="shared" si="40"/>
        <v>0</v>
      </c>
      <c r="W170" s="15"/>
      <c r="X170" s="16">
        <f t="shared" si="41"/>
        <v>0</v>
      </c>
      <c r="Y170" s="18"/>
      <c r="Z170" s="17"/>
    </row>
    <row r="171" spans="1:26" ht="18" customHeight="1" x14ac:dyDescent="0.2">
      <c r="A171" s="13">
        <v>5520002</v>
      </c>
      <c r="B171" s="14" t="s">
        <v>190</v>
      </c>
      <c r="C171" s="15">
        <v>34000</v>
      </c>
      <c r="D171" s="10">
        <f>VLOOKUP($A171,'17.04'!$A$9:$W$204,23,0)</f>
        <v>0</v>
      </c>
      <c r="E171" s="15">
        <v>5</v>
      </c>
      <c r="F171" s="15"/>
      <c r="G171" s="15"/>
      <c r="H171" s="9">
        <f t="shared" si="38"/>
        <v>5</v>
      </c>
      <c r="I171" s="15">
        <v>5</v>
      </c>
      <c r="J171" s="15"/>
      <c r="K171" s="15"/>
      <c r="L171" s="9">
        <f t="shared" si="32"/>
        <v>5</v>
      </c>
      <c r="M171" s="15"/>
      <c r="N171" s="15"/>
      <c r="O171" s="15"/>
      <c r="P171" s="15"/>
      <c r="Q171" s="15"/>
      <c r="R171" s="11">
        <f>SUM(M171:Q171)</f>
        <v>0</v>
      </c>
      <c r="S171" s="15"/>
      <c r="T171" s="15"/>
      <c r="U171" s="9">
        <f>S171+T171</f>
        <v>0</v>
      </c>
      <c r="V171" s="9">
        <f t="shared" si="40"/>
        <v>0</v>
      </c>
      <c r="W171" s="15"/>
      <c r="X171" s="16">
        <f>W171-V171</f>
        <v>0</v>
      </c>
      <c r="Y171" s="18"/>
      <c r="Z171" s="17"/>
    </row>
    <row r="172" spans="1:26" ht="18" customHeight="1" x14ac:dyDescent="0.2">
      <c r="A172" s="13">
        <v>5520003</v>
      </c>
      <c r="B172" s="14" t="s">
        <v>191</v>
      </c>
      <c r="C172" s="15">
        <v>34000</v>
      </c>
      <c r="D172" s="10">
        <f>VLOOKUP($A172,'17.04'!$A$9:$W$204,23,0)</f>
        <v>0</v>
      </c>
      <c r="E172" s="15">
        <v>1</v>
      </c>
      <c r="F172" s="15"/>
      <c r="G172" s="15"/>
      <c r="H172" s="9">
        <f t="shared" si="38"/>
        <v>1</v>
      </c>
      <c r="I172" s="15">
        <v>1</v>
      </c>
      <c r="J172" s="15"/>
      <c r="K172" s="15"/>
      <c r="L172" s="9">
        <f t="shared" si="32"/>
        <v>1</v>
      </c>
      <c r="M172" s="15"/>
      <c r="N172" s="15"/>
      <c r="O172" s="15"/>
      <c r="P172" s="15"/>
      <c r="Q172" s="15"/>
      <c r="R172" s="11">
        <f>SUM(M172:Q172)</f>
        <v>0</v>
      </c>
      <c r="S172" s="15"/>
      <c r="T172" s="15"/>
      <c r="U172" s="9">
        <f>S172+T172</f>
        <v>0</v>
      </c>
      <c r="V172" s="9">
        <f t="shared" si="40"/>
        <v>0</v>
      </c>
      <c r="W172" s="15"/>
      <c r="X172" s="16">
        <f>W172-V172</f>
        <v>0</v>
      </c>
      <c r="Y172" s="18"/>
      <c r="Z172" s="17"/>
    </row>
    <row r="173" spans="1:26" ht="18" customHeight="1" x14ac:dyDescent="0.2">
      <c r="A173" s="13">
        <v>5520005</v>
      </c>
      <c r="B173" s="14" t="s">
        <v>192</v>
      </c>
      <c r="C173" s="15">
        <v>19000</v>
      </c>
      <c r="D173" s="10">
        <f>VLOOKUP($A173,'17.04'!$A$9:$W$204,23,0)</f>
        <v>0</v>
      </c>
      <c r="E173" s="15">
        <v>4</v>
      </c>
      <c r="F173" s="15"/>
      <c r="G173" s="15"/>
      <c r="H173" s="9">
        <f t="shared" si="38"/>
        <v>4</v>
      </c>
      <c r="I173" s="15">
        <v>4</v>
      </c>
      <c r="J173" s="15"/>
      <c r="K173" s="15"/>
      <c r="L173" s="9">
        <f t="shared" si="32"/>
        <v>4</v>
      </c>
      <c r="M173" s="15"/>
      <c r="N173" s="15"/>
      <c r="O173" s="15"/>
      <c r="P173" s="15"/>
      <c r="Q173" s="15"/>
      <c r="R173" s="11">
        <f>SUM(M173:Q173)</f>
        <v>0</v>
      </c>
      <c r="S173" s="15"/>
      <c r="T173" s="15"/>
      <c r="U173" s="9">
        <f>S173+T173</f>
        <v>0</v>
      </c>
      <c r="V173" s="9">
        <f t="shared" si="40"/>
        <v>0</v>
      </c>
      <c r="W173" s="15"/>
      <c r="X173" s="16">
        <f>W173-V173</f>
        <v>0</v>
      </c>
      <c r="Y173" s="18"/>
      <c r="Z173" s="17"/>
    </row>
    <row r="174" spans="1:26" ht="18" customHeight="1" x14ac:dyDescent="0.2">
      <c r="A174" s="13">
        <v>5530001</v>
      </c>
      <c r="B174" s="14" t="s">
        <v>193</v>
      </c>
      <c r="C174" s="15">
        <v>46000</v>
      </c>
      <c r="D174" s="10">
        <f>VLOOKUP($A174,'17.04'!$A$9:$W$204,23,0)</f>
        <v>0</v>
      </c>
      <c r="E174" s="15"/>
      <c r="F174" s="15"/>
      <c r="G174" s="15"/>
      <c r="H174" s="9">
        <f t="shared" si="38"/>
        <v>0</v>
      </c>
      <c r="I174" s="15"/>
      <c r="J174" s="15"/>
      <c r="K174" s="15"/>
      <c r="L174" s="9">
        <f t="shared" si="32"/>
        <v>0</v>
      </c>
      <c r="M174" s="15"/>
      <c r="N174" s="15"/>
      <c r="O174" s="15"/>
      <c r="P174" s="15"/>
      <c r="Q174" s="15"/>
      <c r="R174" s="11">
        <f>SUM(M174:Q174)</f>
        <v>0</v>
      </c>
      <c r="S174" s="15"/>
      <c r="T174" s="15"/>
      <c r="U174" s="9">
        <f>S174+T174</f>
        <v>0</v>
      </c>
      <c r="V174" s="9">
        <f t="shared" si="40"/>
        <v>0</v>
      </c>
      <c r="W174" s="15"/>
      <c r="X174" s="16">
        <f>W174-V174</f>
        <v>0</v>
      </c>
      <c r="Y174" s="18"/>
      <c r="Z174" s="17"/>
    </row>
    <row r="175" spans="1:26" ht="18" customHeight="1" x14ac:dyDescent="0.2">
      <c r="A175" s="13">
        <v>5530002</v>
      </c>
      <c r="B175" s="14" t="s">
        <v>194</v>
      </c>
      <c r="C175" s="15">
        <v>38000</v>
      </c>
      <c r="D175" s="10">
        <f>VLOOKUP($A175,'17.04'!$A$9:$W$204,23,0)</f>
        <v>0</v>
      </c>
      <c r="E175" s="15">
        <v>3</v>
      </c>
      <c r="F175" s="15"/>
      <c r="G175" s="15"/>
      <c r="H175" s="9">
        <f t="shared" si="38"/>
        <v>3</v>
      </c>
      <c r="I175" s="15">
        <v>3</v>
      </c>
      <c r="J175" s="15"/>
      <c r="K175" s="15"/>
      <c r="L175" s="9">
        <f t="shared" si="32"/>
        <v>3</v>
      </c>
      <c r="M175" s="15"/>
      <c r="N175" s="15"/>
      <c r="O175" s="15"/>
      <c r="P175" s="15"/>
      <c r="Q175" s="15"/>
      <c r="R175" s="11">
        <f>SUM(M175:Q175)</f>
        <v>0</v>
      </c>
      <c r="S175" s="15"/>
      <c r="T175" s="15"/>
      <c r="U175" s="9">
        <f>S175+T175</f>
        <v>0</v>
      </c>
      <c r="V175" s="9">
        <f t="shared" si="40"/>
        <v>0</v>
      </c>
      <c r="W175" s="15"/>
      <c r="X175" s="16">
        <f>W175-V175</f>
        <v>0</v>
      </c>
      <c r="Y175" s="18"/>
      <c r="Z175" s="17"/>
    </row>
    <row r="176" spans="1:26" ht="18" customHeight="1" x14ac:dyDescent="0.2">
      <c r="A176" s="13">
        <v>5530003</v>
      </c>
      <c r="B176" s="14" t="s">
        <v>195</v>
      </c>
      <c r="C176" s="15">
        <v>38000</v>
      </c>
      <c r="D176" s="10">
        <f>VLOOKUP($A176,'17.04'!$A$9:$W$204,23,0)</f>
        <v>0</v>
      </c>
      <c r="E176" s="15"/>
      <c r="F176" s="15"/>
      <c r="G176" s="15"/>
      <c r="H176" s="9">
        <f t="shared" si="38"/>
        <v>0</v>
      </c>
      <c r="I176" s="15"/>
      <c r="J176" s="15"/>
      <c r="K176" s="15"/>
      <c r="L176" s="9">
        <f t="shared" si="32"/>
        <v>0</v>
      </c>
      <c r="M176" s="15"/>
      <c r="N176" s="15"/>
      <c r="O176" s="15"/>
      <c r="P176" s="15"/>
      <c r="Q176" s="15"/>
      <c r="R176" s="11">
        <f t="shared" si="37"/>
        <v>0</v>
      </c>
      <c r="S176" s="15"/>
      <c r="T176" s="15"/>
      <c r="U176" s="9">
        <f t="shared" si="39"/>
        <v>0</v>
      </c>
      <c r="V176" s="9">
        <f t="shared" si="40"/>
        <v>0</v>
      </c>
      <c r="W176" s="15"/>
      <c r="X176" s="16">
        <f t="shared" si="41"/>
        <v>0</v>
      </c>
      <c r="Y176" s="18"/>
      <c r="Z176" s="17"/>
    </row>
    <row r="177" spans="1:26" ht="18" customHeight="1" x14ac:dyDescent="0.2">
      <c r="A177" s="13">
        <v>5530004</v>
      </c>
      <c r="B177" s="14" t="s">
        <v>196</v>
      </c>
      <c r="C177" s="15">
        <v>39000</v>
      </c>
      <c r="D177" s="10">
        <f>VLOOKUP($A177,'17.04'!$A$9:$W$204,23,0)</f>
        <v>0</v>
      </c>
      <c r="E177" s="15"/>
      <c r="F177" s="15"/>
      <c r="G177" s="15"/>
      <c r="H177" s="9">
        <f t="shared" si="38"/>
        <v>0</v>
      </c>
      <c r="I177" s="15"/>
      <c r="J177" s="15"/>
      <c r="K177" s="15"/>
      <c r="L177" s="9">
        <f t="shared" si="32"/>
        <v>0</v>
      </c>
      <c r="M177" s="15"/>
      <c r="N177" s="15"/>
      <c r="O177" s="15"/>
      <c r="P177" s="15"/>
      <c r="Q177" s="15"/>
      <c r="R177" s="11">
        <f t="shared" si="37"/>
        <v>0</v>
      </c>
      <c r="S177" s="15"/>
      <c r="T177" s="15"/>
      <c r="U177" s="9">
        <f t="shared" si="39"/>
        <v>0</v>
      </c>
      <c r="V177" s="9">
        <f t="shared" si="40"/>
        <v>0</v>
      </c>
      <c r="W177" s="15"/>
      <c r="X177" s="16">
        <f t="shared" si="41"/>
        <v>0</v>
      </c>
      <c r="Y177" s="18"/>
      <c r="Z177" s="17"/>
    </row>
    <row r="178" spans="1:26" ht="18" customHeight="1" x14ac:dyDescent="0.2">
      <c r="A178" s="13">
        <v>5530005</v>
      </c>
      <c r="B178" s="14" t="s">
        <v>197</v>
      </c>
      <c r="C178" s="15">
        <v>35000</v>
      </c>
      <c r="D178" s="10">
        <f>VLOOKUP($A178,'17.04'!$A$9:$W$204,23,0)</f>
        <v>0</v>
      </c>
      <c r="E178" s="15"/>
      <c r="F178" s="15"/>
      <c r="G178" s="15"/>
      <c r="H178" s="9">
        <f t="shared" si="38"/>
        <v>0</v>
      </c>
      <c r="I178" s="15"/>
      <c r="J178" s="15"/>
      <c r="K178" s="15"/>
      <c r="L178" s="9">
        <f t="shared" si="32"/>
        <v>0</v>
      </c>
      <c r="M178" s="15"/>
      <c r="N178" s="15"/>
      <c r="O178" s="15"/>
      <c r="P178" s="15"/>
      <c r="Q178" s="15"/>
      <c r="R178" s="11">
        <f t="shared" si="37"/>
        <v>0</v>
      </c>
      <c r="S178" s="15"/>
      <c r="T178" s="15"/>
      <c r="U178" s="9">
        <f t="shared" si="39"/>
        <v>0</v>
      </c>
      <c r="V178" s="9">
        <f t="shared" si="40"/>
        <v>0</v>
      </c>
      <c r="W178" s="15"/>
      <c r="X178" s="16">
        <f t="shared" si="41"/>
        <v>0</v>
      </c>
      <c r="Y178" s="18"/>
      <c r="Z178" s="17"/>
    </row>
    <row r="179" spans="1:26" ht="18" customHeight="1" x14ac:dyDescent="0.2">
      <c r="A179" s="13">
        <v>5530008</v>
      </c>
      <c r="B179" s="14" t="s">
        <v>198</v>
      </c>
      <c r="C179" s="15">
        <v>29000</v>
      </c>
      <c r="D179" s="10">
        <f>VLOOKUP($A179,'17.04'!$A$9:$W$204,23,0)</f>
        <v>0</v>
      </c>
      <c r="E179" s="15"/>
      <c r="F179" s="15"/>
      <c r="G179" s="15"/>
      <c r="H179" s="9">
        <f t="shared" si="38"/>
        <v>0</v>
      </c>
      <c r="I179" s="15"/>
      <c r="J179" s="15"/>
      <c r="K179" s="15"/>
      <c r="L179" s="9">
        <f t="shared" si="32"/>
        <v>0</v>
      </c>
      <c r="M179" s="15"/>
      <c r="N179" s="15"/>
      <c r="O179" s="15"/>
      <c r="P179" s="15"/>
      <c r="Q179" s="15"/>
      <c r="R179" s="11">
        <f t="shared" si="37"/>
        <v>0</v>
      </c>
      <c r="S179" s="15"/>
      <c r="T179" s="15"/>
      <c r="U179" s="9">
        <f t="shared" si="39"/>
        <v>0</v>
      </c>
      <c r="V179" s="9">
        <f t="shared" si="40"/>
        <v>0</v>
      </c>
      <c r="W179" s="15"/>
      <c r="X179" s="16">
        <f t="shared" si="41"/>
        <v>0</v>
      </c>
      <c r="Y179" s="18"/>
      <c r="Z179" s="17"/>
    </row>
    <row r="180" spans="1:26" ht="18" customHeight="1" x14ac:dyDescent="0.2">
      <c r="A180" s="13">
        <v>5540001</v>
      </c>
      <c r="B180" s="14" t="s">
        <v>199</v>
      </c>
      <c r="C180" s="15">
        <v>18000</v>
      </c>
      <c r="D180" s="10">
        <f>VLOOKUP($A180,'17.04'!$A$9:$W$204,23,0)</f>
        <v>18</v>
      </c>
      <c r="E180" s="15"/>
      <c r="F180" s="15"/>
      <c r="G180" s="15"/>
      <c r="H180" s="9">
        <f t="shared" si="38"/>
        <v>0</v>
      </c>
      <c r="I180" s="15">
        <v>1</v>
      </c>
      <c r="J180" s="15"/>
      <c r="K180" s="15"/>
      <c r="L180" s="9">
        <f t="shared" si="32"/>
        <v>1</v>
      </c>
      <c r="M180" s="15"/>
      <c r="N180" s="15"/>
      <c r="O180" s="15"/>
      <c r="P180" s="15"/>
      <c r="Q180" s="15"/>
      <c r="R180" s="11">
        <f>SUM(M180:Q180)</f>
        <v>0</v>
      </c>
      <c r="S180" s="15"/>
      <c r="T180" s="15"/>
      <c r="U180" s="9">
        <f>S180+T180</f>
        <v>0</v>
      </c>
      <c r="V180" s="9">
        <f t="shared" si="40"/>
        <v>17</v>
      </c>
      <c r="W180" s="15">
        <v>17</v>
      </c>
      <c r="X180" s="16">
        <f>W180-V180</f>
        <v>0</v>
      </c>
      <c r="Y180" s="18"/>
      <c r="Z180" s="17"/>
    </row>
    <row r="181" spans="1:26" ht="18" customHeight="1" x14ac:dyDescent="0.2">
      <c r="A181" s="13">
        <v>5540003</v>
      </c>
      <c r="B181" s="14" t="s">
        <v>200</v>
      </c>
      <c r="C181" s="15">
        <v>18000</v>
      </c>
      <c r="D181" s="10">
        <f>VLOOKUP($A181,'17.04'!$A$9:$W$204,23,0)</f>
        <v>28</v>
      </c>
      <c r="E181" s="15"/>
      <c r="F181" s="15"/>
      <c r="G181" s="15"/>
      <c r="H181" s="9">
        <f t="shared" si="38"/>
        <v>0</v>
      </c>
      <c r="I181" s="15"/>
      <c r="J181" s="15"/>
      <c r="K181" s="15"/>
      <c r="L181" s="9">
        <f t="shared" si="32"/>
        <v>0</v>
      </c>
      <c r="M181" s="15"/>
      <c r="N181" s="15"/>
      <c r="O181" s="15"/>
      <c r="P181" s="15"/>
      <c r="Q181" s="15"/>
      <c r="R181" s="11">
        <f t="shared" si="37"/>
        <v>0</v>
      </c>
      <c r="S181" s="15"/>
      <c r="T181" s="15"/>
      <c r="U181" s="9">
        <f t="shared" si="39"/>
        <v>0</v>
      </c>
      <c r="V181" s="9">
        <f t="shared" si="40"/>
        <v>28</v>
      </c>
      <c r="W181" s="15">
        <v>28</v>
      </c>
      <c r="X181" s="16">
        <f t="shared" si="41"/>
        <v>0</v>
      </c>
      <c r="Y181" s="18"/>
      <c r="Z181" s="17"/>
    </row>
    <row r="182" spans="1:26" ht="18" customHeight="1" x14ac:dyDescent="0.2">
      <c r="A182" s="13">
        <v>5540008</v>
      </c>
      <c r="B182" s="14" t="s">
        <v>201</v>
      </c>
      <c r="C182" s="15">
        <v>16000</v>
      </c>
      <c r="D182" s="10">
        <f>VLOOKUP($A182,'17.04'!$A$9:$W$204,23,0)</f>
        <v>87</v>
      </c>
      <c r="E182" s="15"/>
      <c r="F182" s="15"/>
      <c r="G182" s="15"/>
      <c r="H182" s="9">
        <f t="shared" si="38"/>
        <v>0</v>
      </c>
      <c r="I182" s="15">
        <v>1</v>
      </c>
      <c r="J182" s="15"/>
      <c r="K182" s="15"/>
      <c r="L182" s="9">
        <f t="shared" si="32"/>
        <v>1</v>
      </c>
      <c r="M182" s="15"/>
      <c r="N182" s="15"/>
      <c r="O182" s="15"/>
      <c r="P182" s="15"/>
      <c r="Q182" s="15"/>
      <c r="R182" s="11">
        <f t="shared" si="37"/>
        <v>0</v>
      </c>
      <c r="S182" s="15"/>
      <c r="T182" s="15"/>
      <c r="U182" s="9">
        <f t="shared" si="39"/>
        <v>0</v>
      </c>
      <c r="V182" s="9">
        <f t="shared" si="40"/>
        <v>86</v>
      </c>
      <c r="W182" s="15">
        <v>86</v>
      </c>
      <c r="X182" s="16">
        <f t="shared" si="41"/>
        <v>0</v>
      </c>
      <c r="Y182" s="18"/>
      <c r="Z182" s="17"/>
    </row>
    <row r="183" spans="1:26" ht="18" customHeight="1" x14ac:dyDescent="0.2">
      <c r="A183" s="13">
        <v>5540017</v>
      </c>
      <c r="B183" s="14" t="s">
        <v>202</v>
      </c>
      <c r="C183" s="15">
        <v>25000</v>
      </c>
      <c r="D183" s="10">
        <f>VLOOKUP($A183,'17.04'!$A$9:$W$204,23,0)</f>
        <v>0</v>
      </c>
      <c r="E183" s="15">
        <v>3</v>
      </c>
      <c r="F183" s="15"/>
      <c r="G183" s="15"/>
      <c r="H183" s="9">
        <f t="shared" si="38"/>
        <v>3</v>
      </c>
      <c r="I183" s="15">
        <v>3</v>
      </c>
      <c r="J183" s="15"/>
      <c r="K183" s="15"/>
      <c r="L183" s="9">
        <f t="shared" si="32"/>
        <v>3</v>
      </c>
      <c r="M183" s="15"/>
      <c r="N183" s="15"/>
      <c r="O183" s="15"/>
      <c r="P183" s="15"/>
      <c r="Q183" s="15"/>
      <c r="R183" s="11">
        <f t="shared" si="37"/>
        <v>0</v>
      </c>
      <c r="S183" s="15"/>
      <c r="T183" s="15"/>
      <c r="U183" s="9">
        <f t="shared" si="39"/>
        <v>0</v>
      </c>
      <c r="V183" s="9">
        <f t="shared" si="40"/>
        <v>0</v>
      </c>
      <c r="W183" s="15"/>
      <c r="X183" s="16">
        <f t="shared" si="41"/>
        <v>0</v>
      </c>
      <c r="Y183" s="18"/>
      <c r="Z183" s="17"/>
    </row>
    <row r="184" spans="1:26" ht="18" customHeight="1" x14ac:dyDescent="0.2">
      <c r="A184" s="13">
        <v>5540018</v>
      </c>
      <c r="B184" s="14" t="s">
        <v>203</v>
      </c>
      <c r="C184" s="15">
        <v>32000</v>
      </c>
      <c r="D184" s="10">
        <f>VLOOKUP($A184,'17.04'!$A$9:$W$204,23,0)</f>
        <v>0</v>
      </c>
      <c r="E184" s="15">
        <v>5</v>
      </c>
      <c r="F184" s="15"/>
      <c r="G184" s="15"/>
      <c r="H184" s="9">
        <f t="shared" si="38"/>
        <v>5</v>
      </c>
      <c r="I184" s="15">
        <v>5</v>
      </c>
      <c r="J184" s="15"/>
      <c r="K184" s="15"/>
      <c r="L184" s="9">
        <f t="shared" si="32"/>
        <v>5</v>
      </c>
      <c r="M184" s="15"/>
      <c r="N184" s="15"/>
      <c r="O184" s="15"/>
      <c r="P184" s="15"/>
      <c r="Q184" s="15"/>
      <c r="R184" s="11">
        <f t="shared" si="37"/>
        <v>0</v>
      </c>
      <c r="S184" s="15"/>
      <c r="T184" s="15"/>
      <c r="U184" s="9">
        <f t="shared" si="39"/>
        <v>0</v>
      </c>
      <c r="V184" s="9">
        <f t="shared" si="40"/>
        <v>0</v>
      </c>
      <c r="W184" s="15"/>
      <c r="X184" s="16">
        <f t="shared" si="41"/>
        <v>0</v>
      </c>
      <c r="Y184" s="18"/>
      <c r="Z184" s="17"/>
    </row>
    <row r="185" spans="1:26" ht="18" customHeight="1" x14ac:dyDescent="0.2">
      <c r="A185" s="13">
        <v>5540019</v>
      </c>
      <c r="B185" s="14" t="s">
        <v>204</v>
      </c>
      <c r="C185" s="15">
        <v>39000</v>
      </c>
      <c r="D185" s="10">
        <f>VLOOKUP($A185,'17.04'!$A$9:$W$204,23,0)</f>
        <v>0</v>
      </c>
      <c r="E185" s="15"/>
      <c r="F185" s="15"/>
      <c r="G185" s="15"/>
      <c r="H185" s="9">
        <f t="shared" si="38"/>
        <v>0</v>
      </c>
      <c r="I185" s="15"/>
      <c r="J185" s="15"/>
      <c r="K185" s="15"/>
      <c r="L185" s="9">
        <f t="shared" si="32"/>
        <v>0</v>
      </c>
      <c r="M185" s="15"/>
      <c r="N185" s="15"/>
      <c r="O185" s="15"/>
      <c r="P185" s="15"/>
      <c r="Q185" s="15"/>
      <c r="R185" s="11">
        <f t="shared" si="37"/>
        <v>0</v>
      </c>
      <c r="S185" s="15"/>
      <c r="T185" s="15"/>
      <c r="U185" s="9">
        <f t="shared" si="39"/>
        <v>0</v>
      </c>
      <c r="V185" s="9">
        <f t="shared" si="40"/>
        <v>0</v>
      </c>
      <c r="W185" s="15"/>
      <c r="X185" s="16">
        <f t="shared" si="41"/>
        <v>0</v>
      </c>
      <c r="Y185" s="18"/>
      <c r="Z185" s="17"/>
    </row>
    <row r="186" spans="1:26" ht="18" customHeight="1" x14ac:dyDescent="0.2">
      <c r="A186" s="13">
        <v>5540020</v>
      </c>
      <c r="B186" s="14" t="s">
        <v>205</v>
      </c>
      <c r="C186" s="15">
        <v>40000</v>
      </c>
      <c r="D186" s="10">
        <f>VLOOKUP($A186,'17.04'!$A$9:$W$204,23,0)</f>
        <v>0</v>
      </c>
      <c r="E186" s="15">
        <v>1</v>
      </c>
      <c r="F186" s="15"/>
      <c r="G186" s="15"/>
      <c r="H186" s="9">
        <f t="shared" si="38"/>
        <v>1</v>
      </c>
      <c r="I186" s="15">
        <v>1</v>
      </c>
      <c r="J186" s="15"/>
      <c r="K186" s="15"/>
      <c r="L186" s="9">
        <f t="shared" si="32"/>
        <v>1</v>
      </c>
      <c r="M186" s="15"/>
      <c r="N186" s="15"/>
      <c r="O186" s="15"/>
      <c r="P186" s="15"/>
      <c r="Q186" s="15"/>
      <c r="R186" s="11">
        <f t="shared" si="37"/>
        <v>0</v>
      </c>
      <c r="S186" s="15"/>
      <c r="T186" s="15"/>
      <c r="U186" s="9">
        <f t="shared" si="39"/>
        <v>0</v>
      </c>
      <c r="V186" s="9">
        <f t="shared" si="40"/>
        <v>0</v>
      </c>
      <c r="W186" s="15"/>
      <c r="X186" s="16">
        <f t="shared" si="41"/>
        <v>0</v>
      </c>
      <c r="Y186" s="18"/>
      <c r="Z186" s="17"/>
    </row>
    <row r="187" spans="1:26" ht="18" customHeight="1" x14ac:dyDescent="0.2">
      <c r="A187" s="13">
        <v>5540021</v>
      </c>
      <c r="B187" s="14" t="s">
        <v>206</v>
      </c>
      <c r="C187" s="15">
        <v>46000</v>
      </c>
      <c r="D187" s="10">
        <f>VLOOKUP($A187,'17.04'!$A$9:$W$204,23,0)</f>
        <v>0</v>
      </c>
      <c r="E187" s="15"/>
      <c r="F187" s="15"/>
      <c r="G187" s="15"/>
      <c r="H187" s="9">
        <f t="shared" si="38"/>
        <v>0</v>
      </c>
      <c r="I187" s="15"/>
      <c r="J187" s="15"/>
      <c r="K187" s="15"/>
      <c r="L187" s="9">
        <f t="shared" si="32"/>
        <v>0</v>
      </c>
      <c r="M187" s="15"/>
      <c r="N187" s="15"/>
      <c r="O187" s="15"/>
      <c r="P187" s="15"/>
      <c r="Q187" s="15"/>
      <c r="R187" s="11">
        <f t="shared" si="37"/>
        <v>0</v>
      </c>
      <c r="S187" s="15"/>
      <c r="T187" s="15"/>
      <c r="U187" s="9">
        <f t="shared" si="39"/>
        <v>0</v>
      </c>
      <c r="V187" s="9">
        <f t="shared" si="40"/>
        <v>0</v>
      </c>
      <c r="W187" s="15"/>
      <c r="X187" s="16">
        <f t="shared" si="41"/>
        <v>0</v>
      </c>
      <c r="Y187" s="18"/>
      <c r="Z187" s="17"/>
    </row>
    <row r="188" spans="1:26" ht="18" customHeight="1" x14ac:dyDescent="0.2">
      <c r="A188" s="13">
        <v>5540029</v>
      </c>
      <c r="B188" s="14" t="s">
        <v>207</v>
      </c>
      <c r="C188" s="15">
        <v>18000</v>
      </c>
      <c r="D188" s="10">
        <f>VLOOKUP($A188,'17.04'!$A$9:$W$204,23,0)</f>
        <v>36</v>
      </c>
      <c r="E188" s="15"/>
      <c r="F188" s="15"/>
      <c r="G188" s="15"/>
      <c r="H188" s="9">
        <f t="shared" si="38"/>
        <v>0</v>
      </c>
      <c r="I188" s="15">
        <v>1</v>
      </c>
      <c r="J188" s="15"/>
      <c r="K188" s="15"/>
      <c r="L188" s="9">
        <f t="shared" si="32"/>
        <v>1</v>
      </c>
      <c r="M188" s="15"/>
      <c r="N188" s="15"/>
      <c r="O188" s="15"/>
      <c r="P188" s="15"/>
      <c r="Q188" s="15"/>
      <c r="R188" s="11">
        <f t="shared" si="37"/>
        <v>0</v>
      </c>
      <c r="S188" s="15"/>
      <c r="T188" s="15"/>
      <c r="U188" s="9">
        <f t="shared" si="39"/>
        <v>0</v>
      </c>
      <c r="V188" s="9">
        <f t="shared" si="40"/>
        <v>35</v>
      </c>
      <c r="W188" s="15">
        <v>35</v>
      </c>
      <c r="X188" s="16">
        <f t="shared" si="41"/>
        <v>0</v>
      </c>
      <c r="Y188" s="18"/>
      <c r="Z188" s="17"/>
    </row>
    <row r="189" spans="1:26" ht="18" customHeight="1" x14ac:dyDescent="0.2">
      <c r="A189" s="13">
        <v>5540030</v>
      </c>
      <c r="B189" s="14" t="s">
        <v>208</v>
      </c>
      <c r="C189" s="15">
        <v>20000</v>
      </c>
      <c r="D189" s="10">
        <f>VLOOKUP($A189,'17.04'!$A$9:$W$204,23,0)</f>
        <v>16</v>
      </c>
      <c r="E189" s="15"/>
      <c r="F189" s="15"/>
      <c r="G189" s="15"/>
      <c r="H189" s="9">
        <f t="shared" si="38"/>
        <v>0</v>
      </c>
      <c r="I189" s="15"/>
      <c r="J189" s="15"/>
      <c r="K189" s="15"/>
      <c r="L189" s="9">
        <f t="shared" si="32"/>
        <v>0</v>
      </c>
      <c r="M189" s="15"/>
      <c r="N189" s="15"/>
      <c r="O189" s="15"/>
      <c r="P189" s="15"/>
      <c r="Q189" s="15"/>
      <c r="R189" s="11">
        <f>SUM(M189:Q189)</f>
        <v>0</v>
      </c>
      <c r="S189" s="15"/>
      <c r="T189" s="15"/>
      <c r="U189" s="9">
        <f>S189+T189</f>
        <v>0</v>
      </c>
      <c r="V189" s="9">
        <f t="shared" si="40"/>
        <v>16</v>
      </c>
      <c r="W189" s="15">
        <v>16</v>
      </c>
      <c r="X189" s="16">
        <f>W189-V189</f>
        <v>0</v>
      </c>
      <c r="Y189" s="18"/>
      <c r="Z189" s="17"/>
    </row>
    <row r="190" spans="1:26" ht="18" customHeight="1" x14ac:dyDescent="0.2">
      <c r="A190" s="13">
        <v>5540031</v>
      </c>
      <c r="B190" s="14" t="s">
        <v>209</v>
      </c>
      <c r="C190" s="15">
        <v>20000</v>
      </c>
      <c r="D190" s="10">
        <f>VLOOKUP($A190,'17.04'!$A$9:$W$204,23,0)</f>
        <v>14</v>
      </c>
      <c r="E190" s="15"/>
      <c r="F190" s="15"/>
      <c r="G190" s="15"/>
      <c r="H190" s="9">
        <f t="shared" si="38"/>
        <v>0</v>
      </c>
      <c r="I190" s="15"/>
      <c r="J190" s="15"/>
      <c r="K190" s="15"/>
      <c r="L190" s="9">
        <f t="shared" si="32"/>
        <v>0</v>
      </c>
      <c r="M190" s="15"/>
      <c r="N190" s="15"/>
      <c r="O190" s="15"/>
      <c r="P190" s="15"/>
      <c r="Q190" s="15"/>
      <c r="R190" s="11">
        <f t="shared" si="37"/>
        <v>0</v>
      </c>
      <c r="S190" s="15"/>
      <c r="T190" s="15"/>
      <c r="U190" s="9">
        <f t="shared" ref="U190:U207" si="42">S190+T190</f>
        <v>0</v>
      </c>
      <c r="V190" s="9">
        <f t="shared" si="40"/>
        <v>14</v>
      </c>
      <c r="W190" s="15">
        <v>14</v>
      </c>
      <c r="X190" s="16">
        <f t="shared" ref="X190:X207" si="43">W190-V190</f>
        <v>0</v>
      </c>
      <c r="Y190" s="18"/>
      <c r="Z190" s="17"/>
    </row>
    <row r="191" spans="1:26" ht="18" customHeight="1" x14ac:dyDescent="0.2">
      <c r="A191" s="13">
        <v>5540032</v>
      </c>
      <c r="B191" s="14" t="s">
        <v>210</v>
      </c>
      <c r="C191" s="15">
        <v>15000</v>
      </c>
      <c r="D191" s="10">
        <f>VLOOKUP($A191,'17.04'!$A$9:$W$204,23,0)</f>
        <v>26</v>
      </c>
      <c r="E191" s="15"/>
      <c r="F191" s="15"/>
      <c r="G191" s="15"/>
      <c r="H191" s="9">
        <f t="shared" si="38"/>
        <v>0</v>
      </c>
      <c r="I191" s="15">
        <v>2</v>
      </c>
      <c r="J191" s="15"/>
      <c r="K191" s="15"/>
      <c r="L191" s="9">
        <f t="shared" si="32"/>
        <v>2</v>
      </c>
      <c r="M191" s="15"/>
      <c r="N191" s="15"/>
      <c r="O191" s="15"/>
      <c r="P191" s="15"/>
      <c r="Q191" s="15"/>
      <c r="R191" s="11">
        <f t="shared" si="37"/>
        <v>0</v>
      </c>
      <c r="S191" s="15"/>
      <c r="T191" s="15"/>
      <c r="U191" s="9">
        <f t="shared" si="42"/>
        <v>0</v>
      </c>
      <c r="V191" s="9">
        <f t="shared" si="40"/>
        <v>24</v>
      </c>
      <c r="W191" s="15">
        <v>24</v>
      </c>
      <c r="X191" s="16">
        <f t="shared" si="43"/>
        <v>0</v>
      </c>
      <c r="Y191" s="18"/>
      <c r="Z191" s="17"/>
    </row>
    <row r="192" spans="1:26" ht="18" customHeight="1" x14ac:dyDescent="0.2">
      <c r="A192" s="13">
        <v>5540033</v>
      </c>
      <c r="B192" s="14" t="s">
        <v>211</v>
      </c>
      <c r="C192" s="15">
        <v>15000</v>
      </c>
      <c r="D192" s="10">
        <f>VLOOKUP($A192,'17.04'!$A$9:$W$204,23,0)</f>
        <v>48</v>
      </c>
      <c r="E192" s="15"/>
      <c r="F192" s="15"/>
      <c r="G192" s="15"/>
      <c r="H192" s="9">
        <f t="shared" si="38"/>
        <v>0</v>
      </c>
      <c r="I192" s="15">
        <v>1</v>
      </c>
      <c r="J192" s="15"/>
      <c r="K192" s="15"/>
      <c r="L192" s="9">
        <f t="shared" si="32"/>
        <v>1</v>
      </c>
      <c r="M192" s="15"/>
      <c r="N192" s="15"/>
      <c r="O192" s="15"/>
      <c r="P192" s="15"/>
      <c r="Q192" s="15"/>
      <c r="R192" s="11">
        <f t="shared" si="37"/>
        <v>0</v>
      </c>
      <c r="S192" s="15"/>
      <c r="T192" s="15"/>
      <c r="U192" s="9">
        <f t="shared" si="42"/>
        <v>0</v>
      </c>
      <c r="V192" s="9">
        <f t="shared" si="40"/>
        <v>47</v>
      </c>
      <c r="W192" s="15">
        <v>47</v>
      </c>
      <c r="X192" s="16">
        <f t="shared" si="43"/>
        <v>0</v>
      </c>
      <c r="Y192" s="18"/>
      <c r="Z192" s="17"/>
    </row>
    <row r="193" spans="1:26" ht="18" customHeight="1" x14ac:dyDescent="0.2">
      <c r="A193" s="13">
        <v>5540035</v>
      </c>
      <c r="B193" s="14" t="s">
        <v>212</v>
      </c>
      <c r="C193" s="15">
        <v>20000</v>
      </c>
      <c r="D193" s="10">
        <f>VLOOKUP($A193,'17.04'!$A$9:$W$204,23,0)</f>
        <v>19</v>
      </c>
      <c r="E193" s="15"/>
      <c r="F193" s="15"/>
      <c r="G193" s="15"/>
      <c r="H193" s="9">
        <f t="shared" si="38"/>
        <v>0</v>
      </c>
      <c r="I193" s="15"/>
      <c r="J193" s="15"/>
      <c r="K193" s="15"/>
      <c r="L193" s="9">
        <f t="shared" si="32"/>
        <v>0</v>
      </c>
      <c r="M193" s="15"/>
      <c r="N193" s="15"/>
      <c r="O193" s="15"/>
      <c r="P193" s="15"/>
      <c r="Q193" s="15"/>
      <c r="R193" s="11">
        <f>SUM(M193:Q193)</f>
        <v>0</v>
      </c>
      <c r="S193" s="15"/>
      <c r="T193" s="15"/>
      <c r="U193" s="9">
        <f>S193+T193</f>
        <v>0</v>
      </c>
      <c r="V193" s="9">
        <f t="shared" si="40"/>
        <v>19</v>
      </c>
      <c r="W193" s="15">
        <v>19</v>
      </c>
      <c r="X193" s="16">
        <f>W193-V193</f>
        <v>0</v>
      </c>
      <c r="Y193" s="18"/>
      <c r="Z193" s="17"/>
    </row>
    <row r="194" spans="1:26" ht="18" customHeight="1" x14ac:dyDescent="0.2">
      <c r="A194" s="13">
        <v>5540037</v>
      </c>
      <c r="B194" s="14" t="s">
        <v>213</v>
      </c>
      <c r="C194" s="15">
        <v>18000</v>
      </c>
      <c r="D194" s="10">
        <f>VLOOKUP($A194,'17.04'!$A$9:$W$204,23,0)</f>
        <v>12</v>
      </c>
      <c r="E194" s="15"/>
      <c r="F194" s="15"/>
      <c r="G194" s="15"/>
      <c r="H194" s="9">
        <f t="shared" si="38"/>
        <v>0</v>
      </c>
      <c r="I194" s="15">
        <v>4</v>
      </c>
      <c r="J194" s="15"/>
      <c r="K194" s="15"/>
      <c r="L194" s="9">
        <f t="shared" si="32"/>
        <v>4</v>
      </c>
      <c r="M194" s="15"/>
      <c r="N194" s="15"/>
      <c r="O194" s="15"/>
      <c r="P194" s="15"/>
      <c r="Q194" s="15"/>
      <c r="R194" s="11">
        <f t="shared" si="37"/>
        <v>0</v>
      </c>
      <c r="S194" s="15"/>
      <c r="T194" s="15"/>
      <c r="U194" s="9">
        <f t="shared" si="42"/>
        <v>0</v>
      </c>
      <c r="V194" s="9">
        <f t="shared" si="40"/>
        <v>8</v>
      </c>
      <c r="W194" s="15">
        <v>8</v>
      </c>
      <c r="X194" s="16">
        <f t="shared" si="43"/>
        <v>0</v>
      </c>
      <c r="Y194" s="18"/>
      <c r="Z194" s="17"/>
    </row>
    <row r="195" spans="1:26" ht="18" customHeight="1" x14ac:dyDescent="0.2">
      <c r="A195" s="13">
        <v>5541001</v>
      </c>
      <c r="B195" s="14" t="s">
        <v>214</v>
      </c>
      <c r="C195" s="15">
        <v>29000</v>
      </c>
      <c r="D195" s="10">
        <f>VLOOKUP($A195,'17.04'!$A$9:$W$204,23,0)</f>
        <v>0</v>
      </c>
      <c r="E195" s="15"/>
      <c r="F195" s="15"/>
      <c r="G195" s="15"/>
      <c r="H195" s="9">
        <f t="shared" si="38"/>
        <v>0</v>
      </c>
      <c r="I195" s="15"/>
      <c r="J195" s="15"/>
      <c r="K195" s="15"/>
      <c r="L195" s="9">
        <f t="shared" si="32"/>
        <v>0</v>
      </c>
      <c r="M195" s="15"/>
      <c r="N195" s="15"/>
      <c r="O195" s="15"/>
      <c r="P195" s="15"/>
      <c r="Q195" s="15"/>
      <c r="R195" s="11">
        <f t="shared" si="37"/>
        <v>0</v>
      </c>
      <c r="S195" s="15"/>
      <c r="T195" s="15"/>
      <c r="U195" s="9">
        <f t="shared" si="42"/>
        <v>0</v>
      </c>
      <c r="V195" s="9">
        <f t="shared" si="40"/>
        <v>0</v>
      </c>
      <c r="W195" s="15"/>
      <c r="X195" s="16">
        <f t="shared" si="43"/>
        <v>0</v>
      </c>
      <c r="Y195" s="18"/>
      <c r="Z195" s="17"/>
    </row>
    <row r="196" spans="1:26" ht="18" customHeight="1" x14ac:dyDescent="0.2">
      <c r="A196" s="13">
        <v>5510105</v>
      </c>
      <c r="B196" s="14" t="s">
        <v>234</v>
      </c>
      <c r="C196" s="15">
        <v>10000</v>
      </c>
      <c r="D196" s="10">
        <f>VLOOKUP($A196,'17.04'!$A$9:$W$204,23,0)</f>
        <v>0</v>
      </c>
      <c r="E196" s="15"/>
      <c r="F196" s="15"/>
      <c r="G196" s="15"/>
      <c r="H196" s="9">
        <f t="shared" si="38"/>
        <v>0</v>
      </c>
      <c r="I196" s="15"/>
      <c r="J196" s="15"/>
      <c r="K196" s="15"/>
      <c r="L196" s="9">
        <f t="shared" si="32"/>
        <v>0</v>
      </c>
      <c r="M196" s="15"/>
      <c r="N196" s="15"/>
      <c r="O196" s="15"/>
      <c r="P196" s="15"/>
      <c r="Q196" s="15"/>
      <c r="R196" s="11">
        <f t="shared" si="37"/>
        <v>0</v>
      </c>
      <c r="S196" s="15"/>
      <c r="T196" s="15"/>
      <c r="U196" s="9">
        <f t="shared" si="42"/>
        <v>0</v>
      </c>
      <c r="V196" s="9">
        <f t="shared" si="40"/>
        <v>0</v>
      </c>
      <c r="W196" s="15"/>
      <c r="X196" s="16">
        <f t="shared" si="43"/>
        <v>0</v>
      </c>
      <c r="Y196" s="18"/>
      <c r="Z196" s="17"/>
    </row>
    <row r="197" spans="1:26" ht="18" customHeight="1" x14ac:dyDescent="0.2">
      <c r="A197" s="13">
        <v>7116001</v>
      </c>
      <c r="B197" s="14" t="s">
        <v>215</v>
      </c>
      <c r="C197" s="15">
        <v>99000</v>
      </c>
      <c r="D197" s="10">
        <f>VLOOKUP($A197,'17.04'!$A$9:$W$204,23,0)</f>
        <v>0</v>
      </c>
      <c r="E197" s="15"/>
      <c r="F197" s="15"/>
      <c r="G197" s="15"/>
      <c r="H197" s="9">
        <f t="shared" si="38"/>
        <v>0</v>
      </c>
      <c r="I197" s="15"/>
      <c r="J197" s="15"/>
      <c r="K197" s="15"/>
      <c r="L197" s="9">
        <f t="shared" si="32"/>
        <v>0</v>
      </c>
      <c r="M197" s="15"/>
      <c r="N197" s="15"/>
      <c r="O197" s="15"/>
      <c r="P197" s="15"/>
      <c r="Q197" s="15"/>
      <c r="R197" s="11">
        <f t="shared" si="37"/>
        <v>0</v>
      </c>
      <c r="S197" s="15"/>
      <c r="T197" s="15"/>
      <c r="U197" s="9">
        <f t="shared" si="42"/>
        <v>0</v>
      </c>
      <c r="V197" s="9">
        <f t="shared" si="40"/>
        <v>0</v>
      </c>
      <c r="W197" s="15"/>
      <c r="X197" s="16">
        <f t="shared" si="43"/>
        <v>0</v>
      </c>
      <c r="Y197" s="18"/>
      <c r="Z197" s="17"/>
    </row>
    <row r="198" spans="1:26" ht="18" customHeight="1" x14ac:dyDescent="0.2">
      <c r="A198" s="13">
        <v>7116002</v>
      </c>
      <c r="B198" s="14" t="s">
        <v>224</v>
      </c>
      <c r="C198" s="15">
        <v>60000</v>
      </c>
      <c r="D198" s="10">
        <f>VLOOKUP($A198,'17.04'!$A$9:$W$204,23,0)</f>
        <v>0</v>
      </c>
      <c r="E198" s="15"/>
      <c r="F198" s="15"/>
      <c r="G198" s="15"/>
      <c r="H198" s="9">
        <f t="shared" si="38"/>
        <v>0</v>
      </c>
      <c r="I198" s="15"/>
      <c r="J198" s="15"/>
      <c r="K198" s="15"/>
      <c r="L198" s="9">
        <f t="shared" si="32"/>
        <v>0</v>
      </c>
      <c r="M198" s="15"/>
      <c r="N198" s="15"/>
      <c r="O198" s="15"/>
      <c r="P198" s="15"/>
      <c r="Q198" s="15"/>
      <c r="R198" s="11">
        <f t="shared" si="37"/>
        <v>0</v>
      </c>
      <c r="S198" s="15"/>
      <c r="T198" s="15"/>
      <c r="U198" s="9">
        <f t="shared" si="42"/>
        <v>0</v>
      </c>
      <c r="V198" s="9">
        <f t="shared" si="40"/>
        <v>0</v>
      </c>
      <c r="W198" s="15"/>
      <c r="X198" s="16">
        <f t="shared" si="43"/>
        <v>0</v>
      </c>
      <c r="Y198" s="18"/>
      <c r="Z198" s="17"/>
    </row>
    <row r="199" spans="1:26" ht="18" customHeight="1" x14ac:dyDescent="0.2">
      <c r="A199" s="13">
        <v>7116003</v>
      </c>
      <c r="B199" s="14" t="s">
        <v>225</v>
      </c>
      <c r="C199" s="15">
        <v>60000</v>
      </c>
      <c r="D199" s="10">
        <f>VLOOKUP($A199,'17.04'!$A$9:$W$204,23,0)</f>
        <v>0</v>
      </c>
      <c r="E199" s="15"/>
      <c r="F199" s="15"/>
      <c r="G199" s="15"/>
      <c r="H199" s="9">
        <f t="shared" si="38"/>
        <v>0</v>
      </c>
      <c r="I199" s="15"/>
      <c r="J199" s="15"/>
      <c r="K199" s="15"/>
      <c r="L199" s="9">
        <f t="shared" si="32"/>
        <v>0</v>
      </c>
      <c r="M199" s="15"/>
      <c r="N199" s="15"/>
      <c r="O199" s="15"/>
      <c r="P199" s="15"/>
      <c r="Q199" s="15"/>
      <c r="R199" s="11">
        <f t="shared" si="37"/>
        <v>0</v>
      </c>
      <c r="S199" s="15"/>
      <c r="T199" s="15"/>
      <c r="U199" s="9">
        <f t="shared" si="42"/>
        <v>0</v>
      </c>
      <c r="V199" s="9">
        <f t="shared" si="40"/>
        <v>0</v>
      </c>
      <c r="W199" s="15"/>
      <c r="X199" s="16">
        <f t="shared" si="43"/>
        <v>0</v>
      </c>
      <c r="Y199" s="18"/>
      <c r="Z199" s="17"/>
    </row>
    <row r="200" spans="1:26" ht="18" customHeight="1" x14ac:dyDescent="0.2">
      <c r="A200" s="13">
        <v>9500002</v>
      </c>
      <c r="B200" s="14" t="s">
        <v>216</v>
      </c>
      <c r="C200" s="15">
        <v>4000</v>
      </c>
      <c r="D200" s="10">
        <f>VLOOKUP($A200,'17.04'!$A$9:$W$204,23,0)</f>
        <v>0</v>
      </c>
      <c r="E200" s="15"/>
      <c r="F200" s="15"/>
      <c r="G200" s="15"/>
      <c r="H200" s="9">
        <f t="shared" si="38"/>
        <v>0</v>
      </c>
      <c r="I200" s="15"/>
      <c r="J200" s="15"/>
      <c r="K200" s="15"/>
      <c r="L200" s="9">
        <f t="shared" si="32"/>
        <v>0</v>
      </c>
      <c r="M200" s="15"/>
      <c r="N200" s="15"/>
      <c r="O200" s="15"/>
      <c r="P200" s="15"/>
      <c r="Q200" s="15"/>
      <c r="R200" s="11">
        <f t="shared" si="37"/>
        <v>0</v>
      </c>
      <c r="S200" s="15"/>
      <c r="T200" s="15"/>
      <c r="U200" s="9">
        <f t="shared" si="42"/>
        <v>0</v>
      </c>
      <c r="V200" s="9">
        <f t="shared" si="40"/>
        <v>0</v>
      </c>
      <c r="W200" s="15"/>
      <c r="X200" s="16">
        <f t="shared" si="43"/>
        <v>0</v>
      </c>
      <c r="Y200" s="18"/>
      <c r="Z200" s="17"/>
    </row>
    <row r="201" spans="1:26" ht="18" customHeight="1" x14ac:dyDescent="0.2">
      <c r="A201" s="13">
        <v>9500003</v>
      </c>
      <c r="B201" s="14" t="s">
        <v>217</v>
      </c>
      <c r="C201" s="15">
        <v>5000</v>
      </c>
      <c r="D201" s="10">
        <f>VLOOKUP($A201,'17.04'!$A$9:$W$204,23,0)</f>
        <v>0</v>
      </c>
      <c r="E201" s="15"/>
      <c r="F201" s="15"/>
      <c r="G201" s="15"/>
      <c r="H201" s="9">
        <f t="shared" si="38"/>
        <v>0</v>
      </c>
      <c r="I201" s="15"/>
      <c r="J201" s="15"/>
      <c r="K201" s="15"/>
      <c r="L201" s="9">
        <f t="shared" si="32"/>
        <v>0</v>
      </c>
      <c r="M201" s="15"/>
      <c r="N201" s="15"/>
      <c r="O201" s="15"/>
      <c r="P201" s="15"/>
      <c r="Q201" s="15"/>
      <c r="R201" s="11">
        <f t="shared" si="37"/>
        <v>0</v>
      </c>
      <c r="S201" s="15"/>
      <c r="T201" s="15"/>
      <c r="U201" s="9">
        <f t="shared" si="42"/>
        <v>0</v>
      </c>
      <c r="V201" s="9">
        <f t="shared" si="40"/>
        <v>0</v>
      </c>
      <c r="W201" s="15"/>
      <c r="X201" s="16">
        <f t="shared" si="43"/>
        <v>0</v>
      </c>
      <c r="Y201" s="18"/>
      <c r="Z201" s="17"/>
    </row>
    <row r="202" spans="1:26" ht="18" customHeight="1" x14ac:dyDescent="0.2">
      <c r="A202" s="13">
        <v>5530007</v>
      </c>
      <c r="B202" s="14" t="s">
        <v>229</v>
      </c>
      <c r="C202" s="15">
        <v>29000</v>
      </c>
      <c r="D202" s="10">
        <f>VLOOKUP($A202,'17.04'!$A$9:$W$204,23,0)</f>
        <v>0</v>
      </c>
      <c r="E202" s="15"/>
      <c r="F202" s="15"/>
      <c r="G202" s="15"/>
      <c r="H202" s="9">
        <f t="shared" si="38"/>
        <v>0</v>
      </c>
      <c r="I202" s="15"/>
      <c r="J202" s="15"/>
      <c r="K202" s="15"/>
      <c r="L202" s="9">
        <f t="shared" si="32"/>
        <v>0</v>
      </c>
      <c r="M202" s="15"/>
      <c r="N202" s="15"/>
      <c r="O202" s="15"/>
      <c r="P202" s="15"/>
      <c r="Q202" s="15"/>
      <c r="R202" s="11">
        <f t="shared" si="37"/>
        <v>0</v>
      </c>
      <c r="S202" s="15"/>
      <c r="T202" s="15"/>
      <c r="U202" s="9">
        <f t="shared" si="42"/>
        <v>0</v>
      </c>
      <c r="V202" s="9">
        <f t="shared" si="40"/>
        <v>0</v>
      </c>
      <c r="W202" s="15"/>
      <c r="X202" s="16">
        <f t="shared" si="43"/>
        <v>0</v>
      </c>
      <c r="Y202" s="18"/>
      <c r="Z202" s="17"/>
    </row>
    <row r="203" spans="1:26" ht="18" customHeight="1" x14ac:dyDescent="0.2">
      <c r="A203" s="13">
        <v>553009</v>
      </c>
      <c r="B203" s="14" t="s">
        <v>230</v>
      </c>
      <c r="C203" s="15">
        <v>39000</v>
      </c>
      <c r="D203" s="10">
        <f>VLOOKUP($A203,'17.04'!$A$9:$W$204,23,0)</f>
        <v>0</v>
      </c>
      <c r="E203" s="15"/>
      <c r="F203" s="15"/>
      <c r="G203" s="15"/>
      <c r="H203" s="9">
        <f t="shared" si="38"/>
        <v>0</v>
      </c>
      <c r="I203" s="15"/>
      <c r="J203" s="15"/>
      <c r="K203" s="15"/>
      <c r="L203" s="9">
        <f t="shared" si="32"/>
        <v>0</v>
      </c>
      <c r="M203" s="15"/>
      <c r="N203" s="15"/>
      <c r="O203" s="15"/>
      <c r="P203" s="15"/>
      <c r="Q203" s="15"/>
      <c r="R203" s="11">
        <f t="shared" si="37"/>
        <v>0</v>
      </c>
      <c r="S203" s="15"/>
      <c r="T203" s="15"/>
      <c r="U203" s="9">
        <f t="shared" si="42"/>
        <v>0</v>
      </c>
      <c r="V203" s="9">
        <f t="shared" si="40"/>
        <v>0</v>
      </c>
      <c r="W203" s="15"/>
      <c r="X203" s="16">
        <f t="shared" si="43"/>
        <v>0</v>
      </c>
      <c r="Y203" s="18"/>
      <c r="Z203" s="17"/>
    </row>
    <row r="204" spans="1:26" ht="18" customHeight="1" x14ac:dyDescent="0.2">
      <c r="A204" s="13">
        <v>7560084</v>
      </c>
      <c r="B204" s="14" t="s">
        <v>245</v>
      </c>
      <c r="C204" s="15">
        <v>50000</v>
      </c>
      <c r="D204" s="10">
        <f>VLOOKUP($A204,'17.04'!$A$9:$W$204,23,0)</f>
        <v>0</v>
      </c>
      <c r="E204" s="15"/>
      <c r="F204" s="15"/>
      <c r="G204" s="15"/>
      <c r="H204" s="9">
        <f t="shared" si="38"/>
        <v>0</v>
      </c>
      <c r="I204" s="15">
        <v>3</v>
      </c>
      <c r="J204" s="15"/>
      <c r="K204" s="15"/>
      <c r="L204" s="9">
        <f t="shared" si="32"/>
        <v>3</v>
      </c>
      <c r="M204" s="15"/>
      <c r="N204" s="15"/>
      <c r="O204" s="15"/>
      <c r="P204" s="15"/>
      <c r="Q204" s="15"/>
      <c r="R204" s="11">
        <f t="shared" si="37"/>
        <v>0</v>
      </c>
      <c r="S204" s="15"/>
      <c r="T204" s="15"/>
      <c r="U204" s="9">
        <f t="shared" si="42"/>
        <v>0</v>
      </c>
      <c r="V204" s="9">
        <f t="shared" si="40"/>
        <v>-3</v>
      </c>
      <c r="W204" s="15"/>
      <c r="X204" s="16">
        <f t="shared" si="43"/>
        <v>3</v>
      </c>
      <c r="Y204" s="18"/>
      <c r="Z204" s="17"/>
    </row>
    <row r="205" spans="1:26" ht="18" customHeight="1" x14ac:dyDescent="0.2">
      <c r="A205" s="13">
        <v>7560085</v>
      </c>
      <c r="B205" s="14" t="s">
        <v>246</v>
      </c>
      <c r="C205" s="15">
        <v>80000</v>
      </c>
      <c r="D205" s="10">
        <f>VLOOKUP($A205,'17.04'!$A$9:$W$205,23,0)</f>
        <v>0</v>
      </c>
      <c r="E205" s="15"/>
      <c r="F205" s="15"/>
      <c r="G205" s="15"/>
      <c r="H205" s="9">
        <f t="shared" si="38"/>
        <v>0</v>
      </c>
      <c r="I205" s="15"/>
      <c r="J205" s="15"/>
      <c r="K205" s="15"/>
      <c r="L205" s="9">
        <f t="shared" si="32"/>
        <v>0</v>
      </c>
      <c r="M205" s="15"/>
      <c r="N205" s="15"/>
      <c r="O205" s="15"/>
      <c r="P205" s="15"/>
      <c r="Q205" s="15"/>
      <c r="R205" s="11">
        <f t="shared" si="37"/>
        <v>0</v>
      </c>
      <c r="S205" s="15"/>
      <c r="T205" s="15"/>
      <c r="U205" s="9">
        <f t="shared" si="42"/>
        <v>0</v>
      </c>
      <c r="V205" s="9">
        <f t="shared" si="40"/>
        <v>0</v>
      </c>
      <c r="W205" s="15"/>
      <c r="X205" s="16">
        <f t="shared" si="43"/>
        <v>0</v>
      </c>
      <c r="Y205" s="18"/>
      <c r="Z205" s="17"/>
    </row>
    <row r="206" spans="1:26" ht="18" customHeight="1" x14ac:dyDescent="0.2">
      <c r="A206" s="13">
        <v>7560086</v>
      </c>
      <c r="B206" s="14" t="s">
        <v>247</v>
      </c>
      <c r="C206" s="15">
        <v>39000</v>
      </c>
      <c r="D206" s="10">
        <f>VLOOKUP($A206,'17.04'!$A$9:$W$206,23,0)</f>
        <v>0</v>
      </c>
      <c r="E206" s="15"/>
      <c r="F206" s="15"/>
      <c r="G206" s="15"/>
      <c r="H206" s="9">
        <f t="shared" si="38"/>
        <v>0</v>
      </c>
      <c r="I206" s="15">
        <v>2</v>
      </c>
      <c r="J206" s="15"/>
      <c r="K206" s="15"/>
      <c r="L206" s="9">
        <f t="shared" si="32"/>
        <v>2</v>
      </c>
      <c r="M206" s="15"/>
      <c r="N206" s="15"/>
      <c r="O206" s="15"/>
      <c r="P206" s="15"/>
      <c r="Q206" s="15"/>
      <c r="R206" s="11">
        <f t="shared" si="37"/>
        <v>0</v>
      </c>
      <c r="S206" s="15"/>
      <c r="T206" s="15"/>
      <c r="U206" s="9">
        <f t="shared" si="42"/>
        <v>0</v>
      </c>
      <c r="V206" s="9">
        <f t="shared" si="40"/>
        <v>-2</v>
      </c>
      <c r="W206" s="15"/>
      <c r="X206" s="16">
        <f t="shared" si="43"/>
        <v>2</v>
      </c>
      <c r="Y206" s="18"/>
      <c r="Z206" s="17"/>
    </row>
    <row r="207" spans="1:26" ht="18" customHeight="1" x14ac:dyDescent="0.2">
      <c r="A207" s="13"/>
      <c r="B207" s="14"/>
      <c r="C207" s="15"/>
      <c r="D207" s="10"/>
      <c r="E207" s="15"/>
      <c r="F207" s="15"/>
      <c r="G207" s="15"/>
      <c r="H207" s="9">
        <f t="shared" si="38"/>
        <v>0</v>
      </c>
      <c r="I207" s="15"/>
      <c r="J207" s="15"/>
      <c r="K207" s="15"/>
      <c r="L207" s="9">
        <f t="shared" si="32"/>
        <v>0</v>
      </c>
      <c r="M207" s="15"/>
      <c r="N207" s="15"/>
      <c r="O207" s="15"/>
      <c r="P207" s="15"/>
      <c r="Q207" s="15"/>
      <c r="R207" s="11">
        <f t="shared" si="37"/>
        <v>0</v>
      </c>
      <c r="S207" s="15"/>
      <c r="T207" s="15"/>
      <c r="U207" s="9">
        <f t="shared" si="42"/>
        <v>0</v>
      </c>
      <c r="V207" s="9">
        <f t="shared" si="40"/>
        <v>0</v>
      </c>
      <c r="W207" s="15"/>
      <c r="X207" s="16">
        <f t="shared" si="43"/>
        <v>0</v>
      </c>
      <c r="Y207" s="18"/>
      <c r="Z207" s="17"/>
    </row>
    <row r="208" spans="1:26" ht="18" customHeight="1" x14ac:dyDescent="0.2">
      <c r="A208" s="7"/>
      <c r="B208" s="28" t="s">
        <v>218</v>
      </c>
      <c r="C208" s="9"/>
      <c r="D208" s="10"/>
      <c r="E208" s="10"/>
      <c r="F208" s="10"/>
      <c r="G208" s="10"/>
      <c r="H208" s="9"/>
      <c r="I208" s="10"/>
      <c r="J208" s="10"/>
      <c r="K208" s="10"/>
      <c r="L208" s="9">
        <f t="shared" si="32"/>
        <v>0</v>
      </c>
      <c r="M208" s="10"/>
      <c r="N208" s="10"/>
      <c r="O208" s="10"/>
      <c r="P208" s="10"/>
      <c r="Q208" s="10"/>
      <c r="R208" s="11">
        <f t="shared" si="37"/>
        <v>0</v>
      </c>
      <c r="S208" s="10"/>
      <c r="T208" s="10"/>
      <c r="U208" s="9"/>
      <c r="V208" s="9"/>
      <c r="W208" s="10"/>
      <c r="X208" s="9"/>
      <c r="Y208" s="18"/>
      <c r="Z208" s="17"/>
    </row>
    <row r="210" spans="1:28" ht="25.5" customHeight="1" x14ac:dyDescent="0.2">
      <c r="D210" s="30">
        <f>SUM(D9:D208)</f>
        <v>512</v>
      </c>
      <c r="E210" s="31"/>
      <c r="F210" s="31"/>
      <c r="G210" s="31"/>
      <c r="H210" s="31"/>
      <c r="I210" s="30">
        <f>SUM(I9:I208)</f>
        <v>335</v>
      </c>
      <c r="J210" s="30">
        <f>SUM(J9:J208)</f>
        <v>0</v>
      </c>
      <c r="K210" s="30"/>
      <c r="L210" s="31"/>
      <c r="M210" s="31"/>
      <c r="N210" s="31"/>
      <c r="O210" s="31"/>
      <c r="P210" s="31"/>
      <c r="Q210" s="30">
        <f>SUM(Q9:Q208)</f>
        <v>0</v>
      </c>
      <c r="R210" s="30">
        <f>SUM(R9:R208)</f>
        <v>7</v>
      </c>
      <c r="S210" s="30">
        <f>SUM(S9:S208)</f>
        <v>45</v>
      </c>
      <c r="T210" s="31"/>
      <c r="U210" s="31"/>
      <c r="V210" s="32"/>
      <c r="W210" s="30">
        <f>SUM(W9:W208)</f>
        <v>546</v>
      </c>
      <c r="X210" s="30">
        <f>SUM(X9:X208)</f>
        <v>-5</v>
      </c>
    </row>
    <row r="211" spans="1:28" ht="12.75" customHeight="1" x14ac:dyDescent="0.2"/>
    <row r="212" spans="1:28" s="1" customFormat="1" x14ac:dyDescent="0.2">
      <c r="A212" s="29"/>
      <c r="B212" s="29" t="s">
        <v>219</v>
      </c>
      <c r="I212" s="33" t="s">
        <v>220</v>
      </c>
      <c r="S212" s="1" t="s">
        <v>221</v>
      </c>
      <c r="V212" s="2"/>
      <c r="W212" s="2"/>
      <c r="X212" s="2"/>
      <c r="Y212" s="3"/>
      <c r="Z212" s="3"/>
      <c r="AA212" s="3"/>
      <c r="AB212" s="3"/>
    </row>
    <row r="214" spans="1:28" s="1" customFormat="1" x14ac:dyDescent="0.2">
      <c r="A214" s="29" t="s">
        <v>222</v>
      </c>
      <c r="B214" s="3"/>
      <c r="V214" s="2"/>
      <c r="W214" s="2"/>
      <c r="X214" s="2"/>
      <c r="Y214" s="3"/>
      <c r="Z214" s="3"/>
      <c r="AA214" s="3"/>
      <c r="AB214" s="3"/>
    </row>
  </sheetData>
  <mergeCells count="30">
    <mergeCell ref="O6:Q6"/>
    <mergeCell ref="J6:J7"/>
    <mergeCell ref="K6:K7"/>
    <mergeCell ref="L6:L7"/>
    <mergeCell ref="M6:M7"/>
    <mergeCell ref="N6:N7"/>
    <mergeCell ref="V5:V7"/>
    <mergeCell ref="W5:W7"/>
    <mergeCell ref="X5:X7"/>
    <mergeCell ref="Z5:AB6"/>
    <mergeCell ref="R6:R7"/>
    <mergeCell ref="S6:S7"/>
    <mergeCell ref="T6:T7"/>
    <mergeCell ref="U6:U7"/>
    <mergeCell ref="A1:B1"/>
    <mergeCell ref="A2:B2"/>
    <mergeCell ref="A3:X3"/>
    <mergeCell ref="A5:A7"/>
    <mergeCell ref="B5:B7"/>
    <mergeCell ref="C5:C7"/>
    <mergeCell ref="D5:D7"/>
    <mergeCell ref="E5:H5"/>
    <mergeCell ref="I5:L5"/>
    <mergeCell ref="M5:R5"/>
    <mergeCell ref="E6:E7"/>
    <mergeCell ref="F6:F7"/>
    <mergeCell ref="G6:G7"/>
    <mergeCell ref="H6:H7"/>
    <mergeCell ref="I6:I7"/>
    <mergeCell ref="S5:U5"/>
  </mergeCells>
  <conditionalFormatting sqref="B103:B104">
    <cfRule type="duplicateValues" dxfId="1132" priority="82" stopIfTrue="1"/>
  </conditionalFormatting>
  <conditionalFormatting sqref="B135">
    <cfRule type="duplicateValues" dxfId="1131" priority="81" stopIfTrue="1"/>
  </conditionalFormatting>
  <conditionalFormatting sqref="B121">
    <cfRule type="duplicateValues" dxfId="1130" priority="80" stopIfTrue="1"/>
  </conditionalFormatting>
  <conditionalFormatting sqref="B208">
    <cfRule type="duplicateValues" dxfId="1129" priority="79" stopIfTrue="1"/>
  </conditionalFormatting>
  <conditionalFormatting sqref="B211:B284">
    <cfRule type="duplicateValues" dxfId="1128" priority="78" stopIfTrue="1"/>
  </conditionalFormatting>
  <conditionalFormatting sqref="B210">
    <cfRule type="duplicateValues" dxfId="1127" priority="77" stopIfTrue="1"/>
  </conditionalFormatting>
  <conditionalFormatting sqref="I212">
    <cfRule type="duplicateValues" dxfId="1126" priority="76" stopIfTrue="1"/>
  </conditionalFormatting>
  <conditionalFormatting sqref="I212">
    <cfRule type="duplicateValues" dxfId="1125" priority="73" stopIfTrue="1"/>
    <cfRule type="duplicateValues" dxfId="1124" priority="74" stopIfTrue="1"/>
    <cfRule type="duplicateValues" dxfId="1123" priority="75" stopIfTrue="1"/>
  </conditionalFormatting>
  <conditionalFormatting sqref="B20">
    <cfRule type="duplicateValues" dxfId="1122" priority="67" stopIfTrue="1"/>
  </conditionalFormatting>
  <conditionalFormatting sqref="B20">
    <cfRule type="duplicateValues" dxfId="1121" priority="68" stopIfTrue="1"/>
  </conditionalFormatting>
  <conditionalFormatting sqref="B20">
    <cfRule type="duplicateValues" dxfId="1120" priority="69" stopIfTrue="1"/>
  </conditionalFormatting>
  <conditionalFormatting sqref="B20">
    <cfRule type="duplicateValues" dxfId="1119" priority="70" stopIfTrue="1"/>
    <cfRule type="duplicateValues" dxfId="1118" priority="71" stopIfTrue="1"/>
    <cfRule type="duplicateValues" dxfId="1117" priority="72" stopIfTrue="1"/>
  </conditionalFormatting>
  <conditionalFormatting sqref="A20:A25">
    <cfRule type="duplicateValues" dxfId="1116" priority="66" stopIfTrue="1"/>
  </conditionalFormatting>
  <conditionalFormatting sqref="A26">
    <cfRule type="duplicateValues" dxfId="1115" priority="65" stopIfTrue="1"/>
  </conditionalFormatting>
  <conditionalFormatting sqref="A27">
    <cfRule type="duplicateValues" dxfId="1114" priority="64" stopIfTrue="1"/>
  </conditionalFormatting>
  <conditionalFormatting sqref="A28">
    <cfRule type="duplicateValues" dxfId="1113" priority="63" stopIfTrue="1"/>
  </conditionalFormatting>
  <conditionalFormatting sqref="A29">
    <cfRule type="duplicateValues" dxfId="1112" priority="62" stopIfTrue="1"/>
  </conditionalFormatting>
  <conditionalFormatting sqref="A30">
    <cfRule type="duplicateValues" dxfId="1111" priority="61" stopIfTrue="1"/>
  </conditionalFormatting>
  <conditionalFormatting sqref="B285:B65328 B210 B5 B8:B19 B122:B134 B21:B59 B136:B203 B64:B100 B62 B102:B120">
    <cfRule type="duplicateValues" dxfId="1110" priority="83" stopIfTrue="1"/>
  </conditionalFormatting>
  <conditionalFormatting sqref="B285:B65328 B210 B5 B8:B19 B105:B120 B122:B134 B21:B59 B136:B203 B64:B100 B62 B102">
    <cfRule type="duplicateValues" dxfId="1109" priority="84" stopIfTrue="1"/>
  </conditionalFormatting>
  <conditionalFormatting sqref="A210:A65328 A1:A5 A8:A19 A31:A59 A64:A100 A208 A62 A102:A203">
    <cfRule type="duplicateValues" dxfId="1108" priority="85" stopIfTrue="1"/>
  </conditionalFormatting>
  <conditionalFormatting sqref="B210:B65328 B5 B8:B19 B21:B59 B64:B100 B208 B62 B102:B203">
    <cfRule type="duplicateValues" dxfId="1107" priority="86" stopIfTrue="1"/>
  </conditionalFormatting>
  <conditionalFormatting sqref="B210:B65328 B1:B5 B8:B19 B21:B59 B64:B100 B208 B62 B102:B203">
    <cfRule type="duplicateValues" dxfId="1106" priority="87" stopIfTrue="1"/>
    <cfRule type="duplicateValues" dxfId="1105" priority="88" stopIfTrue="1"/>
    <cfRule type="duplicateValues" dxfId="1104" priority="89" stopIfTrue="1"/>
  </conditionalFormatting>
  <conditionalFormatting sqref="Y17">
    <cfRule type="duplicateValues" dxfId="1103" priority="55" stopIfTrue="1"/>
  </conditionalFormatting>
  <conditionalFormatting sqref="Y17">
    <cfRule type="duplicateValues" dxfId="1102" priority="56" stopIfTrue="1"/>
  </conditionalFormatting>
  <conditionalFormatting sqref="Y17">
    <cfRule type="duplicateValues" dxfId="1101" priority="57" stopIfTrue="1"/>
  </conditionalFormatting>
  <conditionalFormatting sqref="Y17">
    <cfRule type="duplicateValues" dxfId="1100" priority="58" stopIfTrue="1"/>
    <cfRule type="duplicateValues" dxfId="1099" priority="59" stopIfTrue="1"/>
    <cfRule type="duplicateValues" dxfId="1098" priority="60" stopIfTrue="1"/>
  </conditionalFormatting>
  <conditionalFormatting sqref="Y13">
    <cfRule type="duplicateValues" dxfId="1097" priority="49" stopIfTrue="1"/>
  </conditionalFormatting>
  <conditionalFormatting sqref="Y13">
    <cfRule type="duplicateValues" dxfId="1096" priority="50" stopIfTrue="1"/>
  </conditionalFormatting>
  <conditionalFormatting sqref="Y13">
    <cfRule type="duplicateValues" dxfId="1095" priority="51" stopIfTrue="1"/>
  </conditionalFormatting>
  <conditionalFormatting sqref="Y13">
    <cfRule type="duplicateValues" dxfId="1094" priority="52" stopIfTrue="1"/>
    <cfRule type="duplicateValues" dxfId="1093" priority="53" stopIfTrue="1"/>
    <cfRule type="duplicateValues" dxfId="1092" priority="54" stopIfTrue="1"/>
  </conditionalFormatting>
  <conditionalFormatting sqref="B63">
    <cfRule type="duplicateValues" dxfId="1091" priority="42" stopIfTrue="1"/>
  </conditionalFormatting>
  <conditionalFormatting sqref="B63">
    <cfRule type="duplicateValues" dxfId="1090" priority="43" stopIfTrue="1"/>
  </conditionalFormatting>
  <conditionalFormatting sqref="A63">
    <cfRule type="duplicateValues" dxfId="1089" priority="44" stopIfTrue="1"/>
  </conditionalFormatting>
  <conditionalFormatting sqref="B63">
    <cfRule type="duplicateValues" dxfId="1088" priority="45" stopIfTrue="1"/>
  </conditionalFormatting>
  <conditionalFormatting sqref="B63">
    <cfRule type="duplicateValues" dxfId="1087" priority="46" stopIfTrue="1"/>
    <cfRule type="duplicateValues" dxfId="1086" priority="47" stopIfTrue="1"/>
    <cfRule type="duplicateValues" dxfId="1085" priority="48" stopIfTrue="1"/>
  </conditionalFormatting>
  <conditionalFormatting sqref="A207">
    <cfRule type="duplicateValues" dxfId="1084" priority="28" stopIfTrue="1"/>
  </conditionalFormatting>
  <conditionalFormatting sqref="B207">
    <cfRule type="duplicateValues" dxfId="1083" priority="29" stopIfTrue="1"/>
  </conditionalFormatting>
  <conditionalFormatting sqref="B207">
    <cfRule type="duplicateValues" dxfId="1082" priority="30" stopIfTrue="1"/>
  </conditionalFormatting>
  <conditionalFormatting sqref="B207">
    <cfRule type="duplicateValues" dxfId="1081" priority="31" stopIfTrue="1"/>
  </conditionalFormatting>
  <conditionalFormatting sqref="B207">
    <cfRule type="duplicateValues" dxfId="1080" priority="32" stopIfTrue="1"/>
    <cfRule type="duplicateValues" dxfId="1079" priority="33" stopIfTrue="1"/>
    <cfRule type="duplicateValues" dxfId="1078" priority="34" stopIfTrue="1"/>
  </conditionalFormatting>
  <conditionalFormatting sqref="A60:A61">
    <cfRule type="duplicateValues" dxfId="1077" priority="27" stopIfTrue="1"/>
  </conditionalFormatting>
  <conditionalFormatting sqref="B60">
    <cfRule type="duplicateValues" dxfId="1076" priority="21" stopIfTrue="1"/>
  </conditionalFormatting>
  <conditionalFormatting sqref="B60">
    <cfRule type="duplicateValues" dxfId="1075" priority="22" stopIfTrue="1"/>
  </conditionalFormatting>
  <conditionalFormatting sqref="B60">
    <cfRule type="duplicateValues" dxfId="1074" priority="23" stopIfTrue="1"/>
  </conditionalFormatting>
  <conditionalFormatting sqref="B60">
    <cfRule type="duplicateValues" dxfId="1073" priority="24" stopIfTrue="1"/>
    <cfRule type="duplicateValues" dxfId="1072" priority="25" stopIfTrue="1"/>
    <cfRule type="duplicateValues" dxfId="1071" priority="26" stopIfTrue="1"/>
  </conditionalFormatting>
  <conditionalFormatting sqref="B61">
    <cfRule type="duplicateValues" dxfId="1070" priority="15" stopIfTrue="1"/>
  </conditionalFormatting>
  <conditionalFormatting sqref="B61">
    <cfRule type="duplicateValues" dxfId="1069" priority="16" stopIfTrue="1"/>
  </conditionalFormatting>
  <conditionalFormatting sqref="B61">
    <cfRule type="duplicateValues" dxfId="1068" priority="17" stopIfTrue="1"/>
  </conditionalFormatting>
  <conditionalFormatting sqref="B61">
    <cfRule type="duplicateValues" dxfId="1067" priority="18" stopIfTrue="1"/>
    <cfRule type="duplicateValues" dxfId="1066" priority="19" stopIfTrue="1"/>
    <cfRule type="duplicateValues" dxfId="1065" priority="20" stopIfTrue="1"/>
  </conditionalFormatting>
  <conditionalFormatting sqref="B101">
    <cfRule type="duplicateValues" dxfId="1064" priority="8" stopIfTrue="1"/>
  </conditionalFormatting>
  <conditionalFormatting sqref="B101">
    <cfRule type="duplicateValues" dxfId="1063" priority="9" stopIfTrue="1"/>
  </conditionalFormatting>
  <conditionalFormatting sqref="A101">
    <cfRule type="duplicateValues" dxfId="1062" priority="10" stopIfTrue="1"/>
  </conditionalFormatting>
  <conditionalFormatting sqref="B101">
    <cfRule type="duplicateValues" dxfId="1061" priority="11" stopIfTrue="1"/>
  </conditionalFormatting>
  <conditionalFormatting sqref="B101">
    <cfRule type="duplicateValues" dxfId="1060" priority="12" stopIfTrue="1"/>
    <cfRule type="duplicateValues" dxfId="1059" priority="13" stopIfTrue="1"/>
    <cfRule type="duplicateValues" dxfId="1058" priority="14" stopIfTrue="1"/>
  </conditionalFormatting>
  <conditionalFormatting sqref="B204:B206">
    <cfRule type="duplicateValues" dxfId="1057" priority="1" stopIfTrue="1"/>
  </conditionalFormatting>
  <conditionalFormatting sqref="B204:B206">
    <cfRule type="duplicateValues" dxfId="1056" priority="2" stopIfTrue="1"/>
  </conditionalFormatting>
  <conditionalFormatting sqref="A204:A206">
    <cfRule type="duplicateValues" dxfId="1055" priority="3" stopIfTrue="1"/>
  </conditionalFormatting>
  <conditionalFormatting sqref="B204:B206">
    <cfRule type="duplicateValues" dxfId="1054" priority="4" stopIfTrue="1"/>
  </conditionalFormatting>
  <conditionalFormatting sqref="B204:B206">
    <cfRule type="duplicateValues" dxfId="1053" priority="5" stopIfTrue="1"/>
    <cfRule type="duplicateValues" dxfId="1052" priority="6" stopIfTrue="1"/>
    <cfRule type="duplicateValues" dxfId="1051" priority="7" stopIfTrue="1"/>
  </conditionalFormatting>
  <pageMargins left="0.7" right="0.7" top="0.75" bottom="0.75" header="0.3" footer="0.3"/>
  <pageSetup orientation="portrait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214"/>
  <sheetViews>
    <sheetView zoomScaleNormal="100" workbookViewId="0">
      <pane xSplit="4" ySplit="8" topLeftCell="E186" activePane="bottomRight" state="frozen"/>
      <selection activeCell="AI60" sqref="AI60:AJ60"/>
      <selection pane="topRight" activeCell="AI60" sqref="AI60:AJ60"/>
      <selection pane="bottomLeft" activeCell="AI60" sqref="AI60:AJ60"/>
      <selection pane="bottomRight" activeCell="K188" sqref="K188"/>
    </sheetView>
  </sheetViews>
  <sheetFormatPr defaultColWidth="6.85546875" defaultRowHeight="15.75" x14ac:dyDescent="0.2"/>
  <cols>
    <col min="1" max="1" width="9.5703125" style="29" customWidth="1"/>
    <col min="2" max="2" width="23.5703125" style="3" customWidth="1"/>
    <col min="3" max="3" width="11.85546875" style="1" customWidth="1"/>
    <col min="4" max="4" width="8.42578125" style="1" customWidth="1"/>
    <col min="5" max="5" width="7.7109375" style="1" customWidth="1"/>
    <col min="6" max="6" width="7.28515625" style="1" hidden="1" customWidth="1"/>
    <col min="7" max="7" width="0.28515625" style="1" hidden="1" customWidth="1"/>
    <col min="8" max="8" width="7.42578125" style="1" customWidth="1"/>
    <col min="9" max="9" width="9" style="1" customWidth="1"/>
    <col min="10" max="12" width="7.5703125" style="1" customWidth="1"/>
    <col min="13" max="13" width="7.7109375" style="1" customWidth="1"/>
    <col min="14" max="14" width="6.7109375" style="1" hidden="1" customWidth="1"/>
    <col min="15" max="15" width="9.7109375" style="1" customWidth="1"/>
    <col min="16" max="16" width="9.7109375" style="1" hidden="1" customWidth="1"/>
    <col min="17" max="17" width="6.5703125" style="1" customWidth="1"/>
    <col min="18" max="18" width="7.7109375" style="1" customWidth="1"/>
    <col min="19" max="19" width="6.42578125" style="1" customWidth="1"/>
    <col min="20" max="20" width="7" style="1" customWidth="1"/>
    <col min="21" max="21" width="7.28515625" style="1" customWidth="1"/>
    <col min="22" max="23" width="7.7109375" style="2" customWidth="1"/>
    <col min="24" max="24" width="9.5703125" style="2" customWidth="1"/>
    <col min="25" max="25" width="18.42578125" style="3" customWidth="1"/>
    <col min="26" max="26" width="11.7109375" style="3" customWidth="1"/>
    <col min="27" max="27" width="13.42578125" style="3" customWidth="1"/>
    <col min="28" max="28" width="12" style="3" customWidth="1"/>
    <col min="29" max="16384" width="6.85546875" style="3"/>
  </cols>
  <sheetData>
    <row r="1" spans="1:28" x14ac:dyDescent="0.2">
      <c r="A1" s="127" t="s">
        <v>0</v>
      </c>
      <c r="B1" s="127"/>
    </row>
    <row r="2" spans="1:28" x14ac:dyDescent="0.2">
      <c r="A2" s="127" t="s">
        <v>1</v>
      </c>
      <c r="B2" s="127"/>
    </row>
    <row r="3" spans="1:28" ht="19.5" x14ac:dyDescent="0.2">
      <c r="A3" s="128" t="s">
        <v>2</v>
      </c>
      <c r="B3" s="128"/>
      <c r="C3" s="128"/>
      <c r="D3" s="128"/>
      <c r="E3" s="128"/>
      <c r="F3" s="128"/>
      <c r="G3" s="128"/>
      <c r="H3" s="128"/>
      <c r="I3" s="128"/>
      <c r="J3" s="128"/>
      <c r="K3" s="128"/>
      <c r="L3" s="128"/>
      <c r="M3" s="128"/>
      <c r="N3" s="128"/>
      <c r="O3" s="128"/>
      <c r="P3" s="128"/>
      <c r="Q3" s="128"/>
      <c r="R3" s="128"/>
      <c r="S3" s="128"/>
      <c r="T3" s="128"/>
      <c r="U3" s="128"/>
      <c r="V3" s="128"/>
      <c r="W3" s="128"/>
      <c r="X3" s="128"/>
    </row>
    <row r="4" spans="1:28" ht="18.75" x14ac:dyDescent="0.2">
      <c r="A4" s="86" t="s">
        <v>3</v>
      </c>
      <c r="B4" s="4" t="s">
        <v>256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8" ht="18" customHeight="1" x14ac:dyDescent="0.2">
      <c r="A5" s="129" t="s">
        <v>4</v>
      </c>
      <c r="B5" s="129" t="s">
        <v>5</v>
      </c>
      <c r="C5" s="130" t="s">
        <v>6</v>
      </c>
      <c r="D5" s="131" t="s">
        <v>7</v>
      </c>
      <c r="E5" s="130" t="s">
        <v>8</v>
      </c>
      <c r="F5" s="130"/>
      <c r="G5" s="130"/>
      <c r="H5" s="130"/>
      <c r="I5" s="130" t="s">
        <v>9</v>
      </c>
      <c r="J5" s="130"/>
      <c r="K5" s="130"/>
      <c r="L5" s="130"/>
      <c r="M5" s="130" t="s">
        <v>10</v>
      </c>
      <c r="N5" s="130"/>
      <c r="O5" s="130"/>
      <c r="P5" s="130"/>
      <c r="Q5" s="130"/>
      <c r="R5" s="130"/>
      <c r="S5" s="134" t="s">
        <v>11</v>
      </c>
      <c r="T5" s="135"/>
      <c r="U5" s="136"/>
      <c r="V5" s="120" t="s">
        <v>12</v>
      </c>
      <c r="W5" s="123" t="s">
        <v>13</v>
      </c>
      <c r="X5" s="123" t="s">
        <v>14</v>
      </c>
      <c r="Z5" s="126" t="s">
        <v>15</v>
      </c>
      <c r="AA5" s="126"/>
      <c r="AB5" s="126"/>
    </row>
    <row r="6" spans="1:28" ht="20.25" customHeight="1" x14ac:dyDescent="0.2">
      <c r="A6" s="129"/>
      <c r="B6" s="129"/>
      <c r="C6" s="130"/>
      <c r="D6" s="131"/>
      <c r="E6" s="132" t="s">
        <v>16</v>
      </c>
      <c r="F6" s="132" t="s">
        <v>17</v>
      </c>
      <c r="G6" s="120" t="s">
        <v>18</v>
      </c>
      <c r="H6" s="120" t="s">
        <v>19</v>
      </c>
      <c r="I6" s="120" t="s">
        <v>20</v>
      </c>
      <c r="J6" s="120" t="s">
        <v>21</v>
      </c>
      <c r="K6" s="120" t="s">
        <v>223</v>
      </c>
      <c r="L6" s="120" t="s">
        <v>22</v>
      </c>
      <c r="M6" s="120" t="s">
        <v>18</v>
      </c>
      <c r="N6" s="120" t="s">
        <v>23</v>
      </c>
      <c r="O6" s="119" t="s">
        <v>24</v>
      </c>
      <c r="P6" s="119"/>
      <c r="Q6" s="119"/>
      <c r="R6" s="120" t="s">
        <v>25</v>
      </c>
      <c r="S6" s="120" t="s">
        <v>26</v>
      </c>
      <c r="T6" s="120" t="s">
        <v>27</v>
      </c>
      <c r="U6" s="120" t="s">
        <v>28</v>
      </c>
      <c r="V6" s="122"/>
      <c r="W6" s="124"/>
      <c r="X6" s="124"/>
      <c r="Z6" s="126"/>
      <c r="AA6" s="126"/>
      <c r="AB6" s="126"/>
    </row>
    <row r="7" spans="1:28" ht="58.5" customHeight="1" x14ac:dyDescent="0.2">
      <c r="A7" s="129"/>
      <c r="B7" s="129"/>
      <c r="C7" s="130"/>
      <c r="D7" s="131"/>
      <c r="E7" s="133"/>
      <c r="F7" s="133"/>
      <c r="G7" s="121"/>
      <c r="H7" s="121"/>
      <c r="I7" s="121"/>
      <c r="J7" s="121"/>
      <c r="K7" s="121"/>
      <c r="L7" s="121"/>
      <c r="M7" s="121"/>
      <c r="N7" s="121"/>
      <c r="O7" s="88" t="s">
        <v>29</v>
      </c>
      <c r="P7" s="88" t="s">
        <v>30</v>
      </c>
      <c r="Q7" s="87" t="s">
        <v>31</v>
      </c>
      <c r="R7" s="121"/>
      <c r="S7" s="121"/>
      <c r="T7" s="121"/>
      <c r="U7" s="121"/>
      <c r="V7" s="121"/>
      <c r="W7" s="125"/>
      <c r="X7" s="125"/>
      <c r="Z7" s="5"/>
      <c r="AA7" s="5"/>
      <c r="AB7" s="6"/>
    </row>
    <row r="8" spans="1:28" ht="18" customHeight="1" x14ac:dyDescent="0.2">
      <c r="A8" s="7"/>
      <c r="B8" s="8" t="s">
        <v>32</v>
      </c>
      <c r="C8" s="9"/>
      <c r="D8" s="10"/>
      <c r="E8" s="10"/>
      <c r="F8" s="10"/>
      <c r="G8" s="10"/>
      <c r="H8" s="9"/>
      <c r="I8" s="10"/>
      <c r="J8" s="10"/>
      <c r="K8" s="10"/>
      <c r="L8" s="9"/>
      <c r="M8" s="10"/>
      <c r="N8" s="10"/>
      <c r="O8" s="10"/>
      <c r="P8" s="10"/>
      <c r="Q8" s="10"/>
      <c r="R8" s="11"/>
      <c r="S8" s="10"/>
      <c r="T8" s="10"/>
      <c r="U8" s="10"/>
      <c r="V8" s="9"/>
      <c r="W8" s="10"/>
      <c r="X8" s="9"/>
      <c r="Z8" s="12"/>
      <c r="AA8" s="12"/>
      <c r="AB8" s="12"/>
    </row>
    <row r="9" spans="1:28" ht="18" customHeight="1" x14ac:dyDescent="0.2">
      <c r="A9" s="13">
        <v>1500001</v>
      </c>
      <c r="B9" s="14" t="s">
        <v>33</v>
      </c>
      <c r="C9" s="15">
        <v>27000</v>
      </c>
      <c r="D9" s="10">
        <f>VLOOKUP($A9,'18.04'!$A$9:$W$204,23,0)</f>
        <v>0</v>
      </c>
      <c r="E9" s="15">
        <v>12</v>
      </c>
      <c r="F9" s="15"/>
      <c r="G9" s="15"/>
      <c r="H9" s="9">
        <f t="shared" ref="H9:H52" si="0">SUM(E9:G9)</f>
        <v>12</v>
      </c>
      <c r="I9" s="15">
        <v>12</v>
      </c>
      <c r="J9" s="15"/>
      <c r="K9" s="15"/>
      <c r="L9" s="9">
        <f>SUM(I9:K9)</f>
        <v>12</v>
      </c>
      <c r="M9" s="15"/>
      <c r="N9" s="15"/>
      <c r="O9" s="15"/>
      <c r="P9" s="15"/>
      <c r="Q9" s="15"/>
      <c r="R9" s="11">
        <f>SUM(M9:Q9)</f>
        <v>0</v>
      </c>
      <c r="S9" s="15"/>
      <c r="T9" s="15"/>
      <c r="U9" s="9">
        <f t="shared" ref="U9:U52" si="1">S9+T9</f>
        <v>0</v>
      </c>
      <c r="V9" s="9">
        <f t="shared" ref="V9:V52" si="2">D9+H9-L9-R9-U9</f>
        <v>0</v>
      </c>
      <c r="W9" s="15"/>
      <c r="X9" s="34">
        <f t="shared" ref="X9:X52" si="3">W9-V9</f>
        <v>0</v>
      </c>
      <c r="Y9" s="29"/>
      <c r="Z9" s="17"/>
    </row>
    <row r="10" spans="1:28" ht="18" customHeight="1" x14ac:dyDescent="0.2">
      <c r="A10" s="13">
        <v>1500002</v>
      </c>
      <c r="B10" s="14" t="s">
        <v>34</v>
      </c>
      <c r="C10" s="15">
        <v>19000</v>
      </c>
      <c r="D10" s="10">
        <f>VLOOKUP($A10,'18.04'!$A$9:$W$204,23,0)</f>
        <v>0</v>
      </c>
      <c r="E10" s="15">
        <v>6</v>
      </c>
      <c r="F10" s="15"/>
      <c r="G10" s="15"/>
      <c r="H10" s="9">
        <f t="shared" si="0"/>
        <v>6</v>
      </c>
      <c r="I10" s="15">
        <v>4</v>
      </c>
      <c r="J10" s="15"/>
      <c r="K10" s="15"/>
      <c r="L10" s="9">
        <f t="shared" ref="L10:L76" si="4">SUM(I10:K10)</f>
        <v>4</v>
      </c>
      <c r="M10" s="15"/>
      <c r="N10" s="15"/>
      <c r="O10" s="15"/>
      <c r="P10" s="15"/>
      <c r="Q10" s="15"/>
      <c r="R10" s="11">
        <f t="shared" ref="R10:R89" si="5">SUM(M10:Q10)</f>
        <v>0</v>
      </c>
      <c r="S10" s="15">
        <v>2</v>
      </c>
      <c r="T10" s="15"/>
      <c r="U10" s="9">
        <f t="shared" si="1"/>
        <v>2</v>
      </c>
      <c r="V10" s="9">
        <f t="shared" si="2"/>
        <v>0</v>
      </c>
      <c r="W10" s="15"/>
      <c r="X10" s="16">
        <f t="shared" si="3"/>
        <v>0</v>
      </c>
      <c r="Y10" s="26"/>
      <c r="Z10" s="17"/>
    </row>
    <row r="11" spans="1:28" ht="18" customHeight="1" x14ac:dyDescent="0.2">
      <c r="A11" s="13">
        <v>1500003</v>
      </c>
      <c r="B11" s="14" t="s">
        <v>35</v>
      </c>
      <c r="C11" s="15">
        <v>22000</v>
      </c>
      <c r="D11" s="10">
        <f>VLOOKUP($A11,'18.04'!$A$9:$W$204,23,0)</f>
        <v>0</v>
      </c>
      <c r="E11" s="15">
        <v>6</v>
      </c>
      <c r="F11" s="15"/>
      <c r="G11" s="15"/>
      <c r="H11" s="9">
        <f t="shared" si="0"/>
        <v>6</v>
      </c>
      <c r="I11" s="15">
        <v>2</v>
      </c>
      <c r="J11" s="15"/>
      <c r="K11" s="15"/>
      <c r="L11" s="9">
        <f t="shared" si="4"/>
        <v>2</v>
      </c>
      <c r="M11" s="15"/>
      <c r="N11" s="15"/>
      <c r="O11" s="15"/>
      <c r="P11" s="15"/>
      <c r="Q11" s="15"/>
      <c r="R11" s="11">
        <f t="shared" si="5"/>
        <v>0</v>
      </c>
      <c r="S11" s="15">
        <v>4</v>
      </c>
      <c r="T11" s="15"/>
      <c r="U11" s="9">
        <f t="shared" si="1"/>
        <v>4</v>
      </c>
      <c r="V11" s="9">
        <f t="shared" si="2"/>
        <v>0</v>
      </c>
      <c r="W11" s="15"/>
      <c r="X11" s="16">
        <f t="shared" si="3"/>
        <v>0</v>
      </c>
      <c r="Y11" s="26"/>
      <c r="Z11" s="17"/>
    </row>
    <row r="12" spans="1:28" ht="18" customHeight="1" x14ac:dyDescent="0.2">
      <c r="A12" s="13">
        <v>1500004</v>
      </c>
      <c r="B12" s="14" t="s">
        <v>36</v>
      </c>
      <c r="C12" s="15">
        <v>27000</v>
      </c>
      <c r="D12" s="10">
        <f>VLOOKUP($A12,'18.04'!$A$9:$W$204,23,0)</f>
        <v>0</v>
      </c>
      <c r="E12" s="15">
        <v>10</v>
      </c>
      <c r="F12" s="15"/>
      <c r="G12" s="15"/>
      <c r="H12" s="9">
        <f t="shared" si="0"/>
        <v>10</v>
      </c>
      <c r="I12" s="15">
        <v>10</v>
      </c>
      <c r="J12" s="15"/>
      <c r="K12" s="15"/>
      <c r="L12" s="9">
        <f t="shared" si="4"/>
        <v>10</v>
      </c>
      <c r="M12" s="15"/>
      <c r="N12" s="15"/>
      <c r="O12" s="15"/>
      <c r="P12" s="15"/>
      <c r="Q12" s="15"/>
      <c r="R12" s="11">
        <f t="shared" si="5"/>
        <v>0</v>
      </c>
      <c r="S12" s="15"/>
      <c r="T12" s="15"/>
      <c r="U12" s="9">
        <f t="shared" si="1"/>
        <v>0</v>
      </c>
      <c r="V12" s="9">
        <f t="shared" si="2"/>
        <v>0</v>
      </c>
      <c r="W12" s="15"/>
      <c r="X12" s="16">
        <f t="shared" si="3"/>
        <v>0</v>
      </c>
      <c r="Z12" s="17"/>
    </row>
    <row r="13" spans="1:28" ht="18" customHeight="1" x14ac:dyDescent="0.2">
      <c r="A13" s="13">
        <v>1500005</v>
      </c>
      <c r="B13" s="14" t="s">
        <v>37</v>
      </c>
      <c r="C13" s="15">
        <v>34000</v>
      </c>
      <c r="D13" s="10">
        <f>VLOOKUP($A13,'18.04'!$A$9:$W$204,23,0)</f>
        <v>8</v>
      </c>
      <c r="E13" s="15"/>
      <c r="F13" s="15"/>
      <c r="G13" s="15"/>
      <c r="H13" s="9">
        <f t="shared" si="0"/>
        <v>0</v>
      </c>
      <c r="I13" s="15">
        <v>7</v>
      </c>
      <c r="J13" s="15"/>
      <c r="K13" s="15"/>
      <c r="L13" s="9">
        <f t="shared" si="4"/>
        <v>7</v>
      </c>
      <c r="M13" s="15"/>
      <c r="N13" s="15"/>
      <c r="O13" s="15"/>
      <c r="P13" s="15"/>
      <c r="Q13" s="15"/>
      <c r="R13" s="11">
        <f t="shared" si="5"/>
        <v>0</v>
      </c>
      <c r="S13" s="15"/>
      <c r="T13" s="15"/>
      <c r="U13" s="9">
        <f t="shared" si="1"/>
        <v>0</v>
      </c>
      <c r="V13" s="9">
        <f t="shared" si="2"/>
        <v>1</v>
      </c>
      <c r="W13" s="15">
        <v>1</v>
      </c>
      <c r="X13" s="16">
        <f t="shared" si="3"/>
        <v>0</v>
      </c>
      <c r="Y13" s="19"/>
      <c r="Z13" s="17"/>
    </row>
    <row r="14" spans="1:28" ht="18" customHeight="1" x14ac:dyDescent="0.2">
      <c r="A14" s="13">
        <v>1500006</v>
      </c>
      <c r="B14" s="14" t="s">
        <v>38</v>
      </c>
      <c r="C14" s="15">
        <v>26000</v>
      </c>
      <c r="D14" s="10">
        <f>VLOOKUP($A14,'18.04'!$A$9:$W$204,23,0)</f>
        <v>0</v>
      </c>
      <c r="E14" s="15">
        <v>10</v>
      </c>
      <c r="F14" s="15"/>
      <c r="G14" s="15"/>
      <c r="H14" s="9">
        <f t="shared" si="0"/>
        <v>10</v>
      </c>
      <c r="I14" s="15">
        <v>10</v>
      </c>
      <c r="J14" s="15"/>
      <c r="K14" s="15"/>
      <c r="L14" s="9">
        <f t="shared" si="4"/>
        <v>10</v>
      </c>
      <c r="M14" s="15"/>
      <c r="N14" s="15"/>
      <c r="O14" s="15"/>
      <c r="P14" s="15"/>
      <c r="Q14" s="15"/>
      <c r="R14" s="11">
        <f t="shared" si="5"/>
        <v>0</v>
      </c>
      <c r="S14" s="15"/>
      <c r="T14" s="15"/>
      <c r="U14" s="9">
        <f t="shared" si="1"/>
        <v>0</v>
      </c>
      <c r="V14" s="9">
        <f t="shared" si="2"/>
        <v>0</v>
      </c>
      <c r="W14" s="15"/>
      <c r="X14" s="16">
        <f t="shared" si="3"/>
        <v>0</v>
      </c>
      <c r="Z14" s="17"/>
    </row>
    <row r="15" spans="1:28" ht="18" customHeight="1" x14ac:dyDescent="0.2">
      <c r="A15" s="13">
        <v>1500007</v>
      </c>
      <c r="B15" s="14" t="s">
        <v>39</v>
      </c>
      <c r="C15" s="15">
        <v>20000</v>
      </c>
      <c r="D15" s="10">
        <f>VLOOKUP($A15,'18.04'!$A$9:$W$204,23,0)</f>
        <v>0</v>
      </c>
      <c r="E15" s="15">
        <v>26</v>
      </c>
      <c r="F15" s="15"/>
      <c r="G15" s="15"/>
      <c r="H15" s="9">
        <f t="shared" si="0"/>
        <v>26</v>
      </c>
      <c r="I15" s="15">
        <v>26</v>
      </c>
      <c r="J15" s="15"/>
      <c r="K15" s="15"/>
      <c r="L15" s="9">
        <f t="shared" si="4"/>
        <v>26</v>
      </c>
      <c r="M15" s="15"/>
      <c r="N15" s="15"/>
      <c r="O15" s="15"/>
      <c r="P15" s="15"/>
      <c r="Q15" s="15"/>
      <c r="R15" s="11">
        <f t="shared" si="5"/>
        <v>0</v>
      </c>
      <c r="S15" s="15"/>
      <c r="T15" s="15"/>
      <c r="U15" s="9">
        <f t="shared" si="1"/>
        <v>0</v>
      </c>
      <c r="V15" s="9">
        <f t="shared" si="2"/>
        <v>0</v>
      </c>
      <c r="W15" s="15"/>
      <c r="X15" s="16">
        <f t="shared" si="3"/>
        <v>0</v>
      </c>
      <c r="Z15" s="17"/>
    </row>
    <row r="16" spans="1:28" ht="18" customHeight="1" x14ac:dyDescent="0.2">
      <c r="A16" s="13">
        <v>1500008</v>
      </c>
      <c r="B16" s="14" t="s">
        <v>40</v>
      </c>
      <c r="C16" s="15">
        <v>20000</v>
      </c>
      <c r="D16" s="10">
        <f>VLOOKUP($A16,'18.04'!$A$9:$W$204,23,0)</f>
        <v>0</v>
      </c>
      <c r="E16" s="15"/>
      <c r="F16" s="15"/>
      <c r="G16" s="15"/>
      <c r="H16" s="9">
        <f t="shared" si="0"/>
        <v>0</v>
      </c>
      <c r="I16" s="15"/>
      <c r="J16" s="15"/>
      <c r="K16" s="15"/>
      <c r="L16" s="9">
        <f t="shared" si="4"/>
        <v>0</v>
      </c>
      <c r="M16" s="15"/>
      <c r="N16" s="15"/>
      <c r="O16" s="15"/>
      <c r="P16" s="15"/>
      <c r="Q16" s="15"/>
      <c r="R16" s="11">
        <f t="shared" si="5"/>
        <v>0</v>
      </c>
      <c r="S16" s="15"/>
      <c r="T16" s="15"/>
      <c r="U16" s="9">
        <f t="shared" si="1"/>
        <v>0</v>
      </c>
      <c r="V16" s="9">
        <f t="shared" si="2"/>
        <v>0</v>
      </c>
      <c r="W16" s="15"/>
      <c r="X16" s="16">
        <f t="shared" si="3"/>
        <v>0</v>
      </c>
      <c r="Z16" s="17"/>
    </row>
    <row r="17" spans="1:26" ht="18" customHeight="1" x14ac:dyDescent="0.2">
      <c r="A17" s="13">
        <v>1500010</v>
      </c>
      <c r="B17" s="14" t="s">
        <v>41</v>
      </c>
      <c r="C17" s="15">
        <v>20000</v>
      </c>
      <c r="D17" s="10">
        <f>VLOOKUP($A17,'18.04'!$A$9:$W$204,23,0)</f>
        <v>0</v>
      </c>
      <c r="E17" s="15">
        <v>6</v>
      </c>
      <c r="F17" s="15"/>
      <c r="G17" s="15"/>
      <c r="H17" s="9">
        <f t="shared" si="0"/>
        <v>6</v>
      </c>
      <c r="I17" s="15">
        <v>6</v>
      </c>
      <c r="J17" s="15"/>
      <c r="K17" s="15"/>
      <c r="L17" s="9">
        <f t="shared" si="4"/>
        <v>6</v>
      </c>
      <c r="M17" s="15"/>
      <c r="N17" s="15"/>
      <c r="O17" s="15"/>
      <c r="P17" s="15"/>
      <c r="Q17" s="15"/>
      <c r="R17" s="11">
        <f t="shared" si="5"/>
        <v>0</v>
      </c>
      <c r="S17" s="15"/>
      <c r="T17" s="15"/>
      <c r="U17" s="9">
        <f t="shared" si="1"/>
        <v>0</v>
      </c>
      <c r="V17" s="9">
        <f t="shared" si="2"/>
        <v>0</v>
      </c>
      <c r="W17" s="15"/>
      <c r="X17" s="16">
        <f t="shared" si="3"/>
        <v>0</v>
      </c>
      <c r="Y17" s="19"/>
      <c r="Z17" s="17"/>
    </row>
    <row r="18" spans="1:26" ht="18" customHeight="1" x14ac:dyDescent="0.2">
      <c r="A18" s="13">
        <v>1500013</v>
      </c>
      <c r="B18" s="14" t="s">
        <v>42</v>
      </c>
      <c r="C18" s="15">
        <v>27000</v>
      </c>
      <c r="D18" s="10">
        <f>VLOOKUP($A18,'18.04'!$A$9:$W$204,23,0)</f>
        <v>0</v>
      </c>
      <c r="E18" s="15">
        <v>16</v>
      </c>
      <c r="F18" s="15"/>
      <c r="G18" s="15"/>
      <c r="H18" s="9">
        <f t="shared" si="0"/>
        <v>16</v>
      </c>
      <c r="I18" s="15">
        <v>16</v>
      </c>
      <c r="J18" s="15"/>
      <c r="K18" s="15"/>
      <c r="L18" s="9">
        <f t="shared" si="4"/>
        <v>16</v>
      </c>
      <c r="M18" s="15"/>
      <c r="N18" s="15"/>
      <c r="O18" s="15"/>
      <c r="P18" s="15"/>
      <c r="Q18" s="15"/>
      <c r="R18" s="11">
        <f>SUM(M18:Q18)</f>
        <v>0</v>
      </c>
      <c r="S18" s="15"/>
      <c r="T18" s="15"/>
      <c r="U18" s="9">
        <f>S18+T18</f>
        <v>0</v>
      </c>
      <c r="V18" s="9">
        <f t="shared" si="2"/>
        <v>0</v>
      </c>
      <c r="W18" s="15"/>
      <c r="X18" s="16">
        <f>W18-V18</f>
        <v>0</v>
      </c>
      <c r="Y18" s="18"/>
      <c r="Z18" s="17"/>
    </row>
    <row r="19" spans="1:26" ht="18" customHeight="1" x14ac:dyDescent="0.2">
      <c r="A19" s="13">
        <v>1500017</v>
      </c>
      <c r="B19" s="14" t="s">
        <v>43</v>
      </c>
      <c r="C19" s="15">
        <v>19000</v>
      </c>
      <c r="D19" s="10">
        <f>VLOOKUP($A19,'18.04'!$A$9:$W$204,23,0)</f>
        <v>0</v>
      </c>
      <c r="E19" s="15"/>
      <c r="F19" s="15"/>
      <c r="G19" s="15"/>
      <c r="H19" s="9">
        <f t="shared" si="0"/>
        <v>0</v>
      </c>
      <c r="I19" s="15"/>
      <c r="J19" s="15"/>
      <c r="K19" s="15"/>
      <c r="L19" s="9">
        <f t="shared" si="4"/>
        <v>0</v>
      </c>
      <c r="M19" s="15"/>
      <c r="N19" s="15"/>
      <c r="O19" s="15"/>
      <c r="P19" s="15"/>
      <c r="Q19" s="15"/>
      <c r="R19" s="11">
        <f>SUM(M19:Q19)</f>
        <v>0</v>
      </c>
      <c r="S19" s="15"/>
      <c r="T19" s="15"/>
      <c r="U19" s="9">
        <f>S19+T19</f>
        <v>0</v>
      </c>
      <c r="V19" s="9">
        <f t="shared" si="2"/>
        <v>0</v>
      </c>
      <c r="W19" s="15"/>
      <c r="X19" s="16">
        <f>W19-V19</f>
        <v>0</v>
      </c>
      <c r="Y19" s="18"/>
      <c r="Z19" s="17"/>
    </row>
    <row r="20" spans="1:26" ht="18" customHeight="1" x14ac:dyDescent="0.2">
      <c r="A20" s="13">
        <v>1500021</v>
      </c>
      <c r="B20" s="14" t="s">
        <v>44</v>
      </c>
      <c r="C20" s="15">
        <v>19000</v>
      </c>
      <c r="D20" s="10">
        <f>VLOOKUP($A20,'18.04'!$A$9:$W$204,23,0)</f>
        <v>0</v>
      </c>
      <c r="E20" s="15">
        <v>6</v>
      </c>
      <c r="F20" s="15"/>
      <c r="G20" s="15"/>
      <c r="H20" s="9">
        <f t="shared" si="0"/>
        <v>6</v>
      </c>
      <c r="I20" s="15">
        <v>6</v>
      </c>
      <c r="J20" s="15"/>
      <c r="K20" s="15"/>
      <c r="L20" s="9">
        <f t="shared" si="4"/>
        <v>6</v>
      </c>
      <c r="M20" s="15"/>
      <c r="N20" s="15"/>
      <c r="O20" s="15"/>
      <c r="P20" s="15"/>
      <c r="Q20" s="15"/>
      <c r="R20" s="11">
        <f t="shared" si="5"/>
        <v>0</v>
      </c>
      <c r="S20" s="15"/>
      <c r="T20" s="15"/>
      <c r="U20" s="9">
        <f t="shared" si="1"/>
        <v>0</v>
      </c>
      <c r="V20" s="9">
        <f t="shared" si="2"/>
        <v>0</v>
      </c>
      <c r="W20" s="15"/>
      <c r="X20" s="16">
        <f t="shared" si="3"/>
        <v>0</v>
      </c>
      <c r="Y20" s="38"/>
      <c r="Z20" s="17"/>
    </row>
    <row r="21" spans="1:26" ht="18" customHeight="1" x14ac:dyDescent="0.2">
      <c r="A21" s="13">
        <v>1500022</v>
      </c>
      <c r="B21" s="14" t="s">
        <v>45</v>
      </c>
      <c r="C21" s="15">
        <v>19000</v>
      </c>
      <c r="D21" s="10">
        <f>VLOOKUP($A21,'18.04'!$A$9:$W$204,23,0)</f>
        <v>0</v>
      </c>
      <c r="E21" s="15">
        <v>6</v>
      </c>
      <c r="F21" s="15"/>
      <c r="G21" s="15"/>
      <c r="H21" s="9">
        <f t="shared" si="0"/>
        <v>6</v>
      </c>
      <c r="I21" s="15">
        <v>6</v>
      </c>
      <c r="J21" s="15"/>
      <c r="K21" s="15"/>
      <c r="L21" s="9">
        <f t="shared" si="4"/>
        <v>6</v>
      </c>
      <c r="M21" s="15"/>
      <c r="N21" s="15"/>
      <c r="O21" s="15"/>
      <c r="P21" s="15"/>
      <c r="Q21" s="15"/>
      <c r="R21" s="11">
        <f t="shared" si="5"/>
        <v>0</v>
      </c>
      <c r="S21" s="15"/>
      <c r="T21" s="15"/>
      <c r="U21" s="9">
        <f t="shared" si="1"/>
        <v>0</v>
      </c>
      <c r="V21" s="9">
        <f t="shared" si="2"/>
        <v>0</v>
      </c>
      <c r="W21" s="15"/>
      <c r="X21" s="16">
        <f t="shared" si="3"/>
        <v>0</v>
      </c>
      <c r="Y21" s="18"/>
      <c r="Z21" s="17"/>
    </row>
    <row r="22" spans="1:26" ht="18" customHeight="1" x14ac:dyDescent="0.2">
      <c r="A22" s="13">
        <v>1500023</v>
      </c>
      <c r="B22" s="14" t="s">
        <v>46</v>
      </c>
      <c r="C22" s="15">
        <v>16000</v>
      </c>
      <c r="D22" s="10">
        <f>VLOOKUP($A22,'18.04'!$A$9:$W$204,23,0)</f>
        <v>0</v>
      </c>
      <c r="E22" s="15">
        <v>6</v>
      </c>
      <c r="F22" s="15"/>
      <c r="G22" s="15"/>
      <c r="H22" s="9">
        <f t="shared" si="0"/>
        <v>6</v>
      </c>
      <c r="I22" s="15">
        <v>6</v>
      </c>
      <c r="J22" s="15"/>
      <c r="K22" s="15"/>
      <c r="L22" s="9">
        <f t="shared" si="4"/>
        <v>6</v>
      </c>
      <c r="M22" s="15"/>
      <c r="N22" s="15"/>
      <c r="O22" s="15"/>
      <c r="P22" s="15"/>
      <c r="Q22" s="15"/>
      <c r="R22" s="11">
        <f t="shared" si="5"/>
        <v>0</v>
      </c>
      <c r="S22" s="15"/>
      <c r="T22" s="15"/>
      <c r="U22" s="9">
        <f t="shared" si="1"/>
        <v>0</v>
      </c>
      <c r="V22" s="9">
        <f t="shared" si="2"/>
        <v>0</v>
      </c>
      <c r="W22" s="15"/>
      <c r="X22" s="16">
        <f t="shared" si="3"/>
        <v>0</v>
      </c>
      <c r="Y22" s="18"/>
      <c r="Z22" s="17"/>
    </row>
    <row r="23" spans="1:26" ht="18" customHeight="1" x14ac:dyDescent="0.2">
      <c r="A23" s="13">
        <v>1500024</v>
      </c>
      <c r="B23" s="14" t="s">
        <v>47</v>
      </c>
      <c r="C23" s="15">
        <v>21000</v>
      </c>
      <c r="D23" s="10">
        <f>VLOOKUP($A23,'18.04'!$A$9:$W$204,23,0)</f>
        <v>0</v>
      </c>
      <c r="E23" s="15"/>
      <c r="F23" s="15"/>
      <c r="G23" s="15"/>
      <c r="H23" s="9">
        <f t="shared" si="0"/>
        <v>0</v>
      </c>
      <c r="I23" s="15"/>
      <c r="J23" s="15"/>
      <c r="K23" s="15"/>
      <c r="L23" s="9">
        <f t="shared" si="4"/>
        <v>0</v>
      </c>
      <c r="M23" s="15"/>
      <c r="N23" s="15"/>
      <c r="O23" s="15"/>
      <c r="P23" s="15"/>
      <c r="Q23" s="15"/>
      <c r="R23" s="11">
        <f t="shared" si="5"/>
        <v>0</v>
      </c>
      <c r="S23" s="15"/>
      <c r="T23" s="15"/>
      <c r="U23" s="9">
        <f t="shared" si="1"/>
        <v>0</v>
      </c>
      <c r="V23" s="9">
        <f t="shared" si="2"/>
        <v>0</v>
      </c>
      <c r="W23" s="15"/>
      <c r="X23" s="16">
        <f t="shared" si="3"/>
        <v>0</v>
      </c>
      <c r="Y23" s="18"/>
      <c r="Z23" s="17"/>
    </row>
    <row r="24" spans="1:26" ht="18" customHeight="1" x14ac:dyDescent="0.2">
      <c r="A24" s="13">
        <v>1500026</v>
      </c>
      <c r="B24" s="14" t="s">
        <v>48</v>
      </c>
      <c r="C24" s="15">
        <v>21000</v>
      </c>
      <c r="D24" s="10">
        <f>VLOOKUP($A24,'18.04'!$A$9:$W$204,23,0)</f>
        <v>0</v>
      </c>
      <c r="E24" s="15">
        <v>6</v>
      </c>
      <c r="F24" s="15"/>
      <c r="G24" s="15"/>
      <c r="H24" s="9">
        <f t="shared" si="0"/>
        <v>6</v>
      </c>
      <c r="I24" s="15">
        <v>6</v>
      </c>
      <c r="J24" s="15"/>
      <c r="K24" s="15"/>
      <c r="L24" s="9">
        <f t="shared" si="4"/>
        <v>6</v>
      </c>
      <c r="M24" s="15"/>
      <c r="N24" s="15"/>
      <c r="O24" s="15"/>
      <c r="P24" s="15"/>
      <c r="Q24" s="15"/>
      <c r="R24" s="11">
        <f t="shared" si="5"/>
        <v>0</v>
      </c>
      <c r="S24" s="15"/>
      <c r="T24" s="15"/>
      <c r="U24" s="9">
        <f t="shared" si="1"/>
        <v>0</v>
      </c>
      <c r="V24" s="9">
        <f t="shared" si="2"/>
        <v>0</v>
      </c>
      <c r="W24" s="15"/>
      <c r="X24" s="16">
        <f t="shared" si="3"/>
        <v>0</v>
      </c>
      <c r="Y24" s="18"/>
      <c r="Z24" s="17"/>
    </row>
    <row r="25" spans="1:26" ht="18" customHeight="1" x14ac:dyDescent="0.2">
      <c r="A25" s="13">
        <v>1500028</v>
      </c>
      <c r="B25" s="14" t="s">
        <v>49</v>
      </c>
      <c r="C25" s="15">
        <v>20000</v>
      </c>
      <c r="D25" s="10">
        <f>VLOOKUP($A25,'18.04'!$A$9:$W$204,23,0)</f>
        <v>0</v>
      </c>
      <c r="E25" s="15"/>
      <c r="F25" s="15"/>
      <c r="G25" s="15"/>
      <c r="H25" s="9">
        <f t="shared" si="0"/>
        <v>0</v>
      </c>
      <c r="I25" s="15"/>
      <c r="J25" s="15"/>
      <c r="K25" s="15"/>
      <c r="L25" s="9">
        <f t="shared" si="4"/>
        <v>0</v>
      </c>
      <c r="M25" s="15"/>
      <c r="N25" s="15"/>
      <c r="O25" s="15"/>
      <c r="P25" s="15"/>
      <c r="Q25" s="15"/>
      <c r="R25" s="11">
        <f t="shared" si="5"/>
        <v>0</v>
      </c>
      <c r="S25" s="15"/>
      <c r="T25" s="15"/>
      <c r="U25" s="9">
        <f t="shared" si="1"/>
        <v>0</v>
      </c>
      <c r="V25" s="9">
        <f t="shared" si="2"/>
        <v>0</v>
      </c>
      <c r="W25" s="15"/>
      <c r="X25" s="16">
        <f>W25-V25</f>
        <v>0</v>
      </c>
      <c r="Y25" s="18"/>
      <c r="Z25" s="17"/>
    </row>
    <row r="26" spans="1:26" ht="18" customHeight="1" x14ac:dyDescent="0.2">
      <c r="A26" s="13">
        <v>1500029</v>
      </c>
      <c r="B26" s="14" t="s">
        <v>50</v>
      </c>
      <c r="C26" s="15">
        <v>18000</v>
      </c>
      <c r="D26" s="10">
        <f>VLOOKUP($A26,'18.04'!$A$9:$W$204,23,0)</f>
        <v>0</v>
      </c>
      <c r="E26" s="15"/>
      <c r="F26" s="15"/>
      <c r="G26" s="15"/>
      <c r="H26" s="9">
        <f t="shared" si="0"/>
        <v>0</v>
      </c>
      <c r="I26" s="15"/>
      <c r="J26" s="15"/>
      <c r="K26" s="15"/>
      <c r="L26" s="9">
        <f t="shared" si="4"/>
        <v>0</v>
      </c>
      <c r="M26" s="15"/>
      <c r="N26" s="15"/>
      <c r="O26" s="15"/>
      <c r="P26" s="15"/>
      <c r="Q26" s="15"/>
      <c r="R26" s="11">
        <f>SUM(M26:Q26)</f>
        <v>0</v>
      </c>
      <c r="S26" s="15"/>
      <c r="T26" s="15"/>
      <c r="U26" s="9">
        <f>S26+T26</f>
        <v>0</v>
      </c>
      <c r="V26" s="9">
        <f t="shared" si="2"/>
        <v>0</v>
      </c>
      <c r="W26" s="15"/>
      <c r="X26" s="16">
        <f>W26-V26</f>
        <v>0</v>
      </c>
      <c r="Y26" s="18"/>
      <c r="Z26" s="17"/>
    </row>
    <row r="27" spans="1:26" ht="18" customHeight="1" x14ac:dyDescent="0.2">
      <c r="A27" s="13">
        <v>1500047</v>
      </c>
      <c r="B27" s="14" t="s">
        <v>51</v>
      </c>
      <c r="C27" s="15">
        <v>32000</v>
      </c>
      <c r="D27" s="10">
        <f>VLOOKUP($A27,'18.04'!$A$9:$W$204,23,0)</f>
        <v>0</v>
      </c>
      <c r="E27" s="15"/>
      <c r="F27" s="15"/>
      <c r="G27" s="15"/>
      <c r="H27" s="9">
        <f t="shared" si="0"/>
        <v>0</v>
      </c>
      <c r="I27" s="15"/>
      <c r="J27" s="15"/>
      <c r="K27" s="15"/>
      <c r="L27" s="9">
        <f t="shared" si="4"/>
        <v>0</v>
      </c>
      <c r="M27" s="15"/>
      <c r="N27" s="15"/>
      <c r="O27" s="15"/>
      <c r="P27" s="15"/>
      <c r="Q27" s="15"/>
      <c r="R27" s="11">
        <f>SUM(M27:Q27)</f>
        <v>0</v>
      </c>
      <c r="S27" s="15"/>
      <c r="T27" s="15"/>
      <c r="U27" s="9">
        <f>S27+T27</f>
        <v>0</v>
      </c>
      <c r="V27" s="9">
        <f t="shared" si="2"/>
        <v>0</v>
      </c>
      <c r="W27" s="15"/>
      <c r="X27" s="16">
        <f>W27-V27</f>
        <v>0</v>
      </c>
      <c r="Y27" s="18"/>
      <c r="Z27" s="17"/>
    </row>
    <row r="28" spans="1:26" ht="18" customHeight="1" x14ac:dyDescent="0.2">
      <c r="A28" s="13">
        <v>1500081</v>
      </c>
      <c r="B28" s="14" t="s">
        <v>52</v>
      </c>
      <c r="C28" s="15">
        <v>22000</v>
      </c>
      <c r="D28" s="10">
        <f>VLOOKUP($A28,'18.04'!$A$9:$W$204,23,0)</f>
        <v>0</v>
      </c>
      <c r="E28" s="15">
        <v>6</v>
      </c>
      <c r="F28" s="15"/>
      <c r="G28" s="15"/>
      <c r="H28" s="9">
        <f t="shared" si="0"/>
        <v>6</v>
      </c>
      <c r="I28" s="15">
        <v>6</v>
      </c>
      <c r="J28" s="15"/>
      <c r="K28" s="15"/>
      <c r="L28" s="9">
        <f t="shared" si="4"/>
        <v>6</v>
      </c>
      <c r="M28" s="15"/>
      <c r="N28" s="15"/>
      <c r="O28" s="15"/>
      <c r="P28" s="15"/>
      <c r="Q28" s="15"/>
      <c r="R28" s="11">
        <f>SUM(M28:Q28)</f>
        <v>0</v>
      </c>
      <c r="S28" s="15"/>
      <c r="T28" s="15"/>
      <c r="U28" s="9">
        <f>S28+T28</f>
        <v>0</v>
      </c>
      <c r="V28" s="9">
        <f t="shared" si="2"/>
        <v>0</v>
      </c>
      <c r="W28" s="15"/>
      <c r="X28" s="16">
        <f>W28-V28</f>
        <v>0</v>
      </c>
      <c r="Y28" s="18"/>
      <c r="Z28" s="17"/>
    </row>
    <row r="29" spans="1:26" ht="18" customHeight="1" x14ac:dyDescent="0.2">
      <c r="A29" s="13">
        <v>1500088</v>
      </c>
      <c r="B29" s="14" t="s">
        <v>53</v>
      </c>
      <c r="C29" s="15">
        <v>21000</v>
      </c>
      <c r="D29" s="10">
        <f>VLOOKUP($A29,'18.04'!$A$9:$W$204,23,0)</f>
        <v>0</v>
      </c>
      <c r="E29" s="15">
        <v>4</v>
      </c>
      <c r="F29" s="15"/>
      <c r="G29" s="15"/>
      <c r="H29" s="9">
        <f t="shared" si="0"/>
        <v>4</v>
      </c>
      <c r="I29" s="15">
        <v>2</v>
      </c>
      <c r="J29" s="15"/>
      <c r="K29" s="15"/>
      <c r="L29" s="9">
        <f t="shared" si="4"/>
        <v>2</v>
      </c>
      <c r="M29" s="15"/>
      <c r="N29" s="15"/>
      <c r="O29" s="15"/>
      <c r="P29" s="15"/>
      <c r="Q29" s="15"/>
      <c r="R29" s="11">
        <f t="shared" si="5"/>
        <v>0</v>
      </c>
      <c r="S29" s="15">
        <v>2</v>
      </c>
      <c r="T29" s="15"/>
      <c r="U29" s="9">
        <f t="shared" si="1"/>
        <v>2</v>
      </c>
      <c r="V29" s="9">
        <f t="shared" si="2"/>
        <v>0</v>
      </c>
      <c r="W29" s="15"/>
      <c r="X29" s="16">
        <f t="shared" si="3"/>
        <v>0</v>
      </c>
      <c r="Y29" s="18"/>
      <c r="Z29" s="17"/>
    </row>
    <row r="30" spans="1:26" ht="18" customHeight="1" x14ac:dyDescent="0.2">
      <c r="A30" s="13">
        <v>1500089</v>
      </c>
      <c r="B30" s="14" t="s">
        <v>54</v>
      </c>
      <c r="C30" s="15">
        <v>20000</v>
      </c>
      <c r="D30" s="10">
        <f>VLOOKUP($A30,'18.04'!$A$9:$W$204,23,0)</f>
        <v>0</v>
      </c>
      <c r="E30" s="15">
        <v>6</v>
      </c>
      <c r="F30" s="15"/>
      <c r="G30" s="15"/>
      <c r="H30" s="9">
        <f t="shared" si="0"/>
        <v>6</v>
      </c>
      <c r="I30" s="15">
        <v>6</v>
      </c>
      <c r="J30" s="15"/>
      <c r="K30" s="15"/>
      <c r="L30" s="9">
        <f t="shared" si="4"/>
        <v>6</v>
      </c>
      <c r="M30" s="15"/>
      <c r="N30" s="15"/>
      <c r="O30" s="15"/>
      <c r="P30" s="15"/>
      <c r="Q30" s="15"/>
      <c r="R30" s="11">
        <f>SUM(M30:Q30)</f>
        <v>0</v>
      </c>
      <c r="S30" s="15"/>
      <c r="T30" s="15"/>
      <c r="U30" s="9">
        <f>S30+T30</f>
        <v>0</v>
      </c>
      <c r="V30" s="9">
        <f t="shared" si="2"/>
        <v>0</v>
      </c>
      <c r="W30" s="15"/>
      <c r="X30" s="16">
        <f>W30-V30</f>
        <v>0</v>
      </c>
      <c r="Y30" s="18"/>
      <c r="Z30" s="17"/>
    </row>
    <row r="31" spans="1:26" ht="18" customHeight="1" x14ac:dyDescent="0.2">
      <c r="A31" s="13">
        <v>1500134</v>
      </c>
      <c r="B31" s="14" t="s">
        <v>55</v>
      </c>
      <c r="C31" s="15">
        <v>24000</v>
      </c>
      <c r="D31" s="10">
        <f>VLOOKUP($A31,'18.04'!$A$9:$W$204,23,0)</f>
        <v>0</v>
      </c>
      <c r="E31" s="15">
        <v>6</v>
      </c>
      <c r="F31" s="15"/>
      <c r="G31" s="15"/>
      <c r="H31" s="9">
        <f t="shared" si="0"/>
        <v>6</v>
      </c>
      <c r="I31" s="15">
        <v>5</v>
      </c>
      <c r="J31" s="15"/>
      <c r="K31" s="15"/>
      <c r="L31" s="9">
        <f t="shared" si="4"/>
        <v>5</v>
      </c>
      <c r="M31" s="15"/>
      <c r="N31" s="15"/>
      <c r="O31" s="15"/>
      <c r="P31" s="15"/>
      <c r="Q31" s="15"/>
      <c r="R31" s="11">
        <f t="shared" si="5"/>
        <v>0</v>
      </c>
      <c r="S31" s="15">
        <v>1</v>
      </c>
      <c r="T31" s="15"/>
      <c r="U31" s="9">
        <f t="shared" si="1"/>
        <v>1</v>
      </c>
      <c r="V31" s="9">
        <f t="shared" si="2"/>
        <v>0</v>
      </c>
      <c r="W31" s="15"/>
      <c r="X31" s="16">
        <f t="shared" si="3"/>
        <v>0</v>
      </c>
      <c r="Y31" s="18"/>
      <c r="Z31" s="17"/>
    </row>
    <row r="32" spans="1:26" ht="18" customHeight="1" x14ac:dyDescent="0.2">
      <c r="A32" s="13">
        <v>1500228</v>
      </c>
      <c r="B32" s="14" t="s">
        <v>56</v>
      </c>
      <c r="C32" s="15">
        <v>18000</v>
      </c>
      <c r="D32" s="10">
        <f>VLOOKUP($A32,'18.04'!$A$9:$W$204,23,0)</f>
        <v>0</v>
      </c>
      <c r="E32" s="15"/>
      <c r="F32" s="15"/>
      <c r="G32" s="15"/>
      <c r="H32" s="9">
        <f t="shared" si="0"/>
        <v>0</v>
      </c>
      <c r="I32" s="15"/>
      <c r="J32" s="15"/>
      <c r="K32" s="15"/>
      <c r="L32" s="9">
        <f t="shared" si="4"/>
        <v>0</v>
      </c>
      <c r="M32" s="15"/>
      <c r="N32" s="15"/>
      <c r="O32" s="15"/>
      <c r="P32" s="15"/>
      <c r="Q32" s="15"/>
      <c r="R32" s="11">
        <f>SUM(M32:Q32)</f>
        <v>0</v>
      </c>
      <c r="S32" s="15"/>
      <c r="T32" s="15"/>
      <c r="U32" s="9">
        <f>S32+T32</f>
        <v>0</v>
      </c>
      <c r="V32" s="9">
        <f t="shared" si="2"/>
        <v>0</v>
      </c>
      <c r="W32" s="15"/>
      <c r="X32" s="16">
        <f>W32-V32</f>
        <v>0</v>
      </c>
      <c r="Y32" s="18"/>
      <c r="Z32" s="17"/>
    </row>
    <row r="33" spans="1:26" ht="18" customHeight="1" x14ac:dyDescent="0.2">
      <c r="A33" s="13">
        <v>1500300</v>
      </c>
      <c r="B33" s="14" t="s">
        <v>57</v>
      </c>
      <c r="C33" s="15">
        <v>22000</v>
      </c>
      <c r="D33" s="10">
        <f>VLOOKUP($A33,'18.04'!$A$9:$W$204,23,0)</f>
        <v>0</v>
      </c>
      <c r="E33" s="15">
        <v>6</v>
      </c>
      <c r="F33" s="15"/>
      <c r="G33" s="15"/>
      <c r="H33" s="9">
        <f t="shared" si="0"/>
        <v>6</v>
      </c>
      <c r="I33" s="15">
        <v>6</v>
      </c>
      <c r="J33" s="15"/>
      <c r="K33" s="15"/>
      <c r="L33" s="9">
        <f t="shared" si="4"/>
        <v>6</v>
      </c>
      <c r="M33" s="15"/>
      <c r="N33" s="15"/>
      <c r="O33" s="15"/>
      <c r="P33" s="15"/>
      <c r="Q33" s="15"/>
      <c r="R33" s="11">
        <f t="shared" si="5"/>
        <v>0</v>
      </c>
      <c r="S33" s="15"/>
      <c r="T33" s="15"/>
      <c r="U33" s="9">
        <f t="shared" si="1"/>
        <v>0</v>
      </c>
      <c r="V33" s="9">
        <f t="shared" si="2"/>
        <v>0</v>
      </c>
      <c r="W33" s="15"/>
      <c r="X33" s="16">
        <f t="shared" si="3"/>
        <v>0</v>
      </c>
      <c r="Y33" s="39"/>
      <c r="Z33" s="17"/>
    </row>
    <row r="34" spans="1:26" ht="18" customHeight="1" x14ac:dyDescent="0.2">
      <c r="A34" s="13">
        <v>1500301</v>
      </c>
      <c r="B34" s="14" t="s">
        <v>58</v>
      </c>
      <c r="C34" s="15">
        <v>20000</v>
      </c>
      <c r="D34" s="10">
        <f>VLOOKUP($A34,'18.04'!$A$9:$W$204,23,0)</f>
        <v>0</v>
      </c>
      <c r="E34" s="15">
        <v>6</v>
      </c>
      <c r="F34" s="15"/>
      <c r="G34" s="15"/>
      <c r="H34" s="9">
        <f t="shared" si="0"/>
        <v>6</v>
      </c>
      <c r="I34" s="15">
        <v>6</v>
      </c>
      <c r="J34" s="15"/>
      <c r="K34" s="15"/>
      <c r="L34" s="9">
        <f t="shared" si="4"/>
        <v>6</v>
      </c>
      <c r="M34" s="15"/>
      <c r="N34" s="15"/>
      <c r="O34" s="15"/>
      <c r="P34" s="15"/>
      <c r="Q34" s="15"/>
      <c r="R34" s="11">
        <f t="shared" si="5"/>
        <v>0</v>
      </c>
      <c r="S34" s="15"/>
      <c r="T34" s="15"/>
      <c r="U34" s="9">
        <f t="shared" si="1"/>
        <v>0</v>
      </c>
      <c r="V34" s="9">
        <f t="shared" si="2"/>
        <v>0</v>
      </c>
      <c r="W34" s="15"/>
      <c r="X34" s="16">
        <f t="shared" si="3"/>
        <v>0</v>
      </c>
      <c r="Y34" s="18"/>
      <c r="Z34" s="17"/>
    </row>
    <row r="35" spans="1:26" ht="18" customHeight="1" x14ac:dyDescent="0.2">
      <c r="A35" s="13">
        <v>1500303</v>
      </c>
      <c r="B35" s="14" t="s">
        <v>59</v>
      </c>
      <c r="C35" s="15">
        <v>18000</v>
      </c>
      <c r="D35" s="10">
        <f>VLOOKUP($A35,'18.04'!$A$9:$W$204,23,0)</f>
        <v>0</v>
      </c>
      <c r="E35" s="15">
        <v>6</v>
      </c>
      <c r="F35" s="15"/>
      <c r="G35" s="15"/>
      <c r="H35" s="9">
        <f t="shared" si="0"/>
        <v>6</v>
      </c>
      <c r="I35" s="15">
        <v>1</v>
      </c>
      <c r="J35" s="15"/>
      <c r="K35" s="15"/>
      <c r="L35" s="9">
        <f t="shared" si="4"/>
        <v>1</v>
      </c>
      <c r="M35" s="15"/>
      <c r="N35" s="15"/>
      <c r="O35" s="15"/>
      <c r="P35" s="15"/>
      <c r="Q35" s="15"/>
      <c r="R35" s="11">
        <f t="shared" si="5"/>
        <v>0</v>
      </c>
      <c r="S35" s="15">
        <v>5</v>
      </c>
      <c r="T35" s="15"/>
      <c r="U35" s="9">
        <f t="shared" si="1"/>
        <v>5</v>
      </c>
      <c r="V35" s="9">
        <f t="shared" si="2"/>
        <v>0</v>
      </c>
      <c r="W35" s="15"/>
      <c r="X35" s="16">
        <f t="shared" si="3"/>
        <v>0</v>
      </c>
      <c r="Y35" s="18"/>
      <c r="Z35" s="17"/>
    </row>
    <row r="36" spans="1:26" ht="18.75" customHeight="1" x14ac:dyDescent="0.2">
      <c r="A36" s="13">
        <v>1500304</v>
      </c>
      <c r="B36" s="14" t="s">
        <v>60</v>
      </c>
      <c r="C36" s="15">
        <v>18000</v>
      </c>
      <c r="D36" s="10">
        <f>VLOOKUP($A36,'18.04'!$A$9:$W$204,23,0)</f>
        <v>0</v>
      </c>
      <c r="E36" s="15">
        <v>6</v>
      </c>
      <c r="F36" s="15"/>
      <c r="G36" s="15"/>
      <c r="H36" s="9">
        <f t="shared" si="0"/>
        <v>6</v>
      </c>
      <c r="I36" s="15">
        <v>5</v>
      </c>
      <c r="J36" s="15"/>
      <c r="K36" s="15"/>
      <c r="L36" s="9">
        <f t="shared" si="4"/>
        <v>5</v>
      </c>
      <c r="M36" s="15"/>
      <c r="N36" s="15"/>
      <c r="O36" s="15"/>
      <c r="P36" s="15"/>
      <c r="Q36" s="15">
        <v>1</v>
      </c>
      <c r="R36" s="11">
        <f t="shared" si="5"/>
        <v>1</v>
      </c>
      <c r="S36" s="15"/>
      <c r="T36" s="15"/>
      <c r="U36" s="9">
        <f t="shared" si="1"/>
        <v>0</v>
      </c>
      <c r="V36" s="9">
        <f t="shared" si="2"/>
        <v>0</v>
      </c>
      <c r="W36" s="15"/>
      <c r="X36" s="16">
        <f t="shared" si="3"/>
        <v>0</v>
      </c>
      <c r="Y36" s="18"/>
      <c r="Z36" s="17"/>
    </row>
    <row r="37" spans="1:26" ht="18" customHeight="1" x14ac:dyDescent="0.2">
      <c r="A37" s="13">
        <v>1500306</v>
      </c>
      <c r="B37" s="14" t="s">
        <v>61</v>
      </c>
      <c r="C37" s="15">
        <v>17000</v>
      </c>
      <c r="D37" s="10">
        <f>VLOOKUP($A37,'18.04'!$A$9:$W$204,23,0)</f>
        <v>0</v>
      </c>
      <c r="E37" s="15">
        <v>6</v>
      </c>
      <c r="F37" s="15"/>
      <c r="G37" s="15"/>
      <c r="H37" s="9">
        <f t="shared" si="0"/>
        <v>6</v>
      </c>
      <c r="I37" s="15">
        <v>4</v>
      </c>
      <c r="J37" s="15"/>
      <c r="K37" s="15"/>
      <c r="L37" s="9">
        <f t="shared" si="4"/>
        <v>4</v>
      </c>
      <c r="M37" s="15"/>
      <c r="N37" s="15"/>
      <c r="O37" s="15"/>
      <c r="P37" s="15"/>
      <c r="Q37" s="15"/>
      <c r="R37" s="11">
        <f t="shared" si="5"/>
        <v>0</v>
      </c>
      <c r="S37" s="15">
        <v>2</v>
      </c>
      <c r="T37" s="15"/>
      <c r="U37" s="9">
        <f t="shared" si="1"/>
        <v>2</v>
      </c>
      <c r="V37" s="9">
        <f t="shared" si="2"/>
        <v>0</v>
      </c>
      <c r="W37" s="15"/>
      <c r="X37" s="16">
        <f t="shared" si="3"/>
        <v>0</v>
      </c>
      <c r="Y37" s="39"/>
      <c r="Z37" s="17"/>
    </row>
    <row r="38" spans="1:26" ht="18" customHeight="1" x14ac:dyDescent="0.2">
      <c r="A38" s="13">
        <v>1500307</v>
      </c>
      <c r="B38" s="14" t="s">
        <v>62</v>
      </c>
      <c r="C38" s="15">
        <v>20000</v>
      </c>
      <c r="D38" s="10">
        <f>VLOOKUP($A38,'18.04'!$A$9:$W$204,23,0)</f>
        <v>0</v>
      </c>
      <c r="E38" s="15">
        <v>6</v>
      </c>
      <c r="F38" s="15"/>
      <c r="G38" s="15"/>
      <c r="H38" s="9">
        <f t="shared" si="0"/>
        <v>6</v>
      </c>
      <c r="I38" s="15">
        <v>1</v>
      </c>
      <c r="J38" s="15"/>
      <c r="K38" s="15"/>
      <c r="L38" s="9">
        <f t="shared" si="4"/>
        <v>1</v>
      </c>
      <c r="M38" s="15"/>
      <c r="N38" s="15"/>
      <c r="O38" s="15"/>
      <c r="P38" s="15"/>
      <c r="Q38" s="15"/>
      <c r="R38" s="11">
        <f t="shared" si="5"/>
        <v>0</v>
      </c>
      <c r="S38" s="15">
        <v>5</v>
      </c>
      <c r="T38" s="15"/>
      <c r="U38" s="9">
        <f t="shared" si="1"/>
        <v>5</v>
      </c>
      <c r="V38" s="9">
        <f t="shared" si="2"/>
        <v>0</v>
      </c>
      <c r="W38" s="15"/>
      <c r="X38" s="16">
        <f t="shared" si="3"/>
        <v>0</v>
      </c>
      <c r="Y38" s="18"/>
      <c r="Z38" s="17"/>
    </row>
    <row r="39" spans="1:26" ht="18" customHeight="1" x14ac:dyDescent="0.2">
      <c r="A39" s="13">
        <v>1500309</v>
      </c>
      <c r="B39" s="14" t="s">
        <v>63</v>
      </c>
      <c r="C39" s="15">
        <v>18000</v>
      </c>
      <c r="D39" s="10">
        <f>VLOOKUP($A39,'18.04'!$A$9:$W$204,23,0)</f>
        <v>0</v>
      </c>
      <c r="E39" s="15"/>
      <c r="F39" s="15"/>
      <c r="G39" s="15"/>
      <c r="H39" s="9">
        <f t="shared" si="0"/>
        <v>0</v>
      </c>
      <c r="I39" s="15"/>
      <c r="J39" s="15"/>
      <c r="K39" s="15"/>
      <c r="L39" s="9">
        <f t="shared" si="4"/>
        <v>0</v>
      </c>
      <c r="M39" s="15"/>
      <c r="N39" s="15"/>
      <c r="O39" s="15"/>
      <c r="P39" s="15"/>
      <c r="Q39" s="15"/>
      <c r="R39" s="11">
        <f t="shared" si="5"/>
        <v>0</v>
      </c>
      <c r="S39" s="15"/>
      <c r="T39" s="15"/>
      <c r="U39" s="9">
        <f t="shared" si="1"/>
        <v>0</v>
      </c>
      <c r="V39" s="9">
        <f t="shared" si="2"/>
        <v>0</v>
      </c>
      <c r="W39" s="15"/>
      <c r="X39" s="16">
        <f t="shared" si="3"/>
        <v>0</v>
      </c>
      <c r="Y39" s="18"/>
      <c r="Z39" s="17"/>
    </row>
    <row r="40" spans="1:26" ht="18" customHeight="1" x14ac:dyDescent="0.2">
      <c r="A40" s="13">
        <v>1500310</v>
      </c>
      <c r="B40" s="14" t="s">
        <v>64</v>
      </c>
      <c r="C40" s="15">
        <v>20000</v>
      </c>
      <c r="D40" s="10">
        <f>VLOOKUP($A40,'18.04'!$A$9:$W$204,23,0)</f>
        <v>0</v>
      </c>
      <c r="E40" s="15"/>
      <c r="F40" s="15"/>
      <c r="G40" s="15"/>
      <c r="H40" s="9">
        <f t="shared" si="0"/>
        <v>0</v>
      </c>
      <c r="I40" s="15"/>
      <c r="J40" s="15"/>
      <c r="K40" s="15"/>
      <c r="L40" s="9">
        <f t="shared" si="4"/>
        <v>0</v>
      </c>
      <c r="M40" s="15"/>
      <c r="N40" s="15"/>
      <c r="O40" s="15"/>
      <c r="P40" s="15"/>
      <c r="Q40" s="15"/>
      <c r="R40" s="11">
        <f t="shared" si="5"/>
        <v>0</v>
      </c>
      <c r="S40" s="15"/>
      <c r="T40" s="15"/>
      <c r="U40" s="9">
        <f t="shared" si="1"/>
        <v>0</v>
      </c>
      <c r="V40" s="9">
        <f t="shared" si="2"/>
        <v>0</v>
      </c>
      <c r="W40" s="15"/>
      <c r="X40" s="16">
        <f t="shared" si="3"/>
        <v>0</v>
      </c>
      <c r="Y40" s="18"/>
      <c r="Z40" s="17"/>
    </row>
    <row r="41" spans="1:26" ht="18" customHeight="1" x14ac:dyDescent="0.2">
      <c r="A41" s="13">
        <v>1500311</v>
      </c>
      <c r="B41" s="14" t="s">
        <v>65</v>
      </c>
      <c r="C41" s="15">
        <v>21000</v>
      </c>
      <c r="D41" s="10">
        <f>VLOOKUP($A41,'18.04'!$A$9:$W$204,23,0)</f>
        <v>0</v>
      </c>
      <c r="E41" s="15"/>
      <c r="F41" s="15"/>
      <c r="G41" s="15"/>
      <c r="H41" s="9">
        <f t="shared" si="0"/>
        <v>0</v>
      </c>
      <c r="I41" s="15"/>
      <c r="J41" s="15"/>
      <c r="K41" s="15"/>
      <c r="L41" s="9">
        <f t="shared" si="4"/>
        <v>0</v>
      </c>
      <c r="M41" s="15"/>
      <c r="N41" s="15"/>
      <c r="O41" s="15"/>
      <c r="P41" s="15"/>
      <c r="Q41" s="15"/>
      <c r="R41" s="11">
        <f t="shared" si="5"/>
        <v>0</v>
      </c>
      <c r="S41" s="15"/>
      <c r="T41" s="15"/>
      <c r="U41" s="9">
        <f t="shared" si="1"/>
        <v>0</v>
      </c>
      <c r="V41" s="9">
        <f t="shared" si="2"/>
        <v>0</v>
      </c>
      <c r="W41" s="15"/>
      <c r="X41" s="16">
        <f t="shared" si="3"/>
        <v>0</v>
      </c>
      <c r="Y41" s="18"/>
      <c r="Z41" s="17"/>
    </row>
    <row r="42" spans="1:26" ht="18" customHeight="1" x14ac:dyDescent="0.2">
      <c r="A42" s="13">
        <v>1500312</v>
      </c>
      <c r="B42" s="14" t="s">
        <v>66</v>
      </c>
      <c r="C42" s="15">
        <v>21000</v>
      </c>
      <c r="D42" s="10">
        <f>VLOOKUP($A42,'18.04'!$A$9:$W$204,23,0)</f>
        <v>0</v>
      </c>
      <c r="E42" s="15"/>
      <c r="F42" s="15"/>
      <c r="G42" s="15"/>
      <c r="H42" s="9">
        <f t="shared" si="0"/>
        <v>0</v>
      </c>
      <c r="I42" s="15"/>
      <c r="J42" s="15"/>
      <c r="K42" s="15"/>
      <c r="L42" s="9">
        <f t="shared" si="4"/>
        <v>0</v>
      </c>
      <c r="M42" s="15"/>
      <c r="N42" s="15"/>
      <c r="O42" s="15"/>
      <c r="P42" s="15"/>
      <c r="Q42" s="15"/>
      <c r="R42" s="11">
        <f t="shared" si="5"/>
        <v>0</v>
      </c>
      <c r="S42" s="15"/>
      <c r="T42" s="15"/>
      <c r="U42" s="9">
        <f t="shared" si="1"/>
        <v>0</v>
      </c>
      <c r="V42" s="9">
        <f t="shared" si="2"/>
        <v>0</v>
      </c>
      <c r="W42" s="15"/>
      <c r="X42" s="16">
        <f t="shared" si="3"/>
        <v>0</v>
      </c>
      <c r="Y42" s="18"/>
      <c r="Z42" s="17"/>
    </row>
    <row r="43" spans="1:26" ht="18" customHeight="1" x14ac:dyDescent="0.2">
      <c r="A43" s="13">
        <v>1500313</v>
      </c>
      <c r="B43" s="14" t="s">
        <v>67</v>
      </c>
      <c r="C43" s="15">
        <v>20000</v>
      </c>
      <c r="D43" s="10">
        <f>VLOOKUP($A43,'18.04'!$A$9:$W$204,23,0)</f>
        <v>0</v>
      </c>
      <c r="E43" s="15"/>
      <c r="F43" s="15"/>
      <c r="G43" s="15"/>
      <c r="H43" s="9">
        <f t="shared" si="0"/>
        <v>0</v>
      </c>
      <c r="I43" s="15"/>
      <c r="J43" s="15"/>
      <c r="K43" s="15"/>
      <c r="L43" s="9">
        <f t="shared" si="4"/>
        <v>0</v>
      </c>
      <c r="M43" s="15"/>
      <c r="N43" s="15"/>
      <c r="O43" s="15"/>
      <c r="P43" s="15"/>
      <c r="Q43" s="15"/>
      <c r="R43" s="11">
        <f t="shared" si="5"/>
        <v>0</v>
      </c>
      <c r="S43" s="15"/>
      <c r="T43" s="15"/>
      <c r="U43" s="9">
        <f t="shared" si="1"/>
        <v>0</v>
      </c>
      <c r="V43" s="9">
        <f t="shared" si="2"/>
        <v>0</v>
      </c>
      <c r="W43" s="15"/>
      <c r="X43" s="16">
        <f t="shared" si="3"/>
        <v>0</v>
      </c>
      <c r="Y43" s="18"/>
      <c r="Z43" s="17"/>
    </row>
    <row r="44" spans="1:26" ht="18" customHeight="1" x14ac:dyDescent="0.2">
      <c r="A44" s="13">
        <v>1500314</v>
      </c>
      <c r="B44" s="14" t="s">
        <v>68</v>
      </c>
      <c r="C44" s="15">
        <v>17000</v>
      </c>
      <c r="D44" s="10">
        <f>VLOOKUP($A44,'18.04'!$A$9:$W$204,23,0)</f>
        <v>0</v>
      </c>
      <c r="E44" s="15">
        <v>6</v>
      </c>
      <c r="F44" s="15"/>
      <c r="G44" s="15"/>
      <c r="H44" s="9">
        <f t="shared" si="0"/>
        <v>6</v>
      </c>
      <c r="I44" s="15">
        <v>6</v>
      </c>
      <c r="J44" s="15"/>
      <c r="K44" s="15"/>
      <c r="L44" s="9">
        <f t="shared" si="4"/>
        <v>6</v>
      </c>
      <c r="M44" s="15"/>
      <c r="N44" s="15"/>
      <c r="O44" s="15"/>
      <c r="P44" s="15"/>
      <c r="Q44" s="15"/>
      <c r="R44" s="11">
        <f t="shared" si="5"/>
        <v>0</v>
      </c>
      <c r="S44" s="15"/>
      <c r="T44" s="15"/>
      <c r="U44" s="9">
        <f t="shared" si="1"/>
        <v>0</v>
      </c>
      <c r="V44" s="9">
        <f t="shared" si="2"/>
        <v>0</v>
      </c>
      <c r="W44" s="15"/>
      <c r="X44" s="16">
        <f t="shared" si="3"/>
        <v>0</v>
      </c>
      <c r="Y44" s="26"/>
      <c r="Z44" s="17"/>
    </row>
    <row r="45" spans="1:26" ht="18" customHeight="1" x14ac:dyDescent="0.2">
      <c r="A45" s="13">
        <v>1502007</v>
      </c>
      <c r="B45" s="14" t="s">
        <v>69</v>
      </c>
      <c r="C45" s="15">
        <v>19000</v>
      </c>
      <c r="D45" s="10">
        <f>VLOOKUP($A45,'18.04'!$A$9:$W$204,23,0)</f>
        <v>0</v>
      </c>
      <c r="E45" s="15"/>
      <c r="F45" s="15"/>
      <c r="G45" s="15"/>
      <c r="H45" s="9">
        <f t="shared" si="0"/>
        <v>0</v>
      </c>
      <c r="I45" s="15"/>
      <c r="J45" s="15"/>
      <c r="K45" s="15"/>
      <c r="L45" s="9">
        <f t="shared" si="4"/>
        <v>0</v>
      </c>
      <c r="M45" s="15"/>
      <c r="N45" s="15"/>
      <c r="O45" s="15"/>
      <c r="P45" s="15"/>
      <c r="Q45" s="15"/>
      <c r="R45" s="11">
        <f t="shared" si="5"/>
        <v>0</v>
      </c>
      <c r="S45" s="15"/>
      <c r="T45" s="15"/>
      <c r="U45" s="9">
        <f t="shared" si="1"/>
        <v>0</v>
      </c>
      <c r="V45" s="9">
        <f t="shared" si="2"/>
        <v>0</v>
      </c>
      <c r="W45" s="15"/>
      <c r="X45" s="16">
        <f t="shared" si="3"/>
        <v>0</v>
      </c>
      <c r="Y45" s="26"/>
      <c r="Z45" s="17"/>
    </row>
    <row r="46" spans="1:26" ht="18" customHeight="1" x14ac:dyDescent="0.2">
      <c r="A46" s="13">
        <v>1502011</v>
      </c>
      <c r="B46" s="14" t="s">
        <v>70</v>
      </c>
      <c r="C46" s="15">
        <v>17000</v>
      </c>
      <c r="D46" s="10">
        <f>VLOOKUP($A46,'18.04'!$A$9:$W$204,23,0)</f>
        <v>0</v>
      </c>
      <c r="E46" s="15">
        <v>6</v>
      </c>
      <c r="F46" s="15"/>
      <c r="G46" s="15"/>
      <c r="H46" s="9">
        <f t="shared" si="0"/>
        <v>6</v>
      </c>
      <c r="I46" s="15">
        <v>6</v>
      </c>
      <c r="J46" s="15"/>
      <c r="K46" s="15"/>
      <c r="L46" s="9">
        <f t="shared" si="4"/>
        <v>6</v>
      </c>
      <c r="M46" s="15"/>
      <c r="N46" s="15"/>
      <c r="O46" s="15"/>
      <c r="P46" s="15"/>
      <c r="Q46" s="15"/>
      <c r="R46" s="11">
        <f t="shared" si="5"/>
        <v>0</v>
      </c>
      <c r="S46" s="15"/>
      <c r="T46" s="15"/>
      <c r="U46" s="9">
        <f t="shared" si="1"/>
        <v>0</v>
      </c>
      <c r="V46" s="9">
        <f t="shared" si="2"/>
        <v>0</v>
      </c>
      <c r="W46" s="15"/>
      <c r="X46" s="16">
        <f t="shared" si="3"/>
        <v>0</v>
      </c>
      <c r="Y46" s="26"/>
      <c r="Z46" s="17"/>
    </row>
    <row r="47" spans="1:26" ht="18" customHeight="1" x14ac:dyDescent="0.2">
      <c r="A47" s="13">
        <v>1502012</v>
      </c>
      <c r="B47" s="14" t="s">
        <v>71</v>
      </c>
      <c r="C47" s="15">
        <v>18000</v>
      </c>
      <c r="D47" s="10">
        <f>VLOOKUP($A47,'18.04'!$A$9:$W$204,23,0)</f>
        <v>0</v>
      </c>
      <c r="E47" s="15"/>
      <c r="F47" s="15"/>
      <c r="G47" s="15"/>
      <c r="H47" s="9">
        <f t="shared" si="0"/>
        <v>0</v>
      </c>
      <c r="I47" s="15"/>
      <c r="J47" s="15"/>
      <c r="K47" s="15"/>
      <c r="L47" s="9">
        <f t="shared" si="4"/>
        <v>0</v>
      </c>
      <c r="M47" s="15"/>
      <c r="N47" s="15"/>
      <c r="O47" s="15"/>
      <c r="P47" s="15"/>
      <c r="Q47" s="15"/>
      <c r="R47" s="11">
        <f t="shared" si="5"/>
        <v>0</v>
      </c>
      <c r="S47" s="15"/>
      <c r="T47" s="15"/>
      <c r="U47" s="9">
        <f t="shared" si="1"/>
        <v>0</v>
      </c>
      <c r="V47" s="9">
        <f t="shared" si="2"/>
        <v>0</v>
      </c>
      <c r="W47" s="15"/>
      <c r="X47" s="16">
        <f t="shared" si="3"/>
        <v>0</v>
      </c>
      <c r="Y47" s="18"/>
      <c r="Z47" s="17"/>
    </row>
    <row r="48" spans="1:26" ht="18" customHeight="1" x14ac:dyDescent="0.2">
      <c r="A48" s="13">
        <v>1502013</v>
      </c>
      <c r="B48" s="14" t="s">
        <v>72</v>
      </c>
      <c r="C48" s="15">
        <v>20000</v>
      </c>
      <c r="D48" s="10">
        <f>VLOOKUP($A48,'18.04'!$A$9:$W$204,23,0)</f>
        <v>0</v>
      </c>
      <c r="E48" s="15"/>
      <c r="F48" s="15"/>
      <c r="G48" s="15"/>
      <c r="H48" s="9">
        <f t="shared" si="0"/>
        <v>0</v>
      </c>
      <c r="I48" s="15"/>
      <c r="J48" s="15"/>
      <c r="K48" s="15"/>
      <c r="L48" s="9">
        <f t="shared" si="4"/>
        <v>0</v>
      </c>
      <c r="M48" s="15"/>
      <c r="N48" s="15"/>
      <c r="O48" s="15"/>
      <c r="P48" s="15"/>
      <c r="Q48" s="15"/>
      <c r="R48" s="11">
        <f t="shared" si="5"/>
        <v>0</v>
      </c>
      <c r="S48" s="15"/>
      <c r="T48" s="15"/>
      <c r="U48" s="9">
        <f t="shared" si="1"/>
        <v>0</v>
      </c>
      <c r="V48" s="9">
        <f t="shared" si="2"/>
        <v>0</v>
      </c>
      <c r="W48" s="15"/>
      <c r="X48" s="16">
        <f t="shared" si="3"/>
        <v>0</v>
      </c>
      <c r="Y48" s="18"/>
      <c r="Z48" s="17"/>
    </row>
    <row r="49" spans="1:28" ht="18" customHeight="1" x14ac:dyDescent="0.2">
      <c r="A49" s="13">
        <v>1502021</v>
      </c>
      <c r="B49" s="14" t="s">
        <v>73</v>
      </c>
      <c r="C49" s="15">
        <v>22000</v>
      </c>
      <c r="D49" s="10">
        <f>VLOOKUP($A49,'18.04'!$A$9:$W$204,23,0)</f>
        <v>0</v>
      </c>
      <c r="E49" s="15">
        <v>6</v>
      </c>
      <c r="F49" s="15"/>
      <c r="G49" s="15"/>
      <c r="H49" s="9">
        <f t="shared" si="0"/>
        <v>6</v>
      </c>
      <c r="I49" s="15">
        <v>1</v>
      </c>
      <c r="J49" s="15"/>
      <c r="K49" s="15"/>
      <c r="L49" s="9">
        <f t="shared" si="4"/>
        <v>1</v>
      </c>
      <c r="M49" s="15"/>
      <c r="N49" s="15"/>
      <c r="O49" s="15"/>
      <c r="P49" s="15"/>
      <c r="Q49" s="15"/>
      <c r="R49" s="11">
        <f t="shared" si="5"/>
        <v>0</v>
      </c>
      <c r="S49" s="15">
        <v>5</v>
      </c>
      <c r="T49" s="15"/>
      <c r="U49" s="9">
        <f t="shared" si="1"/>
        <v>5</v>
      </c>
      <c r="V49" s="9">
        <f t="shared" si="2"/>
        <v>0</v>
      </c>
      <c r="W49" s="15"/>
      <c r="X49" s="16">
        <f t="shared" si="3"/>
        <v>0</v>
      </c>
      <c r="Y49" s="18"/>
      <c r="Z49" s="17"/>
    </row>
    <row r="50" spans="1:28" ht="18" customHeight="1" x14ac:dyDescent="0.2">
      <c r="A50" s="13">
        <v>1502024</v>
      </c>
      <c r="B50" s="14" t="s">
        <v>74</v>
      </c>
      <c r="C50" s="15">
        <v>21000</v>
      </c>
      <c r="D50" s="10">
        <f>VLOOKUP($A50,'18.04'!$A$9:$W$204,23,0)</f>
        <v>0</v>
      </c>
      <c r="E50" s="15"/>
      <c r="F50" s="15"/>
      <c r="G50" s="15"/>
      <c r="H50" s="9">
        <f t="shared" si="0"/>
        <v>0</v>
      </c>
      <c r="I50" s="15"/>
      <c r="J50" s="15"/>
      <c r="K50" s="15"/>
      <c r="L50" s="9">
        <f t="shared" si="4"/>
        <v>0</v>
      </c>
      <c r="M50" s="15"/>
      <c r="N50" s="15"/>
      <c r="O50" s="15"/>
      <c r="P50" s="15"/>
      <c r="Q50" s="15"/>
      <c r="R50" s="11">
        <f t="shared" si="5"/>
        <v>0</v>
      </c>
      <c r="S50" s="15"/>
      <c r="T50" s="15"/>
      <c r="U50" s="9">
        <f t="shared" si="1"/>
        <v>0</v>
      </c>
      <c r="V50" s="9">
        <f t="shared" si="2"/>
        <v>0</v>
      </c>
      <c r="W50" s="15"/>
      <c r="X50" s="16">
        <f t="shared" si="3"/>
        <v>0</v>
      </c>
      <c r="Y50" s="18"/>
      <c r="Z50" s="17"/>
    </row>
    <row r="51" spans="1:28" ht="18" customHeight="1" x14ac:dyDescent="0.2">
      <c r="A51" s="13">
        <v>1502029</v>
      </c>
      <c r="B51" s="14" t="s">
        <v>75</v>
      </c>
      <c r="C51" s="15">
        <v>19000</v>
      </c>
      <c r="D51" s="10">
        <f>VLOOKUP($A51,'18.04'!$A$9:$W$204,23,0)</f>
        <v>0</v>
      </c>
      <c r="E51" s="15"/>
      <c r="F51" s="15"/>
      <c r="G51" s="15"/>
      <c r="H51" s="9">
        <f t="shared" si="0"/>
        <v>0</v>
      </c>
      <c r="I51" s="15"/>
      <c r="J51" s="15"/>
      <c r="K51" s="15"/>
      <c r="L51" s="9">
        <f t="shared" si="4"/>
        <v>0</v>
      </c>
      <c r="M51" s="15"/>
      <c r="N51" s="15"/>
      <c r="O51" s="15"/>
      <c r="P51" s="15"/>
      <c r="Q51" s="15"/>
      <c r="R51" s="11">
        <f t="shared" si="5"/>
        <v>0</v>
      </c>
      <c r="S51" s="15"/>
      <c r="T51" s="15"/>
      <c r="U51" s="9">
        <f t="shared" si="1"/>
        <v>0</v>
      </c>
      <c r="V51" s="9">
        <f t="shared" si="2"/>
        <v>0</v>
      </c>
      <c r="W51" s="15"/>
      <c r="X51" s="16">
        <f t="shared" si="3"/>
        <v>0</v>
      </c>
      <c r="Y51" s="18"/>
      <c r="Z51" s="17"/>
    </row>
    <row r="52" spans="1:28" ht="18" customHeight="1" x14ac:dyDescent="0.2">
      <c r="A52" s="13">
        <v>1509001</v>
      </c>
      <c r="B52" s="14" t="s">
        <v>76</v>
      </c>
      <c r="C52" s="15">
        <v>25000</v>
      </c>
      <c r="D52" s="10">
        <f>VLOOKUP($A52,'18.04'!$A$9:$W$204,23,0)</f>
        <v>0</v>
      </c>
      <c r="E52" s="15"/>
      <c r="F52" s="15"/>
      <c r="G52" s="15"/>
      <c r="H52" s="9">
        <f t="shared" si="0"/>
        <v>0</v>
      </c>
      <c r="I52" s="15"/>
      <c r="J52" s="15"/>
      <c r="K52" s="15"/>
      <c r="L52" s="9">
        <f t="shared" si="4"/>
        <v>0</v>
      </c>
      <c r="M52" s="15"/>
      <c r="N52" s="15"/>
      <c r="O52" s="15"/>
      <c r="P52" s="15"/>
      <c r="Q52" s="15"/>
      <c r="R52" s="11">
        <f t="shared" si="5"/>
        <v>0</v>
      </c>
      <c r="S52" s="15"/>
      <c r="T52" s="15"/>
      <c r="U52" s="9">
        <f t="shared" si="1"/>
        <v>0</v>
      </c>
      <c r="V52" s="9">
        <f t="shared" si="2"/>
        <v>0</v>
      </c>
      <c r="W52" s="15"/>
      <c r="X52" s="16">
        <f t="shared" si="3"/>
        <v>0</v>
      </c>
      <c r="Y52" s="18"/>
      <c r="Z52" s="17"/>
    </row>
    <row r="53" spans="1:28" ht="18" customHeight="1" x14ac:dyDescent="0.2">
      <c r="A53" s="7">
        <v>1520000</v>
      </c>
      <c r="B53" s="8" t="s">
        <v>77</v>
      </c>
      <c r="C53" s="9"/>
      <c r="D53" s="10">
        <f>VLOOKUP($A53,'18.04'!$A$9:$W$204,23,0)</f>
        <v>0</v>
      </c>
      <c r="E53" s="10"/>
      <c r="F53" s="10"/>
      <c r="G53" s="10"/>
      <c r="H53" s="9"/>
      <c r="I53" s="10"/>
      <c r="J53" s="10"/>
      <c r="K53" s="10"/>
      <c r="L53" s="9">
        <f t="shared" si="4"/>
        <v>0</v>
      </c>
      <c r="M53" s="10"/>
      <c r="N53" s="10"/>
      <c r="O53" s="10"/>
      <c r="P53" s="10"/>
      <c r="Q53" s="10"/>
      <c r="R53" s="11">
        <f t="shared" si="5"/>
        <v>0</v>
      </c>
      <c r="S53" s="10"/>
      <c r="T53" s="10"/>
      <c r="U53" s="9"/>
      <c r="V53" s="9"/>
      <c r="W53" s="10"/>
      <c r="X53" s="9"/>
      <c r="Y53" s="18"/>
      <c r="Z53" s="17"/>
    </row>
    <row r="54" spans="1:28" s="24" customFormat="1" ht="18" customHeight="1" x14ac:dyDescent="0.2">
      <c r="A54" s="13">
        <v>1520001</v>
      </c>
      <c r="B54" s="20" t="s">
        <v>78</v>
      </c>
      <c r="C54" s="21">
        <v>22000</v>
      </c>
      <c r="D54" s="10">
        <f>VLOOKUP($A54,'18.04'!$A$9:$W$204,23,0)</f>
        <v>0</v>
      </c>
      <c r="E54" s="21">
        <v>10</v>
      </c>
      <c r="F54" s="21"/>
      <c r="G54" s="21"/>
      <c r="H54" s="9">
        <f t="shared" ref="H54:H64" si="6">SUM(E54:G54)</f>
        <v>10</v>
      </c>
      <c r="I54" s="21">
        <v>10</v>
      </c>
      <c r="J54" s="21"/>
      <c r="K54" s="21"/>
      <c r="L54" s="9">
        <f t="shared" si="4"/>
        <v>10</v>
      </c>
      <c r="M54" s="21"/>
      <c r="N54" s="15"/>
      <c r="O54" s="21"/>
      <c r="P54" s="15"/>
      <c r="Q54" s="21"/>
      <c r="R54" s="11">
        <f t="shared" si="5"/>
        <v>0</v>
      </c>
      <c r="S54" s="21"/>
      <c r="T54" s="21"/>
      <c r="U54" s="9">
        <f t="shared" ref="U54:U64" si="7">S54+T54</f>
        <v>0</v>
      </c>
      <c r="V54" s="9">
        <f t="shared" ref="V54:V64" si="8">D54+H54-L54-R54-U54</f>
        <v>0</v>
      </c>
      <c r="W54" s="21"/>
      <c r="X54" s="16">
        <f t="shared" ref="X54:X64" si="9">W54-V54</f>
        <v>0</v>
      </c>
      <c r="Y54" s="18"/>
      <c r="Z54" s="18"/>
      <c r="AA54" s="17"/>
      <c r="AB54" s="3"/>
    </row>
    <row r="55" spans="1:28" s="24" customFormat="1" ht="18" customHeight="1" x14ac:dyDescent="0.2">
      <c r="A55" s="13">
        <v>1520004</v>
      </c>
      <c r="B55" s="20" t="s">
        <v>79</v>
      </c>
      <c r="C55" s="21">
        <v>22000</v>
      </c>
      <c r="D55" s="10">
        <f>VLOOKUP($A55,'18.04'!$A$9:$W$204,23,0)</f>
        <v>0</v>
      </c>
      <c r="E55" s="15"/>
      <c r="F55" s="15"/>
      <c r="G55" s="15"/>
      <c r="H55" s="9">
        <f t="shared" si="6"/>
        <v>0</v>
      </c>
      <c r="I55" s="15"/>
      <c r="J55" s="15"/>
      <c r="K55" s="15"/>
      <c r="L55" s="9">
        <f t="shared" si="4"/>
        <v>0</v>
      </c>
      <c r="M55" s="15"/>
      <c r="N55" s="15"/>
      <c r="O55" s="15"/>
      <c r="P55" s="15"/>
      <c r="Q55" s="15"/>
      <c r="R55" s="11">
        <f t="shared" si="5"/>
        <v>0</v>
      </c>
      <c r="S55" s="15"/>
      <c r="T55" s="15"/>
      <c r="U55" s="9">
        <f t="shared" si="7"/>
        <v>0</v>
      </c>
      <c r="V55" s="9">
        <f t="shared" si="8"/>
        <v>0</v>
      </c>
      <c r="W55" s="15"/>
      <c r="X55" s="16">
        <f t="shared" si="9"/>
        <v>0</v>
      </c>
      <c r="Y55" s="18"/>
      <c r="Z55" s="18"/>
      <c r="AA55" s="17"/>
      <c r="AB55" s="3"/>
    </row>
    <row r="56" spans="1:28" x14ac:dyDescent="0.2">
      <c r="A56" s="13">
        <v>1520005</v>
      </c>
      <c r="B56" s="14" t="s">
        <v>80</v>
      </c>
      <c r="C56" s="15">
        <v>22000</v>
      </c>
      <c r="D56" s="10">
        <f>VLOOKUP($A56,'18.04'!$A$9:$W$204,23,0)</f>
        <v>0</v>
      </c>
      <c r="E56" s="15"/>
      <c r="F56" s="15"/>
      <c r="G56" s="15"/>
      <c r="H56" s="9">
        <f t="shared" si="6"/>
        <v>0</v>
      </c>
      <c r="I56" s="15"/>
      <c r="J56" s="15"/>
      <c r="K56" s="15"/>
      <c r="L56" s="9">
        <f t="shared" si="4"/>
        <v>0</v>
      </c>
      <c r="M56" s="15"/>
      <c r="N56" s="15"/>
      <c r="O56" s="15"/>
      <c r="P56" s="15"/>
      <c r="Q56" s="15"/>
      <c r="R56" s="11">
        <f t="shared" si="5"/>
        <v>0</v>
      </c>
      <c r="S56" s="15"/>
      <c r="T56" s="15"/>
      <c r="U56" s="9">
        <f t="shared" si="7"/>
        <v>0</v>
      </c>
      <c r="V56" s="9">
        <f t="shared" si="8"/>
        <v>0</v>
      </c>
      <c r="W56" s="15"/>
      <c r="X56" s="16">
        <f t="shared" si="9"/>
        <v>0</v>
      </c>
      <c r="Y56" s="18"/>
      <c r="Z56" s="18"/>
      <c r="AA56" s="17"/>
    </row>
    <row r="57" spans="1:28" x14ac:dyDescent="0.2">
      <c r="A57" s="13">
        <v>1520020</v>
      </c>
      <c r="B57" s="14" t="s">
        <v>81</v>
      </c>
      <c r="C57" s="15">
        <v>20000</v>
      </c>
      <c r="D57" s="10">
        <f>VLOOKUP($A57,'18.04'!$A$9:$W$204,23,0)</f>
        <v>0</v>
      </c>
      <c r="E57" s="15">
        <v>10</v>
      </c>
      <c r="F57" s="15"/>
      <c r="G57" s="15"/>
      <c r="H57" s="9">
        <f t="shared" si="6"/>
        <v>10</v>
      </c>
      <c r="I57" s="15">
        <v>10</v>
      </c>
      <c r="J57" s="15"/>
      <c r="K57" s="15"/>
      <c r="L57" s="9">
        <f t="shared" si="4"/>
        <v>10</v>
      </c>
      <c r="M57" s="15"/>
      <c r="N57" s="15"/>
      <c r="O57" s="15"/>
      <c r="P57" s="15"/>
      <c r="Q57" s="15"/>
      <c r="R57" s="11">
        <f t="shared" si="5"/>
        <v>0</v>
      </c>
      <c r="S57" s="15"/>
      <c r="T57" s="15"/>
      <c r="U57" s="9">
        <f t="shared" si="7"/>
        <v>0</v>
      </c>
      <c r="V57" s="9">
        <f t="shared" si="8"/>
        <v>0</v>
      </c>
      <c r="W57" s="15"/>
      <c r="X57" s="16">
        <f t="shared" si="9"/>
        <v>0</v>
      </c>
      <c r="Y57" s="18"/>
      <c r="Z57" s="17"/>
    </row>
    <row r="58" spans="1:28" ht="18" customHeight="1" x14ac:dyDescent="0.2">
      <c r="A58" s="13">
        <v>1520041</v>
      </c>
      <c r="B58" s="14" t="s">
        <v>82</v>
      </c>
      <c r="C58" s="15">
        <v>29000</v>
      </c>
      <c r="D58" s="10">
        <f>VLOOKUP($A58,'18.04'!$A$9:$W$204,23,0)</f>
        <v>0</v>
      </c>
      <c r="E58" s="15"/>
      <c r="F58" s="15"/>
      <c r="G58" s="15"/>
      <c r="H58" s="9">
        <f t="shared" si="6"/>
        <v>0</v>
      </c>
      <c r="I58" s="15"/>
      <c r="J58" s="15"/>
      <c r="K58" s="15"/>
      <c r="L58" s="9">
        <f t="shared" si="4"/>
        <v>0</v>
      </c>
      <c r="M58" s="15"/>
      <c r="N58" s="15"/>
      <c r="O58" s="15"/>
      <c r="P58" s="15"/>
      <c r="Q58" s="15"/>
      <c r="R58" s="11">
        <f>SUM(M58:Q58)</f>
        <v>0</v>
      </c>
      <c r="S58" s="15"/>
      <c r="T58" s="15"/>
      <c r="U58" s="9">
        <f>S58+T58</f>
        <v>0</v>
      </c>
      <c r="V58" s="9">
        <f t="shared" si="8"/>
        <v>0</v>
      </c>
      <c r="W58" s="15"/>
      <c r="X58" s="16">
        <f>W58-V58</f>
        <v>0</v>
      </c>
      <c r="Y58" s="18"/>
      <c r="Z58" s="17"/>
    </row>
    <row r="59" spans="1:28" ht="18" customHeight="1" x14ac:dyDescent="0.2">
      <c r="A59" s="13">
        <v>1520043</v>
      </c>
      <c r="B59" s="14" t="s">
        <v>83</v>
      </c>
      <c r="C59" s="15">
        <v>32000</v>
      </c>
      <c r="D59" s="10">
        <f>VLOOKUP($A59,'18.04'!$A$9:$W$204,23,0)</f>
        <v>0</v>
      </c>
      <c r="E59" s="15"/>
      <c r="F59" s="15"/>
      <c r="G59" s="15"/>
      <c r="H59" s="9">
        <f t="shared" si="6"/>
        <v>0</v>
      </c>
      <c r="I59" s="15"/>
      <c r="J59" s="15"/>
      <c r="K59" s="15"/>
      <c r="L59" s="9">
        <f t="shared" si="4"/>
        <v>0</v>
      </c>
      <c r="M59" s="15"/>
      <c r="N59" s="15"/>
      <c r="O59" s="15"/>
      <c r="P59" s="15"/>
      <c r="Q59" s="15"/>
      <c r="R59" s="11">
        <f t="shared" si="5"/>
        <v>0</v>
      </c>
      <c r="S59" s="15"/>
      <c r="T59" s="15"/>
      <c r="U59" s="9">
        <f t="shared" si="7"/>
        <v>0</v>
      </c>
      <c r="V59" s="9">
        <f t="shared" si="8"/>
        <v>0</v>
      </c>
      <c r="W59" s="15"/>
      <c r="X59" s="16">
        <f t="shared" si="9"/>
        <v>0</v>
      </c>
      <c r="Y59" s="18"/>
      <c r="Z59" s="17"/>
    </row>
    <row r="60" spans="1:28" ht="18" customHeight="1" x14ac:dyDescent="0.2">
      <c r="A60" s="13">
        <v>1520050</v>
      </c>
      <c r="B60" s="14" t="s">
        <v>243</v>
      </c>
      <c r="C60" s="15">
        <v>35000</v>
      </c>
      <c r="D60" s="10">
        <f>VLOOKUP($A60,'18.04'!$A$9:$W$204,23,0)</f>
        <v>0</v>
      </c>
      <c r="E60" s="15"/>
      <c r="F60" s="15"/>
      <c r="G60" s="15"/>
      <c r="H60" s="9"/>
      <c r="I60" s="15">
        <v>3</v>
      </c>
      <c r="J60" s="15"/>
      <c r="K60" s="15"/>
      <c r="L60" s="9">
        <f t="shared" si="4"/>
        <v>3</v>
      </c>
      <c r="M60" s="15"/>
      <c r="N60" s="15"/>
      <c r="O60" s="15"/>
      <c r="P60" s="15"/>
      <c r="Q60" s="15"/>
      <c r="R60" s="11"/>
      <c r="S60" s="15"/>
      <c r="T60" s="15"/>
      <c r="U60" s="9"/>
      <c r="V60" s="9"/>
      <c r="W60" s="15"/>
      <c r="X60" s="16"/>
      <c r="Y60" s="18"/>
      <c r="Z60" s="17"/>
    </row>
    <row r="61" spans="1:28" ht="18" customHeight="1" x14ac:dyDescent="0.2">
      <c r="A61" s="13">
        <v>1520051</v>
      </c>
      <c r="B61" s="14" t="s">
        <v>244</v>
      </c>
      <c r="C61" s="15">
        <v>50000</v>
      </c>
      <c r="D61" s="10">
        <f>VLOOKUP($A61,'18.04'!$A$9:$W$204,23,0)</f>
        <v>0</v>
      </c>
      <c r="E61" s="15"/>
      <c r="F61" s="15"/>
      <c r="G61" s="15"/>
      <c r="H61" s="9"/>
      <c r="I61" s="15">
        <v>17</v>
      </c>
      <c r="J61" s="15"/>
      <c r="K61" s="15"/>
      <c r="L61" s="9">
        <f t="shared" si="4"/>
        <v>17</v>
      </c>
      <c r="M61" s="15"/>
      <c r="N61" s="15"/>
      <c r="O61" s="15"/>
      <c r="P61" s="15"/>
      <c r="Q61" s="15"/>
      <c r="R61" s="11"/>
      <c r="S61" s="15"/>
      <c r="T61" s="15"/>
      <c r="U61" s="9"/>
      <c r="V61" s="9"/>
      <c r="W61" s="15"/>
      <c r="X61" s="16"/>
      <c r="Y61" s="18"/>
      <c r="Z61" s="17"/>
    </row>
    <row r="62" spans="1:28" ht="18" customHeight="1" x14ac:dyDescent="0.2">
      <c r="A62" s="13">
        <v>1522008</v>
      </c>
      <c r="B62" s="14" t="s">
        <v>84</v>
      </c>
      <c r="C62" s="15">
        <v>25000</v>
      </c>
      <c r="D62" s="10">
        <f>VLOOKUP($A62,'18.04'!$A$9:$W$204,23,0)</f>
        <v>0</v>
      </c>
      <c r="E62" s="15"/>
      <c r="F62" s="15"/>
      <c r="G62" s="15"/>
      <c r="H62" s="9">
        <f t="shared" si="6"/>
        <v>0</v>
      </c>
      <c r="I62" s="15"/>
      <c r="J62" s="15"/>
      <c r="K62" s="15"/>
      <c r="L62" s="9">
        <f t="shared" si="4"/>
        <v>0</v>
      </c>
      <c r="M62" s="15"/>
      <c r="N62" s="15"/>
      <c r="O62" s="15"/>
      <c r="P62" s="15"/>
      <c r="Q62" s="15"/>
      <c r="R62" s="11">
        <f t="shared" si="5"/>
        <v>0</v>
      </c>
      <c r="S62" s="15"/>
      <c r="T62" s="15"/>
      <c r="U62" s="9">
        <f t="shared" si="7"/>
        <v>0</v>
      </c>
      <c r="V62" s="9">
        <f t="shared" si="8"/>
        <v>0</v>
      </c>
      <c r="W62" s="15"/>
      <c r="X62" s="16">
        <f t="shared" si="9"/>
        <v>0</v>
      </c>
      <c r="Y62" s="18"/>
      <c r="Z62" s="17"/>
    </row>
    <row r="63" spans="1:28" ht="18" customHeight="1" x14ac:dyDescent="0.2">
      <c r="A63" s="13">
        <v>1523008</v>
      </c>
      <c r="B63" s="14" t="s">
        <v>232</v>
      </c>
      <c r="C63" s="15">
        <v>13000</v>
      </c>
      <c r="D63" s="10">
        <f>VLOOKUP($A63,'18.04'!$A$9:$W$204,23,0)</f>
        <v>0</v>
      </c>
      <c r="E63" s="15">
        <v>100</v>
      </c>
      <c r="F63" s="15"/>
      <c r="G63" s="15"/>
      <c r="H63" s="9">
        <f t="shared" si="6"/>
        <v>100</v>
      </c>
      <c r="I63" s="15">
        <v>6</v>
      </c>
      <c r="J63" s="15"/>
      <c r="K63" s="15"/>
      <c r="L63" s="9">
        <f t="shared" si="4"/>
        <v>6</v>
      </c>
      <c r="M63" s="15"/>
      <c r="N63" s="15"/>
      <c r="O63" s="15"/>
      <c r="P63" s="15"/>
      <c r="Q63" s="15"/>
      <c r="R63" s="11">
        <f t="shared" si="5"/>
        <v>0</v>
      </c>
      <c r="S63" s="15"/>
      <c r="T63" s="15"/>
      <c r="U63" s="9">
        <f t="shared" si="7"/>
        <v>0</v>
      </c>
      <c r="V63" s="9">
        <f>D63+H63-L63-R63-U63-L60*3-L61*5</f>
        <v>0</v>
      </c>
      <c r="W63" s="15"/>
      <c r="X63" s="16">
        <f t="shared" si="9"/>
        <v>0</v>
      </c>
      <c r="Y63" s="18"/>
      <c r="Z63" s="17"/>
    </row>
    <row r="64" spans="1:28" ht="18" customHeight="1" x14ac:dyDescent="0.2">
      <c r="A64" s="13">
        <v>1522009</v>
      </c>
      <c r="B64" s="14" t="s">
        <v>85</v>
      </c>
      <c r="C64" s="15">
        <v>24000</v>
      </c>
      <c r="D64" s="10">
        <f>VLOOKUP($A64,'18.04'!$A$9:$W$204,23,0)</f>
        <v>0</v>
      </c>
      <c r="E64" s="15"/>
      <c r="F64" s="15"/>
      <c r="G64" s="15"/>
      <c r="H64" s="9">
        <f t="shared" si="6"/>
        <v>0</v>
      </c>
      <c r="I64" s="15"/>
      <c r="J64" s="15"/>
      <c r="K64" s="15"/>
      <c r="L64" s="9">
        <f t="shared" si="4"/>
        <v>0</v>
      </c>
      <c r="M64" s="15"/>
      <c r="N64" s="15"/>
      <c r="O64" s="15"/>
      <c r="P64" s="15"/>
      <c r="Q64" s="15"/>
      <c r="R64" s="11">
        <f t="shared" si="5"/>
        <v>0</v>
      </c>
      <c r="S64" s="15"/>
      <c r="T64" s="15"/>
      <c r="U64" s="9">
        <f t="shared" si="7"/>
        <v>0</v>
      </c>
      <c r="V64" s="9">
        <f t="shared" si="8"/>
        <v>0</v>
      </c>
      <c r="W64" s="15"/>
      <c r="X64" s="16">
        <f t="shared" si="9"/>
        <v>0</v>
      </c>
      <c r="Y64" s="18"/>
      <c r="Z64" s="17"/>
    </row>
    <row r="65" spans="1:26" ht="18" customHeight="1" x14ac:dyDescent="0.2">
      <c r="A65" s="7">
        <v>1530000</v>
      </c>
      <c r="B65" s="8" t="s">
        <v>86</v>
      </c>
      <c r="C65" s="9"/>
      <c r="D65" s="10">
        <f>VLOOKUP($A65,'18.04'!$A$9:$W$204,23,0)</f>
        <v>0</v>
      </c>
      <c r="E65" s="10"/>
      <c r="F65" s="10"/>
      <c r="G65" s="10"/>
      <c r="H65" s="9"/>
      <c r="I65" s="10"/>
      <c r="J65" s="10"/>
      <c r="K65" s="10"/>
      <c r="L65" s="9">
        <f t="shared" si="4"/>
        <v>0</v>
      </c>
      <c r="M65" s="10"/>
      <c r="N65" s="10"/>
      <c r="O65" s="10"/>
      <c r="P65" s="10"/>
      <c r="Q65" s="10"/>
      <c r="R65" s="11">
        <f t="shared" si="5"/>
        <v>0</v>
      </c>
      <c r="S65" s="10"/>
      <c r="T65" s="10"/>
      <c r="U65" s="9"/>
      <c r="V65" s="9"/>
      <c r="W65" s="10"/>
      <c r="X65" s="9"/>
      <c r="Y65" s="18"/>
      <c r="Z65" s="17"/>
    </row>
    <row r="66" spans="1:26" ht="18" customHeight="1" x14ac:dyDescent="0.2">
      <c r="A66" s="13">
        <v>1532013</v>
      </c>
      <c r="B66" s="14" t="s">
        <v>87</v>
      </c>
      <c r="C66" s="15">
        <v>89000</v>
      </c>
      <c r="D66" s="10">
        <f>VLOOKUP($A66,'18.04'!$A$9:$W$204,23,0)</f>
        <v>0</v>
      </c>
      <c r="E66" s="15"/>
      <c r="F66" s="15"/>
      <c r="G66" s="15"/>
      <c r="H66" s="9">
        <f>SUM(E66:G66)</f>
        <v>0</v>
      </c>
      <c r="I66" s="15"/>
      <c r="J66" s="15"/>
      <c r="K66" s="15"/>
      <c r="L66" s="9">
        <f t="shared" si="4"/>
        <v>0</v>
      </c>
      <c r="M66" s="15"/>
      <c r="N66" s="15"/>
      <c r="O66" s="15"/>
      <c r="P66" s="15"/>
      <c r="Q66" s="15"/>
      <c r="R66" s="11">
        <f t="shared" si="5"/>
        <v>0</v>
      </c>
      <c r="S66" s="15"/>
      <c r="T66" s="15"/>
      <c r="U66" s="9">
        <f>S66+T66</f>
        <v>0</v>
      </c>
      <c r="V66" s="9">
        <f>D66+H66-L66-R66-U66</f>
        <v>0</v>
      </c>
      <c r="W66" s="15"/>
      <c r="X66" s="16">
        <f>W66-V66</f>
        <v>0</v>
      </c>
      <c r="Y66" s="18"/>
      <c r="Z66" s="17"/>
    </row>
    <row r="67" spans="1:26" ht="18" customHeight="1" x14ac:dyDescent="0.2">
      <c r="A67" s="7">
        <v>1540000</v>
      </c>
      <c r="B67" s="8" t="s">
        <v>88</v>
      </c>
      <c r="C67" s="9"/>
      <c r="D67" s="10">
        <f>VLOOKUP($A67,'18.04'!$A$9:$W$204,23,0)</f>
        <v>0</v>
      </c>
      <c r="E67" s="10"/>
      <c r="F67" s="10"/>
      <c r="G67" s="10"/>
      <c r="H67" s="9"/>
      <c r="I67" s="10"/>
      <c r="J67" s="10"/>
      <c r="K67" s="10"/>
      <c r="L67" s="9">
        <f t="shared" si="4"/>
        <v>0</v>
      </c>
      <c r="M67" s="10"/>
      <c r="N67" s="10"/>
      <c r="O67" s="10"/>
      <c r="P67" s="10"/>
      <c r="Q67" s="10"/>
      <c r="R67" s="11">
        <f t="shared" si="5"/>
        <v>0</v>
      </c>
      <c r="S67" s="10"/>
      <c r="T67" s="10"/>
      <c r="U67" s="9"/>
      <c r="V67" s="9"/>
      <c r="W67" s="10"/>
      <c r="X67" s="9"/>
      <c r="Y67" s="18"/>
      <c r="Z67" s="17"/>
    </row>
    <row r="68" spans="1:26" s="24" customFormat="1" ht="18" customHeight="1" x14ac:dyDescent="0.2">
      <c r="A68" s="25">
        <v>1540002</v>
      </c>
      <c r="B68" s="20" t="s">
        <v>89</v>
      </c>
      <c r="C68" s="21">
        <v>19000</v>
      </c>
      <c r="D68" s="10">
        <f>VLOOKUP($A68,'18.04'!$A$9:$W$204,23,0)</f>
        <v>0</v>
      </c>
      <c r="E68" s="15"/>
      <c r="F68" s="15"/>
      <c r="G68" s="15"/>
      <c r="H68" s="9">
        <f>SUM(E68:G68)</f>
        <v>0</v>
      </c>
      <c r="I68" s="15"/>
      <c r="J68" s="15"/>
      <c r="K68" s="15"/>
      <c r="L68" s="9">
        <f t="shared" si="4"/>
        <v>0</v>
      </c>
      <c r="M68" s="15"/>
      <c r="N68" s="15"/>
      <c r="O68" s="15"/>
      <c r="P68" s="15"/>
      <c r="Q68" s="15"/>
      <c r="R68" s="11">
        <f t="shared" si="5"/>
        <v>0</v>
      </c>
      <c r="S68" s="15"/>
      <c r="T68" s="15"/>
      <c r="U68" s="9">
        <f>S68+T68</f>
        <v>0</v>
      </c>
      <c r="V68" s="9">
        <f>D68+H68-L68-R68-U68</f>
        <v>0</v>
      </c>
      <c r="W68" s="15"/>
      <c r="X68" s="16">
        <f>W68-V68</f>
        <v>0</v>
      </c>
      <c r="Y68" s="22"/>
      <c r="Z68" s="23"/>
    </row>
    <row r="69" spans="1:26" s="24" customFormat="1" ht="18" customHeight="1" x14ac:dyDescent="0.2">
      <c r="A69" s="25">
        <v>1540034</v>
      </c>
      <c r="B69" s="20" t="s">
        <v>90</v>
      </c>
      <c r="C69" s="21">
        <v>16000</v>
      </c>
      <c r="D69" s="10">
        <f>VLOOKUP($A69,'18.04'!$A$9:$W$204,23,0)</f>
        <v>3</v>
      </c>
      <c r="E69" s="15"/>
      <c r="F69" s="15"/>
      <c r="G69" s="15"/>
      <c r="H69" s="9">
        <f>SUM(E69:G69)</f>
        <v>0</v>
      </c>
      <c r="I69" s="15">
        <v>3</v>
      </c>
      <c r="J69" s="15"/>
      <c r="K69" s="15"/>
      <c r="L69" s="9">
        <f t="shared" si="4"/>
        <v>3</v>
      </c>
      <c r="M69" s="15"/>
      <c r="N69" s="15"/>
      <c r="O69" s="15"/>
      <c r="P69" s="15"/>
      <c r="Q69" s="15"/>
      <c r="R69" s="11">
        <f t="shared" si="5"/>
        <v>0</v>
      </c>
      <c r="S69" s="15"/>
      <c r="T69" s="15"/>
      <c r="U69" s="9">
        <f>S69+T69</f>
        <v>0</v>
      </c>
      <c r="V69" s="9">
        <f>D69+H69-L69-R69-U69</f>
        <v>0</v>
      </c>
      <c r="W69" s="15"/>
      <c r="X69" s="16">
        <f>W69-V69</f>
        <v>0</v>
      </c>
      <c r="Y69" s="22"/>
      <c r="Z69" s="23"/>
    </row>
    <row r="70" spans="1:26" ht="18" customHeight="1" x14ac:dyDescent="0.2">
      <c r="A70" s="7">
        <v>1560000</v>
      </c>
      <c r="B70" s="8" t="s">
        <v>91</v>
      </c>
      <c r="C70" s="9"/>
      <c r="D70" s="10">
        <f>VLOOKUP($A70,'18.04'!$A$9:$W$204,23,0)</f>
        <v>0</v>
      </c>
      <c r="E70" s="10"/>
      <c r="F70" s="10"/>
      <c r="G70" s="10"/>
      <c r="H70" s="9"/>
      <c r="I70" s="10"/>
      <c r="J70" s="10"/>
      <c r="K70" s="10"/>
      <c r="L70" s="9">
        <f t="shared" si="4"/>
        <v>0</v>
      </c>
      <c r="M70" s="10"/>
      <c r="N70" s="10"/>
      <c r="O70" s="10"/>
      <c r="P70" s="10"/>
      <c r="Q70" s="10"/>
      <c r="R70" s="11">
        <f t="shared" si="5"/>
        <v>0</v>
      </c>
      <c r="S70" s="10"/>
      <c r="T70" s="10"/>
      <c r="U70" s="9"/>
      <c r="V70" s="9"/>
      <c r="W70" s="10"/>
      <c r="X70" s="9"/>
      <c r="Y70" s="18"/>
      <c r="Z70" s="17"/>
    </row>
    <row r="71" spans="1:26" ht="18" customHeight="1" x14ac:dyDescent="0.2">
      <c r="A71" s="13">
        <v>1560001</v>
      </c>
      <c r="B71" s="14" t="s">
        <v>92</v>
      </c>
      <c r="C71" s="15">
        <v>28000</v>
      </c>
      <c r="D71" s="10">
        <f>VLOOKUP($A71,'18.04'!$A$9:$W$204,23,0)</f>
        <v>0</v>
      </c>
      <c r="E71" s="15">
        <v>3</v>
      </c>
      <c r="F71" s="15"/>
      <c r="G71" s="15"/>
      <c r="H71" s="9">
        <f>SUM(E71:G71)</f>
        <v>3</v>
      </c>
      <c r="I71" s="15">
        <v>3</v>
      </c>
      <c r="J71" s="15"/>
      <c r="K71" s="15"/>
      <c r="L71" s="9">
        <f t="shared" si="4"/>
        <v>3</v>
      </c>
      <c r="M71" s="15"/>
      <c r="N71" s="15"/>
      <c r="O71" s="15"/>
      <c r="P71" s="15"/>
      <c r="Q71" s="15"/>
      <c r="R71" s="11">
        <f t="shared" si="5"/>
        <v>0</v>
      </c>
      <c r="S71" s="15"/>
      <c r="T71" s="15"/>
      <c r="U71" s="9">
        <f>S71+T71</f>
        <v>0</v>
      </c>
      <c r="V71" s="9">
        <f>D71+H71-L71-R71-U71</f>
        <v>0</v>
      </c>
      <c r="W71" s="15"/>
      <c r="X71" s="16">
        <f>W71-V71</f>
        <v>0</v>
      </c>
      <c r="Y71" s="26"/>
      <c r="Z71" s="17"/>
    </row>
    <row r="72" spans="1:26" ht="18" customHeight="1" x14ac:dyDescent="0.2">
      <c r="A72" s="13">
        <v>1560002</v>
      </c>
      <c r="B72" s="14" t="s">
        <v>93</v>
      </c>
      <c r="C72" s="15">
        <v>28000</v>
      </c>
      <c r="D72" s="10">
        <f>VLOOKUP($A72,'18.04'!$A$9:$W$204,23,0)</f>
        <v>0</v>
      </c>
      <c r="E72" s="15">
        <v>4</v>
      </c>
      <c r="F72" s="15"/>
      <c r="G72" s="15"/>
      <c r="H72" s="9">
        <f>SUM(E72:G72)</f>
        <v>4</v>
      </c>
      <c r="I72" s="15">
        <v>4</v>
      </c>
      <c r="J72" s="15"/>
      <c r="K72" s="15"/>
      <c r="L72" s="9">
        <f t="shared" si="4"/>
        <v>4</v>
      </c>
      <c r="M72" s="15"/>
      <c r="N72" s="15"/>
      <c r="O72" s="15"/>
      <c r="P72" s="15"/>
      <c r="Q72" s="15"/>
      <c r="R72" s="11">
        <f t="shared" si="5"/>
        <v>0</v>
      </c>
      <c r="S72" s="15"/>
      <c r="T72" s="15"/>
      <c r="U72" s="9">
        <f>S72+T72</f>
        <v>0</v>
      </c>
      <c r="V72" s="9">
        <f>D72+H72-L72-R72-U72</f>
        <v>0</v>
      </c>
      <c r="W72" s="15"/>
      <c r="X72" s="16">
        <f>W72-V72</f>
        <v>0</v>
      </c>
      <c r="Y72" s="26"/>
      <c r="Z72" s="17"/>
    </row>
    <row r="73" spans="1:26" ht="18" customHeight="1" x14ac:dyDescent="0.2">
      <c r="A73" s="13">
        <v>1560006</v>
      </c>
      <c r="B73" s="14" t="s">
        <v>94</v>
      </c>
      <c r="C73" s="15">
        <v>28000</v>
      </c>
      <c r="D73" s="10">
        <f>VLOOKUP($A73,'18.04'!$A$9:$W$204,23,0)</f>
        <v>0</v>
      </c>
      <c r="E73" s="15">
        <v>2</v>
      </c>
      <c r="F73" s="15"/>
      <c r="G73" s="15"/>
      <c r="H73" s="9">
        <f>SUM(E73:G73)</f>
        <v>2</v>
      </c>
      <c r="I73" s="15">
        <v>2</v>
      </c>
      <c r="J73" s="15"/>
      <c r="K73" s="15"/>
      <c r="L73" s="9">
        <f t="shared" si="4"/>
        <v>2</v>
      </c>
      <c r="M73" s="15"/>
      <c r="N73" s="15"/>
      <c r="O73" s="15"/>
      <c r="P73" s="15"/>
      <c r="Q73" s="15"/>
      <c r="R73" s="11">
        <f>SUM(M73:Q73)</f>
        <v>0</v>
      </c>
      <c r="S73" s="15"/>
      <c r="T73" s="15"/>
      <c r="U73" s="9">
        <f>S73+T73</f>
        <v>0</v>
      </c>
      <c r="V73" s="9">
        <f>D73+H73-L73-R73-U73</f>
        <v>0</v>
      </c>
      <c r="W73" s="15"/>
      <c r="X73" s="16">
        <f>W73-V73</f>
        <v>0</v>
      </c>
      <c r="Y73" s="26"/>
      <c r="Z73" s="17"/>
    </row>
    <row r="74" spans="1:26" ht="18" customHeight="1" x14ac:dyDescent="0.2">
      <c r="A74" s="13">
        <v>1560008</v>
      </c>
      <c r="B74" s="14" t="s">
        <v>95</v>
      </c>
      <c r="C74" s="15">
        <v>28000</v>
      </c>
      <c r="D74" s="10">
        <f>VLOOKUP($A74,'18.04'!$A$9:$W$204,23,0)</f>
        <v>0</v>
      </c>
      <c r="E74" s="15">
        <v>5</v>
      </c>
      <c r="F74" s="15"/>
      <c r="G74" s="15"/>
      <c r="H74" s="9">
        <f>SUM(E74:G74)</f>
        <v>5</v>
      </c>
      <c r="I74" s="15">
        <v>4</v>
      </c>
      <c r="J74" s="15"/>
      <c r="K74" s="15"/>
      <c r="L74" s="9">
        <f t="shared" si="4"/>
        <v>4</v>
      </c>
      <c r="M74" s="15"/>
      <c r="N74" s="15"/>
      <c r="O74" s="15"/>
      <c r="P74" s="15"/>
      <c r="Q74" s="15"/>
      <c r="R74" s="11">
        <f>SUM(M74:Q74)</f>
        <v>0</v>
      </c>
      <c r="S74" s="15"/>
      <c r="T74" s="15"/>
      <c r="U74" s="9">
        <f>S74+T74</f>
        <v>0</v>
      </c>
      <c r="V74" s="9">
        <f>D74+H74-L74-R74-U74</f>
        <v>1</v>
      </c>
      <c r="W74" s="15"/>
      <c r="X74" s="16">
        <f>W74-V74</f>
        <v>-1</v>
      </c>
      <c r="Y74" s="26"/>
      <c r="Z74" s="17"/>
    </row>
    <row r="75" spans="1:26" ht="18" customHeight="1" x14ac:dyDescent="0.2">
      <c r="A75" s="13">
        <v>1560048</v>
      </c>
      <c r="B75" s="14" t="s">
        <v>96</v>
      </c>
      <c r="C75" s="15">
        <v>28000</v>
      </c>
      <c r="D75" s="10">
        <f>VLOOKUP($A75,'18.04'!$A$9:$W$204,23,0)</f>
        <v>0</v>
      </c>
      <c r="E75" s="15">
        <v>3</v>
      </c>
      <c r="F75" s="15"/>
      <c r="G75" s="15"/>
      <c r="H75" s="9">
        <f>SUM(E75:G75)</f>
        <v>3</v>
      </c>
      <c r="I75" s="15">
        <v>2</v>
      </c>
      <c r="J75" s="15"/>
      <c r="K75" s="15"/>
      <c r="L75" s="9">
        <f t="shared" si="4"/>
        <v>2</v>
      </c>
      <c r="M75" s="15"/>
      <c r="N75" s="15"/>
      <c r="O75" s="15"/>
      <c r="P75" s="15"/>
      <c r="Q75" s="15"/>
      <c r="R75" s="11">
        <f t="shared" si="5"/>
        <v>0</v>
      </c>
      <c r="S75" s="15"/>
      <c r="T75" s="15"/>
      <c r="U75" s="9">
        <f>S75+T75</f>
        <v>0</v>
      </c>
      <c r="V75" s="9">
        <f>D75+H75-L75-R75-U75</f>
        <v>1</v>
      </c>
      <c r="W75" s="15"/>
      <c r="X75" s="16">
        <f>W75-V75</f>
        <v>-1</v>
      </c>
      <c r="Y75" s="26"/>
      <c r="Z75" s="17"/>
    </row>
    <row r="76" spans="1:26" ht="18" customHeight="1" x14ac:dyDescent="0.2">
      <c r="A76" s="7">
        <v>1510000</v>
      </c>
      <c r="B76" s="8" t="s">
        <v>97</v>
      </c>
      <c r="C76" s="9"/>
      <c r="D76" s="10">
        <f>VLOOKUP($A76,'18.04'!$A$9:$W$204,23,0)</f>
        <v>0</v>
      </c>
      <c r="E76" s="10"/>
      <c r="F76" s="10"/>
      <c r="G76" s="10"/>
      <c r="H76" s="9"/>
      <c r="I76" s="10"/>
      <c r="J76" s="10"/>
      <c r="K76" s="10"/>
      <c r="L76" s="9">
        <f t="shared" si="4"/>
        <v>0</v>
      </c>
      <c r="M76" s="10"/>
      <c r="N76" s="10"/>
      <c r="O76" s="10"/>
      <c r="P76" s="10"/>
      <c r="Q76" s="10"/>
      <c r="R76" s="11">
        <f t="shared" si="5"/>
        <v>0</v>
      </c>
      <c r="S76" s="10"/>
      <c r="T76" s="10"/>
      <c r="U76" s="9"/>
      <c r="V76" s="9"/>
      <c r="W76" s="10"/>
      <c r="X76" s="9"/>
      <c r="Y76" s="18"/>
      <c r="Z76" s="17"/>
    </row>
    <row r="77" spans="1:26" ht="18" customHeight="1" x14ac:dyDescent="0.2">
      <c r="A77" s="13">
        <v>1510001</v>
      </c>
      <c r="B77" s="14" t="s">
        <v>98</v>
      </c>
      <c r="C77" s="15">
        <v>55000</v>
      </c>
      <c r="D77" s="10">
        <f>VLOOKUP($A77,'18.04'!$A$9:$W$204,23,0)</f>
        <v>2</v>
      </c>
      <c r="E77" s="15">
        <v>2</v>
      </c>
      <c r="F77" s="15"/>
      <c r="G77" s="15"/>
      <c r="H77" s="9">
        <f t="shared" ref="H77:H90" si="10">SUM(E77:G77)</f>
        <v>2</v>
      </c>
      <c r="I77" s="15"/>
      <c r="J77" s="15"/>
      <c r="K77" s="15"/>
      <c r="L77" s="9">
        <f t="shared" ref="L77:L140" si="11">SUM(I77:K77)</f>
        <v>0</v>
      </c>
      <c r="M77" s="15"/>
      <c r="N77" s="15"/>
      <c r="O77" s="15"/>
      <c r="P77" s="15"/>
      <c r="Q77" s="15"/>
      <c r="R77" s="11">
        <f t="shared" si="5"/>
        <v>0</v>
      </c>
      <c r="S77" s="15"/>
      <c r="T77" s="15"/>
      <c r="U77" s="9">
        <f t="shared" ref="U77:U90" si="12">S77+T77</f>
        <v>0</v>
      </c>
      <c r="V77" s="9">
        <f t="shared" ref="V77:V90" si="13">D77+H77-L77-R77-U77</f>
        <v>4</v>
      </c>
      <c r="W77" s="15">
        <v>4</v>
      </c>
      <c r="X77" s="16">
        <f t="shared" ref="X77:X90" si="14">W77-V77</f>
        <v>0</v>
      </c>
      <c r="Y77" s="27"/>
      <c r="Z77" s="17"/>
    </row>
    <row r="78" spans="1:26" ht="18" customHeight="1" x14ac:dyDescent="0.2">
      <c r="A78" s="13">
        <v>1510002</v>
      </c>
      <c r="B78" s="14" t="s">
        <v>99</v>
      </c>
      <c r="C78" s="15">
        <v>30000</v>
      </c>
      <c r="D78" s="10">
        <f>VLOOKUP($A78,'18.04'!$A$9:$W$204,23,0)</f>
        <v>4</v>
      </c>
      <c r="E78" s="15">
        <v>4</v>
      </c>
      <c r="F78" s="15"/>
      <c r="G78" s="15"/>
      <c r="H78" s="9">
        <f t="shared" si="10"/>
        <v>4</v>
      </c>
      <c r="I78" s="15">
        <v>3</v>
      </c>
      <c r="J78" s="15"/>
      <c r="K78" s="15"/>
      <c r="L78" s="9">
        <f t="shared" si="11"/>
        <v>3</v>
      </c>
      <c r="M78" s="15">
        <v>1</v>
      </c>
      <c r="N78" s="15"/>
      <c r="O78" s="15"/>
      <c r="P78" s="15"/>
      <c r="Q78" s="15"/>
      <c r="R78" s="11">
        <f t="shared" si="5"/>
        <v>1</v>
      </c>
      <c r="S78" s="15"/>
      <c r="T78" s="15"/>
      <c r="U78" s="9">
        <f t="shared" si="12"/>
        <v>0</v>
      </c>
      <c r="V78" s="9">
        <f t="shared" si="13"/>
        <v>4</v>
      </c>
      <c r="W78" s="15">
        <v>4</v>
      </c>
      <c r="X78" s="16">
        <f t="shared" si="14"/>
        <v>0</v>
      </c>
      <c r="Y78" s="27"/>
      <c r="Z78" s="17"/>
    </row>
    <row r="79" spans="1:26" ht="18" customHeight="1" x14ac:dyDescent="0.2">
      <c r="A79" s="13">
        <v>1510005</v>
      </c>
      <c r="B79" s="14" t="s">
        <v>100</v>
      </c>
      <c r="C79" s="15">
        <v>70000</v>
      </c>
      <c r="D79" s="10">
        <f>VLOOKUP($A79,'18.04'!$A$9:$W$204,23,0)</f>
        <v>0</v>
      </c>
      <c r="E79" s="15"/>
      <c r="F79" s="15"/>
      <c r="G79" s="15"/>
      <c r="H79" s="9">
        <f t="shared" si="10"/>
        <v>0</v>
      </c>
      <c r="I79" s="15"/>
      <c r="J79" s="15"/>
      <c r="K79" s="15"/>
      <c r="L79" s="9">
        <f t="shared" si="11"/>
        <v>0</v>
      </c>
      <c r="M79" s="15"/>
      <c r="N79" s="15"/>
      <c r="O79" s="15"/>
      <c r="P79" s="15"/>
      <c r="Q79" s="15"/>
      <c r="R79" s="11">
        <f t="shared" si="5"/>
        <v>0</v>
      </c>
      <c r="S79" s="15"/>
      <c r="T79" s="15"/>
      <c r="U79" s="9">
        <f t="shared" si="12"/>
        <v>0</v>
      </c>
      <c r="V79" s="9">
        <f t="shared" si="13"/>
        <v>0</v>
      </c>
      <c r="W79" s="15"/>
      <c r="X79" s="16">
        <f t="shared" si="14"/>
        <v>0</v>
      </c>
      <c r="Y79" s="18"/>
      <c r="Z79" s="17"/>
    </row>
    <row r="80" spans="1:26" ht="18" customHeight="1" x14ac:dyDescent="0.2">
      <c r="A80" s="13">
        <v>1510006</v>
      </c>
      <c r="B80" s="14" t="s">
        <v>101</v>
      </c>
      <c r="C80" s="15">
        <v>38000</v>
      </c>
      <c r="D80" s="10">
        <f>VLOOKUP($A80,'18.04'!$A$9:$W$204,23,0)</f>
        <v>4</v>
      </c>
      <c r="E80" s="15"/>
      <c r="F80" s="15"/>
      <c r="G80" s="15"/>
      <c r="H80" s="9">
        <f t="shared" si="10"/>
        <v>0</v>
      </c>
      <c r="I80" s="15"/>
      <c r="J80" s="15"/>
      <c r="K80" s="15"/>
      <c r="L80" s="9">
        <f t="shared" si="11"/>
        <v>0</v>
      </c>
      <c r="M80" s="15"/>
      <c r="N80" s="15"/>
      <c r="O80" s="15"/>
      <c r="P80" s="15"/>
      <c r="Q80" s="15"/>
      <c r="R80" s="11">
        <f t="shared" si="5"/>
        <v>0</v>
      </c>
      <c r="S80" s="15"/>
      <c r="T80" s="15"/>
      <c r="U80" s="9">
        <f t="shared" si="12"/>
        <v>0</v>
      </c>
      <c r="V80" s="9">
        <f t="shared" si="13"/>
        <v>4</v>
      </c>
      <c r="W80" s="15">
        <v>4</v>
      </c>
      <c r="X80" s="16">
        <f t="shared" si="14"/>
        <v>0</v>
      </c>
      <c r="Y80" s="26"/>
      <c r="Z80" s="17"/>
    </row>
    <row r="81" spans="1:26" ht="18" customHeight="1" x14ac:dyDescent="0.2">
      <c r="A81" s="13">
        <v>1510007</v>
      </c>
      <c r="B81" s="14" t="s">
        <v>102</v>
      </c>
      <c r="C81" s="15">
        <v>75000</v>
      </c>
      <c r="D81" s="10">
        <f>VLOOKUP($A81,'18.04'!$A$9:$W$204,23,0)</f>
        <v>0</v>
      </c>
      <c r="E81" s="15"/>
      <c r="F81" s="15"/>
      <c r="G81" s="15"/>
      <c r="H81" s="9">
        <f t="shared" si="10"/>
        <v>0</v>
      </c>
      <c r="I81" s="15"/>
      <c r="J81" s="15"/>
      <c r="K81" s="15"/>
      <c r="L81" s="9">
        <f t="shared" si="11"/>
        <v>0</v>
      </c>
      <c r="M81" s="15"/>
      <c r="N81" s="15"/>
      <c r="O81" s="15"/>
      <c r="P81" s="15"/>
      <c r="Q81" s="15"/>
      <c r="R81" s="11">
        <f>SUM(M81:Q81)</f>
        <v>0</v>
      </c>
      <c r="S81" s="15"/>
      <c r="T81" s="15"/>
      <c r="U81" s="9">
        <f>S81+T81</f>
        <v>0</v>
      </c>
      <c r="V81" s="9">
        <f t="shared" si="13"/>
        <v>0</v>
      </c>
      <c r="W81" s="15"/>
      <c r="X81" s="16">
        <f>W81-V81</f>
        <v>0</v>
      </c>
      <c r="Y81" s="18"/>
      <c r="Z81" s="17"/>
    </row>
    <row r="82" spans="1:26" ht="18" customHeight="1" x14ac:dyDescent="0.2">
      <c r="A82" s="13">
        <v>1510008</v>
      </c>
      <c r="B82" s="14" t="s">
        <v>103</v>
      </c>
      <c r="C82" s="15">
        <v>55000</v>
      </c>
      <c r="D82" s="10">
        <f>VLOOKUP($A82,'18.04'!$A$9:$W$204,23,0)</f>
        <v>0</v>
      </c>
      <c r="E82" s="15"/>
      <c r="F82" s="15"/>
      <c r="G82" s="15"/>
      <c r="H82" s="9">
        <f t="shared" si="10"/>
        <v>0</v>
      </c>
      <c r="I82" s="15"/>
      <c r="J82" s="15"/>
      <c r="K82" s="15"/>
      <c r="L82" s="9">
        <f t="shared" si="11"/>
        <v>0</v>
      </c>
      <c r="M82" s="15"/>
      <c r="N82" s="15"/>
      <c r="O82" s="15"/>
      <c r="P82" s="15"/>
      <c r="Q82" s="15"/>
      <c r="R82" s="11">
        <f>SUM(M82:Q82)</f>
        <v>0</v>
      </c>
      <c r="S82" s="15"/>
      <c r="T82" s="15"/>
      <c r="U82" s="9">
        <f>S82+T82</f>
        <v>0</v>
      </c>
      <c r="V82" s="9">
        <f t="shared" si="13"/>
        <v>0</v>
      </c>
      <c r="W82" s="15"/>
      <c r="X82" s="16">
        <f>W82-V82</f>
        <v>0</v>
      </c>
      <c r="Y82" s="26"/>
      <c r="Z82" s="17"/>
    </row>
    <row r="83" spans="1:26" ht="18" customHeight="1" x14ac:dyDescent="0.2">
      <c r="A83" s="13">
        <v>1510009</v>
      </c>
      <c r="B83" s="14" t="s">
        <v>104</v>
      </c>
      <c r="C83" s="15">
        <v>30000</v>
      </c>
      <c r="D83" s="10">
        <f>VLOOKUP($A83,'18.04'!$A$9:$W$204,23,0)</f>
        <v>3</v>
      </c>
      <c r="E83" s="15"/>
      <c r="F83" s="15"/>
      <c r="G83" s="15"/>
      <c r="H83" s="9">
        <f t="shared" si="10"/>
        <v>0</v>
      </c>
      <c r="I83" s="15">
        <v>3</v>
      </c>
      <c r="J83" s="15"/>
      <c r="K83" s="15"/>
      <c r="L83" s="9">
        <f t="shared" si="11"/>
        <v>3</v>
      </c>
      <c r="M83" s="15"/>
      <c r="N83" s="15"/>
      <c r="O83" s="15"/>
      <c r="P83" s="15"/>
      <c r="Q83" s="15"/>
      <c r="R83" s="11">
        <f t="shared" si="5"/>
        <v>0</v>
      </c>
      <c r="S83" s="15"/>
      <c r="T83" s="15"/>
      <c r="U83" s="9">
        <f t="shared" si="12"/>
        <v>0</v>
      </c>
      <c r="V83" s="9">
        <f t="shared" si="13"/>
        <v>0</v>
      </c>
      <c r="W83" s="15"/>
      <c r="X83" s="16">
        <f t="shared" si="14"/>
        <v>0</v>
      </c>
      <c r="Y83" s="26"/>
      <c r="Z83" s="17"/>
    </row>
    <row r="84" spans="1:26" ht="18" customHeight="1" x14ac:dyDescent="0.2">
      <c r="A84" s="13">
        <v>1510018</v>
      </c>
      <c r="B84" s="14" t="s">
        <v>105</v>
      </c>
      <c r="C84" s="15">
        <v>60000</v>
      </c>
      <c r="D84" s="10">
        <f>VLOOKUP($A84,'18.04'!$A$9:$W$204,23,0)</f>
        <v>2</v>
      </c>
      <c r="E84" s="15">
        <v>1</v>
      </c>
      <c r="F84" s="15"/>
      <c r="G84" s="15"/>
      <c r="H84" s="9">
        <f t="shared" si="10"/>
        <v>1</v>
      </c>
      <c r="I84" s="15">
        <v>1</v>
      </c>
      <c r="J84" s="15"/>
      <c r="K84" s="15"/>
      <c r="L84" s="9">
        <f t="shared" si="11"/>
        <v>1</v>
      </c>
      <c r="M84" s="15">
        <v>1</v>
      </c>
      <c r="N84" s="15"/>
      <c r="O84" s="15"/>
      <c r="P84" s="15"/>
      <c r="Q84" s="15"/>
      <c r="R84" s="11">
        <f t="shared" si="5"/>
        <v>1</v>
      </c>
      <c r="S84" s="15"/>
      <c r="T84" s="15"/>
      <c r="U84" s="9">
        <f t="shared" si="12"/>
        <v>0</v>
      </c>
      <c r="V84" s="9">
        <f t="shared" si="13"/>
        <v>1</v>
      </c>
      <c r="W84" s="15">
        <v>1</v>
      </c>
      <c r="X84" s="16">
        <f t="shared" si="14"/>
        <v>0</v>
      </c>
      <c r="Y84" s="18"/>
      <c r="Z84" s="17"/>
    </row>
    <row r="85" spans="1:26" ht="18" customHeight="1" x14ac:dyDescent="0.2">
      <c r="A85" s="13">
        <v>1510021</v>
      </c>
      <c r="B85" s="14" t="s">
        <v>106</v>
      </c>
      <c r="C85" s="15">
        <v>38000</v>
      </c>
      <c r="D85" s="10">
        <f>VLOOKUP($A85,'18.04'!$A$9:$W$204,23,0)</f>
        <v>7</v>
      </c>
      <c r="E85" s="15"/>
      <c r="F85" s="15"/>
      <c r="G85" s="15"/>
      <c r="H85" s="9">
        <f t="shared" si="10"/>
        <v>0</v>
      </c>
      <c r="I85" s="15">
        <v>5</v>
      </c>
      <c r="J85" s="15"/>
      <c r="K85" s="15"/>
      <c r="L85" s="9">
        <f t="shared" si="11"/>
        <v>5</v>
      </c>
      <c r="M85" s="15"/>
      <c r="N85" s="15"/>
      <c r="O85" s="15"/>
      <c r="P85" s="15"/>
      <c r="Q85" s="15"/>
      <c r="R85" s="11">
        <f t="shared" si="5"/>
        <v>0</v>
      </c>
      <c r="S85" s="15"/>
      <c r="T85" s="15"/>
      <c r="U85" s="9">
        <f t="shared" si="12"/>
        <v>0</v>
      </c>
      <c r="V85" s="9">
        <f t="shared" si="13"/>
        <v>2</v>
      </c>
      <c r="W85" s="15">
        <v>2</v>
      </c>
      <c r="X85" s="16">
        <f t="shared" si="14"/>
        <v>0</v>
      </c>
      <c r="Y85" s="18"/>
      <c r="Z85" s="17"/>
    </row>
    <row r="86" spans="1:26" ht="18" customHeight="1" x14ac:dyDescent="0.2">
      <c r="A86" s="13">
        <v>1510023</v>
      </c>
      <c r="B86" s="14" t="s">
        <v>107</v>
      </c>
      <c r="C86" s="15">
        <v>55000</v>
      </c>
      <c r="D86" s="10">
        <f>VLOOKUP($A86,'18.04'!$A$9:$W$204,23,0)</f>
        <v>0</v>
      </c>
      <c r="E86" s="15"/>
      <c r="F86" s="15"/>
      <c r="G86" s="15"/>
      <c r="H86" s="9">
        <f t="shared" si="10"/>
        <v>0</v>
      </c>
      <c r="I86" s="15"/>
      <c r="J86" s="15"/>
      <c r="K86" s="15"/>
      <c r="L86" s="9">
        <f t="shared" si="11"/>
        <v>0</v>
      </c>
      <c r="M86" s="15"/>
      <c r="N86" s="15"/>
      <c r="O86" s="15"/>
      <c r="P86" s="15"/>
      <c r="Q86" s="15"/>
      <c r="R86" s="11">
        <f>SUM(M86:Q86)</f>
        <v>0</v>
      </c>
      <c r="S86" s="15"/>
      <c r="T86" s="15"/>
      <c r="U86" s="9">
        <f>S86+T86</f>
        <v>0</v>
      </c>
      <c r="V86" s="9">
        <f t="shared" si="13"/>
        <v>0</v>
      </c>
      <c r="W86" s="15"/>
      <c r="X86" s="16">
        <f>W86-V86</f>
        <v>0</v>
      </c>
      <c r="Y86" s="18"/>
      <c r="Z86" s="17"/>
    </row>
    <row r="87" spans="1:26" ht="18" customHeight="1" x14ac:dyDescent="0.2">
      <c r="A87" s="13">
        <v>1510024</v>
      </c>
      <c r="B87" s="14" t="s">
        <v>108</v>
      </c>
      <c r="C87" s="15">
        <v>30000</v>
      </c>
      <c r="D87" s="10">
        <f>VLOOKUP($A87,'18.04'!$A$9:$W$204,23,0)</f>
        <v>0</v>
      </c>
      <c r="E87" s="15"/>
      <c r="F87" s="15"/>
      <c r="G87" s="15"/>
      <c r="H87" s="9">
        <f t="shared" si="10"/>
        <v>0</v>
      </c>
      <c r="I87" s="15"/>
      <c r="J87" s="15"/>
      <c r="K87" s="15"/>
      <c r="L87" s="9">
        <f t="shared" si="11"/>
        <v>0</v>
      </c>
      <c r="M87" s="15"/>
      <c r="N87" s="15"/>
      <c r="O87" s="15"/>
      <c r="P87" s="15"/>
      <c r="Q87" s="15"/>
      <c r="R87" s="11">
        <f>SUM(M87:Q87)</f>
        <v>0</v>
      </c>
      <c r="S87" s="15"/>
      <c r="T87" s="15"/>
      <c r="U87" s="9">
        <f>S87+T87</f>
        <v>0</v>
      </c>
      <c r="V87" s="9">
        <f t="shared" si="13"/>
        <v>0</v>
      </c>
      <c r="W87" s="15"/>
      <c r="X87" s="16">
        <f>W87-V87</f>
        <v>0</v>
      </c>
      <c r="Y87" s="18"/>
      <c r="Z87" s="17"/>
    </row>
    <row r="88" spans="1:26" ht="18" customHeight="1" x14ac:dyDescent="0.2">
      <c r="A88" s="13">
        <v>1510039</v>
      </c>
      <c r="B88" s="14" t="s">
        <v>109</v>
      </c>
      <c r="C88" s="15">
        <v>30000</v>
      </c>
      <c r="D88" s="10">
        <f>VLOOKUP($A88,'18.04'!$A$9:$W$204,23,0)</f>
        <v>2</v>
      </c>
      <c r="E88" s="15">
        <v>2</v>
      </c>
      <c r="F88" s="15"/>
      <c r="G88" s="15"/>
      <c r="H88" s="9">
        <f t="shared" si="10"/>
        <v>2</v>
      </c>
      <c r="I88" s="15">
        <v>2</v>
      </c>
      <c r="J88" s="15"/>
      <c r="K88" s="15"/>
      <c r="L88" s="9">
        <f t="shared" si="11"/>
        <v>2</v>
      </c>
      <c r="M88" s="15"/>
      <c r="N88" s="15"/>
      <c r="O88" s="15"/>
      <c r="P88" s="15"/>
      <c r="Q88" s="15"/>
      <c r="R88" s="11">
        <f t="shared" si="5"/>
        <v>0</v>
      </c>
      <c r="S88" s="15"/>
      <c r="T88" s="15"/>
      <c r="U88" s="9">
        <f t="shared" si="12"/>
        <v>0</v>
      </c>
      <c r="V88" s="9">
        <f t="shared" si="13"/>
        <v>2</v>
      </c>
      <c r="W88" s="15">
        <v>2</v>
      </c>
      <c r="X88" s="16">
        <f t="shared" si="14"/>
        <v>0</v>
      </c>
      <c r="Y88" s="27"/>
      <c r="Z88" s="17"/>
    </row>
    <row r="89" spans="1:26" ht="18" customHeight="1" x14ac:dyDescent="0.2">
      <c r="A89" s="13">
        <v>1510040</v>
      </c>
      <c r="B89" s="14" t="s">
        <v>110</v>
      </c>
      <c r="C89" s="15">
        <v>55000</v>
      </c>
      <c r="D89" s="10">
        <f>VLOOKUP($A89,'18.04'!$A$9:$W$204,23,0)</f>
        <v>2</v>
      </c>
      <c r="E89" s="15">
        <v>1</v>
      </c>
      <c r="F89" s="15"/>
      <c r="G89" s="15"/>
      <c r="H89" s="9">
        <f t="shared" si="10"/>
        <v>1</v>
      </c>
      <c r="I89" s="15"/>
      <c r="J89" s="15"/>
      <c r="K89" s="15"/>
      <c r="L89" s="9">
        <f t="shared" si="11"/>
        <v>0</v>
      </c>
      <c r="M89" s="15"/>
      <c r="N89" s="15"/>
      <c r="O89" s="15"/>
      <c r="P89" s="15"/>
      <c r="Q89" s="15"/>
      <c r="R89" s="11">
        <f t="shared" si="5"/>
        <v>0</v>
      </c>
      <c r="S89" s="15"/>
      <c r="T89" s="15"/>
      <c r="U89" s="9">
        <f t="shared" si="12"/>
        <v>0</v>
      </c>
      <c r="V89" s="9">
        <f t="shared" si="13"/>
        <v>3</v>
      </c>
      <c r="W89" s="15">
        <v>3</v>
      </c>
      <c r="X89" s="16">
        <f t="shared" si="14"/>
        <v>0</v>
      </c>
      <c r="Y89" s="27"/>
      <c r="Z89" s="17"/>
    </row>
    <row r="90" spans="1:26" ht="18" customHeight="1" x14ac:dyDescent="0.2">
      <c r="A90" s="13">
        <v>1510053</v>
      </c>
      <c r="B90" s="14" t="s">
        <v>111</v>
      </c>
      <c r="C90" s="15">
        <v>35000</v>
      </c>
      <c r="D90" s="10">
        <f>VLOOKUP($A90,'18.04'!$A$9:$W$204,23,0)</f>
        <v>4</v>
      </c>
      <c r="E90" s="15">
        <v>2</v>
      </c>
      <c r="F90" s="15"/>
      <c r="G90" s="15"/>
      <c r="H90" s="9">
        <f t="shared" si="10"/>
        <v>2</v>
      </c>
      <c r="I90" s="15">
        <v>3</v>
      </c>
      <c r="J90" s="15"/>
      <c r="K90" s="15"/>
      <c r="L90" s="9">
        <f t="shared" si="11"/>
        <v>3</v>
      </c>
      <c r="M90" s="15"/>
      <c r="N90" s="15"/>
      <c r="O90" s="15"/>
      <c r="P90" s="15"/>
      <c r="Q90" s="15"/>
      <c r="R90" s="11">
        <f t="shared" ref="R90:R159" si="15">SUM(M90:Q90)</f>
        <v>0</v>
      </c>
      <c r="S90" s="15"/>
      <c r="T90" s="15"/>
      <c r="U90" s="9">
        <f t="shared" si="12"/>
        <v>0</v>
      </c>
      <c r="V90" s="9">
        <f t="shared" si="13"/>
        <v>3</v>
      </c>
      <c r="W90" s="15">
        <v>3</v>
      </c>
      <c r="X90" s="16">
        <f t="shared" si="14"/>
        <v>0</v>
      </c>
      <c r="Y90" s="27"/>
      <c r="Z90" s="17"/>
    </row>
    <row r="91" spans="1:26" ht="18" customHeight="1" x14ac:dyDescent="0.2">
      <c r="A91" s="7">
        <v>3500000</v>
      </c>
      <c r="B91" s="8" t="s">
        <v>112</v>
      </c>
      <c r="C91" s="9"/>
      <c r="D91" s="10">
        <f>VLOOKUP($A91,'18.04'!$A$9:$W$204,23,0)</f>
        <v>0</v>
      </c>
      <c r="E91" s="10"/>
      <c r="F91" s="10"/>
      <c r="G91" s="10"/>
      <c r="H91" s="9"/>
      <c r="I91" s="10"/>
      <c r="J91" s="10"/>
      <c r="K91" s="10"/>
      <c r="L91" s="9">
        <f t="shared" si="11"/>
        <v>0</v>
      </c>
      <c r="M91" s="10"/>
      <c r="N91" s="10"/>
      <c r="O91" s="10"/>
      <c r="P91" s="10"/>
      <c r="Q91" s="10"/>
      <c r="R91" s="11">
        <f t="shared" si="15"/>
        <v>0</v>
      </c>
      <c r="S91" s="10"/>
      <c r="T91" s="10"/>
      <c r="U91" s="9"/>
      <c r="V91" s="9"/>
      <c r="W91" s="10"/>
      <c r="X91" s="9"/>
      <c r="Y91" s="18"/>
      <c r="Z91" s="17"/>
    </row>
    <row r="92" spans="1:26" ht="18" customHeight="1" x14ac:dyDescent="0.2">
      <c r="A92" s="13">
        <v>3500003</v>
      </c>
      <c r="B92" s="14" t="s">
        <v>113</v>
      </c>
      <c r="C92" s="15">
        <v>390000</v>
      </c>
      <c r="D92" s="10">
        <f>VLOOKUP($A92,'18.04'!$A$9:$W$204,23,0)</f>
        <v>0</v>
      </c>
      <c r="E92" s="15"/>
      <c r="F92" s="15"/>
      <c r="G92" s="15"/>
      <c r="H92" s="9">
        <f t="shared" ref="H92:H109" si="16">SUM(E92:G92)</f>
        <v>0</v>
      </c>
      <c r="I92" s="15"/>
      <c r="J92" s="15"/>
      <c r="K92" s="15"/>
      <c r="L92" s="9">
        <f t="shared" si="11"/>
        <v>0</v>
      </c>
      <c r="M92" s="15"/>
      <c r="N92" s="15"/>
      <c r="O92" s="15"/>
      <c r="P92" s="15"/>
      <c r="Q92" s="15"/>
      <c r="R92" s="11">
        <f>SUM(M92:Q92)</f>
        <v>0</v>
      </c>
      <c r="S92" s="15"/>
      <c r="T92" s="15"/>
      <c r="U92" s="9">
        <f>S92+T92</f>
        <v>0</v>
      </c>
      <c r="V92" s="9">
        <f t="shared" ref="V92:V109" si="17">D92+H92-L92-R92-U92</f>
        <v>0</v>
      </c>
      <c r="W92" s="15"/>
      <c r="X92" s="16">
        <f>W92-V92</f>
        <v>0</v>
      </c>
      <c r="Y92" s="18"/>
      <c r="Z92" s="17"/>
    </row>
    <row r="93" spans="1:26" ht="18" customHeight="1" x14ac:dyDescent="0.2">
      <c r="A93" s="13">
        <v>3500004</v>
      </c>
      <c r="B93" s="14" t="s">
        <v>114</v>
      </c>
      <c r="C93" s="15">
        <v>300000</v>
      </c>
      <c r="D93" s="10">
        <f>VLOOKUP($A93,'18.04'!$A$9:$W$204,23,0)</f>
        <v>0</v>
      </c>
      <c r="E93" s="15"/>
      <c r="F93" s="15"/>
      <c r="G93" s="15"/>
      <c r="H93" s="9">
        <f t="shared" si="16"/>
        <v>0</v>
      </c>
      <c r="I93" s="15"/>
      <c r="J93" s="15"/>
      <c r="K93" s="15"/>
      <c r="L93" s="9">
        <f t="shared" si="11"/>
        <v>0</v>
      </c>
      <c r="M93" s="15"/>
      <c r="N93" s="15"/>
      <c r="O93" s="15"/>
      <c r="P93" s="15"/>
      <c r="Q93" s="15"/>
      <c r="R93" s="11">
        <f>SUM(M93:Q93)</f>
        <v>0</v>
      </c>
      <c r="S93" s="15"/>
      <c r="T93" s="15"/>
      <c r="U93" s="9">
        <f>S93+T93</f>
        <v>0</v>
      </c>
      <c r="V93" s="9">
        <f t="shared" si="17"/>
        <v>0</v>
      </c>
      <c r="W93" s="15"/>
      <c r="X93" s="16">
        <f>W93-V93</f>
        <v>0</v>
      </c>
      <c r="Y93" s="18"/>
      <c r="Z93" s="17"/>
    </row>
    <row r="94" spans="1:26" ht="18" customHeight="1" x14ac:dyDescent="0.2">
      <c r="A94" s="13">
        <v>3500001</v>
      </c>
      <c r="B94" s="14" t="s">
        <v>115</v>
      </c>
      <c r="C94" s="15">
        <v>300000</v>
      </c>
      <c r="D94" s="10">
        <f>VLOOKUP($A94,'18.04'!$A$9:$W$204,23,0)</f>
        <v>0</v>
      </c>
      <c r="E94" s="15"/>
      <c r="F94" s="15"/>
      <c r="G94" s="15"/>
      <c r="H94" s="9">
        <f t="shared" si="16"/>
        <v>0</v>
      </c>
      <c r="I94" s="15"/>
      <c r="J94" s="15"/>
      <c r="K94" s="15"/>
      <c r="L94" s="9">
        <f t="shared" si="11"/>
        <v>0</v>
      </c>
      <c r="M94" s="15"/>
      <c r="N94" s="15"/>
      <c r="O94" s="15"/>
      <c r="P94" s="15"/>
      <c r="Q94" s="15"/>
      <c r="R94" s="11">
        <f t="shared" si="15"/>
        <v>0</v>
      </c>
      <c r="S94" s="15"/>
      <c r="T94" s="15"/>
      <c r="U94" s="9">
        <f t="shared" ref="U94:U109" si="18">S94+T94</f>
        <v>0</v>
      </c>
      <c r="V94" s="9">
        <f t="shared" si="17"/>
        <v>0</v>
      </c>
      <c r="W94" s="15"/>
      <c r="X94" s="16">
        <f t="shared" ref="X94:X109" si="19">W94-V94</f>
        <v>0</v>
      </c>
      <c r="Y94" s="18"/>
      <c r="Z94" s="17"/>
    </row>
    <row r="95" spans="1:26" ht="18" customHeight="1" x14ac:dyDescent="0.2">
      <c r="A95" s="13">
        <v>3500009</v>
      </c>
      <c r="B95" s="14" t="s">
        <v>116</v>
      </c>
      <c r="C95" s="15">
        <v>390000</v>
      </c>
      <c r="D95" s="10">
        <f>VLOOKUP($A95,'18.04'!$A$9:$W$204,23,0)</f>
        <v>1</v>
      </c>
      <c r="E95" s="15">
        <v>1</v>
      </c>
      <c r="F95" s="15"/>
      <c r="G95" s="15"/>
      <c r="H95" s="9">
        <f t="shared" si="16"/>
        <v>1</v>
      </c>
      <c r="I95" s="15"/>
      <c r="J95" s="15"/>
      <c r="K95" s="15"/>
      <c r="L95" s="9">
        <f t="shared" si="11"/>
        <v>0</v>
      </c>
      <c r="M95" s="15"/>
      <c r="N95" s="15"/>
      <c r="O95" s="15"/>
      <c r="P95" s="15"/>
      <c r="Q95" s="15"/>
      <c r="R95" s="11">
        <f t="shared" si="15"/>
        <v>0</v>
      </c>
      <c r="S95" s="15"/>
      <c r="T95" s="15"/>
      <c r="U95" s="9">
        <f t="shared" si="18"/>
        <v>0</v>
      </c>
      <c r="V95" s="9">
        <f t="shared" si="17"/>
        <v>2</v>
      </c>
      <c r="W95" s="15">
        <v>2</v>
      </c>
      <c r="X95" s="16">
        <f t="shared" si="19"/>
        <v>0</v>
      </c>
      <c r="Y95" s="18"/>
      <c r="Z95" s="17"/>
    </row>
    <row r="96" spans="1:26" ht="18" customHeight="1" x14ac:dyDescent="0.2">
      <c r="A96" s="13">
        <v>3500021</v>
      </c>
      <c r="B96" s="14" t="s">
        <v>117</v>
      </c>
      <c r="C96" s="15">
        <v>390000</v>
      </c>
      <c r="D96" s="10">
        <f>VLOOKUP($A96,'18.04'!$A$9:$W$204,23,0)</f>
        <v>1</v>
      </c>
      <c r="E96" s="15">
        <v>1</v>
      </c>
      <c r="F96" s="15"/>
      <c r="G96" s="15"/>
      <c r="H96" s="9">
        <f t="shared" si="16"/>
        <v>1</v>
      </c>
      <c r="I96" s="15">
        <v>2</v>
      </c>
      <c r="J96" s="15"/>
      <c r="K96" s="15"/>
      <c r="L96" s="9">
        <f t="shared" si="11"/>
        <v>2</v>
      </c>
      <c r="M96" s="15"/>
      <c r="N96" s="15"/>
      <c r="O96" s="15"/>
      <c r="P96" s="15"/>
      <c r="Q96" s="15"/>
      <c r="R96" s="11">
        <f t="shared" si="15"/>
        <v>0</v>
      </c>
      <c r="S96" s="15"/>
      <c r="T96" s="15"/>
      <c r="U96" s="9">
        <f t="shared" si="18"/>
        <v>0</v>
      </c>
      <c r="V96" s="9">
        <f t="shared" si="17"/>
        <v>0</v>
      </c>
      <c r="W96" s="15"/>
      <c r="X96" s="16">
        <f t="shared" si="19"/>
        <v>0</v>
      </c>
      <c r="Y96" s="18"/>
      <c r="Z96" s="17"/>
    </row>
    <row r="97" spans="1:26" ht="18" customHeight="1" x14ac:dyDescent="0.2">
      <c r="A97" s="13">
        <v>3500022</v>
      </c>
      <c r="B97" s="14" t="s">
        <v>118</v>
      </c>
      <c r="C97" s="15">
        <v>300000</v>
      </c>
      <c r="D97" s="10">
        <f>VLOOKUP($A97,'18.04'!$A$9:$W$204,23,0)</f>
        <v>0</v>
      </c>
      <c r="E97" s="15"/>
      <c r="F97" s="15"/>
      <c r="G97" s="15"/>
      <c r="H97" s="9">
        <f t="shared" si="16"/>
        <v>0</v>
      </c>
      <c r="I97" s="15"/>
      <c r="J97" s="15"/>
      <c r="K97" s="15"/>
      <c r="L97" s="9">
        <f t="shared" si="11"/>
        <v>0</v>
      </c>
      <c r="M97" s="15"/>
      <c r="N97" s="15"/>
      <c r="O97" s="15"/>
      <c r="P97" s="15"/>
      <c r="Q97" s="15"/>
      <c r="R97" s="11">
        <f>SUM(M97:Q97)</f>
        <v>0</v>
      </c>
      <c r="S97" s="15"/>
      <c r="T97" s="15"/>
      <c r="U97" s="9">
        <f>S97+T97</f>
        <v>0</v>
      </c>
      <c r="V97" s="9">
        <f t="shared" si="17"/>
        <v>0</v>
      </c>
      <c r="W97" s="15"/>
      <c r="X97" s="16">
        <f>W97-V97</f>
        <v>0</v>
      </c>
      <c r="Y97" s="18"/>
      <c r="Z97" s="17"/>
    </row>
    <row r="98" spans="1:26" ht="18" customHeight="1" x14ac:dyDescent="0.2">
      <c r="A98" s="13">
        <v>3500029</v>
      </c>
      <c r="B98" s="14" t="s">
        <v>119</v>
      </c>
      <c r="C98" s="15">
        <v>390000</v>
      </c>
      <c r="D98" s="10">
        <f>VLOOKUP($A98,'18.04'!$A$9:$W$204,23,0)</f>
        <v>0</v>
      </c>
      <c r="E98" s="15"/>
      <c r="F98" s="15"/>
      <c r="G98" s="15"/>
      <c r="H98" s="9">
        <f t="shared" si="16"/>
        <v>0</v>
      </c>
      <c r="I98" s="15"/>
      <c r="J98" s="15"/>
      <c r="K98" s="15"/>
      <c r="L98" s="9">
        <f t="shared" si="11"/>
        <v>0</v>
      </c>
      <c r="M98" s="15"/>
      <c r="N98" s="15"/>
      <c r="O98" s="15"/>
      <c r="P98" s="15"/>
      <c r="Q98" s="15"/>
      <c r="R98" s="11">
        <f t="shared" si="15"/>
        <v>0</v>
      </c>
      <c r="S98" s="15"/>
      <c r="T98" s="15"/>
      <c r="U98" s="9">
        <f t="shared" si="18"/>
        <v>0</v>
      </c>
      <c r="V98" s="9">
        <f t="shared" si="17"/>
        <v>0</v>
      </c>
      <c r="W98" s="15"/>
      <c r="X98" s="16">
        <f t="shared" si="19"/>
        <v>0</v>
      </c>
      <c r="Y98" s="18"/>
      <c r="Z98" s="17"/>
    </row>
    <row r="99" spans="1:26" ht="18" customHeight="1" x14ac:dyDescent="0.2">
      <c r="A99" s="13">
        <v>3500030</v>
      </c>
      <c r="B99" s="14" t="s">
        <v>120</v>
      </c>
      <c r="C99" s="15">
        <v>300000</v>
      </c>
      <c r="D99" s="10">
        <f>VLOOKUP($A99,'18.04'!$A$9:$W$204,23,0)</f>
        <v>0</v>
      </c>
      <c r="E99" s="15"/>
      <c r="F99" s="15"/>
      <c r="G99" s="15"/>
      <c r="H99" s="9">
        <f t="shared" si="16"/>
        <v>0</v>
      </c>
      <c r="I99" s="15"/>
      <c r="J99" s="15"/>
      <c r="K99" s="15"/>
      <c r="L99" s="9">
        <f t="shared" si="11"/>
        <v>0</v>
      </c>
      <c r="M99" s="15"/>
      <c r="N99" s="15"/>
      <c r="O99" s="15"/>
      <c r="P99" s="15"/>
      <c r="Q99" s="15"/>
      <c r="R99" s="11">
        <f>SUM(M99:Q99)</f>
        <v>0</v>
      </c>
      <c r="S99" s="15"/>
      <c r="T99" s="15"/>
      <c r="U99" s="9">
        <f>S99+T99</f>
        <v>0</v>
      </c>
      <c r="V99" s="9">
        <f t="shared" si="17"/>
        <v>0</v>
      </c>
      <c r="W99" s="15"/>
      <c r="X99" s="16">
        <f>W99-V99</f>
        <v>0</v>
      </c>
      <c r="Y99" s="18"/>
      <c r="Z99" s="17"/>
    </row>
    <row r="100" spans="1:26" ht="18" customHeight="1" x14ac:dyDescent="0.2">
      <c r="A100" s="13">
        <v>3500049</v>
      </c>
      <c r="B100" s="14" t="s">
        <v>121</v>
      </c>
      <c r="C100" s="15">
        <v>390000</v>
      </c>
      <c r="D100" s="10">
        <f>VLOOKUP($A100,'18.04'!$A$9:$W$204,23,0)</f>
        <v>0</v>
      </c>
      <c r="E100" s="15"/>
      <c r="F100" s="15"/>
      <c r="G100" s="15"/>
      <c r="H100" s="9">
        <f t="shared" si="16"/>
        <v>0</v>
      </c>
      <c r="I100" s="15"/>
      <c r="J100" s="15"/>
      <c r="K100" s="15"/>
      <c r="L100" s="9">
        <f t="shared" si="11"/>
        <v>0</v>
      </c>
      <c r="M100" s="15"/>
      <c r="N100" s="15"/>
      <c r="O100" s="15"/>
      <c r="P100" s="15"/>
      <c r="Q100" s="15"/>
      <c r="R100" s="11">
        <f>SUM(M100:Q100)</f>
        <v>0</v>
      </c>
      <c r="S100" s="15"/>
      <c r="T100" s="15"/>
      <c r="U100" s="9">
        <f>S100+T100</f>
        <v>0</v>
      </c>
      <c r="V100" s="9">
        <f t="shared" si="17"/>
        <v>0</v>
      </c>
      <c r="W100" s="15"/>
      <c r="X100" s="16">
        <f>W100-V100</f>
        <v>0</v>
      </c>
      <c r="Y100" s="18"/>
      <c r="Z100" s="17"/>
    </row>
    <row r="101" spans="1:26" ht="18" customHeight="1" x14ac:dyDescent="0.2">
      <c r="A101" s="13">
        <v>3500182</v>
      </c>
      <c r="B101" s="14" t="s">
        <v>248</v>
      </c>
      <c r="C101" s="15">
        <v>390000</v>
      </c>
      <c r="D101" s="10">
        <f>VLOOKUP($A101,'18.04'!$A$9:$W$204,23,0)</f>
        <v>0</v>
      </c>
      <c r="E101" s="15"/>
      <c r="F101" s="15"/>
      <c r="G101" s="15"/>
      <c r="H101" s="9">
        <f t="shared" si="16"/>
        <v>0</v>
      </c>
      <c r="I101" s="15"/>
      <c r="J101" s="15"/>
      <c r="K101" s="15"/>
      <c r="L101" s="9">
        <f t="shared" si="11"/>
        <v>0</v>
      </c>
      <c r="M101" s="15"/>
      <c r="N101" s="15"/>
      <c r="O101" s="15"/>
      <c r="P101" s="15"/>
      <c r="Q101" s="15"/>
      <c r="R101" s="11">
        <f>SUM(M101:Q101)</f>
        <v>0</v>
      </c>
      <c r="S101" s="15"/>
      <c r="T101" s="15"/>
      <c r="U101" s="9">
        <f>S101+T101</f>
        <v>0</v>
      </c>
      <c r="V101" s="9">
        <f t="shared" si="17"/>
        <v>0</v>
      </c>
      <c r="W101" s="15"/>
      <c r="X101" s="16">
        <f>W101-V101</f>
        <v>0</v>
      </c>
      <c r="Y101" s="18"/>
      <c r="Z101" s="17"/>
    </row>
    <row r="102" spans="1:26" ht="18" customHeight="1" x14ac:dyDescent="0.2">
      <c r="A102" s="13">
        <v>3500140</v>
      </c>
      <c r="B102" s="14" t="s">
        <v>123</v>
      </c>
      <c r="C102" s="15">
        <v>300000</v>
      </c>
      <c r="D102" s="10">
        <f>VLOOKUP($A102,'18.04'!$A$9:$W$204,23,0)</f>
        <v>0</v>
      </c>
      <c r="E102" s="15"/>
      <c r="F102" s="15"/>
      <c r="G102" s="15"/>
      <c r="H102" s="9">
        <f t="shared" si="16"/>
        <v>0</v>
      </c>
      <c r="I102" s="15"/>
      <c r="J102" s="15"/>
      <c r="K102" s="15"/>
      <c r="L102" s="9">
        <f t="shared" si="11"/>
        <v>0</v>
      </c>
      <c r="M102" s="15"/>
      <c r="N102" s="15"/>
      <c r="O102" s="15"/>
      <c r="P102" s="15"/>
      <c r="Q102" s="15"/>
      <c r="R102" s="11">
        <f>SUM(M102:Q102)</f>
        <v>0</v>
      </c>
      <c r="S102" s="15"/>
      <c r="T102" s="15"/>
      <c r="U102" s="9">
        <f>S102+T102</f>
        <v>0</v>
      </c>
      <c r="V102" s="9">
        <f t="shared" si="17"/>
        <v>0</v>
      </c>
      <c r="W102" s="15"/>
      <c r="X102" s="16">
        <f>W102-V102</f>
        <v>0</v>
      </c>
      <c r="Y102" s="18"/>
      <c r="Z102" s="17"/>
    </row>
    <row r="103" spans="1:26" ht="18" customHeight="1" x14ac:dyDescent="0.2">
      <c r="A103" s="13">
        <v>3500155</v>
      </c>
      <c r="B103" s="14" t="s">
        <v>124</v>
      </c>
      <c r="C103" s="15">
        <v>300000</v>
      </c>
      <c r="D103" s="10">
        <f>VLOOKUP($A103,'18.04'!$A$9:$W$204,23,0)</f>
        <v>0</v>
      </c>
      <c r="E103" s="15"/>
      <c r="F103" s="15"/>
      <c r="G103" s="15"/>
      <c r="H103" s="9">
        <f t="shared" si="16"/>
        <v>0</v>
      </c>
      <c r="I103" s="15"/>
      <c r="J103" s="15"/>
      <c r="K103" s="15"/>
      <c r="L103" s="9">
        <f t="shared" si="11"/>
        <v>0</v>
      </c>
      <c r="M103" s="15"/>
      <c r="N103" s="15"/>
      <c r="O103" s="15"/>
      <c r="P103" s="15"/>
      <c r="Q103" s="15"/>
      <c r="R103" s="11">
        <f t="shared" si="15"/>
        <v>0</v>
      </c>
      <c r="S103" s="15"/>
      <c r="T103" s="15"/>
      <c r="U103" s="9">
        <f t="shared" si="18"/>
        <v>0</v>
      </c>
      <c r="V103" s="9">
        <f t="shared" si="17"/>
        <v>0</v>
      </c>
      <c r="W103" s="15"/>
      <c r="X103" s="16">
        <f t="shared" si="19"/>
        <v>0</v>
      </c>
      <c r="Y103" s="18"/>
      <c r="Z103" s="17"/>
    </row>
    <row r="104" spans="1:26" ht="18" customHeight="1" x14ac:dyDescent="0.2">
      <c r="A104" s="13">
        <v>3500156</v>
      </c>
      <c r="B104" s="14" t="s">
        <v>125</v>
      </c>
      <c r="C104" s="15">
        <v>390000</v>
      </c>
      <c r="D104" s="10">
        <f>VLOOKUP($A104,'18.04'!$A$9:$W$204,23,0)</f>
        <v>0</v>
      </c>
      <c r="E104" s="15"/>
      <c r="F104" s="15"/>
      <c r="G104" s="15"/>
      <c r="H104" s="9">
        <f t="shared" si="16"/>
        <v>0</v>
      </c>
      <c r="I104" s="15"/>
      <c r="J104" s="15"/>
      <c r="K104" s="15"/>
      <c r="L104" s="9">
        <f t="shared" si="11"/>
        <v>0</v>
      </c>
      <c r="M104" s="15"/>
      <c r="N104" s="15"/>
      <c r="O104" s="15"/>
      <c r="P104" s="15"/>
      <c r="Q104" s="15"/>
      <c r="R104" s="11">
        <f t="shared" si="15"/>
        <v>0</v>
      </c>
      <c r="S104" s="15"/>
      <c r="T104" s="15"/>
      <c r="U104" s="9">
        <f t="shared" si="18"/>
        <v>0</v>
      </c>
      <c r="V104" s="9">
        <f t="shared" si="17"/>
        <v>0</v>
      </c>
      <c r="W104" s="15"/>
      <c r="X104" s="16">
        <f t="shared" si="19"/>
        <v>0</v>
      </c>
      <c r="Y104" s="18"/>
      <c r="Z104" s="17"/>
    </row>
    <row r="105" spans="1:26" ht="18" customHeight="1" x14ac:dyDescent="0.2">
      <c r="A105" s="13">
        <v>3500141</v>
      </c>
      <c r="B105" s="14" t="s">
        <v>126</v>
      </c>
      <c r="C105" s="15">
        <v>300000</v>
      </c>
      <c r="D105" s="10">
        <f>VLOOKUP($A105,'18.04'!$A$9:$W$204,23,0)</f>
        <v>0</v>
      </c>
      <c r="E105" s="15"/>
      <c r="F105" s="15"/>
      <c r="G105" s="15"/>
      <c r="H105" s="9">
        <f t="shared" si="16"/>
        <v>0</v>
      </c>
      <c r="I105" s="15"/>
      <c r="J105" s="15"/>
      <c r="K105" s="15"/>
      <c r="L105" s="9">
        <f t="shared" si="11"/>
        <v>0</v>
      </c>
      <c r="M105" s="15"/>
      <c r="N105" s="15"/>
      <c r="O105" s="15"/>
      <c r="P105" s="15"/>
      <c r="Q105" s="15"/>
      <c r="R105" s="11">
        <f t="shared" si="15"/>
        <v>0</v>
      </c>
      <c r="S105" s="15"/>
      <c r="T105" s="15"/>
      <c r="U105" s="9">
        <f t="shared" si="18"/>
        <v>0</v>
      </c>
      <c r="V105" s="9">
        <f t="shared" si="17"/>
        <v>0</v>
      </c>
      <c r="W105" s="15"/>
      <c r="X105" s="16">
        <f t="shared" si="19"/>
        <v>0</v>
      </c>
      <c r="Y105" s="18"/>
      <c r="Z105" s="17"/>
    </row>
    <row r="106" spans="1:26" ht="18" customHeight="1" x14ac:dyDescent="0.2">
      <c r="A106" s="13">
        <v>3500142</v>
      </c>
      <c r="B106" s="14" t="s">
        <v>127</v>
      </c>
      <c r="C106" s="15">
        <v>390000</v>
      </c>
      <c r="D106" s="10">
        <f>VLOOKUP($A106,'18.04'!$A$9:$W$204,23,0)</f>
        <v>0</v>
      </c>
      <c r="E106" s="15">
        <v>1</v>
      </c>
      <c r="F106" s="15"/>
      <c r="G106" s="15"/>
      <c r="H106" s="9">
        <f t="shared" si="16"/>
        <v>1</v>
      </c>
      <c r="I106" s="15">
        <v>1</v>
      </c>
      <c r="J106" s="15"/>
      <c r="K106" s="15"/>
      <c r="L106" s="9">
        <f t="shared" si="11"/>
        <v>1</v>
      </c>
      <c r="M106" s="15"/>
      <c r="N106" s="15"/>
      <c r="O106" s="15"/>
      <c r="P106" s="15"/>
      <c r="Q106" s="15"/>
      <c r="R106" s="11">
        <f t="shared" si="15"/>
        <v>0</v>
      </c>
      <c r="S106" s="15"/>
      <c r="T106" s="15"/>
      <c r="U106" s="9">
        <f t="shared" si="18"/>
        <v>0</v>
      </c>
      <c r="V106" s="9">
        <f t="shared" si="17"/>
        <v>0</v>
      </c>
      <c r="W106" s="15"/>
      <c r="X106" s="16">
        <f t="shared" si="19"/>
        <v>0</v>
      </c>
      <c r="Y106" s="18"/>
      <c r="Z106" s="17"/>
    </row>
    <row r="107" spans="1:26" ht="18" customHeight="1" x14ac:dyDescent="0.2">
      <c r="A107" s="13">
        <v>3500143</v>
      </c>
      <c r="B107" s="14" t="s">
        <v>128</v>
      </c>
      <c r="C107" s="15">
        <v>220000</v>
      </c>
      <c r="D107" s="10">
        <f>VLOOKUP($A107,'18.04'!$A$9:$W$204,23,0)</f>
        <v>0</v>
      </c>
      <c r="E107" s="15"/>
      <c r="F107" s="15"/>
      <c r="G107" s="15"/>
      <c r="H107" s="9">
        <f t="shared" si="16"/>
        <v>0</v>
      </c>
      <c r="I107" s="15"/>
      <c r="J107" s="15"/>
      <c r="K107" s="15"/>
      <c r="L107" s="9">
        <f t="shared" si="11"/>
        <v>0</v>
      </c>
      <c r="M107" s="15"/>
      <c r="N107" s="15"/>
      <c r="O107" s="15"/>
      <c r="P107" s="15"/>
      <c r="Q107" s="15"/>
      <c r="R107" s="11">
        <f t="shared" si="15"/>
        <v>0</v>
      </c>
      <c r="S107" s="15"/>
      <c r="T107" s="15"/>
      <c r="U107" s="9">
        <f t="shared" si="18"/>
        <v>0</v>
      </c>
      <c r="V107" s="9">
        <f t="shared" si="17"/>
        <v>0</v>
      </c>
      <c r="W107" s="15"/>
      <c r="X107" s="16">
        <f t="shared" si="19"/>
        <v>0</v>
      </c>
      <c r="Y107" s="18"/>
      <c r="Z107" s="17"/>
    </row>
    <row r="108" spans="1:26" ht="18" customHeight="1" x14ac:dyDescent="0.2">
      <c r="A108" s="13">
        <v>3500144</v>
      </c>
      <c r="B108" s="14" t="s">
        <v>129</v>
      </c>
      <c r="C108" s="15">
        <v>260000</v>
      </c>
      <c r="D108" s="10">
        <f>VLOOKUP($A108,'18.04'!$A$9:$W$204,23,0)</f>
        <v>2</v>
      </c>
      <c r="E108" s="15"/>
      <c r="F108" s="15"/>
      <c r="G108" s="15"/>
      <c r="H108" s="9">
        <f t="shared" si="16"/>
        <v>0</v>
      </c>
      <c r="I108" s="15">
        <v>2</v>
      </c>
      <c r="J108" s="15"/>
      <c r="K108" s="15"/>
      <c r="L108" s="9">
        <f t="shared" si="11"/>
        <v>2</v>
      </c>
      <c r="M108" s="15"/>
      <c r="N108" s="15"/>
      <c r="O108" s="15"/>
      <c r="P108" s="15"/>
      <c r="Q108" s="15"/>
      <c r="R108" s="11">
        <f t="shared" si="15"/>
        <v>0</v>
      </c>
      <c r="S108" s="15"/>
      <c r="T108" s="15"/>
      <c r="U108" s="9">
        <f t="shared" si="18"/>
        <v>0</v>
      </c>
      <c r="V108" s="9">
        <f t="shared" si="17"/>
        <v>0</v>
      </c>
      <c r="W108" s="15"/>
      <c r="X108" s="16">
        <f t="shared" si="19"/>
        <v>0</v>
      </c>
      <c r="Y108" s="18"/>
      <c r="Z108" s="17"/>
    </row>
    <row r="109" spans="1:26" ht="18" customHeight="1" x14ac:dyDescent="0.2">
      <c r="A109" s="13">
        <v>3500145</v>
      </c>
      <c r="B109" s="14" t="s">
        <v>130</v>
      </c>
      <c r="C109" s="15">
        <v>350000</v>
      </c>
      <c r="D109" s="10">
        <f>VLOOKUP($A109,'18.04'!$A$9:$W$204,23,0)</f>
        <v>0</v>
      </c>
      <c r="E109" s="15"/>
      <c r="F109" s="15"/>
      <c r="G109" s="15"/>
      <c r="H109" s="9">
        <f t="shared" si="16"/>
        <v>0</v>
      </c>
      <c r="I109" s="15"/>
      <c r="J109" s="15"/>
      <c r="K109" s="15"/>
      <c r="L109" s="9">
        <f t="shared" si="11"/>
        <v>0</v>
      </c>
      <c r="M109" s="15"/>
      <c r="N109" s="15"/>
      <c r="O109" s="15"/>
      <c r="P109" s="15"/>
      <c r="Q109" s="15"/>
      <c r="R109" s="11">
        <f t="shared" si="15"/>
        <v>0</v>
      </c>
      <c r="S109" s="15"/>
      <c r="T109" s="15"/>
      <c r="U109" s="9">
        <f t="shared" si="18"/>
        <v>0</v>
      </c>
      <c r="V109" s="9">
        <f t="shared" si="17"/>
        <v>0</v>
      </c>
      <c r="W109" s="15"/>
      <c r="X109" s="16">
        <f t="shared" si="19"/>
        <v>0</v>
      </c>
      <c r="Y109" s="18"/>
      <c r="Z109" s="17"/>
    </row>
    <row r="110" spans="1:26" ht="18" customHeight="1" x14ac:dyDescent="0.2">
      <c r="A110" s="7">
        <v>3510000</v>
      </c>
      <c r="B110" s="8" t="s">
        <v>131</v>
      </c>
      <c r="C110" s="9"/>
      <c r="D110" s="10">
        <f>VLOOKUP($A110,'18.04'!$A$9:$W$204,23,0)</f>
        <v>0</v>
      </c>
      <c r="E110" s="10"/>
      <c r="F110" s="10"/>
      <c r="G110" s="10"/>
      <c r="H110" s="9"/>
      <c r="I110" s="10"/>
      <c r="J110" s="10"/>
      <c r="K110" s="10"/>
      <c r="L110" s="9">
        <f t="shared" si="11"/>
        <v>0</v>
      </c>
      <c r="M110" s="10"/>
      <c r="N110" s="10"/>
      <c r="O110" s="10"/>
      <c r="P110" s="10"/>
      <c r="Q110" s="10"/>
      <c r="R110" s="11">
        <f t="shared" si="15"/>
        <v>0</v>
      </c>
      <c r="S110" s="10"/>
      <c r="T110" s="10"/>
      <c r="U110" s="9"/>
      <c r="V110" s="9"/>
      <c r="W110" s="10"/>
      <c r="X110" s="9"/>
      <c r="Y110" s="18"/>
      <c r="Z110" s="17"/>
    </row>
    <row r="111" spans="1:26" ht="18" customHeight="1" x14ac:dyDescent="0.2">
      <c r="A111" s="13">
        <v>3510004</v>
      </c>
      <c r="B111" s="14" t="s">
        <v>132</v>
      </c>
      <c r="C111" s="15">
        <v>43000</v>
      </c>
      <c r="D111" s="10">
        <f>VLOOKUP($A111,'18.04'!$A$9:$W$204,23,0)</f>
        <v>0</v>
      </c>
      <c r="E111" s="15">
        <v>9</v>
      </c>
      <c r="F111" s="15"/>
      <c r="G111" s="15"/>
      <c r="H111" s="9">
        <f t="shared" ref="H111:H120" si="20">SUM(E111:G111)</f>
        <v>9</v>
      </c>
      <c r="I111" s="15">
        <v>8</v>
      </c>
      <c r="J111" s="15"/>
      <c r="K111" s="15"/>
      <c r="L111" s="9">
        <f t="shared" si="11"/>
        <v>8</v>
      </c>
      <c r="M111" s="15"/>
      <c r="N111" s="15"/>
      <c r="O111" s="15"/>
      <c r="P111" s="15"/>
      <c r="Q111" s="15"/>
      <c r="R111" s="11">
        <f>SUM(M111:Q111)</f>
        <v>0</v>
      </c>
      <c r="S111" s="15"/>
      <c r="T111" s="15"/>
      <c r="U111" s="9">
        <f>S111+T111</f>
        <v>0</v>
      </c>
      <c r="V111" s="9">
        <f t="shared" ref="V111:V120" si="21">D111+H111-L111-R111-U111</f>
        <v>1</v>
      </c>
      <c r="W111" s="15">
        <v>1</v>
      </c>
      <c r="X111" s="16">
        <f>W111-V111</f>
        <v>0</v>
      </c>
      <c r="Y111" s="18"/>
      <c r="Z111" s="17"/>
    </row>
    <row r="112" spans="1:26" ht="18" customHeight="1" x14ac:dyDescent="0.2">
      <c r="A112" s="13">
        <v>3510011</v>
      </c>
      <c r="B112" s="14" t="s">
        <v>133</v>
      </c>
      <c r="C112" s="15">
        <v>42000</v>
      </c>
      <c r="D112" s="10">
        <f>VLOOKUP($A112,'18.04'!$A$9:$W$204,23,0)</f>
        <v>0</v>
      </c>
      <c r="E112" s="15"/>
      <c r="F112" s="15"/>
      <c r="G112" s="15"/>
      <c r="H112" s="9">
        <f t="shared" si="20"/>
        <v>0</v>
      </c>
      <c r="I112" s="15"/>
      <c r="J112" s="15"/>
      <c r="K112" s="15"/>
      <c r="L112" s="9">
        <f t="shared" si="11"/>
        <v>0</v>
      </c>
      <c r="M112" s="15"/>
      <c r="N112" s="15"/>
      <c r="O112" s="15"/>
      <c r="P112" s="15"/>
      <c r="Q112" s="15"/>
      <c r="R112" s="11">
        <f t="shared" si="15"/>
        <v>0</v>
      </c>
      <c r="S112" s="15"/>
      <c r="T112" s="15"/>
      <c r="U112" s="9">
        <f t="shared" ref="U112:U120" si="22">S112+T112</f>
        <v>0</v>
      </c>
      <c r="V112" s="9">
        <f t="shared" si="21"/>
        <v>0</v>
      </c>
      <c r="W112" s="15"/>
      <c r="X112" s="16">
        <f t="shared" ref="X112:X120" si="23">W112-V112</f>
        <v>0</v>
      </c>
      <c r="Y112" s="18"/>
      <c r="Z112" s="17"/>
    </row>
    <row r="113" spans="1:26" ht="18" customHeight="1" x14ac:dyDescent="0.2">
      <c r="A113" s="13">
        <v>3510012</v>
      </c>
      <c r="B113" s="14" t="s">
        <v>134</v>
      </c>
      <c r="C113" s="15">
        <v>43000</v>
      </c>
      <c r="D113" s="10">
        <f>VLOOKUP($A113,'18.04'!$A$9:$W$204,23,0)</f>
        <v>6</v>
      </c>
      <c r="E113" s="15">
        <v>9</v>
      </c>
      <c r="F113" s="15"/>
      <c r="G113" s="15"/>
      <c r="H113" s="9">
        <f t="shared" si="20"/>
        <v>9</v>
      </c>
      <c r="I113" s="15">
        <v>13</v>
      </c>
      <c r="J113" s="15"/>
      <c r="K113" s="15"/>
      <c r="L113" s="9">
        <f t="shared" si="11"/>
        <v>13</v>
      </c>
      <c r="M113" s="15"/>
      <c r="N113" s="15"/>
      <c r="O113" s="15"/>
      <c r="P113" s="15"/>
      <c r="Q113" s="15"/>
      <c r="R113" s="11">
        <f>SUM(M113:Q113)</f>
        <v>0</v>
      </c>
      <c r="S113" s="15"/>
      <c r="T113" s="15"/>
      <c r="U113" s="9">
        <f>S113+T113</f>
        <v>0</v>
      </c>
      <c r="V113" s="9">
        <f t="shared" si="21"/>
        <v>2</v>
      </c>
      <c r="W113" s="15">
        <v>2</v>
      </c>
      <c r="X113" s="16">
        <f>W113-V113</f>
        <v>0</v>
      </c>
      <c r="Y113" s="18"/>
      <c r="Z113" s="17"/>
    </row>
    <row r="114" spans="1:26" ht="18" customHeight="1" x14ac:dyDescent="0.2">
      <c r="A114" s="13">
        <v>3510018</v>
      </c>
      <c r="B114" s="14" t="s">
        <v>135</v>
      </c>
      <c r="C114" s="15">
        <v>65000</v>
      </c>
      <c r="D114" s="10">
        <f>VLOOKUP($A114,'18.04'!$A$9:$W$204,23,0)</f>
        <v>6</v>
      </c>
      <c r="E114" s="15"/>
      <c r="F114" s="15"/>
      <c r="G114" s="15"/>
      <c r="H114" s="9">
        <f t="shared" si="20"/>
        <v>0</v>
      </c>
      <c r="I114" s="15">
        <v>4</v>
      </c>
      <c r="J114" s="15"/>
      <c r="K114" s="15"/>
      <c r="L114" s="9">
        <f t="shared" si="11"/>
        <v>4</v>
      </c>
      <c r="M114" s="15"/>
      <c r="N114" s="15"/>
      <c r="O114" s="15"/>
      <c r="P114" s="15"/>
      <c r="Q114" s="15"/>
      <c r="R114" s="11">
        <f t="shared" si="15"/>
        <v>0</v>
      </c>
      <c r="S114" s="15"/>
      <c r="T114" s="15"/>
      <c r="U114" s="9">
        <f t="shared" si="22"/>
        <v>0</v>
      </c>
      <c r="V114" s="9">
        <f t="shared" si="21"/>
        <v>2</v>
      </c>
      <c r="W114" s="15">
        <v>2</v>
      </c>
      <c r="X114" s="16">
        <f t="shared" si="23"/>
        <v>0</v>
      </c>
      <c r="Y114" s="18"/>
      <c r="Z114" s="17"/>
    </row>
    <row r="115" spans="1:26" ht="18" customHeight="1" x14ac:dyDescent="0.2">
      <c r="A115" s="13">
        <v>3510066</v>
      </c>
      <c r="B115" s="14" t="s">
        <v>136</v>
      </c>
      <c r="C115" s="15">
        <v>42000</v>
      </c>
      <c r="D115" s="10">
        <f>VLOOKUP($A115,'18.04'!$A$9:$W$204,23,0)</f>
        <v>0</v>
      </c>
      <c r="E115" s="15"/>
      <c r="F115" s="15"/>
      <c r="G115" s="15"/>
      <c r="H115" s="9">
        <f t="shared" si="20"/>
        <v>0</v>
      </c>
      <c r="I115" s="15"/>
      <c r="J115" s="15"/>
      <c r="K115" s="15"/>
      <c r="L115" s="9">
        <f t="shared" si="11"/>
        <v>0</v>
      </c>
      <c r="M115" s="15"/>
      <c r="N115" s="15"/>
      <c r="O115" s="15"/>
      <c r="P115" s="15"/>
      <c r="Q115" s="15"/>
      <c r="R115" s="11">
        <f t="shared" si="15"/>
        <v>0</v>
      </c>
      <c r="S115" s="15"/>
      <c r="T115" s="15"/>
      <c r="U115" s="9">
        <f t="shared" si="22"/>
        <v>0</v>
      </c>
      <c r="V115" s="9">
        <f t="shared" si="21"/>
        <v>0</v>
      </c>
      <c r="W115" s="15"/>
      <c r="X115" s="16">
        <f t="shared" si="23"/>
        <v>0</v>
      </c>
      <c r="Y115" s="18"/>
      <c r="Z115" s="17"/>
    </row>
    <row r="116" spans="1:26" ht="18" customHeight="1" x14ac:dyDescent="0.2">
      <c r="A116" s="13">
        <v>3510067</v>
      </c>
      <c r="B116" s="14" t="s">
        <v>137</v>
      </c>
      <c r="C116" s="15">
        <v>43000</v>
      </c>
      <c r="D116" s="10">
        <f>VLOOKUP($A116,'18.04'!$A$9:$W$204,23,0)</f>
        <v>6</v>
      </c>
      <c r="E116" s="15">
        <v>6</v>
      </c>
      <c r="F116" s="15"/>
      <c r="G116" s="15"/>
      <c r="H116" s="9">
        <f t="shared" si="20"/>
        <v>6</v>
      </c>
      <c r="I116" s="15">
        <v>8</v>
      </c>
      <c r="J116" s="15"/>
      <c r="K116" s="15"/>
      <c r="L116" s="9">
        <f t="shared" si="11"/>
        <v>8</v>
      </c>
      <c r="M116" s="15"/>
      <c r="N116" s="15"/>
      <c r="O116" s="15"/>
      <c r="P116" s="15"/>
      <c r="Q116" s="15"/>
      <c r="R116" s="11">
        <f t="shared" si="15"/>
        <v>0</v>
      </c>
      <c r="S116" s="15"/>
      <c r="T116" s="15"/>
      <c r="U116" s="9">
        <f t="shared" si="22"/>
        <v>0</v>
      </c>
      <c r="V116" s="9">
        <f t="shared" si="21"/>
        <v>4</v>
      </c>
      <c r="W116" s="15">
        <v>4</v>
      </c>
      <c r="X116" s="16">
        <f t="shared" si="23"/>
        <v>0</v>
      </c>
      <c r="Y116" s="18"/>
      <c r="Z116" s="17"/>
    </row>
    <row r="117" spans="1:26" ht="18" customHeight="1" x14ac:dyDescent="0.2">
      <c r="A117" s="13">
        <v>3510068</v>
      </c>
      <c r="B117" s="14" t="s">
        <v>138</v>
      </c>
      <c r="C117" s="15">
        <v>12000</v>
      </c>
      <c r="D117" s="10">
        <f>VLOOKUP($A117,'18.04'!$A$9:$W$204,23,0)</f>
        <v>0</v>
      </c>
      <c r="E117" s="15"/>
      <c r="F117" s="15"/>
      <c r="G117" s="15"/>
      <c r="H117" s="9">
        <f t="shared" si="20"/>
        <v>0</v>
      </c>
      <c r="I117" s="15"/>
      <c r="J117" s="15"/>
      <c r="K117" s="15"/>
      <c r="L117" s="9">
        <f t="shared" si="11"/>
        <v>0</v>
      </c>
      <c r="M117" s="15"/>
      <c r="N117" s="15"/>
      <c r="O117" s="15"/>
      <c r="P117" s="15"/>
      <c r="Q117" s="15"/>
      <c r="R117" s="11">
        <f>SUM(M117:Q117)</f>
        <v>0</v>
      </c>
      <c r="S117" s="15"/>
      <c r="T117" s="15"/>
      <c r="U117" s="9">
        <f>S117+T117</f>
        <v>0</v>
      </c>
      <c r="V117" s="9">
        <f t="shared" si="21"/>
        <v>0</v>
      </c>
      <c r="W117" s="15"/>
      <c r="X117" s="16">
        <f>W117-V117</f>
        <v>0</v>
      </c>
      <c r="Y117" s="18"/>
      <c r="Z117" s="17"/>
    </row>
    <row r="118" spans="1:26" ht="18" customHeight="1" x14ac:dyDescent="0.2">
      <c r="A118" s="13">
        <v>3510069</v>
      </c>
      <c r="B118" s="14" t="s">
        <v>139</v>
      </c>
      <c r="C118" s="15">
        <v>12000</v>
      </c>
      <c r="D118" s="10">
        <f>VLOOKUP($A118,'18.04'!$A$9:$W$204,23,0)</f>
        <v>0</v>
      </c>
      <c r="E118" s="15"/>
      <c r="F118" s="15"/>
      <c r="G118" s="15"/>
      <c r="H118" s="9">
        <f t="shared" si="20"/>
        <v>0</v>
      </c>
      <c r="I118" s="15"/>
      <c r="J118" s="15"/>
      <c r="K118" s="15"/>
      <c r="L118" s="9">
        <f t="shared" si="11"/>
        <v>0</v>
      </c>
      <c r="M118" s="15"/>
      <c r="N118" s="15"/>
      <c r="O118" s="15"/>
      <c r="P118" s="15"/>
      <c r="Q118" s="15"/>
      <c r="R118" s="11">
        <f>SUM(M118:Q118)</f>
        <v>0</v>
      </c>
      <c r="S118" s="15"/>
      <c r="T118" s="15"/>
      <c r="U118" s="9">
        <f>S118+T118</f>
        <v>0</v>
      </c>
      <c r="V118" s="9">
        <f t="shared" si="21"/>
        <v>0</v>
      </c>
      <c r="W118" s="15"/>
      <c r="X118" s="16">
        <f>W118-V118</f>
        <v>0</v>
      </c>
      <c r="Y118" s="18"/>
      <c r="Z118" s="17"/>
    </row>
    <row r="119" spans="1:26" ht="18" customHeight="1" x14ac:dyDescent="0.2">
      <c r="A119" s="13">
        <v>3510070</v>
      </c>
      <c r="B119" s="14" t="s">
        <v>140</v>
      </c>
      <c r="C119" s="15">
        <v>12000</v>
      </c>
      <c r="D119" s="10">
        <f>VLOOKUP($A119,'18.04'!$A$9:$W$204,23,0)</f>
        <v>0</v>
      </c>
      <c r="E119" s="15"/>
      <c r="F119" s="15"/>
      <c r="G119" s="15"/>
      <c r="H119" s="9">
        <f t="shared" si="20"/>
        <v>0</v>
      </c>
      <c r="I119" s="15"/>
      <c r="J119" s="15"/>
      <c r="K119" s="15"/>
      <c r="L119" s="9">
        <f t="shared" si="11"/>
        <v>0</v>
      </c>
      <c r="M119" s="15"/>
      <c r="N119" s="15"/>
      <c r="O119" s="15"/>
      <c r="P119" s="15"/>
      <c r="Q119" s="15"/>
      <c r="R119" s="11">
        <f>SUM(M119:Q119)</f>
        <v>0</v>
      </c>
      <c r="S119" s="15"/>
      <c r="T119" s="15"/>
      <c r="U119" s="9">
        <f>S119+T119</f>
        <v>0</v>
      </c>
      <c r="V119" s="9">
        <f t="shared" si="21"/>
        <v>0</v>
      </c>
      <c r="W119" s="15"/>
      <c r="X119" s="16">
        <f>W119-V119</f>
        <v>0</v>
      </c>
      <c r="Y119" s="18"/>
      <c r="Z119" s="17"/>
    </row>
    <row r="120" spans="1:26" ht="18" customHeight="1" x14ac:dyDescent="0.2">
      <c r="A120" s="13">
        <v>3512008</v>
      </c>
      <c r="B120" s="14" t="s">
        <v>141</v>
      </c>
      <c r="C120" s="15">
        <v>44000</v>
      </c>
      <c r="D120" s="10">
        <f>VLOOKUP($A120,'18.04'!$A$9:$W$204,23,0)</f>
        <v>0</v>
      </c>
      <c r="E120" s="15"/>
      <c r="F120" s="15"/>
      <c r="G120" s="15"/>
      <c r="H120" s="9">
        <f t="shared" si="20"/>
        <v>0</v>
      </c>
      <c r="I120" s="15"/>
      <c r="J120" s="15"/>
      <c r="K120" s="15"/>
      <c r="L120" s="9">
        <f t="shared" si="11"/>
        <v>0</v>
      </c>
      <c r="M120" s="15"/>
      <c r="N120" s="15"/>
      <c r="O120" s="15"/>
      <c r="P120" s="15"/>
      <c r="Q120" s="15"/>
      <c r="R120" s="11">
        <f t="shared" si="15"/>
        <v>0</v>
      </c>
      <c r="S120" s="15"/>
      <c r="T120" s="15"/>
      <c r="U120" s="9">
        <f t="shared" si="22"/>
        <v>0</v>
      </c>
      <c r="V120" s="9">
        <f t="shared" si="21"/>
        <v>0</v>
      </c>
      <c r="W120" s="15"/>
      <c r="X120" s="16">
        <f t="shared" si="23"/>
        <v>0</v>
      </c>
      <c r="Y120" s="18"/>
      <c r="Z120" s="17"/>
    </row>
    <row r="121" spans="1:26" ht="18" customHeight="1" x14ac:dyDescent="0.2">
      <c r="A121" s="7">
        <v>3530000</v>
      </c>
      <c r="B121" s="28" t="s">
        <v>142</v>
      </c>
      <c r="C121" s="9"/>
      <c r="D121" s="10">
        <f>VLOOKUP($A121,'18.04'!$A$9:$W$204,23,0)</f>
        <v>0</v>
      </c>
      <c r="E121" s="10"/>
      <c r="F121" s="10"/>
      <c r="G121" s="10"/>
      <c r="H121" s="9"/>
      <c r="I121" s="10"/>
      <c r="J121" s="10"/>
      <c r="K121" s="10"/>
      <c r="L121" s="9">
        <f t="shared" si="11"/>
        <v>0</v>
      </c>
      <c r="M121" s="10"/>
      <c r="N121" s="10"/>
      <c r="O121" s="10"/>
      <c r="P121" s="10"/>
      <c r="Q121" s="10"/>
      <c r="R121" s="11">
        <f t="shared" si="15"/>
        <v>0</v>
      </c>
      <c r="S121" s="10"/>
      <c r="T121" s="10"/>
      <c r="U121" s="9"/>
      <c r="V121" s="9"/>
      <c r="W121" s="10"/>
      <c r="X121" s="9"/>
      <c r="Y121" s="18"/>
      <c r="Z121" s="17"/>
    </row>
    <row r="122" spans="1:26" ht="18" customHeight="1" x14ac:dyDescent="0.2">
      <c r="A122" s="13">
        <v>3530003</v>
      </c>
      <c r="B122" s="14" t="s">
        <v>143</v>
      </c>
      <c r="C122" s="15">
        <v>20000</v>
      </c>
      <c r="D122" s="10">
        <f>VLOOKUP($A122,'18.04'!$A$9:$W$204,23,0)</f>
        <v>0</v>
      </c>
      <c r="E122" s="15"/>
      <c r="F122" s="15"/>
      <c r="G122" s="15"/>
      <c r="H122" s="9">
        <f t="shared" ref="H122:H134" si="24">SUM(E122:G122)</f>
        <v>0</v>
      </c>
      <c r="I122" s="15"/>
      <c r="J122" s="15"/>
      <c r="K122" s="15"/>
      <c r="L122" s="9">
        <f t="shared" si="11"/>
        <v>0</v>
      </c>
      <c r="M122" s="15"/>
      <c r="N122" s="15"/>
      <c r="O122" s="15"/>
      <c r="P122" s="15"/>
      <c r="Q122" s="15"/>
      <c r="R122" s="11">
        <f t="shared" si="15"/>
        <v>0</v>
      </c>
      <c r="S122" s="15"/>
      <c r="T122" s="15"/>
      <c r="U122" s="9">
        <f t="shared" ref="U122:U134" si="25">S122+T122</f>
        <v>0</v>
      </c>
      <c r="V122" s="9">
        <f t="shared" ref="V122:V134" si="26">D122+H122-L122-R122-U122</f>
        <v>0</v>
      </c>
      <c r="W122" s="15"/>
      <c r="X122" s="16">
        <f t="shared" ref="X122:X134" si="27">W122-V122</f>
        <v>0</v>
      </c>
      <c r="Y122" s="18"/>
      <c r="Z122" s="17"/>
    </row>
    <row r="123" spans="1:26" ht="18" customHeight="1" x14ac:dyDescent="0.2">
      <c r="A123" s="13">
        <v>3530008</v>
      </c>
      <c r="B123" s="14" t="s">
        <v>144</v>
      </c>
      <c r="C123" s="15">
        <v>20000</v>
      </c>
      <c r="D123" s="10">
        <f>VLOOKUP($A123,'18.04'!$A$9:$W$204,23,0)</f>
        <v>0</v>
      </c>
      <c r="E123" s="15"/>
      <c r="F123" s="15"/>
      <c r="G123" s="15"/>
      <c r="H123" s="9">
        <f t="shared" si="24"/>
        <v>0</v>
      </c>
      <c r="I123" s="15"/>
      <c r="J123" s="15"/>
      <c r="K123" s="15"/>
      <c r="L123" s="9">
        <f t="shared" si="11"/>
        <v>0</v>
      </c>
      <c r="M123" s="15"/>
      <c r="N123" s="15"/>
      <c r="O123" s="15"/>
      <c r="P123" s="15"/>
      <c r="Q123" s="15"/>
      <c r="R123" s="11">
        <f t="shared" si="15"/>
        <v>0</v>
      </c>
      <c r="S123" s="15"/>
      <c r="T123" s="15"/>
      <c r="U123" s="9">
        <f t="shared" si="25"/>
        <v>0</v>
      </c>
      <c r="V123" s="9">
        <f t="shared" si="26"/>
        <v>0</v>
      </c>
      <c r="W123" s="15"/>
      <c r="X123" s="16">
        <f t="shared" si="27"/>
        <v>0</v>
      </c>
      <c r="Y123" s="18"/>
      <c r="Z123" s="17"/>
    </row>
    <row r="124" spans="1:26" ht="18" customHeight="1" x14ac:dyDescent="0.2">
      <c r="A124" s="13">
        <v>3530009</v>
      </c>
      <c r="B124" s="14" t="s">
        <v>145</v>
      </c>
      <c r="C124" s="15">
        <v>20000</v>
      </c>
      <c r="D124" s="10">
        <f>VLOOKUP($A124,'18.04'!$A$9:$W$204,23,0)</f>
        <v>0</v>
      </c>
      <c r="E124" s="15"/>
      <c r="F124" s="15"/>
      <c r="G124" s="15"/>
      <c r="H124" s="9">
        <f t="shared" si="24"/>
        <v>0</v>
      </c>
      <c r="I124" s="15"/>
      <c r="J124" s="15"/>
      <c r="K124" s="15"/>
      <c r="L124" s="9">
        <f t="shared" si="11"/>
        <v>0</v>
      </c>
      <c r="M124" s="15"/>
      <c r="N124" s="15"/>
      <c r="O124" s="15"/>
      <c r="P124" s="15"/>
      <c r="Q124" s="15"/>
      <c r="R124" s="11">
        <f t="shared" si="15"/>
        <v>0</v>
      </c>
      <c r="S124" s="15"/>
      <c r="T124" s="15"/>
      <c r="U124" s="9">
        <f t="shared" si="25"/>
        <v>0</v>
      </c>
      <c r="V124" s="9">
        <f t="shared" si="26"/>
        <v>0</v>
      </c>
      <c r="W124" s="15"/>
      <c r="X124" s="16">
        <f t="shared" si="27"/>
        <v>0</v>
      </c>
      <c r="Y124" s="18"/>
      <c r="Z124" s="17"/>
    </row>
    <row r="125" spans="1:26" ht="18" customHeight="1" x14ac:dyDescent="0.2">
      <c r="A125" s="13">
        <v>3530010</v>
      </c>
      <c r="B125" s="14" t="s">
        <v>146</v>
      </c>
      <c r="C125" s="15">
        <v>108000</v>
      </c>
      <c r="D125" s="10">
        <f>VLOOKUP($A125,'18.04'!$A$9:$W$204,23,0)</f>
        <v>7</v>
      </c>
      <c r="E125" s="15"/>
      <c r="F125" s="15"/>
      <c r="G125" s="15"/>
      <c r="H125" s="9">
        <f t="shared" si="24"/>
        <v>0</v>
      </c>
      <c r="I125" s="15">
        <v>7</v>
      </c>
      <c r="J125" s="15"/>
      <c r="K125" s="15"/>
      <c r="L125" s="9">
        <f t="shared" si="11"/>
        <v>7</v>
      </c>
      <c r="M125" s="15"/>
      <c r="N125" s="15"/>
      <c r="O125" s="15"/>
      <c r="P125" s="15"/>
      <c r="Q125" s="15"/>
      <c r="R125" s="11">
        <f t="shared" si="15"/>
        <v>0</v>
      </c>
      <c r="S125" s="15"/>
      <c r="T125" s="15"/>
      <c r="U125" s="9">
        <f t="shared" si="25"/>
        <v>0</v>
      </c>
      <c r="V125" s="9">
        <f t="shared" si="26"/>
        <v>0</v>
      </c>
      <c r="W125" s="15"/>
      <c r="X125" s="16">
        <f t="shared" si="27"/>
        <v>0</v>
      </c>
      <c r="Y125" s="18"/>
      <c r="Z125" s="17"/>
    </row>
    <row r="126" spans="1:26" ht="18" customHeight="1" x14ac:dyDescent="0.2">
      <c r="A126" s="13">
        <v>3530014</v>
      </c>
      <c r="B126" s="14" t="s">
        <v>147</v>
      </c>
      <c r="C126" s="15">
        <v>20000</v>
      </c>
      <c r="D126" s="10">
        <f>VLOOKUP($A126,'18.04'!$A$9:$W$204,23,0)</f>
        <v>0</v>
      </c>
      <c r="E126" s="15"/>
      <c r="F126" s="15"/>
      <c r="G126" s="15"/>
      <c r="H126" s="9">
        <f t="shared" si="24"/>
        <v>0</v>
      </c>
      <c r="I126" s="15"/>
      <c r="J126" s="15"/>
      <c r="K126" s="15"/>
      <c r="L126" s="9">
        <f t="shared" si="11"/>
        <v>0</v>
      </c>
      <c r="M126" s="15"/>
      <c r="N126" s="15"/>
      <c r="O126" s="15"/>
      <c r="P126" s="15"/>
      <c r="Q126" s="15"/>
      <c r="R126" s="11">
        <f>SUM(M126:Q126)</f>
        <v>0</v>
      </c>
      <c r="S126" s="15"/>
      <c r="T126" s="15"/>
      <c r="U126" s="9">
        <f>S126+T126</f>
        <v>0</v>
      </c>
      <c r="V126" s="9">
        <f t="shared" si="26"/>
        <v>0</v>
      </c>
      <c r="W126" s="15"/>
      <c r="X126" s="16">
        <f>W126-V126</f>
        <v>0</v>
      </c>
      <c r="Y126" s="18"/>
      <c r="Z126" s="17"/>
    </row>
    <row r="127" spans="1:26" ht="18" customHeight="1" x14ac:dyDescent="0.2">
      <c r="A127" s="13">
        <v>3530087</v>
      </c>
      <c r="B127" s="14" t="s">
        <v>148</v>
      </c>
      <c r="C127" s="15"/>
      <c r="D127" s="10">
        <f>VLOOKUP($A127,'18.04'!$A$9:$W$204,23,0)</f>
        <v>0</v>
      </c>
      <c r="E127" s="15"/>
      <c r="F127" s="15"/>
      <c r="G127" s="15"/>
      <c r="H127" s="9">
        <f t="shared" si="24"/>
        <v>0</v>
      </c>
      <c r="I127" s="15"/>
      <c r="J127" s="15"/>
      <c r="K127" s="15"/>
      <c r="L127" s="9">
        <f t="shared" si="11"/>
        <v>0</v>
      </c>
      <c r="M127" s="15"/>
      <c r="N127" s="15"/>
      <c r="O127" s="15"/>
      <c r="P127" s="15"/>
      <c r="Q127" s="15"/>
      <c r="R127" s="11">
        <f t="shared" si="15"/>
        <v>0</v>
      </c>
      <c r="S127" s="15"/>
      <c r="T127" s="15"/>
      <c r="U127" s="9">
        <f t="shared" si="25"/>
        <v>0</v>
      </c>
      <c r="V127" s="9">
        <f t="shared" si="26"/>
        <v>0</v>
      </c>
      <c r="W127" s="15"/>
      <c r="X127" s="16">
        <f t="shared" si="27"/>
        <v>0</v>
      </c>
      <c r="Y127" s="18"/>
      <c r="Z127" s="17"/>
    </row>
    <row r="128" spans="1:26" ht="18" customHeight="1" x14ac:dyDescent="0.2">
      <c r="A128" s="13">
        <v>3530088</v>
      </c>
      <c r="B128" s="14" t="s">
        <v>149</v>
      </c>
      <c r="C128" s="15">
        <v>20000</v>
      </c>
      <c r="D128" s="10">
        <f>VLOOKUP($A128,'18.04'!$A$9:$W$204,23,0)</f>
        <v>71</v>
      </c>
      <c r="E128" s="15"/>
      <c r="F128" s="15"/>
      <c r="G128" s="15"/>
      <c r="H128" s="9">
        <f t="shared" si="24"/>
        <v>0</v>
      </c>
      <c r="I128" s="15">
        <v>9</v>
      </c>
      <c r="J128" s="15"/>
      <c r="K128" s="15"/>
      <c r="L128" s="9">
        <f t="shared" si="11"/>
        <v>9</v>
      </c>
      <c r="M128" s="15"/>
      <c r="N128" s="15"/>
      <c r="O128" s="15"/>
      <c r="P128" s="15"/>
      <c r="Q128" s="15"/>
      <c r="R128" s="11">
        <f t="shared" si="15"/>
        <v>0</v>
      </c>
      <c r="S128" s="15"/>
      <c r="T128" s="15"/>
      <c r="U128" s="9">
        <f t="shared" si="25"/>
        <v>0</v>
      </c>
      <c r="V128" s="9">
        <f t="shared" si="26"/>
        <v>62</v>
      </c>
      <c r="W128" s="15">
        <v>62</v>
      </c>
      <c r="X128" s="16">
        <f t="shared" si="27"/>
        <v>0</v>
      </c>
      <c r="Y128" s="26"/>
      <c r="Z128" s="17"/>
    </row>
    <row r="129" spans="1:26" ht="18" customHeight="1" x14ac:dyDescent="0.2">
      <c r="A129" s="13">
        <v>3530089</v>
      </c>
      <c r="B129" s="14" t="s">
        <v>150</v>
      </c>
      <c r="C129" s="15">
        <v>95000</v>
      </c>
      <c r="D129" s="10">
        <f>VLOOKUP($A129,'18.04'!$A$9:$W$204,23,0)</f>
        <v>0</v>
      </c>
      <c r="E129" s="15"/>
      <c r="F129" s="15"/>
      <c r="G129" s="15"/>
      <c r="H129" s="9">
        <f t="shared" si="24"/>
        <v>0</v>
      </c>
      <c r="I129" s="15"/>
      <c r="J129" s="15"/>
      <c r="K129" s="15"/>
      <c r="L129" s="9">
        <f t="shared" si="11"/>
        <v>0</v>
      </c>
      <c r="M129" s="15"/>
      <c r="N129" s="15"/>
      <c r="O129" s="15"/>
      <c r="P129" s="15"/>
      <c r="Q129" s="15"/>
      <c r="R129" s="11">
        <f t="shared" si="15"/>
        <v>0</v>
      </c>
      <c r="S129" s="15"/>
      <c r="T129" s="15"/>
      <c r="U129" s="9">
        <f t="shared" si="25"/>
        <v>0</v>
      </c>
      <c r="V129" s="9">
        <f t="shared" si="26"/>
        <v>0</v>
      </c>
      <c r="W129" s="15"/>
      <c r="X129" s="16">
        <f t="shared" si="27"/>
        <v>0</v>
      </c>
      <c r="Y129" s="26"/>
      <c r="Z129" s="17"/>
    </row>
    <row r="130" spans="1:26" ht="18" customHeight="1" x14ac:dyDescent="0.2">
      <c r="A130" s="13">
        <v>3530100</v>
      </c>
      <c r="B130" s="14" t="s">
        <v>151</v>
      </c>
      <c r="C130" s="15">
        <v>22000</v>
      </c>
      <c r="D130" s="10">
        <f>VLOOKUP($A130,'18.04'!$A$9:$W$204,23,0)</f>
        <v>0</v>
      </c>
      <c r="E130" s="15"/>
      <c r="F130" s="15"/>
      <c r="G130" s="15"/>
      <c r="H130" s="9">
        <f t="shared" si="24"/>
        <v>0</v>
      </c>
      <c r="I130" s="15"/>
      <c r="J130" s="15"/>
      <c r="K130" s="15"/>
      <c r="L130" s="9">
        <f t="shared" si="11"/>
        <v>0</v>
      </c>
      <c r="M130" s="15"/>
      <c r="N130" s="15"/>
      <c r="O130" s="15"/>
      <c r="P130" s="15"/>
      <c r="Q130" s="15"/>
      <c r="R130" s="11">
        <f t="shared" si="15"/>
        <v>0</v>
      </c>
      <c r="S130" s="15"/>
      <c r="T130" s="15"/>
      <c r="U130" s="9">
        <f t="shared" si="25"/>
        <v>0</v>
      </c>
      <c r="V130" s="9">
        <f t="shared" si="26"/>
        <v>0</v>
      </c>
      <c r="W130" s="15"/>
      <c r="X130" s="16">
        <f t="shared" si="27"/>
        <v>0</v>
      </c>
      <c r="Y130" s="26"/>
      <c r="Z130" s="17"/>
    </row>
    <row r="131" spans="1:26" ht="18" customHeight="1" x14ac:dyDescent="0.2">
      <c r="A131" s="13">
        <v>3550002</v>
      </c>
      <c r="B131" s="14" t="s">
        <v>152</v>
      </c>
      <c r="C131" s="15">
        <v>20000</v>
      </c>
      <c r="D131" s="10">
        <f>VLOOKUP($A131,'18.04'!$A$9:$W$204,23,0)</f>
        <v>0</v>
      </c>
      <c r="E131" s="15"/>
      <c r="F131" s="15"/>
      <c r="G131" s="15"/>
      <c r="H131" s="9">
        <f>SUM(E131:G131)</f>
        <v>0</v>
      </c>
      <c r="I131" s="15"/>
      <c r="J131" s="15"/>
      <c r="K131" s="15"/>
      <c r="L131" s="9">
        <f t="shared" si="11"/>
        <v>0</v>
      </c>
      <c r="M131" s="15"/>
      <c r="N131" s="15"/>
      <c r="O131" s="15"/>
      <c r="P131" s="15"/>
      <c r="Q131" s="15"/>
      <c r="R131" s="11">
        <f t="shared" si="15"/>
        <v>0</v>
      </c>
      <c r="S131" s="15"/>
      <c r="T131" s="15"/>
      <c r="U131" s="9">
        <f t="shared" si="25"/>
        <v>0</v>
      </c>
      <c r="V131" s="9">
        <f t="shared" si="26"/>
        <v>0</v>
      </c>
      <c r="W131" s="15"/>
      <c r="X131" s="16">
        <f t="shared" si="27"/>
        <v>0</v>
      </c>
      <c r="Y131" s="26"/>
      <c r="Z131" s="17"/>
    </row>
    <row r="132" spans="1:26" ht="18" customHeight="1" x14ac:dyDescent="0.2">
      <c r="A132" s="13">
        <v>3550005</v>
      </c>
      <c r="B132" s="14" t="s">
        <v>153</v>
      </c>
      <c r="C132" s="15">
        <v>20000</v>
      </c>
      <c r="D132" s="10">
        <f>VLOOKUP($A132,'18.04'!$A$9:$W$204,23,0)</f>
        <v>5</v>
      </c>
      <c r="E132" s="15">
        <v>14</v>
      </c>
      <c r="F132" s="15"/>
      <c r="G132" s="15"/>
      <c r="H132" s="9">
        <f>SUM(E132:G132)</f>
        <v>14</v>
      </c>
      <c r="I132" s="15">
        <v>7</v>
      </c>
      <c r="J132" s="15"/>
      <c r="K132" s="15"/>
      <c r="L132" s="9">
        <f t="shared" si="11"/>
        <v>7</v>
      </c>
      <c r="M132" s="15"/>
      <c r="N132" s="15"/>
      <c r="O132" s="15"/>
      <c r="P132" s="15"/>
      <c r="Q132" s="15"/>
      <c r="R132" s="11">
        <f t="shared" si="15"/>
        <v>0</v>
      </c>
      <c r="S132" s="15"/>
      <c r="T132" s="15"/>
      <c r="U132" s="9">
        <f t="shared" si="25"/>
        <v>0</v>
      </c>
      <c r="V132" s="9">
        <f t="shared" si="26"/>
        <v>12</v>
      </c>
      <c r="W132" s="15">
        <v>6</v>
      </c>
      <c r="X132" s="16">
        <f t="shared" si="27"/>
        <v>-6</v>
      </c>
      <c r="Y132" s="26"/>
      <c r="Z132" s="17"/>
    </row>
    <row r="133" spans="1:26" ht="18" customHeight="1" x14ac:dyDescent="0.2">
      <c r="A133" s="13">
        <v>3550007</v>
      </c>
      <c r="B133" s="14" t="s">
        <v>154</v>
      </c>
      <c r="C133" s="15">
        <v>20000</v>
      </c>
      <c r="D133" s="10">
        <f>VLOOKUP($A133,'18.04'!$A$9:$W$204,23,0)</f>
        <v>7</v>
      </c>
      <c r="E133" s="15"/>
      <c r="F133" s="15"/>
      <c r="G133" s="15"/>
      <c r="H133" s="9">
        <f>SUM(E133:G133)</f>
        <v>0</v>
      </c>
      <c r="I133" s="15">
        <v>2</v>
      </c>
      <c r="J133" s="15"/>
      <c r="K133" s="15"/>
      <c r="L133" s="9">
        <f t="shared" si="11"/>
        <v>2</v>
      </c>
      <c r="M133" s="15"/>
      <c r="N133" s="15"/>
      <c r="O133" s="15"/>
      <c r="P133" s="15"/>
      <c r="Q133" s="15"/>
      <c r="R133" s="11">
        <f t="shared" si="15"/>
        <v>0</v>
      </c>
      <c r="S133" s="15"/>
      <c r="T133" s="15"/>
      <c r="U133" s="9">
        <f t="shared" si="25"/>
        <v>0</v>
      </c>
      <c r="V133" s="9">
        <f t="shared" si="26"/>
        <v>5</v>
      </c>
      <c r="W133" s="15"/>
      <c r="X133" s="16">
        <f t="shared" si="27"/>
        <v>-5</v>
      </c>
      <c r="Y133" s="26"/>
      <c r="Z133" s="17"/>
    </row>
    <row r="134" spans="1:26" ht="18" customHeight="1" x14ac:dyDescent="0.2">
      <c r="A134" s="13">
        <v>3550011</v>
      </c>
      <c r="B134" s="14" t="s">
        <v>155</v>
      </c>
      <c r="C134" s="15">
        <v>85000</v>
      </c>
      <c r="D134" s="10">
        <f>VLOOKUP($A134,'18.04'!$A$9:$W$204,23,0)</f>
        <v>0</v>
      </c>
      <c r="E134" s="15"/>
      <c r="F134" s="15"/>
      <c r="G134" s="15"/>
      <c r="H134" s="9">
        <f t="shared" si="24"/>
        <v>0</v>
      </c>
      <c r="I134" s="15"/>
      <c r="J134" s="15"/>
      <c r="K134" s="15"/>
      <c r="L134" s="9">
        <f t="shared" si="11"/>
        <v>0</v>
      </c>
      <c r="M134" s="15"/>
      <c r="N134" s="15"/>
      <c r="O134" s="15"/>
      <c r="P134" s="15"/>
      <c r="Q134" s="15"/>
      <c r="R134" s="11">
        <f t="shared" si="15"/>
        <v>0</v>
      </c>
      <c r="S134" s="15"/>
      <c r="T134" s="15"/>
      <c r="U134" s="9">
        <f t="shared" si="25"/>
        <v>0</v>
      </c>
      <c r="V134" s="9">
        <f t="shared" si="26"/>
        <v>0</v>
      </c>
      <c r="W134" s="15"/>
      <c r="X134" s="16">
        <f t="shared" si="27"/>
        <v>0</v>
      </c>
      <c r="Y134" s="18"/>
      <c r="Z134" s="17"/>
    </row>
    <row r="135" spans="1:26" ht="18" customHeight="1" x14ac:dyDescent="0.2">
      <c r="A135" s="7">
        <v>5530000</v>
      </c>
      <c r="B135" s="28" t="s">
        <v>156</v>
      </c>
      <c r="C135" s="9"/>
      <c r="D135" s="10">
        <f>VLOOKUP($A135,'18.04'!$A$9:$W$204,23,0)</f>
        <v>0</v>
      </c>
      <c r="E135" s="10"/>
      <c r="F135" s="10"/>
      <c r="G135" s="10"/>
      <c r="H135" s="9"/>
      <c r="I135" s="10"/>
      <c r="J135" s="10"/>
      <c r="K135" s="10"/>
      <c r="L135" s="9">
        <f t="shared" si="11"/>
        <v>0</v>
      </c>
      <c r="M135" s="10"/>
      <c r="N135" s="10"/>
      <c r="O135" s="10"/>
      <c r="P135" s="10"/>
      <c r="Q135" s="10"/>
      <c r="R135" s="11">
        <f t="shared" si="15"/>
        <v>0</v>
      </c>
      <c r="S135" s="10"/>
      <c r="T135" s="10"/>
      <c r="U135" s="9"/>
      <c r="V135" s="9"/>
      <c r="W135" s="10"/>
      <c r="X135" s="9"/>
      <c r="Y135" s="18"/>
      <c r="Z135" s="17"/>
    </row>
    <row r="136" spans="1:26" ht="18" customHeight="1" x14ac:dyDescent="0.2">
      <c r="A136" s="13">
        <v>5530012</v>
      </c>
      <c r="B136" s="14" t="s">
        <v>157</v>
      </c>
      <c r="C136" s="15">
        <v>30000</v>
      </c>
      <c r="D136" s="10">
        <f>VLOOKUP($A136,'18.04'!$A$9:$W$204,23,0)</f>
        <v>0</v>
      </c>
      <c r="E136" s="15"/>
      <c r="F136" s="15"/>
      <c r="G136" s="15"/>
      <c r="H136" s="9">
        <f t="shared" ref="H136:H143" si="28">SUM(E136:G136)</f>
        <v>0</v>
      </c>
      <c r="I136" s="15"/>
      <c r="J136" s="15"/>
      <c r="K136" s="15"/>
      <c r="L136" s="9">
        <f t="shared" si="11"/>
        <v>0</v>
      </c>
      <c r="M136" s="15"/>
      <c r="N136" s="15"/>
      <c r="O136" s="15"/>
      <c r="P136" s="15"/>
      <c r="Q136" s="15"/>
      <c r="R136" s="11">
        <f t="shared" si="15"/>
        <v>0</v>
      </c>
      <c r="S136" s="15"/>
      <c r="T136" s="15"/>
      <c r="U136" s="9">
        <f t="shared" ref="U136:U143" si="29">S136+T136</f>
        <v>0</v>
      </c>
      <c r="V136" s="9">
        <f t="shared" ref="V136:V143" si="30">D136+H136-L136-R136-U136</f>
        <v>0</v>
      </c>
      <c r="W136" s="15"/>
      <c r="X136" s="16">
        <f t="shared" ref="X136:X143" si="31">W136-V136</f>
        <v>0</v>
      </c>
      <c r="Y136" s="18"/>
      <c r="Z136" s="17"/>
    </row>
    <row r="137" spans="1:26" ht="18" customHeight="1" x14ac:dyDescent="0.2">
      <c r="A137" s="13">
        <v>5530013</v>
      </c>
      <c r="B137" s="14" t="s">
        <v>158</v>
      </c>
      <c r="C137" s="15">
        <v>30000</v>
      </c>
      <c r="D137" s="10">
        <f>VLOOKUP($A137,'18.04'!$A$9:$W$204,23,0)</f>
        <v>0</v>
      </c>
      <c r="E137" s="15"/>
      <c r="F137" s="15"/>
      <c r="G137" s="15"/>
      <c r="H137" s="9">
        <f t="shared" si="28"/>
        <v>0</v>
      </c>
      <c r="I137" s="15"/>
      <c r="J137" s="15"/>
      <c r="K137" s="15"/>
      <c r="L137" s="9">
        <f t="shared" si="11"/>
        <v>0</v>
      </c>
      <c r="M137" s="15"/>
      <c r="N137" s="15"/>
      <c r="O137" s="15"/>
      <c r="P137" s="15"/>
      <c r="Q137" s="15"/>
      <c r="R137" s="11">
        <f t="shared" si="15"/>
        <v>0</v>
      </c>
      <c r="S137" s="15"/>
      <c r="T137" s="15"/>
      <c r="U137" s="9">
        <f t="shared" si="29"/>
        <v>0</v>
      </c>
      <c r="V137" s="9">
        <f t="shared" si="30"/>
        <v>0</v>
      </c>
      <c r="W137" s="15"/>
      <c r="X137" s="16">
        <f t="shared" si="31"/>
        <v>0</v>
      </c>
      <c r="Y137" s="18"/>
      <c r="Z137" s="17"/>
    </row>
    <row r="138" spans="1:26" ht="18" customHeight="1" x14ac:dyDescent="0.2">
      <c r="A138" s="13">
        <v>5530014</v>
      </c>
      <c r="B138" s="14" t="s">
        <v>159</v>
      </c>
      <c r="C138" s="15">
        <v>30000</v>
      </c>
      <c r="D138" s="10">
        <f>VLOOKUP($A138,'18.04'!$A$9:$W$204,23,0)</f>
        <v>0</v>
      </c>
      <c r="E138" s="15"/>
      <c r="F138" s="15"/>
      <c r="G138" s="15"/>
      <c r="H138" s="9">
        <f t="shared" si="28"/>
        <v>0</v>
      </c>
      <c r="I138" s="15"/>
      <c r="J138" s="15"/>
      <c r="K138" s="15"/>
      <c r="L138" s="9">
        <f t="shared" si="11"/>
        <v>0</v>
      </c>
      <c r="M138" s="15"/>
      <c r="N138" s="15"/>
      <c r="O138" s="15"/>
      <c r="P138" s="15"/>
      <c r="Q138" s="15"/>
      <c r="R138" s="11">
        <f t="shared" si="15"/>
        <v>0</v>
      </c>
      <c r="S138" s="15"/>
      <c r="T138" s="15"/>
      <c r="U138" s="9">
        <f t="shared" si="29"/>
        <v>0</v>
      </c>
      <c r="V138" s="9">
        <f t="shared" si="30"/>
        <v>0</v>
      </c>
      <c r="W138" s="15"/>
      <c r="X138" s="16">
        <f t="shared" si="31"/>
        <v>0</v>
      </c>
      <c r="Y138" s="18"/>
      <c r="Z138" s="17"/>
    </row>
    <row r="139" spans="1:26" ht="18" customHeight="1" x14ac:dyDescent="0.2">
      <c r="A139" s="13">
        <v>5530015</v>
      </c>
      <c r="B139" s="14" t="s">
        <v>160</v>
      </c>
      <c r="C139" s="15">
        <v>30000</v>
      </c>
      <c r="D139" s="10">
        <f>VLOOKUP($A139,'18.04'!$A$9:$W$204,23,0)</f>
        <v>0</v>
      </c>
      <c r="E139" s="15"/>
      <c r="F139" s="15"/>
      <c r="G139" s="15"/>
      <c r="H139" s="9">
        <f t="shared" si="28"/>
        <v>0</v>
      </c>
      <c r="I139" s="15"/>
      <c r="J139" s="15"/>
      <c r="K139" s="15"/>
      <c r="L139" s="9">
        <f t="shared" si="11"/>
        <v>0</v>
      </c>
      <c r="M139" s="15"/>
      <c r="N139" s="15"/>
      <c r="O139" s="15"/>
      <c r="P139" s="15"/>
      <c r="Q139" s="15"/>
      <c r="R139" s="11">
        <f t="shared" si="15"/>
        <v>0</v>
      </c>
      <c r="S139" s="15"/>
      <c r="T139" s="15"/>
      <c r="U139" s="9">
        <f t="shared" si="29"/>
        <v>0</v>
      </c>
      <c r="V139" s="9">
        <f t="shared" si="30"/>
        <v>0</v>
      </c>
      <c r="W139" s="15"/>
      <c r="X139" s="16">
        <f t="shared" si="31"/>
        <v>0</v>
      </c>
      <c r="Y139" s="18"/>
      <c r="Z139" s="17"/>
    </row>
    <row r="140" spans="1:26" ht="18" customHeight="1" x14ac:dyDescent="0.2">
      <c r="A140" s="13">
        <v>5530016</v>
      </c>
      <c r="B140" s="14" t="s">
        <v>161</v>
      </c>
      <c r="C140" s="15">
        <v>30000</v>
      </c>
      <c r="D140" s="10">
        <f>VLOOKUP($A140,'18.04'!$A$9:$W$204,23,0)</f>
        <v>2</v>
      </c>
      <c r="E140" s="15"/>
      <c r="F140" s="15"/>
      <c r="G140" s="15"/>
      <c r="H140" s="9">
        <f t="shared" si="28"/>
        <v>0</v>
      </c>
      <c r="I140" s="15">
        <v>1</v>
      </c>
      <c r="J140" s="15"/>
      <c r="K140" s="15"/>
      <c r="L140" s="9">
        <f t="shared" si="11"/>
        <v>1</v>
      </c>
      <c r="M140" s="15"/>
      <c r="N140" s="15"/>
      <c r="O140" s="15"/>
      <c r="P140" s="15"/>
      <c r="Q140" s="15"/>
      <c r="R140" s="11">
        <f t="shared" si="15"/>
        <v>0</v>
      </c>
      <c r="S140" s="15"/>
      <c r="T140" s="15"/>
      <c r="U140" s="9">
        <f t="shared" si="29"/>
        <v>0</v>
      </c>
      <c r="V140" s="9">
        <f t="shared" si="30"/>
        <v>1</v>
      </c>
      <c r="W140" s="15">
        <v>1</v>
      </c>
      <c r="X140" s="16">
        <f t="shared" si="31"/>
        <v>0</v>
      </c>
      <c r="Y140" s="18"/>
      <c r="Z140" s="17"/>
    </row>
    <row r="141" spans="1:26" ht="18" customHeight="1" x14ac:dyDescent="0.2">
      <c r="A141" s="13">
        <v>5530018</v>
      </c>
      <c r="B141" s="14" t="s">
        <v>162</v>
      </c>
      <c r="C141" s="15">
        <v>30000</v>
      </c>
      <c r="D141" s="10">
        <f>VLOOKUP($A141,'18.04'!$A$9:$W$204,23,0)</f>
        <v>0</v>
      </c>
      <c r="E141" s="15"/>
      <c r="F141" s="15"/>
      <c r="G141" s="15"/>
      <c r="H141" s="9">
        <f t="shared" si="28"/>
        <v>0</v>
      </c>
      <c r="I141" s="15"/>
      <c r="J141" s="15"/>
      <c r="K141" s="15"/>
      <c r="L141" s="9">
        <f t="shared" ref="L141:L208" si="32">SUM(I141:K141)</f>
        <v>0</v>
      </c>
      <c r="M141" s="15"/>
      <c r="N141" s="15"/>
      <c r="O141" s="15"/>
      <c r="P141" s="15"/>
      <c r="Q141" s="15"/>
      <c r="R141" s="11">
        <f>SUM(M141:Q141)</f>
        <v>0</v>
      </c>
      <c r="S141" s="15"/>
      <c r="T141" s="15"/>
      <c r="U141" s="9">
        <f>S141+T141</f>
        <v>0</v>
      </c>
      <c r="V141" s="9">
        <f t="shared" si="30"/>
        <v>0</v>
      </c>
      <c r="W141" s="15"/>
      <c r="X141" s="16">
        <f>W141-V141</f>
        <v>0</v>
      </c>
      <c r="Y141" s="18"/>
      <c r="Z141" s="17"/>
    </row>
    <row r="142" spans="1:26" ht="18" customHeight="1" x14ac:dyDescent="0.2">
      <c r="A142" s="13">
        <v>5530019</v>
      </c>
      <c r="B142" s="14" t="s">
        <v>163</v>
      </c>
      <c r="C142" s="15">
        <v>30000</v>
      </c>
      <c r="D142" s="10">
        <f>VLOOKUP($A142,'18.04'!$A$9:$W$204,23,0)</f>
        <v>0</v>
      </c>
      <c r="E142" s="15"/>
      <c r="F142" s="15"/>
      <c r="G142" s="15"/>
      <c r="H142" s="9">
        <f t="shared" si="28"/>
        <v>0</v>
      </c>
      <c r="I142" s="15"/>
      <c r="J142" s="15"/>
      <c r="K142" s="15"/>
      <c r="L142" s="9">
        <f t="shared" si="32"/>
        <v>0</v>
      </c>
      <c r="M142" s="15"/>
      <c r="N142" s="15"/>
      <c r="O142" s="15"/>
      <c r="P142" s="15"/>
      <c r="Q142" s="15"/>
      <c r="R142" s="11">
        <f>SUM(M142:Q142)</f>
        <v>0</v>
      </c>
      <c r="S142" s="15"/>
      <c r="T142" s="15"/>
      <c r="U142" s="9">
        <f>S142+T142</f>
        <v>0</v>
      </c>
      <c r="V142" s="9">
        <f t="shared" si="30"/>
        <v>0</v>
      </c>
      <c r="W142" s="15"/>
      <c r="X142" s="16">
        <f>W142-V142</f>
        <v>0</v>
      </c>
      <c r="Y142" s="18"/>
      <c r="Z142" s="17"/>
    </row>
    <row r="143" spans="1:26" ht="18" customHeight="1" x14ac:dyDescent="0.2">
      <c r="A143" s="13">
        <v>5530020</v>
      </c>
      <c r="B143" s="14" t="s">
        <v>164</v>
      </c>
      <c r="C143" s="15">
        <v>30000</v>
      </c>
      <c r="D143" s="10">
        <f>VLOOKUP($A143,'18.04'!$A$9:$W$204,23,0)</f>
        <v>0</v>
      </c>
      <c r="E143" s="15"/>
      <c r="F143" s="15"/>
      <c r="G143" s="15"/>
      <c r="H143" s="9">
        <f t="shared" si="28"/>
        <v>0</v>
      </c>
      <c r="I143" s="15"/>
      <c r="J143" s="15"/>
      <c r="K143" s="15"/>
      <c r="L143" s="9">
        <f t="shared" si="32"/>
        <v>0</v>
      </c>
      <c r="M143" s="15"/>
      <c r="N143" s="15"/>
      <c r="O143" s="15"/>
      <c r="P143" s="15"/>
      <c r="Q143" s="15"/>
      <c r="R143" s="11">
        <f t="shared" si="15"/>
        <v>0</v>
      </c>
      <c r="S143" s="15"/>
      <c r="T143" s="15"/>
      <c r="U143" s="9">
        <f t="shared" si="29"/>
        <v>0</v>
      </c>
      <c r="V143" s="9">
        <f t="shared" si="30"/>
        <v>0</v>
      </c>
      <c r="W143" s="15"/>
      <c r="X143" s="16">
        <f t="shared" si="31"/>
        <v>0</v>
      </c>
      <c r="Y143" s="18"/>
      <c r="Z143" s="17"/>
    </row>
    <row r="144" spans="1:26" ht="18" customHeight="1" x14ac:dyDescent="0.2">
      <c r="A144" s="7">
        <v>7550000</v>
      </c>
      <c r="B144" s="8" t="s">
        <v>165</v>
      </c>
      <c r="C144" s="9"/>
      <c r="D144" s="10">
        <f>VLOOKUP($A144,'18.04'!$A$9:$W$204,23,0)</f>
        <v>0</v>
      </c>
      <c r="E144" s="10"/>
      <c r="F144" s="10"/>
      <c r="G144" s="10"/>
      <c r="H144" s="9"/>
      <c r="I144" s="10"/>
      <c r="J144" s="10"/>
      <c r="K144" s="10"/>
      <c r="L144" s="9">
        <f t="shared" si="32"/>
        <v>0</v>
      </c>
      <c r="M144" s="10"/>
      <c r="N144" s="10"/>
      <c r="O144" s="10"/>
      <c r="P144" s="10"/>
      <c r="Q144" s="10"/>
      <c r="R144" s="11">
        <f t="shared" si="15"/>
        <v>0</v>
      </c>
      <c r="S144" s="10"/>
      <c r="T144" s="10"/>
      <c r="U144" s="9"/>
      <c r="V144" s="9"/>
      <c r="W144" s="10"/>
      <c r="X144" s="9"/>
      <c r="Y144" s="18"/>
      <c r="Z144" s="17"/>
    </row>
    <row r="145" spans="1:26" ht="18" customHeight="1" x14ac:dyDescent="0.2">
      <c r="A145" s="13">
        <v>7520001</v>
      </c>
      <c r="B145" s="14" t="s">
        <v>166</v>
      </c>
      <c r="C145" s="15">
        <v>80000</v>
      </c>
      <c r="D145" s="10">
        <f>VLOOKUP($A145,'18.04'!$A$9:$W$204,23,0)</f>
        <v>0</v>
      </c>
      <c r="E145" s="15"/>
      <c r="F145" s="15"/>
      <c r="G145" s="15"/>
      <c r="H145" s="9">
        <f t="shared" ref="H145:H160" si="33">SUM(E145:G145)</f>
        <v>0</v>
      </c>
      <c r="I145" s="15"/>
      <c r="J145" s="15"/>
      <c r="K145" s="15"/>
      <c r="L145" s="9">
        <f t="shared" si="32"/>
        <v>0</v>
      </c>
      <c r="M145" s="15"/>
      <c r="N145" s="15"/>
      <c r="O145" s="15"/>
      <c r="P145" s="15"/>
      <c r="Q145" s="15"/>
      <c r="R145" s="11">
        <f>SUM(M145:Q145)</f>
        <v>0</v>
      </c>
      <c r="S145" s="15"/>
      <c r="T145" s="15"/>
      <c r="U145" s="9">
        <f>S145+T145</f>
        <v>0</v>
      </c>
      <c r="V145" s="9">
        <f t="shared" ref="V145:V160" si="34">D145+H145-L145-R145-U145</f>
        <v>0</v>
      </c>
      <c r="W145" s="15"/>
      <c r="X145" s="16">
        <f>W145-V145</f>
        <v>0</v>
      </c>
      <c r="Y145" s="18"/>
      <c r="Z145" s="17"/>
    </row>
    <row r="146" spans="1:26" ht="18" customHeight="1" x14ac:dyDescent="0.2">
      <c r="A146" s="13">
        <v>7520012</v>
      </c>
      <c r="B146" s="14" t="s">
        <v>167</v>
      </c>
      <c r="C146" s="15">
        <v>80000</v>
      </c>
      <c r="D146" s="10">
        <f>VLOOKUP($A146,'18.04'!$A$9:$W$204,23,0)</f>
        <v>0</v>
      </c>
      <c r="E146" s="15"/>
      <c r="F146" s="15"/>
      <c r="G146" s="15"/>
      <c r="H146" s="9">
        <f t="shared" si="33"/>
        <v>0</v>
      </c>
      <c r="I146" s="15"/>
      <c r="J146" s="15"/>
      <c r="K146" s="15"/>
      <c r="L146" s="9">
        <f t="shared" si="32"/>
        <v>0</v>
      </c>
      <c r="M146" s="15"/>
      <c r="N146" s="15"/>
      <c r="O146" s="15"/>
      <c r="P146" s="15"/>
      <c r="Q146" s="15"/>
      <c r="R146" s="11">
        <f>SUM(M146:Q146)</f>
        <v>0</v>
      </c>
      <c r="S146" s="15"/>
      <c r="T146" s="15"/>
      <c r="U146" s="9">
        <f>S146+T146</f>
        <v>0</v>
      </c>
      <c r="V146" s="9">
        <f t="shared" si="34"/>
        <v>0</v>
      </c>
      <c r="W146" s="15"/>
      <c r="X146" s="16">
        <f>W146-V146</f>
        <v>0</v>
      </c>
      <c r="Y146" s="18"/>
      <c r="Z146" s="17"/>
    </row>
    <row r="147" spans="1:26" ht="18" customHeight="1" x14ac:dyDescent="0.2">
      <c r="A147" s="13">
        <v>7520013</v>
      </c>
      <c r="B147" s="14" t="s">
        <v>168</v>
      </c>
      <c r="C147" s="15">
        <v>80000</v>
      </c>
      <c r="D147" s="10">
        <f>VLOOKUP($A147,'18.04'!$A$9:$W$204,23,0)</f>
        <v>0</v>
      </c>
      <c r="E147" s="15"/>
      <c r="F147" s="15"/>
      <c r="G147" s="15"/>
      <c r="H147" s="9">
        <f t="shared" si="33"/>
        <v>0</v>
      </c>
      <c r="I147" s="15"/>
      <c r="J147" s="15"/>
      <c r="K147" s="15"/>
      <c r="L147" s="9">
        <f t="shared" si="32"/>
        <v>0</v>
      </c>
      <c r="M147" s="15"/>
      <c r="N147" s="15"/>
      <c r="O147" s="15"/>
      <c r="P147" s="15"/>
      <c r="Q147" s="15"/>
      <c r="R147" s="11">
        <f>SUM(M147:Q147)</f>
        <v>0</v>
      </c>
      <c r="S147" s="15"/>
      <c r="T147" s="15"/>
      <c r="U147" s="9">
        <f>S147+T147</f>
        <v>0</v>
      </c>
      <c r="V147" s="9">
        <f t="shared" si="34"/>
        <v>0</v>
      </c>
      <c r="W147" s="15"/>
      <c r="X147" s="16">
        <f>W147-V147</f>
        <v>0</v>
      </c>
      <c r="Y147" s="18"/>
      <c r="Z147" s="17"/>
    </row>
    <row r="148" spans="1:26" ht="18" customHeight="1" x14ac:dyDescent="0.2">
      <c r="A148" s="13">
        <v>7520014</v>
      </c>
      <c r="B148" s="14" t="s">
        <v>169</v>
      </c>
      <c r="C148" s="15">
        <v>5000</v>
      </c>
      <c r="D148" s="10">
        <f>VLOOKUP($A148,'18.04'!$A$9:$W$204,23,0)</f>
        <v>0</v>
      </c>
      <c r="E148" s="15"/>
      <c r="F148" s="15"/>
      <c r="G148" s="15"/>
      <c r="H148" s="9">
        <f t="shared" si="33"/>
        <v>0</v>
      </c>
      <c r="I148" s="15"/>
      <c r="J148" s="15"/>
      <c r="K148" s="15"/>
      <c r="L148" s="9">
        <f t="shared" si="32"/>
        <v>0</v>
      </c>
      <c r="M148" s="15"/>
      <c r="N148" s="15"/>
      <c r="O148" s="15"/>
      <c r="P148" s="15"/>
      <c r="Q148" s="15"/>
      <c r="R148" s="11">
        <f>SUM(M148:Q148)</f>
        <v>0</v>
      </c>
      <c r="S148" s="15"/>
      <c r="T148" s="15"/>
      <c r="U148" s="9">
        <f>S148+T148</f>
        <v>0</v>
      </c>
      <c r="V148" s="9">
        <f t="shared" si="34"/>
        <v>0</v>
      </c>
      <c r="W148" s="15"/>
      <c r="X148" s="16">
        <f>W148-V148</f>
        <v>0</v>
      </c>
      <c r="Y148" s="18"/>
      <c r="Z148" s="17"/>
    </row>
    <row r="149" spans="1:26" ht="18" customHeight="1" x14ac:dyDescent="0.2">
      <c r="A149" s="13">
        <v>7550006</v>
      </c>
      <c r="B149" s="14" t="s">
        <v>170</v>
      </c>
      <c r="C149" s="15">
        <v>12000</v>
      </c>
      <c r="D149" s="10">
        <f>VLOOKUP($A149,'18.04'!$A$9:$W$204,23,0)</f>
        <v>6</v>
      </c>
      <c r="E149" s="15"/>
      <c r="F149" s="15"/>
      <c r="G149" s="15"/>
      <c r="H149" s="9">
        <f t="shared" si="33"/>
        <v>0</v>
      </c>
      <c r="I149" s="15">
        <v>3</v>
      </c>
      <c r="J149" s="15"/>
      <c r="K149" s="15"/>
      <c r="L149" s="9">
        <f t="shared" si="32"/>
        <v>3</v>
      </c>
      <c r="M149" s="15"/>
      <c r="N149" s="15"/>
      <c r="O149" s="15"/>
      <c r="P149" s="15"/>
      <c r="Q149" s="15"/>
      <c r="R149" s="11">
        <f t="shared" si="15"/>
        <v>0</v>
      </c>
      <c r="S149" s="15"/>
      <c r="T149" s="15"/>
      <c r="U149" s="9">
        <f t="shared" ref="U149:U160" si="35">S149+T149</f>
        <v>0</v>
      </c>
      <c r="V149" s="9">
        <f t="shared" si="34"/>
        <v>3</v>
      </c>
      <c r="W149" s="15">
        <v>3</v>
      </c>
      <c r="X149" s="16">
        <f t="shared" ref="X149:X160" si="36">W149-V149</f>
        <v>0</v>
      </c>
      <c r="Y149" s="18"/>
      <c r="Z149" s="17"/>
    </row>
    <row r="150" spans="1:26" ht="18" customHeight="1" x14ac:dyDescent="0.2">
      <c r="A150" s="13">
        <v>7550007</v>
      </c>
      <c r="B150" s="14" t="s">
        <v>171</v>
      </c>
      <c r="C150" s="15">
        <v>9000</v>
      </c>
      <c r="D150" s="10">
        <f>VLOOKUP($A150,'18.04'!$A$9:$W$204,23,0)</f>
        <v>13</v>
      </c>
      <c r="E150" s="15"/>
      <c r="F150" s="15"/>
      <c r="G150" s="15"/>
      <c r="H150" s="9">
        <f t="shared" si="33"/>
        <v>0</v>
      </c>
      <c r="I150" s="15">
        <v>1</v>
      </c>
      <c r="J150" s="15"/>
      <c r="K150" s="15"/>
      <c r="L150" s="9">
        <f t="shared" si="32"/>
        <v>1</v>
      </c>
      <c r="M150" s="15"/>
      <c r="N150" s="15"/>
      <c r="O150" s="15"/>
      <c r="P150" s="15"/>
      <c r="Q150" s="15"/>
      <c r="R150" s="11">
        <f t="shared" si="15"/>
        <v>0</v>
      </c>
      <c r="S150" s="15"/>
      <c r="T150" s="15"/>
      <c r="U150" s="9">
        <f t="shared" si="35"/>
        <v>0</v>
      </c>
      <c r="V150" s="9">
        <f t="shared" si="34"/>
        <v>12</v>
      </c>
      <c r="W150" s="15">
        <v>12</v>
      </c>
      <c r="X150" s="16">
        <f t="shared" si="36"/>
        <v>0</v>
      </c>
      <c r="Y150" s="18"/>
      <c r="Z150" s="17"/>
    </row>
    <row r="151" spans="1:26" ht="18" customHeight="1" x14ac:dyDescent="0.2">
      <c r="A151" s="13">
        <v>7550008</v>
      </c>
      <c r="B151" s="14" t="s">
        <v>172</v>
      </c>
      <c r="C151" s="15">
        <v>21000</v>
      </c>
      <c r="D151" s="10">
        <f>VLOOKUP($A151,'18.04'!$A$9:$W$204,23,0)</f>
        <v>2</v>
      </c>
      <c r="E151" s="15"/>
      <c r="F151" s="15"/>
      <c r="G151" s="15"/>
      <c r="H151" s="9">
        <f t="shared" si="33"/>
        <v>0</v>
      </c>
      <c r="I151" s="15"/>
      <c r="J151" s="15"/>
      <c r="K151" s="15"/>
      <c r="L151" s="9">
        <f t="shared" si="32"/>
        <v>0</v>
      </c>
      <c r="M151" s="15"/>
      <c r="N151" s="15"/>
      <c r="O151" s="15"/>
      <c r="P151" s="15"/>
      <c r="Q151" s="15"/>
      <c r="R151" s="11">
        <f t="shared" si="15"/>
        <v>0</v>
      </c>
      <c r="S151" s="15"/>
      <c r="T151" s="15"/>
      <c r="U151" s="9">
        <f t="shared" si="35"/>
        <v>0</v>
      </c>
      <c r="V151" s="9">
        <f t="shared" si="34"/>
        <v>2</v>
      </c>
      <c r="W151" s="15">
        <v>2</v>
      </c>
      <c r="X151" s="16">
        <f t="shared" si="36"/>
        <v>0</v>
      </c>
      <c r="Y151" s="18"/>
      <c r="Z151" s="17"/>
    </row>
    <row r="152" spans="1:26" ht="18" customHeight="1" x14ac:dyDescent="0.2">
      <c r="A152" s="13">
        <v>7550011</v>
      </c>
      <c r="B152" s="14" t="s">
        <v>173</v>
      </c>
      <c r="C152" s="15">
        <v>16000</v>
      </c>
      <c r="D152" s="10">
        <f>VLOOKUP($A152,'18.04'!$A$9:$W$204,23,0)</f>
        <v>10</v>
      </c>
      <c r="E152" s="15"/>
      <c r="F152" s="15"/>
      <c r="G152" s="15"/>
      <c r="H152" s="9">
        <f t="shared" si="33"/>
        <v>0</v>
      </c>
      <c r="I152" s="15"/>
      <c r="J152" s="15"/>
      <c r="K152" s="15"/>
      <c r="L152" s="9">
        <f t="shared" si="32"/>
        <v>0</v>
      </c>
      <c r="M152" s="15"/>
      <c r="N152" s="15"/>
      <c r="O152" s="15"/>
      <c r="P152" s="15"/>
      <c r="Q152" s="15"/>
      <c r="R152" s="11">
        <f t="shared" si="15"/>
        <v>0</v>
      </c>
      <c r="S152" s="15"/>
      <c r="T152" s="15"/>
      <c r="U152" s="9">
        <f t="shared" si="35"/>
        <v>0</v>
      </c>
      <c r="V152" s="9">
        <f t="shared" si="34"/>
        <v>10</v>
      </c>
      <c r="W152" s="15">
        <v>10</v>
      </c>
      <c r="X152" s="16">
        <f t="shared" si="36"/>
        <v>0</v>
      </c>
      <c r="Y152" s="18"/>
      <c r="Z152" s="17"/>
    </row>
    <row r="153" spans="1:26" ht="18" customHeight="1" x14ac:dyDescent="0.2">
      <c r="A153" s="13">
        <v>7550012</v>
      </c>
      <c r="B153" s="14" t="s">
        <v>174</v>
      </c>
      <c r="C153" s="15">
        <v>24000</v>
      </c>
      <c r="D153" s="10">
        <f>VLOOKUP($A153,'18.04'!$A$9:$W$204,23,0)</f>
        <v>1</v>
      </c>
      <c r="E153" s="15"/>
      <c r="F153" s="15"/>
      <c r="G153" s="15"/>
      <c r="H153" s="9">
        <f t="shared" si="33"/>
        <v>0</v>
      </c>
      <c r="I153" s="15">
        <v>1</v>
      </c>
      <c r="J153" s="15"/>
      <c r="K153" s="15"/>
      <c r="L153" s="9">
        <f t="shared" si="32"/>
        <v>1</v>
      </c>
      <c r="M153" s="15"/>
      <c r="N153" s="15"/>
      <c r="O153" s="15"/>
      <c r="P153" s="15"/>
      <c r="Q153" s="15"/>
      <c r="R153" s="11">
        <f t="shared" si="15"/>
        <v>0</v>
      </c>
      <c r="S153" s="15"/>
      <c r="T153" s="15"/>
      <c r="U153" s="9">
        <f t="shared" si="35"/>
        <v>0</v>
      </c>
      <c r="V153" s="9">
        <f t="shared" si="34"/>
        <v>0</v>
      </c>
      <c r="W153" s="15"/>
      <c r="X153" s="16">
        <f t="shared" si="36"/>
        <v>0</v>
      </c>
      <c r="Y153" s="18"/>
      <c r="Z153" s="17"/>
    </row>
    <row r="154" spans="1:26" ht="18" customHeight="1" x14ac:dyDescent="0.2">
      <c r="A154" s="13">
        <v>7550015</v>
      </c>
      <c r="B154" s="14" t="s">
        <v>175</v>
      </c>
      <c r="C154" s="15">
        <v>14000</v>
      </c>
      <c r="D154" s="10">
        <f>VLOOKUP($A154,'18.04'!$A$9:$W$204,23,0)</f>
        <v>5</v>
      </c>
      <c r="E154" s="15"/>
      <c r="F154" s="15"/>
      <c r="G154" s="15"/>
      <c r="H154" s="9">
        <f t="shared" si="33"/>
        <v>0</v>
      </c>
      <c r="I154" s="15">
        <v>1</v>
      </c>
      <c r="J154" s="15"/>
      <c r="K154" s="15"/>
      <c r="L154" s="9">
        <f t="shared" si="32"/>
        <v>1</v>
      </c>
      <c r="M154" s="15"/>
      <c r="N154" s="15"/>
      <c r="O154" s="15"/>
      <c r="P154" s="15"/>
      <c r="Q154" s="15"/>
      <c r="R154" s="11">
        <f t="shared" si="15"/>
        <v>0</v>
      </c>
      <c r="S154" s="15"/>
      <c r="T154" s="15"/>
      <c r="U154" s="9">
        <f t="shared" si="35"/>
        <v>0</v>
      </c>
      <c r="V154" s="9">
        <f t="shared" si="34"/>
        <v>4</v>
      </c>
      <c r="W154" s="15">
        <v>4</v>
      </c>
      <c r="X154" s="16">
        <f t="shared" si="36"/>
        <v>0</v>
      </c>
      <c r="Y154" s="18"/>
      <c r="Z154" s="17"/>
    </row>
    <row r="155" spans="1:26" ht="18" customHeight="1" x14ac:dyDescent="0.2">
      <c r="A155" s="13">
        <v>7550016</v>
      </c>
      <c r="B155" s="14" t="s">
        <v>176</v>
      </c>
      <c r="C155" s="15">
        <v>14000</v>
      </c>
      <c r="D155" s="10">
        <f>VLOOKUP($A155,'18.04'!$A$9:$W$204,23,0)</f>
        <v>15</v>
      </c>
      <c r="E155" s="15"/>
      <c r="F155" s="15"/>
      <c r="G155" s="15"/>
      <c r="H155" s="9">
        <f t="shared" si="33"/>
        <v>0</v>
      </c>
      <c r="I155" s="15"/>
      <c r="J155" s="15"/>
      <c r="K155" s="15"/>
      <c r="L155" s="9">
        <f t="shared" si="32"/>
        <v>0</v>
      </c>
      <c r="M155" s="15"/>
      <c r="N155" s="15"/>
      <c r="O155" s="15"/>
      <c r="P155" s="15"/>
      <c r="Q155" s="15"/>
      <c r="R155" s="11">
        <f t="shared" si="15"/>
        <v>0</v>
      </c>
      <c r="S155" s="15"/>
      <c r="T155" s="15"/>
      <c r="U155" s="9">
        <f t="shared" si="35"/>
        <v>0</v>
      </c>
      <c r="V155" s="9">
        <f t="shared" si="34"/>
        <v>15</v>
      </c>
      <c r="W155" s="15">
        <v>15</v>
      </c>
      <c r="X155" s="16">
        <f t="shared" si="36"/>
        <v>0</v>
      </c>
      <c r="Y155" s="18"/>
      <c r="Z155" s="17"/>
    </row>
    <row r="156" spans="1:26" ht="18" customHeight="1" x14ac:dyDescent="0.2">
      <c r="A156" s="13">
        <v>7550017</v>
      </c>
      <c r="B156" s="14" t="s">
        <v>177</v>
      </c>
      <c r="C156" s="15">
        <v>14000</v>
      </c>
      <c r="D156" s="10">
        <f>VLOOKUP($A156,'18.04'!$A$9:$W$204,23,0)</f>
        <v>6</v>
      </c>
      <c r="E156" s="15"/>
      <c r="F156" s="15"/>
      <c r="G156" s="15"/>
      <c r="H156" s="9">
        <f t="shared" si="33"/>
        <v>0</v>
      </c>
      <c r="I156" s="15">
        <v>2</v>
      </c>
      <c r="J156" s="15"/>
      <c r="K156" s="15"/>
      <c r="L156" s="9">
        <f t="shared" si="32"/>
        <v>2</v>
      </c>
      <c r="M156" s="15"/>
      <c r="N156" s="15"/>
      <c r="O156" s="15"/>
      <c r="P156" s="15"/>
      <c r="Q156" s="15"/>
      <c r="R156" s="11">
        <f t="shared" si="15"/>
        <v>0</v>
      </c>
      <c r="S156" s="15"/>
      <c r="T156" s="15"/>
      <c r="U156" s="9">
        <f t="shared" si="35"/>
        <v>0</v>
      </c>
      <c r="V156" s="9">
        <f t="shared" si="34"/>
        <v>4</v>
      </c>
      <c r="W156" s="15">
        <v>4</v>
      </c>
      <c r="X156" s="16">
        <f t="shared" si="36"/>
        <v>0</v>
      </c>
      <c r="Y156" s="18"/>
      <c r="Z156" s="17"/>
    </row>
    <row r="157" spans="1:26" ht="18" customHeight="1" x14ac:dyDescent="0.2">
      <c r="A157" s="13">
        <v>7550019</v>
      </c>
      <c r="B157" s="14" t="s">
        <v>178</v>
      </c>
      <c r="C157" s="15">
        <v>10000</v>
      </c>
      <c r="D157" s="10">
        <f>VLOOKUP($A157,'18.04'!$A$9:$W$204,23,0)</f>
        <v>5</v>
      </c>
      <c r="E157" s="15"/>
      <c r="F157" s="15"/>
      <c r="G157" s="15"/>
      <c r="H157" s="9">
        <f t="shared" si="33"/>
        <v>0</v>
      </c>
      <c r="I157" s="15">
        <v>1</v>
      </c>
      <c r="J157" s="15"/>
      <c r="K157" s="15"/>
      <c r="L157" s="9">
        <f t="shared" si="32"/>
        <v>1</v>
      </c>
      <c r="M157" s="15"/>
      <c r="N157" s="15"/>
      <c r="O157" s="15"/>
      <c r="P157" s="15"/>
      <c r="Q157" s="15"/>
      <c r="R157" s="11">
        <f t="shared" si="15"/>
        <v>0</v>
      </c>
      <c r="S157" s="15"/>
      <c r="T157" s="15"/>
      <c r="U157" s="9">
        <f t="shared" si="35"/>
        <v>0</v>
      </c>
      <c r="V157" s="9">
        <f t="shared" si="34"/>
        <v>4</v>
      </c>
      <c r="W157" s="15">
        <v>4</v>
      </c>
      <c r="X157" s="16">
        <f t="shared" si="36"/>
        <v>0</v>
      </c>
      <c r="Y157" s="18"/>
      <c r="Z157" s="17"/>
    </row>
    <row r="158" spans="1:26" ht="18" customHeight="1" x14ac:dyDescent="0.2">
      <c r="A158" s="13">
        <v>7550026</v>
      </c>
      <c r="B158" s="14" t="s">
        <v>179</v>
      </c>
      <c r="C158" s="15">
        <v>26000</v>
      </c>
      <c r="D158" s="10">
        <f>VLOOKUP($A158,'18.04'!$A$9:$W$204,23,0)</f>
        <v>34</v>
      </c>
      <c r="E158" s="15"/>
      <c r="F158" s="15"/>
      <c r="G158" s="15"/>
      <c r="H158" s="9">
        <f t="shared" si="33"/>
        <v>0</v>
      </c>
      <c r="I158" s="15">
        <v>7</v>
      </c>
      <c r="J158" s="15"/>
      <c r="K158" s="15"/>
      <c r="L158" s="9">
        <f t="shared" si="32"/>
        <v>7</v>
      </c>
      <c r="M158" s="15"/>
      <c r="N158" s="15"/>
      <c r="O158" s="15"/>
      <c r="P158" s="15"/>
      <c r="Q158" s="15"/>
      <c r="R158" s="11">
        <f t="shared" si="15"/>
        <v>0</v>
      </c>
      <c r="S158" s="15"/>
      <c r="T158" s="15"/>
      <c r="U158" s="9">
        <f t="shared" si="35"/>
        <v>0</v>
      </c>
      <c r="V158" s="9">
        <f t="shared" si="34"/>
        <v>27</v>
      </c>
      <c r="W158" s="15">
        <v>27</v>
      </c>
      <c r="X158" s="16">
        <f t="shared" si="36"/>
        <v>0</v>
      </c>
      <c r="Y158" s="18"/>
      <c r="Z158" s="17"/>
    </row>
    <row r="159" spans="1:26" ht="18" customHeight="1" x14ac:dyDescent="0.2">
      <c r="A159" s="13">
        <v>4550025</v>
      </c>
      <c r="B159" s="14" t="s">
        <v>233</v>
      </c>
      <c r="C159" s="15">
        <v>32000</v>
      </c>
      <c r="D159" s="10">
        <f>VLOOKUP($A159,'18.04'!$A$9:$W$204,23,0)</f>
        <v>0</v>
      </c>
      <c r="E159" s="15"/>
      <c r="F159" s="15"/>
      <c r="G159" s="15"/>
      <c r="H159" s="9">
        <f t="shared" si="33"/>
        <v>0</v>
      </c>
      <c r="I159" s="15"/>
      <c r="J159" s="15"/>
      <c r="K159" s="15"/>
      <c r="L159" s="9">
        <f t="shared" si="32"/>
        <v>0</v>
      </c>
      <c r="M159" s="15"/>
      <c r="N159" s="15"/>
      <c r="O159" s="15"/>
      <c r="P159" s="15"/>
      <c r="Q159" s="15"/>
      <c r="R159" s="11">
        <f t="shared" si="15"/>
        <v>0</v>
      </c>
      <c r="S159" s="15"/>
      <c r="T159" s="15"/>
      <c r="U159" s="9">
        <f t="shared" si="35"/>
        <v>0</v>
      </c>
      <c r="V159" s="9">
        <f t="shared" si="34"/>
        <v>0</v>
      </c>
      <c r="W159" s="15"/>
      <c r="X159" s="16">
        <f t="shared" si="36"/>
        <v>0</v>
      </c>
      <c r="Y159" s="18"/>
      <c r="Z159" s="17"/>
    </row>
    <row r="160" spans="1:26" ht="18" customHeight="1" x14ac:dyDescent="0.2">
      <c r="A160" s="13">
        <v>4550013</v>
      </c>
      <c r="B160" s="14" t="s">
        <v>231</v>
      </c>
      <c r="C160" s="15">
        <v>32000</v>
      </c>
      <c r="D160" s="10">
        <f>VLOOKUP($A160,'18.04'!$A$9:$W$204,23,0)</f>
        <v>0</v>
      </c>
      <c r="E160" s="15"/>
      <c r="F160" s="15"/>
      <c r="G160" s="15"/>
      <c r="H160" s="9">
        <f t="shared" si="33"/>
        <v>0</v>
      </c>
      <c r="I160" s="15"/>
      <c r="J160" s="15"/>
      <c r="K160" s="15"/>
      <c r="L160" s="9">
        <f t="shared" si="32"/>
        <v>0</v>
      </c>
      <c r="M160" s="15"/>
      <c r="N160" s="15"/>
      <c r="O160" s="15"/>
      <c r="P160" s="15"/>
      <c r="Q160" s="15"/>
      <c r="R160" s="11">
        <f t="shared" ref="R160:R208" si="37">SUM(M160:Q160)</f>
        <v>0</v>
      </c>
      <c r="S160" s="15"/>
      <c r="T160" s="15"/>
      <c r="U160" s="9">
        <f t="shared" si="35"/>
        <v>0</v>
      </c>
      <c r="V160" s="9">
        <f t="shared" si="34"/>
        <v>0</v>
      </c>
      <c r="W160" s="15"/>
      <c r="X160" s="16">
        <f t="shared" si="36"/>
        <v>0</v>
      </c>
      <c r="Y160" s="18"/>
      <c r="Z160" s="17"/>
    </row>
    <row r="161" spans="1:26" ht="18" customHeight="1" x14ac:dyDescent="0.2">
      <c r="A161" s="7">
        <v>5500000</v>
      </c>
      <c r="B161" s="8" t="s">
        <v>180</v>
      </c>
      <c r="C161" s="9"/>
      <c r="D161" s="10">
        <f>VLOOKUP($A161,'18.04'!$A$9:$W$204,23,0)</f>
        <v>0</v>
      </c>
      <c r="E161" s="10"/>
      <c r="F161" s="10"/>
      <c r="G161" s="10"/>
      <c r="H161" s="9"/>
      <c r="I161" s="10"/>
      <c r="J161" s="10"/>
      <c r="K161" s="10"/>
      <c r="L161" s="9">
        <f t="shared" si="32"/>
        <v>0</v>
      </c>
      <c r="M161" s="10"/>
      <c r="N161" s="10"/>
      <c r="O161" s="10"/>
      <c r="P161" s="10"/>
      <c r="Q161" s="10"/>
      <c r="R161" s="11">
        <f t="shared" si="37"/>
        <v>0</v>
      </c>
      <c r="S161" s="10"/>
      <c r="T161" s="10"/>
      <c r="U161" s="9"/>
      <c r="V161" s="9"/>
      <c r="W161" s="10"/>
      <c r="X161" s="9"/>
      <c r="Y161" s="18"/>
      <c r="Z161" s="17"/>
    </row>
    <row r="162" spans="1:26" s="24" customFormat="1" ht="18" customHeight="1" x14ac:dyDescent="0.2">
      <c r="A162" s="13">
        <v>5500044</v>
      </c>
      <c r="B162" s="20" t="s">
        <v>181</v>
      </c>
      <c r="C162" s="21">
        <v>28000</v>
      </c>
      <c r="D162" s="10">
        <f>VLOOKUP($A162,'18.04'!$A$9:$W$204,23,0)</f>
        <v>0</v>
      </c>
      <c r="E162" s="15">
        <v>2</v>
      </c>
      <c r="F162" s="15"/>
      <c r="G162" s="15"/>
      <c r="H162" s="9">
        <f t="shared" ref="H162:H207" si="38">SUM(E162:G162)</f>
        <v>2</v>
      </c>
      <c r="I162" s="15">
        <v>2</v>
      </c>
      <c r="J162" s="15"/>
      <c r="K162" s="15"/>
      <c r="L162" s="9">
        <f t="shared" si="32"/>
        <v>2</v>
      </c>
      <c r="M162" s="15"/>
      <c r="N162" s="15"/>
      <c r="O162" s="15"/>
      <c r="P162" s="15"/>
      <c r="Q162" s="15"/>
      <c r="R162" s="11">
        <f t="shared" si="37"/>
        <v>0</v>
      </c>
      <c r="S162" s="15"/>
      <c r="T162" s="15"/>
      <c r="U162" s="9">
        <f t="shared" ref="U162:U188" si="39">S162+T162</f>
        <v>0</v>
      </c>
      <c r="V162" s="9">
        <f t="shared" ref="V162:V207" si="40">D162+H162-L162-R162-U162</f>
        <v>0</v>
      </c>
      <c r="W162" s="15"/>
      <c r="X162" s="16">
        <f t="shared" ref="X162:X188" si="41">W162-V162</f>
        <v>0</v>
      </c>
      <c r="Y162" s="22"/>
      <c r="Z162" s="23"/>
    </row>
    <row r="163" spans="1:26" s="24" customFormat="1" ht="18" customHeight="1" x14ac:dyDescent="0.2">
      <c r="A163" s="13">
        <v>5500045</v>
      </c>
      <c r="B163" s="20" t="s">
        <v>182</v>
      </c>
      <c r="C163" s="21">
        <v>30000</v>
      </c>
      <c r="D163" s="10">
        <f>VLOOKUP($A163,'18.04'!$A$9:$W$204,23,0)</f>
        <v>0</v>
      </c>
      <c r="E163" s="15">
        <v>1</v>
      </c>
      <c r="F163" s="15"/>
      <c r="G163" s="15"/>
      <c r="H163" s="9">
        <f t="shared" si="38"/>
        <v>1</v>
      </c>
      <c r="I163" s="15">
        <v>1</v>
      </c>
      <c r="J163" s="15"/>
      <c r="K163" s="15"/>
      <c r="L163" s="9">
        <f t="shared" si="32"/>
        <v>1</v>
      </c>
      <c r="M163" s="15"/>
      <c r="N163" s="15"/>
      <c r="O163" s="15"/>
      <c r="P163" s="15"/>
      <c r="Q163" s="15"/>
      <c r="R163" s="11">
        <f t="shared" si="37"/>
        <v>0</v>
      </c>
      <c r="S163" s="15"/>
      <c r="T163" s="15"/>
      <c r="U163" s="9">
        <f t="shared" si="39"/>
        <v>0</v>
      </c>
      <c r="V163" s="9">
        <f t="shared" si="40"/>
        <v>0</v>
      </c>
      <c r="W163" s="15"/>
      <c r="X163" s="16">
        <f t="shared" si="41"/>
        <v>0</v>
      </c>
      <c r="Y163" s="22"/>
      <c r="Z163" s="23"/>
    </row>
    <row r="164" spans="1:26" ht="18" customHeight="1" x14ac:dyDescent="0.2">
      <c r="A164" s="13">
        <v>5500063</v>
      </c>
      <c r="B164" s="14" t="s">
        <v>183</v>
      </c>
      <c r="C164" s="15">
        <v>21000</v>
      </c>
      <c r="D164" s="10">
        <f>VLOOKUP($A164,'18.04'!$A$9:$W$204,23,0)</f>
        <v>0</v>
      </c>
      <c r="E164" s="15">
        <v>2</v>
      </c>
      <c r="F164" s="15"/>
      <c r="G164" s="15"/>
      <c r="H164" s="9">
        <f t="shared" si="38"/>
        <v>2</v>
      </c>
      <c r="I164" s="15">
        <v>2</v>
      </c>
      <c r="J164" s="15"/>
      <c r="K164" s="15"/>
      <c r="L164" s="9">
        <f t="shared" si="32"/>
        <v>2</v>
      </c>
      <c r="M164" s="15"/>
      <c r="N164" s="15"/>
      <c r="O164" s="15"/>
      <c r="P164" s="15"/>
      <c r="Q164" s="15"/>
      <c r="R164" s="11">
        <f t="shared" si="37"/>
        <v>0</v>
      </c>
      <c r="S164" s="15"/>
      <c r="T164" s="15"/>
      <c r="U164" s="9">
        <f t="shared" si="39"/>
        <v>0</v>
      </c>
      <c r="V164" s="9">
        <f t="shared" si="40"/>
        <v>0</v>
      </c>
      <c r="W164" s="15"/>
      <c r="X164" s="16">
        <f t="shared" si="41"/>
        <v>0</v>
      </c>
      <c r="Y164" s="18"/>
      <c r="Z164" s="17"/>
    </row>
    <row r="165" spans="1:26" ht="18" customHeight="1" x14ac:dyDescent="0.2">
      <c r="A165" s="13">
        <v>5500064</v>
      </c>
      <c r="B165" s="14" t="s">
        <v>184</v>
      </c>
      <c r="C165" s="15">
        <v>26000</v>
      </c>
      <c r="D165" s="10">
        <f>VLOOKUP($A165,'18.04'!$A$9:$W$204,23,0)</f>
        <v>0</v>
      </c>
      <c r="E165" s="15"/>
      <c r="F165" s="15"/>
      <c r="G165" s="15"/>
      <c r="H165" s="9">
        <f t="shared" si="38"/>
        <v>0</v>
      </c>
      <c r="I165" s="15"/>
      <c r="J165" s="15"/>
      <c r="K165" s="15"/>
      <c r="L165" s="9">
        <f t="shared" si="32"/>
        <v>0</v>
      </c>
      <c r="M165" s="15"/>
      <c r="N165" s="15"/>
      <c r="O165" s="15"/>
      <c r="P165" s="15"/>
      <c r="Q165" s="15"/>
      <c r="R165" s="11">
        <f t="shared" si="37"/>
        <v>0</v>
      </c>
      <c r="S165" s="15"/>
      <c r="T165" s="15"/>
      <c r="U165" s="9">
        <f t="shared" si="39"/>
        <v>0</v>
      </c>
      <c r="V165" s="9">
        <f t="shared" si="40"/>
        <v>0</v>
      </c>
      <c r="W165" s="15"/>
      <c r="X165" s="16">
        <f t="shared" si="41"/>
        <v>0</v>
      </c>
      <c r="Y165" s="18"/>
      <c r="Z165" s="17"/>
    </row>
    <row r="166" spans="1:26" ht="18" customHeight="1" x14ac:dyDescent="0.2">
      <c r="A166" s="13">
        <v>5500065</v>
      </c>
      <c r="B166" s="14" t="s">
        <v>185</v>
      </c>
      <c r="C166" s="15">
        <v>24000</v>
      </c>
      <c r="D166" s="10">
        <f>VLOOKUP($A166,'18.04'!$A$9:$W$204,23,0)</f>
        <v>0</v>
      </c>
      <c r="E166" s="15"/>
      <c r="F166" s="15"/>
      <c r="G166" s="15"/>
      <c r="H166" s="9">
        <f t="shared" si="38"/>
        <v>0</v>
      </c>
      <c r="I166" s="15"/>
      <c r="J166" s="15"/>
      <c r="K166" s="15"/>
      <c r="L166" s="9">
        <f t="shared" si="32"/>
        <v>0</v>
      </c>
      <c r="M166" s="15"/>
      <c r="N166" s="15"/>
      <c r="O166" s="15"/>
      <c r="P166" s="15"/>
      <c r="Q166" s="15"/>
      <c r="R166" s="11">
        <f t="shared" si="37"/>
        <v>0</v>
      </c>
      <c r="S166" s="15"/>
      <c r="T166" s="15"/>
      <c r="U166" s="9">
        <f t="shared" si="39"/>
        <v>0</v>
      </c>
      <c r="V166" s="9">
        <f t="shared" si="40"/>
        <v>0</v>
      </c>
      <c r="W166" s="15"/>
      <c r="X166" s="16">
        <f t="shared" si="41"/>
        <v>0</v>
      </c>
      <c r="Y166" s="18"/>
      <c r="Z166" s="17"/>
    </row>
    <row r="167" spans="1:26" ht="18" customHeight="1" x14ac:dyDescent="0.2">
      <c r="A167" s="13">
        <v>5500066</v>
      </c>
      <c r="B167" s="14" t="s">
        <v>186</v>
      </c>
      <c r="C167" s="15">
        <v>32000</v>
      </c>
      <c r="D167" s="10">
        <f>VLOOKUP($A167,'18.04'!$A$9:$W$204,23,0)</f>
        <v>0</v>
      </c>
      <c r="E167" s="15"/>
      <c r="F167" s="15"/>
      <c r="G167" s="15"/>
      <c r="H167" s="9">
        <f t="shared" si="38"/>
        <v>0</v>
      </c>
      <c r="I167" s="15"/>
      <c r="J167" s="15"/>
      <c r="K167" s="15"/>
      <c r="L167" s="9">
        <f t="shared" si="32"/>
        <v>0</v>
      </c>
      <c r="M167" s="15"/>
      <c r="N167" s="15"/>
      <c r="O167" s="15"/>
      <c r="P167" s="15"/>
      <c r="Q167" s="15"/>
      <c r="R167" s="11">
        <f t="shared" si="37"/>
        <v>0</v>
      </c>
      <c r="S167" s="15"/>
      <c r="T167" s="15"/>
      <c r="U167" s="9">
        <f t="shared" si="39"/>
        <v>0</v>
      </c>
      <c r="V167" s="9">
        <f t="shared" si="40"/>
        <v>0</v>
      </c>
      <c r="W167" s="15"/>
      <c r="X167" s="16">
        <f t="shared" si="41"/>
        <v>0</v>
      </c>
      <c r="Y167" s="18"/>
      <c r="Z167" s="17"/>
    </row>
    <row r="168" spans="1:26" ht="18" customHeight="1" x14ac:dyDescent="0.2">
      <c r="A168" s="13">
        <v>5510070</v>
      </c>
      <c r="B168" s="14" t="s">
        <v>187</v>
      </c>
      <c r="C168" s="15">
        <v>28000</v>
      </c>
      <c r="D168" s="10">
        <f>VLOOKUP($A168,'18.04'!$A$9:$W$204,23,0)</f>
        <v>0</v>
      </c>
      <c r="E168" s="15">
        <v>13</v>
      </c>
      <c r="F168" s="15"/>
      <c r="G168" s="15"/>
      <c r="H168" s="9">
        <f t="shared" si="38"/>
        <v>13</v>
      </c>
      <c r="I168" s="15">
        <v>13</v>
      </c>
      <c r="J168" s="15"/>
      <c r="K168" s="15"/>
      <c r="L168" s="9">
        <f t="shared" si="32"/>
        <v>13</v>
      </c>
      <c r="M168" s="15"/>
      <c r="N168" s="15"/>
      <c r="O168" s="15"/>
      <c r="P168" s="15"/>
      <c r="Q168" s="15"/>
      <c r="R168" s="11">
        <f t="shared" si="37"/>
        <v>0</v>
      </c>
      <c r="S168" s="15"/>
      <c r="T168" s="15"/>
      <c r="U168" s="9">
        <f t="shared" si="39"/>
        <v>0</v>
      </c>
      <c r="V168" s="9">
        <f t="shared" si="40"/>
        <v>0</v>
      </c>
      <c r="W168" s="15"/>
      <c r="X168" s="16">
        <f t="shared" si="41"/>
        <v>0</v>
      </c>
      <c r="Y168" s="18"/>
      <c r="Z168" s="17"/>
    </row>
    <row r="169" spans="1:26" ht="18" customHeight="1" x14ac:dyDescent="0.2">
      <c r="A169" s="13">
        <v>5510072</v>
      </c>
      <c r="B169" s="14" t="s">
        <v>188</v>
      </c>
      <c r="C169" s="15">
        <v>29000</v>
      </c>
      <c r="D169" s="10">
        <f>VLOOKUP($A169,'18.04'!$A$9:$W$204,23,0)</f>
        <v>0</v>
      </c>
      <c r="E169" s="15">
        <v>1</v>
      </c>
      <c r="F169" s="15"/>
      <c r="G169" s="15"/>
      <c r="H169" s="9">
        <f t="shared" si="38"/>
        <v>1</v>
      </c>
      <c r="I169" s="15">
        <v>1</v>
      </c>
      <c r="J169" s="15"/>
      <c r="K169" s="15"/>
      <c r="L169" s="9">
        <f t="shared" si="32"/>
        <v>1</v>
      </c>
      <c r="M169" s="15"/>
      <c r="N169" s="15"/>
      <c r="O169" s="15"/>
      <c r="P169" s="15"/>
      <c r="Q169" s="15"/>
      <c r="R169" s="11">
        <f t="shared" si="37"/>
        <v>0</v>
      </c>
      <c r="S169" s="15"/>
      <c r="T169" s="15"/>
      <c r="U169" s="9">
        <f t="shared" si="39"/>
        <v>0</v>
      </c>
      <c r="V169" s="9">
        <f t="shared" si="40"/>
        <v>0</v>
      </c>
      <c r="W169" s="15"/>
      <c r="X169" s="16">
        <f t="shared" si="41"/>
        <v>0</v>
      </c>
      <c r="Y169" s="18"/>
      <c r="Z169" s="17"/>
    </row>
    <row r="170" spans="1:26" ht="18" customHeight="1" x14ac:dyDescent="0.2">
      <c r="A170" s="13">
        <v>5510074</v>
      </c>
      <c r="B170" s="14" t="s">
        <v>189</v>
      </c>
      <c r="C170" s="15">
        <v>30000</v>
      </c>
      <c r="D170" s="10">
        <f>VLOOKUP($A170,'18.04'!$A$9:$W$204,23,0)</f>
        <v>0</v>
      </c>
      <c r="E170" s="15">
        <v>4</v>
      </c>
      <c r="F170" s="15"/>
      <c r="G170" s="15"/>
      <c r="H170" s="9">
        <f t="shared" si="38"/>
        <v>4</v>
      </c>
      <c r="I170" s="15">
        <v>4</v>
      </c>
      <c r="J170" s="15"/>
      <c r="K170" s="15"/>
      <c r="L170" s="9">
        <f t="shared" si="32"/>
        <v>4</v>
      </c>
      <c r="M170" s="15"/>
      <c r="N170" s="15"/>
      <c r="O170" s="15"/>
      <c r="P170" s="15"/>
      <c r="Q170" s="15"/>
      <c r="R170" s="11">
        <f t="shared" si="37"/>
        <v>0</v>
      </c>
      <c r="S170" s="15"/>
      <c r="T170" s="15"/>
      <c r="U170" s="9">
        <f t="shared" si="39"/>
        <v>0</v>
      </c>
      <c r="V170" s="9">
        <f t="shared" si="40"/>
        <v>0</v>
      </c>
      <c r="W170" s="15"/>
      <c r="X170" s="16">
        <f t="shared" si="41"/>
        <v>0</v>
      </c>
      <c r="Y170" s="18"/>
      <c r="Z170" s="17"/>
    </row>
    <row r="171" spans="1:26" ht="18" customHeight="1" x14ac:dyDescent="0.2">
      <c r="A171" s="13">
        <v>5520002</v>
      </c>
      <c r="B171" s="14" t="s">
        <v>190</v>
      </c>
      <c r="C171" s="15">
        <v>34000</v>
      </c>
      <c r="D171" s="10">
        <f>VLOOKUP($A171,'18.04'!$A$9:$W$204,23,0)</f>
        <v>0</v>
      </c>
      <c r="E171" s="15">
        <v>3</v>
      </c>
      <c r="F171" s="15"/>
      <c r="G171" s="15"/>
      <c r="H171" s="9">
        <f t="shared" si="38"/>
        <v>3</v>
      </c>
      <c r="I171" s="15">
        <v>3</v>
      </c>
      <c r="J171" s="15"/>
      <c r="K171" s="15"/>
      <c r="L171" s="9">
        <f t="shared" si="32"/>
        <v>3</v>
      </c>
      <c r="M171" s="15"/>
      <c r="N171" s="15"/>
      <c r="O171" s="15"/>
      <c r="P171" s="15"/>
      <c r="Q171" s="15"/>
      <c r="R171" s="11">
        <f>SUM(M171:Q171)</f>
        <v>0</v>
      </c>
      <c r="S171" s="15"/>
      <c r="T171" s="15"/>
      <c r="U171" s="9">
        <f>S171+T171</f>
        <v>0</v>
      </c>
      <c r="V171" s="9">
        <f t="shared" si="40"/>
        <v>0</v>
      </c>
      <c r="W171" s="15"/>
      <c r="X171" s="16">
        <f>W171-V171</f>
        <v>0</v>
      </c>
      <c r="Y171" s="18"/>
      <c r="Z171" s="17"/>
    </row>
    <row r="172" spans="1:26" ht="18" customHeight="1" x14ac:dyDescent="0.2">
      <c r="A172" s="13">
        <v>5520003</v>
      </c>
      <c r="B172" s="14" t="s">
        <v>191</v>
      </c>
      <c r="C172" s="15">
        <v>34000</v>
      </c>
      <c r="D172" s="10">
        <f>VLOOKUP($A172,'18.04'!$A$9:$W$204,23,0)</f>
        <v>0</v>
      </c>
      <c r="E172" s="15">
        <v>1</v>
      </c>
      <c r="F172" s="15"/>
      <c r="G172" s="15"/>
      <c r="H172" s="9">
        <f t="shared" si="38"/>
        <v>1</v>
      </c>
      <c r="I172" s="15">
        <v>1</v>
      </c>
      <c r="J172" s="15"/>
      <c r="K172" s="15"/>
      <c r="L172" s="9">
        <f t="shared" si="32"/>
        <v>1</v>
      </c>
      <c r="M172" s="15"/>
      <c r="N172" s="15"/>
      <c r="O172" s="15"/>
      <c r="P172" s="15"/>
      <c r="Q172" s="15"/>
      <c r="R172" s="11">
        <f>SUM(M172:Q172)</f>
        <v>0</v>
      </c>
      <c r="S172" s="15"/>
      <c r="T172" s="15"/>
      <c r="U172" s="9">
        <f>S172+T172</f>
        <v>0</v>
      </c>
      <c r="V172" s="9">
        <f t="shared" si="40"/>
        <v>0</v>
      </c>
      <c r="W172" s="15"/>
      <c r="X172" s="16">
        <f>W172-V172</f>
        <v>0</v>
      </c>
      <c r="Y172" s="18"/>
      <c r="Z172" s="17"/>
    </row>
    <row r="173" spans="1:26" ht="18" customHeight="1" x14ac:dyDescent="0.2">
      <c r="A173" s="13">
        <v>5520005</v>
      </c>
      <c r="B173" s="14" t="s">
        <v>192</v>
      </c>
      <c r="C173" s="15">
        <v>19000</v>
      </c>
      <c r="D173" s="10">
        <f>VLOOKUP($A173,'18.04'!$A$9:$W$204,23,0)</f>
        <v>0</v>
      </c>
      <c r="E173" s="15">
        <v>6</v>
      </c>
      <c r="F173" s="15"/>
      <c r="G173" s="15"/>
      <c r="H173" s="9">
        <f t="shared" si="38"/>
        <v>6</v>
      </c>
      <c r="I173" s="15">
        <v>6</v>
      </c>
      <c r="J173" s="15"/>
      <c r="K173" s="15"/>
      <c r="L173" s="9">
        <f t="shared" si="32"/>
        <v>6</v>
      </c>
      <c r="M173" s="15"/>
      <c r="N173" s="15"/>
      <c r="O173" s="15"/>
      <c r="P173" s="15"/>
      <c r="Q173" s="15"/>
      <c r="R173" s="11">
        <f>SUM(M173:Q173)</f>
        <v>0</v>
      </c>
      <c r="S173" s="15"/>
      <c r="T173" s="15"/>
      <c r="U173" s="9">
        <f>S173+T173</f>
        <v>0</v>
      </c>
      <c r="V173" s="9">
        <f t="shared" si="40"/>
        <v>0</v>
      </c>
      <c r="W173" s="15"/>
      <c r="X173" s="16">
        <f>W173-V173</f>
        <v>0</v>
      </c>
      <c r="Y173" s="18"/>
      <c r="Z173" s="17"/>
    </row>
    <row r="174" spans="1:26" ht="18" customHeight="1" x14ac:dyDescent="0.2">
      <c r="A174" s="13">
        <v>5530001</v>
      </c>
      <c r="B174" s="14" t="s">
        <v>193</v>
      </c>
      <c r="C174" s="15">
        <v>46000</v>
      </c>
      <c r="D174" s="10">
        <f>VLOOKUP($A174,'18.04'!$A$9:$W$204,23,0)</f>
        <v>0</v>
      </c>
      <c r="E174" s="15">
        <v>5</v>
      </c>
      <c r="F174" s="15"/>
      <c r="G174" s="15"/>
      <c r="H174" s="9">
        <f t="shared" si="38"/>
        <v>5</v>
      </c>
      <c r="I174" s="15">
        <v>5</v>
      </c>
      <c r="J174" s="15"/>
      <c r="K174" s="15"/>
      <c r="L174" s="9">
        <f t="shared" si="32"/>
        <v>5</v>
      </c>
      <c r="M174" s="15"/>
      <c r="N174" s="15"/>
      <c r="O174" s="15"/>
      <c r="P174" s="15"/>
      <c r="Q174" s="15"/>
      <c r="R174" s="11">
        <f>SUM(M174:Q174)</f>
        <v>0</v>
      </c>
      <c r="S174" s="15"/>
      <c r="T174" s="15"/>
      <c r="U174" s="9">
        <f>S174+T174</f>
        <v>0</v>
      </c>
      <c r="V174" s="9">
        <f t="shared" si="40"/>
        <v>0</v>
      </c>
      <c r="W174" s="15"/>
      <c r="X174" s="16">
        <f>W174-V174</f>
        <v>0</v>
      </c>
      <c r="Y174" s="18"/>
      <c r="Z174" s="17"/>
    </row>
    <row r="175" spans="1:26" ht="18" customHeight="1" x14ac:dyDescent="0.2">
      <c r="A175" s="13">
        <v>5530002</v>
      </c>
      <c r="B175" s="14" t="s">
        <v>194</v>
      </c>
      <c r="C175" s="15">
        <v>38000</v>
      </c>
      <c r="D175" s="10">
        <f>VLOOKUP($A175,'18.04'!$A$9:$W$204,23,0)</f>
        <v>0</v>
      </c>
      <c r="E175" s="15">
        <v>2</v>
      </c>
      <c r="F175" s="15"/>
      <c r="G175" s="15"/>
      <c r="H175" s="9">
        <f t="shared" si="38"/>
        <v>2</v>
      </c>
      <c r="I175" s="15">
        <v>2</v>
      </c>
      <c r="J175" s="15"/>
      <c r="K175" s="15"/>
      <c r="L175" s="9">
        <f t="shared" si="32"/>
        <v>2</v>
      </c>
      <c r="M175" s="15"/>
      <c r="N175" s="15"/>
      <c r="O175" s="15"/>
      <c r="P175" s="15"/>
      <c r="Q175" s="15"/>
      <c r="R175" s="11">
        <f>SUM(M175:Q175)</f>
        <v>0</v>
      </c>
      <c r="S175" s="15"/>
      <c r="T175" s="15"/>
      <c r="U175" s="9">
        <f>S175+T175</f>
        <v>0</v>
      </c>
      <c r="V175" s="9">
        <f t="shared" si="40"/>
        <v>0</v>
      </c>
      <c r="W175" s="15"/>
      <c r="X175" s="16">
        <f>W175-V175</f>
        <v>0</v>
      </c>
      <c r="Y175" s="18"/>
      <c r="Z175" s="17"/>
    </row>
    <row r="176" spans="1:26" ht="18" customHeight="1" x14ac:dyDescent="0.2">
      <c r="A176" s="13">
        <v>5530003</v>
      </c>
      <c r="B176" s="14" t="s">
        <v>195</v>
      </c>
      <c r="C176" s="15">
        <v>38000</v>
      </c>
      <c r="D176" s="10">
        <f>VLOOKUP($A176,'18.04'!$A$9:$W$204,23,0)</f>
        <v>0</v>
      </c>
      <c r="E176" s="15"/>
      <c r="F176" s="15"/>
      <c r="G176" s="15"/>
      <c r="H176" s="9">
        <f t="shared" si="38"/>
        <v>0</v>
      </c>
      <c r="I176" s="15"/>
      <c r="J176" s="15"/>
      <c r="K176" s="15"/>
      <c r="L176" s="9">
        <f t="shared" si="32"/>
        <v>0</v>
      </c>
      <c r="M176" s="15"/>
      <c r="N176" s="15"/>
      <c r="O176" s="15"/>
      <c r="P176" s="15"/>
      <c r="Q176" s="15"/>
      <c r="R176" s="11">
        <f t="shared" si="37"/>
        <v>0</v>
      </c>
      <c r="S176" s="15"/>
      <c r="T176" s="15"/>
      <c r="U176" s="9">
        <f t="shared" si="39"/>
        <v>0</v>
      </c>
      <c r="V176" s="9">
        <f t="shared" si="40"/>
        <v>0</v>
      </c>
      <c r="W176" s="15"/>
      <c r="X176" s="16">
        <f t="shared" si="41"/>
        <v>0</v>
      </c>
      <c r="Y176" s="18"/>
      <c r="Z176" s="17"/>
    </row>
    <row r="177" spans="1:26" ht="18" customHeight="1" x14ac:dyDescent="0.2">
      <c r="A177" s="13">
        <v>5530004</v>
      </c>
      <c r="B177" s="14" t="s">
        <v>196</v>
      </c>
      <c r="C177" s="15">
        <v>39000</v>
      </c>
      <c r="D177" s="10">
        <f>VLOOKUP($A177,'18.04'!$A$9:$W$204,23,0)</f>
        <v>0</v>
      </c>
      <c r="E177" s="15"/>
      <c r="F177" s="15"/>
      <c r="G177" s="15"/>
      <c r="H177" s="9">
        <f t="shared" si="38"/>
        <v>0</v>
      </c>
      <c r="I177" s="15"/>
      <c r="J177" s="15"/>
      <c r="K177" s="15"/>
      <c r="L177" s="9">
        <f t="shared" si="32"/>
        <v>0</v>
      </c>
      <c r="M177" s="15"/>
      <c r="N177" s="15"/>
      <c r="O177" s="15"/>
      <c r="P177" s="15"/>
      <c r="Q177" s="15"/>
      <c r="R177" s="11">
        <f t="shared" si="37"/>
        <v>0</v>
      </c>
      <c r="S177" s="15"/>
      <c r="T177" s="15"/>
      <c r="U177" s="9">
        <f t="shared" si="39"/>
        <v>0</v>
      </c>
      <c r="V177" s="9">
        <f t="shared" si="40"/>
        <v>0</v>
      </c>
      <c r="W177" s="15"/>
      <c r="X177" s="16">
        <f t="shared" si="41"/>
        <v>0</v>
      </c>
      <c r="Y177" s="18"/>
      <c r="Z177" s="17"/>
    </row>
    <row r="178" spans="1:26" ht="18" customHeight="1" x14ac:dyDescent="0.2">
      <c r="A178" s="13">
        <v>5530005</v>
      </c>
      <c r="B178" s="14" t="s">
        <v>197</v>
      </c>
      <c r="C178" s="15">
        <v>35000</v>
      </c>
      <c r="D178" s="10">
        <f>VLOOKUP($A178,'18.04'!$A$9:$W$204,23,0)</f>
        <v>0</v>
      </c>
      <c r="E178" s="15"/>
      <c r="F178" s="15"/>
      <c r="G178" s="15"/>
      <c r="H178" s="9">
        <f t="shared" si="38"/>
        <v>0</v>
      </c>
      <c r="I178" s="15"/>
      <c r="J178" s="15"/>
      <c r="K178" s="15"/>
      <c r="L178" s="9">
        <f t="shared" si="32"/>
        <v>0</v>
      </c>
      <c r="M178" s="15"/>
      <c r="N178" s="15"/>
      <c r="O178" s="15"/>
      <c r="P178" s="15"/>
      <c r="Q178" s="15"/>
      <c r="R178" s="11">
        <f t="shared" si="37"/>
        <v>0</v>
      </c>
      <c r="S178" s="15"/>
      <c r="T178" s="15"/>
      <c r="U178" s="9">
        <f t="shared" si="39"/>
        <v>0</v>
      </c>
      <c r="V178" s="9">
        <f t="shared" si="40"/>
        <v>0</v>
      </c>
      <c r="W178" s="15"/>
      <c r="X178" s="16">
        <f t="shared" si="41"/>
        <v>0</v>
      </c>
      <c r="Y178" s="18"/>
      <c r="Z178" s="17"/>
    </row>
    <row r="179" spans="1:26" ht="18" customHeight="1" x14ac:dyDescent="0.2">
      <c r="A179" s="13">
        <v>5530008</v>
      </c>
      <c r="B179" s="14" t="s">
        <v>198</v>
      </c>
      <c r="C179" s="15">
        <v>29000</v>
      </c>
      <c r="D179" s="10">
        <f>VLOOKUP($A179,'18.04'!$A$9:$W$204,23,0)</f>
        <v>0</v>
      </c>
      <c r="E179" s="15"/>
      <c r="F179" s="15"/>
      <c r="G179" s="15"/>
      <c r="H179" s="9">
        <f t="shared" si="38"/>
        <v>0</v>
      </c>
      <c r="I179" s="15"/>
      <c r="J179" s="15"/>
      <c r="K179" s="15"/>
      <c r="L179" s="9">
        <f t="shared" si="32"/>
        <v>0</v>
      </c>
      <c r="M179" s="15"/>
      <c r="N179" s="15"/>
      <c r="O179" s="15"/>
      <c r="P179" s="15"/>
      <c r="Q179" s="15"/>
      <c r="R179" s="11">
        <f t="shared" si="37"/>
        <v>0</v>
      </c>
      <c r="S179" s="15"/>
      <c r="T179" s="15"/>
      <c r="U179" s="9">
        <f t="shared" si="39"/>
        <v>0</v>
      </c>
      <c r="V179" s="9">
        <f t="shared" si="40"/>
        <v>0</v>
      </c>
      <c r="W179" s="15"/>
      <c r="X179" s="16">
        <f t="shared" si="41"/>
        <v>0</v>
      </c>
      <c r="Y179" s="18"/>
      <c r="Z179" s="17"/>
    </row>
    <row r="180" spans="1:26" ht="18" customHeight="1" x14ac:dyDescent="0.2">
      <c r="A180" s="13">
        <v>5540001</v>
      </c>
      <c r="B180" s="14" t="s">
        <v>199</v>
      </c>
      <c r="C180" s="15">
        <v>18000</v>
      </c>
      <c r="D180" s="10">
        <f>VLOOKUP($A180,'18.04'!$A$9:$W$204,23,0)</f>
        <v>17</v>
      </c>
      <c r="E180" s="15"/>
      <c r="F180" s="15"/>
      <c r="G180" s="15"/>
      <c r="H180" s="9">
        <f t="shared" si="38"/>
        <v>0</v>
      </c>
      <c r="I180" s="15">
        <v>3</v>
      </c>
      <c r="J180" s="15"/>
      <c r="K180" s="15"/>
      <c r="L180" s="9">
        <f t="shared" si="32"/>
        <v>3</v>
      </c>
      <c r="M180" s="15"/>
      <c r="N180" s="15"/>
      <c r="O180" s="15"/>
      <c r="P180" s="15"/>
      <c r="Q180" s="15"/>
      <c r="R180" s="11">
        <f>SUM(M180:Q180)</f>
        <v>0</v>
      </c>
      <c r="S180" s="15"/>
      <c r="T180" s="15"/>
      <c r="U180" s="9">
        <f>S180+T180</f>
        <v>0</v>
      </c>
      <c r="V180" s="9">
        <f t="shared" si="40"/>
        <v>14</v>
      </c>
      <c r="W180" s="15">
        <v>14</v>
      </c>
      <c r="X180" s="16">
        <f>W180-V180</f>
        <v>0</v>
      </c>
      <c r="Y180" s="18"/>
      <c r="Z180" s="17"/>
    </row>
    <row r="181" spans="1:26" ht="18" customHeight="1" x14ac:dyDescent="0.2">
      <c r="A181" s="13">
        <v>5540003</v>
      </c>
      <c r="B181" s="14" t="s">
        <v>200</v>
      </c>
      <c r="C181" s="15">
        <v>18000</v>
      </c>
      <c r="D181" s="10">
        <f>VLOOKUP($A181,'18.04'!$A$9:$W$204,23,0)</f>
        <v>28</v>
      </c>
      <c r="E181" s="15"/>
      <c r="F181" s="15"/>
      <c r="G181" s="15"/>
      <c r="H181" s="9">
        <f t="shared" si="38"/>
        <v>0</v>
      </c>
      <c r="I181" s="15"/>
      <c r="J181" s="15"/>
      <c r="K181" s="15"/>
      <c r="L181" s="9">
        <f t="shared" si="32"/>
        <v>0</v>
      </c>
      <c r="M181" s="15"/>
      <c r="N181" s="15"/>
      <c r="O181" s="15"/>
      <c r="P181" s="15"/>
      <c r="Q181" s="15"/>
      <c r="R181" s="11">
        <f t="shared" si="37"/>
        <v>0</v>
      </c>
      <c r="S181" s="15"/>
      <c r="T181" s="15"/>
      <c r="U181" s="9">
        <f t="shared" si="39"/>
        <v>0</v>
      </c>
      <c r="V181" s="9">
        <f t="shared" si="40"/>
        <v>28</v>
      </c>
      <c r="W181" s="15">
        <v>28</v>
      </c>
      <c r="X181" s="16">
        <f t="shared" si="41"/>
        <v>0</v>
      </c>
      <c r="Y181" s="18"/>
      <c r="Z181" s="17"/>
    </row>
    <row r="182" spans="1:26" ht="18" customHeight="1" x14ac:dyDescent="0.2">
      <c r="A182" s="13">
        <v>5540008</v>
      </c>
      <c r="B182" s="14" t="s">
        <v>201</v>
      </c>
      <c r="C182" s="15">
        <v>16000</v>
      </c>
      <c r="D182" s="10">
        <f>VLOOKUP($A182,'18.04'!$A$9:$W$204,23,0)</f>
        <v>86</v>
      </c>
      <c r="E182" s="15"/>
      <c r="F182" s="15"/>
      <c r="G182" s="15"/>
      <c r="H182" s="9">
        <f t="shared" si="38"/>
        <v>0</v>
      </c>
      <c r="I182" s="15"/>
      <c r="J182" s="15"/>
      <c r="K182" s="15"/>
      <c r="L182" s="9">
        <f t="shared" si="32"/>
        <v>0</v>
      </c>
      <c r="M182" s="15"/>
      <c r="N182" s="15"/>
      <c r="O182" s="15"/>
      <c r="P182" s="15"/>
      <c r="Q182" s="15"/>
      <c r="R182" s="11">
        <f t="shared" si="37"/>
        <v>0</v>
      </c>
      <c r="S182" s="15"/>
      <c r="T182" s="15"/>
      <c r="U182" s="9">
        <f t="shared" si="39"/>
        <v>0</v>
      </c>
      <c r="V182" s="9">
        <f t="shared" si="40"/>
        <v>86</v>
      </c>
      <c r="W182" s="15">
        <v>86</v>
      </c>
      <c r="X182" s="16">
        <f t="shared" si="41"/>
        <v>0</v>
      </c>
      <c r="Y182" s="18"/>
      <c r="Z182" s="17"/>
    </row>
    <row r="183" spans="1:26" ht="18" customHeight="1" x14ac:dyDescent="0.2">
      <c r="A183" s="13">
        <v>5540017</v>
      </c>
      <c r="B183" s="14" t="s">
        <v>202</v>
      </c>
      <c r="C183" s="15">
        <v>25000</v>
      </c>
      <c r="D183" s="10">
        <f>VLOOKUP($A183,'18.04'!$A$9:$W$204,23,0)</f>
        <v>0</v>
      </c>
      <c r="E183" s="15">
        <v>6</v>
      </c>
      <c r="F183" s="15"/>
      <c r="G183" s="15"/>
      <c r="H183" s="9">
        <f t="shared" si="38"/>
        <v>6</v>
      </c>
      <c r="I183" s="15">
        <v>6</v>
      </c>
      <c r="J183" s="15"/>
      <c r="K183" s="15"/>
      <c r="L183" s="9">
        <f t="shared" si="32"/>
        <v>6</v>
      </c>
      <c r="M183" s="15"/>
      <c r="N183" s="15"/>
      <c r="O183" s="15"/>
      <c r="P183" s="15"/>
      <c r="Q183" s="15"/>
      <c r="R183" s="11">
        <f t="shared" si="37"/>
        <v>0</v>
      </c>
      <c r="S183" s="15"/>
      <c r="T183" s="15"/>
      <c r="U183" s="9">
        <f t="shared" si="39"/>
        <v>0</v>
      </c>
      <c r="V183" s="9">
        <f t="shared" si="40"/>
        <v>0</v>
      </c>
      <c r="W183" s="15"/>
      <c r="X183" s="16">
        <f t="shared" si="41"/>
        <v>0</v>
      </c>
      <c r="Y183" s="18"/>
      <c r="Z183" s="17"/>
    </row>
    <row r="184" spans="1:26" ht="18" customHeight="1" x14ac:dyDescent="0.2">
      <c r="A184" s="13">
        <v>5540018</v>
      </c>
      <c r="B184" s="14" t="s">
        <v>203</v>
      </c>
      <c r="C184" s="15">
        <v>32000</v>
      </c>
      <c r="D184" s="10">
        <f>VLOOKUP($A184,'18.04'!$A$9:$W$204,23,0)</f>
        <v>0</v>
      </c>
      <c r="E184" s="15">
        <v>5</v>
      </c>
      <c r="F184" s="15"/>
      <c r="G184" s="15"/>
      <c r="H184" s="9">
        <f t="shared" si="38"/>
        <v>5</v>
      </c>
      <c r="I184" s="15">
        <v>5</v>
      </c>
      <c r="J184" s="15"/>
      <c r="K184" s="15"/>
      <c r="L184" s="9">
        <f t="shared" si="32"/>
        <v>5</v>
      </c>
      <c r="M184" s="15"/>
      <c r="N184" s="15"/>
      <c r="O184" s="15"/>
      <c r="P184" s="15"/>
      <c r="Q184" s="15"/>
      <c r="R184" s="11">
        <f t="shared" si="37"/>
        <v>0</v>
      </c>
      <c r="S184" s="15"/>
      <c r="T184" s="15"/>
      <c r="U184" s="9">
        <f t="shared" si="39"/>
        <v>0</v>
      </c>
      <c r="V184" s="9">
        <f t="shared" si="40"/>
        <v>0</v>
      </c>
      <c r="W184" s="15"/>
      <c r="X184" s="16">
        <f t="shared" si="41"/>
        <v>0</v>
      </c>
      <c r="Y184" s="18"/>
      <c r="Z184" s="17"/>
    </row>
    <row r="185" spans="1:26" ht="18" customHeight="1" x14ac:dyDescent="0.2">
      <c r="A185" s="13">
        <v>5540019</v>
      </c>
      <c r="B185" s="14" t="s">
        <v>204</v>
      </c>
      <c r="C185" s="15">
        <v>39000</v>
      </c>
      <c r="D185" s="10">
        <f>VLOOKUP($A185,'18.04'!$A$9:$W$204,23,0)</f>
        <v>0</v>
      </c>
      <c r="E185" s="15">
        <v>3</v>
      </c>
      <c r="F185" s="15"/>
      <c r="G185" s="15"/>
      <c r="H185" s="9">
        <f t="shared" si="38"/>
        <v>3</v>
      </c>
      <c r="I185" s="15">
        <v>3</v>
      </c>
      <c r="J185" s="15"/>
      <c r="K185" s="15"/>
      <c r="L185" s="9">
        <f t="shared" si="32"/>
        <v>3</v>
      </c>
      <c r="M185" s="15"/>
      <c r="N185" s="15"/>
      <c r="O185" s="15"/>
      <c r="P185" s="15"/>
      <c r="Q185" s="15"/>
      <c r="R185" s="11">
        <f t="shared" si="37"/>
        <v>0</v>
      </c>
      <c r="S185" s="15"/>
      <c r="T185" s="15"/>
      <c r="U185" s="9">
        <f t="shared" si="39"/>
        <v>0</v>
      </c>
      <c r="V185" s="9">
        <f t="shared" si="40"/>
        <v>0</v>
      </c>
      <c r="W185" s="15"/>
      <c r="X185" s="16">
        <f t="shared" si="41"/>
        <v>0</v>
      </c>
      <c r="Y185" s="18"/>
      <c r="Z185" s="17"/>
    </row>
    <row r="186" spans="1:26" ht="18" customHeight="1" x14ac:dyDescent="0.2">
      <c r="A186" s="13">
        <v>5540020</v>
      </c>
      <c r="B186" s="14" t="s">
        <v>205</v>
      </c>
      <c r="C186" s="15">
        <v>40000</v>
      </c>
      <c r="D186" s="10">
        <f>VLOOKUP($A186,'18.04'!$A$9:$W$204,23,0)</f>
        <v>0</v>
      </c>
      <c r="E186" s="15">
        <v>1</v>
      </c>
      <c r="F186" s="15"/>
      <c r="G186" s="15"/>
      <c r="H186" s="9">
        <f t="shared" si="38"/>
        <v>1</v>
      </c>
      <c r="I186" s="15">
        <v>1</v>
      </c>
      <c r="J186" s="15"/>
      <c r="K186" s="15"/>
      <c r="L186" s="9">
        <f t="shared" si="32"/>
        <v>1</v>
      </c>
      <c r="M186" s="15"/>
      <c r="N186" s="15"/>
      <c r="O186" s="15"/>
      <c r="P186" s="15"/>
      <c r="Q186" s="15"/>
      <c r="R186" s="11">
        <f t="shared" si="37"/>
        <v>0</v>
      </c>
      <c r="S186" s="15"/>
      <c r="T186" s="15"/>
      <c r="U186" s="9">
        <f t="shared" si="39"/>
        <v>0</v>
      </c>
      <c r="V186" s="9">
        <f t="shared" si="40"/>
        <v>0</v>
      </c>
      <c r="W186" s="15"/>
      <c r="X186" s="16">
        <f t="shared" si="41"/>
        <v>0</v>
      </c>
      <c r="Y186" s="18"/>
      <c r="Z186" s="17"/>
    </row>
    <row r="187" spans="1:26" ht="18" customHeight="1" x14ac:dyDescent="0.2">
      <c r="A187" s="13">
        <v>5540021</v>
      </c>
      <c r="B187" s="14" t="s">
        <v>206</v>
      </c>
      <c r="C187" s="15">
        <v>46000</v>
      </c>
      <c r="D187" s="10">
        <f>VLOOKUP($A187,'18.04'!$A$9:$W$204,23,0)</f>
        <v>0</v>
      </c>
      <c r="E187" s="15"/>
      <c r="F187" s="15"/>
      <c r="G187" s="15"/>
      <c r="H187" s="9">
        <f t="shared" si="38"/>
        <v>0</v>
      </c>
      <c r="I187" s="15"/>
      <c r="J187" s="15"/>
      <c r="K187" s="15"/>
      <c r="L187" s="9">
        <f t="shared" si="32"/>
        <v>0</v>
      </c>
      <c r="M187" s="15"/>
      <c r="N187" s="15"/>
      <c r="O187" s="15"/>
      <c r="P187" s="15"/>
      <c r="Q187" s="15"/>
      <c r="R187" s="11">
        <f t="shared" si="37"/>
        <v>0</v>
      </c>
      <c r="S187" s="15"/>
      <c r="T187" s="15"/>
      <c r="U187" s="9">
        <f t="shared" si="39"/>
        <v>0</v>
      </c>
      <c r="V187" s="9">
        <f t="shared" si="40"/>
        <v>0</v>
      </c>
      <c r="W187" s="15"/>
      <c r="X187" s="16">
        <f t="shared" si="41"/>
        <v>0</v>
      </c>
      <c r="Y187" s="18"/>
      <c r="Z187" s="17"/>
    </row>
    <row r="188" spans="1:26" ht="18" customHeight="1" x14ac:dyDescent="0.2">
      <c r="A188" s="13">
        <v>5540029</v>
      </c>
      <c r="B188" s="14" t="s">
        <v>207</v>
      </c>
      <c r="C188" s="15">
        <v>18000</v>
      </c>
      <c r="D188" s="10">
        <f>VLOOKUP($A188,'18.04'!$A$9:$W$204,23,0)</f>
        <v>35</v>
      </c>
      <c r="E188" s="15"/>
      <c r="F188" s="15"/>
      <c r="G188" s="15"/>
      <c r="H188" s="9">
        <f t="shared" si="38"/>
        <v>0</v>
      </c>
      <c r="I188" s="15"/>
      <c r="J188" s="15"/>
      <c r="K188" s="15"/>
      <c r="L188" s="9">
        <f t="shared" si="32"/>
        <v>0</v>
      </c>
      <c r="M188" s="15"/>
      <c r="N188" s="15"/>
      <c r="O188" s="15"/>
      <c r="P188" s="15"/>
      <c r="Q188" s="15"/>
      <c r="R188" s="11">
        <f t="shared" si="37"/>
        <v>0</v>
      </c>
      <c r="S188" s="15"/>
      <c r="T188" s="15"/>
      <c r="U188" s="9">
        <f t="shared" si="39"/>
        <v>0</v>
      </c>
      <c r="V188" s="9">
        <f t="shared" si="40"/>
        <v>35</v>
      </c>
      <c r="W188" s="15">
        <v>35</v>
      </c>
      <c r="X188" s="16">
        <f t="shared" si="41"/>
        <v>0</v>
      </c>
      <c r="Y188" s="18"/>
      <c r="Z188" s="17"/>
    </row>
    <row r="189" spans="1:26" ht="18" customHeight="1" x14ac:dyDescent="0.2">
      <c r="A189" s="13">
        <v>5540030</v>
      </c>
      <c r="B189" s="14" t="s">
        <v>208</v>
      </c>
      <c r="C189" s="15">
        <v>20000</v>
      </c>
      <c r="D189" s="10">
        <f>VLOOKUP($A189,'18.04'!$A$9:$W$204,23,0)</f>
        <v>16</v>
      </c>
      <c r="E189" s="15"/>
      <c r="F189" s="15"/>
      <c r="G189" s="15"/>
      <c r="H189" s="9">
        <f t="shared" si="38"/>
        <v>0</v>
      </c>
      <c r="I189" s="15">
        <v>1</v>
      </c>
      <c r="J189" s="15"/>
      <c r="K189" s="15"/>
      <c r="L189" s="9">
        <f t="shared" si="32"/>
        <v>1</v>
      </c>
      <c r="M189" s="15"/>
      <c r="N189" s="15"/>
      <c r="O189" s="15"/>
      <c r="P189" s="15"/>
      <c r="Q189" s="15"/>
      <c r="R189" s="11">
        <f>SUM(M189:Q189)</f>
        <v>0</v>
      </c>
      <c r="S189" s="15"/>
      <c r="T189" s="15"/>
      <c r="U189" s="9">
        <f>S189+T189</f>
        <v>0</v>
      </c>
      <c r="V189" s="9">
        <f t="shared" si="40"/>
        <v>15</v>
      </c>
      <c r="W189" s="15">
        <v>15</v>
      </c>
      <c r="X189" s="16">
        <f>W189-V189</f>
        <v>0</v>
      </c>
      <c r="Y189" s="18"/>
      <c r="Z189" s="17"/>
    </row>
    <row r="190" spans="1:26" ht="18" customHeight="1" x14ac:dyDescent="0.2">
      <c r="A190" s="13">
        <v>5540031</v>
      </c>
      <c r="B190" s="14" t="s">
        <v>209</v>
      </c>
      <c r="C190" s="15">
        <v>20000</v>
      </c>
      <c r="D190" s="10">
        <f>VLOOKUP($A190,'18.04'!$A$9:$W$204,23,0)</f>
        <v>14</v>
      </c>
      <c r="E190" s="15"/>
      <c r="F190" s="15"/>
      <c r="G190" s="15"/>
      <c r="H190" s="9">
        <f t="shared" si="38"/>
        <v>0</v>
      </c>
      <c r="I190" s="15">
        <v>1</v>
      </c>
      <c r="J190" s="15"/>
      <c r="K190" s="15"/>
      <c r="L190" s="9">
        <f t="shared" si="32"/>
        <v>1</v>
      </c>
      <c r="M190" s="15"/>
      <c r="N190" s="15"/>
      <c r="O190" s="15"/>
      <c r="P190" s="15"/>
      <c r="Q190" s="15"/>
      <c r="R190" s="11">
        <f t="shared" si="37"/>
        <v>0</v>
      </c>
      <c r="S190" s="15"/>
      <c r="T190" s="15"/>
      <c r="U190" s="9">
        <f t="shared" ref="U190:U207" si="42">S190+T190</f>
        <v>0</v>
      </c>
      <c r="V190" s="9">
        <f t="shared" si="40"/>
        <v>13</v>
      </c>
      <c r="W190" s="15">
        <v>13</v>
      </c>
      <c r="X190" s="16">
        <f t="shared" ref="X190:X207" si="43">W190-V190</f>
        <v>0</v>
      </c>
      <c r="Y190" s="18"/>
      <c r="Z190" s="17"/>
    </row>
    <row r="191" spans="1:26" ht="18" customHeight="1" x14ac:dyDescent="0.2">
      <c r="A191" s="13">
        <v>5540032</v>
      </c>
      <c r="B191" s="14" t="s">
        <v>210</v>
      </c>
      <c r="C191" s="15">
        <v>15000</v>
      </c>
      <c r="D191" s="10">
        <f>VLOOKUP($A191,'18.04'!$A$9:$W$204,23,0)</f>
        <v>24</v>
      </c>
      <c r="E191" s="15"/>
      <c r="F191" s="15"/>
      <c r="G191" s="15"/>
      <c r="H191" s="9">
        <f t="shared" si="38"/>
        <v>0</v>
      </c>
      <c r="I191" s="15">
        <v>1</v>
      </c>
      <c r="J191" s="15"/>
      <c r="K191" s="15"/>
      <c r="L191" s="9">
        <f t="shared" si="32"/>
        <v>1</v>
      </c>
      <c r="M191" s="15"/>
      <c r="N191" s="15"/>
      <c r="O191" s="15"/>
      <c r="P191" s="15"/>
      <c r="Q191" s="15"/>
      <c r="R191" s="11">
        <f t="shared" si="37"/>
        <v>0</v>
      </c>
      <c r="S191" s="15"/>
      <c r="T191" s="15"/>
      <c r="U191" s="9">
        <f t="shared" si="42"/>
        <v>0</v>
      </c>
      <c r="V191" s="9">
        <f t="shared" si="40"/>
        <v>23</v>
      </c>
      <c r="W191" s="15">
        <v>23</v>
      </c>
      <c r="X191" s="16">
        <f t="shared" si="43"/>
        <v>0</v>
      </c>
      <c r="Y191" s="18"/>
      <c r="Z191" s="17"/>
    </row>
    <row r="192" spans="1:26" ht="18" customHeight="1" x14ac:dyDescent="0.2">
      <c r="A192" s="13">
        <v>5540033</v>
      </c>
      <c r="B192" s="14" t="s">
        <v>211</v>
      </c>
      <c r="C192" s="15">
        <v>15000</v>
      </c>
      <c r="D192" s="10">
        <f>VLOOKUP($A192,'18.04'!$A$9:$W$204,23,0)</f>
        <v>47</v>
      </c>
      <c r="E192" s="15"/>
      <c r="F192" s="15"/>
      <c r="G192" s="15"/>
      <c r="H192" s="9">
        <f t="shared" si="38"/>
        <v>0</v>
      </c>
      <c r="I192" s="15"/>
      <c r="J192" s="15"/>
      <c r="K192" s="15"/>
      <c r="L192" s="9">
        <f t="shared" si="32"/>
        <v>0</v>
      </c>
      <c r="M192" s="15"/>
      <c r="N192" s="15"/>
      <c r="O192" s="15"/>
      <c r="P192" s="15"/>
      <c r="Q192" s="15"/>
      <c r="R192" s="11">
        <f t="shared" si="37"/>
        <v>0</v>
      </c>
      <c r="S192" s="15"/>
      <c r="T192" s="15"/>
      <c r="U192" s="9">
        <f t="shared" si="42"/>
        <v>0</v>
      </c>
      <c r="V192" s="9">
        <f t="shared" si="40"/>
        <v>47</v>
      </c>
      <c r="W192" s="15">
        <v>47</v>
      </c>
      <c r="X192" s="16">
        <f t="shared" si="43"/>
        <v>0</v>
      </c>
      <c r="Y192" s="18"/>
      <c r="Z192" s="17"/>
    </row>
    <row r="193" spans="1:26" ht="18" customHeight="1" x14ac:dyDescent="0.2">
      <c r="A193" s="13">
        <v>5540035</v>
      </c>
      <c r="B193" s="14" t="s">
        <v>212</v>
      </c>
      <c r="C193" s="15">
        <v>20000</v>
      </c>
      <c r="D193" s="10">
        <f>VLOOKUP($A193,'18.04'!$A$9:$W$204,23,0)</f>
        <v>19</v>
      </c>
      <c r="E193" s="15"/>
      <c r="F193" s="15"/>
      <c r="G193" s="15"/>
      <c r="H193" s="9">
        <f t="shared" si="38"/>
        <v>0</v>
      </c>
      <c r="I193" s="15">
        <v>1</v>
      </c>
      <c r="J193" s="15"/>
      <c r="K193" s="15"/>
      <c r="L193" s="9">
        <f t="shared" si="32"/>
        <v>1</v>
      </c>
      <c r="M193" s="15"/>
      <c r="N193" s="15"/>
      <c r="O193" s="15"/>
      <c r="P193" s="15"/>
      <c r="Q193" s="15"/>
      <c r="R193" s="11">
        <f>SUM(M193:Q193)</f>
        <v>0</v>
      </c>
      <c r="S193" s="15"/>
      <c r="T193" s="15"/>
      <c r="U193" s="9">
        <f>S193+T193</f>
        <v>0</v>
      </c>
      <c r="V193" s="9">
        <f t="shared" si="40"/>
        <v>18</v>
      </c>
      <c r="W193" s="15">
        <v>18</v>
      </c>
      <c r="X193" s="16">
        <f>W193-V193</f>
        <v>0</v>
      </c>
      <c r="Y193" s="18"/>
      <c r="Z193" s="17"/>
    </row>
    <row r="194" spans="1:26" ht="18" customHeight="1" x14ac:dyDescent="0.2">
      <c r="A194" s="13">
        <v>5540037</v>
      </c>
      <c r="B194" s="14" t="s">
        <v>213</v>
      </c>
      <c r="C194" s="15">
        <v>18000</v>
      </c>
      <c r="D194" s="10">
        <f>VLOOKUP($A194,'18.04'!$A$9:$W$204,23,0)</f>
        <v>8</v>
      </c>
      <c r="E194" s="15"/>
      <c r="F194" s="15"/>
      <c r="G194" s="15"/>
      <c r="H194" s="9">
        <f t="shared" si="38"/>
        <v>0</v>
      </c>
      <c r="I194" s="15">
        <v>1</v>
      </c>
      <c r="J194" s="15"/>
      <c r="K194" s="15"/>
      <c r="L194" s="9">
        <f t="shared" si="32"/>
        <v>1</v>
      </c>
      <c r="M194" s="15"/>
      <c r="N194" s="15"/>
      <c r="O194" s="15"/>
      <c r="P194" s="15"/>
      <c r="Q194" s="15"/>
      <c r="R194" s="11">
        <f t="shared" si="37"/>
        <v>0</v>
      </c>
      <c r="S194" s="15"/>
      <c r="T194" s="15"/>
      <c r="U194" s="9">
        <f t="shared" si="42"/>
        <v>0</v>
      </c>
      <c r="V194" s="9">
        <f t="shared" si="40"/>
        <v>7</v>
      </c>
      <c r="W194" s="15">
        <v>7</v>
      </c>
      <c r="X194" s="16">
        <f t="shared" si="43"/>
        <v>0</v>
      </c>
      <c r="Y194" s="18"/>
      <c r="Z194" s="17"/>
    </row>
    <row r="195" spans="1:26" ht="18" customHeight="1" x14ac:dyDescent="0.2">
      <c r="A195" s="13">
        <v>5541001</v>
      </c>
      <c r="B195" s="14" t="s">
        <v>214</v>
      </c>
      <c r="C195" s="15">
        <v>29000</v>
      </c>
      <c r="D195" s="10">
        <f>VLOOKUP($A195,'18.04'!$A$9:$W$204,23,0)</f>
        <v>0</v>
      </c>
      <c r="E195" s="15"/>
      <c r="F195" s="15"/>
      <c r="G195" s="15"/>
      <c r="H195" s="9">
        <f t="shared" si="38"/>
        <v>0</v>
      </c>
      <c r="I195" s="15"/>
      <c r="J195" s="15"/>
      <c r="K195" s="15"/>
      <c r="L195" s="9">
        <f t="shared" si="32"/>
        <v>0</v>
      </c>
      <c r="M195" s="15"/>
      <c r="N195" s="15"/>
      <c r="O195" s="15"/>
      <c r="P195" s="15"/>
      <c r="Q195" s="15"/>
      <c r="R195" s="11">
        <f t="shared" si="37"/>
        <v>0</v>
      </c>
      <c r="S195" s="15"/>
      <c r="T195" s="15"/>
      <c r="U195" s="9">
        <f t="shared" si="42"/>
        <v>0</v>
      </c>
      <c r="V195" s="9">
        <f t="shared" si="40"/>
        <v>0</v>
      </c>
      <c r="W195" s="15"/>
      <c r="X195" s="16">
        <f t="shared" si="43"/>
        <v>0</v>
      </c>
      <c r="Y195" s="18"/>
      <c r="Z195" s="17"/>
    </row>
    <row r="196" spans="1:26" ht="18" customHeight="1" x14ac:dyDescent="0.2">
      <c r="A196" s="13">
        <v>5510105</v>
      </c>
      <c r="B196" s="14" t="s">
        <v>234</v>
      </c>
      <c r="C196" s="15">
        <v>10000</v>
      </c>
      <c r="D196" s="10">
        <f>VLOOKUP($A196,'18.04'!$A$9:$W$204,23,0)</f>
        <v>0</v>
      </c>
      <c r="E196" s="15"/>
      <c r="F196" s="15"/>
      <c r="G196" s="15"/>
      <c r="H196" s="9">
        <f t="shared" si="38"/>
        <v>0</v>
      </c>
      <c r="I196" s="15"/>
      <c r="J196" s="15"/>
      <c r="K196" s="15"/>
      <c r="L196" s="9">
        <f t="shared" si="32"/>
        <v>0</v>
      </c>
      <c r="M196" s="15"/>
      <c r="N196" s="15"/>
      <c r="O196" s="15"/>
      <c r="P196" s="15"/>
      <c r="Q196" s="15"/>
      <c r="R196" s="11">
        <f t="shared" si="37"/>
        <v>0</v>
      </c>
      <c r="S196" s="15"/>
      <c r="T196" s="15"/>
      <c r="U196" s="9">
        <f t="shared" si="42"/>
        <v>0</v>
      </c>
      <c r="V196" s="9">
        <f t="shared" si="40"/>
        <v>0</v>
      </c>
      <c r="W196" s="15"/>
      <c r="X196" s="16">
        <f t="shared" si="43"/>
        <v>0</v>
      </c>
      <c r="Y196" s="18"/>
      <c r="Z196" s="17"/>
    </row>
    <row r="197" spans="1:26" ht="18" customHeight="1" x14ac:dyDescent="0.2">
      <c r="A197" s="13">
        <v>7116001</v>
      </c>
      <c r="B197" s="14" t="s">
        <v>215</v>
      </c>
      <c r="C197" s="15">
        <v>99000</v>
      </c>
      <c r="D197" s="10">
        <f>VLOOKUP($A197,'18.04'!$A$9:$W$204,23,0)</f>
        <v>0</v>
      </c>
      <c r="E197" s="15"/>
      <c r="F197" s="15"/>
      <c r="G197" s="15"/>
      <c r="H197" s="9">
        <f t="shared" si="38"/>
        <v>0</v>
      </c>
      <c r="I197" s="15"/>
      <c r="J197" s="15"/>
      <c r="K197" s="15"/>
      <c r="L197" s="9">
        <f t="shared" si="32"/>
        <v>0</v>
      </c>
      <c r="M197" s="15"/>
      <c r="N197" s="15"/>
      <c r="O197" s="15"/>
      <c r="P197" s="15"/>
      <c r="Q197" s="15"/>
      <c r="R197" s="11">
        <f t="shared" si="37"/>
        <v>0</v>
      </c>
      <c r="S197" s="15"/>
      <c r="T197" s="15"/>
      <c r="U197" s="9">
        <f t="shared" si="42"/>
        <v>0</v>
      </c>
      <c r="V197" s="9">
        <f t="shared" si="40"/>
        <v>0</v>
      </c>
      <c r="W197" s="15"/>
      <c r="X197" s="16">
        <f t="shared" si="43"/>
        <v>0</v>
      </c>
      <c r="Y197" s="18"/>
      <c r="Z197" s="17"/>
    </row>
    <row r="198" spans="1:26" ht="18" customHeight="1" x14ac:dyDescent="0.2">
      <c r="A198" s="13">
        <v>7116002</v>
      </c>
      <c r="B198" s="14" t="s">
        <v>224</v>
      </c>
      <c r="C198" s="15">
        <v>60000</v>
      </c>
      <c r="D198" s="10">
        <f>VLOOKUP($A198,'18.04'!$A$9:$W$204,23,0)</f>
        <v>0</v>
      </c>
      <c r="E198" s="15"/>
      <c r="F198" s="15"/>
      <c r="G198" s="15"/>
      <c r="H198" s="9">
        <f t="shared" si="38"/>
        <v>0</v>
      </c>
      <c r="I198" s="15"/>
      <c r="J198" s="15"/>
      <c r="K198" s="15"/>
      <c r="L198" s="9">
        <f t="shared" si="32"/>
        <v>0</v>
      </c>
      <c r="M198" s="15"/>
      <c r="N198" s="15"/>
      <c r="O198" s="15"/>
      <c r="P198" s="15"/>
      <c r="Q198" s="15"/>
      <c r="R198" s="11">
        <f t="shared" si="37"/>
        <v>0</v>
      </c>
      <c r="S198" s="15"/>
      <c r="T198" s="15"/>
      <c r="U198" s="9">
        <f t="shared" si="42"/>
        <v>0</v>
      </c>
      <c r="V198" s="9">
        <f t="shared" si="40"/>
        <v>0</v>
      </c>
      <c r="W198" s="15"/>
      <c r="X198" s="16">
        <f t="shared" si="43"/>
        <v>0</v>
      </c>
      <c r="Y198" s="18"/>
      <c r="Z198" s="17"/>
    </row>
    <row r="199" spans="1:26" ht="18" customHeight="1" x14ac:dyDescent="0.2">
      <c r="A199" s="13">
        <v>7116003</v>
      </c>
      <c r="B199" s="14" t="s">
        <v>225</v>
      </c>
      <c r="C199" s="15">
        <v>60000</v>
      </c>
      <c r="D199" s="10">
        <f>VLOOKUP($A199,'18.04'!$A$9:$W$204,23,0)</f>
        <v>0</v>
      </c>
      <c r="E199" s="15"/>
      <c r="F199" s="15"/>
      <c r="G199" s="15"/>
      <c r="H199" s="9">
        <f t="shared" si="38"/>
        <v>0</v>
      </c>
      <c r="I199" s="15"/>
      <c r="J199" s="15"/>
      <c r="K199" s="15"/>
      <c r="L199" s="9">
        <f t="shared" si="32"/>
        <v>0</v>
      </c>
      <c r="M199" s="15"/>
      <c r="N199" s="15"/>
      <c r="O199" s="15"/>
      <c r="P199" s="15"/>
      <c r="Q199" s="15"/>
      <c r="R199" s="11">
        <f t="shared" si="37"/>
        <v>0</v>
      </c>
      <c r="S199" s="15"/>
      <c r="T199" s="15"/>
      <c r="U199" s="9">
        <f t="shared" si="42"/>
        <v>0</v>
      </c>
      <c r="V199" s="9">
        <f t="shared" si="40"/>
        <v>0</v>
      </c>
      <c r="W199" s="15"/>
      <c r="X199" s="16">
        <f t="shared" si="43"/>
        <v>0</v>
      </c>
      <c r="Y199" s="18"/>
      <c r="Z199" s="17"/>
    </row>
    <row r="200" spans="1:26" ht="18" customHeight="1" x14ac:dyDescent="0.2">
      <c r="A200" s="13">
        <v>9500002</v>
      </c>
      <c r="B200" s="14" t="s">
        <v>216</v>
      </c>
      <c r="C200" s="15">
        <v>4000</v>
      </c>
      <c r="D200" s="10">
        <f>VLOOKUP($A200,'18.04'!$A$9:$W$204,23,0)</f>
        <v>0</v>
      </c>
      <c r="E200" s="15"/>
      <c r="F200" s="15"/>
      <c r="G200" s="15"/>
      <c r="H200" s="9">
        <f t="shared" si="38"/>
        <v>0</v>
      </c>
      <c r="I200" s="15"/>
      <c r="J200" s="15"/>
      <c r="K200" s="15"/>
      <c r="L200" s="9">
        <f t="shared" si="32"/>
        <v>0</v>
      </c>
      <c r="M200" s="15"/>
      <c r="N200" s="15"/>
      <c r="O200" s="15"/>
      <c r="P200" s="15"/>
      <c r="Q200" s="15"/>
      <c r="R200" s="11">
        <f t="shared" si="37"/>
        <v>0</v>
      </c>
      <c r="S200" s="15"/>
      <c r="T200" s="15"/>
      <c r="U200" s="9">
        <f t="shared" si="42"/>
        <v>0</v>
      </c>
      <c r="V200" s="9">
        <f t="shared" si="40"/>
        <v>0</v>
      </c>
      <c r="W200" s="15"/>
      <c r="X200" s="16">
        <f t="shared" si="43"/>
        <v>0</v>
      </c>
      <c r="Y200" s="18"/>
      <c r="Z200" s="17"/>
    </row>
    <row r="201" spans="1:26" ht="18" customHeight="1" x14ac:dyDescent="0.2">
      <c r="A201" s="13">
        <v>9500003</v>
      </c>
      <c r="B201" s="14" t="s">
        <v>217</v>
      </c>
      <c r="C201" s="15">
        <v>5000</v>
      </c>
      <c r="D201" s="10">
        <f>VLOOKUP($A201,'18.04'!$A$9:$W$204,23,0)</f>
        <v>0</v>
      </c>
      <c r="E201" s="15"/>
      <c r="F201" s="15"/>
      <c r="G201" s="15"/>
      <c r="H201" s="9">
        <f t="shared" si="38"/>
        <v>0</v>
      </c>
      <c r="I201" s="15"/>
      <c r="J201" s="15"/>
      <c r="K201" s="15"/>
      <c r="L201" s="9">
        <f t="shared" si="32"/>
        <v>0</v>
      </c>
      <c r="M201" s="15"/>
      <c r="N201" s="15"/>
      <c r="O201" s="15"/>
      <c r="P201" s="15"/>
      <c r="Q201" s="15"/>
      <c r="R201" s="11">
        <f t="shared" si="37"/>
        <v>0</v>
      </c>
      <c r="S201" s="15"/>
      <c r="T201" s="15"/>
      <c r="U201" s="9">
        <f t="shared" si="42"/>
        <v>0</v>
      </c>
      <c r="V201" s="9">
        <f t="shared" si="40"/>
        <v>0</v>
      </c>
      <c r="W201" s="15"/>
      <c r="X201" s="16">
        <f t="shared" si="43"/>
        <v>0</v>
      </c>
      <c r="Y201" s="18"/>
      <c r="Z201" s="17"/>
    </row>
    <row r="202" spans="1:26" ht="18" customHeight="1" x14ac:dyDescent="0.2">
      <c r="A202" s="13">
        <v>5530007</v>
      </c>
      <c r="B202" s="14" t="s">
        <v>229</v>
      </c>
      <c r="C202" s="15">
        <v>29000</v>
      </c>
      <c r="D202" s="10">
        <f>VLOOKUP($A202,'18.04'!$A$9:$W$204,23,0)</f>
        <v>0</v>
      </c>
      <c r="E202" s="15"/>
      <c r="F202" s="15"/>
      <c r="G202" s="15"/>
      <c r="H202" s="9">
        <f t="shared" si="38"/>
        <v>0</v>
      </c>
      <c r="I202" s="15"/>
      <c r="J202" s="15"/>
      <c r="K202" s="15"/>
      <c r="L202" s="9">
        <f t="shared" si="32"/>
        <v>0</v>
      </c>
      <c r="M202" s="15"/>
      <c r="N202" s="15"/>
      <c r="O202" s="15"/>
      <c r="P202" s="15"/>
      <c r="Q202" s="15"/>
      <c r="R202" s="11">
        <f t="shared" si="37"/>
        <v>0</v>
      </c>
      <c r="S202" s="15"/>
      <c r="T202" s="15"/>
      <c r="U202" s="9">
        <f t="shared" si="42"/>
        <v>0</v>
      </c>
      <c r="V202" s="9">
        <f t="shared" si="40"/>
        <v>0</v>
      </c>
      <c r="W202" s="15"/>
      <c r="X202" s="16">
        <f t="shared" si="43"/>
        <v>0</v>
      </c>
      <c r="Y202" s="18"/>
      <c r="Z202" s="17"/>
    </row>
    <row r="203" spans="1:26" ht="18" customHeight="1" x14ac:dyDescent="0.2">
      <c r="A203" s="13">
        <v>553009</v>
      </c>
      <c r="B203" s="14" t="s">
        <v>230</v>
      </c>
      <c r="C203" s="15">
        <v>39000</v>
      </c>
      <c r="D203" s="10">
        <f>VLOOKUP($A203,'18.04'!$A$9:$W$204,23,0)</f>
        <v>0</v>
      </c>
      <c r="E203" s="15"/>
      <c r="F203" s="15"/>
      <c r="G203" s="15"/>
      <c r="H203" s="9">
        <f t="shared" si="38"/>
        <v>0</v>
      </c>
      <c r="I203" s="15"/>
      <c r="J203" s="15"/>
      <c r="K203" s="15"/>
      <c r="L203" s="9">
        <f t="shared" si="32"/>
        <v>0</v>
      </c>
      <c r="M203" s="15"/>
      <c r="N203" s="15"/>
      <c r="O203" s="15"/>
      <c r="P203" s="15"/>
      <c r="Q203" s="15"/>
      <c r="R203" s="11">
        <f t="shared" si="37"/>
        <v>0</v>
      </c>
      <c r="S203" s="15"/>
      <c r="T203" s="15"/>
      <c r="U203" s="9">
        <f t="shared" si="42"/>
        <v>0</v>
      </c>
      <c r="V203" s="9">
        <f t="shared" si="40"/>
        <v>0</v>
      </c>
      <c r="W203" s="15"/>
      <c r="X203" s="16">
        <f t="shared" si="43"/>
        <v>0</v>
      </c>
      <c r="Y203" s="18"/>
      <c r="Z203" s="17"/>
    </row>
    <row r="204" spans="1:26" ht="18" customHeight="1" x14ac:dyDescent="0.2">
      <c r="A204" s="13">
        <v>7560084</v>
      </c>
      <c r="B204" s="14" t="s">
        <v>245</v>
      </c>
      <c r="C204" s="15">
        <v>50000</v>
      </c>
      <c r="D204" s="10">
        <f>VLOOKUP($A204,'18.04'!$A$9:$W$204,23,0)</f>
        <v>0</v>
      </c>
      <c r="E204" s="15"/>
      <c r="F204" s="15"/>
      <c r="G204" s="15"/>
      <c r="H204" s="9">
        <f t="shared" si="38"/>
        <v>0</v>
      </c>
      <c r="I204" s="15">
        <v>2</v>
      </c>
      <c r="J204" s="15"/>
      <c r="K204" s="15"/>
      <c r="L204" s="9">
        <f t="shared" si="32"/>
        <v>2</v>
      </c>
      <c r="M204" s="15"/>
      <c r="N204" s="15"/>
      <c r="O204" s="15"/>
      <c r="P204" s="15"/>
      <c r="Q204" s="15"/>
      <c r="R204" s="11">
        <f t="shared" si="37"/>
        <v>0</v>
      </c>
      <c r="S204" s="15"/>
      <c r="T204" s="15"/>
      <c r="U204" s="9">
        <f t="shared" si="42"/>
        <v>0</v>
      </c>
      <c r="V204" s="9">
        <f t="shared" si="40"/>
        <v>-2</v>
      </c>
      <c r="W204" s="15"/>
      <c r="X204" s="16">
        <f t="shared" si="43"/>
        <v>2</v>
      </c>
      <c r="Y204" s="18"/>
      <c r="Z204" s="17"/>
    </row>
    <row r="205" spans="1:26" ht="18" customHeight="1" x14ac:dyDescent="0.2">
      <c r="A205" s="13">
        <v>7560085</v>
      </c>
      <c r="B205" s="14" t="s">
        <v>246</v>
      </c>
      <c r="C205" s="15">
        <v>80000</v>
      </c>
      <c r="D205" s="10">
        <f>VLOOKUP($A205,'18.04'!$A$9:$W$205,23,0)</f>
        <v>0</v>
      </c>
      <c r="E205" s="15"/>
      <c r="F205" s="15"/>
      <c r="G205" s="15"/>
      <c r="H205" s="9">
        <f t="shared" si="38"/>
        <v>0</v>
      </c>
      <c r="I205" s="15">
        <v>1</v>
      </c>
      <c r="J205" s="15"/>
      <c r="K205" s="15"/>
      <c r="L205" s="9">
        <f t="shared" si="32"/>
        <v>1</v>
      </c>
      <c r="M205" s="15"/>
      <c r="N205" s="15"/>
      <c r="O205" s="15"/>
      <c r="P205" s="15"/>
      <c r="Q205" s="15"/>
      <c r="R205" s="11">
        <f t="shared" si="37"/>
        <v>0</v>
      </c>
      <c r="S205" s="15"/>
      <c r="T205" s="15"/>
      <c r="U205" s="9">
        <f t="shared" si="42"/>
        <v>0</v>
      </c>
      <c r="V205" s="9">
        <f t="shared" si="40"/>
        <v>-1</v>
      </c>
      <c r="W205" s="15"/>
      <c r="X205" s="16">
        <f t="shared" si="43"/>
        <v>1</v>
      </c>
      <c r="Y205" s="18"/>
      <c r="Z205" s="17"/>
    </row>
    <row r="206" spans="1:26" ht="18" customHeight="1" x14ac:dyDescent="0.2">
      <c r="A206" s="13">
        <v>7560086</v>
      </c>
      <c r="B206" s="14" t="s">
        <v>247</v>
      </c>
      <c r="C206" s="15">
        <v>39000</v>
      </c>
      <c r="D206" s="10">
        <f>VLOOKUP($A206,'18.04'!$A$9:$W$206,23,0)</f>
        <v>0</v>
      </c>
      <c r="E206" s="15"/>
      <c r="F206" s="15"/>
      <c r="G206" s="15"/>
      <c r="H206" s="9">
        <f t="shared" si="38"/>
        <v>0</v>
      </c>
      <c r="I206" s="15">
        <v>2</v>
      </c>
      <c r="J206" s="15"/>
      <c r="K206" s="15"/>
      <c r="L206" s="9">
        <f t="shared" si="32"/>
        <v>2</v>
      </c>
      <c r="M206" s="15"/>
      <c r="N206" s="15"/>
      <c r="O206" s="15"/>
      <c r="P206" s="15"/>
      <c r="Q206" s="15"/>
      <c r="R206" s="11">
        <f t="shared" si="37"/>
        <v>0</v>
      </c>
      <c r="S206" s="15"/>
      <c r="T206" s="15"/>
      <c r="U206" s="9">
        <f t="shared" si="42"/>
        <v>0</v>
      </c>
      <c r="V206" s="9">
        <f t="shared" si="40"/>
        <v>-2</v>
      </c>
      <c r="W206" s="15"/>
      <c r="X206" s="16">
        <f t="shared" si="43"/>
        <v>2</v>
      </c>
      <c r="Y206" s="18"/>
      <c r="Z206" s="17"/>
    </row>
    <row r="207" spans="1:26" ht="18" customHeight="1" x14ac:dyDescent="0.2">
      <c r="A207" s="13"/>
      <c r="B207" s="14"/>
      <c r="C207" s="15"/>
      <c r="D207" s="10"/>
      <c r="E207" s="15"/>
      <c r="F207" s="15"/>
      <c r="G207" s="15"/>
      <c r="H207" s="9">
        <f t="shared" si="38"/>
        <v>0</v>
      </c>
      <c r="I207" s="15"/>
      <c r="J207" s="15"/>
      <c r="K207" s="15"/>
      <c r="L207" s="9">
        <f t="shared" si="32"/>
        <v>0</v>
      </c>
      <c r="M207" s="15"/>
      <c r="N207" s="15"/>
      <c r="O207" s="15"/>
      <c r="P207" s="15"/>
      <c r="Q207" s="15"/>
      <c r="R207" s="11">
        <f t="shared" si="37"/>
        <v>0</v>
      </c>
      <c r="S207" s="15"/>
      <c r="T207" s="15"/>
      <c r="U207" s="9">
        <f t="shared" si="42"/>
        <v>0</v>
      </c>
      <c r="V207" s="9">
        <f t="shared" si="40"/>
        <v>0</v>
      </c>
      <c r="W207" s="15"/>
      <c r="X207" s="16">
        <f t="shared" si="43"/>
        <v>0</v>
      </c>
      <c r="Y207" s="18"/>
      <c r="Z207" s="17"/>
    </row>
    <row r="208" spans="1:26" ht="18" customHeight="1" x14ac:dyDescent="0.2">
      <c r="A208" s="7"/>
      <c r="B208" s="28" t="s">
        <v>218</v>
      </c>
      <c r="C208" s="9"/>
      <c r="D208" s="10"/>
      <c r="E208" s="10"/>
      <c r="F208" s="10"/>
      <c r="G208" s="10"/>
      <c r="H208" s="9"/>
      <c r="I208" s="10"/>
      <c r="J208" s="10"/>
      <c r="K208" s="10"/>
      <c r="L208" s="9">
        <f t="shared" si="32"/>
        <v>0</v>
      </c>
      <c r="M208" s="10"/>
      <c r="N208" s="10"/>
      <c r="O208" s="10"/>
      <c r="P208" s="10"/>
      <c r="Q208" s="10"/>
      <c r="R208" s="11">
        <f t="shared" si="37"/>
        <v>0</v>
      </c>
      <c r="S208" s="10"/>
      <c r="T208" s="10"/>
      <c r="U208" s="9"/>
      <c r="V208" s="9"/>
      <c r="W208" s="10"/>
      <c r="X208" s="9"/>
      <c r="Y208" s="18"/>
      <c r="Z208" s="17"/>
    </row>
    <row r="210" spans="1:28" ht="25.5" customHeight="1" x14ac:dyDescent="0.2">
      <c r="D210" s="30">
        <f>SUM(D9:D208)</f>
        <v>546</v>
      </c>
      <c r="E210" s="31"/>
      <c r="F210" s="31"/>
      <c r="G210" s="31"/>
      <c r="H210" s="31"/>
      <c r="I210" s="30">
        <f>SUM(I9:I208)</f>
        <v>401</v>
      </c>
      <c r="J210" s="30">
        <f>SUM(J9:J208)</f>
        <v>0</v>
      </c>
      <c r="K210" s="30"/>
      <c r="L210" s="31"/>
      <c r="M210" s="31"/>
      <c r="N210" s="31"/>
      <c r="O210" s="31"/>
      <c r="P210" s="31"/>
      <c r="Q210" s="30">
        <f>SUM(Q9:Q208)</f>
        <v>1</v>
      </c>
      <c r="R210" s="30">
        <f>SUM(R9:R208)</f>
        <v>3</v>
      </c>
      <c r="S210" s="30">
        <f>SUM(S9:S208)</f>
        <v>26</v>
      </c>
      <c r="T210" s="31"/>
      <c r="U210" s="31"/>
      <c r="V210" s="32"/>
      <c r="W210" s="30">
        <f>SUM(W9:W208)</f>
        <v>471</v>
      </c>
      <c r="X210" s="30">
        <f>SUM(X9:X208)</f>
        <v>-8</v>
      </c>
    </row>
    <row r="211" spans="1:28" ht="12.75" customHeight="1" x14ac:dyDescent="0.2"/>
    <row r="212" spans="1:28" s="1" customFormat="1" x14ac:dyDescent="0.2">
      <c r="A212" s="29"/>
      <c r="B212" s="29" t="s">
        <v>219</v>
      </c>
      <c r="I212" s="33" t="s">
        <v>220</v>
      </c>
      <c r="S212" s="1" t="s">
        <v>221</v>
      </c>
      <c r="V212" s="2"/>
      <c r="W212" s="2"/>
      <c r="X212" s="2"/>
      <c r="Y212" s="3"/>
      <c r="Z212" s="3"/>
      <c r="AA212" s="3"/>
      <c r="AB212" s="3"/>
    </row>
    <row r="214" spans="1:28" s="1" customFormat="1" x14ac:dyDescent="0.2">
      <c r="A214" s="29" t="s">
        <v>222</v>
      </c>
      <c r="B214" s="3"/>
      <c r="V214" s="2"/>
      <c r="W214" s="2"/>
      <c r="X214" s="2"/>
      <c r="Y214" s="3"/>
      <c r="Z214" s="3"/>
      <c r="AA214" s="3"/>
      <c r="AB214" s="3"/>
    </row>
  </sheetData>
  <mergeCells count="30">
    <mergeCell ref="O6:Q6"/>
    <mergeCell ref="J6:J7"/>
    <mergeCell ref="K6:K7"/>
    <mergeCell ref="L6:L7"/>
    <mergeCell ref="M6:M7"/>
    <mergeCell ref="N6:N7"/>
    <mergeCell ref="V5:V7"/>
    <mergeCell ref="W5:W7"/>
    <mergeCell ref="X5:X7"/>
    <mergeCell ref="Z5:AB6"/>
    <mergeCell ref="R6:R7"/>
    <mergeCell ref="S6:S7"/>
    <mergeCell ref="T6:T7"/>
    <mergeCell ref="U6:U7"/>
    <mergeCell ref="A1:B1"/>
    <mergeCell ref="A2:B2"/>
    <mergeCell ref="A3:X3"/>
    <mergeCell ref="A5:A7"/>
    <mergeCell ref="B5:B7"/>
    <mergeCell ref="C5:C7"/>
    <mergeCell ref="D5:D7"/>
    <mergeCell ref="E5:H5"/>
    <mergeCell ref="I5:L5"/>
    <mergeCell ref="M5:R5"/>
    <mergeCell ref="E6:E7"/>
    <mergeCell ref="F6:F7"/>
    <mergeCell ref="G6:G7"/>
    <mergeCell ref="H6:H7"/>
    <mergeCell ref="I6:I7"/>
    <mergeCell ref="S5:U5"/>
  </mergeCells>
  <conditionalFormatting sqref="B103:B104">
    <cfRule type="duplicateValues" dxfId="1050" priority="82" stopIfTrue="1"/>
  </conditionalFormatting>
  <conditionalFormatting sqref="B135">
    <cfRule type="duplicateValues" dxfId="1049" priority="81" stopIfTrue="1"/>
  </conditionalFormatting>
  <conditionalFormatting sqref="B121">
    <cfRule type="duplicateValues" dxfId="1048" priority="80" stopIfTrue="1"/>
  </conditionalFormatting>
  <conditionalFormatting sqref="B208">
    <cfRule type="duplicateValues" dxfId="1047" priority="79" stopIfTrue="1"/>
  </conditionalFormatting>
  <conditionalFormatting sqref="B211:B284">
    <cfRule type="duplicateValues" dxfId="1046" priority="78" stopIfTrue="1"/>
  </conditionalFormatting>
  <conditionalFormatting sqref="B210">
    <cfRule type="duplicateValues" dxfId="1045" priority="77" stopIfTrue="1"/>
  </conditionalFormatting>
  <conditionalFormatting sqref="I212">
    <cfRule type="duplicateValues" dxfId="1044" priority="76" stopIfTrue="1"/>
  </conditionalFormatting>
  <conditionalFormatting sqref="I212">
    <cfRule type="duplicateValues" dxfId="1043" priority="73" stopIfTrue="1"/>
    <cfRule type="duplicateValues" dxfId="1042" priority="74" stopIfTrue="1"/>
    <cfRule type="duplicateValues" dxfId="1041" priority="75" stopIfTrue="1"/>
  </conditionalFormatting>
  <conditionalFormatting sqref="B20">
    <cfRule type="duplicateValues" dxfId="1040" priority="67" stopIfTrue="1"/>
  </conditionalFormatting>
  <conditionalFormatting sqref="B20">
    <cfRule type="duplicateValues" dxfId="1039" priority="68" stopIfTrue="1"/>
  </conditionalFormatting>
  <conditionalFormatting sqref="B20">
    <cfRule type="duplicateValues" dxfId="1038" priority="69" stopIfTrue="1"/>
  </conditionalFormatting>
  <conditionalFormatting sqref="B20">
    <cfRule type="duplicateValues" dxfId="1037" priority="70" stopIfTrue="1"/>
    <cfRule type="duplicateValues" dxfId="1036" priority="71" stopIfTrue="1"/>
    <cfRule type="duplicateValues" dxfId="1035" priority="72" stopIfTrue="1"/>
  </conditionalFormatting>
  <conditionalFormatting sqref="A20:A25">
    <cfRule type="duplicateValues" dxfId="1034" priority="66" stopIfTrue="1"/>
  </conditionalFormatting>
  <conditionalFormatting sqref="A26">
    <cfRule type="duplicateValues" dxfId="1033" priority="65" stopIfTrue="1"/>
  </conditionalFormatting>
  <conditionalFormatting sqref="A27">
    <cfRule type="duplicateValues" dxfId="1032" priority="64" stopIfTrue="1"/>
  </conditionalFormatting>
  <conditionalFormatting sqref="A28">
    <cfRule type="duplicateValues" dxfId="1031" priority="63" stopIfTrue="1"/>
  </conditionalFormatting>
  <conditionalFormatting sqref="A29">
    <cfRule type="duplicateValues" dxfId="1030" priority="62" stopIfTrue="1"/>
  </conditionalFormatting>
  <conditionalFormatting sqref="A30">
    <cfRule type="duplicateValues" dxfId="1029" priority="61" stopIfTrue="1"/>
  </conditionalFormatting>
  <conditionalFormatting sqref="B285:B65328 B210 B5 B8:B19 B122:B134 B21:B59 B136:B203 B64:B100 B62 B102:B120">
    <cfRule type="duplicateValues" dxfId="1028" priority="83" stopIfTrue="1"/>
  </conditionalFormatting>
  <conditionalFormatting sqref="B285:B65328 B210 B5 B8:B19 B105:B120 B122:B134 B21:B59 B136:B203 B64:B100 B62 B102">
    <cfRule type="duplicateValues" dxfId="1027" priority="84" stopIfTrue="1"/>
  </conditionalFormatting>
  <conditionalFormatting sqref="A210:A65328 A1:A5 A8:A19 A31:A59 A64:A100 A208 A62 A102:A203">
    <cfRule type="duplicateValues" dxfId="1026" priority="85" stopIfTrue="1"/>
  </conditionalFormatting>
  <conditionalFormatting sqref="B210:B65328 B5 B8:B19 B21:B59 B64:B100 B208 B62 B102:B203">
    <cfRule type="duplicateValues" dxfId="1025" priority="86" stopIfTrue="1"/>
  </conditionalFormatting>
  <conditionalFormatting sqref="B210:B65328 B1:B5 B8:B19 B21:B59 B64:B100 B208 B62 B102:B203">
    <cfRule type="duplicateValues" dxfId="1024" priority="87" stopIfTrue="1"/>
    <cfRule type="duplicateValues" dxfId="1023" priority="88" stopIfTrue="1"/>
    <cfRule type="duplicateValues" dxfId="1022" priority="89" stopIfTrue="1"/>
  </conditionalFormatting>
  <conditionalFormatting sqref="Y17">
    <cfRule type="duplicateValues" dxfId="1021" priority="55" stopIfTrue="1"/>
  </conditionalFormatting>
  <conditionalFormatting sqref="Y17">
    <cfRule type="duplicateValues" dxfId="1020" priority="56" stopIfTrue="1"/>
  </conditionalFormatting>
  <conditionalFormatting sqref="Y17">
    <cfRule type="duplicateValues" dxfId="1019" priority="57" stopIfTrue="1"/>
  </conditionalFormatting>
  <conditionalFormatting sqref="Y17">
    <cfRule type="duplicateValues" dxfId="1018" priority="58" stopIfTrue="1"/>
    <cfRule type="duplicateValues" dxfId="1017" priority="59" stopIfTrue="1"/>
    <cfRule type="duplicateValues" dxfId="1016" priority="60" stopIfTrue="1"/>
  </conditionalFormatting>
  <conditionalFormatting sqref="Y13">
    <cfRule type="duplicateValues" dxfId="1015" priority="49" stopIfTrue="1"/>
  </conditionalFormatting>
  <conditionalFormatting sqref="Y13">
    <cfRule type="duplicateValues" dxfId="1014" priority="50" stopIfTrue="1"/>
  </conditionalFormatting>
  <conditionalFormatting sqref="Y13">
    <cfRule type="duplicateValues" dxfId="1013" priority="51" stopIfTrue="1"/>
  </conditionalFormatting>
  <conditionalFormatting sqref="Y13">
    <cfRule type="duplicateValues" dxfId="1012" priority="52" stopIfTrue="1"/>
    <cfRule type="duplicateValues" dxfId="1011" priority="53" stopIfTrue="1"/>
    <cfRule type="duplicateValues" dxfId="1010" priority="54" stopIfTrue="1"/>
  </conditionalFormatting>
  <conditionalFormatting sqref="B63">
    <cfRule type="duplicateValues" dxfId="1009" priority="42" stopIfTrue="1"/>
  </conditionalFormatting>
  <conditionalFormatting sqref="B63">
    <cfRule type="duplicateValues" dxfId="1008" priority="43" stopIfTrue="1"/>
  </conditionalFormatting>
  <conditionalFormatting sqref="A63">
    <cfRule type="duplicateValues" dxfId="1007" priority="44" stopIfTrue="1"/>
  </conditionalFormatting>
  <conditionalFormatting sqref="B63">
    <cfRule type="duplicateValues" dxfId="1006" priority="45" stopIfTrue="1"/>
  </conditionalFormatting>
  <conditionalFormatting sqref="B63">
    <cfRule type="duplicateValues" dxfId="1005" priority="46" stopIfTrue="1"/>
    <cfRule type="duplicateValues" dxfId="1004" priority="47" stopIfTrue="1"/>
    <cfRule type="duplicateValues" dxfId="1003" priority="48" stopIfTrue="1"/>
  </conditionalFormatting>
  <conditionalFormatting sqref="A207">
    <cfRule type="duplicateValues" dxfId="1002" priority="28" stopIfTrue="1"/>
  </conditionalFormatting>
  <conditionalFormatting sqref="B207">
    <cfRule type="duplicateValues" dxfId="1001" priority="29" stopIfTrue="1"/>
  </conditionalFormatting>
  <conditionalFormatting sqref="B207">
    <cfRule type="duplicateValues" dxfId="1000" priority="30" stopIfTrue="1"/>
  </conditionalFormatting>
  <conditionalFormatting sqref="B207">
    <cfRule type="duplicateValues" dxfId="999" priority="31" stopIfTrue="1"/>
  </conditionalFormatting>
  <conditionalFormatting sqref="B207">
    <cfRule type="duplicateValues" dxfId="998" priority="32" stopIfTrue="1"/>
    <cfRule type="duplicateValues" dxfId="997" priority="33" stopIfTrue="1"/>
    <cfRule type="duplicateValues" dxfId="996" priority="34" stopIfTrue="1"/>
  </conditionalFormatting>
  <conditionalFormatting sqref="A60:A61">
    <cfRule type="duplicateValues" dxfId="995" priority="27" stopIfTrue="1"/>
  </conditionalFormatting>
  <conditionalFormatting sqref="B60">
    <cfRule type="duplicateValues" dxfId="994" priority="21" stopIfTrue="1"/>
  </conditionalFormatting>
  <conditionalFormatting sqref="B60">
    <cfRule type="duplicateValues" dxfId="993" priority="22" stopIfTrue="1"/>
  </conditionalFormatting>
  <conditionalFormatting sqref="B60">
    <cfRule type="duplicateValues" dxfId="992" priority="23" stopIfTrue="1"/>
  </conditionalFormatting>
  <conditionalFormatting sqref="B60">
    <cfRule type="duplicateValues" dxfId="991" priority="24" stopIfTrue="1"/>
    <cfRule type="duplicateValues" dxfId="990" priority="25" stopIfTrue="1"/>
    <cfRule type="duplicateValues" dxfId="989" priority="26" stopIfTrue="1"/>
  </conditionalFormatting>
  <conditionalFormatting sqref="B61">
    <cfRule type="duplicateValues" dxfId="988" priority="15" stopIfTrue="1"/>
  </conditionalFormatting>
  <conditionalFormatting sqref="B61">
    <cfRule type="duplicateValues" dxfId="987" priority="16" stopIfTrue="1"/>
  </conditionalFormatting>
  <conditionalFormatting sqref="B61">
    <cfRule type="duplicateValues" dxfId="986" priority="17" stopIfTrue="1"/>
  </conditionalFormatting>
  <conditionalFormatting sqref="B61">
    <cfRule type="duplicateValues" dxfId="985" priority="18" stopIfTrue="1"/>
    <cfRule type="duplicateValues" dxfId="984" priority="19" stopIfTrue="1"/>
    <cfRule type="duplicateValues" dxfId="983" priority="20" stopIfTrue="1"/>
  </conditionalFormatting>
  <conditionalFormatting sqref="B101">
    <cfRule type="duplicateValues" dxfId="982" priority="8" stopIfTrue="1"/>
  </conditionalFormatting>
  <conditionalFormatting sqref="B101">
    <cfRule type="duplicateValues" dxfId="981" priority="9" stopIfTrue="1"/>
  </conditionalFormatting>
  <conditionalFormatting sqref="A101">
    <cfRule type="duplicateValues" dxfId="980" priority="10" stopIfTrue="1"/>
  </conditionalFormatting>
  <conditionalFormatting sqref="B101">
    <cfRule type="duplicateValues" dxfId="979" priority="11" stopIfTrue="1"/>
  </conditionalFormatting>
  <conditionalFormatting sqref="B101">
    <cfRule type="duplicateValues" dxfId="978" priority="12" stopIfTrue="1"/>
    <cfRule type="duplicateValues" dxfId="977" priority="13" stopIfTrue="1"/>
    <cfRule type="duplicateValues" dxfId="976" priority="14" stopIfTrue="1"/>
  </conditionalFormatting>
  <conditionalFormatting sqref="B204:B206">
    <cfRule type="duplicateValues" dxfId="975" priority="1" stopIfTrue="1"/>
  </conditionalFormatting>
  <conditionalFormatting sqref="B204:B206">
    <cfRule type="duplicateValues" dxfId="974" priority="2" stopIfTrue="1"/>
  </conditionalFormatting>
  <conditionalFormatting sqref="A204:A206">
    <cfRule type="duplicateValues" dxfId="973" priority="3" stopIfTrue="1"/>
  </conditionalFormatting>
  <conditionalFormatting sqref="B204:B206">
    <cfRule type="duplicateValues" dxfId="972" priority="4" stopIfTrue="1"/>
  </conditionalFormatting>
  <conditionalFormatting sqref="B204:B206">
    <cfRule type="duplicateValues" dxfId="971" priority="5" stopIfTrue="1"/>
    <cfRule type="duplicateValues" dxfId="970" priority="6" stopIfTrue="1"/>
    <cfRule type="duplicateValues" dxfId="969" priority="7" stopIfTrue="1"/>
  </conditionalFormatting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214"/>
  <sheetViews>
    <sheetView zoomScaleNormal="100" workbookViewId="0">
      <pane xSplit="4" ySplit="8" topLeftCell="E104" activePane="bottomRight" state="frozen"/>
      <selection activeCell="AI60" sqref="AI60:AJ60"/>
      <selection pane="topRight" activeCell="AI60" sqref="AI60:AJ60"/>
      <selection pane="bottomLeft" activeCell="AI60" sqref="AI60:AJ60"/>
      <selection pane="bottomRight" activeCell="I157" sqref="I157"/>
    </sheetView>
  </sheetViews>
  <sheetFormatPr defaultColWidth="6.85546875" defaultRowHeight="15.75" x14ac:dyDescent="0.2"/>
  <cols>
    <col min="1" max="1" width="9.5703125" style="29" customWidth="1"/>
    <col min="2" max="2" width="23.5703125" style="3" customWidth="1"/>
    <col min="3" max="3" width="11.85546875" style="1" customWidth="1"/>
    <col min="4" max="4" width="8.42578125" style="1" customWidth="1"/>
    <col min="5" max="5" width="7.7109375" style="1" customWidth="1"/>
    <col min="6" max="6" width="7.28515625" style="1" hidden="1" customWidth="1"/>
    <col min="7" max="7" width="0.28515625" style="1" hidden="1" customWidth="1"/>
    <col min="8" max="8" width="7.42578125" style="1" customWidth="1"/>
    <col min="9" max="9" width="9" style="1" customWidth="1"/>
    <col min="10" max="12" width="7.5703125" style="1" customWidth="1"/>
    <col min="13" max="13" width="7.7109375" style="1" customWidth="1"/>
    <col min="14" max="14" width="6.7109375" style="1" hidden="1" customWidth="1"/>
    <col min="15" max="15" width="9.7109375" style="1" customWidth="1"/>
    <col min="16" max="16" width="9.7109375" style="1" hidden="1" customWidth="1"/>
    <col min="17" max="17" width="6.5703125" style="1" customWidth="1"/>
    <col min="18" max="18" width="7.7109375" style="1" customWidth="1"/>
    <col min="19" max="19" width="6.42578125" style="1" customWidth="1"/>
    <col min="20" max="20" width="7" style="1" customWidth="1"/>
    <col min="21" max="21" width="7.28515625" style="1" customWidth="1"/>
    <col min="22" max="23" width="7.7109375" style="2" customWidth="1"/>
    <col min="24" max="24" width="9.5703125" style="2" customWidth="1"/>
    <col min="25" max="25" width="18.42578125" style="3" customWidth="1"/>
    <col min="26" max="26" width="11.7109375" style="3" customWidth="1"/>
    <col min="27" max="27" width="13.42578125" style="3" customWidth="1"/>
    <col min="28" max="28" width="12" style="3" customWidth="1"/>
    <col min="29" max="16384" width="6.85546875" style="3"/>
  </cols>
  <sheetData>
    <row r="1" spans="1:28" x14ac:dyDescent="0.2">
      <c r="A1" s="127" t="s">
        <v>0</v>
      </c>
      <c r="B1" s="127"/>
    </row>
    <row r="2" spans="1:28" x14ac:dyDescent="0.2">
      <c r="A2" s="127" t="s">
        <v>1</v>
      </c>
      <c r="B2" s="127"/>
    </row>
    <row r="3" spans="1:28" ht="19.5" x14ac:dyDescent="0.2">
      <c r="A3" s="128" t="s">
        <v>2</v>
      </c>
      <c r="B3" s="128"/>
      <c r="C3" s="128"/>
      <c r="D3" s="128"/>
      <c r="E3" s="128"/>
      <c r="F3" s="128"/>
      <c r="G3" s="128"/>
      <c r="H3" s="128"/>
      <c r="I3" s="128"/>
      <c r="J3" s="128"/>
      <c r="K3" s="128"/>
      <c r="L3" s="128"/>
      <c r="M3" s="128"/>
      <c r="N3" s="128"/>
      <c r="O3" s="128"/>
      <c r="P3" s="128"/>
      <c r="Q3" s="128"/>
      <c r="R3" s="128"/>
      <c r="S3" s="128"/>
      <c r="T3" s="128"/>
      <c r="U3" s="128"/>
      <c r="V3" s="128"/>
      <c r="W3" s="128"/>
      <c r="X3" s="128"/>
    </row>
    <row r="4" spans="1:28" ht="18.75" x14ac:dyDescent="0.2">
      <c r="A4" s="40" t="s">
        <v>3</v>
      </c>
      <c r="B4" s="4">
        <v>42770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8" ht="18" customHeight="1" x14ac:dyDescent="0.2">
      <c r="A5" s="129" t="s">
        <v>4</v>
      </c>
      <c r="B5" s="129" t="s">
        <v>5</v>
      </c>
      <c r="C5" s="130" t="s">
        <v>6</v>
      </c>
      <c r="D5" s="131" t="s">
        <v>7</v>
      </c>
      <c r="E5" s="130" t="s">
        <v>8</v>
      </c>
      <c r="F5" s="130"/>
      <c r="G5" s="130"/>
      <c r="H5" s="130"/>
      <c r="I5" s="130" t="s">
        <v>9</v>
      </c>
      <c r="J5" s="130"/>
      <c r="K5" s="130"/>
      <c r="L5" s="130"/>
      <c r="M5" s="130" t="s">
        <v>10</v>
      </c>
      <c r="N5" s="130"/>
      <c r="O5" s="130"/>
      <c r="P5" s="130"/>
      <c r="Q5" s="130"/>
      <c r="R5" s="130"/>
      <c r="S5" s="134" t="s">
        <v>11</v>
      </c>
      <c r="T5" s="135"/>
      <c r="U5" s="136"/>
      <c r="V5" s="120" t="s">
        <v>12</v>
      </c>
      <c r="W5" s="123" t="s">
        <v>13</v>
      </c>
      <c r="X5" s="123" t="s">
        <v>14</v>
      </c>
      <c r="Z5" s="126" t="s">
        <v>15</v>
      </c>
      <c r="AA5" s="126"/>
      <c r="AB5" s="126"/>
    </row>
    <row r="6" spans="1:28" ht="20.25" customHeight="1" x14ac:dyDescent="0.2">
      <c r="A6" s="129"/>
      <c r="B6" s="129"/>
      <c r="C6" s="130"/>
      <c r="D6" s="131"/>
      <c r="E6" s="132" t="s">
        <v>16</v>
      </c>
      <c r="F6" s="132" t="s">
        <v>17</v>
      </c>
      <c r="G6" s="120" t="s">
        <v>18</v>
      </c>
      <c r="H6" s="120" t="s">
        <v>19</v>
      </c>
      <c r="I6" s="120" t="s">
        <v>20</v>
      </c>
      <c r="J6" s="120" t="s">
        <v>21</v>
      </c>
      <c r="K6" s="120" t="s">
        <v>223</v>
      </c>
      <c r="L6" s="120" t="s">
        <v>22</v>
      </c>
      <c r="M6" s="120" t="s">
        <v>18</v>
      </c>
      <c r="N6" s="120" t="s">
        <v>23</v>
      </c>
      <c r="O6" s="119" t="s">
        <v>24</v>
      </c>
      <c r="P6" s="119"/>
      <c r="Q6" s="119"/>
      <c r="R6" s="120" t="s">
        <v>25</v>
      </c>
      <c r="S6" s="120" t="s">
        <v>26</v>
      </c>
      <c r="T6" s="120" t="s">
        <v>27</v>
      </c>
      <c r="U6" s="120" t="s">
        <v>28</v>
      </c>
      <c r="V6" s="122"/>
      <c r="W6" s="124"/>
      <c r="X6" s="124"/>
      <c r="Z6" s="126"/>
      <c r="AA6" s="126"/>
      <c r="AB6" s="126"/>
    </row>
    <row r="7" spans="1:28" ht="58.5" customHeight="1" x14ac:dyDescent="0.2">
      <c r="A7" s="129"/>
      <c r="B7" s="129"/>
      <c r="C7" s="130"/>
      <c r="D7" s="131"/>
      <c r="E7" s="133"/>
      <c r="F7" s="133"/>
      <c r="G7" s="121"/>
      <c r="H7" s="121"/>
      <c r="I7" s="121"/>
      <c r="J7" s="121"/>
      <c r="K7" s="121"/>
      <c r="L7" s="121"/>
      <c r="M7" s="121"/>
      <c r="N7" s="121"/>
      <c r="O7" s="42" t="s">
        <v>29</v>
      </c>
      <c r="P7" s="42" t="s">
        <v>30</v>
      </c>
      <c r="Q7" s="41" t="s">
        <v>31</v>
      </c>
      <c r="R7" s="121"/>
      <c r="S7" s="121"/>
      <c r="T7" s="121"/>
      <c r="U7" s="121"/>
      <c r="V7" s="121"/>
      <c r="W7" s="125"/>
      <c r="X7" s="125"/>
      <c r="Z7" s="5"/>
      <c r="AA7" s="5"/>
      <c r="AB7" s="6"/>
    </row>
    <row r="8" spans="1:28" ht="18" customHeight="1" x14ac:dyDescent="0.2">
      <c r="A8" s="7"/>
      <c r="B8" s="8" t="s">
        <v>32</v>
      </c>
      <c r="C8" s="9"/>
      <c r="D8" s="10"/>
      <c r="E8" s="10"/>
      <c r="F8" s="10"/>
      <c r="G8" s="10"/>
      <c r="H8" s="9"/>
      <c r="I8" s="10"/>
      <c r="J8" s="10"/>
      <c r="K8" s="10"/>
      <c r="L8" s="9"/>
      <c r="M8" s="10"/>
      <c r="N8" s="10"/>
      <c r="O8" s="10"/>
      <c r="P8" s="10"/>
      <c r="Q8" s="10"/>
      <c r="R8" s="11"/>
      <c r="S8" s="10"/>
      <c r="T8" s="10"/>
      <c r="U8" s="10"/>
      <c r="V8" s="9"/>
      <c r="W8" s="10"/>
      <c r="X8" s="9"/>
      <c r="Z8" s="12"/>
      <c r="AA8" s="12"/>
      <c r="AB8" s="12"/>
    </row>
    <row r="9" spans="1:28" ht="18" customHeight="1" x14ac:dyDescent="0.2">
      <c r="A9" s="13">
        <v>1500001</v>
      </c>
      <c r="B9" s="14" t="s">
        <v>33</v>
      </c>
      <c r="C9" s="15">
        <v>27000</v>
      </c>
      <c r="D9" s="10">
        <f>VLOOKUP($A9,'01.04'!$A$9:$W$204,23,0)</f>
        <v>0</v>
      </c>
      <c r="E9" s="15">
        <v>12</v>
      </c>
      <c r="F9" s="15"/>
      <c r="G9" s="15"/>
      <c r="H9" s="9">
        <f t="shared" ref="H9:H52" si="0">SUM(E9:G9)</f>
        <v>12</v>
      </c>
      <c r="I9" s="15">
        <v>12</v>
      </c>
      <c r="J9" s="15"/>
      <c r="K9" s="15"/>
      <c r="L9" s="9">
        <f>SUM(I9:K9)</f>
        <v>12</v>
      </c>
      <c r="M9" s="15"/>
      <c r="N9" s="15"/>
      <c r="O9" s="15"/>
      <c r="P9" s="15"/>
      <c r="Q9" s="15"/>
      <c r="R9" s="11">
        <f>SUM(M9:Q9)</f>
        <v>0</v>
      </c>
      <c r="S9" s="15"/>
      <c r="T9" s="15"/>
      <c r="U9" s="9">
        <f t="shared" ref="U9:U52" si="1">S9+T9</f>
        <v>0</v>
      </c>
      <c r="V9" s="9">
        <f t="shared" ref="V9:V52" si="2">D9+H9-L9-R9-U9</f>
        <v>0</v>
      </c>
      <c r="W9" s="15"/>
      <c r="X9" s="34">
        <f t="shared" ref="X9:X52" si="3">W9-V9</f>
        <v>0</v>
      </c>
      <c r="Y9" s="29"/>
      <c r="Z9" s="17"/>
    </row>
    <row r="10" spans="1:28" ht="18" customHeight="1" x14ac:dyDescent="0.2">
      <c r="A10" s="13">
        <v>1500002</v>
      </c>
      <c r="B10" s="14" t="s">
        <v>34</v>
      </c>
      <c r="C10" s="15">
        <v>19000</v>
      </c>
      <c r="D10" s="10">
        <f>VLOOKUP($A10,'01.04'!$A$9:$W$204,23,0)</f>
        <v>0</v>
      </c>
      <c r="E10" s="15">
        <v>12</v>
      </c>
      <c r="F10" s="15"/>
      <c r="G10" s="15"/>
      <c r="H10" s="9">
        <f t="shared" si="0"/>
        <v>12</v>
      </c>
      <c r="I10" s="15">
        <v>12</v>
      </c>
      <c r="J10" s="15"/>
      <c r="K10" s="15"/>
      <c r="L10" s="9">
        <f t="shared" ref="L10:L76" si="4">SUM(I10:K10)</f>
        <v>12</v>
      </c>
      <c r="M10" s="15"/>
      <c r="N10" s="15"/>
      <c r="O10" s="15"/>
      <c r="P10" s="15"/>
      <c r="Q10" s="15"/>
      <c r="R10" s="11">
        <f t="shared" ref="R10:R89" si="5">SUM(M10:Q10)</f>
        <v>0</v>
      </c>
      <c r="S10" s="15"/>
      <c r="T10" s="15"/>
      <c r="U10" s="9">
        <f t="shared" si="1"/>
        <v>0</v>
      </c>
      <c r="V10" s="9">
        <f t="shared" si="2"/>
        <v>0</v>
      </c>
      <c r="W10" s="15"/>
      <c r="X10" s="16">
        <f t="shared" si="3"/>
        <v>0</v>
      </c>
      <c r="Y10" s="26"/>
      <c r="Z10" s="17"/>
    </row>
    <row r="11" spans="1:28" ht="18" customHeight="1" x14ac:dyDescent="0.2">
      <c r="A11" s="13">
        <v>1500003</v>
      </c>
      <c r="B11" s="14" t="s">
        <v>35</v>
      </c>
      <c r="C11" s="15">
        <v>22000</v>
      </c>
      <c r="D11" s="10">
        <f>VLOOKUP($A11,'01.04'!$A$9:$W$204,23,0)</f>
        <v>0</v>
      </c>
      <c r="E11" s="15">
        <v>12</v>
      </c>
      <c r="F11" s="15"/>
      <c r="G11" s="15"/>
      <c r="H11" s="9">
        <f t="shared" si="0"/>
        <v>12</v>
      </c>
      <c r="I11" s="15">
        <v>12</v>
      </c>
      <c r="J11" s="15"/>
      <c r="K11" s="15"/>
      <c r="L11" s="9">
        <f t="shared" si="4"/>
        <v>12</v>
      </c>
      <c r="M11" s="15"/>
      <c r="N11" s="15"/>
      <c r="O11" s="15"/>
      <c r="P11" s="15"/>
      <c r="Q11" s="15"/>
      <c r="R11" s="11">
        <f t="shared" si="5"/>
        <v>0</v>
      </c>
      <c r="S11" s="15"/>
      <c r="T11" s="15"/>
      <c r="U11" s="9">
        <f t="shared" si="1"/>
        <v>0</v>
      </c>
      <c r="V11" s="9">
        <f t="shared" si="2"/>
        <v>0</v>
      </c>
      <c r="W11" s="15"/>
      <c r="X11" s="16">
        <f t="shared" si="3"/>
        <v>0</v>
      </c>
      <c r="Y11" s="26"/>
      <c r="Z11" s="17"/>
    </row>
    <row r="12" spans="1:28" ht="18" customHeight="1" x14ac:dyDescent="0.2">
      <c r="A12" s="13">
        <v>1500004</v>
      </c>
      <c r="B12" s="14" t="s">
        <v>36</v>
      </c>
      <c r="C12" s="15">
        <v>27000</v>
      </c>
      <c r="D12" s="10">
        <f>VLOOKUP($A12,'01.04'!$A$9:$W$204,23,0)</f>
        <v>0</v>
      </c>
      <c r="E12" s="15">
        <v>12</v>
      </c>
      <c r="F12" s="15"/>
      <c r="G12" s="15"/>
      <c r="H12" s="9">
        <f t="shared" si="0"/>
        <v>12</v>
      </c>
      <c r="I12" s="15">
        <v>12</v>
      </c>
      <c r="J12" s="15"/>
      <c r="K12" s="15"/>
      <c r="L12" s="9">
        <f t="shared" si="4"/>
        <v>12</v>
      </c>
      <c r="M12" s="15"/>
      <c r="N12" s="15"/>
      <c r="O12" s="15"/>
      <c r="P12" s="15"/>
      <c r="Q12" s="15"/>
      <c r="R12" s="11">
        <f t="shared" si="5"/>
        <v>0</v>
      </c>
      <c r="S12" s="15"/>
      <c r="T12" s="15"/>
      <c r="U12" s="9">
        <f t="shared" si="1"/>
        <v>0</v>
      </c>
      <c r="V12" s="9">
        <f t="shared" si="2"/>
        <v>0</v>
      </c>
      <c r="W12" s="15"/>
      <c r="X12" s="16">
        <f t="shared" si="3"/>
        <v>0</v>
      </c>
      <c r="Z12" s="17"/>
    </row>
    <row r="13" spans="1:28" ht="18" customHeight="1" x14ac:dyDescent="0.2">
      <c r="A13" s="13">
        <v>1500005</v>
      </c>
      <c r="B13" s="14" t="s">
        <v>37</v>
      </c>
      <c r="C13" s="15">
        <v>34000</v>
      </c>
      <c r="D13" s="10">
        <f>VLOOKUP($A13,'01.04'!$A$9:$W$204,23,0)</f>
        <v>12</v>
      </c>
      <c r="E13" s="15"/>
      <c r="F13" s="15"/>
      <c r="G13" s="15"/>
      <c r="H13" s="9">
        <f t="shared" si="0"/>
        <v>0</v>
      </c>
      <c r="I13" s="15">
        <v>12</v>
      </c>
      <c r="J13" s="15"/>
      <c r="K13" s="15"/>
      <c r="L13" s="9">
        <f t="shared" si="4"/>
        <v>12</v>
      </c>
      <c r="M13" s="15"/>
      <c r="N13" s="15"/>
      <c r="O13" s="15"/>
      <c r="P13" s="15"/>
      <c r="Q13" s="15"/>
      <c r="R13" s="11">
        <f t="shared" si="5"/>
        <v>0</v>
      </c>
      <c r="S13" s="15"/>
      <c r="T13" s="15"/>
      <c r="U13" s="9">
        <f t="shared" si="1"/>
        <v>0</v>
      </c>
      <c r="V13" s="9">
        <f t="shared" si="2"/>
        <v>0</v>
      </c>
      <c r="W13" s="15"/>
      <c r="X13" s="16">
        <f t="shared" si="3"/>
        <v>0</v>
      </c>
      <c r="Y13" s="19"/>
      <c r="Z13" s="17"/>
    </row>
    <row r="14" spans="1:28" ht="18" customHeight="1" x14ac:dyDescent="0.2">
      <c r="A14" s="13">
        <v>1500006</v>
      </c>
      <c r="B14" s="14" t="s">
        <v>38</v>
      </c>
      <c r="C14" s="15">
        <v>26000</v>
      </c>
      <c r="D14" s="10">
        <f>VLOOKUP($A14,'01.04'!$A$9:$W$204,23,0)</f>
        <v>0</v>
      </c>
      <c r="E14" s="15"/>
      <c r="F14" s="15"/>
      <c r="G14" s="15"/>
      <c r="H14" s="9">
        <f t="shared" si="0"/>
        <v>0</v>
      </c>
      <c r="I14" s="15"/>
      <c r="J14" s="15"/>
      <c r="K14" s="15"/>
      <c r="L14" s="9">
        <f t="shared" si="4"/>
        <v>0</v>
      </c>
      <c r="M14" s="15"/>
      <c r="N14" s="15"/>
      <c r="O14" s="15"/>
      <c r="P14" s="15"/>
      <c r="Q14" s="15"/>
      <c r="R14" s="11">
        <f t="shared" si="5"/>
        <v>0</v>
      </c>
      <c r="S14" s="15"/>
      <c r="T14" s="15"/>
      <c r="U14" s="9">
        <f t="shared" si="1"/>
        <v>0</v>
      </c>
      <c r="V14" s="9">
        <f t="shared" si="2"/>
        <v>0</v>
      </c>
      <c r="W14" s="15"/>
      <c r="X14" s="16">
        <f t="shared" si="3"/>
        <v>0</v>
      </c>
      <c r="Z14" s="17"/>
    </row>
    <row r="15" spans="1:28" ht="18" customHeight="1" x14ac:dyDescent="0.2">
      <c r="A15" s="13">
        <v>1500007</v>
      </c>
      <c r="B15" s="14" t="s">
        <v>39</v>
      </c>
      <c r="C15" s="15">
        <v>20000</v>
      </c>
      <c r="D15" s="10">
        <f>VLOOKUP($A15,'01.04'!$A$9:$W$204,23,0)</f>
        <v>0</v>
      </c>
      <c r="E15" s="15">
        <v>12</v>
      </c>
      <c r="F15" s="15"/>
      <c r="G15" s="15"/>
      <c r="H15" s="9">
        <f t="shared" si="0"/>
        <v>12</v>
      </c>
      <c r="I15" s="15">
        <v>9</v>
      </c>
      <c r="J15" s="15"/>
      <c r="K15" s="15"/>
      <c r="L15" s="9">
        <f t="shared" si="4"/>
        <v>9</v>
      </c>
      <c r="M15" s="15"/>
      <c r="N15" s="15"/>
      <c r="O15" s="15"/>
      <c r="P15" s="15"/>
      <c r="Q15" s="15"/>
      <c r="R15" s="11">
        <f t="shared" si="5"/>
        <v>0</v>
      </c>
      <c r="S15" s="15">
        <v>3</v>
      </c>
      <c r="T15" s="15"/>
      <c r="U15" s="9">
        <f t="shared" si="1"/>
        <v>3</v>
      </c>
      <c r="V15" s="9">
        <f t="shared" si="2"/>
        <v>0</v>
      </c>
      <c r="W15" s="15"/>
      <c r="X15" s="16">
        <f t="shared" si="3"/>
        <v>0</v>
      </c>
      <c r="Z15" s="17"/>
    </row>
    <row r="16" spans="1:28" ht="18" customHeight="1" x14ac:dyDescent="0.2">
      <c r="A16" s="13">
        <v>1500008</v>
      </c>
      <c r="B16" s="14" t="s">
        <v>40</v>
      </c>
      <c r="C16" s="15">
        <v>20000</v>
      </c>
      <c r="D16" s="10">
        <f>VLOOKUP($A16,'01.04'!$A$9:$W$204,23,0)</f>
        <v>0</v>
      </c>
      <c r="E16" s="15">
        <v>12</v>
      </c>
      <c r="F16" s="15"/>
      <c r="G16" s="15"/>
      <c r="H16" s="9">
        <f t="shared" si="0"/>
        <v>12</v>
      </c>
      <c r="I16" s="15">
        <v>12</v>
      </c>
      <c r="J16" s="15"/>
      <c r="K16" s="15"/>
      <c r="L16" s="9">
        <f t="shared" si="4"/>
        <v>12</v>
      </c>
      <c r="M16" s="15"/>
      <c r="N16" s="15"/>
      <c r="O16" s="15"/>
      <c r="P16" s="15"/>
      <c r="Q16" s="15"/>
      <c r="R16" s="11">
        <f t="shared" si="5"/>
        <v>0</v>
      </c>
      <c r="S16" s="15"/>
      <c r="T16" s="15"/>
      <c r="U16" s="9">
        <f t="shared" si="1"/>
        <v>0</v>
      </c>
      <c r="V16" s="9">
        <f t="shared" si="2"/>
        <v>0</v>
      </c>
      <c r="W16" s="15"/>
      <c r="X16" s="16">
        <f t="shared" si="3"/>
        <v>0</v>
      </c>
      <c r="Z16" s="17"/>
    </row>
    <row r="17" spans="1:26" ht="18" customHeight="1" x14ac:dyDescent="0.2">
      <c r="A17" s="13">
        <v>1500010</v>
      </c>
      <c r="B17" s="14" t="s">
        <v>41</v>
      </c>
      <c r="C17" s="15">
        <v>20000</v>
      </c>
      <c r="D17" s="10">
        <f>VLOOKUP($A17,'01.04'!$A$9:$W$204,23,0)</f>
        <v>0</v>
      </c>
      <c r="E17" s="15">
        <v>12</v>
      </c>
      <c r="F17" s="15"/>
      <c r="G17" s="15"/>
      <c r="H17" s="9">
        <f t="shared" si="0"/>
        <v>12</v>
      </c>
      <c r="I17" s="15">
        <v>12</v>
      </c>
      <c r="J17" s="15"/>
      <c r="K17" s="15"/>
      <c r="L17" s="9">
        <f t="shared" si="4"/>
        <v>12</v>
      </c>
      <c r="M17" s="15"/>
      <c r="N17" s="15"/>
      <c r="O17" s="15"/>
      <c r="P17" s="15"/>
      <c r="Q17" s="15"/>
      <c r="R17" s="11">
        <f t="shared" si="5"/>
        <v>0</v>
      </c>
      <c r="S17" s="15"/>
      <c r="T17" s="15"/>
      <c r="U17" s="9">
        <f t="shared" si="1"/>
        <v>0</v>
      </c>
      <c r="V17" s="9">
        <f t="shared" si="2"/>
        <v>0</v>
      </c>
      <c r="W17" s="15"/>
      <c r="X17" s="16">
        <f t="shared" si="3"/>
        <v>0</v>
      </c>
      <c r="Y17" s="19"/>
      <c r="Z17" s="17"/>
    </row>
    <row r="18" spans="1:26" ht="18" customHeight="1" x14ac:dyDescent="0.2">
      <c r="A18" s="13">
        <v>1500013</v>
      </c>
      <c r="B18" s="14" t="s">
        <v>42</v>
      </c>
      <c r="C18" s="15">
        <v>27000</v>
      </c>
      <c r="D18" s="10">
        <f>VLOOKUP($A18,'01.04'!$A$9:$W$204,23,0)</f>
        <v>0</v>
      </c>
      <c r="E18" s="15">
        <v>32</v>
      </c>
      <c r="F18" s="15"/>
      <c r="G18" s="15"/>
      <c r="H18" s="9">
        <f t="shared" si="0"/>
        <v>32</v>
      </c>
      <c r="I18" s="15">
        <v>32</v>
      </c>
      <c r="J18" s="15"/>
      <c r="K18" s="15"/>
      <c r="L18" s="9">
        <f t="shared" si="4"/>
        <v>32</v>
      </c>
      <c r="M18" s="15"/>
      <c r="N18" s="15"/>
      <c r="O18" s="15"/>
      <c r="P18" s="15"/>
      <c r="Q18" s="15"/>
      <c r="R18" s="11">
        <f>SUM(M18:Q18)</f>
        <v>0</v>
      </c>
      <c r="S18" s="15"/>
      <c r="T18" s="15"/>
      <c r="U18" s="9">
        <f>S18+T18</f>
        <v>0</v>
      </c>
      <c r="V18" s="9">
        <f t="shared" si="2"/>
        <v>0</v>
      </c>
      <c r="W18" s="15"/>
      <c r="X18" s="16">
        <f>W18-V18</f>
        <v>0</v>
      </c>
      <c r="Y18" s="18"/>
      <c r="Z18" s="17"/>
    </row>
    <row r="19" spans="1:26" ht="18" customHeight="1" x14ac:dyDescent="0.2">
      <c r="A19" s="13">
        <v>1500017</v>
      </c>
      <c r="B19" s="14" t="s">
        <v>43</v>
      </c>
      <c r="C19" s="15">
        <v>19000</v>
      </c>
      <c r="D19" s="10">
        <f>VLOOKUP($A19,'01.04'!$A$9:$W$204,23,0)</f>
        <v>0</v>
      </c>
      <c r="E19" s="15"/>
      <c r="F19" s="15"/>
      <c r="G19" s="15"/>
      <c r="H19" s="9">
        <f t="shared" si="0"/>
        <v>0</v>
      </c>
      <c r="I19" s="15"/>
      <c r="J19" s="15"/>
      <c r="K19" s="15"/>
      <c r="L19" s="9">
        <f t="shared" si="4"/>
        <v>0</v>
      </c>
      <c r="M19" s="15"/>
      <c r="N19" s="15"/>
      <c r="O19" s="15"/>
      <c r="P19" s="15"/>
      <c r="Q19" s="15"/>
      <c r="R19" s="11">
        <f>SUM(M19:Q19)</f>
        <v>0</v>
      </c>
      <c r="S19" s="15"/>
      <c r="T19" s="15"/>
      <c r="U19" s="9">
        <f>S19+T19</f>
        <v>0</v>
      </c>
      <c r="V19" s="9">
        <f t="shared" si="2"/>
        <v>0</v>
      </c>
      <c r="W19" s="15"/>
      <c r="X19" s="16">
        <f>W19-V19</f>
        <v>0</v>
      </c>
      <c r="Y19" s="18"/>
      <c r="Z19" s="17"/>
    </row>
    <row r="20" spans="1:26" ht="18" customHeight="1" x14ac:dyDescent="0.2">
      <c r="A20" s="13">
        <v>1500021</v>
      </c>
      <c r="B20" s="14" t="s">
        <v>44</v>
      </c>
      <c r="C20" s="15">
        <v>19000</v>
      </c>
      <c r="D20" s="10">
        <f>VLOOKUP($A20,'01.04'!$A$9:$W$204,23,0)</f>
        <v>0</v>
      </c>
      <c r="E20" s="15">
        <v>8</v>
      </c>
      <c r="F20" s="15"/>
      <c r="G20" s="15"/>
      <c r="H20" s="9">
        <f t="shared" si="0"/>
        <v>8</v>
      </c>
      <c r="I20" s="15">
        <v>8</v>
      </c>
      <c r="J20" s="15"/>
      <c r="K20" s="15"/>
      <c r="L20" s="9">
        <f t="shared" si="4"/>
        <v>8</v>
      </c>
      <c r="M20" s="15"/>
      <c r="N20" s="15"/>
      <c r="O20" s="15"/>
      <c r="P20" s="15"/>
      <c r="Q20" s="15"/>
      <c r="R20" s="11">
        <f t="shared" si="5"/>
        <v>0</v>
      </c>
      <c r="S20" s="15"/>
      <c r="T20" s="15"/>
      <c r="U20" s="9">
        <f t="shared" si="1"/>
        <v>0</v>
      </c>
      <c r="V20" s="9">
        <f t="shared" si="2"/>
        <v>0</v>
      </c>
      <c r="W20" s="15"/>
      <c r="X20" s="16">
        <f t="shared" si="3"/>
        <v>0</v>
      </c>
      <c r="Y20" s="38"/>
      <c r="Z20" s="17"/>
    </row>
    <row r="21" spans="1:26" ht="18" customHeight="1" x14ac:dyDescent="0.2">
      <c r="A21" s="13">
        <v>1500022</v>
      </c>
      <c r="B21" s="14" t="s">
        <v>45</v>
      </c>
      <c r="C21" s="15">
        <v>19000</v>
      </c>
      <c r="D21" s="10">
        <f>VLOOKUP($A21,'01.04'!$A$9:$W$204,23,0)</f>
        <v>0</v>
      </c>
      <c r="E21" s="15">
        <v>12</v>
      </c>
      <c r="F21" s="15"/>
      <c r="G21" s="15"/>
      <c r="H21" s="9">
        <f t="shared" si="0"/>
        <v>12</v>
      </c>
      <c r="I21" s="15">
        <v>12</v>
      </c>
      <c r="J21" s="15"/>
      <c r="K21" s="15"/>
      <c r="L21" s="9">
        <f t="shared" si="4"/>
        <v>12</v>
      </c>
      <c r="M21" s="15"/>
      <c r="N21" s="15"/>
      <c r="O21" s="15"/>
      <c r="P21" s="15"/>
      <c r="Q21" s="15"/>
      <c r="R21" s="11">
        <f t="shared" si="5"/>
        <v>0</v>
      </c>
      <c r="S21" s="15"/>
      <c r="T21" s="15"/>
      <c r="U21" s="9">
        <f t="shared" si="1"/>
        <v>0</v>
      </c>
      <c r="V21" s="9">
        <f t="shared" si="2"/>
        <v>0</v>
      </c>
      <c r="W21" s="15"/>
      <c r="X21" s="16">
        <f t="shared" si="3"/>
        <v>0</v>
      </c>
      <c r="Y21" s="18"/>
      <c r="Z21" s="17"/>
    </row>
    <row r="22" spans="1:26" ht="18" customHeight="1" x14ac:dyDescent="0.2">
      <c r="A22" s="13">
        <v>1500023</v>
      </c>
      <c r="B22" s="14" t="s">
        <v>46</v>
      </c>
      <c r="C22" s="15">
        <v>16000</v>
      </c>
      <c r="D22" s="10">
        <f>VLOOKUP($A22,'01.04'!$A$9:$W$204,23,0)</f>
        <v>0</v>
      </c>
      <c r="E22" s="15">
        <v>8</v>
      </c>
      <c r="F22" s="15"/>
      <c r="G22" s="15"/>
      <c r="H22" s="9">
        <f t="shared" si="0"/>
        <v>8</v>
      </c>
      <c r="I22" s="15">
        <v>8</v>
      </c>
      <c r="J22" s="15"/>
      <c r="K22" s="15"/>
      <c r="L22" s="9">
        <f t="shared" si="4"/>
        <v>8</v>
      </c>
      <c r="M22" s="15"/>
      <c r="N22" s="15"/>
      <c r="O22" s="15"/>
      <c r="P22" s="15"/>
      <c r="Q22" s="15"/>
      <c r="R22" s="11">
        <f t="shared" si="5"/>
        <v>0</v>
      </c>
      <c r="S22" s="15"/>
      <c r="T22" s="15"/>
      <c r="U22" s="9">
        <f t="shared" si="1"/>
        <v>0</v>
      </c>
      <c r="V22" s="9">
        <f t="shared" si="2"/>
        <v>0</v>
      </c>
      <c r="W22" s="15"/>
      <c r="X22" s="16">
        <f t="shared" si="3"/>
        <v>0</v>
      </c>
      <c r="Y22" s="18"/>
      <c r="Z22" s="17"/>
    </row>
    <row r="23" spans="1:26" ht="18" customHeight="1" x14ac:dyDescent="0.2">
      <c r="A23" s="13">
        <v>1500024</v>
      </c>
      <c r="B23" s="14" t="s">
        <v>47</v>
      </c>
      <c r="C23" s="15">
        <v>21000</v>
      </c>
      <c r="D23" s="10">
        <f>VLOOKUP($A23,'01.04'!$A$9:$W$204,23,0)</f>
        <v>0</v>
      </c>
      <c r="E23" s="15"/>
      <c r="F23" s="15"/>
      <c r="G23" s="15"/>
      <c r="H23" s="9">
        <f t="shared" si="0"/>
        <v>0</v>
      </c>
      <c r="I23" s="15"/>
      <c r="J23" s="15"/>
      <c r="K23" s="15"/>
      <c r="L23" s="9">
        <f t="shared" si="4"/>
        <v>0</v>
      </c>
      <c r="M23" s="15"/>
      <c r="N23" s="15"/>
      <c r="O23" s="15"/>
      <c r="P23" s="15"/>
      <c r="Q23" s="15"/>
      <c r="R23" s="11">
        <f t="shared" si="5"/>
        <v>0</v>
      </c>
      <c r="S23" s="15"/>
      <c r="T23" s="15"/>
      <c r="U23" s="9">
        <f t="shared" si="1"/>
        <v>0</v>
      </c>
      <c r="V23" s="9">
        <f t="shared" si="2"/>
        <v>0</v>
      </c>
      <c r="W23" s="15"/>
      <c r="X23" s="16">
        <f t="shared" si="3"/>
        <v>0</v>
      </c>
      <c r="Y23" s="18"/>
      <c r="Z23" s="17"/>
    </row>
    <row r="24" spans="1:26" ht="18" customHeight="1" x14ac:dyDescent="0.2">
      <c r="A24" s="13">
        <v>1500026</v>
      </c>
      <c r="B24" s="14" t="s">
        <v>48</v>
      </c>
      <c r="C24" s="15">
        <v>21000</v>
      </c>
      <c r="D24" s="10">
        <f>VLOOKUP($A24,'01.04'!$A$9:$W$204,23,0)</f>
        <v>0</v>
      </c>
      <c r="E24" s="15">
        <v>10</v>
      </c>
      <c r="F24" s="15"/>
      <c r="G24" s="15"/>
      <c r="H24" s="9">
        <f t="shared" si="0"/>
        <v>10</v>
      </c>
      <c r="I24" s="15">
        <v>10</v>
      </c>
      <c r="J24" s="15"/>
      <c r="K24" s="15"/>
      <c r="L24" s="9">
        <f t="shared" si="4"/>
        <v>10</v>
      </c>
      <c r="M24" s="15"/>
      <c r="N24" s="15"/>
      <c r="O24" s="15"/>
      <c r="P24" s="15"/>
      <c r="Q24" s="15"/>
      <c r="R24" s="11">
        <f t="shared" si="5"/>
        <v>0</v>
      </c>
      <c r="S24" s="15"/>
      <c r="T24" s="15"/>
      <c r="U24" s="9">
        <f t="shared" si="1"/>
        <v>0</v>
      </c>
      <c r="V24" s="9">
        <f t="shared" si="2"/>
        <v>0</v>
      </c>
      <c r="W24" s="15"/>
      <c r="X24" s="16">
        <f t="shared" si="3"/>
        <v>0</v>
      </c>
      <c r="Y24" s="18"/>
      <c r="Z24" s="17"/>
    </row>
    <row r="25" spans="1:26" ht="18" customHeight="1" x14ac:dyDescent="0.2">
      <c r="A25" s="13">
        <v>1500028</v>
      </c>
      <c r="B25" s="14" t="s">
        <v>49</v>
      </c>
      <c r="C25" s="15">
        <v>20000</v>
      </c>
      <c r="D25" s="10">
        <f>VLOOKUP($A25,'01.04'!$A$9:$W$204,23,0)</f>
        <v>0</v>
      </c>
      <c r="E25" s="15">
        <v>10</v>
      </c>
      <c r="F25" s="15"/>
      <c r="G25" s="15"/>
      <c r="H25" s="9">
        <f t="shared" si="0"/>
        <v>10</v>
      </c>
      <c r="I25" s="15">
        <v>10</v>
      </c>
      <c r="J25" s="15"/>
      <c r="K25" s="15"/>
      <c r="L25" s="9">
        <f t="shared" si="4"/>
        <v>10</v>
      </c>
      <c r="M25" s="15"/>
      <c r="N25" s="15"/>
      <c r="O25" s="15"/>
      <c r="P25" s="15"/>
      <c r="Q25" s="15"/>
      <c r="R25" s="11">
        <f t="shared" si="5"/>
        <v>0</v>
      </c>
      <c r="S25" s="15"/>
      <c r="T25" s="15"/>
      <c r="U25" s="9">
        <f t="shared" si="1"/>
        <v>0</v>
      </c>
      <c r="V25" s="9">
        <f t="shared" si="2"/>
        <v>0</v>
      </c>
      <c r="W25" s="15"/>
      <c r="X25" s="16">
        <f>W25-V25</f>
        <v>0</v>
      </c>
      <c r="Y25" s="18"/>
      <c r="Z25" s="17"/>
    </row>
    <row r="26" spans="1:26" ht="18" customHeight="1" x14ac:dyDescent="0.2">
      <c r="A26" s="13">
        <v>1500029</v>
      </c>
      <c r="B26" s="14" t="s">
        <v>50</v>
      </c>
      <c r="C26" s="15">
        <v>18000</v>
      </c>
      <c r="D26" s="10">
        <f>VLOOKUP($A26,'01.04'!$A$9:$W$204,23,0)</f>
        <v>0</v>
      </c>
      <c r="E26" s="15"/>
      <c r="F26" s="15"/>
      <c r="G26" s="15"/>
      <c r="H26" s="9">
        <f t="shared" si="0"/>
        <v>0</v>
      </c>
      <c r="I26" s="15"/>
      <c r="J26" s="15"/>
      <c r="K26" s="15"/>
      <c r="L26" s="9">
        <f t="shared" si="4"/>
        <v>0</v>
      </c>
      <c r="M26" s="15"/>
      <c r="N26" s="15"/>
      <c r="O26" s="15"/>
      <c r="P26" s="15"/>
      <c r="Q26" s="15"/>
      <c r="R26" s="11">
        <f>SUM(M26:Q26)</f>
        <v>0</v>
      </c>
      <c r="S26" s="15"/>
      <c r="T26" s="15"/>
      <c r="U26" s="9">
        <f>S26+T26</f>
        <v>0</v>
      </c>
      <c r="V26" s="9">
        <f t="shared" si="2"/>
        <v>0</v>
      </c>
      <c r="W26" s="15"/>
      <c r="X26" s="16">
        <f>W26-V26</f>
        <v>0</v>
      </c>
      <c r="Y26" s="18"/>
      <c r="Z26" s="17"/>
    </row>
    <row r="27" spans="1:26" ht="18" customHeight="1" x14ac:dyDescent="0.2">
      <c r="A27" s="13">
        <v>1500047</v>
      </c>
      <c r="B27" s="14" t="s">
        <v>51</v>
      </c>
      <c r="C27" s="15">
        <v>32000</v>
      </c>
      <c r="D27" s="10">
        <f>VLOOKUP($A27,'01.04'!$A$9:$W$204,23,0)</f>
        <v>0</v>
      </c>
      <c r="E27" s="15"/>
      <c r="F27" s="15"/>
      <c r="G27" s="15"/>
      <c r="H27" s="9">
        <f t="shared" si="0"/>
        <v>0</v>
      </c>
      <c r="I27" s="15"/>
      <c r="J27" s="15"/>
      <c r="K27" s="15"/>
      <c r="L27" s="9">
        <f t="shared" si="4"/>
        <v>0</v>
      </c>
      <c r="M27" s="15"/>
      <c r="N27" s="15"/>
      <c r="O27" s="15"/>
      <c r="P27" s="15"/>
      <c r="Q27" s="15"/>
      <c r="R27" s="11">
        <f>SUM(M27:Q27)</f>
        <v>0</v>
      </c>
      <c r="S27" s="15"/>
      <c r="T27" s="15"/>
      <c r="U27" s="9">
        <f>S27+T27</f>
        <v>0</v>
      </c>
      <c r="V27" s="9">
        <f t="shared" si="2"/>
        <v>0</v>
      </c>
      <c r="W27" s="15"/>
      <c r="X27" s="16">
        <f>W27-V27</f>
        <v>0</v>
      </c>
      <c r="Y27" s="18"/>
      <c r="Z27" s="17"/>
    </row>
    <row r="28" spans="1:26" ht="18" customHeight="1" x14ac:dyDescent="0.2">
      <c r="A28" s="13">
        <v>1500081</v>
      </c>
      <c r="B28" s="14" t="s">
        <v>52</v>
      </c>
      <c r="C28" s="15">
        <v>22000</v>
      </c>
      <c r="D28" s="10">
        <f>VLOOKUP($A28,'01.04'!$A$9:$W$204,23,0)</f>
        <v>0</v>
      </c>
      <c r="E28" s="15">
        <v>12</v>
      </c>
      <c r="F28" s="15"/>
      <c r="G28" s="15"/>
      <c r="H28" s="9">
        <f t="shared" si="0"/>
        <v>12</v>
      </c>
      <c r="I28" s="15">
        <v>12</v>
      </c>
      <c r="J28" s="15"/>
      <c r="K28" s="15"/>
      <c r="L28" s="9">
        <f t="shared" si="4"/>
        <v>12</v>
      </c>
      <c r="M28" s="15"/>
      <c r="N28" s="15"/>
      <c r="O28" s="15"/>
      <c r="P28" s="15"/>
      <c r="Q28" s="15"/>
      <c r="R28" s="11">
        <f>SUM(M28:Q28)</f>
        <v>0</v>
      </c>
      <c r="S28" s="15"/>
      <c r="T28" s="15"/>
      <c r="U28" s="9">
        <f>S28+T28</f>
        <v>0</v>
      </c>
      <c r="V28" s="9">
        <f t="shared" si="2"/>
        <v>0</v>
      </c>
      <c r="W28" s="15"/>
      <c r="X28" s="16">
        <f>W28-V28</f>
        <v>0</v>
      </c>
      <c r="Y28" s="18"/>
      <c r="Z28" s="17"/>
    </row>
    <row r="29" spans="1:26" ht="18" customHeight="1" x14ac:dyDescent="0.2">
      <c r="A29" s="13">
        <v>1500088</v>
      </c>
      <c r="B29" s="14" t="s">
        <v>53</v>
      </c>
      <c r="C29" s="15">
        <v>21000</v>
      </c>
      <c r="D29" s="10">
        <f>VLOOKUP($A29,'01.04'!$A$9:$W$204,23,0)</f>
        <v>0</v>
      </c>
      <c r="E29" s="15">
        <v>12</v>
      </c>
      <c r="F29" s="15"/>
      <c r="G29" s="15"/>
      <c r="H29" s="9">
        <f t="shared" si="0"/>
        <v>12</v>
      </c>
      <c r="I29" s="15">
        <v>10</v>
      </c>
      <c r="J29" s="15"/>
      <c r="K29" s="15"/>
      <c r="L29" s="9">
        <f t="shared" si="4"/>
        <v>10</v>
      </c>
      <c r="M29" s="15"/>
      <c r="N29" s="15"/>
      <c r="O29" s="15"/>
      <c r="P29" s="15"/>
      <c r="Q29" s="15"/>
      <c r="R29" s="11">
        <f t="shared" si="5"/>
        <v>0</v>
      </c>
      <c r="S29" s="15">
        <v>2</v>
      </c>
      <c r="T29" s="15"/>
      <c r="U29" s="9">
        <f t="shared" si="1"/>
        <v>2</v>
      </c>
      <c r="V29" s="9">
        <f t="shared" si="2"/>
        <v>0</v>
      </c>
      <c r="W29" s="15"/>
      <c r="X29" s="16">
        <f t="shared" si="3"/>
        <v>0</v>
      </c>
      <c r="Y29" s="18"/>
      <c r="Z29" s="17"/>
    </row>
    <row r="30" spans="1:26" ht="18" customHeight="1" x14ac:dyDescent="0.2">
      <c r="A30" s="13">
        <v>1500089</v>
      </c>
      <c r="B30" s="14" t="s">
        <v>54</v>
      </c>
      <c r="C30" s="15">
        <v>20000</v>
      </c>
      <c r="D30" s="10">
        <f>VLOOKUP($A30,'01.04'!$A$9:$W$204,23,0)</f>
        <v>0</v>
      </c>
      <c r="E30" s="15">
        <v>11</v>
      </c>
      <c r="F30" s="15"/>
      <c r="G30" s="15"/>
      <c r="H30" s="9">
        <f t="shared" si="0"/>
        <v>11</v>
      </c>
      <c r="I30" s="15">
        <v>11</v>
      </c>
      <c r="J30" s="15"/>
      <c r="K30" s="15"/>
      <c r="L30" s="9">
        <f t="shared" si="4"/>
        <v>11</v>
      </c>
      <c r="M30" s="15"/>
      <c r="N30" s="15"/>
      <c r="O30" s="15"/>
      <c r="P30" s="15"/>
      <c r="Q30" s="15"/>
      <c r="R30" s="11">
        <f>SUM(M30:Q30)</f>
        <v>0</v>
      </c>
      <c r="S30" s="15"/>
      <c r="T30" s="15"/>
      <c r="U30" s="9">
        <f>S30+T30</f>
        <v>0</v>
      </c>
      <c r="V30" s="9">
        <f t="shared" si="2"/>
        <v>0</v>
      </c>
      <c r="W30" s="15"/>
      <c r="X30" s="16">
        <f>W30-V30</f>
        <v>0</v>
      </c>
      <c r="Y30" s="18"/>
      <c r="Z30" s="17"/>
    </row>
    <row r="31" spans="1:26" ht="18" customHeight="1" x14ac:dyDescent="0.2">
      <c r="A31" s="13">
        <v>1500134</v>
      </c>
      <c r="B31" s="14" t="s">
        <v>55</v>
      </c>
      <c r="C31" s="15">
        <v>24000</v>
      </c>
      <c r="D31" s="10">
        <f>VLOOKUP($A31,'01.04'!$A$9:$W$204,23,0)</f>
        <v>0</v>
      </c>
      <c r="E31" s="15">
        <v>12</v>
      </c>
      <c r="F31" s="15"/>
      <c r="G31" s="15"/>
      <c r="H31" s="9">
        <f t="shared" si="0"/>
        <v>12</v>
      </c>
      <c r="I31" s="15">
        <v>12</v>
      </c>
      <c r="J31" s="15"/>
      <c r="K31" s="15"/>
      <c r="L31" s="9">
        <f t="shared" si="4"/>
        <v>12</v>
      </c>
      <c r="M31" s="15"/>
      <c r="N31" s="15"/>
      <c r="O31" s="15"/>
      <c r="P31" s="15"/>
      <c r="Q31" s="15"/>
      <c r="R31" s="11">
        <f t="shared" si="5"/>
        <v>0</v>
      </c>
      <c r="S31" s="15"/>
      <c r="T31" s="15"/>
      <c r="U31" s="9">
        <f t="shared" si="1"/>
        <v>0</v>
      </c>
      <c r="V31" s="9">
        <f t="shared" si="2"/>
        <v>0</v>
      </c>
      <c r="W31" s="15"/>
      <c r="X31" s="16">
        <f t="shared" si="3"/>
        <v>0</v>
      </c>
      <c r="Y31" s="18"/>
      <c r="Z31" s="17"/>
    </row>
    <row r="32" spans="1:26" ht="18" customHeight="1" x14ac:dyDescent="0.2">
      <c r="A32" s="13">
        <v>1500228</v>
      </c>
      <c r="B32" s="14" t="s">
        <v>56</v>
      </c>
      <c r="C32" s="15">
        <v>18000</v>
      </c>
      <c r="D32" s="10">
        <f>VLOOKUP($A32,'01.04'!$A$9:$W$204,23,0)</f>
        <v>0</v>
      </c>
      <c r="E32" s="15">
        <v>12</v>
      </c>
      <c r="F32" s="15"/>
      <c r="G32" s="15"/>
      <c r="H32" s="9">
        <f t="shared" si="0"/>
        <v>12</v>
      </c>
      <c r="I32" s="15">
        <v>12</v>
      </c>
      <c r="J32" s="15"/>
      <c r="K32" s="15"/>
      <c r="L32" s="9">
        <f t="shared" si="4"/>
        <v>12</v>
      </c>
      <c r="M32" s="15"/>
      <c r="N32" s="15"/>
      <c r="O32" s="15"/>
      <c r="P32" s="15"/>
      <c r="Q32" s="15"/>
      <c r="R32" s="11">
        <f>SUM(M32:Q32)</f>
        <v>0</v>
      </c>
      <c r="S32" s="15"/>
      <c r="T32" s="15"/>
      <c r="U32" s="9">
        <f>S32+T32</f>
        <v>0</v>
      </c>
      <c r="V32" s="9">
        <f t="shared" si="2"/>
        <v>0</v>
      </c>
      <c r="W32" s="15"/>
      <c r="X32" s="16">
        <f>W32-V32</f>
        <v>0</v>
      </c>
      <c r="Y32" s="18"/>
      <c r="Z32" s="17"/>
    </row>
    <row r="33" spans="1:26" ht="18" customHeight="1" x14ac:dyDescent="0.2">
      <c r="A33" s="13">
        <v>1500300</v>
      </c>
      <c r="B33" s="14" t="s">
        <v>57</v>
      </c>
      <c r="C33" s="15">
        <v>22000</v>
      </c>
      <c r="D33" s="10">
        <f>VLOOKUP($A33,'01.04'!$A$9:$W$204,23,0)</f>
        <v>0</v>
      </c>
      <c r="E33" s="15">
        <v>12</v>
      </c>
      <c r="F33" s="15"/>
      <c r="G33" s="15"/>
      <c r="H33" s="9">
        <f t="shared" si="0"/>
        <v>12</v>
      </c>
      <c r="I33" s="15">
        <v>12</v>
      </c>
      <c r="J33" s="15"/>
      <c r="K33" s="15"/>
      <c r="L33" s="9">
        <f t="shared" si="4"/>
        <v>12</v>
      </c>
      <c r="M33" s="15"/>
      <c r="N33" s="15"/>
      <c r="O33" s="15"/>
      <c r="P33" s="15"/>
      <c r="Q33" s="15"/>
      <c r="R33" s="11">
        <f t="shared" si="5"/>
        <v>0</v>
      </c>
      <c r="S33" s="15"/>
      <c r="T33" s="15"/>
      <c r="U33" s="9">
        <f t="shared" si="1"/>
        <v>0</v>
      </c>
      <c r="V33" s="9">
        <f t="shared" si="2"/>
        <v>0</v>
      </c>
      <c r="W33" s="15"/>
      <c r="X33" s="16">
        <f t="shared" si="3"/>
        <v>0</v>
      </c>
      <c r="Y33" s="39"/>
      <c r="Z33" s="17"/>
    </row>
    <row r="34" spans="1:26" ht="18" customHeight="1" x14ac:dyDescent="0.2">
      <c r="A34" s="13">
        <v>1500301</v>
      </c>
      <c r="B34" s="14" t="s">
        <v>58</v>
      </c>
      <c r="C34" s="15">
        <v>20000</v>
      </c>
      <c r="D34" s="10">
        <f>VLOOKUP($A34,'01.04'!$A$9:$W$204,23,0)</f>
        <v>0</v>
      </c>
      <c r="E34" s="15">
        <v>10</v>
      </c>
      <c r="F34" s="15"/>
      <c r="G34" s="15"/>
      <c r="H34" s="9">
        <f t="shared" si="0"/>
        <v>10</v>
      </c>
      <c r="I34" s="15">
        <v>9</v>
      </c>
      <c r="J34" s="15"/>
      <c r="K34" s="15"/>
      <c r="L34" s="9">
        <f t="shared" si="4"/>
        <v>9</v>
      </c>
      <c r="M34" s="15"/>
      <c r="N34" s="15"/>
      <c r="O34" s="15"/>
      <c r="P34" s="15"/>
      <c r="Q34" s="15"/>
      <c r="R34" s="11">
        <f t="shared" si="5"/>
        <v>0</v>
      </c>
      <c r="S34" s="15">
        <v>1</v>
      </c>
      <c r="T34" s="15"/>
      <c r="U34" s="9">
        <f t="shared" si="1"/>
        <v>1</v>
      </c>
      <c r="V34" s="9">
        <f t="shared" si="2"/>
        <v>0</v>
      </c>
      <c r="W34" s="15"/>
      <c r="X34" s="16">
        <f t="shared" si="3"/>
        <v>0</v>
      </c>
      <c r="Y34" s="18"/>
      <c r="Z34" s="17"/>
    </row>
    <row r="35" spans="1:26" ht="18" customHeight="1" x14ac:dyDescent="0.2">
      <c r="A35" s="13">
        <v>1500303</v>
      </c>
      <c r="B35" s="14" t="s">
        <v>59</v>
      </c>
      <c r="C35" s="15">
        <v>18000</v>
      </c>
      <c r="D35" s="10">
        <f>VLOOKUP($A35,'01.04'!$A$9:$W$204,23,0)</f>
        <v>0</v>
      </c>
      <c r="E35" s="15">
        <v>12</v>
      </c>
      <c r="F35" s="15"/>
      <c r="G35" s="15"/>
      <c r="H35" s="9">
        <f t="shared" si="0"/>
        <v>12</v>
      </c>
      <c r="I35" s="15">
        <v>7</v>
      </c>
      <c r="J35" s="15"/>
      <c r="K35" s="15"/>
      <c r="L35" s="9">
        <f t="shared" si="4"/>
        <v>7</v>
      </c>
      <c r="M35" s="15"/>
      <c r="N35" s="15"/>
      <c r="O35" s="15"/>
      <c r="P35" s="15"/>
      <c r="Q35" s="15"/>
      <c r="R35" s="11">
        <f t="shared" si="5"/>
        <v>0</v>
      </c>
      <c r="S35" s="15">
        <v>5</v>
      </c>
      <c r="T35" s="15"/>
      <c r="U35" s="9">
        <f t="shared" si="1"/>
        <v>5</v>
      </c>
      <c r="V35" s="9">
        <f t="shared" si="2"/>
        <v>0</v>
      </c>
      <c r="W35" s="15"/>
      <c r="X35" s="16">
        <f t="shared" si="3"/>
        <v>0</v>
      </c>
      <c r="Y35" s="18"/>
      <c r="Z35" s="17"/>
    </row>
    <row r="36" spans="1:26" ht="18.75" customHeight="1" x14ac:dyDescent="0.2">
      <c r="A36" s="13">
        <v>1500304</v>
      </c>
      <c r="B36" s="14" t="s">
        <v>60</v>
      </c>
      <c r="C36" s="15">
        <v>18000</v>
      </c>
      <c r="D36" s="10">
        <f>VLOOKUP($A36,'01.04'!$A$9:$W$204,23,0)</f>
        <v>0</v>
      </c>
      <c r="E36" s="15">
        <v>12</v>
      </c>
      <c r="F36" s="15"/>
      <c r="G36" s="15"/>
      <c r="H36" s="9">
        <f t="shared" si="0"/>
        <v>12</v>
      </c>
      <c r="I36" s="15">
        <v>12</v>
      </c>
      <c r="J36" s="15"/>
      <c r="K36" s="15"/>
      <c r="L36" s="9">
        <f t="shared" si="4"/>
        <v>12</v>
      </c>
      <c r="M36" s="15"/>
      <c r="N36" s="15"/>
      <c r="O36" s="15"/>
      <c r="P36" s="15"/>
      <c r="Q36" s="15"/>
      <c r="R36" s="11">
        <f t="shared" si="5"/>
        <v>0</v>
      </c>
      <c r="S36" s="15"/>
      <c r="T36" s="15"/>
      <c r="U36" s="9">
        <f t="shared" si="1"/>
        <v>0</v>
      </c>
      <c r="V36" s="9">
        <f t="shared" si="2"/>
        <v>0</v>
      </c>
      <c r="W36" s="15"/>
      <c r="X36" s="16">
        <f t="shared" si="3"/>
        <v>0</v>
      </c>
      <c r="Y36" s="18"/>
      <c r="Z36" s="17"/>
    </row>
    <row r="37" spans="1:26" ht="18" customHeight="1" x14ac:dyDescent="0.2">
      <c r="A37" s="13">
        <v>1500306</v>
      </c>
      <c r="B37" s="14" t="s">
        <v>61</v>
      </c>
      <c r="C37" s="15">
        <v>17000</v>
      </c>
      <c r="D37" s="10">
        <f>VLOOKUP($A37,'01.04'!$A$9:$W$204,23,0)</f>
        <v>0</v>
      </c>
      <c r="E37" s="15">
        <v>12</v>
      </c>
      <c r="F37" s="15"/>
      <c r="G37" s="15"/>
      <c r="H37" s="9">
        <f t="shared" si="0"/>
        <v>12</v>
      </c>
      <c r="I37" s="15">
        <v>12</v>
      </c>
      <c r="J37" s="15"/>
      <c r="K37" s="15"/>
      <c r="L37" s="9">
        <f t="shared" si="4"/>
        <v>12</v>
      </c>
      <c r="M37" s="15"/>
      <c r="N37" s="15"/>
      <c r="O37" s="15"/>
      <c r="P37" s="15"/>
      <c r="Q37" s="15"/>
      <c r="R37" s="11">
        <f t="shared" si="5"/>
        <v>0</v>
      </c>
      <c r="S37" s="15"/>
      <c r="T37" s="15"/>
      <c r="U37" s="9">
        <f t="shared" si="1"/>
        <v>0</v>
      </c>
      <c r="V37" s="9">
        <f t="shared" si="2"/>
        <v>0</v>
      </c>
      <c r="W37" s="15"/>
      <c r="X37" s="16">
        <f t="shared" si="3"/>
        <v>0</v>
      </c>
      <c r="Y37" s="39"/>
      <c r="Z37" s="17"/>
    </row>
    <row r="38" spans="1:26" ht="18" customHeight="1" x14ac:dyDescent="0.2">
      <c r="A38" s="13">
        <v>1500307</v>
      </c>
      <c r="B38" s="14" t="s">
        <v>62</v>
      </c>
      <c r="C38" s="15">
        <v>20000</v>
      </c>
      <c r="D38" s="10">
        <f>VLOOKUP($A38,'01.04'!$A$9:$W$204,23,0)</f>
        <v>0</v>
      </c>
      <c r="E38" s="15">
        <v>10</v>
      </c>
      <c r="F38" s="15"/>
      <c r="G38" s="15"/>
      <c r="H38" s="9">
        <f t="shared" si="0"/>
        <v>10</v>
      </c>
      <c r="I38" s="15">
        <v>8</v>
      </c>
      <c r="J38" s="15"/>
      <c r="K38" s="15"/>
      <c r="L38" s="9">
        <f t="shared" si="4"/>
        <v>8</v>
      </c>
      <c r="M38" s="15"/>
      <c r="N38" s="15"/>
      <c r="O38" s="15"/>
      <c r="P38" s="15"/>
      <c r="Q38" s="15"/>
      <c r="R38" s="11">
        <f t="shared" si="5"/>
        <v>0</v>
      </c>
      <c r="S38" s="15">
        <v>2</v>
      </c>
      <c r="T38" s="15"/>
      <c r="U38" s="9">
        <f t="shared" si="1"/>
        <v>2</v>
      </c>
      <c r="V38" s="9">
        <f t="shared" si="2"/>
        <v>0</v>
      </c>
      <c r="W38" s="15"/>
      <c r="X38" s="16">
        <f t="shared" si="3"/>
        <v>0</v>
      </c>
      <c r="Y38" s="18"/>
      <c r="Z38" s="17"/>
    </row>
    <row r="39" spans="1:26" ht="18" customHeight="1" x14ac:dyDescent="0.2">
      <c r="A39" s="13">
        <v>1500309</v>
      </c>
      <c r="B39" s="14" t="s">
        <v>63</v>
      </c>
      <c r="C39" s="15">
        <v>18000</v>
      </c>
      <c r="D39" s="10">
        <f>VLOOKUP($A39,'01.04'!$A$9:$W$204,23,0)</f>
        <v>0</v>
      </c>
      <c r="E39" s="15"/>
      <c r="F39" s="15"/>
      <c r="G39" s="15"/>
      <c r="H39" s="9">
        <f t="shared" si="0"/>
        <v>0</v>
      </c>
      <c r="I39" s="15"/>
      <c r="J39" s="15"/>
      <c r="K39" s="15"/>
      <c r="L39" s="9">
        <f t="shared" si="4"/>
        <v>0</v>
      </c>
      <c r="M39" s="15"/>
      <c r="N39" s="15"/>
      <c r="O39" s="15"/>
      <c r="P39" s="15"/>
      <c r="Q39" s="15"/>
      <c r="R39" s="11">
        <f t="shared" si="5"/>
        <v>0</v>
      </c>
      <c r="S39" s="15"/>
      <c r="T39" s="15"/>
      <c r="U39" s="9">
        <f t="shared" si="1"/>
        <v>0</v>
      </c>
      <c r="V39" s="9">
        <f t="shared" si="2"/>
        <v>0</v>
      </c>
      <c r="W39" s="15"/>
      <c r="X39" s="16">
        <f t="shared" si="3"/>
        <v>0</v>
      </c>
      <c r="Y39" s="18"/>
      <c r="Z39" s="17"/>
    </row>
    <row r="40" spans="1:26" ht="18" customHeight="1" x14ac:dyDescent="0.2">
      <c r="A40" s="13">
        <v>1500310</v>
      </c>
      <c r="B40" s="14" t="s">
        <v>64</v>
      </c>
      <c r="C40" s="15">
        <v>20000</v>
      </c>
      <c r="D40" s="10">
        <f>VLOOKUP($A40,'01.04'!$A$9:$W$204,23,0)</f>
        <v>0</v>
      </c>
      <c r="E40" s="15">
        <v>11</v>
      </c>
      <c r="F40" s="15"/>
      <c r="G40" s="15"/>
      <c r="H40" s="9">
        <f t="shared" si="0"/>
        <v>11</v>
      </c>
      <c r="I40" s="15">
        <v>10</v>
      </c>
      <c r="J40" s="15"/>
      <c r="K40" s="15"/>
      <c r="L40" s="9">
        <f t="shared" si="4"/>
        <v>10</v>
      </c>
      <c r="M40" s="15"/>
      <c r="N40" s="15"/>
      <c r="O40" s="15"/>
      <c r="P40" s="15"/>
      <c r="Q40" s="15"/>
      <c r="R40" s="11">
        <f t="shared" si="5"/>
        <v>0</v>
      </c>
      <c r="S40" s="15">
        <v>1</v>
      </c>
      <c r="T40" s="15"/>
      <c r="U40" s="9">
        <f t="shared" si="1"/>
        <v>1</v>
      </c>
      <c r="V40" s="9">
        <f t="shared" si="2"/>
        <v>0</v>
      </c>
      <c r="W40" s="15"/>
      <c r="X40" s="16">
        <f t="shared" si="3"/>
        <v>0</v>
      </c>
      <c r="Y40" s="18"/>
      <c r="Z40" s="17"/>
    </row>
    <row r="41" spans="1:26" ht="18" customHeight="1" x14ac:dyDescent="0.2">
      <c r="A41" s="13">
        <v>1500311</v>
      </c>
      <c r="B41" s="14" t="s">
        <v>65</v>
      </c>
      <c r="C41" s="15">
        <v>21000</v>
      </c>
      <c r="D41" s="10">
        <f>VLOOKUP($A41,'01.04'!$A$9:$W$204,23,0)</f>
        <v>0</v>
      </c>
      <c r="E41" s="15">
        <v>10</v>
      </c>
      <c r="F41" s="15"/>
      <c r="G41" s="15"/>
      <c r="H41" s="9">
        <f t="shared" si="0"/>
        <v>10</v>
      </c>
      <c r="I41" s="15">
        <v>10</v>
      </c>
      <c r="J41" s="15"/>
      <c r="K41" s="15"/>
      <c r="L41" s="9">
        <f t="shared" si="4"/>
        <v>10</v>
      </c>
      <c r="M41" s="15"/>
      <c r="N41" s="15"/>
      <c r="O41" s="15"/>
      <c r="P41" s="15"/>
      <c r="Q41" s="15"/>
      <c r="R41" s="11">
        <f t="shared" si="5"/>
        <v>0</v>
      </c>
      <c r="S41" s="15"/>
      <c r="T41" s="15"/>
      <c r="U41" s="9">
        <f t="shared" si="1"/>
        <v>0</v>
      </c>
      <c r="V41" s="9">
        <f t="shared" si="2"/>
        <v>0</v>
      </c>
      <c r="W41" s="15"/>
      <c r="X41" s="16">
        <f t="shared" si="3"/>
        <v>0</v>
      </c>
      <c r="Y41" s="18"/>
      <c r="Z41" s="17"/>
    </row>
    <row r="42" spans="1:26" ht="18" customHeight="1" x14ac:dyDescent="0.2">
      <c r="A42" s="13">
        <v>1500312</v>
      </c>
      <c r="B42" s="14" t="s">
        <v>66</v>
      </c>
      <c r="C42" s="15">
        <v>21000</v>
      </c>
      <c r="D42" s="10">
        <f>VLOOKUP($A42,'01.04'!$A$9:$W$204,23,0)</f>
        <v>0</v>
      </c>
      <c r="E42" s="15"/>
      <c r="F42" s="15"/>
      <c r="G42" s="15"/>
      <c r="H42" s="9">
        <f t="shared" si="0"/>
        <v>0</v>
      </c>
      <c r="I42" s="15"/>
      <c r="J42" s="15"/>
      <c r="K42" s="15"/>
      <c r="L42" s="9">
        <f t="shared" si="4"/>
        <v>0</v>
      </c>
      <c r="M42" s="15"/>
      <c r="N42" s="15"/>
      <c r="O42" s="15"/>
      <c r="P42" s="15"/>
      <c r="Q42" s="15"/>
      <c r="R42" s="11">
        <f t="shared" si="5"/>
        <v>0</v>
      </c>
      <c r="S42" s="15"/>
      <c r="T42" s="15"/>
      <c r="U42" s="9">
        <f t="shared" si="1"/>
        <v>0</v>
      </c>
      <c r="V42" s="9">
        <f t="shared" si="2"/>
        <v>0</v>
      </c>
      <c r="W42" s="15"/>
      <c r="X42" s="16">
        <f t="shared" si="3"/>
        <v>0</v>
      </c>
      <c r="Y42" s="18"/>
      <c r="Z42" s="17"/>
    </row>
    <row r="43" spans="1:26" ht="18" customHeight="1" x14ac:dyDescent="0.2">
      <c r="A43" s="13">
        <v>1500313</v>
      </c>
      <c r="B43" s="14" t="s">
        <v>67</v>
      </c>
      <c r="C43" s="15">
        <v>20000</v>
      </c>
      <c r="D43" s="10">
        <f>VLOOKUP($A43,'01.04'!$A$9:$W$204,23,0)</f>
        <v>0</v>
      </c>
      <c r="E43" s="15"/>
      <c r="F43" s="15"/>
      <c r="G43" s="15"/>
      <c r="H43" s="9">
        <f t="shared" si="0"/>
        <v>0</v>
      </c>
      <c r="I43" s="15"/>
      <c r="J43" s="15"/>
      <c r="K43" s="15"/>
      <c r="L43" s="9">
        <f t="shared" si="4"/>
        <v>0</v>
      </c>
      <c r="M43" s="15"/>
      <c r="N43" s="15"/>
      <c r="O43" s="15"/>
      <c r="P43" s="15"/>
      <c r="Q43" s="15"/>
      <c r="R43" s="11">
        <f t="shared" si="5"/>
        <v>0</v>
      </c>
      <c r="S43" s="15"/>
      <c r="T43" s="15"/>
      <c r="U43" s="9">
        <f t="shared" si="1"/>
        <v>0</v>
      </c>
      <c r="V43" s="9">
        <f t="shared" si="2"/>
        <v>0</v>
      </c>
      <c r="W43" s="15"/>
      <c r="X43" s="16">
        <f t="shared" si="3"/>
        <v>0</v>
      </c>
      <c r="Y43" s="18"/>
      <c r="Z43" s="17"/>
    </row>
    <row r="44" spans="1:26" ht="18" customHeight="1" x14ac:dyDescent="0.2">
      <c r="A44" s="13">
        <v>1500314</v>
      </c>
      <c r="B44" s="14" t="s">
        <v>68</v>
      </c>
      <c r="C44" s="15">
        <v>17000</v>
      </c>
      <c r="D44" s="10">
        <f>VLOOKUP($A44,'01.04'!$A$9:$W$204,23,0)</f>
        <v>0</v>
      </c>
      <c r="E44" s="15">
        <v>12</v>
      </c>
      <c r="F44" s="15"/>
      <c r="G44" s="15"/>
      <c r="H44" s="9">
        <f t="shared" si="0"/>
        <v>12</v>
      </c>
      <c r="I44" s="15">
        <v>8</v>
      </c>
      <c r="J44" s="15"/>
      <c r="K44" s="15"/>
      <c r="L44" s="9">
        <f t="shared" si="4"/>
        <v>8</v>
      </c>
      <c r="M44" s="15"/>
      <c r="N44" s="15"/>
      <c r="O44" s="15"/>
      <c r="P44" s="15"/>
      <c r="Q44" s="15"/>
      <c r="R44" s="11">
        <f t="shared" si="5"/>
        <v>0</v>
      </c>
      <c r="S44" s="15"/>
      <c r="T44" s="15"/>
      <c r="U44" s="9">
        <f t="shared" si="1"/>
        <v>0</v>
      </c>
      <c r="V44" s="9">
        <f t="shared" si="2"/>
        <v>4</v>
      </c>
      <c r="W44" s="15"/>
      <c r="X44" s="16">
        <f t="shared" si="3"/>
        <v>-4</v>
      </c>
      <c r="Y44" s="26"/>
      <c r="Z44" s="17"/>
    </row>
    <row r="45" spans="1:26" ht="18" customHeight="1" x14ac:dyDescent="0.2">
      <c r="A45" s="13">
        <v>1502007</v>
      </c>
      <c r="B45" s="14" t="s">
        <v>69</v>
      </c>
      <c r="C45" s="15">
        <v>19000</v>
      </c>
      <c r="D45" s="10">
        <f>VLOOKUP($A45,'01.04'!$A$9:$W$204,23,0)</f>
        <v>0</v>
      </c>
      <c r="E45" s="15"/>
      <c r="F45" s="15"/>
      <c r="G45" s="15"/>
      <c r="H45" s="9">
        <f t="shared" si="0"/>
        <v>0</v>
      </c>
      <c r="I45" s="15"/>
      <c r="J45" s="15"/>
      <c r="K45" s="15"/>
      <c r="L45" s="9">
        <f t="shared" si="4"/>
        <v>0</v>
      </c>
      <c r="M45" s="15"/>
      <c r="N45" s="15"/>
      <c r="O45" s="15"/>
      <c r="P45" s="15"/>
      <c r="Q45" s="15"/>
      <c r="R45" s="11">
        <f t="shared" si="5"/>
        <v>0</v>
      </c>
      <c r="S45" s="15"/>
      <c r="T45" s="15"/>
      <c r="U45" s="9">
        <f t="shared" si="1"/>
        <v>0</v>
      </c>
      <c r="V45" s="9">
        <f t="shared" si="2"/>
        <v>0</v>
      </c>
      <c r="W45" s="15"/>
      <c r="X45" s="16">
        <f t="shared" si="3"/>
        <v>0</v>
      </c>
      <c r="Y45" s="26"/>
      <c r="Z45" s="17"/>
    </row>
    <row r="46" spans="1:26" ht="18" customHeight="1" x14ac:dyDescent="0.2">
      <c r="A46" s="13">
        <v>1502011</v>
      </c>
      <c r="B46" s="14" t="s">
        <v>70</v>
      </c>
      <c r="C46" s="15">
        <v>17000</v>
      </c>
      <c r="D46" s="10">
        <f>VLOOKUP($A46,'01.04'!$A$9:$W$204,23,0)</f>
        <v>0</v>
      </c>
      <c r="E46" s="15">
        <v>12</v>
      </c>
      <c r="F46" s="15"/>
      <c r="G46" s="15"/>
      <c r="H46" s="9">
        <f t="shared" si="0"/>
        <v>12</v>
      </c>
      <c r="I46" s="15">
        <v>15</v>
      </c>
      <c r="J46" s="15"/>
      <c r="K46" s="15"/>
      <c r="L46" s="9">
        <f t="shared" si="4"/>
        <v>15</v>
      </c>
      <c r="M46" s="15"/>
      <c r="N46" s="15"/>
      <c r="O46" s="15"/>
      <c r="P46" s="15"/>
      <c r="Q46" s="15"/>
      <c r="R46" s="11">
        <f t="shared" si="5"/>
        <v>0</v>
      </c>
      <c r="S46" s="15"/>
      <c r="T46" s="15"/>
      <c r="U46" s="9">
        <f t="shared" si="1"/>
        <v>0</v>
      </c>
      <c r="V46" s="9">
        <f t="shared" si="2"/>
        <v>-3</v>
      </c>
      <c r="W46" s="15"/>
      <c r="X46" s="16">
        <f t="shared" si="3"/>
        <v>3</v>
      </c>
      <c r="Y46" s="26"/>
      <c r="Z46" s="17"/>
    </row>
    <row r="47" spans="1:26" ht="18" customHeight="1" x14ac:dyDescent="0.2">
      <c r="A47" s="13">
        <v>1502012</v>
      </c>
      <c r="B47" s="14" t="s">
        <v>71</v>
      </c>
      <c r="C47" s="15">
        <v>18000</v>
      </c>
      <c r="D47" s="10">
        <f>VLOOKUP($A47,'01.04'!$A$9:$W$204,23,0)</f>
        <v>0</v>
      </c>
      <c r="E47" s="15">
        <v>8</v>
      </c>
      <c r="F47" s="15"/>
      <c r="G47" s="15"/>
      <c r="H47" s="9">
        <f t="shared" si="0"/>
        <v>8</v>
      </c>
      <c r="I47" s="15">
        <v>8</v>
      </c>
      <c r="J47" s="15"/>
      <c r="K47" s="15"/>
      <c r="L47" s="9">
        <f t="shared" si="4"/>
        <v>8</v>
      </c>
      <c r="M47" s="15"/>
      <c r="N47" s="15"/>
      <c r="O47" s="15"/>
      <c r="P47" s="15"/>
      <c r="Q47" s="15"/>
      <c r="R47" s="11">
        <f t="shared" si="5"/>
        <v>0</v>
      </c>
      <c r="S47" s="15"/>
      <c r="T47" s="15"/>
      <c r="U47" s="9">
        <f t="shared" si="1"/>
        <v>0</v>
      </c>
      <c r="V47" s="9">
        <f t="shared" si="2"/>
        <v>0</v>
      </c>
      <c r="W47" s="15"/>
      <c r="X47" s="16">
        <f t="shared" si="3"/>
        <v>0</v>
      </c>
      <c r="Y47" s="18"/>
      <c r="Z47" s="17"/>
    </row>
    <row r="48" spans="1:26" ht="18" customHeight="1" x14ac:dyDescent="0.2">
      <c r="A48" s="13">
        <v>1502013</v>
      </c>
      <c r="B48" s="14" t="s">
        <v>72</v>
      </c>
      <c r="C48" s="15">
        <v>20000</v>
      </c>
      <c r="D48" s="10">
        <f>VLOOKUP($A48,'01.04'!$A$9:$W$204,23,0)</f>
        <v>0</v>
      </c>
      <c r="E48" s="15">
        <v>12</v>
      </c>
      <c r="F48" s="15"/>
      <c r="G48" s="15"/>
      <c r="H48" s="9">
        <f t="shared" si="0"/>
        <v>12</v>
      </c>
      <c r="I48" s="15">
        <v>10</v>
      </c>
      <c r="J48" s="15"/>
      <c r="K48" s="15"/>
      <c r="L48" s="9">
        <f t="shared" si="4"/>
        <v>10</v>
      </c>
      <c r="M48" s="15"/>
      <c r="N48" s="15"/>
      <c r="O48" s="15"/>
      <c r="P48" s="15"/>
      <c r="Q48" s="15"/>
      <c r="R48" s="11">
        <f t="shared" si="5"/>
        <v>0</v>
      </c>
      <c r="S48" s="15"/>
      <c r="T48" s="15"/>
      <c r="U48" s="9">
        <f t="shared" si="1"/>
        <v>0</v>
      </c>
      <c r="V48" s="9">
        <f t="shared" si="2"/>
        <v>2</v>
      </c>
      <c r="W48" s="15"/>
      <c r="X48" s="16">
        <f t="shared" si="3"/>
        <v>-2</v>
      </c>
      <c r="Y48" s="18"/>
      <c r="Z48" s="17"/>
    </row>
    <row r="49" spans="1:28" ht="18" customHeight="1" x14ac:dyDescent="0.2">
      <c r="A49" s="13">
        <v>1502021</v>
      </c>
      <c r="B49" s="14" t="s">
        <v>73</v>
      </c>
      <c r="C49" s="15">
        <v>22000</v>
      </c>
      <c r="D49" s="10">
        <f>VLOOKUP($A49,'01.04'!$A$9:$W$204,23,0)</f>
        <v>0</v>
      </c>
      <c r="E49" s="15">
        <v>12</v>
      </c>
      <c r="F49" s="15"/>
      <c r="G49" s="15"/>
      <c r="H49" s="9">
        <f t="shared" si="0"/>
        <v>12</v>
      </c>
      <c r="I49" s="15">
        <v>11</v>
      </c>
      <c r="J49" s="15"/>
      <c r="K49" s="15"/>
      <c r="L49" s="9">
        <f t="shared" si="4"/>
        <v>11</v>
      </c>
      <c r="M49" s="15"/>
      <c r="N49" s="15"/>
      <c r="O49" s="15"/>
      <c r="P49" s="15"/>
      <c r="Q49" s="15"/>
      <c r="R49" s="11">
        <f t="shared" si="5"/>
        <v>0</v>
      </c>
      <c r="S49" s="15">
        <v>1</v>
      </c>
      <c r="T49" s="15"/>
      <c r="U49" s="9">
        <f t="shared" si="1"/>
        <v>1</v>
      </c>
      <c r="V49" s="9">
        <f t="shared" si="2"/>
        <v>0</v>
      </c>
      <c r="W49" s="15"/>
      <c r="X49" s="16">
        <f t="shared" si="3"/>
        <v>0</v>
      </c>
      <c r="Y49" s="18"/>
      <c r="Z49" s="17"/>
    </row>
    <row r="50" spans="1:28" ht="18" customHeight="1" x14ac:dyDescent="0.2">
      <c r="A50" s="13">
        <v>1502024</v>
      </c>
      <c r="B50" s="14" t="s">
        <v>74</v>
      </c>
      <c r="C50" s="15">
        <v>21000</v>
      </c>
      <c r="D50" s="10">
        <f>VLOOKUP($A50,'01.04'!$A$9:$W$204,23,0)</f>
        <v>0</v>
      </c>
      <c r="E50" s="15"/>
      <c r="F50" s="15"/>
      <c r="G50" s="15"/>
      <c r="H50" s="9">
        <f t="shared" si="0"/>
        <v>0</v>
      </c>
      <c r="I50" s="15"/>
      <c r="J50" s="15"/>
      <c r="K50" s="15"/>
      <c r="L50" s="9">
        <f t="shared" si="4"/>
        <v>0</v>
      </c>
      <c r="M50" s="15"/>
      <c r="N50" s="15"/>
      <c r="O50" s="15"/>
      <c r="P50" s="15"/>
      <c r="Q50" s="15"/>
      <c r="R50" s="11">
        <f t="shared" si="5"/>
        <v>0</v>
      </c>
      <c r="S50" s="15"/>
      <c r="T50" s="15"/>
      <c r="U50" s="9">
        <f t="shared" si="1"/>
        <v>0</v>
      </c>
      <c r="V50" s="9">
        <f t="shared" si="2"/>
        <v>0</v>
      </c>
      <c r="W50" s="15"/>
      <c r="X50" s="16">
        <f t="shared" si="3"/>
        <v>0</v>
      </c>
      <c r="Y50" s="18"/>
      <c r="Z50" s="17"/>
    </row>
    <row r="51" spans="1:28" ht="18" customHeight="1" x14ac:dyDescent="0.2">
      <c r="A51" s="13">
        <v>1502029</v>
      </c>
      <c r="B51" s="14" t="s">
        <v>75</v>
      </c>
      <c r="C51" s="15">
        <v>19000</v>
      </c>
      <c r="D51" s="10">
        <f>VLOOKUP($A51,'01.04'!$A$9:$W$204,23,0)</f>
        <v>0</v>
      </c>
      <c r="E51" s="15">
        <v>12</v>
      </c>
      <c r="F51" s="15"/>
      <c r="G51" s="15"/>
      <c r="H51" s="9">
        <f t="shared" si="0"/>
        <v>12</v>
      </c>
      <c r="I51" s="15">
        <v>12</v>
      </c>
      <c r="J51" s="15"/>
      <c r="K51" s="15"/>
      <c r="L51" s="9">
        <f t="shared" si="4"/>
        <v>12</v>
      </c>
      <c r="M51" s="15"/>
      <c r="N51" s="15"/>
      <c r="O51" s="15"/>
      <c r="P51" s="15"/>
      <c r="Q51" s="15"/>
      <c r="R51" s="11">
        <f t="shared" si="5"/>
        <v>0</v>
      </c>
      <c r="S51" s="15"/>
      <c r="T51" s="15"/>
      <c r="U51" s="9">
        <f t="shared" si="1"/>
        <v>0</v>
      </c>
      <c r="V51" s="9">
        <f t="shared" si="2"/>
        <v>0</v>
      </c>
      <c r="W51" s="15"/>
      <c r="X51" s="16">
        <f t="shared" si="3"/>
        <v>0</v>
      </c>
      <c r="Y51" s="18"/>
      <c r="Z51" s="17"/>
    </row>
    <row r="52" spans="1:28" ht="18" customHeight="1" x14ac:dyDescent="0.2">
      <c r="A52" s="13">
        <v>1509001</v>
      </c>
      <c r="B52" s="14" t="s">
        <v>76</v>
      </c>
      <c r="C52" s="15">
        <v>25000</v>
      </c>
      <c r="D52" s="10">
        <f>VLOOKUP($A52,'01.04'!$A$9:$W$204,23,0)</f>
        <v>0</v>
      </c>
      <c r="E52" s="15"/>
      <c r="F52" s="15"/>
      <c r="G52" s="15"/>
      <c r="H52" s="9">
        <f t="shared" si="0"/>
        <v>0</v>
      </c>
      <c r="I52" s="15"/>
      <c r="J52" s="15"/>
      <c r="K52" s="15"/>
      <c r="L52" s="9">
        <f t="shared" si="4"/>
        <v>0</v>
      </c>
      <c r="M52" s="15"/>
      <c r="N52" s="15"/>
      <c r="O52" s="15"/>
      <c r="P52" s="15"/>
      <c r="Q52" s="15"/>
      <c r="R52" s="11">
        <f t="shared" si="5"/>
        <v>0</v>
      </c>
      <c r="S52" s="15"/>
      <c r="T52" s="15"/>
      <c r="U52" s="9">
        <f t="shared" si="1"/>
        <v>0</v>
      </c>
      <c r="V52" s="9">
        <f t="shared" si="2"/>
        <v>0</v>
      </c>
      <c r="W52" s="15"/>
      <c r="X52" s="16">
        <f t="shared" si="3"/>
        <v>0</v>
      </c>
      <c r="Y52" s="18"/>
      <c r="Z52" s="17"/>
    </row>
    <row r="53" spans="1:28" ht="18" customHeight="1" x14ac:dyDescent="0.2">
      <c r="A53" s="7">
        <v>1520000</v>
      </c>
      <c r="B53" s="8" t="s">
        <v>77</v>
      </c>
      <c r="C53" s="9"/>
      <c r="D53" s="10">
        <f>VLOOKUP($A53,'01.04'!$A$9:$W$204,23,0)</f>
        <v>0</v>
      </c>
      <c r="E53" s="10"/>
      <c r="F53" s="10"/>
      <c r="G53" s="10"/>
      <c r="H53" s="9"/>
      <c r="I53" s="10"/>
      <c r="J53" s="10"/>
      <c r="K53" s="10"/>
      <c r="L53" s="9">
        <f t="shared" si="4"/>
        <v>0</v>
      </c>
      <c r="M53" s="10"/>
      <c r="N53" s="10"/>
      <c r="O53" s="10"/>
      <c r="P53" s="10"/>
      <c r="Q53" s="10"/>
      <c r="R53" s="11">
        <f t="shared" si="5"/>
        <v>0</v>
      </c>
      <c r="S53" s="10"/>
      <c r="T53" s="10"/>
      <c r="U53" s="9"/>
      <c r="V53" s="9"/>
      <c r="W53" s="10"/>
      <c r="X53" s="9"/>
      <c r="Y53" s="18"/>
      <c r="Z53" s="17"/>
    </row>
    <row r="54" spans="1:28" s="24" customFormat="1" ht="18" customHeight="1" x14ac:dyDescent="0.2">
      <c r="A54" s="13">
        <v>1520001</v>
      </c>
      <c r="B54" s="20" t="s">
        <v>78</v>
      </c>
      <c r="C54" s="21">
        <v>22000</v>
      </c>
      <c r="D54" s="10">
        <f>VLOOKUP($A54,'01.04'!$A$9:$W$204,23,0)</f>
        <v>0</v>
      </c>
      <c r="E54" s="21"/>
      <c r="F54" s="21"/>
      <c r="G54" s="21"/>
      <c r="H54" s="9">
        <f t="shared" ref="H54:H64" si="6">SUM(E54:G54)</f>
        <v>0</v>
      </c>
      <c r="I54" s="21"/>
      <c r="J54" s="21"/>
      <c r="K54" s="21"/>
      <c r="L54" s="9">
        <f t="shared" si="4"/>
        <v>0</v>
      </c>
      <c r="M54" s="21"/>
      <c r="N54" s="15"/>
      <c r="O54" s="21"/>
      <c r="P54" s="15"/>
      <c r="Q54" s="21"/>
      <c r="R54" s="11">
        <f t="shared" si="5"/>
        <v>0</v>
      </c>
      <c r="S54" s="21"/>
      <c r="T54" s="21"/>
      <c r="U54" s="9">
        <f t="shared" ref="U54:U64" si="7">S54+T54</f>
        <v>0</v>
      </c>
      <c r="V54" s="9">
        <f t="shared" ref="V54:V64" si="8">D54+H54-L54-R54-U54</f>
        <v>0</v>
      </c>
      <c r="W54" s="21"/>
      <c r="X54" s="16">
        <f t="shared" ref="X54:X64" si="9">W54-V54</f>
        <v>0</v>
      </c>
      <c r="Y54" s="18"/>
      <c r="Z54" s="18"/>
      <c r="AA54" s="17"/>
      <c r="AB54" s="3"/>
    </row>
    <row r="55" spans="1:28" s="24" customFormat="1" ht="18" customHeight="1" x14ac:dyDescent="0.2">
      <c r="A55" s="13">
        <v>1520004</v>
      </c>
      <c r="B55" s="20" t="s">
        <v>79</v>
      </c>
      <c r="C55" s="21">
        <v>22000</v>
      </c>
      <c r="D55" s="10">
        <f>VLOOKUP($A55,'01.04'!$A$9:$W$204,23,0)</f>
        <v>0</v>
      </c>
      <c r="E55" s="15">
        <v>8</v>
      </c>
      <c r="F55" s="15"/>
      <c r="G55" s="15"/>
      <c r="H55" s="9">
        <f t="shared" si="6"/>
        <v>8</v>
      </c>
      <c r="I55" s="15">
        <v>8</v>
      </c>
      <c r="J55" s="15"/>
      <c r="K55" s="15"/>
      <c r="L55" s="9">
        <f t="shared" si="4"/>
        <v>8</v>
      </c>
      <c r="M55" s="15"/>
      <c r="N55" s="15"/>
      <c r="O55" s="15"/>
      <c r="P55" s="15"/>
      <c r="Q55" s="15"/>
      <c r="R55" s="11">
        <f t="shared" si="5"/>
        <v>0</v>
      </c>
      <c r="S55" s="15"/>
      <c r="T55" s="15"/>
      <c r="U55" s="9">
        <f t="shared" si="7"/>
        <v>0</v>
      </c>
      <c r="V55" s="9">
        <f t="shared" si="8"/>
        <v>0</v>
      </c>
      <c r="W55" s="15"/>
      <c r="X55" s="16">
        <f t="shared" si="9"/>
        <v>0</v>
      </c>
      <c r="Y55" s="18"/>
      <c r="Z55" s="18"/>
      <c r="AA55" s="17"/>
      <c r="AB55" s="3"/>
    </row>
    <row r="56" spans="1:28" x14ac:dyDescent="0.2">
      <c r="A56" s="13">
        <v>1520005</v>
      </c>
      <c r="B56" s="14" t="s">
        <v>80</v>
      </c>
      <c r="C56" s="15">
        <v>22000</v>
      </c>
      <c r="D56" s="10">
        <f>VLOOKUP($A56,'01.04'!$A$9:$W$204,23,0)</f>
        <v>0</v>
      </c>
      <c r="E56" s="15">
        <v>10</v>
      </c>
      <c r="F56" s="15"/>
      <c r="G56" s="15"/>
      <c r="H56" s="9">
        <f t="shared" si="6"/>
        <v>10</v>
      </c>
      <c r="I56" s="15">
        <v>10</v>
      </c>
      <c r="J56" s="15"/>
      <c r="K56" s="15"/>
      <c r="L56" s="9">
        <f t="shared" si="4"/>
        <v>10</v>
      </c>
      <c r="M56" s="15"/>
      <c r="N56" s="15"/>
      <c r="O56" s="15"/>
      <c r="P56" s="15"/>
      <c r="Q56" s="15"/>
      <c r="R56" s="11">
        <f t="shared" si="5"/>
        <v>0</v>
      </c>
      <c r="S56" s="15"/>
      <c r="T56" s="15"/>
      <c r="U56" s="9">
        <f t="shared" si="7"/>
        <v>0</v>
      </c>
      <c r="V56" s="9">
        <f t="shared" si="8"/>
        <v>0</v>
      </c>
      <c r="W56" s="15"/>
      <c r="X56" s="16">
        <f t="shared" si="9"/>
        <v>0</v>
      </c>
      <c r="Y56" s="18"/>
      <c r="Z56" s="18"/>
      <c r="AA56" s="17"/>
    </row>
    <row r="57" spans="1:28" x14ac:dyDescent="0.2">
      <c r="A57" s="13">
        <v>1520020</v>
      </c>
      <c r="B57" s="14" t="s">
        <v>81</v>
      </c>
      <c r="C57" s="15">
        <v>20000</v>
      </c>
      <c r="D57" s="10">
        <f>VLOOKUP($A57,'01.04'!$A$9:$W$204,23,0)</f>
        <v>0</v>
      </c>
      <c r="E57" s="15">
        <v>10</v>
      </c>
      <c r="F57" s="15"/>
      <c r="G57" s="15"/>
      <c r="H57" s="9">
        <f t="shared" si="6"/>
        <v>10</v>
      </c>
      <c r="I57" s="15">
        <v>10</v>
      </c>
      <c r="J57" s="15"/>
      <c r="K57" s="15"/>
      <c r="L57" s="9">
        <f t="shared" si="4"/>
        <v>10</v>
      </c>
      <c r="M57" s="15"/>
      <c r="N57" s="15"/>
      <c r="O57" s="15"/>
      <c r="P57" s="15"/>
      <c r="Q57" s="15"/>
      <c r="R57" s="11">
        <f t="shared" si="5"/>
        <v>0</v>
      </c>
      <c r="S57" s="15"/>
      <c r="T57" s="15"/>
      <c r="U57" s="9">
        <f t="shared" si="7"/>
        <v>0</v>
      </c>
      <c r="V57" s="9">
        <f t="shared" si="8"/>
        <v>0</v>
      </c>
      <c r="W57" s="15"/>
      <c r="X57" s="16">
        <f t="shared" si="9"/>
        <v>0</v>
      </c>
      <c r="Y57" s="18"/>
      <c r="Z57" s="17"/>
    </row>
    <row r="58" spans="1:28" ht="18" customHeight="1" x14ac:dyDescent="0.2">
      <c r="A58" s="13">
        <v>1520041</v>
      </c>
      <c r="B58" s="14" t="s">
        <v>82</v>
      </c>
      <c r="C58" s="15">
        <v>29000</v>
      </c>
      <c r="D58" s="10">
        <f>VLOOKUP($A58,'01.04'!$A$9:$W$204,23,0)</f>
        <v>0</v>
      </c>
      <c r="E58" s="15"/>
      <c r="F58" s="15"/>
      <c r="G58" s="15"/>
      <c r="H58" s="9">
        <f t="shared" si="6"/>
        <v>0</v>
      </c>
      <c r="I58" s="15"/>
      <c r="J58" s="15"/>
      <c r="K58" s="15"/>
      <c r="L58" s="9">
        <f t="shared" si="4"/>
        <v>0</v>
      </c>
      <c r="M58" s="15"/>
      <c r="N58" s="15"/>
      <c r="O58" s="15"/>
      <c r="P58" s="15"/>
      <c r="Q58" s="15"/>
      <c r="R58" s="11">
        <f>SUM(M58:Q58)</f>
        <v>0</v>
      </c>
      <c r="S58" s="15"/>
      <c r="T58" s="15"/>
      <c r="U58" s="9">
        <f>S58+T58</f>
        <v>0</v>
      </c>
      <c r="V58" s="9">
        <f t="shared" si="8"/>
        <v>0</v>
      </c>
      <c r="W58" s="15"/>
      <c r="X58" s="16">
        <f>W58-V58</f>
        <v>0</v>
      </c>
      <c r="Y58" s="18"/>
      <c r="Z58" s="17"/>
    </row>
    <row r="59" spans="1:28" ht="18" customHeight="1" x14ac:dyDescent="0.2">
      <c r="A59" s="13">
        <v>1520043</v>
      </c>
      <c r="B59" s="14" t="s">
        <v>83</v>
      </c>
      <c r="C59" s="15">
        <v>32000</v>
      </c>
      <c r="D59" s="10">
        <f>VLOOKUP($A59,'01.04'!$A$9:$W$204,23,0)</f>
        <v>0</v>
      </c>
      <c r="E59" s="15"/>
      <c r="F59" s="15"/>
      <c r="G59" s="15"/>
      <c r="H59" s="9">
        <f t="shared" si="6"/>
        <v>0</v>
      </c>
      <c r="I59" s="15"/>
      <c r="J59" s="15"/>
      <c r="K59" s="15"/>
      <c r="L59" s="9">
        <f t="shared" si="4"/>
        <v>0</v>
      </c>
      <c r="M59" s="15"/>
      <c r="N59" s="15"/>
      <c r="O59" s="15"/>
      <c r="P59" s="15"/>
      <c r="Q59" s="15"/>
      <c r="R59" s="11">
        <f t="shared" si="5"/>
        <v>0</v>
      </c>
      <c r="S59" s="15"/>
      <c r="T59" s="15"/>
      <c r="U59" s="9">
        <f t="shared" si="7"/>
        <v>0</v>
      </c>
      <c r="V59" s="9">
        <f t="shared" si="8"/>
        <v>0</v>
      </c>
      <c r="W59" s="15"/>
      <c r="X59" s="16">
        <f t="shared" si="9"/>
        <v>0</v>
      </c>
      <c r="Y59" s="18"/>
      <c r="Z59" s="17"/>
    </row>
    <row r="60" spans="1:28" ht="18" customHeight="1" x14ac:dyDescent="0.2">
      <c r="A60" s="13">
        <v>1520050</v>
      </c>
      <c r="B60" s="14" t="s">
        <v>243</v>
      </c>
      <c r="C60" s="15">
        <v>35000</v>
      </c>
      <c r="D60" s="10">
        <f>VLOOKUP($A60,'01.04'!$A$9:$W$204,23,0)</f>
        <v>0</v>
      </c>
      <c r="E60" s="15"/>
      <c r="F60" s="15"/>
      <c r="G60" s="15"/>
      <c r="H60" s="9">
        <f t="shared" si="6"/>
        <v>0</v>
      </c>
      <c r="I60" s="15">
        <v>20</v>
      </c>
      <c r="J60" s="15"/>
      <c r="K60" s="15"/>
      <c r="L60" s="9">
        <f t="shared" si="4"/>
        <v>20</v>
      </c>
      <c r="M60" s="15"/>
      <c r="N60" s="15"/>
      <c r="O60" s="15"/>
      <c r="P60" s="15"/>
      <c r="Q60" s="15"/>
      <c r="R60" s="11">
        <f t="shared" si="5"/>
        <v>0</v>
      </c>
      <c r="S60" s="15"/>
      <c r="T60" s="15"/>
      <c r="U60" s="9">
        <f t="shared" si="7"/>
        <v>0</v>
      </c>
      <c r="V60" s="9"/>
      <c r="W60" s="15"/>
      <c r="X60" s="16"/>
      <c r="Y60" s="18"/>
      <c r="Z60" s="17"/>
    </row>
    <row r="61" spans="1:28" ht="18" customHeight="1" x14ac:dyDescent="0.2">
      <c r="A61" s="13">
        <v>1520051</v>
      </c>
      <c r="B61" s="14" t="s">
        <v>244</v>
      </c>
      <c r="C61" s="15">
        <v>50000</v>
      </c>
      <c r="D61" s="10">
        <f>VLOOKUP($A61,'01.04'!$A$9:$W$204,23,0)</f>
        <v>0</v>
      </c>
      <c r="E61" s="15"/>
      <c r="F61" s="15"/>
      <c r="G61" s="15"/>
      <c r="H61" s="9">
        <f t="shared" si="6"/>
        <v>0</v>
      </c>
      <c r="I61" s="15">
        <v>54</v>
      </c>
      <c r="J61" s="15"/>
      <c r="K61" s="15"/>
      <c r="L61" s="9">
        <f t="shared" si="4"/>
        <v>54</v>
      </c>
      <c r="M61" s="15"/>
      <c r="N61" s="15"/>
      <c r="O61" s="15"/>
      <c r="P61" s="15"/>
      <c r="Q61" s="15"/>
      <c r="R61" s="11">
        <f t="shared" si="5"/>
        <v>0</v>
      </c>
      <c r="S61" s="15"/>
      <c r="T61" s="15"/>
      <c r="U61" s="9">
        <f t="shared" si="7"/>
        <v>0</v>
      </c>
      <c r="V61" s="9"/>
      <c r="W61" s="15"/>
      <c r="X61" s="16"/>
      <c r="Y61" s="18"/>
      <c r="Z61" s="17"/>
    </row>
    <row r="62" spans="1:28" ht="18" customHeight="1" x14ac:dyDescent="0.2">
      <c r="A62" s="13">
        <v>1522008</v>
      </c>
      <c r="B62" s="14" t="s">
        <v>84</v>
      </c>
      <c r="C62" s="15">
        <v>25000</v>
      </c>
      <c r="D62" s="10">
        <f>VLOOKUP($A62,'01.04'!$A$9:$W$204,23,0)</f>
        <v>0</v>
      </c>
      <c r="E62" s="15">
        <v>8</v>
      </c>
      <c r="F62" s="15"/>
      <c r="G62" s="15"/>
      <c r="H62" s="9">
        <f t="shared" si="6"/>
        <v>8</v>
      </c>
      <c r="I62" s="15">
        <v>8</v>
      </c>
      <c r="J62" s="15"/>
      <c r="K62" s="15"/>
      <c r="L62" s="9">
        <f t="shared" si="4"/>
        <v>8</v>
      </c>
      <c r="M62" s="15"/>
      <c r="N62" s="15"/>
      <c r="O62" s="15"/>
      <c r="P62" s="15"/>
      <c r="Q62" s="15"/>
      <c r="R62" s="11">
        <f t="shared" si="5"/>
        <v>0</v>
      </c>
      <c r="S62" s="15"/>
      <c r="T62" s="15"/>
      <c r="U62" s="9">
        <f t="shared" si="7"/>
        <v>0</v>
      </c>
      <c r="V62" s="9">
        <f t="shared" si="8"/>
        <v>0</v>
      </c>
      <c r="W62" s="15"/>
      <c r="X62" s="16">
        <f t="shared" si="9"/>
        <v>0</v>
      </c>
      <c r="Y62" s="18"/>
      <c r="Z62" s="17"/>
    </row>
    <row r="63" spans="1:28" ht="18" customHeight="1" x14ac:dyDescent="0.2">
      <c r="A63" s="13">
        <v>1523008</v>
      </c>
      <c r="B63" s="14" t="s">
        <v>232</v>
      </c>
      <c r="C63" s="15">
        <v>13000</v>
      </c>
      <c r="D63" s="10">
        <f>VLOOKUP($A63,'01.04'!$A$9:$W$204,23,0)</f>
        <v>0</v>
      </c>
      <c r="E63" s="15">
        <v>315</v>
      </c>
      <c r="F63" s="15"/>
      <c r="G63" s="15"/>
      <c r="H63" s="9">
        <f t="shared" si="6"/>
        <v>315</v>
      </c>
      <c r="I63" s="15">
        <v>9</v>
      </c>
      <c r="J63" s="15"/>
      <c r="K63" s="15"/>
      <c r="L63" s="9">
        <f t="shared" si="4"/>
        <v>9</v>
      </c>
      <c r="M63" s="15"/>
      <c r="N63" s="15"/>
      <c r="O63" s="15"/>
      <c r="P63" s="15"/>
      <c r="Q63" s="15"/>
      <c r="R63" s="11">
        <f t="shared" si="5"/>
        <v>0</v>
      </c>
      <c r="S63" s="15"/>
      <c r="T63" s="15"/>
      <c r="U63" s="9">
        <f t="shared" si="7"/>
        <v>0</v>
      </c>
      <c r="V63" s="9">
        <f>D63+H63-L63-R63-U63-L60*3-L61*5</f>
        <v>-24</v>
      </c>
      <c r="W63" s="15"/>
      <c r="X63" s="16">
        <f t="shared" si="9"/>
        <v>24</v>
      </c>
      <c r="Y63" s="18"/>
      <c r="Z63" s="17"/>
    </row>
    <row r="64" spans="1:28" ht="18" customHeight="1" x14ac:dyDescent="0.2">
      <c r="A64" s="13">
        <v>1522009</v>
      </c>
      <c r="B64" s="14" t="s">
        <v>85</v>
      </c>
      <c r="C64" s="15">
        <v>24000</v>
      </c>
      <c r="D64" s="10">
        <f>VLOOKUP($A64,'01.04'!$A$9:$W$204,23,0)</f>
        <v>0</v>
      </c>
      <c r="E64" s="15">
        <v>11</v>
      </c>
      <c r="F64" s="15"/>
      <c r="G64" s="15"/>
      <c r="H64" s="9">
        <f t="shared" si="6"/>
        <v>11</v>
      </c>
      <c r="I64" s="15">
        <v>11</v>
      </c>
      <c r="J64" s="15"/>
      <c r="K64" s="15"/>
      <c r="L64" s="9">
        <f t="shared" si="4"/>
        <v>11</v>
      </c>
      <c r="M64" s="15"/>
      <c r="N64" s="15"/>
      <c r="O64" s="15"/>
      <c r="P64" s="15"/>
      <c r="Q64" s="15"/>
      <c r="R64" s="11">
        <f t="shared" si="5"/>
        <v>0</v>
      </c>
      <c r="S64" s="15"/>
      <c r="T64" s="15"/>
      <c r="U64" s="9">
        <f t="shared" si="7"/>
        <v>0</v>
      </c>
      <c r="V64" s="9">
        <f t="shared" si="8"/>
        <v>0</v>
      </c>
      <c r="W64" s="15"/>
      <c r="X64" s="16">
        <f t="shared" si="9"/>
        <v>0</v>
      </c>
      <c r="Y64" s="18"/>
      <c r="Z64" s="17"/>
    </row>
    <row r="65" spans="1:26" ht="18" customHeight="1" x14ac:dyDescent="0.2">
      <c r="A65" s="7">
        <v>1530000</v>
      </c>
      <c r="B65" s="8" t="s">
        <v>86</v>
      </c>
      <c r="C65" s="9"/>
      <c r="D65" s="10">
        <f>VLOOKUP($A65,'01.04'!$A$9:$W$204,23,0)</f>
        <v>0</v>
      </c>
      <c r="E65" s="10"/>
      <c r="F65" s="10"/>
      <c r="G65" s="10"/>
      <c r="H65" s="9"/>
      <c r="I65" s="10"/>
      <c r="J65" s="10"/>
      <c r="K65" s="10"/>
      <c r="L65" s="9">
        <f t="shared" si="4"/>
        <v>0</v>
      </c>
      <c r="M65" s="10"/>
      <c r="N65" s="10"/>
      <c r="O65" s="10"/>
      <c r="P65" s="10"/>
      <c r="Q65" s="10"/>
      <c r="R65" s="11">
        <f t="shared" si="5"/>
        <v>0</v>
      </c>
      <c r="S65" s="10"/>
      <c r="T65" s="10"/>
      <c r="U65" s="9"/>
      <c r="V65" s="9"/>
      <c r="W65" s="10"/>
      <c r="X65" s="9"/>
      <c r="Y65" s="18"/>
      <c r="Z65" s="17"/>
    </row>
    <row r="66" spans="1:26" ht="18" customHeight="1" x14ac:dyDescent="0.2">
      <c r="A66" s="13">
        <v>1532013</v>
      </c>
      <c r="B66" s="14" t="s">
        <v>87</v>
      </c>
      <c r="C66" s="15">
        <v>89000</v>
      </c>
      <c r="D66" s="10">
        <f>VLOOKUP($A66,'01.04'!$A$9:$W$204,23,0)</f>
        <v>0</v>
      </c>
      <c r="E66" s="15"/>
      <c r="F66" s="15"/>
      <c r="G66" s="15"/>
      <c r="H66" s="9">
        <f>SUM(E66:G66)</f>
        <v>0</v>
      </c>
      <c r="I66" s="15"/>
      <c r="J66" s="15"/>
      <c r="K66" s="15"/>
      <c r="L66" s="9">
        <f t="shared" si="4"/>
        <v>0</v>
      </c>
      <c r="M66" s="15"/>
      <c r="N66" s="15"/>
      <c r="O66" s="15"/>
      <c r="P66" s="15"/>
      <c r="Q66" s="15"/>
      <c r="R66" s="11">
        <f t="shared" si="5"/>
        <v>0</v>
      </c>
      <c r="S66" s="15"/>
      <c r="T66" s="15"/>
      <c r="U66" s="9">
        <f>S66+T66</f>
        <v>0</v>
      </c>
      <c r="V66" s="9">
        <f>D66+H66-L66-R66-U66</f>
        <v>0</v>
      </c>
      <c r="W66" s="15"/>
      <c r="X66" s="16">
        <f>W66-V66</f>
        <v>0</v>
      </c>
      <c r="Y66" s="18"/>
      <c r="Z66" s="17"/>
    </row>
    <row r="67" spans="1:26" ht="18" customHeight="1" x14ac:dyDescent="0.2">
      <c r="A67" s="7">
        <v>1540000</v>
      </c>
      <c r="B67" s="8" t="s">
        <v>88</v>
      </c>
      <c r="C67" s="9"/>
      <c r="D67" s="10">
        <f>VLOOKUP($A67,'01.04'!$A$9:$W$204,23,0)</f>
        <v>0</v>
      </c>
      <c r="E67" s="10"/>
      <c r="F67" s="10"/>
      <c r="G67" s="10"/>
      <c r="H67" s="9"/>
      <c r="I67" s="10"/>
      <c r="J67" s="10"/>
      <c r="K67" s="10"/>
      <c r="L67" s="9">
        <f t="shared" si="4"/>
        <v>0</v>
      </c>
      <c r="M67" s="10"/>
      <c r="N67" s="10"/>
      <c r="O67" s="10"/>
      <c r="P67" s="10"/>
      <c r="Q67" s="10"/>
      <c r="R67" s="11">
        <f t="shared" si="5"/>
        <v>0</v>
      </c>
      <c r="S67" s="10"/>
      <c r="T67" s="10"/>
      <c r="U67" s="9"/>
      <c r="V67" s="9"/>
      <c r="W67" s="10"/>
      <c r="X67" s="9"/>
      <c r="Y67" s="18"/>
      <c r="Z67" s="17"/>
    </row>
    <row r="68" spans="1:26" s="24" customFormat="1" ht="18" customHeight="1" x14ac:dyDescent="0.2">
      <c r="A68" s="25">
        <v>1540002</v>
      </c>
      <c r="B68" s="20" t="s">
        <v>89</v>
      </c>
      <c r="C68" s="21">
        <v>19000</v>
      </c>
      <c r="D68" s="10">
        <f>VLOOKUP($A68,'01.04'!$A$9:$W$204,23,0)</f>
        <v>0</v>
      </c>
      <c r="E68" s="15"/>
      <c r="F68" s="15"/>
      <c r="G68" s="15"/>
      <c r="H68" s="9">
        <f>SUM(E68:G68)</f>
        <v>0</v>
      </c>
      <c r="I68" s="15"/>
      <c r="J68" s="15"/>
      <c r="K68" s="15"/>
      <c r="L68" s="9">
        <f t="shared" si="4"/>
        <v>0</v>
      </c>
      <c r="M68" s="15"/>
      <c r="N68" s="15"/>
      <c r="O68" s="15"/>
      <c r="P68" s="15"/>
      <c r="Q68" s="15"/>
      <c r="R68" s="11">
        <f t="shared" si="5"/>
        <v>0</v>
      </c>
      <c r="S68" s="15"/>
      <c r="T68" s="15"/>
      <c r="U68" s="9">
        <f>S68+T68</f>
        <v>0</v>
      </c>
      <c r="V68" s="9">
        <f>D68+H68-L68-R68-U68</f>
        <v>0</v>
      </c>
      <c r="W68" s="15"/>
      <c r="X68" s="16">
        <f>W68-V68</f>
        <v>0</v>
      </c>
      <c r="Y68" s="22"/>
      <c r="Z68" s="23"/>
    </row>
    <row r="69" spans="1:26" s="24" customFormat="1" ht="18" customHeight="1" x14ac:dyDescent="0.2">
      <c r="A69" s="25">
        <v>1540034</v>
      </c>
      <c r="B69" s="20" t="s">
        <v>90</v>
      </c>
      <c r="C69" s="21">
        <v>16000</v>
      </c>
      <c r="D69" s="10">
        <f>VLOOKUP($A69,'01.04'!$A$9:$W$204,23,0)</f>
        <v>2</v>
      </c>
      <c r="E69" s="15">
        <v>4</v>
      </c>
      <c r="F69" s="15"/>
      <c r="G69" s="15"/>
      <c r="H69" s="9">
        <f>SUM(E69:G69)</f>
        <v>4</v>
      </c>
      <c r="I69" s="15">
        <v>4</v>
      </c>
      <c r="J69" s="15"/>
      <c r="K69" s="15"/>
      <c r="L69" s="9">
        <f t="shared" si="4"/>
        <v>4</v>
      </c>
      <c r="M69" s="15"/>
      <c r="N69" s="15"/>
      <c r="O69" s="15"/>
      <c r="P69" s="15"/>
      <c r="Q69" s="15"/>
      <c r="R69" s="11">
        <f t="shared" si="5"/>
        <v>0</v>
      </c>
      <c r="S69" s="15"/>
      <c r="T69" s="15"/>
      <c r="U69" s="9">
        <f>S69+T69</f>
        <v>0</v>
      </c>
      <c r="V69" s="9">
        <f>D69+H69-L69-R69-U69</f>
        <v>2</v>
      </c>
      <c r="W69" s="15">
        <v>2</v>
      </c>
      <c r="X69" s="16">
        <f>W69-V69</f>
        <v>0</v>
      </c>
      <c r="Y69" s="22"/>
      <c r="Z69" s="23"/>
    </row>
    <row r="70" spans="1:26" ht="18" customHeight="1" x14ac:dyDescent="0.2">
      <c r="A70" s="7">
        <v>1560000</v>
      </c>
      <c r="B70" s="8" t="s">
        <v>91</v>
      </c>
      <c r="C70" s="9"/>
      <c r="D70" s="10">
        <f>VLOOKUP($A70,'01.04'!$A$9:$W$204,23,0)</f>
        <v>0</v>
      </c>
      <c r="E70" s="10"/>
      <c r="F70" s="10"/>
      <c r="G70" s="10"/>
      <c r="H70" s="9"/>
      <c r="I70" s="10"/>
      <c r="J70" s="10"/>
      <c r="K70" s="10"/>
      <c r="L70" s="9">
        <f t="shared" si="4"/>
        <v>0</v>
      </c>
      <c r="M70" s="10"/>
      <c r="N70" s="10"/>
      <c r="O70" s="10"/>
      <c r="P70" s="10"/>
      <c r="Q70" s="10"/>
      <c r="R70" s="11">
        <f t="shared" si="5"/>
        <v>0</v>
      </c>
      <c r="S70" s="10"/>
      <c r="T70" s="10"/>
      <c r="U70" s="9"/>
      <c r="V70" s="9"/>
      <c r="W70" s="10"/>
      <c r="X70" s="9"/>
      <c r="Y70" s="18"/>
      <c r="Z70" s="17"/>
    </row>
    <row r="71" spans="1:26" ht="18" customHeight="1" x14ac:dyDescent="0.2">
      <c r="A71" s="13">
        <v>1560001</v>
      </c>
      <c r="B71" s="14" t="s">
        <v>92</v>
      </c>
      <c r="C71" s="15">
        <v>28000</v>
      </c>
      <c r="D71" s="10">
        <f>VLOOKUP($A71,'01.04'!$A$9:$W$204,23,0)</f>
        <v>0</v>
      </c>
      <c r="E71" s="15">
        <v>7</v>
      </c>
      <c r="F71" s="15"/>
      <c r="G71" s="15"/>
      <c r="H71" s="9">
        <f>SUM(E71:G71)</f>
        <v>7</v>
      </c>
      <c r="I71" s="15">
        <v>3</v>
      </c>
      <c r="J71" s="15"/>
      <c r="K71" s="15"/>
      <c r="L71" s="9">
        <f t="shared" si="4"/>
        <v>3</v>
      </c>
      <c r="M71" s="15"/>
      <c r="N71" s="15"/>
      <c r="O71" s="15"/>
      <c r="P71" s="15"/>
      <c r="Q71" s="15"/>
      <c r="R71" s="11">
        <f t="shared" si="5"/>
        <v>0</v>
      </c>
      <c r="S71" s="15"/>
      <c r="T71" s="15"/>
      <c r="U71" s="9">
        <f>S71+T71</f>
        <v>0</v>
      </c>
      <c r="V71" s="9">
        <f>D71+H71-L71-R71-U71</f>
        <v>4</v>
      </c>
      <c r="W71" s="15"/>
      <c r="X71" s="16">
        <f>W71-V71</f>
        <v>-4</v>
      </c>
      <c r="Y71" s="26"/>
      <c r="Z71" s="17"/>
    </row>
    <row r="72" spans="1:26" ht="18" customHeight="1" x14ac:dyDescent="0.2">
      <c r="A72" s="13">
        <v>1560002</v>
      </c>
      <c r="B72" s="14" t="s">
        <v>93</v>
      </c>
      <c r="C72" s="15">
        <v>28000</v>
      </c>
      <c r="D72" s="10">
        <f>VLOOKUP($A72,'01.04'!$A$9:$W$204,23,0)</f>
        <v>0</v>
      </c>
      <c r="E72" s="15">
        <v>4</v>
      </c>
      <c r="F72" s="15"/>
      <c r="G72" s="15"/>
      <c r="H72" s="9">
        <f>SUM(E72:G72)</f>
        <v>4</v>
      </c>
      <c r="I72" s="15">
        <v>6</v>
      </c>
      <c r="J72" s="15"/>
      <c r="K72" s="15"/>
      <c r="L72" s="9">
        <f t="shared" si="4"/>
        <v>6</v>
      </c>
      <c r="M72" s="15"/>
      <c r="N72" s="15"/>
      <c r="O72" s="15"/>
      <c r="P72" s="15"/>
      <c r="Q72" s="15"/>
      <c r="R72" s="11">
        <f t="shared" si="5"/>
        <v>0</v>
      </c>
      <c r="S72" s="15"/>
      <c r="T72" s="15"/>
      <c r="U72" s="9">
        <f>S72+T72</f>
        <v>0</v>
      </c>
      <c r="V72" s="9">
        <f>D72+H72-L72-R72-U72</f>
        <v>-2</v>
      </c>
      <c r="W72" s="15"/>
      <c r="X72" s="16">
        <f>W72-V72</f>
        <v>2</v>
      </c>
      <c r="Y72" s="26"/>
      <c r="Z72" s="17"/>
    </row>
    <row r="73" spans="1:26" ht="18" customHeight="1" x14ac:dyDescent="0.2">
      <c r="A73" s="13">
        <v>1560006</v>
      </c>
      <c r="B73" s="14" t="s">
        <v>94</v>
      </c>
      <c r="C73" s="15">
        <v>28000</v>
      </c>
      <c r="D73" s="10">
        <f>VLOOKUP($A73,'01.04'!$A$9:$W$204,23,0)</f>
        <v>0</v>
      </c>
      <c r="E73" s="15">
        <v>7</v>
      </c>
      <c r="F73" s="15"/>
      <c r="G73" s="15"/>
      <c r="H73" s="9">
        <f>SUM(E73:G73)</f>
        <v>7</v>
      </c>
      <c r="I73" s="15">
        <v>5</v>
      </c>
      <c r="J73" s="15"/>
      <c r="K73" s="15"/>
      <c r="L73" s="9">
        <f t="shared" si="4"/>
        <v>5</v>
      </c>
      <c r="M73" s="15"/>
      <c r="N73" s="15"/>
      <c r="O73" s="15"/>
      <c r="P73" s="15"/>
      <c r="Q73" s="15"/>
      <c r="R73" s="11">
        <f>SUM(M73:Q73)</f>
        <v>0</v>
      </c>
      <c r="S73" s="15"/>
      <c r="T73" s="15"/>
      <c r="U73" s="9">
        <f>S73+T73</f>
        <v>0</v>
      </c>
      <c r="V73" s="9">
        <f>D73+H73-L73-R73-U73</f>
        <v>2</v>
      </c>
      <c r="W73" s="15"/>
      <c r="X73" s="16">
        <f>W73-V73</f>
        <v>-2</v>
      </c>
      <c r="Y73" s="26"/>
      <c r="Z73" s="17"/>
    </row>
    <row r="74" spans="1:26" ht="18" customHeight="1" x14ac:dyDescent="0.2">
      <c r="A74" s="13">
        <v>1560008</v>
      </c>
      <c r="B74" s="14" t="s">
        <v>95</v>
      </c>
      <c r="C74" s="15">
        <v>28000</v>
      </c>
      <c r="D74" s="10">
        <f>VLOOKUP($A74,'01.04'!$A$9:$W$204,23,0)</f>
        <v>0</v>
      </c>
      <c r="E74" s="15">
        <v>7</v>
      </c>
      <c r="F74" s="15"/>
      <c r="G74" s="15"/>
      <c r="H74" s="9">
        <f>SUM(E74:G74)</f>
        <v>7</v>
      </c>
      <c r="I74" s="15">
        <v>4</v>
      </c>
      <c r="J74" s="15"/>
      <c r="K74" s="15"/>
      <c r="L74" s="9">
        <f t="shared" si="4"/>
        <v>4</v>
      </c>
      <c r="M74" s="15"/>
      <c r="N74" s="15"/>
      <c r="O74" s="15"/>
      <c r="P74" s="15"/>
      <c r="Q74" s="15"/>
      <c r="R74" s="11">
        <f>SUM(M74:Q74)</f>
        <v>0</v>
      </c>
      <c r="S74" s="15"/>
      <c r="T74" s="15"/>
      <c r="U74" s="9">
        <f>S74+T74</f>
        <v>0</v>
      </c>
      <c r="V74" s="9">
        <f>D74+H74-L74-R74-U74</f>
        <v>3</v>
      </c>
      <c r="W74" s="15"/>
      <c r="X74" s="16">
        <f>W74-V74</f>
        <v>-3</v>
      </c>
      <c r="Y74" s="26"/>
      <c r="Z74" s="17"/>
    </row>
    <row r="75" spans="1:26" ht="18" customHeight="1" x14ac:dyDescent="0.2">
      <c r="A75" s="13">
        <v>1560048</v>
      </c>
      <c r="B75" s="14" t="s">
        <v>96</v>
      </c>
      <c r="C75" s="15">
        <v>28000</v>
      </c>
      <c r="D75" s="10">
        <f>VLOOKUP($A75,'01.04'!$A$9:$W$204,23,0)</f>
        <v>0</v>
      </c>
      <c r="E75" s="15">
        <v>7</v>
      </c>
      <c r="F75" s="15"/>
      <c r="G75" s="15"/>
      <c r="H75" s="9">
        <f>SUM(E75:G75)</f>
        <v>7</v>
      </c>
      <c r="I75" s="15">
        <v>7</v>
      </c>
      <c r="J75" s="15"/>
      <c r="K75" s="15"/>
      <c r="L75" s="9">
        <f t="shared" si="4"/>
        <v>7</v>
      </c>
      <c r="M75" s="15"/>
      <c r="N75" s="15"/>
      <c r="O75" s="15"/>
      <c r="P75" s="15"/>
      <c r="Q75" s="15"/>
      <c r="R75" s="11">
        <f t="shared" si="5"/>
        <v>0</v>
      </c>
      <c r="S75" s="15"/>
      <c r="T75" s="15"/>
      <c r="U75" s="9">
        <f>S75+T75</f>
        <v>0</v>
      </c>
      <c r="V75" s="9">
        <f>D75+H75-L75-R75-U75</f>
        <v>0</v>
      </c>
      <c r="W75" s="15"/>
      <c r="X75" s="16">
        <f>W75-V75</f>
        <v>0</v>
      </c>
      <c r="Y75" s="26"/>
      <c r="Z75" s="17"/>
    </row>
    <row r="76" spans="1:26" ht="18" customHeight="1" x14ac:dyDescent="0.2">
      <c r="A76" s="7">
        <v>1510000</v>
      </c>
      <c r="B76" s="8" t="s">
        <v>97</v>
      </c>
      <c r="C76" s="9"/>
      <c r="D76" s="10">
        <f>VLOOKUP($A76,'01.04'!$A$9:$W$204,23,0)</f>
        <v>0</v>
      </c>
      <c r="E76" s="10"/>
      <c r="F76" s="10"/>
      <c r="G76" s="10"/>
      <c r="H76" s="9"/>
      <c r="I76" s="10"/>
      <c r="J76" s="10"/>
      <c r="K76" s="10"/>
      <c r="L76" s="9">
        <f t="shared" si="4"/>
        <v>0</v>
      </c>
      <c r="M76" s="10"/>
      <c r="N76" s="10"/>
      <c r="O76" s="10"/>
      <c r="P76" s="10"/>
      <c r="Q76" s="10"/>
      <c r="R76" s="11">
        <f t="shared" si="5"/>
        <v>0</v>
      </c>
      <c r="S76" s="10"/>
      <c r="T76" s="10"/>
      <c r="U76" s="9"/>
      <c r="V76" s="9"/>
      <c r="W76" s="10"/>
      <c r="X76" s="9"/>
      <c r="Y76" s="18"/>
      <c r="Z76" s="17"/>
    </row>
    <row r="77" spans="1:26" ht="18" customHeight="1" x14ac:dyDescent="0.2">
      <c r="A77" s="13">
        <v>1510001</v>
      </c>
      <c r="B77" s="14" t="s">
        <v>98</v>
      </c>
      <c r="C77" s="15">
        <v>55000</v>
      </c>
      <c r="D77" s="10">
        <f>VLOOKUP($A77,'01.04'!$A$9:$W$204,23,0)</f>
        <v>3</v>
      </c>
      <c r="E77" s="15">
        <v>2</v>
      </c>
      <c r="F77" s="15"/>
      <c r="G77" s="15"/>
      <c r="H77" s="9">
        <f t="shared" ref="H77:H90" si="10">SUM(E77:G77)</f>
        <v>2</v>
      </c>
      <c r="I77" s="15">
        <v>1</v>
      </c>
      <c r="J77" s="15"/>
      <c r="K77" s="15"/>
      <c r="L77" s="9">
        <f t="shared" ref="L77:L140" si="11">SUM(I77:K77)</f>
        <v>1</v>
      </c>
      <c r="M77" s="15">
        <v>2</v>
      </c>
      <c r="N77" s="15"/>
      <c r="O77" s="15"/>
      <c r="P77" s="15"/>
      <c r="Q77" s="15"/>
      <c r="R77" s="11">
        <f t="shared" si="5"/>
        <v>2</v>
      </c>
      <c r="S77" s="15"/>
      <c r="T77" s="15"/>
      <c r="U77" s="9">
        <f t="shared" ref="U77:U90" si="12">S77+T77</f>
        <v>0</v>
      </c>
      <c r="V77" s="9">
        <f t="shared" ref="V77:V90" si="13">D77+H77-L77-R77-U77</f>
        <v>2</v>
      </c>
      <c r="W77" s="15">
        <v>2</v>
      </c>
      <c r="X77" s="16">
        <f t="shared" ref="X77:X90" si="14">W77-V77</f>
        <v>0</v>
      </c>
      <c r="Y77" s="27"/>
      <c r="Z77" s="17"/>
    </row>
    <row r="78" spans="1:26" ht="18" customHeight="1" x14ac:dyDescent="0.2">
      <c r="A78" s="13">
        <v>1510002</v>
      </c>
      <c r="B78" s="14" t="s">
        <v>99</v>
      </c>
      <c r="C78" s="15">
        <v>30000</v>
      </c>
      <c r="D78" s="10">
        <f>VLOOKUP($A78,'01.04'!$A$9:$W$204,23,0)</f>
        <v>6</v>
      </c>
      <c r="E78" s="15">
        <v>4</v>
      </c>
      <c r="F78" s="15"/>
      <c r="G78" s="15"/>
      <c r="H78" s="9">
        <f t="shared" si="10"/>
        <v>4</v>
      </c>
      <c r="I78" s="15">
        <v>6</v>
      </c>
      <c r="J78" s="15"/>
      <c r="K78" s="15"/>
      <c r="L78" s="9">
        <f t="shared" si="11"/>
        <v>6</v>
      </c>
      <c r="M78" s="15">
        <v>2</v>
      </c>
      <c r="N78" s="15"/>
      <c r="O78" s="15"/>
      <c r="P78" s="15"/>
      <c r="Q78" s="15"/>
      <c r="R78" s="11">
        <f t="shared" si="5"/>
        <v>2</v>
      </c>
      <c r="S78" s="15"/>
      <c r="T78" s="15"/>
      <c r="U78" s="9">
        <f t="shared" si="12"/>
        <v>0</v>
      </c>
      <c r="V78" s="9">
        <f t="shared" si="13"/>
        <v>2</v>
      </c>
      <c r="W78" s="15">
        <v>2</v>
      </c>
      <c r="X78" s="16">
        <f t="shared" si="14"/>
        <v>0</v>
      </c>
      <c r="Y78" s="27"/>
      <c r="Z78" s="17"/>
    </row>
    <row r="79" spans="1:26" ht="18" customHeight="1" x14ac:dyDescent="0.2">
      <c r="A79" s="13">
        <v>1510005</v>
      </c>
      <c r="B79" s="14" t="s">
        <v>100</v>
      </c>
      <c r="C79" s="15">
        <v>70000</v>
      </c>
      <c r="D79" s="10">
        <f>VLOOKUP($A79,'01.04'!$A$9:$W$204,23,0)</f>
        <v>0</v>
      </c>
      <c r="E79" s="15"/>
      <c r="F79" s="15"/>
      <c r="G79" s="15"/>
      <c r="H79" s="9">
        <f t="shared" si="10"/>
        <v>0</v>
      </c>
      <c r="I79" s="15"/>
      <c r="J79" s="15"/>
      <c r="K79" s="15"/>
      <c r="L79" s="9">
        <f t="shared" si="11"/>
        <v>0</v>
      </c>
      <c r="M79" s="15"/>
      <c r="N79" s="15"/>
      <c r="O79" s="15"/>
      <c r="P79" s="15"/>
      <c r="Q79" s="15"/>
      <c r="R79" s="11">
        <f t="shared" si="5"/>
        <v>0</v>
      </c>
      <c r="S79" s="15"/>
      <c r="T79" s="15"/>
      <c r="U79" s="9">
        <f t="shared" si="12"/>
        <v>0</v>
      </c>
      <c r="V79" s="9">
        <f t="shared" si="13"/>
        <v>0</v>
      </c>
      <c r="W79" s="15"/>
      <c r="X79" s="16">
        <f t="shared" si="14"/>
        <v>0</v>
      </c>
      <c r="Y79" s="18"/>
      <c r="Z79" s="17"/>
    </row>
    <row r="80" spans="1:26" ht="18" customHeight="1" x14ac:dyDescent="0.2">
      <c r="A80" s="13">
        <v>1510006</v>
      </c>
      <c r="B80" s="14" t="s">
        <v>101</v>
      </c>
      <c r="C80" s="15">
        <v>38000</v>
      </c>
      <c r="D80" s="10">
        <f>VLOOKUP($A80,'01.04'!$A$9:$W$204,23,0)</f>
        <v>3</v>
      </c>
      <c r="E80" s="15"/>
      <c r="F80" s="15"/>
      <c r="G80" s="15"/>
      <c r="H80" s="9">
        <f t="shared" si="10"/>
        <v>0</v>
      </c>
      <c r="I80" s="15">
        <v>3</v>
      </c>
      <c r="J80" s="15"/>
      <c r="K80" s="15"/>
      <c r="L80" s="9">
        <f t="shared" si="11"/>
        <v>3</v>
      </c>
      <c r="M80" s="15"/>
      <c r="N80" s="15"/>
      <c r="O80" s="15"/>
      <c r="P80" s="15"/>
      <c r="Q80" s="15"/>
      <c r="R80" s="11">
        <f t="shared" si="5"/>
        <v>0</v>
      </c>
      <c r="S80" s="15"/>
      <c r="T80" s="15"/>
      <c r="U80" s="9">
        <f t="shared" si="12"/>
        <v>0</v>
      </c>
      <c r="V80" s="9">
        <f t="shared" si="13"/>
        <v>0</v>
      </c>
      <c r="W80" s="15"/>
      <c r="X80" s="16">
        <f t="shared" si="14"/>
        <v>0</v>
      </c>
      <c r="Y80" s="26"/>
      <c r="Z80" s="17"/>
    </row>
    <row r="81" spans="1:26" ht="18" customHeight="1" x14ac:dyDescent="0.2">
      <c r="A81" s="13">
        <v>1510007</v>
      </c>
      <c r="B81" s="14" t="s">
        <v>102</v>
      </c>
      <c r="C81" s="15">
        <v>75000</v>
      </c>
      <c r="D81" s="10">
        <f>VLOOKUP($A81,'01.04'!$A$9:$W$204,23,0)</f>
        <v>0</v>
      </c>
      <c r="E81" s="15"/>
      <c r="F81" s="15"/>
      <c r="G81" s="15"/>
      <c r="H81" s="9">
        <f t="shared" si="10"/>
        <v>0</v>
      </c>
      <c r="I81" s="15"/>
      <c r="J81" s="15"/>
      <c r="K81" s="15"/>
      <c r="L81" s="9">
        <f t="shared" si="11"/>
        <v>0</v>
      </c>
      <c r="M81" s="15"/>
      <c r="N81" s="15"/>
      <c r="O81" s="15"/>
      <c r="P81" s="15"/>
      <c r="Q81" s="15"/>
      <c r="R81" s="11">
        <f>SUM(M81:Q81)</f>
        <v>0</v>
      </c>
      <c r="S81" s="15"/>
      <c r="T81" s="15"/>
      <c r="U81" s="9">
        <f>S81+T81</f>
        <v>0</v>
      </c>
      <c r="V81" s="9">
        <f t="shared" si="13"/>
        <v>0</v>
      </c>
      <c r="W81" s="15"/>
      <c r="X81" s="16">
        <f>W81-V81</f>
        <v>0</v>
      </c>
      <c r="Y81" s="18"/>
      <c r="Z81" s="17"/>
    </row>
    <row r="82" spans="1:26" ht="18" customHeight="1" x14ac:dyDescent="0.2">
      <c r="A82" s="13">
        <v>1510008</v>
      </c>
      <c r="B82" s="14" t="s">
        <v>103</v>
      </c>
      <c r="C82" s="15">
        <v>55000</v>
      </c>
      <c r="D82" s="10">
        <f>VLOOKUP($A82,'01.04'!$A$9:$W$204,23,0)</f>
        <v>0</v>
      </c>
      <c r="E82" s="15"/>
      <c r="F82" s="15"/>
      <c r="G82" s="15"/>
      <c r="H82" s="9">
        <f t="shared" si="10"/>
        <v>0</v>
      </c>
      <c r="I82" s="15"/>
      <c r="J82" s="15"/>
      <c r="K82" s="15"/>
      <c r="L82" s="9">
        <f t="shared" si="11"/>
        <v>0</v>
      </c>
      <c r="M82" s="15"/>
      <c r="N82" s="15"/>
      <c r="O82" s="15"/>
      <c r="P82" s="15"/>
      <c r="Q82" s="15"/>
      <c r="R82" s="11">
        <f>SUM(M82:Q82)</f>
        <v>0</v>
      </c>
      <c r="S82" s="15"/>
      <c r="T82" s="15"/>
      <c r="U82" s="9">
        <f>S82+T82</f>
        <v>0</v>
      </c>
      <c r="V82" s="9">
        <f t="shared" si="13"/>
        <v>0</v>
      </c>
      <c r="W82" s="15"/>
      <c r="X82" s="16">
        <f>W82-V82</f>
        <v>0</v>
      </c>
      <c r="Y82" s="26"/>
      <c r="Z82" s="17"/>
    </row>
    <row r="83" spans="1:26" ht="18" customHeight="1" x14ac:dyDescent="0.2">
      <c r="A83" s="13">
        <v>1510009</v>
      </c>
      <c r="B83" s="14" t="s">
        <v>104</v>
      </c>
      <c r="C83" s="15">
        <v>30000</v>
      </c>
      <c r="D83" s="10">
        <f>VLOOKUP($A83,'01.04'!$A$9:$W$204,23,0)</f>
        <v>5</v>
      </c>
      <c r="E83" s="15"/>
      <c r="F83" s="15"/>
      <c r="G83" s="15"/>
      <c r="H83" s="9">
        <f t="shared" si="10"/>
        <v>0</v>
      </c>
      <c r="I83" s="15">
        <v>4</v>
      </c>
      <c r="J83" s="15"/>
      <c r="K83" s="15"/>
      <c r="L83" s="9">
        <f t="shared" si="11"/>
        <v>4</v>
      </c>
      <c r="M83" s="15"/>
      <c r="N83" s="15"/>
      <c r="O83" s="15"/>
      <c r="P83" s="15"/>
      <c r="Q83" s="15"/>
      <c r="R83" s="11">
        <f t="shared" si="5"/>
        <v>0</v>
      </c>
      <c r="S83" s="15"/>
      <c r="T83" s="15"/>
      <c r="U83" s="9">
        <f t="shared" si="12"/>
        <v>0</v>
      </c>
      <c r="V83" s="9">
        <f t="shared" si="13"/>
        <v>1</v>
      </c>
      <c r="W83" s="15">
        <v>1</v>
      </c>
      <c r="X83" s="16">
        <f t="shared" si="14"/>
        <v>0</v>
      </c>
      <c r="Y83" s="26"/>
      <c r="Z83" s="17"/>
    </row>
    <row r="84" spans="1:26" ht="18" customHeight="1" x14ac:dyDescent="0.2">
      <c r="A84" s="13">
        <v>1510018</v>
      </c>
      <c r="B84" s="14" t="s">
        <v>105</v>
      </c>
      <c r="C84" s="15">
        <v>60000</v>
      </c>
      <c r="D84" s="10">
        <f>VLOOKUP($A84,'01.04'!$A$9:$W$204,23,0)</f>
        <v>2</v>
      </c>
      <c r="E84" s="15">
        <v>1</v>
      </c>
      <c r="F84" s="15"/>
      <c r="G84" s="15"/>
      <c r="H84" s="9">
        <f t="shared" si="10"/>
        <v>1</v>
      </c>
      <c r="I84" s="15">
        <v>1</v>
      </c>
      <c r="J84" s="15"/>
      <c r="K84" s="15"/>
      <c r="L84" s="9">
        <f t="shared" si="11"/>
        <v>1</v>
      </c>
      <c r="M84" s="15">
        <v>1</v>
      </c>
      <c r="N84" s="15"/>
      <c r="O84" s="15"/>
      <c r="P84" s="15"/>
      <c r="Q84" s="15"/>
      <c r="R84" s="11">
        <f t="shared" si="5"/>
        <v>1</v>
      </c>
      <c r="S84" s="15"/>
      <c r="T84" s="15"/>
      <c r="U84" s="9">
        <f t="shared" si="12"/>
        <v>0</v>
      </c>
      <c r="V84" s="9">
        <f t="shared" si="13"/>
        <v>1</v>
      </c>
      <c r="W84" s="15">
        <v>1</v>
      </c>
      <c r="X84" s="16">
        <f t="shared" si="14"/>
        <v>0</v>
      </c>
      <c r="Y84" s="18"/>
      <c r="Z84" s="17"/>
    </row>
    <row r="85" spans="1:26" ht="18" customHeight="1" x14ac:dyDescent="0.2">
      <c r="A85" s="13">
        <v>1510021</v>
      </c>
      <c r="B85" s="14" t="s">
        <v>106</v>
      </c>
      <c r="C85" s="15">
        <v>38000</v>
      </c>
      <c r="D85" s="10">
        <f>VLOOKUP($A85,'01.04'!$A$9:$W$204,23,0)</f>
        <v>2</v>
      </c>
      <c r="E85" s="15"/>
      <c r="F85" s="15"/>
      <c r="G85" s="15"/>
      <c r="H85" s="9">
        <f t="shared" si="10"/>
        <v>0</v>
      </c>
      <c r="I85" s="15">
        <v>2</v>
      </c>
      <c r="J85" s="15"/>
      <c r="K85" s="15"/>
      <c r="L85" s="9">
        <f t="shared" si="11"/>
        <v>2</v>
      </c>
      <c r="M85" s="15"/>
      <c r="N85" s="15"/>
      <c r="O85" s="15"/>
      <c r="P85" s="15"/>
      <c r="Q85" s="15"/>
      <c r="R85" s="11">
        <f t="shared" si="5"/>
        <v>0</v>
      </c>
      <c r="S85" s="15"/>
      <c r="T85" s="15"/>
      <c r="U85" s="9">
        <f t="shared" si="12"/>
        <v>0</v>
      </c>
      <c r="V85" s="9">
        <f t="shared" si="13"/>
        <v>0</v>
      </c>
      <c r="W85" s="15"/>
      <c r="X85" s="16">
        <f t="shared" si="14"/>
        <v>0</v>
      </c>
      <c r="Y85" s="18"/>
      <c r="Z85" s="17"/>
    </row>
    <row r="86" spans="1:26" ht="18" customHeight="1" x14ac:dyDescent="0.2">
      <c r="A86" s="13">
        <v>1510023</v>
      </c>
      <c r="B86" s="14" t="s">
        <v>107</v>
      </c>
      <c r="C86" s="15">
        <v>55000</v>
      </c>
      <c r="D86" s="10">
        <f>VLOOKUP($A86,'01.04'!$A$9:$W$204,23,0)</f>
        <v>0</v>
      </c>
      <c r="E86" s="15"/>
      <c r="F86" s="15"/>
      <c r="G86" s="15"/>
      <c r="H86" s="9">
        <f t="shared" si="10"/>
        <v>0</v>
      </c>
      <c r="I86" s="15"/>
      <c r="J86" s="15"/>
      <c r="K86" s="15"/>
      <c r="L86" s="9">
        <f t="shared" si="11"/>
        <v>0</v>
      </c>
      <c r="M86" s="15"/>
      <c r="N86" s="15"/>
      <c r="O86" s="15"/>
      <c r="P86" s="15"/>
      <c r="Q86" s="15"/>
      <c r="R86" s="11">
        <f>SUM(M86:Q86)</f>
        <v>0</v>
      </c>
      <c r="S86" s="15"/>
      <c r="T86" s="15"/>
      <c r="U86" s="9">
        <f>S86+T86</f>
        <v>0</v>
      </c>
      <c r="V86" s="9">
        <f t="shared" si="13"/>
        <v>0</v>
      </c>
      <c r="W86" s="15"/>
      <c r="X86" s="16">
        <f>W86-V86</f>
        <v>0</v>
      </c>
      <c r="Y86" s="18"/>
      <c r="Z86" s="17"/>
    </row>
    <row r="87" spans="1:26" ht="18" customHeight="1" x14ac:dyDescent="0.2">
      <c r="A87" s="13">
        <v>1510024</v>
      </c>
      <c r="B87" s="14" t="s">
        <v>108</v>
      </c>
      <c r="C87" s="15">
        <v>30000</v>
      </c>
      <c r="D87" s="10">
        <f>VLOOKUP($A87,'01.04'!$A$9:$W$204,23,0)</f>
        <v>0</v>
      </c>
      <c r="E87" s="15"/>
      <c r="F87" s="15"/>
      <c r="G87" s="15"/>
      <c r="H87" s="9">
        <f t="shared" si="10"/>
        <v>0</v>
      </c>
      <c r="I87" s="15"/>
      <c r="J87" s="15"/>
      <c r="K87" s="15"/>
      <c r="L87" s="9">
        <f t="shared" si="11"/>
        <v>0</v>
      </c>
      <c r="M87" s="15"/>
      <c r="N87" s="15"/>
      <c r="O87" s="15"/>
      <c r="P87" s="15"/>
      <c r="Q87" s="15"/>
      <c r="R87" s="11">
        <f>SUM(M87:Q87)</f>
        <v>0</v>
      </c>
      <c r="S87" s="15"/>
      <c r="T87" s="15"/>
      <c r="U87" s="9">
        <f>S87+T87</f>
        <v>0</v>
      </c>
      <c r="V87" s="9">
        <f t="shared" si="13"/>
        <v>0</v>
      </c>
      <c r="W87" s="15"/>
      <c r="X87" s="16">
        <f>W87-V87</f>
        <v>0</v>
      </c>
      <c r="Y87" s="18"/>
      <c r="Z87" s="17"/>
    </row>
    <row r="88" spans="1:26" ht="18" customHeight="1" x14ac:dyDescent="0.2">
      <c r="A88" s="13">
        <v>1510039</v>
      </c>
      <c r="B88" s="14" t="s">
        <v>109</v>
      </c>
      <c r="C88" s="15">
        <v>30000</v>
      </c>
      <c r="D88" s="10">
        <f>VLOOKUP($A88,'01.04'!$A$9:$W$204,23,0)</f>
        <v>1</v>
      </c>
      <c r="E88" s="15">
        <v>2</v>
      </c>
      <c r="F88" s="15"/>
      <c r="G88" s="15"/>
      <c r="H88" s="9">
        <f t="shared" si="10"/>
        <v>2</v>
      </c>
      <c r="I88" s="15">
        <v>1</v>
      </c>
      <c r="J88" s="15"/>
      <c r="K88" s="15"/>
      <c r="L88" s="9">
        <f t="shared" si="11"/>
        <v>1</v>
      </c>
      <c r="M88" s="15"/>
      <c r="N88" s="15"/>
      <c r="O88" s="15"/>
      <c r="P88" s="15"/>
      <c r="Q88" s="15"/>
      <c r="R88" s="11">
        <f t="shared" si="5"/>
        <v>0</v>
      </c>
      <c r="S88" s="15"/>
      <c r="T88" s="15"/>
      <c r="U88" s="9">
        <f t="shared" si="12"/>
        <v>0</v>
      </c>
      <c r="V88" s="9">
        <f t="shared" si="13"/>
        <v>2</v>
      </c>
      <c r="W88" s="15">
        <v>2</v>
      </c>
      <c r="X88" s="16">
        <f t="shared" si="14"/>
        <v>0</v>
      </c>
      <c r="Y88" s="27"/>
      <c r="Z88" s="17"/>
    </row>
    <row r="89" spans="1:26" ht="18" customHeight="1" x14ac:dyDescent="0.2">
      <c r="A89" s="13">
        <v>1510040</v>
      </c>
      <c r="B89" s="14" t="s">
        <v>110</v>
      </c>
      <c r="C89" s="15">
        <v>55000</v>
      </c>
      <c r="D89" s="10">
        <f>VLOOKUP($A89,'01.04'!$A$9:$W$204,23,0)</f>
        <v>1</v>
      </c>
      <c r="E89" s="15">
        <v>1</v>
      </c>
      <c r="F89" s="15"/>
      <c r="G89" s="15"/>
      <c r="H89" s="9">
        <f t="shared" si="10"/>
        <v>1</v>
      </c>
      <c r="I89" s="15">
        <v>1</v>
      </c>
      <c r="J89" s="15"/>
      <c r="K89" s="15"/>
      <c r="L89" s="9">
        <f t="shared" si="11"/>
        <v>1</v>
      </c>
      <c r="M89" s="15">
        <v>1</v>
      </c>
      <c r="N89" s="15"/>
      <c r="O89" s="15"/>
      <c r="P89" s="15"/>
      <c r="Q89" s="15"/>
      <c r="R89" s="11">
        <f t="shared" si="5"/>
        <v>1</v>
      </c>
      <c r="S89" s="15"/>
      <c r="T89" s="15"/>
      <c r="U89" s="9">
        <f t="shared" si="12"/>
        <v>0</v>
      </c>
      <c r="V89" s="9">
        <f t="shared" si="13"/>
        <v>0</v>
      </c>
      <c r="W89" s="15"/>
      <c r="X89" s="16">
        <f t="shared" si="14"/>
        <v>0</v>
      </c>
      <c r="Y89" s="27"/>
      <c r="Z89" s="17"/>
    </row>
    <row r="90" spans="1:26" ht="18" customHeight="1" x14ac:dyDescent="0.2">
      <c r="A90" s="13">
        <v>1510053</v>
      </c>
      <c r="B90" s="14" t="s">
        <v>111</v>
      </c>
      <c r="C90" s="15">
        <v>35000</v>
      </c>
      <c r="D90" s="10">
        <f>VLOOKUP($A90,'01.04'!$A$9:$W$204,23,0)</f>
        <v>3</v>
      </c>
      <c r="E90" s="15">
        <v>2</v>
      </c>
      <c r="F90" s="15"/>
      <c r="G90" s="15"/>
      <c r="H90" s="9">
        <f t="shared" si="10"/>
        <v>2</v>
      </c>
      <c r="I90" s="15">
        <v>5</v>
      </c>
      <c r="J90" s="15"/>
      <c r="K90" s="15"/>
      <c r="L90" s="9">
        <f t="shared" si="11"/>
        <v>5</v>
      </c>
      <c r="M90" s="15"/>
      <c r="N90" s="15"/>
      <c r="O90" s="15"/>
      <c r="P90" s="15"/>
      <c r="Q90" s="15"/>
      <c r="R90" s="11">
        <f t="shared" ref="R90:R159" si="15">SUM(M90:Q90)</f>
        <v>0</v>
      </c>
      <c r="S90" s="15"/>
      <c r="T90" s="15"/>
      <c r="U90" s="9">
        <f t="shared" si="12"/>
        <v>0</v>
      </c>
      <c r="V90" s="9">
        <f t="shared" si="13"/>
        <v>0</v>
      </c>
      <c r="W90" s="15"/>
      <c r="X90" s="16">
        <f t="shared" si="14"/>
        <v>0</v>
      </c>
      <c r="Y90" s="27"/>
      <c r="Z90" s="17"/>
    </row>
    <row r="91" spans="1:26" ht="18" customHeight="1" x14ac:dyDescent="0.2">
      <c r="A91" s="7">
        <v>3500000</v>
      </c>
      <c r="B91" s="8" t="s">
        <v>112</v>
      </c>
      <c r="C91" s="9"/>
      <c r="D91" s="10">
        <f>VLOOKUP($A91,'01.04'!$A$9:$W$204,23,0)</f>
        <v>0</v>
      </c>
      <c r="E91" s="10"/>
      <c r="F91" s="10"/>
      <c r="G91" s="10"/>
      <c r="H91" s="9"/>
      <c r="I91" s="10"/>
      <c r="J91" s="10"/>
      <c r="K91" s="10"/>
      <c r="L91" s="9">
        <f t="shared" si="11"/>
        <v>0</v>
      </c>
      <c r="M91" s="10"/>
      <c r="N91" s="10"/>
      <c r="O91" s="10"/>
      <c r="P91" s="10"/>
      <c r="Q91" s="10"/>
      <c r="R91" s="11">
        <f t="shared" si="15"/>
        <v>0</v>
      </c>
      <c r="S91" s="10"/>
      <c r="T91" s="10"/>
      <c r="U91" s="9"/>
      <c r="V91" s="9"/>
      <c r="W91" s="10"/>
      <c r="X91" s="9"/>
      <c r="Y91" s="18"/>
      <c r="Z91" s="17"/>
    </row>
    <row r="92" spans="1:26" ht="18" customHeight="1" x14ac:dyDescent="0.2">
      <c r="A92" s="13">
        <v>3500003</v>
      </c>
      <c r="B92" s="14" t="s">
        <v>113</v>
      </c>
      <c r="C92" s="15">
        <v>390000</v>
      </c>
      <c r="D92" s="10">
        <f>VLOOKUP($A92,'01.04'!$A$9:$W$204,23,0)</f>
        <v>0</v>
      </c>
      <c r="E92" s="15">
        <v>1</v>
      </c>
      <c r="F92" s="15"/>
      <c r="G92" s="15"/>
      <c r="H92" s="9">
        <f t="shared" ref="H92:H109" si="16">SUM(E92:G92)</f>
        <v>1</v>
      </c>
      <c r="I92" s="15">
        <v>1</v>
      </c>
      <c r="J92" s="15"/>
      <c r="K92" s="15"/>
      <c r="L92" s="9">
        <f t="shared" si="11"/>
        <v>1</v>
      </c>
      <c r="M92" s="15"/>
      <c r="N92" s="15"/>
      <c r="O92" s="15"/>
      <c r="P92" s="15"/>
      <c r="Q92" s="15"/>
      <c r="R92" s="11">
        <f>SUM(M92:Q92)</f>
        <v>0</v>
      </c>
      <c r="S92" s="15"/>
      <c r="T92" s="15"/>
      <c r="U92" s="9">
        <f>S92+T92</f>
        <v>0</v>
      </c>
      <c r="V92" s="9">
        <f t="shared" ref="V92:V109" si="17">D92+H92-L92-R92-U92</f>
        <v>0</v>
      </c>
      <c r="W92" s="15"/>
      <c r="X92" s="16">
        <f>W92-V92</f>
        <v>0</v>
      </c>
      <c r="Y92" s="18"/>
      <c r="Z92" s="17"/>
    </row>
    <row r="93" spans="1:26" ht="18" customHeight="1" x14ac:dyDescent="0.2">
      <c r="A93" s="13">
        <v>3500004</v>
      </c>
      <c r="B93" s="14" t="s">
        <v>114</v>
      </c>
      <c r="C93" s="15">
        <v>300000</v>
      </c>
      <c r="D93" s="10">
        <f>VLOOKUP($A93,'01.04'!$A$9:$W$204,23,0)</f>
        <v>0</v>
      </c>
      <c r="E93" s="15"/>
      <c r="F93" s="15"/>
      <c r="G93" s="15"/>
      <c r="H93" s="9">
        <f t="shared" si="16"/>
        <v>0</v>
      </c>
      <c r="I93" s="15"/>
      <c r="J93" s="15"/>
      <c r="K93" s="15"/>
      <c r="L93" s="9">
        <f t="shared" si="11"/>
        <v>0</v>
      </c>
      <c r="M93" s="15"/>
      <c r="N93" s="15"/>
      <c r="O93" s="15"/>
      <c r="P93" s="15"/>
      <c r="Q93" s="15"/>
      <c r="R93" s="11">
        <f>SUM(M93:Q93)</f>
        <v>0</v>
      </c>
      <c r="S93" s="15"/>
      <c r="T93" s="15"/>
      <c r="U93" s="9">
        <f>S93+T93</f>
        <v>0</v>
      </c>
      <c r="V93" s="9">
        <f t="shared" si="17"/>
        <v>0</v>
      </c>
      <c r="W93" s="15"/>
      <c r="X93" s="16">
        <f>W93-V93</f>
        <v>0</v>
      </c>
      <c r="Y93" s="18"/>
      <c r="Z93" s="17"/>
    </row>
    <row r="94" spans="1:26" ht="18" customHeight="1" x14ac:dyDescent="0.2">
      <c r="A94" s="13">
        <v>3500001</v>
      </c>
      <c r="B94" s="14" t="s">
        <v>115</v>
      </c>
      <c r="C94" s="15">
        <v>300000</v>
      </c>
      <c r="D94" s="10">
        <f>VLOOKUP($A94,'01.04'!$A$9:$W$204,23,0)</f>
        <v>0</v>
      </c>
      <c r="E94" s="15"/>
      <c r="F94" s="15"/>
      <c r="G94" s="15"/>
      <c r="H94" s="9">
        <f t="shared" si="16"/>
        <v>0</v>
      </c>
      <c r="I94" s="15"/>
      <c r="J94" s="15"/>
      <c r="K94" s="15"/>
      <c r="L94" s="9">
        <f t="shared" si="11"/>
        <v>0</v>
      </c>
      <c r="M94" s="15"/>
      <c r="N94" s="15"/>
      <c r="O94" s="15"/>
      <c r="P94" s="15"/>
      <c r="Q94" s="15"/>
      <c r="R94" s="11">
        <f t="shared" si="15"/>
        <v>0</v>
      </c>
      <c r="S94" s="15"/>
      <c r="T94" s="15"/>
      <c r="U94" s="9">
        <f t="shared" ref="U94:U109" si="18">S94+T94</f>
        <v>0</v>
      </c>
      <c r="V94" s="9">
        <f t="shared" si="17"/>
        <v>0</v>
      </c>
      <c r="W94" s="15"/>
      <c r="X94" s="16">
        <f t="shared" ref="X94:X109" si="19">W94-V94</f>
        <v>0</v>
      </c>
      <c r="Y94" s="18"/>
      <c r="Z94" s="17"/>
    </row>
    <row r="95" spans="1:26" ht="18" customHeight="1" x14ac:dyDescent="0.2">
      <c r="A95" s="13">
        <v>3500009</v>
      </c>
      <c r="B95" s="14" t="s">
        <v>116</v>
      </c>
      <c r="C95" s="15">
        <v>390000</v>
      </c>
      <c r="D95" s="10">
        <f>VLOOKUP($A95,'01.04'!$A$9:$W$204,23,0)</f>
        <v>1</v>
      </c>
      <c r="E95" s="15"/>
      <c r="F95" s="15"/>
      <c r="G95" s="15"/>
      <c r="H95" s="9">
        <f t="shared" si="16"/>
        <v>0</v>
      </c>
      <c r="I95" s="15">
        <v>1</v>
      </c>
      <c r="J95" s="15"/>
      <c r="K95" s="15"/>
      <c r="L95" s="9">
        <f t="shared" si="11"/>
        <v>1</v>
      </c>
      <c r="M95" s="15"/>
      <c r="N95" s="15"/>
      <c r="O95" s="15"/>
      <c r="P95" s="15"/>
      <c r="Q95" s="15"/>
      <c r="R95" s="11">
        <f t="shared" si="15"/>
        <v>0</v>
      </c>
      <c r="S95" s="15"/>
      <c r="T95" s="15"/>
      <c r="U95" s="9">
        <f t="shared" si="18"/>
        <v>0</v>
      </c>
      <c r="V95" s="9">
        <f t="shared" si="17"/>
        <v>0</v>
      </c>
      <c r="W95" s="15"/>
      <c r="X95" s="16">
        <f t="shared" si="19"/>
        <v>0</v>
      </c>
      <c r="Y95" s="18"/>
      <c r="Z95" s="17"/>
    </row>
    <row r="96" spans="1:26" ht="18" customHeight="1" x14ac:dyDescent="0.2">
      <c r="A96" s="13">
        <v>3500021</v>
      </c>
      <c r="B96" s="14" t="s">
        <v>117</v>
      </c>
      <c r="C96" s="15">
        <v>390000</v>
      </c>
      <c r="D96" s="10">
        <f>VLOOKUP($A96,'01.04'!$A$9:$W$204,23,0)</f>
        <v>0</v>
      </c>
      <c r="E96" s="15">
        <v>2</v>
      </c>
      <c r="F96" s="15"/>
      <c r="G96" s="15"/>
      <c r="H96" s="9">
        <f t="shared" si="16"/>
        <v>2</v>
      </c>
      <c r="I96" s="15">
        <v>2</v>
      </c>
      <c r="J96" s="15"/>
      <c r="K96" s="15"/>
      <c r="L96" s="9">
        <f t="shared" si="11"/>
        <v>2</v>
      </c>
      <c r="M96" s="15"/>
      <c r="N96" s="15"/>
      <c r="O96" s="15"/>
      <c r="P96" s="15"/>
      <c r="Q96" s="15"/>
      <c r="R96" s="11">
        <f t="shared" si="15"/>
        <v>0</v>
      </c>
      <c r="S96" s="15"/>
      <c r="T96" s="15"/>
      <c r="U96" s="9">
        <f t="shared" si="18"/>
        <v>0</v>
      </c>
      <c r="V96" s="9">
        <f t="shared" si="17"/>
        <v>0</v>
      </c>
      <c r="W96" s="15"/>
      <c r="X96" s="16">
        <f t="shared" si="19"/>
        <v>0</v>
      </c>
      <c r="Y96" s="18"/>
      <c r="Z96" s="17"/>
    </row>
    <row r="97" spans="1:26" ht="18" customHeight="1" x14ac:dyDescent="0.2">
      <c r="A97" s="13">
        <v>3500022</v>
      </c>
      <c r="B97" s="14" t="s">
        <v>118</v>
      </c>
      <c r="C97" s="15">
        <v>300000</v>
      </c>
      <c r="D97" s="10">
        <f>VLOOKUP($A97,'01.04'!$A$9:$W$204,23,0)</f>
        <v>0</v>
      </c>
      <c r="E97" s="15"/>
      <c r="F97" s="15"/>
      <c r="G97" s="15"/>
      <c r="H97" s="9">
        <f t="shared" si="16"/>
        <v>0</v>
      </c>
      <c r="I97" s="15"/>
      <c r="J97" s="15"/>
      <c r="K97" s="15"/>
      <c r="L97" s="9">
        <f t="shared" si="11"/>
        <v>0</v>
      </c>
      <c r="M97" s="15"/>
      <c r="N97" s="15"/>
      <c r="O97" s="15"/>
      <c r="P97" s="15"/>
      <c r="Q97" s="15"/>
      <c r="R97" s="11">
        <f>SUM(M97:Q97)</f>
        <v>0</v>
      </c>
      <c r="S97" s="15"/>
      <c r="T97" s="15"/>
      <c r="U97" s="9">
        <f>S97+T97</f>
        <v>0</v>
      </c>
      <c r="V97" s="9">
        <f t="shared" si="17"/>
        <v>0</v>
      </c>
      <c r="W97" s="15"/>
      <c r="X97" s="16">
        <f>W97-V97</f>
        <v>0</v>
      </c>
      <c r="Y97" s="18"/>
      <c r="Z97" s="17"/>
    </row>
    <row r="98" spans="1:26" ht="18" customHeight="1" x14ac:dyDescent="0.2">
      <c r="A98" s="13">
        <v>3500029</v>
      </c>
      <c r="B98" s="14" t="s">
        <v>119</v>
      </c>
      <c r="C98" s="15">
        <v>390000</v>
      </c>
      <c r="D98" s="10">
        <f>VLOOKUP($A98,'01.04'!$A$9:$W$204,23,0)</f>
        <v>0</v>
      </c>
      <c r="E98" s="15"/>
      <c r="F98" s="15"/>
      <c r="G98" s="15"/>
      <c r="H98" s="9">
        <f t="shared" si="16"/>
        <v>0</v>
      </c>
      <c r="I98" s="15"/>
      <c r="J98" s="15"/>
      <c r="K98" s="15"/>
      <c r="L98" s="9">
        <f t="shared" si="11"/>
        <v>0</v>
      </c>
      <c r="M98" s="15"/>
      <c r="N98" s="15"/>
      <c r="O98" s="15"/>
      <c r="P98" s="15"/>
      <c r="Q98" s="15"/>
      <c r="R98" s="11">
        <f t="shared" si="15"/>
        <v>0</v>
      </c>
      <c r="S98" s="15"/>
      <c r="T98" s="15"/>
      <c r="U98" s="9">
        <f t="shared" si="18"/>
        <v>0</v>
      </c>
      <c r="V98" s="9">
        <f t="shared" si="17"/>
        <v>0</v>
      </c>
      <c r="W98" s="15"/>
      <c r="X98" s="16">
        <f t="shared" si="19"/>
        <v>0</v>
      </c>
      <c r="Y98" s="18"/>
      <c r="Z98" s="17"/>
    </row>
    <row r="99" spans="1:26" ht="18" customHeight="1" x14ac:dyDescent="0.2">
      <c r="A99" s="13">
        <v>3500030</v>
      </c>
      <c r="B99" s="14" t="s">
        <v>120</v>
      </c>
      <c r="C99" s="15">
        <v>300000</v>
      </c>
      <c r="D99" s="10">
        <f>VLOOKUP($A99,'01.04'!$A$9:$W$204,23,0)</f>
        <v>0</v>
      </c>
      <c r="E99" s="15">
        <v>1</v>
      </c>
      <c r="F99" s="15"/>
      <c r="G99" s="15"/>
      <c r="H99" s="9">
        <f t="shared" si="16"/>
        <v>1</v>
      </c>
      <c r="I99" s="15">
        <v>1</v>
      </c>
      <c r="J99" s="15"/>
      <c r="K99" s="15"/>
      <c r="L99" s="9">
        <f t="shared" si="11"/>
        <v>1</v>
      </c>
      <c r="M99" s="15"/>
      <c r="N99" s="15"/>
      <c r="O99" s="15"/>
      <c r="P99" s="15"/>
      <c r="Q99" s="15"/>
      <c r="R99" s="11">
        <f>SUM(M99:Q99)</f>
        <v>0</v>
      </c>
      <c r="S99" s="15"/>
      <c r="T99" s="15"/>
      <c r="U99" s="9">
        <f>S99+T99</f>
        <v>0</v>
      </c>
      <c r="V99" s="9">
        <f t="shared" si="17"/>
        <v>0</v>
      </c>
      <c r="W99" s="15"/>
      <c r="X99" s="16">
        <f>W99-V99</f>
        <v>0</v>
      </c>
      <c r="Y99" s="18"/>
      <c r="Z99" s="17"/>
    </row>
    <row r="100" spans="1:26" ht="18" customHeight="1" x14ac:dyDescent="0.2">
      <c r="A100" s="13">
        <v>3500049</v>
      </c>
      <c r="B100" s="14" t="s">
        <v>121</v>
      </c>
      <c r="C100" s="15">
        <v>390000</v>
      </c>
      <c r="D100" s="10">
        <f>VLOOKUP($A100,'01.04'!$A$9:$W$204,23,0)</f>
        <v>0</v>
      </c>
      <c r="E100" s="15"/>
      <c r="F100" s="15"/>
      <c r="G100" s="15"/>
      <c r="H100" s="9">
        <f t="shared" si="16"/>
        <v>0</v>
      </c>
      <c r="I100" s="15"/>
      <c r="J100" s="15"/>
      <c r="K100" s="15"/>
      <c r="L100" s="9">
        <f t="shared" si="11"/>
        <v>0</v>
      </c>
      <c r="M100" s="15"/>
      <c r="N100" s="15"/>
      <c r="O100" s="15"/>
      <c r="P100" s="15"/>
      <c r="Q100" s="15"/>
      <c r="R100" s="11">
        <f>SUM(M100:Q100)</f>
        <v>0</v>
      </c>
      <c r="S100" s="15"/>
      <c r="T100" s="15"/>
      <c r="U100" s="9">
        <f>S100+T100</f>
        <v>0</v>
      </c>
      <c r="V100" s="9">
        <f t="shared" si="17"/>
        <v>0</v>
      </c>
      <c r="W100" s="15"/>
      <c r="X100" s="16">
        <f>W100-V100</f>
        <v>0</v>
      </c>
      <c r="Y100" s="18"/>
      <c r="Z100" s="17"/>
    </row>
    <row r="101" spans="1:26" ht="18" customHeight="1" x14ac:dyDescent="0.2">
      <c r="A101" s="13">
        <v>3500139</v>
      </c>
      <c r="B101" s="14" t="s">
        <v>122</v>
      </c>
      <c r="C101" s="15">
        <v>390000</v>
      </c>
      <c r="D101" s="10">
        <f>VLOOKUP($A101,'01.04'!$A$9:$W$204,23,0)</f>
        <v>0</v>
      </c>
      <c r="E101" s="15"/>
      <c r="F101" s="15"/>
      <c r="G101" s="15"/>
      <c r="H101" s="9">
        <f t="shared" si="16"/>
        <v>0</v>
      </c>
      <c r="I101" s="15"/>
      <c r="J101" s="15"/>
      <c r="K101" s="15"/>
      <c r="L101" s="9">
        <f t="shared" si="11"/>
        <v>0</v>
      </c>
      <c r="M101" s="15"/>
      <c r="N101" s="15"/>
      <c r="O101" s="15"/>
      <c r="P101" s="15"/>
      <c r="Q101" s="15"/>
      <c r="R101" s="11">
        <f>SUM(M101:Q101)</f>
        <v>0</v>
      </c>
      <c r="S101" s="15"/>
      <c r="T101" s="15"/>
      <c r="U101" s="9">
        <f>S101+T101</f>
        <v>0</v>
      </c>
      <c r="V101" s="9">
        <f t="shared" si="17"/>
        <v>0</v>
      </c>
      <c r="W101" s="15"/>
      <c r="X101" s="16">
        <f>W101-V101</f>
        <v>0</v>
      </c>
      <c r="Y101" s="18"/>
      <c r="Z101" s="17"/>
    </row>
    <row r="102" spans="1:26" ht="18" customHeight="1" x14ac:dyDescent="0.2">
      <c r="A102" s="13">
        <v>3500140</v>
      </c>
      <c r="B102" s="14" t="s">
        <v>123</v>
      </c>
      <c r="C102" s="15">
        <v>300000</v>
      </c>
      <c r="D102" s="10">
        <f>VLOOKUP($A102,'01.04'!$A$9:$W$204,23,0)</f>
        <v>0</v>
      </c>
      <c r="E102" s="15"/>
      <c r="F102" s="15"/>
      <c r="G102" s="15"/>
      <c r="H102" s="9">
        <f t="shared" si="16"/>
        <v>0</v>
      </c>
      <c r="I102" s="15"/>
      <c r="J102" s="15"/>
      <c r="K102" s="15"/>
      <c r="L102" s="9">
        <f t="shared" si="11"/>
        <v>0</v>
      </c>
      <c r="M102" s="15"/>
      <c r="N102" s="15"/>
      <c r="O102" s="15"/>
      <c r="P102" s="15"/>
      <c r="Q102" s="15"/>
      <c r="R102" s="11">
        <f>SUM(M102:Q102)</f>
        <v>0</v>
      </c>
      <c r="S102" s="15"/>
      <c r="T102" s="15"/>
      <c r="U102" s="9">
        <f>S102+T102</f>
        <v>0</v>
      </c>
      <c r="V102" s="9">
        <f t="shared" si="17"/>
        <v>0</v>
      </c>
      <c r="W102" s="15"/>
      <c r="X102" s="16">
        <f>W102-V102</f>
        <v>0</v>
      </c>
      <c r="Y102" s="18"/>
      <c r="Z102" s="17"/>
    </row>
    <row r="103" spans="1:26" ht="18" customHeight="1" x14ac:dyDescent="0.2">
      <c r="A103" s="13">
        <v>3500155</v>
      </c>
      <c r="B103" s="14" t="s">
        <v>124</v>
      </c>
      <c r="C103" s="15">
        <v>300000</v>
      </c>
      <c r="D103" s="10">
        <f>VLOOKUP($A103,'01.04'!$A$9:$W$204,23,0)</f>
        <v>0</v>
      </c>
      <c r="E103" s="15"/>
      <c r="F103" s="15"/>
      <c r="G103" s="15"/>
      <c r="H103" s="9">
        <f t="shared" si="16"/>
        <v>0</v>
      </c>
      <c r="I103" s="15"/>
      <c r="J103" s="15"/>
      <c r="K103" s="15"/>
      <c r="L103" s="9">
        <f t="shared" si="11"/>
        <v>0</v>
      </c>
      <c r="M103" s="15"/>
      <c r="N103" s="15"/>
      <c r="O103" s="15"/>
      <c r="P103" s="15"/>
      <c r="Q103" s="15"/>
      <c r="R103" s="11">
        <f t="shared" si="15"/>
        <v>0</v>
      </c>
      <c r="S103" s="15"/>
      <c r="T103" s="15"/>
      <c r="U103" s="9">
        <f t="shared" si="18"/>
        <v>0</v>
      </c>
      <c r="V103" s="9">
        <f t="shared" si="17"/>
        <v>0</v>
      </c>
      <c r="W103" s="15"/>
      <c r="X103" s="16">
        <f t="shared" si="19"/>
        <v>0</v>
      </c>
      <c r="Y103" s="18"/>
      <c r="Z103" s="17"/>
    </row>
    <row r="104" spans="1:26" ht="18" customHeight="1" x14ac:dyDescent="0.2">
      <c r="A104" s="13">
        <v>3500156</v>
      </c>
      <c r="B104" s="14" t="s">
        <v>125</v>
      </c>
      <c r="C104" s="15">
        <v>390000</v>
      </c>
      <c r="D104" s="10">
        <f>VLOOKUP($A104,'01.04'!$A$9:$W$204,23,0)</f>
        <v>0</v>
      </c>
      <c r="E104" s="15">
        <v>1</v>
      </c>
      <c r="F104" s="15"/>
      <c r="G104" s="15"/>
      <c r="H104" s="9">
        <f t="shared" si="16"/>
        <v>1</v>
      </c>
      <c r="I104" s="15">
        <v>1</v>
      </c>
      <c r="J104" s="15"/>
      <c r="K104" s="15"/>
      <c r="L104" s="9">
        <f t="shared" si="11"/>
        <v>1</v>
      </c>
      <c r="M104" s="15"/>
      <c r="N104" s="15"/>
      <c r="O104" s="15"/>
      <c r="P104" s="15"/>
      <c r="Q104" s="15"/>
      <c r="R104" s="11">
        <f t="shared" si="15"/>
        <v>0</v>
      </c>
      <c r="S104" s="15"/>
      <c r="T104" s="15"/>
      <c r="U104" s="9">
        <f t="shared" si="18"/>
        <v>0</v>
      </c>
      <c r="V104" s="9">
        <f t="shared" si="17"/>
        <v>0</v>
      </c>
      <c r="W104" s="15"/>
      <c r="X104" s="16">
        <f t="shared" si="19"/>
        <v>0</v>
      </c>
      <c r="Y104" s="18"/>
      <c r="Z104" s="17"/>
    </row>
    <row r="105" spans="1:26" ht="18" customHeight="1" x14ac:dyDescent="0.2">
      <c r="A105" s="13">
        <v>3500141</v>
      </c>
      <c r="B105" s="14" t="s">
        <v>126</v>
      </c>
      <c r="C105" s="15">
        <v>300000</v>
      </c>
      <c r="D105" s="10">
        <f>VLOOKUP($A105,'01.04'!$A$9:$W$204,23,0)</f>
        <v>0</v>
      </c>
      <c r="E105" s="15"/>
      <c r="F105" s="15"/>
      <c r="G105" s="15"/>
      <c r="H105" s="9">
        <f t="shared" si="16"/>
        <v>0</v>
      </c>
      <c r="I105" s="15"/>
      <c r="J105" s="15"/>
      <c r="K105" s="15"/>
      <c r="L105" s="9">
        <f t="shared" si="11"/>
        <v>0</v>
      </c>
      <c r="M105" s="15"/>
      <c r="N105" s="15"/>
      <c r="O105" s="15"/>
      <c r="P105" s="15"/>
      <c r="Q105" s="15"/>
      <c r="R105" s="11">
        <f t="shared" si="15"/>
        <v>0</v>
      </c>
      <c r="S105" s="15"/>
      <c r="T105" s="15"/>
      <c r="U105" s="9">
        <f t="shared" si="18"/>
        <v>0</v>
      </c>
      <c r="V105" s="9">
        <f t="shared" si="17"/>
        <v>0</v>
      </c>
      <c r="W105" s="15"/>
      <c r="X105" s="16">
        <f t="shared" si="19"/>
        <v>0</v>
      </c>
      <c r="Y105" s="18"/>
      <c r="Z105" s="17"/>
    </row>
    <row r="106" spans="1:26" ht="18" customHeight="1" x14ac:dyDescent="0.2">
      <c r="A106" s="13">
        <v>3500142</v>
      </c>
      <c r="B106" s="14" t="s">
        <v>127</v>
      </c>
      <c r="C106" s="15">
        <v>390000</v>
      </c>
      <c r="D106" s="10">
        <f>VLOOKUP($A106,'01.04'!$A$9:$W$204,23,0)</f>
        <v>1</v>
      </c>
      <c r="E106" s="15">
        <v>1</v>
      </c>
      <c r="F106" s="15"/>
      <c r="G106" s="15"/>
      <c r="H106" s="9">
        <f t="shared" si="16"/>
        <v>1</v>
      </c>
      <c r="I106" s="15"/>
      <c r="J106" s="15"/>
      <c r="K106" s="15"/>
      <c r="L106" s="9">
        <f t="shared" si="11"/>
        <v>0</v>
      </c>
      <c r="M106" s="15"/>
      <c r="N106" s="15"/>
      <c r="O106" s="15"/>
      <c r="P106" s="15"/>
      <c r="Q106" s="15"/>
      <c r="R106" s="11">
        <f t="shared" si="15"/>
        <v>0</v>
      </c>
      <c r="S106" s="15"/>
      <c r="T106" s="15"/>
      <c r="U106" s="9">
        <f t="shared" si="18"/>
        <v>0</v>
      </c>
      <c r="V106" s="9">
        <f t="shared" si="17"/>
        <v>2</v>
      </c>
      <c r="W106" s="15">
        <v>2</v>
      </c>
      <c r="X106" s="16">
        <f t="shared" si="19"/>
        <v>0</v>
      </c>
      <c r="Y106" s="18"/>
      <c r="Z106" s="17"/>
    </row>
    <row r="107" spans="1:26" ht="18" customHeight="1" x14ac:dyDescent="0.2">
      <c r="A107" s="13">
        <v>3500143</v>
      </c>
      <c r="B107" s="14" t="s">
        <v>128</v>
      </c>
      <c r="C107" s="15">
        <v>220000</v>
      </c>
      <c r="D107" s="10">
        <f>VLOOKUP($A107,'01.04'!$A$9:$W$204,23,0)</f>
        <v>1</v>
      </c>
      <c r="E107" s="15"/>
      <c r="F107" s="15"/>
      <c r="G107" s="15"/>
      <c r="H107" s="9">
        <f t="shared" si="16"/>
        <v>0</v>
      </c>
      <c r="I107" s="15">
        <v>1</v>
      </c>
      <c r="J107" s="15"/>
      <c r="K107" s="15"/>
      <c r="L107" s="9">
        <f t="shared" si="11"/>
        <v>1</v>
      </c>
      <c r="M107" s="15"/>
      <c r="N107" s="15"/>
      <c r="O107" s="15"/>
      <c r="P107" s="15"/>
      <c r="Q107" s="15"/>
      <c r="R107" s="11">
        <f t="shared" si="15"/>
        <v>0</v>
      </c>
      <c r="S107" s="15"/>
      <c r="T107" s="15"/>
      <c r="U107" s="9">
        <f t="shared" si="18"/>
        <v>0</v>
      </c>
      <c r="V107" s="9">
        <f t="shared" si="17"/>
        <v>0</v>
      </c>
      <c r="W107" s="15"/>
      <c r="X107" s="16">
        <f t="shared" si="19"/>
        <v>0</v>
      </c>
      <c r="Y107" s="18"/>
      <c r="Z107" s="17"/>
    </row>
    <row r="108" spans="1:26" ht="18" customHeight="1" x14ac:dyDescent="0.2">
      <c r="A108" s="13">
        <v>3500144</v>
      </c>
      <c r="B108" s="14" t="s">
        <v>129</v>
      </c>
      <c r="C108" s="15">
        <v>260000</v>
      </c>
      <c r="D108" s="10">
        <f>VLOOKUP($A108,'01.04'!$A$9:$W$204,23,0)</f>
        <v>2</v>
      </c>
      <c r="E108" s="15">
        <v>2</v>
      </c>
      <c r="F108" s="15"/>
      <c r="G108" s="15"/>
      <c r="H108" s="9">
        <f t="shared" si="16"/>
        <v>2</v>
      </c>
      <c r="I108" s="15"/>
      <c r="J108" s="15"/>
      <c r="K108" s="15"/>
      <c r="L108" s="9">
        <f t="shared" si="11"/>
        <v>0</v>
      </c>
      <c r="M108" s="15"/>
      <c r="N108" s="15"/>
      <c r="O108" s="15"/>
      <c r="P108" s="15"/>
      <c r="Q108" s="15"/>
      <c r="R108" s="11">
        <f t="shared" si="15"/>
        <v>0</v>
      </c>
      <c r="S108" s="15"/>
      <c r="T108" s="15"/>
      <c r="U108" s="9">
        <f t="shared" si="18"/>
        <v>0</v>
      </c>
      <c r="V108" s="9">
        <f t="shared" si="17"/>
        <v>4</v>
      </c>
      <c r="W108" s="15">
        <v>5</v>
      </c>
      <c r="X108" s="16">
        <f t="shared" si="19"/>
        <v>1</v>
      </c>
      <c r="Y108" s="18"/>
      <c r="Z108" s="17"/>
    </row>
    <row r="109" spans="1:26" ht="18" customHeight="1" x14ac:dyDescent="0.2">
      <c r="A109" s="13">
        <v>3500145</v>
      </c>
      <c r="B109" s="14" t="s">
        <v>130</v>
      </c>
      <c r="C109" s="15">
        <v>350000</v>
      </c>
      <c r="D109" s="10">
        <f>VLOOKUP($A109,'01.04'!$A$9:$W$204,23,0)</f>
        <v>1</v>
      </c>
      <c r="E109" s="15"/>
      <c r="F109" s="15"/>
      <c r="G109" s="15"/>
      <c r="H109" s="9">
        <f t="shared" si="16"/>
        <v>0</v>
      </c>
      <c r="I109" s="15"/>
      <c r="J109" s="15"/>
      <c r="K109" s="15"/>
      <c r="L109" s="9">
        <f t="shared" si="11"/>
        <v>0</v>
      </c>
      <c r="M109" s="15"/>
      <c r="N109" s="15"/>
      <c r="O109" s="15"/>
      <c r="P109" s="15"/>
      <c r="Q109" s="15"/>
      <c r="R109" s="11">
        <f t="shared" si="15"/>
        <v>0</v>
      </c>
      <c r="S109" s="15"/>
      <c r="T109" s="15"/>
      <c r="U109" s="9">
        <f t="shared" si="18"/>
        <v>0</v>
      </c>
      <c r="V109" s="9">
        <f t="shared" si="17"/>
        <v>1</v>
      </c>
      <c r="W109" s="15"/>
      <c r="X109" s="16">
        <f t="shared" si="19"/>
        <v>-1</v>
      </c>
      <c r="Y109" s="18"/>
      <c r="Z109" s="17"/>
    </row>
    <row r="110" spans="1:26" ht="18" customHeight="1" x14ac:dyDescent="0.2">
      <c r="A110" s="7">
        <v>3510000</v>
      </c>
      <c r="B110" s="8" t="s">
        <v>131</v>
      </c>
      <c r="C110" s="9"/>
      <c r="D110" s="10">
        <f>VLOOKUP($A110,'01.04'!$A$9:$W$204,23,0)</f>
        <v>0</v>
      </c>
      <c r="E110" s="10"/>
      <c r="F110" s="10"/>
      <c r="G110" s="10"/>
      <c r="H110" s="9"/>
      <c r="I110" s="10"/>
      <c r="J110" s="10"/>
      <c r="K110" s="10"/>
      <c r="L110" s="9">
        <f t="shared" si="11"/>
        <v>0</v>
      </c>
      <c r="M110" s="10"/>
      <c r="N110" s="10"/>
      <c r="O110" s="10"/>
      <c r="P110" s="10"/>
      <c r="Q110" s="10"/>
      <c r="R110" s="11">
        <f t="shared" si="15"/>
        <v>0</v>
      </c>
      <c r="S110" s="10"/>
      <c r="T110" s="10"/>
      <c r="U110" s="9"/>
      <c r="V110" s="9"/>
      <c r="W110" s="10"/>
      <c r="X110" s="9"/>
      <c r="Y110" s="18"/>
      <c r="Z110" s="17"/>
    </row>
    <row r="111" spans="1:26" ht="18" customHeight="1" x14ac:dyDescent="0.2">
      <c r="A111" s="13">
        <v>3510004</v>
      </c>
      <c r="B111" s="14" t="s">
        <v>132</v>
      </c>
      <c r="C111" s="15">
        <v>43000</v>
      </c>
      <c r="D111" s="10">
        <f>VLOOKUP($A111,'01.04'!$A$9:$W$204,23,0)</f>
        <v>3</v>
      </c>
      <c r="E111" s="15">
        <v>12</v>
      </c>
      <c r="F111" s="15"/>
      <c r="G111" s="15"/>
      <c r="H111" s="9">
        <f t="shared" ref="H111:H120" si="20">SUM(E111:G111)</f>
        <v>12</v>
      </c>
      <c r="I111" s="15">
        <v>13</v>
      </c>
      <c r="J111" s="15"/>
      <c r="K111" s="15"/>
      <c r="L111" s="9">
        <f t="shared" si="11"/>
        <v>13</v>
      </c>
      <c r="M111" s="15"/>
      <c r="N111" s="15"/>
      <c r="O111" s="15"/>
      <c r="P111" s="15"/>
      <c r="Q111" s="15"/>
      <c r="R111" s="11">
        <f>SUM(M111:Q111)</f>
        <v>0</v>
      </c>
      <c r="S111" s="15"/>
      <c r="T111" s="15"/>
      <c r="U111" s="9">
        <f>S111+T111</f>
        <v>0</v>
      </c>
      <c r="V111" s="9">
        <f t="shared" ref="V111:V120" si="21">D111+H111-L111-R111-U111</f>
        <v>2</v>
      </c>
      <c r="W111" s="15">
        <v>2</v>
      </c>
      <c r="X111" s="16">
        <f>W111-V111</f>
        <v>0</v>
      </c>
      <c r="Y111" s="18"/>
      <c r="Z111" s="17"/>
    </row>
    <row r="112" spans="1:26" ht="18" customHeight="1" x14ac:dyDescent="0.2">
      <c r="A112" s="13">
        <v>3510011</v>
      </c>
      <c r="B112" s="14" t="s">
        <v>133</v>
      </c>
      <c r="C112" s="15">
        <v>42000</v>
      </c>
      <c r="D112" s="10">
        <f>VLOOKUP($A112,'01.04'!$A$9:$W$204,23,0)</f>
        <v>0</v>
      </c>
      <c r="E112" s="15"/>
      <c r="F112" s="15"/>
      <c r="G112" s="15"/>
      <c r="H112" s="9">
        <f t="shared" si="20"/>
        <v>0</v>
      </c>
      <c r="I112" s="15"/>
      <c r="J112" s="15"/>
      <c r="K112" s="15"/>
      <c r="L112" s="9">
        <f t="shared" si="11"/>
        <v>0</v>
      </c>
      <c r="M112" s="15"/>
      <c r="N112" s="15"/>
      <c r="O112" s="15"/>
      <c r="P112" s="15"/>
      <c r="Q112" s="15"/>
      <c r="R112" s="11">
        <f t="shared" si="15"/>
        <v>0</v>
      </c>
      <c r="S112" s="15"/>
      <c r="T112" s="15"/>
      <c r="U112" s="9">
        <f t="shared" ref="U112:U120" si="22">S112+T112</f>
        <v>0</v>
      </c>
      <c r="V112" s="9">
        <f t="shared" si="21"/>
        <v>0</v>
      </c>
      <c r="W112" s="15"/>
      <c r="X112" s="16">
        <f t="shared" ref="X112:X120" si="23">W112-V112</f>
        <v>0</v>
      </c>
      <c r="Y112" s="18"/>
      <c r="Z112" s="17"/>
    </row>
    <row r="113" spans="1:26" ht="18" customHeight="1" x14ac:dyDescent="0.2">
      <c r="A113" s="13">
        <v>3510012</v>
      </c>
      <c r="B113" s="14" t="s">
        <v>134</v>
      </c>
      <c r="C113" s="15">
        <v>43000</v>
      </c>
      <c r="D113" s="10">
        <f>VLOOKUP($A113,'01.04'!$A$9:$W$204,23,0)</f>
        <v>5</v>
      </c>
      <c r="E113" s="15">
        <v>12</v>
      </c>
      <c r="F113" s="15"/>
      <c r="G113" s="15"/>
      <c r="H113" s="9">
        <f t="shared" si="20"/>
        <v>12</v>
      </c>
      <c r="I113" s="15">
        <v>11</v>
      </c>
      <c r="J113" s="15"/>
      <c r="K113" s="15"/>
      <c r="L113" s="9">
        <f t="shared" si="11"/>
        <v>11</v>
      </c>
      <c r="M113" s="15"/>
      <c r="N113" s="15"/>
      <c r="O113" s="15"/>
      <c r="P113" s="15"/>
      <c r="Q113" s="15"/>
      <c r="R113" s="11">
        <f>SUM(M113:Q113)</f>
        <v>0</v>
      </c>
      <c r="S113" s="15">
        <v>5</v>
      </c>
      <c r="T113" s="15"/>
      <c r="U113" s="9">
        <f>S113+T113</f>
        <v>5</v>
      </c>
      <c r="V113" s="9">
        <f t="shared" si="21"/>
        <v>1</v>
      </c>
      <c r="W113" s="15">
        <v>1</v>
      </c>
      <c r="X113" s="16">
        <f>W113-V113</f>
        <v>0</v>
      </c>
      <c r="Y113" s="18"/>
      <c r="Z113" s="17"/>
    </row>
    <row r="114" spans="1:26" ht="18" customHeight="1" x14ac:dyDescent="0.2">
      <c r="A114" s="13">
        <v>3510018</v>
      </c>
      <c r="B114" s="14" t="s">
        <v>135</v>
      </c>
      <c r="C114" s="15">
        <v>65000</v>
      </c>
      <c r="D114" s="10">
        <f>VLOOKUP($A114,'01.04'!$A$9:$W$204,23,0)</f>
        <v>1</v>
      </c>
      <c r="E114" s="15">
        <v>6</v>
      </c>
      <c r="F114" s="15"/>
      <c r="G114" s="15"/>
      <c r="H114" s="9">
        <f t="shared" si="20"/>
        <v>6</v>
      </c>
      <c r="I114" s="15">
        <v>7</v>
      </c>
      <c r="J114" s="15"/>
      <c r="K114" s="15"/>
      <c r="L114" s="9">
        <f t="shared" si="11"/>
        <v>7</v>
      </c>
      <c r="M114" s="15"/>
      <c r="N114" s="15"/>
      <c r="O114" s="15"/>
      <c r="P114" s="15"/>
      <c r="Q114" s="15"/>
      <c r="R114" s="11">
        <f t="shared" si="15"/>
        <v>0</v>
      </c>
      <c r="S114" s="15"/>
      <c r="T114" s="15"/>
      <c r="U114" s="9">
        <f t="shared" si="22"/>
        <v>0</v>
      </c>
      <c r="V114" s="9">
        <f t="shared" si="21"/>
        <v>0</v>
      </c>
      <c r="W114" s="15"/>
      <c r="X114" s="16">
        <f t="shared" si="23"/>
        <v>0</v>
      </c>
      <c r="Y114" s="18"/>
      <c r="Z114" s="17"/>
    </row>
    <row r="115" spans="1:26" ht="18" customHeight="1" x14ac:dyDescent="0.2">
      <c r="A115" s="13">
        <v>3510066</v>
      </c>
      <c r="B115" s="14" t="s">
        <v>136</v>
      </c>
      <c r="C115" s="15">
        <v>42000</v>
      </c>
      <c r="D115" s="10">
        <f>VLOOKUP($A115,'01.04'!$A$9:$W$204,23,0)</f>
        <v>0</v>
      </c>
      <c r="E115" s="15"/>
      <c r="F115" s="15"/>
      <c r="G115" s="15"/>
      <c r="H115" s="9">
        <f t="shared" si="20"/>
        <v>0</v>
      </c>
      <c r="I115" s="15"/>
      <c r="J115" s="15"/>
      <c r="K115" s="15"/>
      <c r="L115" s="9">
        <f t="shared" si="11"/>
        <v>0</v>
      </c>
      <c r="M115" s="15"/>
      <c r="N115" s="15"/>
      <c r="O115" s="15"/>
      <c r="P115" s="15"/>
      <c r="Q115" s="15"/>
      <c r="R115" s="11">
        <f t="shared" si="15"/>
        <v>0</v>
      </c>
      <c r="S115" s="15"/>
      <c r="T115" s="15"/>
      <c r="U115" s="9">
        <f t="shared" si="22"/>
        <v>0</v>
      </c>
      <c r="V115" s="9">
        <f t="shared" si="21"/>
        <v>0</v>
      </c>
      <c r="W115" s="15"/>
      <c r="X115" s="16">
        <f t="shared" si="23"/>
        <v>0</v>
      </c>
      <c r="Y115" s="18"/>
      <c r="Z115" s="17"/>
    </row>
    <row r="116" spans="1:26" ht="18" customHeight="1" x14ac:dyDescent="0.2">
      <c r="A116" s="13">
        <v>3510067</v>
      </c>
      <c r="B116" s="14" t="s">
        <v>137</v>
      </c>
      <c r="C116" s="15">
        <v>43000</v>
      </c>
      <c r="D116" s="10">
        <f>VLOOKUP($A116,'01.04'!$A$9:$W$204,23,0)</f>
        <v>5</v>
      </c>
      <c r="E116" s="15">
        <v>8</v>
      </c>
      <c r="F116" s="15"/>
      <c r="G116" s="15"/>
      <c r="H116" s="9">
        <f t="shared" si="20"/>
        <v>8</v>
      </c>
      <c r="I116" s="15">
        <v>7</v>
      </c>
      <c r="J116" s="15"/>
      <c r="K116" s="15"/>
      <c r="L116" s="9">
        <f t="shared" si="11"/>
        <v>7</v>
      </c>
      <c r="M116" s="15"/>
      <c r="N116" s="15"/>
      <c r="O116" s="15"/>
      <c r="P116" s="15"/>
      <c r="Q116" s="15"/>
      <c r="R116" s="11">
        <f t="shared" si="15"/>
        <v>0</v>
      </c>
      <c r="S116" s="15"/>
      <c r="T116" s="15"/>
      <c r="U116" s="9">
        <f t="shared" si="22"/>
        <v>0</v>
      </c>
      <c r="V116" s="9">
        <f t="shared" si="21"/>
        <v>6</v>
      </c>
      <c r="W116" s="15">
        <v>6</v>
      </c>
      <c r="X116" s="16">
        <f t="shared" si="23"/>
        <v>0</v>
      </c>
      <c r="Y116" s="18"/>
      <c r="Z116" s="17"/>
    </row>
    <row r="117" spans="1:26" ht="18" customHeight="1" x14ac:dyDescent="0.2">
      <c r="A117" s="13">
        <v>3510068</v>
      </c>
      <c r="B117" s="14" t="s">
        <v>138</v>
      </c>
      <c r="C117" s="15">
        <v>12000</v>
      </c>
      <c r="D117" s="10">
        <f>VLOOKUP($A117,'01.04'!$A$9:$W$204,23,0)</f>
        <v>0</v>
      </c>
      <c r="E117" s="15"/>
      <c r="F117" s="15"/>
      <c r="G117" s="15"/>
      <c r="H117" s="9">
        <f t="shared" si="20"/>
        <v>0</v>
      </c>
      <c r="I117" s="15"/>
      <c r="J117" s="15"/>
      <c r="K117" s="15"/>
      <c r="L117" s="9">
        <f t="shared" si="11"/>
        <v>0</v>
      </c>
      <c r="M117" s="15"/>
      <c r="N117" s="15"/>
      <c r="O117" s="15"/>
      <c r="P117" s="15"/>
      <c r="Q117" s="15"/>
      <c r="R117" s="11">
        <f>SUM(M117:Q117)</f>
        <v>0</v>
      </c>
      <c r="S117" s="15"/>
      <c r="T117" s="15"/>
      <c r="U117" s="9">
        <f>S117+T117</f>
        <v>0</v>
      </c>
      <c r="V117" s="9">
        <f t="shared" si="21"/>
        <v>0</v>
      </c>
      <c r="W117" s="15"/>
      <c r="X117" s="16">
        <f>W117-V117</f>
        <v>0</v>
      </c>
      <c r="Y117" s="18"/>
      <c r="Z117" s="17"/>
    </row>
    <row r="118" spans="1:26" ht="18" customHeight="1" x14ac:dyDescent="0.2">
      <c r="A118" s="13">
        <v>3510069</v>
      </c>
      <c r="B118" s="14" t="s">
        <v>139</v>
      </c>
      <c r="C118" s="15">
        <v>12000</v>
      </c>
      <c r="D118" s="10">
        <f>VLOOKUP($A118,'01.04'!$A$9:$W$204,23,0)</f>
        <v>0</v>
      </c>
      <c r="E118" s="15"/>
      <c r="F118" s="15"/>
      <c r="G118" s="15"/>
      <c r="H118" s="9">
        <f t="shared" si="20"/>
        <v>0</v>
      </c>
      <c r="I118" s="15"/>
      <c r="J118" s="15"/>
      <c r="K118" s="15"/>
      <c r="L118" s="9">
        <f t="shared" si="11"/>
        <v>0</v>
      </c>
      <c r="M118" s="15"/>
      <c r="N118" s="15"/>
      <c r="O118" s="15"/>
      <c r="P118" s="15"/>
      <c r="Q118" s="15"/>
      <c r="R118" s="11">
        <f>SUM(M118:Q118)</f>
        <v>0</v>
      </c>
      <c r="S118" s="15"/>
      <c r="T118" s="15"/>
      <c r="U118" s="9">
        <f>S118+T118</f>
        <v>0</v>
      </c>
      <c r="V118" s="9">
        <f t="shared" si="21"/>
        <v>0</v>
      </c>
      <c r="W118" s="15"/>
      <c r="X118" s="16">
        <f>W118-V118</f>
        <v>0</v>
      </c>
      <c r="Y118" s="18"/>
      <c r="Z118" s="17"/>
    </row>
    <row r="119" spans="1:26" ht="18" customHeight="1" x14ac:dyDescent="0.2">
      <c r="A119" s="13">
        <v>3510070</v>
      </c>
      <c r="B119" s="14" t="s">
        <v>140</v>
      </c>
      <c r="C119" s="15">
        <v>12000</v>
      </c>
      <c r="D119" s="10">
        <f>VLOOKUP($A119,'01.04'!$A$9:$W$204,23,0)</f>
        <v>0</v>
      </c>
      <c r="E119" s="15"/>
      <c r="F119" s="15"/>
      <c r="G119" s="15"/>
      <c r="H119" s="9">
        <f t="shared" si="20"/>
        <v>0</v>
      </c>
      <c r="I119" s="15"/>
      <c r="J119" s="15"/>
      <c r="K119" s="15"/>
      <c r="L119" s="9">
        <f t="shared" si="11"/>
        <v>0</v>
      </c>
      <c r="M119" s="15"/>
      <c r="N119" s="15"/>
      <c r="O119" s="15"/>
      <c r="P119" s="15"/>
      <c r="Q119" s="15"/>
      <c r="R119" s="11">
        <f>SUM(M119:Q119)</f>
        <v>0</v>
      </c>
      <c r="S119" s="15"/>
      <c r="T119" s="15"/>
      <c r="U119" s="9">
        <f>S119+T119</f>
        <v>0</v>
      </c>
      <c r="V119" s="9">
        <f t="shared" si="21"/>
        <v>0</v>
      </c>
      <c r="W119" s="15"/>
      <c r="X119" s="16">
        <f>W119-V119</f>
        <v>0</v>
      </c>
      <c r="Y119" s="18"/>
      <c r="Z119" s="17"/>
    </row>
    <row r="120" spans="1:26" ht="18" customHeight="1" x14ac:dyDescent="0.2">
      <c r="A120" s="13">
        <v>3512008</v>
      </c>
      <c r="B120" s="14" t="s">
        <v>141</v>
      </c>
      <c r="C120" s="15">
        <v>44000</v>
      </c>
      <c r="D120" s="10">
        <f>VLOOKUP($A120,'01.04'!$A$9:$W$204,23,0)</f>
        <v>8</v>
      </c>
      <c r="E120" s="15"/>
      <c r="F120" s="15"/>
      <c r="G120" s="15"/>
      <c r="H120" s="9">
        <f t="shared" si="20"/>
        <v>0</v>
      </c>
      <c r="I120" s="15">
        <v>5</v>
      </c>
      <c r="J120" s="15"/>
      <c r="K120" s="15"/>
      <c r="L120" s="9">
        <f t="shared" si="11"/>
        <v>5</v>
      </c>
      <c r="M120" s="15"/>
      <c r="N120" s="15"/>
      <c r="O120" s="15"/>
      <c r="P120" s="15"/>
      <c r="Q120" s="15"/>
      <c r="R120" s="11">
        <f t="shared" si="15"/>
        <v>0</v>
      </c>
      <c r="S120" s="15"/>
      <c r="T120" s="15"/>
      <c r="U120" s="9">
        <f t="shared" si="22"/>
        <v>0</v>
      </c>
      <c r="V120" s="9">
        <f t="shared" si="21"/>
        <v>3</v>
      </c>
      <c r="W120" s="15">
        <v>3</v>
      </c>
      <c r="X120" s="16">
        <f t="shared" si="23"/>
        <v>0</v>
      </c>
      <c r="Y120" s="18"/>
      <c r="Z120" s="17"/>
    </row>
    <row r="121" spans="1:26" ht="18" customHeight="1" x14ac:dyDescent="0.2">
      <c r="A121" s="7">
        <v>3530000</v>
      </c>
      <c r="B121" s="28" t="s">
        <v>142</v>
      </c>
      <c r="C121" s="9"/>
      <c r="D121" s="10">
        <f>VLOOKUP($A121,'01.04'!$A$9:$W$204,23,0)</f>
        <v>0</v>
      </c>
      <c r="E121" s="10"/>
      <c r="F121" s="10"/>
      <c r="G121" s="10"/>
      <c r="H121" s="9"/>
      <c r="I121" s="10"/>
      <c r="J121" s="10"/>
      <c r="K121" s="10"/>
      <c r="L121" s="9">
        <f t="shared" si="11"/>
        <v>0</v>
      </c>
      <c r="M121" s="10"/>
      <c r="N121" s="10"/>
      <c r="O121" s="10"/>
      <c r="P121" s="10"/>
      <c r="Q121" s="10"/>
      <c r="R121" s="11">
        <f t="shared" si="15"/>
        <v>0</v>
      </c>
      <c r="S121" s="10"/>
      <c r="T121" s="10"/>
      <c r="U121" s="9"/>
      <c r="V121" s="9"/>
      <c r="W121" s="10"/>
      <c r="X121" s="9"/>
      <c r="Y121" s="18"/>
      <c r="Z121" s="17"/>
    </row>
    <row r="122" spans="1:26" ht="18" customHeight="1" x14ac:dyDescent="0.2">
      <c r="A122" s="13">
        <v>3530003</v>
      </c>
      <c r="B122" s="14" t="s">
        <v>143</v>
      </c>
      <c r="C122" s="15">
        <v>20000</v>
      </c>
      <c r="D122" s="10">
        <f>VLOOKUP($A122,'01.04'!$A$9:$W$204,23,0)</f>
        <v>6</v>
      </c>
      <c r="E122" s="15"/>
      <c r="F122" s="15"/>
      <c r="G122" s="15"/>
      <c r="H122" s="9">
        <f t="shared" ref="H122:H134" si="24">SUM(E122:G122)</f>
        <v>0</v>
      </c>
      <c r="I122" s="15">
        <v>3</v>
      </c>
      <c r="J122" s="15"/>
      <c r="K122" s="15"/>
      <c r="L122" s="9">
        <f t="shared" si="11"/>
        <v>3</v>
      </c>
      <c r="M122" s="15"/>
      <c r="N122" s="15"/>
      <c r="O122" s="15"/>
      <c r="P122" s="15"/>
      <c r="Q122" s="15"/>
      <c r="R122" s="11">
        <f t="shared" si="15"/>
        <v>0</v>
      </c>
      <c r="S122" s="15">
        <v>3</v>
      </c>
      <c r="T122" s="15"/>
      <c r="U122" s="9">
        <f t="shared" ref="U122:U134" si="25">S122+T122</f>
        <v>3</v>
      </c>
      <c r="V122" s="9">
        <f t="shared" ref="V122:V134" si="26">D122+H122-L122-R122-U122</f>
        <v>0</v>
      </c>
      <c r="W122" s="15"/>
      <c r="X122" s="16">
        <f t="shared" ref="X122:X134" si="27">W122-V122</f>
        <v>0</v>
      </c>
      <c r="Y122" s="18"/>
      <c r="Z122" s="17"/>
    </row>
    <row r="123" spans="1:26" ht="18" customHeight="1" x14ac:dyDescent="0.2">
      <c r="A123" s="13">
        <v>3530008</v>
      </c>
      <c r="B123" s="14" t="s">
        <v>144</v>
      </c>
      <c r="C123" s="15">
        <v>20000</v>
      </c>
      <c r="D123" s="10">
        <f>VLOOKUP($A123,'01.04'!$A$9:$W$204,23,0)</f>
        <v>5</v>
      </c>
      <c r="E123" s="15"/>
      <c r="F123" s="15"/>
      <c r="G123" s="15"/>
      <c r="H123" s="9">
        <f t="shared" si="24"/>
        <v>0</v>
      </c>
      <c r="I123" s="15">
        <v>1</v>
      </c>
      <c r="J123" s="15"/>
      <c r="K123" s="15"/>
      <c r="L123" s="9">
        <f t="shared" si="11"/>
        <v>1</v>
      </c>
      <c r="M123" s="15"/>
      <c r="N123" s="15"/>
      <c r="O123" s="15"/>
      <c r="P123" s="15"/>
      <c r="Q123" s="15"/>
      <c r="R123" s="11">
        <f t="shared" si="15"/>
        <v>0</v>
      </c>
      <c r="S123" s="15">
        <v>1</v>
      </c>
      <c r="T123" s="15"/>
      <c r="U123" s="9">
        <f t="shared" si="25"/>
        <v>1</v>
      </c>
      <c r="V123" s="9">
        <f t="shared" si="26"/>
        <v>3</v>
      </c>
      <c r="W123" s="15"/>
      <c r="X123" s="16">
        <f t="shared" si="27"/>
        <v>-3</v>
      </c>
      <c r="Y123" s="18"/>
      <c r="Z123" s="17"/>
    </row>
    <row r="124" spans="1:26" ht="18" customHeight="1" x14ac:dyDescent="0.2">
      <c r="A124" s="13">
        <v>3530009</v>
      </c>
      <c r="B124" s="14" t="s">
        <v>145</v>
      </c>
      <c r="C124" s="15">
        <v>20000</v>
      </c>
      <c r="D124" s="10">
        <f>VLOOKUP($A124,'01.04'!$A$9:$W$204,23,0)</f>
        <v>4</v>
      </c>
      <c r="E124" s="15"/>
      <c r="F124" s="15"/>
      <c r="G124" s="15"/>
      <c r="H124" s="9">
        <f t="shared" si="24"/>
        <v>0</v>
      </c>
      <c r="I124" s="15">
        <v>2</v>
      </c>
      <c r="J124" s="15"/>
      <c r="K124" s="15"/>
      <c r="L124" s="9">
        <f t="shared" si="11"/>
        <v>2</v>
      </c>
      <c r="M124" s="15"/>
      <c r="N124" s="15"/>
      <c r="O124" s="15"/>
      <c r="P124" s="15"/>
      <c r="Q124" s="15"/>
      <c r="R124" s="11">
        <f t="shared" si="15"/>
        <v>0</v>
      </c>
      <c r="S124" s="15"/>
      <c r="T124" s="15"/>
      <c r="U124" s="9">
        <f t="shared" si="25"/>
        <v>0</v>
      </c>
      <c r="V124" s="9">
        <f t="shared" si="26"/>
        <v>2</v>
      </c>
      <c r="W124" s="15"/>
      <c r="X124" s="16">
        <f t="shared" si="27"/>
        <v>-2</v>
      </c>
      <c r="Y124" s="18"/>
      <c r="Z124" s="17"/>
    </row>
    <row r="125" spans="1:26" ht="18" customHeight="1" x14ac:dyDescent="0.2">
      <c r="A125" s="13">
        <v>3530010</v>
      </c>
      <c r="B125" s="14" t="s">
        <v>146</v>
      </c>
      <c r="C125" s="15">
        <v>108000</v>
      </c>
      <c r="D125" s="10">
        <f>VLOOKUP($A125,'01.04'!$A$9:$W$204,23,0)</f>
        <v>25</v>
      </c>
      <c r="E125" s="15"/>
      <c r="F125" s="15"/>
      <c r="G125" s="15"/>
      <c r="H125" s="9">
        <f t="shared" si="24"/>
        <v>0</v>
      </c>
      <c r="I125" s="15">
        <v>14</v>
      </c>
      <c r="J125" s="15"/>
      <c r="K125" s="15"/>
      <c r="L125" s="9">
        <f t="shared" si="11"/>
        <v>14</v>
      </c>
      <c r="M125" s="15"/>
      <c r="N125" s="15"/>
      <c r="O125" s="15"/>
      <c r="P125" s="15"/>
      <c r="Q125" s="15"/>
      <c r="R125" s="11">
        <f t="shared" si="15"/>
        <v>0</v>
      </c>
      <c r="S125" s="15">
        <v>3</v>
      </c>
      <c r="T125" s="15"/>
      <c r="U125" s="9">
        <f t="shared" si="25"/>
        <v>3</v>
      </c>
      <c r="V125" s="9">
        <f t="shared" si="26"/>
        <v>8</v>
      </c>
      <c r="W125" s="15">
        <v>8</v>
      </c>
      <c r="X125" s="16">
        <f t="shared" si="27"/>
        <v>0</v>
      </c>
      <c r="Y125" s="18"/>
      <c r="Z125" s="17"/>
    </row>
    <row r="126" spans="1:26" ht="18" customHeight="1" x14ac:dyDescent="0.2">
      <c r="A126" s="13">
        <v>3530014</v>
      </c>
      <c r="B126" s="14" t="s">
        <v>147</v>
      </c>
      <c r="C126" s="15">
        <v>20000</v>
      </c>
      <c r="D126" s="10">
        <f>VLOOKUP($A126,'01.04'!$A$9:$W$204,23,0)</f>
        <v>0</v>
      </c>
      <c r="E126" s="15"/>
      <c r="F126" s="15"/>
      <c r="G126" s="15"/>
      <c r="H126" s="9">
        <f t="shared" si="24"/>
        <v>0</v>
      </c>
      <c r="I126" s="15"/>
      <c r="J126" s="15"/>
      <c r="K126" s="15"/>
      <c r="L126" s="9">
        <f t="shared" si="11"/>
        <v>0</v>
      </c>
      <c r="M126" s="15"/>
      <c r="N126" s="15"/>
      <c r="O126" s="15"/>
      <c r="P126" s="15"/>
      <c r="Q126" s="15"/>
      <c r="R126" s="11">
        <f>SUM(M126:Q126)</f>
        <v>0</v>
      </c>
      <c r="S126" s="15"/>
      <c r="T126" s="15"/>
      <c r="U126" s="9">
        <f>S126+T126</f>
        <v>0</v>
      </c>
      <c r="V126" s="9">
        <f t="shared" si="26"/>
        <v>0</v>
      </c>
      <c r="W126" s="15"/>
      <c r="X126" s="16">
        <f>W126-V126</f>
        <v>0</v>
      </c>
      <c r="Y126" s="18"/>
      <c r="Z126" s="17"/>
    </row>
    <row r="127" spans="1:26" ht="18" customHeight="1" x14ac:dyDescent="0.2">
      <c r="A127" s="13">
        <v>3530087</v>
      </c>
      <c r="B127" s="14" t="s">
        <v>148</v>
      </c>
      <c r="C127" s="15"/>
      <c r="D127" s="10">
        <f>VLOOKUP($A127,'01.04'!$A$9:$W$204,23,0)</f>
        <v>0</v>
      </c>
      <c r="E127" s="15"/>
      <c r="F127" s="15"/>
      <c r="G127" s="15"/>
      <c r="H127" s="9">
        <f t="shared" si="24"/>
        <v>0</v>
      </c>
      <c r="I127" s="15"/>
      <c r="J127" s="15"/>
      <c r="K127" s="15"/>
      <c r="L127" s="9">
        <f t="shared" si="11"/>
        <v>0</v>
      </c>
      <c r="M127" s="15"/>
      <c r="N127" s="15"/>
      <c r="O127" s="15"/>
      <c r="P127" s="15"/>
      <c r="Q127" s="15"/>
      <c r="R127" s="11">
        <f t="shared" si="15"/>
        <v>0</v>
      </c>
      <c r="S127" s="15"/>
      <c r="T127" s="15"/>
      <c r="U127" s="9">
        <f t="shared" si="25"/>
        <v>0</v>
      </c>
      <c r="V127" s="9">
        <f t="shared" si="26"/>
        <v>0</v>
      </c>
      <c r="W127" s="15"/>
      <c r="X127" s="16">
        <f t="shared" si="27"/>
        <v>0</v>
      </c>
      <c r="Y127" s="18"/>
      <c r="Z127" s="17"/>
    </row>
    <row r="128" spans="1:26" ht="18" customHeight="1" x14ac:dyDescent="0.2">
      <c r="A128" s="13">
        <v>3530088</v>
      </c>
      <c r="B128" s="14" t="s">
        <v>149</v>
      </c>
      <c r="C128" s="15">
        <v>20000</v>
      </c>
      <c r="D128" s="10">
        <f>VLOOKUP($A128,'01.04'!$A$9:$W$204,23,0)</f>
        <v>31</v>
      </c>
      <c r="E128" s="15"/>
      <c r="F128" s="15"/>
      <c r="G128" s="15"/>
      <c r="H128" s="9">
        <f t="shared" si="24"/>
        <v>0</v>
      </c>
      <c r="I128" s="15">
        <v>25</v>
      </c>
      <c r="J128" s="15"/>
      <c r="K128" s="15"/>
      <c r="L128" s="9">
        <f t="shared" si="11"/>
        <v>25</v>
      </c>
      <c r="M128" s="15"/>
      <c r="N128" s="15"/>
      <c r="O128" s="15"/>
      <c r="P128" s="15"/>
      <c r="Q128" s="15"/>
      <c r="R128" s="11">
        <f t="shared" si="15"/>
        <v>0</v>
      </c>
      <c r="S128" s="15"/>
      <c r="T128" s="15"/>
      <c r="U128" s="9">
        <f t="shared" si="25"/>
        <v>0</v>
      </c>
      <c r="V128" s="9">
        <f t="shared" si="26"/>
        <v>6</v>
      </c>
      <c r="W128" s="15">
        <v>6</v>
      </c>
      <c r="X128" s="16">
        <f t="shared" si="27"/>
        <v>0</v>
      </c>
      <c r="Y128" s="26"/>
      <c r="Z128" s="17"/>
    </row>
    <row r="129" spans="1:26" ht="18" customHeight="1" x14ac:dyDescent="0.2">
      <c r="A129" s="13">
        <v>3530089</v>
      </c>
      <c r="B129" s="14" t="s">
        <v>150</v>
      </c>
      <c r="C129" s="15">
        <v>95000</v>
      </c>
      <c r="D129" s="10">
        <f>VLOOKUP($A129,'01.04'!$A$9:$W$204,23,0)</f>
        <v>0</v>
      </c>
      <c r="E129" s="15"/>
      <c r="F129" s="15"/>
      <c r="G129" s="15"/>
      <c r="H129" s="9">
        <f t="shared" si="24"/>
        <v>0</v>
      </c>
      <c r="I129" s="15"/>
      <c r="J129" s="15"/>
      <c r="K129" s="15"/>
      <c r="L129" s="9">
        <f t="shared" si="11"/>
        <v>0</v>
      </c>
      <c r="M129" s="15"/>
      <c r="N129" s="15"/>
      <c r="O129" s="15"/>
      <c r="P129" s="15"/>
      <c r="Q129" s="15"/>
      <c r="R129" s="11">
        <f t="shared" si="15"/>
        <v>0</v>
      </c>
      <c r="S129" s="15"/>
      <c r="T129" s="15"/>
      <c r="U129" s="9">
        <f t="shared" si="25"/>
        <v>0</v>
      </c>
      <c r="V129" s="9">
        <f t="shared" si="26"/>
        <v>0</v>
      </c>
      <c r="W129" s="15"/>
      <c r="X129" s="16">
        <f t="shared" si="27"/>
        <v>0</v>
      </c>
      <c r="Y129" s="26"/>
      <c r="Z129" s="17"/>
    </row>
    <row r="130" spans="1:26" ht="18" customHeight="1" x14ac:dyDescent="0.2">
      <c r="A130" s="13">
        <v>3530100</v>
      </c>
      <c r="B130" s="14" t="s">
        <v>151</v>
      </c>
      <c r="C130" s="15">
        <v>22000</v>
      </c>
      <c r="D130" s="10">
        <f>VLOOKUP($A130,'01.04'!$A$9:$W$204,23,0)</f>
        <v>0</v>
      </c>
      <c r="E130" s="15"/>
      <c r="F130" s="15"/>
      <c r="G130" s="15"/>
      <c r="H130" s="9">
        <f t="shared" si="24"/>
        <v>0</v>
      </c>
      <c r="I130" s="15"/>
      <c r="J130" s="15"/>
      <c r="K130" s="15"/>
      <c r="L130" s="9">
        <f t="shared" si="11"/>
        <v>0</v>
      </c>
      <c r="M130" s="15"/>
      <c r="N130" s="15"/>
      <c r="O130" s="15"/>
      <c r="P130" s="15"/>
      <c r="Q130" s="15"/>
      <c r="R130" s="11">
        <f t="shared" si="15"/>
        <v>0</v>
      </c>
      <c r="S130" s="15"/>
      <c r="T130" s="15"/>
      <c r="U130" s="9">
        <f t="shared" si="25"/>
        <v>0</v>
      </c>
      <c r="V130" s="9">
        <f t="shared" si="26"/>
        <v>0</v>
      </c>
      <c r="W130" s="15"/>
      <c r="X130" s="16">
        <f t="shared" si="27"/>
        <v>0</v>
      </c>
      <c r="Y130" s="26"/>
      <c r="Z130" s="17"/>
    </row>
    <row r="131" spans="1:26" ht="18" customHeight="1" x14ac:dyDescent="0.2">
      <c r="A131" s="13">
        <v>3550002</v>
      </c>
      <c r="B131" s="14" t="s">
        <v>152</v>
      </c>
      <c r="C131" s="15">
        <v>20000</v>
      </c>
      <c r="D131" s="10">
        <f>VLOOKUP($A131,'01.04'!$A$9:$W$204,23,0)</f>
        <v>9</v>
      </c>
      <c r="E131" s="15">
        <v>14</v>
      </c>
      <c r="F131" s="15"/>
      <c r="G131" s="15"/>
      <c r="H131" s="9">
        <f>SUM(E131:G131)</f>
        <v>14</v>
      </c>
      <c r="I131" s="15">
        <v>8</v>
      </c>
      <c r="J131" s="15"/>
      <c r="K131" s="15"/>
      <c r="L131" s="9">
        <f t="shared" si="11"/>
        <v>8</v>
      </c>
      <c r="M131" s="15"/>
      <c r="N131" s="15"/>
      <c r="O131" s="15"/>
      <c r="P131" s="15"/>
      <c r="Q131" s="15"/>
      <c r="R131" s="11">
        <f t="shared" si="15"/>
        <v>0</v>
      </c>
      <c r="S131" s="15"/>
      <c r="T131" s="15"/>
      <c r="U131" s="9">
        <f t="shared" si="25"/>
        <v>0</v>
      </c>
      <c r="V131" s="9">
        <f t="shared" si="26"/>
        <v>15</v>
      </c>
      <c r="W131" s="15">
        <v>7</v>
      </c>
      <c r="X131" s="16">
        <f t="shared" si="27"/>
        <v>-8</v>
      </c>
      <c r="Y131" s="26"/>
      <c r="Z131" s="17"/>
    </row>
    <row r="132" spans="1:26" ht="18" customHeight="1" x14ac:dyDescent="0.2">
      <c r="A132" s="13">
        <v>3550005</v>
      </c>
      <c r="B132" s="14" t="s">
        <v>153</v>
      </c>
      <c r="C132" s="15">
        <v>20000</v>
      </c>
      <c r="D132" s="10">
        <f>VLOOKUP($A132,'01.04'!$A$9:$W$204,23,0)</f>
        <v>0</v>
      </c>
      <c r="E132" s="15">
        <v>28</v>
      </c>
      <c r="F132" s="15"/>
      <c r="G132" s="15"/>
      <c r="H132" s="9">
        <f>SUM(E132:G132)</f>
        <v>28</v>
      </c>
      <c r="I132" s="15">
        <v>11</v>
      </c>
      <c r="J132" s="15"/>
      <c r="K132" s="15"/>
      <c r="L132" s="9">
        <f t="shared" si="11"/>
        <v>11</v>
      </c>
      <c r="M132" s="15"/>
      <c r="N132" s="15"/>
      <c r="O132" s="15"/>
      <c r="P132" s="15"/>
      <c r="Q132" s="15"/>
      <c r="R132" s="11">
        <f t="shared" si="15"/>
        <v>0</v>
      </c>
      <c r="S132" s="15"/>
      <c r="T132" s="15"/>
      <c r="U132" s="9">
        <f t="shared" si="25"/>
        <v>0</v>
      </c>
      <c r="V132" s="9">
        <f t="shared" si="26"/>
        <v>17</v>
      </c>
      <c r="W132" s="15">
        <v>2</v>
      </c>
      <c r="X132" s="16">
        <f t="shared" si="27"/>
        <v>-15</v>
      </c>
      <c r="Y132" s="26"/>
      <c r="Z132" s="17"/>
    </row>
    <row r="133" spans="1:26" ht="18" customHeight="1" x14ac:dyDescent="0.2">
      <c r="A133" s="13">
        <v>3550007</v>
      </c>
      <c r="B133" s="14" t="s">
        <v>154</v>
      </c>
      <c r="C133" s="15">
        <v>20000</v>
      </c>
      <c r="D133" s="10">
        <f>VLOOKUP($A133,'01.04'!$A$9:$W$204,23,0)</f>
        <v>6</v>
      </c>
      <c r="E133" s="15">
        <v>28</v>
      </c>
      <c r="F133" s="15"/>
      <c r="G133" s="15"/>
      <c r="H133" s="9">
        <f>SUM(E133:G133)</f>
        <v>28</v>
      </c>
      <c r="I133" s="15">
        <v>8</v>
      </c>
      <c r="J133" s="15"/>
      <c r="K133" s="15"/>
      <c r="L133" s="9">
        <f t="shared" si="11"/>
        <v>8</v>
      </c>
      <c r="M133" s="15"/>
      <c r="N133" s="15"/>
      <c r="O133" s="15"/>
      <c r="P133" s="15"/>
      <c r="Q133" s="15"/>
      <c r="R133" s="11">
        <f t="shared" si="15"/>
        <v>0</v>
      </c>
      <c r="S133" s="15"/>
      <c r="T133" s="15"/>
      <c r="U133" s="9">
        <f t="shared" si="25"/>
        <v>0</v>
      </c>
      <c r="V133" s="9">
        <f t="shared" si="26"/>
        <v>26</v>
      </c>
      <c r="W133" s="15">
        <v>10</v>
      </c>
      <c r="X133" s="16">
        <f t="shared" si="27"/>
        <v>-16</v>
      </c>
      <c r="Y133" s="26"/>
      <c r="Z133" s="17"/>
    </row>
    <row r="134" spans="1:26" ht="18" customHeight="1" x14ac:dyDescent="0.2">
      <c r="A134" s="13">
        <v>3550011</v>
      </c>
      <c r="B134" s="14" t="s">
        <v>155</v>
      </c>
      <c r="C134" s="15">
        <v>85000</v>
      </c>
      <c r="D134" s="10">
        <f>VLOOKUP($A134,'01.04'!$A$9:$W$204,23,0)</f>
        <v>0</v>
      </c>
      <c r="E134" s="15"/>
      <c r="F134" s="15"/>
      <c r="G134" s="15"/>
      <c r="H134" s="9">
        <f t="shared" si="24"/>
        <v>0</v>
      </c>
      <c r="I134" s="15"/>
      <c r="J134" s="15"/>
      <c r="K134" s="15"/>
      <c r="L134" s="9">
        <f t="shared" si="11"/>
        <v>0</v>
      </c>
      <c r="M134" s="15"/>
      <c r="N134" s="15"/>
      <c r="O134" s="15"/>
      <c r="P134" s="15"/>
      <c r="Q134" s="15"/>
      <c r="R134" s="11">
        <f t="shared" si="15"/>
        <v>0</v>
      </c>
      <c r="S134" s="15"/>
      <c r="T134" s="15"/>
      <c r="U134" s="9">
        <f t="shared" si="25"/>
        <v>0</v>
      </c>
      <c r="V134" s="9">
        <f t="shared" si="26"/>
        <v>0</v>
      </c>
      <c r="W134" s="15"/>
      <c r="X134" s="16">
        <f t="shared" si="27"/>
        <v>0</v>
      </c>
      <c r="Y134" s="18"/>
      <c r="Z134" s="17"/>
    </row>
    <row r="135" spans="1:26" ht="18" customHeight="1" x14ac:dyDescent="0.2">
      <c r="A135" s="7">
        <v>5530000</v>
      </c>
      <c r="B135" s="28" t="s">
        <v>156</v>
      </c>
      <c r="C135" s="9"/>
      <c r="D135" s="10">
        <f>VLOOKUP($A135,'01.04'!$A$9:$W$204,23,0)</f>
        <v>0</v>
      </c>
      <c r="E135" s="10"/>
      <c r="F135" s="10"/>
      <c r="G135" s="10"/>
      <c r="H135" s="9"/>
      <c r="I135" s="10"/>
      <c r="J135" s="10"/>
      <c r="K135" s="10"/>
      <c r="L135" s="9">
        <f t="shared" si="11"/>
        <v>0</v>
      </c>
      <c r="M135" s="10"/>
      <c r="N135" s="10"/>
      <c r="O135" s="10"/>
      <c r="P135" s="10"/>
      <c r="Q135" s="10"/>
      <c r="R135" s="11">
        <f t="shared" si="15"/>
        <v>0</v>
      </c>
      <c r="S135" s="10"/>
      <c r="T135" s="10"/>
      <c r="U135" s="9"/>
      <c r="V135" s="9"/>
      <c r="W135" s="10"/>
      <c r="X135" s="9"/>
      <c r="Y135" s="18"/>
      <c r="Z135" s="17"/>
    </row>
    <row r="136" spans="1:26" ht="18" customHeight="1" x14ac:dyDescent="0.2">
      <c r="A136" s="13">
        <v>5530012</v>
      </c>
      <c r="B136" s="14" t="s">
        <v>157</v>
      </c>
      <c r="C136" s="15">
        <v>30000</v>
      </c>
      <c r="D136" s="10">
        <f>VLOOKUP($A136,'01.04'!$A$9:$W$204,23,0)</f>
        <v>0</v>
      </c>
      <c r="E136" s="15"/>
      <c r="F136" s="15"/>
      <c r="G136" s="15"/>
      <c r="H136" s="9">
        <f t="shared" ref="H136:H143" si="28">SUM(E136:G136)</f>
        <v>0</v>
      </c>
      <c r="I136" s="15"/>
      <c r="J136" s="15"/>
      <c r="K136" s="15"/>
      <c r="L136" s="9">
        <f t="shared" si="11"/>
        <v>0</v>
      </c>
      <c r="M136" s="15"/>
      <c r="N136" s="15"/>
      <c r="O136" s="15"/>
      <c r="P136" s="15"/>
      <c r="Q136" s="15"/>
      <c r="R136" s="11">
        <f t="shared" si="15"/>
        <v>0</v>
      </c>
      <c r="S136" s="15"/>
      <c r="T136" s="15"/>
      <c r="U136" s="9">
        <f t="shared" ref="U136:U143" si="29">S136+T136</f>
        <v>0</v>
      </c>
      <c r="V136" s="9">
        <f t="shared" ref="V136:V143" si="30">D136+H136-L136-R136-U136</f>
        <v>0</v>
      </c>
      <c r="W136" s="15"/>
      <c r="X136" s="16">
        <f t="shared" ref="X136:X143" si="31">W136-V136</f>
        <v>0</v>
      </c>
      <c r="Y136" s="18"/>
      <c r="Z136" s="17"/>
    </row>
    <row r="137" spans="1:26" ht="18" customHeight="1" x14ac:dyDescent="0.2">
      <c r="A137" s="13">
        <v>5530013</v>
      </c>
      <c r="B137" s="14" t="s">
        <v>158</v>
      </c>
      <c r="C137" s="15">
        <v>30000</v>
      </c>
      <c r="D137" s="10">
        <f>VLOOKUP($A137,'01.04'!$A$9:$W$204,23,0)</f>
        <v>0</v>
      </c>
      <c r="E137" s="15"/>
      <c r="F137" s="15"/>
      <c r="G137" s="15"/>
      <c r="H137" s="9">
        <f t="shared" si="28"/>
        <v>0</v>
      </c>
      <c r="I137" s="15"/>
      <c r="J137" s="15"/>
      <c r="K137" s="15"/>
      <c r="L137" s="9">
        <f t="shared" si="11"/>
        <v>0</v>
      </c>
      <c r="M137" s="15"/>
      <c r="N137" s="15"/>
      <c r="O137" s="15"/>
      <c r="P137" s="15"/>
      <c r="Q137" s="15"/>
      <c r="R137" s="11">
        <f t="shared" si="15"/>
        <v>0</v>
      </c>
      <c r="S137" s="15"/>
      <c r="T137" s="15"/>
      <c r="U137" s="9">
        <f t="shared" si="29"/>
        <v>0</v>
      </c>
      <c r="V137" s="9">
        <f t="shared" si="30"/>
        <v>0</v>
      </c>
      <c r="W137" s="15"/>
      <c r="X137" s="16">
        <f t="shared" si="31"/>
        <v>0</v>
      </c>
      <c r="Y137" s="18"/>
      <c r="Z137" s="17"/>
    </row>
    <row r="138" spans="1:26" ht="18" customHeight="1" x14ac:dyDescent="0.2">
      <c r="A138" s="13">
        <v>5530014</v>
      </c>
      <c r="B138" s="14" t="s">
        <v>159</v>
      </c>
      <c r="C138" s="15">
        <v>30000</v>
      </c>
      <c r="D138" s="10">
        <f>VLOOKUP($A138,'01.04'!$A$9:$W$204,23,0)</f>
        <v>0</v>
      </c>
      <c r="E138" s="15"/>
      <c r="F138" s="15"/>
      <c r="G138" s="15"/>
      <c r="H138" s="9">
        <f t="shared" si="28"/>
        <v>0</v>
      </c>
      <c r="I138" s="15"/>
      <c r="J138" s="15"/>
      <c r="K138" s="15"/>
      <c r="L138" s="9">
        <f t="shared" si="11"/>
        <v>0</v>
      </c>
      <c r="M138" s="15"/>
      <c r="N138" s="15"/>
      <c r="O138" s="15"/>
      <c r="P138" s="15"/>
      <c r="Q138" s="15"/>
      <c r="R138" s="11">
        <f t="shared" si="15"/>
        <v>0</v>
      </c>
      <c r="S138" s="15"/>
      <c r="T138" s="15"/>
      <c r="U138" s="9">
        <f t="shared" si="29"/>
        <v>0</v>
      </c>
      <c r="V138" s="9">
        <f t="shared" si="30"/>
        <v>0</v>
      </c>
      <c r="W138" s="15"/>
      <c r="X138" s="16">
        <f t="shared" si="31"/>
        <v>0</v>
      </c>
      <c r="Y138" s="18"/>
      <c r="Z138" s="17"/>
    </row>
    <row r="139" spans="1:26" ht="18" customHeight="1" x14ac:dyDescent="0.2">
      <c r="A139" s="13">
        <v>5530015</v>
      </c>
      <c r="B139" s="14" t="s">
        <v>160</v>
      </c>
      <c r="C139" s="15">
        <v>30000</v>
      </c>
      <c r="D139" s="10">
        <f>VLOOKUP($A139,'01.04'!$A$9:$W$204,23,0)</f>
        <v>9</v>
      </c>
      <c r="E139" s="15"/>
      <c r="F139" s="15"/>
      <c r="G139" s="15"/>
      <c r="H139" s="9">
        <f t="shared" si="28"/>
        <v>0</v>
      </c>
      <c r="I139" s="15">
        <v>9</v>
      </c>
      <c r="J139" s="15"/>
      <c r="K139" s="15"/>
      <c r="L139" s="9">
        <f t="shared" si="11"/>
        <v>9</v>
      </c>
      <c r="M139" s="15"/>
      <c r="N139" s="15"/>
      <c r="O139" s="15"/>
      <c r="P139" s="15"/>
      <c r="Q139" s="15"/>
      <c r="R139" s="11">
        <f t="shared" si="15"/>
        <v>0</v>
      </c>
      <c r="S139" s="15"/>
      <c r="T139" s="15"/>
      <c r="U139" s="9">
        <f t="shared" si="29"/>
        <v>0</v>
      </c>
      <c r="V139" s="9">
        <f t="shared" si="30"/>
        <v>0</v>
      </c>
      <c r="W139" s="15"/>
      <c r="X139" s="16">
        <f t="shared" si="31"/>
        <v>0</v>
      </c>
      <c r="Y139" s="18"/>
      <c r="Z139" s="17"/>
    </row>
    <row r="140" spans="1:26" ht="18" customHeight="1" x14ac:dyDescent="0.2">
      <c r="A140" s="13">
        <v>5530016</v>
      </c>
      <c r="B140" s="14" t="s">
        <v>161</v>
      </c>
      <c r="C140" s="15">
        <v>30000</v>
      </c>
      <c r="D140" s="10">
        <f>VLOOKUP($A140,'01.04'!$A$9:$W$204,23,0)</f>
        <v>12</v>
      </c>
      <c r="E140" s="15"/>
      <c r="F140" s="15"/>
      <c r="G140" s="15"/>
      <c r="H140" s="9">
        <f t="shared" si="28"/>
        <v>0</v>
      </c>
      <c r="I140" s="15">
        <v>12</v>
      </c>
      <c r="J140" s="15"/>
      <c r="K140" s="15"/>
      <c r="L140" s="9">
        <f t="shared" si="11"/>
        <v>12</v>
      </c>
      <c r="M140" s="15"/>
      <c r="N140" s="15"/>
      <c r="O140" s="15"/>
      <c r="P140" s="15"/>
      <c r="Q140" s="15"/>
      <c r="R140" s="11">
        <f t="shared" si="15"/>
        <v>0</v>
      </c>
      <c r="S140" s="15"/>
      <c r="T140" s="15"/>
      <c r="U140" s="9">
        <f t="shared" si="29"/>
        <v>0</v>
      </c>
      <c r="V140" s="9">
        <f t="shared" si="30"/>
        <v>0</v>
      </c>
      <c r="W140" s="15"/>
      <c r="X140" s="16">
        <f t="shared" si="31"/>
        <v>0</v>
      </c>
      <c r="Y140" s="18"/>
      <c r="Z140" s="17"/>
    </row>
    <row r="141" spans="1:26" ht="18" customHeight="1" x14ac:dyDescent="0.2">
      <c r="A141" s="13">
        <v>5530018</v>
      </c>
      <c r="B141" s="14" t="s">
        <v>162</v>
      </c>
      <c r="C141" s="15">
        <v>30000</v>
      </c>
      <c r="D141" s="10">
        <f>VLOOKUP($A141,'01.04'!$A$9:$W$204,23,0)</f>
        <v>0</v>
      </c>
      <c r="E141" s="15"/>
      <c r="F141" s="15"/>
      <c r="G141" s="15"/>
      <c r="H141" s="9">
        <f t="shared" si="28"/>
        <v>0</v>
      </c>
      <c r="I141" s="15"/>
      <c r="J141" s="15"/>
      <c r="K141" s="15"/>
      <c r="L141" s="9">
        <f t="shared" ref="L141:L208" si="32">SUM(I141:K141)</f>
        <v>0</v>
      </c>
      <c r="M141" s="15"/>
      <c r="N141" s="15"/>
      <c r="O141" s="15"/>
      <c r="P141" s="15"/>
      <c r="Q141" s="15"/>
      <c r="R141" s="11">
        <f>SUM(M141:Q141)</f>
        <v>0</v>
      </c>
      <c r="S141" s="15"/>
      <c r="T141" s="15"/>
      <c r="U141" s="9">
        <f>S141+T141</f>
        <v>0</v>
      </c>
      <c r="V141" s="9">
        <f t="shared" si="30"/>
        <v>0</v>
      </c>
      <c r="W141" s="15"/>
      <c r="X141" s="16">
        <f>W141-V141</f>
        <v>0</v>
      </c>
      <c r="Y141" s="18"/>
      <c r="Z141" s="17"/>
    </row>
    <row r="142" spans="1:26" ht="18" customHeight="1" x14ac:dyDescent="0.2">
      <c r="A142" s="13">
        <v>5530019</v>
      </c>
      <c r="B142" s="14" t="s">
        <v>163</v>
      </c>
      <c r="C142" s="15">
        <v>30000</v>
      </c>
      <c r="D142" s="10">
        <f>VLOOKUP($A142,'01.04'!$A$9:$W$204,23,0)</f>
        <v>0</v>
      </c>
      <c r="E142" s="15"/>
      <c r="F142" s="15"/>
      <c r="G142" s="15"/>
      <c r="H142" s="9">
        <f t="shared" si="28"/>
        <v>0</v>
      </c>
      <c r="I142" s="15"/>
      <c r="J142" s="15"/>
      <c r="K142" s="15"/>
      <c r="L142" s="9">
        <f t="shared" si="32"/>
        <v>0</v>
      </c>
      <c r="M142" s="15"/>
      <c r="N142" s="15"/>
      <c r="O142" s="15"/>
      <c r="P142" s="15"/>
      <c r="Q142" s="15"/>
      <c r="R142" s="11">
        <f>SUM(M142:Q142)</f>
        <v>0</v>
      </c>
      <c r="S142" s="15"/>
      <c r="T142" s="15"/>
      <c r="U142" s="9">
        <f>S142+T142</f>
        <v>0</v>
      </c>
      <c r="V142" s="9">
        <f t="shared" si="30"/>
        <v>0</v>
      </c>
      <c r="W142" s="15"/>
      <c r="X142" s="16">
        <f>W142-V142</f>
        <v>0</v>
      </c>
      <c r="Y142" s="18"/>
      <c r="Z142" s="17"/>
    </row>
    <row r="143" spans="1:26" ht="18" customHeight="1" x14ac:dyDescent="0.2">
      <c r="A143" s="13">
        <v>5530020</v>
      </c>
      <c r="B143" s="14" t="s">
        <v>164</v>
      </c>
      <c r="C143" s="15">
        <v>30000</v>
      </c>
      <c r="D143" s="10">
        <f>VLOOKUP($A143,'01.04'!$A$9:$W$204,23,0)</f>
        <v>0</v>
      </c>
      <c r="E143" s="15"/>
      <c r="F143" s="15"/>
      <c r="G143" s="15"/>
      <c r="H143" s="9">
        <f t="shared" si="28"/>
        <v>0</v>
      </c>
      <c r="I143" s="15"/>
      <c r="J143" s="15"/>
      <c r="K143" s="15"/>
      <c r="L143" s="9">
        <f t="shared" si="32"/>
        <v>0</v>
      </c>
      <c r="M143" s="15"/>
      <c r="N143" s="15"/>
      <c r="O143" s="15"/>
      <c r="P143" s="15"/>
      <c r="Q143" s="15"/>
      <c r="R143" s="11">
        <f t="shared" si="15"/>
        <v>0</v>
      </c>
      <c r="S143" s="15"/>
      <c r="T143" s="15"/>
      <c r="U143" s="9">
        <f t="shared" si="29"/>
        <v>0</v>
      </c>
      <c r="V143" s="9">
        <f t="shared" si="30"/>
        <v>0</v>
      </c>
      <c r="W143" s="15"/>
      <c r="X143" s="16">
        <f t="shared" si="31"/>
        <v>0</v>
      </c>
      <c r="Y143" s="18"/>
      <c r="Z143" s="17"/>
    </row>
    <row r="144" spans="1:26" ht="18" customHeight="1" x14ac:dyDescent="0.2">
      <c r="A144" s="7">
        <v>7550000</v>
      </c>
      <c r="B144" s="8" t="s">
        <v>165</v>
      </c>
      <c r="C144" s="9"/>
      <c r="D144" s="10">
        <f>VLOOKUP($A144,'01.04'!$A$9:$W$204,23,0)</f>
        <v>0</v>
      </c>
      <c r="E144" s="10"/>
      <c r="F144" s="10"/>
      <c r="G144" s="10"/>
      <c r="H144" s="9"/>
      <c r="I144" s="10"/>
      <c r="J144" s="10"/>
      <c r="K144" s="10"/>
      <c r="L144" s="9">
        <f t="shared" si="32"/>
        <v>0</v>
      </c>
      <c r="M144" s="10"/>
      <c r="N144" s="10"/>
      <c r="O144" s="10"/>
      <c r="P144" s="10"/>
      <c r="Q144" s="10"/>
      <c r="R144" s="11">
        <f t="shared" si="15"/>
        <v>0</v>
      </c>
      <c r="S144" s="10"/>
      <c r="T144" s="10"/>
      <c r="U144" s="9"/>
      <c r="V144" s="9"/>
      <c r="W144" s="10"/>
      <c r="X144" s="9"/>
      <c r="Y144" s="18"/>
      <c r="Z144" s="17"/>
    </row>
    <row r="145" spans="1:26" ht="18" customHeight="1" x14ac:dyDescent="0.2">
      <c r="A145" s="13">
        <v>7520001</v>
      </c>
      <c r="B145" s="14" t="s">
        <v>166</v>
      </c>
      <c r="C145" s="15">
        <v>80000</v>
      </c>
      <c r="D145" s="10">
        <f>VLOOKUP($A145,'01.04'!$A$9:$W$204,23,0)</f>
        <v>0</v>
      </c>
      <c r="E145" s="15"/>
      <c r="F145" s="15"/>
      <c r="G145" s="15"/>
      <c r="H145" s="9">
        <f t="shared" ref="H145:H160" si="33">SUM(E145:G145)</f>
        <v>0</v>
      </c>
      <c r="I145" s="15"/>
      <c r="J145" s="15"/>
      <c r="K145" s="15"/>
      <c r="L145" s="9">
        <f t="shared" si="32"/>
        <v>0</v>
      </c>
      <c r="M145" s="15"/>
      <c r="N145" s="15"/>
      <c r="O145" s="15"/>
      <c r="P145" s="15"/>
      <c r="Q145" s="15"/>
      <c r="R145" s="11">
        <f>SUM(M145:Q145)</f>
        <v>0</v>
      </c>
      <c r="S145" s="15"/>
      <c r="T145" s="15"/>
      <c r="U145" s="9">
        <f>S145+T145</f>
        <v>0</v>
      </c>
      <c r="V145" s="9">
        <f t="shared" ref="V145:V160" si="34">D145+H145-L145-R145-U145</f>
        <v>0</v>
      </c>
      <c r="W145" s="15"/>
      <c r="X145" s="16">
        <f>W145-V145</f>
        <v>0</v>
      </c>
      <c r="Y145" s="18"/>
      <c r="Z145" s="17"/>
    </row>
    <row r="146" spans="1:26" ht="18" customHeight="1" x14ac:dyDescent="0.2">
      <c r="A146" s="13">
        <v>7520012</v>
      </c>
      <c r="B146" s="14" t="s">
        <v>167</v>
      </c>
      <c r="C146" s="15">
        <v>80000</v>
      </c>
      <c r="D146" s="10">
        <f>VLOOKUP($A146,'01.04'!$A$9:$W$204,23,0)</f>
        <v>0</v>
      </c>
      <c r="E146" s="15"/>
      <c r="F146" s="15"/>
      <c r="G146" s="15"/>
      <c r="H146" s="9">
        <f t="shared" si="33"/>
        <v>0</v>
      </c>
      <c r="I146" s="15"/>
      <c r="J146" s="15"/>
      <c r="K146" s="15"/>
      <c r="L146" s="9">
        <f t="shared" si="32"/>
        <v>0</v>
      </c>
      <c r="M146" s="15"/>
      <c r="N146" s="15"/>
      <c r="O146" s="15"/>
      <c r="P146" s="15"/>
      <c r="Q146" s="15"/>
      <c r="R146" s="11">
        <f>SUM(M146:Q146)</f>
        <v>0</v>
      </c>
      <c r="S146" s="15"/>
      <c r="T146" s="15"/>
      <c r="U146" s="9">
        <f>S146+T146</f>
        <v>0</v>
      </c>
      <c r="V146" s="9">
        <f t="shared" si="34"/>
        <v>0</v>
      </c>
      <c r="W146" s="15"/>
      <c r="X146" s="16">
        <f>W146-V146</f>
        <v>0</v>
      </c>
      <c r="Y146" s="18"/>
      <c r="Z146" s="17"/>
    </row>
    <row r="147" spans="1:26" ht="18" customHeight="1" x14ac:dyDescent="0.2">
      <c r="A147" s="13">
        <v>7520013</v>
      </c>
      <c r="B147" s="14" t="s">
        <v>168</v>
      </c>
      <c r="C147" s="15">
        <v>80000</v>
      </c>
      <c r="D147" s="10">
        <f>VLOOKUP($A147,'01.04'!$A$9:$W$204,23,0)</f>
        <v>0</v>
      </c>
      <c r="E147" s="15"/>
      <c r="F147" s="15"/>
      <c r="G147" s="15"/>
      <c r="H147" s="9">
        <f t="shared" si="33"/>
        <v>0</v>
      </c>
      <c r="I147" s="15"/>
      <c r="J147" s="15"/>
      <c r="K147" s="15"/>
      <c r="L147" s="9">
        <f t="shared" si="32"/>
        <v>0</v>
      </c>
      <c r="M147" s="15"/>
      <c r="N147" s="15"/>
      <c r="O147" s="15"/>
      <c r="P147" s="15"/>
      <c r="Q147" s="15"/>
      <c r="R147" s="11">
        <f>SUM(M147:Q147)</f>
        <v>0</v>
      </c>
      <c r="S147" s="15"/>
      <c r="T147" s="15"/>
      <c r="U147" s="9">
        <f>S147+T147</f>
        <v>0</v>
      </c>
      <c r="V147" s="9">
        <f t="shared" si="34"/>
        <v>0</v>
      </c>
      <c r="W147" s="15"/>
      <c r="X147" s="16">
        <f>W147-V147</f>
        <v>0</v>
      </c>
      <c r="Y147" s="18"/>
      <c r="Z147" s="17"/>
    </row>
    <row r="148" spans="1:26" ht="18" customHeight="1" x14ac:dyDescent="0.2">
      <c r="A148" s="13">
        <v>7520014</v>
      </c>
      <c r="B148" s="14" t="s">
        <v>169</v>
      </c>
      <c r="C148" s="15">
        <v>5000</v>
      </c>
      <c r="D148" s="10">
        <f>VLOOKUP($A148,'01.04'!$A$9:$W$204,23,0)</f>
        <v>0</v>
      </c>
      <c r="E148" s="15"/>
      <c r="F148" s="15"/>
      <c r="G148" s="15"/>
      <c r="H148" s="9">
        <f t="shared" si="33"/>
        <v>0</v>
      </c>
      <c r="I148" s="15"/>
      <c r="J148" s="15"/>
      <c r="K148" s="15"/>
      <c r="L148" s="9">
        <f t="shared" si="32"/>
        <v>0</v>
      </c>
      <c r="M148" s="15"/>
      <c r="N148" s="15"/>
      <c r="O148" s="15"/>
      <c r="P148" s="15"/>
      <c r="Q148" s="15"/>
      <c r="R148" s="11">
        <f>SUM(M148:Q148)</f>
        <v>0</v>
      </c>
      <c r="S148" s="15"/>
      <c r="T148" s="15"/>
      <c r="U148" s="9">
        <f>S148+T148</f>
        <v>0</v>
      </c>
      <c r="V148" s="9">
        <f t="shared" si="34"/>
        <v>0</v>
      </c>
      <c r="W148" s="15"/>
      <c r="X148" s="16">
        <f>W148-V148</f>
        <v>0</v>
      </c>
      <c r="Y148" s="18"/>
      <c r="Z148" s="17"/>
    </row>
    <row r="149" spans="1:26" ht="18" customHeight="1" x14ac:dyDescent="0.2">
      <c r="A149" s="13">
        <v>7550006</v>
      </c>
      <c r="B149" s="14" t="s">
        <v>170</v>
      </c>
      <c r="C149" s="15">
        <v>12000</v>
      </c>
      <c r="D149" s="10">
        <f>VLOOKUP($A149,'01.04'!$A$9:$W$204,23,0)</f>
        <v>3</v>
      </c>
      <c r="E149" s="15"/>
      <c r="F149" s="15"/>
      <c r="G149" s="15"/>
      <c r="H149" s="9">
        <f t="shared" si="33"/>
        <v>0</v>
      </c>
      <c r="I149" s="15"/>
      <c r="J149" s="15"/>
      <c r="K149" s="15"/>
      <c r="L149" s="9">
        <f t="shared" si="32"/>
        <v>0</v>
      </c>
      <c r="M149" s="15"/>
      <c r="N149" s="15"/>
      <c r="O149" s="15"/>
      <c r="P149" s="15"/>
      <c r="Q149" s="15"/>
      <c r="R149" s="11">
        <f t="shared" si="15"/>
        <v>0</v>
      </c>
      <c r="S149" s="15"/>
      <c r="T149" s="15"/>
      <c r="U149" s="9">
        <f t="shared" ref="U149:U160" si="35">S149+T149</f>
        <v>0</v>
      </c>
      <c r="V149" s="9">
        <f t="shared" si="34"/>
        <v>3</v>
      </c>
      <c r="W149" s="15">
        <v>3</v>
      </c>
      <c r="X149" s="16">
        <f t="shared" ref="X149:X160" si="36">W149-V149</f>
        <v>0</v>
      </c>
      <c r="Y149" s="18"/>
      <c r="Z149" s="17"/>
    </row>
    <row r="150" spans="1:26" ht="18" customHeight="1" x14ac:dyDescent="0.2">
      <c r="A150" s="13">
        <v>7550007</v>
      </c>
      <c r="B150" s="14" t="s">
        <v>171</v>
      </c>
      <c r="C150" s="15">
        <v>9000</v>
      </c>
      <c r="D150" s="10">
        <f>VLOOKUP($A150,'01.04'!$A$9:$W$204,23,0)</f>
        <v>16</v>
      </c>
      <c r="E150" s="15"/>
      <c r="F150" s="15"/>
      <c r="G150" s="15"/>
      <c r="H150" s="9">
        <f t="shared" si="33"/>
        <v>0</v>
      </c>
      <c r="I150" s="15"/>
      <c r="J150" s="15"/>
      <c r="K150" s="15"/>
      <c r="L150" s="9">
        <f t="shared" si="32"/>
        <v>0</v>
      </c>
      <c r="M150" s="15"/>
      <c r="N150" s="15"/>
      <c r="O150" s="15"/>
      <c r="P150" s="15"/>
      <c r="Q150" s="15"/>
      <c r="R150" s="11">
        <f t="shared" si="15"/>
        <v>0</v>
      </c>
      <c r="S150" s="15"/>
      <c r="T150" s="15"/>
      <c r="U150" s="9">
        <f t="shared" si="35"/>
        <v>0</v>
      </c>
      <c r="V150" s="9">
        <f t="shared" si="34"/>
        <v>16</v>
      </c>
      <c r="W150" s="15">
        <v>16</v>
      </c>
      <c r="X150" s="16">
        <f t="shared" si="36"/>
        <v>0</v>
      </c>
      <c r="Y150" s="18"/>
      <c r="Z150" s="17"/>
    </row>
    <row r="151" spans="1:26" ht="18" customHeight="1" x14ac:dyDescent="0.2">
      <c r="A151" s="13">
        <v>7550008</v>
      </c>
      <c r="B151" s="14" t="s">
        <v>172</v>
      </c>
      <c r="C151" s="15">
        <v>21000</v>
      </c>
      <c r="D151" s="10">
        <f>VLOOKUP($A151,'01.04'!$A$9:$W$204,23,0)</f>
        <v>5</v>
      </c>
      <c r="E151" s="15"/>
      <c r="F151" s="15"/>
      <c r="G151" s="15"/>
      <c r="H151" s="9">
        <f t="shared" si="33"/>
        <v>0</v>
      </c>
      <c r="I151" s="15"/>
      <c r="J151" s="15"/>
      <c r="K151" s="15"/>
      <c r="L151" s="9">
        <f t="shared" si="32"/>
        <v>0</v>
      </c>
      <c r="M151" s="15"/>
      <c r="N151" s="15"/>
      <c r="O151" s="15"/>
      <c r="P151" s="15"/>
      <c r="Q151" s="15"/>
      <c r="R151" s="11">
        <f t="shared" si="15"/>
        <v>0</v>
      </c>
      <c r="S151" s="15"/>
      <c r="T151" s="15"/>
      <c r="U151" s="9">
        <f t="shared" si="35"/>
        <v>0</v>
      </c>
      <c r="V151" s="9">
        <f t="shared" si="34"/>
        <v>5</v>
      </c>
      <c r="W151" s="15">
        <v>5</v>
      </c>
      <c r="X151" s="16">
        <f t="shared" si="36"/>
        <v>0</v>
      </c>
      <c r="Y151" s="18"/>
      <c r="Z151" s="17"/>
    </row>
    <row r="152" spans="1:26" ht="18" customHeight="1" x14ac:dyDescent="0.2">
      <c r="A152" s="13">
        <v>7550011</v>
      </c>
      <c r="B152" s="14" t="s">
        <v>173</v>
      </c>
      <c r="C152" s="15">
        <v>16000</v>
      </c>
      <c r="D152" s="10">
        <f>VLOOKUP($A152,'01.04'!$A$9:$W$204,23,0)</f>
        <v>14</v>
      </c>
      <c r="E152" s="15"/>
      <c r="F152" s="15"/>
      <c r="G152" s="15"/>
      <c r="H152" s="9">
        <f t="shared" si="33"/>
        <v>0</v>
      </c>
      <c r="I152" s="15"/>
      <c r="J152" s="15"/>
      <c r="K152" s="15"/>
      <c r="L152" s="9">
        <f t="shared" si="32"/>
        <v>0</v>
      </c>
      <c r="M152" s="15"/>
      <c r="N152" s="15"/>
      <c r="O152" s="15"/>
      <c r="P152" s="15"/>
      <c r="Q152" s="15"/>
      <c r="R152" s="11">
        <f t="shared" si="15"/>
        <v>0</v>
      </c>
      <c r="S152" s="15"/>
      <c r="T152" s="15"/>
      <c r="U152" s="9">
        <f t="shared" si="35"/>
        <v>0</v>
      </c>
      <c r="V152" s="9">
        <f t="shared" si="34"/>
        <v>14</v>
      </c>
      <c r="W152" s="15">
        <v>14</v>
      </c>
      <c r="X152" s="16">
        <f t="shared" si="36"/>
        <v>0</v>
      </c>
      <c r="Y152" s="18"/>
      <c r="Z152" s="17"/>
    </row>
    <row r="153" spans="1:26" ht="18" customHeight="1" x14ac:dyDescent="0.2">
      <c r="A153" s="13">
        <v>7550012</v>
      </c>
      <c r="B153" s="14" t="s">
        <v>174</v>
      </c>
      <c r="C153" s="15">
        <v>24000</v>
      </c>
      <c r="D153" s="10">
        <f>VLOOKUP($A153,'01.04'!$A$9:$W$204,23,0)</f>
        <v>5</v>
      </c>
      <c r="E153" s="15"/>
      <c r="F153" s="15"/>
      <c r="G153" s="15"/>
      <c r="H153" s="9">
        <f t="shared" si="33"/>
        <v>0</v>
      </c>
      <c r="I153" s="15"/>
      <c r="J153" s="15"/>
      <c r="K153" s="15"/>
      <c r="L153" s="9">
        <f t="shared" si="32"/>
        <v>0</v>
      </c>
      <c r="M153" s="15"/>
      <c r="N153" s="15"/>
      <c r="O153" s="15"/>
      <c r="P153" s="15"/>
      <c r="Q153" s="15"/>
      <c r="R153" s="11">
        <f t="shared" si="15"/>
        <v>0</v>
      </c>
      <c r="S153" s="15"/>
      <c r="T153" s="15"/>
      <c r="U153" s="9">
        <f t="shared" si="35"/>
        <v>0</v>
      </c>
      <c r="V153" s="9">
        <f t="shared" si="34"/>
        <v>5</v>
      </c>
      <c r="W153" s="15">
        <v>5</v>
      </c>
      <c r="X153" s="16">
        <f t="shared" si="36"/>
        <v>0</v>
      </c>
      <c r="Y153" s="18"/>
      <c r="Z153" s="17"/>
    </row>
    <row r="154" spans="1:26" ht="18" customHeight="1" x14ac:dyDescent="0.2">
      <c r="A154" s="13">
        <v>7550015</v>
      </c>
      <c r="B154" s="14" t="s">
        <v>175</v>
      </c>
      <c r="C154" s="15">
        <v>14000</v>
      </c>
      <c r="D154" s="10">
        <f>VLOOKUP($A154,'01.04'!$A$9:$W$204,23,0)</f>
        <v>10</v>
      </c>
      <c r="E154" s="15"/>
      <c r="F154" s="15"/>
      <c r="G154" s="15"/>
      <c r="H154" s="9">
        <f t="shared" si="33"/>
        <v>0</v>
      </c>
      <c r="I154" s="15"/>
      <c r="J154" s="15"/>
      <c r="K154" s="15"/>
      <c r="L154" s="9">
        <f t="shared" si="32"/>
        <v>0</v>
      </c>
      <c r="M154" s="15"/>
      <c r="N154" s="15"/>
      <c r="O154" s="15"/>
      <c r="P154" s="15"/>
      <c r="Q154" s="15"/>
      <c r="R154" s="11">
        <f t="shared" si="15"/>
        <v>0</v>
      </c>
      <c r="S154" s="15"/>
      <c r="T154" s="15"/>
      <c r="U154" s="9">
        <f t="shared" si="35"/>
        <v>0</v>
      </c>
      <c r="V154" s="9">
        <f t="shared" si="34"/>
        <v>10</v>
      </c>
      <c r="W154" s="15">
        <v>10</v>
      </c>
      <c r="X154" s="16">
        <f t="shared" si="36"/>
        <v>0</v>
      </c>
      <c r="Y154" s="18"/>
      <c r="Z154" s="17"/>
    </row>
    <row r="155" spans="1:26" ht="18" customHeight="1" x14ac:dyDescent="0.2">
      <c r="A155" s="13">
        <v>7550016</v>
      </c>
      <c r="B155" s="14" t="s">
        <v>176</v>
      </c>
      <c r="C155" s="15">
        <v>14000</v>
      </c>
      <c r="D155" s="10">
        <f>VLOOKUP($A155,'01.04'!$A$9:$W$204,23,0)</f>
        <v>10</v>
      </c>
      <c r="E155" s="15"/>
      <c r="F155" s="15"/>
      <c r="G155" s="15"/>
      <c r="H155" s="9">
        <f t="shared" si="33"/>
        <v>0</v>
      </c>
      <c r="I155" s="15"/>
      <c r="J155" s="15"/>
      <c r="K155" s="15"/>
      <c r="L155" s="9">
        <f t="shared" si="32"/>
        <v>0</v>
      </c>
      <c r="M155" s="15"/>
      <c r="N155" s="15"/>
      <c r="O155" s="15"/>
      <c r="P155" s="15"/>
      <c r="Q155" s="15"/>
      <c r="R155" s="11">
        <f t="shared" si="15"/>
        <v>0</v>
      </c>
      <c r="S155" s="15"/>
      <c r="T155" s="15"/>
      <c r="U155" s="9">
        <f t="shared" si="35"/>
        <v>0</v>
      </c>
      <c r="V155" s="9">
        <f t="shared" si="34"/>
        <v>10</v>
      </c>
      <c r="W155" s="15">
        <v>10</v>
      </c>
      <c r="X155" s="16">
        <f t="shared" si="36"/>
        <v>0</v>
      </c>
      <c r="Y155" s="18"/>
      <c r="Z155" s="17"/>
    </row>
    <row r="156" spans="1:26" ht="18" customHeight="1" x14ac:dyDescent="0.2">
      <c r="A156" s="13">
        <v>7550017</v>
      </c>
      <c r="B156" s="14" t="s">
        <v>177</v>
      </c>
      <c r="C156" s="15">
        <v>14000</v>
      </c>
      <c r="D156" s="10">
        <f>VLOOKUP($A156,'01.04'!$A$9:$W$204,23,0)</f>
        <v>4</v>
      </c>
      <c r="E156" s="15"/>
      <c r="F156" s="15"/>
      <c r="G156" s="15"/>
      <c r="H156" s="9">
        <f t="shared" si="33"/>
        <v>0</v>
      </c>
      <c r="I156" s="15"/>
      <c r="J156" s="15"/>
      <c r="K156" s="15"/>
      <c r="L156" s="9">
        <f t="shared" si="32"/>
        <v>0</v>
      </c>
      <c r="M156" s="15"/>
      <c r="N156" s="15"/>
      <c r="O156" s="15"/>
      <c r="P156" s="15"/>
      <c r="Q156" s="15"/>
      <c r="R156" s="11">
        <f t="shared" si="15"/>
        <v>0</v>
      </c>
      <c r="S156" s="15"/>
      <c r="T156" s="15"/>
      <c r="U156" s="9">
        <f t="shared" si="35"/>
        <v>0</v>
      </c>
      <c r="V156" s="9">
        <f t="shared" si="34"/>
        <v>4</v>
      </c>
      <c r="W156" s="15">
        <v>4</v>
      </c>
      <c r="X156" s="16">
        <f t="shared" si="36"/>
        <v>0</v>
      </c>
      <c r="Y156" s="18"/>
      <c r="Z156" s="17"/>
    </row>
    <row r="157" spans="1:26" ht="18" customHeight="1" x14ac:dyDescent="0.2">
      <c r="A157" s="13">
        <v>7550019</v>
      </c>
      <c r="B157" s="14" t="s">
        <v>178</v>
      </c>
      <c r="C157" s="15">
        <v>10000</v>
      </c>
      <c r="D157" s="10">
        <f>VLOOKUP($A157,'01.04'!$A$9:$W$204,23,0)</f>
        <v>44</v>
      </c>
      <c r="E157" s="15"/>
      <c r="F157" s="15"/>
      <c r="G157" s="15"/>
      <c r="H157" s="9">
        <f t="shared" si="33"/>
        <v>0</v>
      </c>
      <c r="I157" s="15">
        <v>10</v>
      </c>
      <c r="J157" s="15"/>
      <c r="K157" s="15"/>
      <c r="L157" s="9">
        <f t="shared" si="32"/>
        <v>10</v>
      </c>
      <c r="M157" s="15"/>
      <c r="N157" s="15"/>
      <c r="O157" s="15"/>
      <c r="P157" s="15"/>
      <c r="Q157" s="15"/>
      <c r="R157" s="11">
        <f t="shared" si="15"/>
        <v>0</v>
      </c>
      <c r="S157" s="15"/>
      <c r="T157" s="15"/>
      <c r="U157" s="9">
        <f t="shared" si="35"/>
        <v>0</v>
      </c>
      <c r="V157" s="9">
        <f t="shared" si="34"/>
        <v>34</v>
      </c>
      <c r="W157" s="15">
        <v>34</v>
      </c>
      <c r="X157" s="16">
        <f t="shared" si="36"/>
        <v>0</v>
      </c>
      <c r="Y157" s="18"/>
      <c r="Z157" s="17"/>
    </row>
    <row r="158" spans="1:26" ht="18" customHeight="1" x14ac:dyDescent="0.2">
      <c r="A158" s="13">
        <v>7550026</v>
      </c>
      <c r="B158" s="14" t="s">
        <v>179</v>
      </c>
      <c r="C158" s="15">
        <v>26000</v>
      </c>
      <c r="D158" s="10">
        <f>VLOOKUP($A158,'01.04'!$A$9:$W$204,23,0)</f>
        <v>23</v>
      </c>
      <c r="E158" s="15"/>
      <c r="F158" s="15"/>
      <c r="G158" s="15"/>
      <c r="H158" s="9">
        <f t="shared" si="33"/>
        <v>0</v>
      </c>
      <c r="I158" s="15">
        <v>4</v>
      </c>
      <c r="J158" s="15"/>
      <c r="K158" s="15"/>
      <c r="L158" s="9">
        <f t="shared" si="32"/>
        <v>4</v>
      </c>
      <c r="M158" s="15"/>
      <c r="N158" s="15"/>
      <c r="O158" s="15"/>
      <c r="P158" s="15"/>
      <c r="Q158" s="15"/>
      <c r="R158" s="11">
        <f t="shared" si="15"/>
        <v>0</v>
      </c>
      <c r="S158" s="15"/>
      <c r="T158" s="15"/>
      <c r="U158" s="9">
        <f t="shared" si="35"/>
        <v>0</v>
      </c>
      <c r="V158" s="9">
        <f t="shared" si="34"/>
        <v>19</v>
      </c>
      <c r="W158" s="15">
        <v>19</v>
      </c>
      <c r="X158" s="16">
        <f t="shared" si="36"/>
        <v>0</v>
      </c>
      <c r="Y158" s="18"/>
      <c r="Z158" s="17"/>
    </row>
    <row r="159" spans="1:26" ht="18" customHeight="1" x14ac:dyDescent="0.2">
      <c r="A159" s="13">
        <v>4550025</v>
      </c>
      <c r="B159" s="14" t="s">
        <v>233</v>
      </c>
      <c r="C159" s="15">
        <v>32000</v>
      </c>
      <c r="D159" s="10">
        <f>VLOOKUP($A159,'01.04'!$A$9:$W$204,23,0)</f>
        <v>0</v>
      </c>
      <c r="E159" s="15"/>
      <c r="F159" s="15"/>
      <c r="G159" s="15"/>
      <c r="H159" s="9">
        <f t="shared" si="33"/>
        <v>0</v>
      </c>
      <c r="I159" s="15"/>
      <c r="J159" s="15"/>
      <c r="K159" s="15"/>
      <c r="L159" s="9">
        <f t="shared" si="32"/>
        <v>0</v>
      </c>
      <c r="M159" s="15"/>
      <c r="N159" s="15"/>
      <c r="O159" s="15"/>
      <c r="P159" s="15"/>
      <c r="Q159" s="15"/>
      <c r="R159" s="11">
        <f t="shared" si="15"/>
        <v>0</v>
      </c>
      <c r="S159" s="15"/>
      <c r="T159" s="15"/>
      <c r="U159" s="9">
        <f t="shared" si="35"/>
        <v>0</v>
      </c>
      <c r="V159" s="9">
        <f t="shared" si="34"/>
        <v>0</v>
      </c>
      <c r="W159" s="15"/>
      <c r="X159" s="16">
        <f t="shared" si="36"/>
        <v>0</v>
      </c>
      <c r="Y159" s="18"/>
      <c r="Z159" s="17"/>
    </row>
    <row r="160" spans="1:26" ht="18" customHeight="1" x14ac:dyDescent="0.2">
      <c r="A160" s="13">
        <v>4550013</v>
      </c>
      <c r="B160" s="14" t="s">
        <v>231</v>
      </c>
      <c r="C160" s="15">
        <v>32000</v>
      </c>
      <c r="D160" s="10">
        <f>VLOOKUP($A160,'01.04'!$A$9:$W$204,23,0)</f>
        <v>0</v>
      </c>
      <c r="E160" s="15"/>
      <c r="F160" s="15"/>
      <c r="G160" s="15"/>
      <c r="H160" s="9">
        <f t="shared" si="33"/>
        <v>0</v>
      </c>
      <c r="I160" s="15"/>
      <c r="J160" s="15"/>
      <c r="K160" s="15"/>
      <c r="L160" s="9">
        <f t="shared" si="32"/>
        <v>0</v>
      </c>
      <c r="M160" s="15"/>
      <c r="N160" s="15"/>
      <c r="O160" s="15"/>
      <c r="P160" s="15"/>
      <c r="Q160" s="15"/>
      <c r="R160" s="11">
        <f t="shared" ref="R160:R208" si="37">SUM(M160:Q160)</f>
        <v>0</v>
      </c>
      <c r="S160" s="15"/>
      <c r="T160" s="15"/>
      <c r="U160" s="9">
        <f t="shared" si="35"/>
        <v>0</v>
      </c>
      <c r="V160" s="9">
        <f t="shared" si="34"/>
        <v>0</v>
      </c>
      <c r="W160" s="15"/>
      <c r="X160" s="16">
        <f t="shared" si="36"/>
        <v>0</v>
      </c>
      <c r="Y160" s="18"/>
      <c r="Z160" s="17"/>
    </row>
    <row r="161" spans="1:26" ht="18" customHeight="1" x14ac:dyDescent="0.2">
      <c r="A161" s="7">
        <v>5500000</v>
      </c>
      <c r="B161" s="8" t="s">
        <v>180</v>
      </c>
      <c r="C161" s="9"/>
      <c r="D161" s="10">
        <f>VLOOKUP($A161,'01.04'!$A$9:$W$204,23,0)</f>
        <v>0</v>
      </c>
      <c r="E161" s="10"/>
      <c r="F161" s="10"/>
      <c r="G161" s="10"/>
      <c r="H161" s="9"/>
      <c r="I161" s="10"/>
      <c r="J161" s="10"/>
      <c r="K161" s="10"/>
      <c r="L161" s="9">
        <f t="shared" si="32"/>
        <v>0</v>
      </c>
      <c r="M161" s="10"/>
      <c r="N161" s="10"/>
      <c r="O161" s="10"/>
      <c r="P161" s="10"/>
      <c r="Q161" s="10"/>
      <c r="R161" s="11">
        <f t="shared" si="37"/>
        <v>0</v>
      </c>
      <c r="S161" s="10"/>
      <c r="T161" s="10"/>
      <c r="U161" s="9"/>
      <c r="V161" s="9"/>
      <c r="W161" s="10"/>
      <c r="X161" s="9"/>
      <c r="Y161" s="18"/>
      <c r="Z161" s="17"/>
    </row>
    <row r="162" spans="1:26" s="24" customFormat="1" ht="18" customHeight="1" x14ac:dyDescent="0.2">
      <c r="A162" s="13">
        <v>5500044</v>
      </c>
      <c r="B162" s="20" t="s">
        <v>181</v>
      </c>
      <c r="C162" s="21">
        <v>28000</v>
      </c>
      <c r="D162" s="10">
        <f>VLOOKUP($A162,'01.04'!$A$9:$W$204,23,0)</f>
        <v>0</v>
      </c>
      <c r="E162" s="15">
        <v>3</v>
      </c>
      <c r="F162" s="15"/>
      <c r="G162" s="15"/>
      <c r="H162" s="9">
        <f t="shared" ref="H162:H207" si="38">SUM(E162:G162)</f>
        <v>3</v>
      </c>
      <c r="I162" s="15">
        <v>3</v>
      </c>
      <c r="J162" s="15"/>
      <c r="K162" s="15"/>
      <c r="L162" s="9">
        <f t="shared" si="32"/>
        <v>3</v>
      </c>
      <c r="M162" s="15"/>
      <c r="N162" s="15"/>
      <c r="O162" s="15"/>
      <c r="P162" s="15"/>
      <c r="Q162" s="15"/>
      <c r="R162" s="11">
        <f t="shared" si="37"/>
        <v>0</v>
      </c>
      <c r="S162" s="15"/>
      <c r="T162" s="15"/>
      <c r="U162" s="9">
        <f t="shared" ref="U162:U188" si="39">S162+T162</f>
        <v>0</v>
      </c>
      <c r="V162" s="9">
        <f t="shared" ref="V162:V207" si="40">D162+H162-L162-R162-U162</f>
        <v>0</v>
      </c>
      <c r="W162" s="15"/>
      <c r="X162" s="16">
        <f t="shared" ref="X162:X188" si="41">W162-V162</f>
        <v>0</v>
      </c>
      <c r="Y162" s="22"/>
      <c r="Z162" s="23"/>
    </row>
    <row r="163" spans="1:26" s="24" customFormat="1" ht="18" customHeight="1" x14ac:dyDescent="0.2">
      <c r="A163" s="13">
        <v>5500045</v>
      </c>
      <c r="B163" s="20" t="s">
        <v>182</v>
      </c>
      <c r="C163" s="21">
        <v>30000</v>
      </c>
      <c r="D163" s="10">
        <f>VLOOKUP($A163,'01.04'!$A$9:$W$204,23,0)</f>
        <v>0</v>
      </c>
      <c r="E163" s="15">
        <v>9</v>
      </c>
      <c r="F163" s="15"/>
      <c r="G163" s="15"/>
      <c r="H163" s="9">
        <f t="shared" si="38"/>
        <v>9</v>
      </c>
      <c r="I163" s="15">
        <v>9</v>
      </c>
      <c r="J163" s="15"/>
      <c r="K163" s="15"/>
      <c r="L163" s="9">
        <f t="shared" si="32"/>
        <v>9</v>
      </c>
      <c r="M163" s="15"/>
      <c r="N163" s="15"/>
      <c r="O163" s="15"/>
      <c r="P163" s="15"/>
      <c r="Q163" s="15"/>
      <c r="R163" s="11">
        <f t="shared" si="37"/>
        <v>0</v>
      </c>
      <c r="S163" s="15"/>
      <c r="T163" s="15"/>
      <c r="U163" s="9">
        <f t="shared" si="39"/>
        <v>0</v>
      </c>
      <c r="V163" s="9">
        <f t="shared" si="40"/>
        <v>0</v>
      </c>
      <c r="W163" s="15"/>
      <c r="X163" s="16">
        <f t="shared" si="41"/>
        <v>0</v>
      </c>
      <c r="Y163" s="22"/>
      <c r="Z163" s="23"/>
    </row>
    <row r="164" spans="1:26" ht="18" customHeight="1" x14ac:dyDescent="0.2">
      <c r="A164" s="13">
        <v>5500063</v>
      </c>
      <c r="B164" s="14" t="s">
        <v>183</v>
      </c>
      <c r="C164" s="15">
        <v>21000</v>
      </c>
      <c r="D164" s="10">
        <f>VLOOKUP($A164,'01.04'!$A$9:$W$204,23,0)</f>
        <v>0</v>
      </c>
      <c r="E164" s="15">
        <v>14</v>
      </c>
      <c r="F164" s="15"/>
      <c r="G164" s="15"/>
      <c r="H164" s="9">
        <f t="shared" si="38"/>
        <v>14</v>
      </c>
      <c r="I164" s="15">
        <v>14</v>
      </c>
      <c r="J164" s="15"/>
      <c r="K164" s="15"/>
      <c r="L164" s="9">
        <f t="shared" si="32"/>
        <v>14</v>
      </c>
      <c r="M164" s="15"/>
      <c r="N164" s="15"/>
      <c r="O164" s="15"/>
      <c r="P164" s="15"/>
      <c r="Q164" s="15"/>
      <c r="R164" s="11">
        <f t="shared" si="37"/>
        <v>0</v>
      </c>
      <c r="S164" s="15"/>
      <c r="T164" s="15"/>
      <c r="U164" s="9">
        <f t="shared" si="39"/>
        <v>0</v>
      </c>
      <c r="V164" s="9">
        <f t="shared" si="40"/>
        <v>0</v>
      </c>
      <c r="W164" s="15"/>
      <c r="X164" s="16">
        <f t="shared" si="41"/>
        <v>0</v>
      </c>
      <c r="Y164" s="18"/>
      <c r="Z164" s="17"/>
    </row>
    <row r="165" spans="1:26" ht="18" customHeight="1" x14ac:dyDescent="0.2">
      <c r="A165" s="13">
        <v>5500064</v>
      </c>
      <c r="B165" s="14" t="s">
        <v>184</v>
      </c>
      <c r="C165" s="15">
        <v>26000</v>
      </c>
      <c r="D165" s="10">
        <f>VLOOKUP($A165,'01.04'!$A$9:$W$204,23,0)</f>
        <v>0</v>
      </c>
      <c r="E165" s="15"/>
      <c r="F165" s="15"/>
      <c r="G165" s="15"/>
      <c r="H165" s="9">
        <f t="shared" si="38"/>
        <v>0</v>
      </c>
      <c r="I165" s="15"/>
      <c r="J165" s="15"/>
      <c r="K165" s="15"/>
      <c r="L165" s="9">
        <f t="shared" si="32"/>
        <v>0</v>
      </c>
      <c r="M165" s="15"/>
      <c r="N165" s="15"/>
      <c r="O165" s="15"/>
      <c r="P165" s="15"/>
      <c r="Q165" s="15"/>
      <c r="R165" s="11">
        <f t="shared" si="37"/>
        <v>0</v>
      </c>
      <c r="S165" s="15"/>
      <c r="T165" s="15"/>
      <c r="U165" s="9">
        <f t="shared" si="39"/>
        <v>0</v>
      </c>
      <c r="V165" s="9">
        <f t="shared" si="40"/>
        <v>0</v>
      </c>
      <c r="W165" s="15"/>
      <c r="X165" s="16">
        <f t="shared" si="41"/>
        <v>0</v>
      </c>
      <c r="Y165" s="18"/>
      <c r="Z165" s="17"/>
    </row>
    <row r="166" spans="1:26" ht="18" customHeight="1" x14ac:dyDescent="0.2">
      <c r="A166" s="13">
        <v>5500065</v>
      </c>
      <c r="B166" s="14" t="s">
        <v>185</v>
      </c>
      <c r="C166" s="15">
        <v>24000</v>
      </c>
      <c r="D166" s="10">
        <f>VLOOKUP($A166,'01.04'!$A$9:$W$204,23,0)</f>
        <v>0</v>
      </c>
      <c r="E166" s="15"/>
      <c r="F166" s="15"/>
      <c r="G166" s="15"/>
      <c r="H166" s="9">
        <f t="shared" si="38"/>
        <v>0</v>
      </c>
      <c r="I166" s="15"/>
      <c r="J166" s="15"/>
      <c r="K166" s="15"/>
      <c r="L166" s="9">
        <f t="shared" si="32"/>
        <v>0</v>
      </c>
      <c r="M166" s="15"/>
      <c r="N166" s="15"/>
      <c r="O166" s="15"/>
      <c r="P166" s="15"/>
      <c r="Q166" s="15"/>
      <c r="R166" s="11">
        <f t="shared" si="37"/>
        <v>0</v>
      </c>
      <c r="S166" s="15"/>
      <c r="T166" s="15"/>
      <c r="U166" s="9">
        <f t="shared" si="39"/>
        <v>0</v>
      </c>
      <c r="V166" s="9">
        <f t="shared" si="40"/>
        <v>0</v>
      </c>
      <c r="W166" s="15"/>
      <c r="X166" s="16">
        <f t="shared" si="41"/>
        <v>0</v>
      </c>
      <c r="Y166" s="18"/>
      <c r="Z166" s="17"/>
    </row>
    <row r="167" spans="1:26" ht="18" customHeight="1" x14ac:dyDescent="0.2">
      <c r="A167" s="13">
        <v>5500066</v>
      </c>
      <c r="B167" s="14" t="s">
        <v>186</v>
      </c>
      <c r="C167" s="15">
        <v>32000</v>
      </c>
      <c r="D167" s="10">
        <f>VLOOKUP($A167,'01.04'!$A$9:$W$204,23,0)</f>
        <v>0</v>
      </c>
      <c r="E167" s="15"/>
      <c r="F167" s="15"/>
      <c r="G167" s="15"/>
      <c r="H167" s="9">
        <f t="shared" si="38"/>
        <v>0</v>
      </c>
      <c r="I167" s="15"/>
      <c r="J167" s="15"/>
      <c r="K167" s="15"/>
      <c r="L167" s="9">
        <f t="shared" si="32"/>
        <v>0</v>
      </c>
      <c r="M167" s="15"/>
      <c r="N167" s="15"/>
      <c r="O167" s="15"/>
      <c r="P167" s="15"/>
      <c r="Q167" s="15"/>
      <c r="R167" s="11">
        <f t="shared" si="37"/>
        <v>0</v>
      </c>
      <c r="S167" s="15"/>
      <c r="T167" s="15"/>
      <c r="U167" s="9">
        <f t="shared" si="39"/>
        <v>0</v>
      </c>
      <c r="V167" s="9">
        <f t="shared" si="40"/>
        <v>0</v>
      </c>
      <c r="W167" s="15"/>
      <c r="X167" s="16">
        <f t="shared" si="41"/>
        <v>0</v>
      </c>
      <c r="Y167" s="18"/>
      <c r="Z167" s="17"/>
    </row>
    <row r="168" spans="1:26" ht="18" customHeight="1" x14ac:dyDescent="0.2">
      <c r="A168" s="13">
        <v>5510070</v>
      </c>
      <c r="B168" s="14" t="s">
        <v>187</v>
      </c>
      <c r="C168" s="15">
        <v>28000</v>
      </c>
      <c r="D168" s="10">
        <f>VLOOKUP($A168,'01.04'!$A$9:$W$204,23,0)</f>
        <v>0</v>
      </c>
      <c r="E168" s="15">
        <v>31</v>
      </c>
      <c r="F168" s="15"/>
      <c r="G168" s="15"/>
      <c r="H168" s="9">
        <f t="shared" si="38"/>
        <v>31</v>
      </c>
      <c r="I168" s="15">
        <v>31</v>
      </c>
      <c r="J168" s="15"/>
      <c r="K168" s="15"/>
      <c r="L168" s="9">
        <f t="shared" si="32"/>
        <v>31</v>
      </c>
      <c r="M168" s="15"/>
      <c r="N168" s="15"/>
      <c r="O168" s="15"/>
      <c r="P168" s="15"/>
      <c r="Q168" s="15"/>
      <c r="R168" s="11">
        <f t="shared" si="37"/>
        <v>0</v>
      </c>
      <c r="S168" s="15"/>
      <c r="T168" s="15"/>
      <c r="U168" s="9">
        <f t="shared" si="39"/>
        <v>0</v>
      </c>
      <c r="V168" s="9">
        <f t="shared" si="40"/>
        <v>0</v>
      </c>
      <c r="W168" s="15"/>
      <c r="X168" s="16">
        <f t="shared" si="41"/>
        <v>0</v>
      </c>
      <c r="Y168" s="18"/>
      <c r="Z168" s="17"/>
    </row>
    <row r="169" spans="1:26" ht="18" customHeight="1" x14ac:dyDescent="0.2">
      <c r="A169" s="13">
        <v>5510072</v>
      </c>
      <c r="B169" s="14" t="s">
        <v>188</v>
      </c>
      <c r="C169" s="15">
        <v>29000</v>
      </c>
      <c r="D169" s="10">
        <f>VLOOKUP($A169,'01.04'!$A$9:$W$204,23,0)</f>
        <v>0</v>
      </c>
      <c r="E169" s="15">
        <v>1</v>
      </c>
      <c r="F169" s="15"/>
      <c r="G169" s="15"/>
      <c r="H169" s="9">
        <f t="shared" si="38"/>
        <v>1</v>
      </c>
      <c r="I169" s="15">
        <v>1</v>
      </c>
      <c r="J169" s="15"/>
      <c r="K169" s="15"/>
      <c r="L169" s="9">
        <f t="shared" si="32"/>
        <v>1</v>
      </c>
      <c r="M169" s="15"/>
      <c r="N169" s="15"/>
      <c r="O169" s="15"/>
      <c r="P169" s="15"/>
      <c r="Q169" s="15"/>
      <c r="R169" s="11">
        <f t="shared" si="37"/>
        <v>0</v>
      </c>
      <c r="S169" s="15"/>
      <c r="T169" s="15"/>
      <c r="U169" s="9">
        <f t="shared" si="39"/>
        <v>0</v>
      </c>
      <c r="V169" s="9">
        <f t="shared" si="40"/>
        <v>0</v>
      </c>
      <c r="W169" s="15"/>
      <c r="X169" s="16">
        <f t="shared" si="41"/>
        <v>0</v>
      </c>
      <c r="Y169" s="18"/>
      <c r="Z169" s="17"/>
    </row>
    <row r="170" spans="1:26" ht="18" customHeight="1" x14ac:dyDescent="0.2">
      <c r="A170" s="13">
        <v>5510074</v>
      </c>
      <c r="B170" s="14" t="s">
        <v>189</v>
      </c>
      <c r="C170" s="15">
        <v>30000</v>
      </c>
      <c r="D170" s="10">
        <f>VLOOKUP($A170,'01.04'!$A$9:$W$204,23,0)</f>
        <v>0</v>
      </c>
      <c r="E170" s="15">
        <v>5</v>
      </c>
      <c r="F170" s="15"/>
      <c r="G170" s="15"/>
      <c r="H170" s="9">
        <f t="shared" si="38"/>
        <v>5</v>
      </c>
      <c r="I170" s="15">
        <v>5</v>
      </c>
      <c r="J170" s="15"/>
      <c r="K170" s="15"/>
      <c r="L170" s="9">
        <f t="shared" si="32"/>
        <v>5</v>
      </c>
      <c r="M170" s="15"/>
      <c r="N170" s="15"/>
      <c r="O170" s="15"/>
      <c r="P170" s="15"/>
      <c r="Q170" s="15"/>
      <c r="R170" s="11">
        <f t="shared" si="37"/>
        <v>0</v>
      </c>
      <c r="S170" s="15"/>
      <c r="T170" s="15"/>
      <c r="U170" s="9">
        <f t="shared" si="39"/>
        <v>0</v>
      </c>
      <c r="V170" s="9">
        <f t="shared" si="40"/>
        <v>0</v>
      </c>
      <c r="W170" s="15"/>
      <c r="X170" s="16">
        <f t="shared" si="41"/>
        <v>0</v>
      </c>
      <c r="Y170" s="18"/>
      <c r="Z170" s="17"/>
    </row>
    <row r="171" spans="1:26" ht="18" customHeight="1" x14ac:dyDescent="0.2">
      <c r="A171" s="13">
        <v>5520002</v>
      </c>
      <c r="B171" s="14" t="s">
        <v>190</v>
      </c>
      <c r="C171" s="15">
        <v>34000</v>
      </c>
      <c r="D171" s="10">
        <f>VLOOKUP($A171,'01.04'!$A$9:$W$204,23,0)</f>
        <v>0</v>
      </c>
      <c r="E171" s="15">
        <v>4</v>
      </c>
      <c r="F171" s="15"/>
      <c r="G171" s="15"/>
      <c r="H171" s="9">
        <f t="shared" si="38"/>
        <v>4</v>
      </c>
      <c r="I171" s="15">
        <v>4</v>
      </c>
      <c r="J171" s="15"/>
      <c r="K171" s="15"/>
      <c r="L171" s="9">
        <f t="shared" si="32"/>
        <v>4</v>
      </c>
      <c r="M171" s="15"/>
      <c r="N171" s="15"/>
      <c r="O171" s="15"/>
      <c r="P171" s="15"/>
      <c r="Q171" s="15"/>
      <c r="R171" s="11">
        <f>SUM(M171:Q171)</f>
        <v>0</v>
      </c>
      <c r="S171" s="15"/>
      <c r="T171" s="15"/>
      <c r="U171" s="9">
        <f>S171+T171</f>
        <v>0</v>
      </c>
      <c r="V171" s="9">
        <f t="shared" si="40"/>
        <v>0</v>
      </c>
      <c r="W171" s="15"/>
      <c r="X171" s="16">
        <f>W171-V171</f>
        <v>0</v>
      </c>
      <c r="Y171" s="18"/>
      <c r="Z171" s="17"/>
    </row>
    <row r="172" spans="1:26" ht="18" customHeight="1" x14ac:dyDescent="0.2">
      <c r="A172" s="13">
        <v>5520003</v>
      </c>
      <c r="B172" s="14" t="s">
        <v>191</v>
      </c>
      <c r="C172" s="15">
        <v>34000</v>
      </c>
      <c r="D172" s="10">
        <f>VLOOKUP($A172,'01.04'!$A$9:$W$204,23,0)</f>
        <v>0</v>
      </c>
      <c r="E172" s="15">
        <v>3</v>
      </c>
      <c r="F172" s="15"/>
      <c r="G172" s="15"/>
      <c r="H172" s="9">
        <f t="shared" si="38"/>
        <v>3</v>
      </c>
      <c r="I172" s="15">
        <v>3</v>
      </c>
      <c r="J172" s="15"/>
      <c r="K172" s="15"/>
      <c r="L172" s="9">
        <f t="shared" si="32"/>
        <v>3</v>
      </c>
      <c r="M172" s="15"/>
      <c r="N172" s="15"/>
      <c r="O172" s="15"/>
      <c r="P172" s="15"/>
      <c r="Q172" s="15"/>
      <c r="R172" s="11">
        <f>SUM(M172:Q172)</f>
        <v>0</v>
      </c>
      <c r="S172" s="15"/>
      <c r="T172" s="15"/>
      <c r="U172" s="9">
        <f>S172+T172</f>
        <v>0</v>
      </c>
      <c r="V172" s="9">
        <f t="shared" si="40"/>
        <v>0</v>
      </c>
      <c r="W172" s="15"/>
      <c r="X172" s="16">
        <f>W172-V172</f>
        <v>0</v>
      </c>
      <c r="Y172" s="18"/>
      <c r="Z172" s="17"/>
    </row>
    <row r="173" spans="1:26" ht="18" customHeight="1" x14ac:dyDescent="0.2">
      <c r="A173" s="13">
        <v>5520005</v>
      </c>
      <c r="B173" s="14" t="s">
        <v>192</v>
      </c>
      <c r="C173" s="15">
        <v>19000</v>
      </c>
      <c r="D173" s="10">
        <f>VLOOKUP($A173,'01.04'!$A$9:$W$204,23,0)</f>
        <v>0</v>
      </c>
      <c r="E173" s="15">
        <v>16</v>
      </c>
      <c r="F173" s="15"/>
      <c r="G173" s="15"/>
      <c r="H173" s="9">
        <f t="shared" si="38"/>
        <v>16</v>
      </c>
      <c r="I173" s="15">
        <v>16</v>
      </c>
      <c r="J173" s="15"/>
      <c r="K173" s="15"/>
      <c r="L173" s="9">
        <f t="shared" si="32"/>
        <v>16</v>
      </c>
      <c r="M173" s="15"/>
      <c r="N173" s="15"/>
      <c r="O173" s="15"/>
      <c r="P173" s="15"/>
      <c r="Q173" s="15"/>
      <c r="R173" s="11">
        <f>SUM(M173:Q173)</f>
        <v>0</v>
      </c>
      <c r="S173" s="15"/>
      <c r="T173" s="15"/>
      <c r="U173" s="9">
        <f>S173+T173</f>
        <v>0</v>
      </c>
      <c r="V173" s="9">
        <f t="shared" si="40"/>
        <v>0</v>
      </c>
      <c r="W173" s="15"/>
      <c r="X173" s="16">
        <f>W173-V173</f>
        <v>0</v>
      </c>
      <c r="Y173" s="18"/>
      <c r="Z173" s="17"/>
    </row>
    <row r="174" spans="1:26" ht="18" customHeight="1" x14ac:dyDescent="0.2">
      <c r="A174" s="13">
        <v>5530001</v>
      </c>
      <c r="B174" s="14" t="s">
        <v>193</v>
      </c>
      <c r="C174" s="15">
        <v>46000</v>
      </c>
      <c r="D174" s="10">
        <f>VLOOKUP($A174,'01.04'!$A$9:$W$204,23,0)</f>
        <v>0</v>
      </c>
      <c r="E174" s="15">
        <v>3</v>
      </c>
      <c r="F174" s="15"/>
      <c r="G174" s="15"/>
      <c r="H174" s="9">
        <f t="shared" si="38"/>
        <v>3</v>
      </c>
      <c r="I174" s="15">
        <v>3</v>
      </c>
      <c r="J174" s="15"/>
      <c r="K174" s="15"/>
      <c r="L174" s="9">
        <f t="shared" si="32"/>
        <v>3</v>
      </c>
      <c r="M174" s="15"/>
      <c r="N174" s="15"/>
      <c r="O174" s="15"/>
      <c r="P174" s="15"/>
      <c r="Q174" s="15"/>
      <c r="R174" s="11">
        <f>SUM(M174:Q174)</f>
        <v>0</v>
      </c>
      <c r="S174" s="15"/>
      <c r="T174" s="15"/>
      <c r="U174" s="9">
        <f>S174+T174</f>
        <v>0</v>
      </c>
      <c r="V174" s="9">
        <f t="shared" si="40"/>
        <v>0</v>
      </c>
      <c r="W174" s="15"/>
      <c r="X174" s="16">
        <f>W174-V174</f>
        <v>0</v>
      </c>
      <c r="Y174" s="18"/>
      <c r="Z174" s="17"/>
    </row>
    <row r="175" spans="1:26" ht="18" customHeight="1" x14ac:dyDescent="0.2">
      <c r="A175" s="13">
        <v>5530002</v>
      </c>
      <c r="B175" s="14" t="s">
        <v>194</v>
      </c>
      <c r="C175" s="15">
        <v>38000</v>
      </c>
      <c r="D175" s="10">
        <f>VLOOKUP($A175,'01.04'!$A$9:$W$204,23,0)</f>
        <v>0</v>
      </c>
      <c r="E175" s="15">
        <v>6</v>
      </c>
      <c r="F175" s="15"/>
      <c r="G175" s="15"/>
      <c r="H175" s="9">
        <f t="shared" si="38"/>
        <v>6</v>
      </c>
      <c r="I175" s="15">
        <v>6</v>
      </c>
      <c r="J175" s="15"/>
      <c r="K175" s="15"/>
      <c r="L175" s="9">
        <f t="shared" si="32"/>
        <v>6</v>
      </c>
      <c r="M175" s="15"/>
      <c r="N175" s="15"/>
      <c r="O175" s="15"/>
      <c r="P175" s="15"/>
      <c r="Q175" s="15"/>
      <c r="R175" s="11">
        <f>SUM(M175:Q175)</f>
        <v>0</v>
      </c>
      <c r="S175" s="15"/>
      <c r="T175" s="15"/>
      <c r="U175" s="9">
        <f>S175+T175</f>
        <v>0</v>
      </c>
      <c r="V175" s="9">
        <f t="shared" si="40"/>
        <v>0</v>
      </c>
      <c r="W175" s="15"/>
      <c r="X175" s="16">
        <f>W175-V175</f>
        <v>0</v>
      </c>
      <c r="Y175" s="18"/>
      <c r="Z175" s="17"/>
    </row>
    <row r="176" spans="1:26" ht="18" customHeight="1" x14ac:dyDescent="0.2">
      <c r="A176" s="13">
        <v>5530003</v>
      </c>
      <c r="B176" s="14" t="s">
        <v>195</v>
      </c>
      <c r="C176" s="15">
        <v>38000</v>
      </c>
      <c r="D176" s="10">
        <f>VLOOKUP($A176,'01.04'!$A$9:$W$204,23,0)</f>
        <v>0</v>
      </c>
      <c r="E176" s="15">
        <v>8</v>
      </c>
      <c r="F176" s="15"/>
      <c r="G176" s="15"/>
      <c r="H176" s="9">
        <f t="shared" si="38"/>
        <v>8</v>
      </c>
      <c r="I176" s="15">
        <v>8</v>
      </c>
      <c r="J176" s="15"/>
      <c r="K176" s="15"/>
      <c r="L176" s="9">
        <f t="shared" si="32"/>
        <v>8</v>
      </c>
      <c r="M176" s="15"/>
      <c r="N176" s="15"/>
      <c r="O176" s="15"/>
      <c r="P176" s="15"/>
      <c r="Q176" s="15"/>
      <c r="R176" s="11">
        <f t="shared" si="37"/>
        <v>0</v>
      </c>
      <c r="S176" s="15"/>
      <c r="T176" s="15"/>
      <c r="U176" s="9">
        <f t="shared" si="39"/>
        <v>0</v>
      </c>
      <c r="V176" s="9">
        <f t="shared" si="40"/>
        <v>0</v>
      </c>
      <c r="W176" s="15"/>
      <c r="X176" s="16">
        <f t="shared" si="41"/>
        <v>0</v>
      </c>
      <c r="Y176" s="18"/>
      <c r="Z176" s="17"/>
    </row>
    <row r="177" spans="1:26" ht="18" customHeight="1" x14ac:dyDescent="0.2">
      <c r="A177" s="13">
        <v>5530004</v>
      </c>
      <c r="B177" s="14" t="s">
        <v>196</v>
      </c>
      <c r="C177" s="15">
        <v>39000</v>
      </c>
      <c r="D177" s="10">
        <f>VLOOKUP($A177,'01.04'!$A$9:$W$204,23,0)</f>
        <v>0</v>
      </c>
      <c r="E177" s="15"/>
      <c r="F177" s="15"/>
      <c r="G177" s="15"/>
      <c r="H177" s="9">
        <f t="shared" si="38"/>
        <v>0</v>
      </c>
      <c r="I177" s="15"/>
      <c r="J177" s="15"/>
      <c r="K177" s="15"/>
      <c r="L177" s="9">
        <f t="shared" si="32"/>
        <v>0</v>
      </c>
      <c r="M177" s="15"/>
      <c r="N177" s="15"/>
      <c r="O177" s="15"/>
      <c r="P177" s="15"/>
      <c r="Q177" s="15"/>
      <c r="R177" s="11">
        <f t="shared" si="37"/>
        <v>0</v>
      </c>
      <c r="S177" s="15"/>
      <c r="T177" s="15"/>
      <c r="U177" s="9">
        <f t="shared" si="39"/>
        <v>0</v>
      </c>
      <c r="V177" s="9">
        <f t="shared" si="40"/>
        <v>0</v>
      </c>
      <c r="W177" s="15"/>
      <c r="X177" s="16">
        <f t="shared" si="41"/>
        <v>0</v>
      </c>
      <c r="Y177" s="18"/>
      <c r="Z177" s="17"/>
    </row>
    <row r="178" spans="1:26" ht="18" customHeight="1" x14ac:dyDescent="0.2">
      <c r="A178" s="13">
        <v>5530005</v>
      </c>
      <c r="B178" s="14" t="s">
        <v>197</v>
      </c>
      <c r="C178" s="15">
        <v>35000</v>
      </c>
      <c r="D178" s="10">
        <f>VLOOKUP($A178,'01.04'!$A$9:$W$204,23,0)</f>
        <v>0</v>
      </c>
      <c r="E178" s="15"/>
      <c r="F178" s="15"/>
      <c r="G178" s="15"/>
      <c r="H178" s="9">
        <f t="shared" si="38"/>
        <v>0</v>
      </c>
      <c r="I178" s="15"/>
      <c r="J178" s="15"/>
      <c r="K178" s="15"/>
      <c r="L178" s="9">
        <f t="shared" si="32"/>
        <v>0</v>
      </c>
      <c r="M178" s="15"/>
      <c r="N178" s="15"/>
      <c r="O178" s="15"/>
      <c r="P178" s="15"/>
      <c r="Q178" s="15"/>
      <c r="R178" s="11">
        <f t="shared" si="37"/>
        <v>0</v>
      </c>
      <c r="S178" s="15"/>
      <c r="T178" s="15"/>
      <c r="U178" s="9">
        <f t="shared" si="39"/>
        <v>0</v>
      </c>
      <c r="V178" s="9">
        <f t="shared" si="40"/>
        <v>0</v>
      </c>
      <c r="W178" s="15"/>
      <c r="X178" s="16">
        <f t="shared" si="41"/>
        <v>0</v>
      </c>
      <c r="Y178" s="18"/>
      <c r="Z178" s="17"/>
    </row>
    <row r="179" spans="1:26" ht="18" customHeight="1" x14ac:dyDescent="0.2">
      <c r="A179" s="13">
        <v>5530008</v>
      </c>
      <c r="B179" s="14" t="s">
        <v>198</v>
      </c>
      <c r="C179" s="15">
        <v>29000</v>
      </c>
      <c r="D179" s="10">
        <f>VLOOKUP($A179,'01.04'!$A$9:$W$204,23,0)</f>
        <v>0</v>
      </c>
      <c r="E179" s="15">
        <v>1</v>
      </c>
      <c r="F179" s="15"/>
      <c r="G179" s="15"/>
      <c r="H179" s="9">
        <f t="shared" si="38"/>
        <v>1</v>
      </c>
      <c r="I179" s="15">
        <v>1</v>
      </c>
      <c r="J179" s="15"/>
      <c r="K179" s="15"/>
      <c r="L179" s="9">
        <f t="shared" si="32"/>
        <v>1</v>
      </c>
      <c r="M179" s="15"/>
      <c r="N179" s="15"/>
      <c r="O179" s="15"/>
      <c r="P179" s="15"/>
      <c r="Q179" s="15"/>
      <c r="R179" s="11">
        <f t="shared" si="37"/>
        <v>0</v>
      </c>
      <c r="S179" s="15"/>
      <c r="T179" s="15"/>
      <c r="U179" s="9">
        <f t="shared" si="39"/>
        <v>0</v>
      </c>
      <c r="V179" s="9">
        <f t="shared" si="40"/>
        <v>0</v>
      </c>
      <c r="W179" s="15"/>
      <c r="X179" s="16">
        <f t="shared" si="41"/>
        <v>0</v>
      </c>
      <c r="Y179" s="18"/>
      <c r="Z179" s="17"/>
    </row>
    <row r="180" spans="1:26" ht="18" customHeight="1" x14ac:dyDescent="0.2">
      <c r="A180" s="13">
        <v>5540001</v>
      </c>
      <c r="B180" s="14" t="s">
        <v>199</v>
      </c>
      <c r="C180" s="15">
        <v>18000</v>
      </c>
      <c r="D180" s="10">
        <f>VLOOKUP($A180,'01.04'!$A$9:$W$204,23,0)</f>
        <v>55</v>
      </c>
      <c r="E180" s="15"/>
      <c r="F180" s="15"/>
      <c r="G180" s="15"/>
      <c r="H180" s="9">
        <f t="shared" si="38"/>
        <v>0</v>
      </c>
      <c r="I180" s="15">
        <v>4</v>
      </c>
      <c r="J180" s="15"/>
      <c r="K180" s="15"/>
      <c r="L180" s="9">
        <f t="shared" si="32"/>
        <v>4</v>
      </c>
      <c r="M180" s="15"/>
      <c r="N180" s="15"/>
      <c r="O180" s="15"/>
      <c r="P180" s="15"/>
      <c r="Q180" s="15"/>
      <c r="R180" s="11">
        <f>SUM(M180:Q180)</f>
        <v>0</v>
      </c>
      <c r="S180" s="15"/>
      <c r="T180" s="15"/>
      <c r="U180" s="9">
        <f>S180+T180</f>
        <v>0</v>
      </c>
      <c r="V180" s="9">
        <f t="shared" si="40"/>
        <v>51</v>
      </c>
      <c r="W180" s="15">
        <v>51</v>
      </c>
      <c r="X180" s="16">
        <f>W180-V180</f>
        <v>0</v>
      </c>
      <c r="Y180" s="18"/>
      <c r="Z180" s="17"/>
    </row>
    <row r="181" spans="1:26" ht="18" customHeight="1" x14ac:dyDescent="0.2">
      <c r="A181" s="13">
        <v>5540003</v>
      </c>
      <c r="B181" s="14" t="s">
        <v>200</v>
      </c>
      <c r="C181" s="15">
        <v>18000</v>
      </c>
      <c r="D181" s="10">
        <f>VLOOKUP($A181,'01.04'!$A$9:$W$204,23,0)</f>
        <v>10</v>
      </c>
      <c r="E181" s="15"/>
      <c r="F181" s="15"/>
      <c r="G181" s="15"/>
      <c r="H181" s="9">
        <f t="shared" si="38"/>
        <v>0</v>
      </c>
      <c r="I181" s="15"/>
      <c r="J181" s="15"/>
      <c r="K181" s="15"/>
      <c r="L181" s="9">
        <f t="shared" si="32"/>
        <v>0</v>
      </c>
      <c r="M181" s="15"/>
      <c r="N181" s="15"/>
      <c r="O181" s="15"/>
      <c r="P181" s="15"/>
      <c r="Q181" s="15"/>
      <c r="R181" s="11">
        <f t="shared" si="37"/>
        <v>0</v>
      </c>
      <c r="S181" s="15"/>
      <c r="T181" s="15"/>
      <c r="U181" s="9">
        <f t="shared" si="39"/>
        <v>0</v>
      </c>
      <c r="V181" s="9">
        <f t="shared" si="40"/>
        <v>10</v>
      </c>
      <c r="W181" s="15">
        <v>10</v>
      </c>
      <c r="X181" s="16">
        <f t="shared" si="41"/>
        <v>0</v>
      </c>
      <c r="Y181" s="18"/>
      <c r="Z181" s="17"/>
    </row>
    <row r="182" spans="1:26" ht="18" customHeight="1" x14ac:dyDescent="0.2">
      <c r="A182" s="13">
        <v>5540008</v>
      </c>
      <c r="B182" s="14" t="s">
        <v>201</v>
      </c>
      <c r="C182" s="15">
        <v>16000</v>
      </c>
      <c r="D182" s="10">
        <f>VLOOKUP($A182,'01.04'!$A$9:$W$204,23,0)</f>
        <v>100</v>
      </c>
      <c r="E182" s="15"/>
      <c r="F182" s="15"/>
      <c r="G182" s="15"/>
      <c r="H182" s="9">
        <f t="shared" si="38"/>
        <v>0</v>
      </c>
      <c r="I182" s="15">
        <v>7</v>
      </c>
      <c r="J182" s="15"/>
      <c r="K182" s="15"/>
      <c r="L182" s="9">
        <f t="shared" si="32"/>
        <v>7</v>
      </c>
      <c r="M182" s="15"/>
      <c r="N182" s="15"/>
      <c r="O182" s="15"/>
      <c r="P182" s="15"/>
      <c r="Q182" s="15"/>
      <c r="R182" s="11">
        <f t="shared" si="37"/>
        <v>0</v>
      </c>
      <c r="S182" s="15"/>
      <c r="T182" s="15"/>
      <c r="U182" s="9">
        <f t="shared" si="39"/>
        <v>0</v>
      </c>
      <c r="V182" s="9">
        <f t="shared" si="40"/>
        <v>93</v>
      </c>
      <c r="W182" s="15">
        <v>93</v>
      </c>
      <c r="X182" s="16">
        <f t="shared" si="41"/>
        <v>0</v>
      </c>
      <c r="Y182" s="18"/>
      <c r="Z182" s="17"/>
    </row>
    <row r="183" spans="1:26" ht="18" customHeight="1" x14ac:dyDescent="0.2">
      <c r="A183" s="13">
        <v>5540017</v>
      </c>
      <c r="B183" s="14" t="s">
        <v>202</v>
      </c>
      <c r="C183" s="15">
        <v>25000</v>
      </c>
      <c r="D183" s="10">
        <f>VLOOKUP($A183,'01.04'!$A$9:$W$204,23,0)</f>
        <v>0</v>
      </c>
      <c r="E183" s="15">
        <v>11</v>
      </c>
      <c r="F183" s="15"/>
      <c r="G183" s="15"/>
      <c r="H183" s="9">
        <f t="shared" si="38"/>
        <v>11</v>
      </c>
      <c r="I183" s="15">
        <v>11</v>
      </c>
      <c r="J183" s="15"/>
      <c r="K183" s="15"/>
      <c r="L183" s="9">
        <f t="shared" si="32"/>
        <v>11</v>
      </c>
      <c r="M183" s="15"/>
      <c r="N183" s="15"/>
      <c r="O183" s="15"/>
      <c r="P183" s="15"/>
      <c r="Q183" s="15"/>
      <c r="R183" s="11">
        <f t="shared" si="37"/>
        <v>0</v>
      </c>
      <c r="S183" s="15"/>
      <c r="T183" s="15"/>
      <c r="U183" s="9">
        <f t="shared" si="39"/>
        <v>0</v>
      </c>
      <c r="V183" s="9">
        <f t="shared" si="40"/>
        <v>0</v>
      </c>
      <c r="W183" s="15"/>
      <c r="X183" s="16">
        <f t="shared" si="41"/>
        <v>0</v>
      </c>
      <c r="Y183" s="18"/>
      <c r="Z183" s="17"/>
    </row>
    <row r="184" spans="1:26" ht="18" customHeight="1" x14ac:dyDescent="0.2">
      <c r="A184" s="13">
        <v>5540018</v>
      </c>
      <c r="B184" s="14" t="s">
        <v>203</v>
      </c>
      <c r="C184" s="15">
        <v>32000</v>
      </c>
      <c r="D184" s="10">
        <f>VLOOKUP($A184,'01.04'!$A$9:$W$204,23,0)</f>
        <v>0</v>
      </c>
      <c r="E184" s="15">
        <v>20</v>
      </c>
      <c r="F184" s="15"/>
      <c r="G184" s="15"/>
      <c r="H184" s="9">
        <f t="shared" si="38"/>
        <v>20</v>
      </c>
      <c r="I184" s="15">
        <v>20</v>
      </c>
      <c r="J184" s="15"/>
      <c r="K184" s="15"/>
      <c r="L184" s="9">
        <f t="shared" si="32"/>
        <v>20</v>
      </c>
      <c r="M184" s="15"/>
      <c r="N184" s="15"/>
      <c r="O184" s="15"/>
      <c r="P184" s="15"/>
      <c r="Q184" s="15"/>
      <c r="R184" s="11">
        <f t="shared" si="37"/>
        <v>0</v>
      </c>
      <c r="S184" s="15"/>
      <c r="T184" s="15"/>
      <c r="U184" s="9">
        <f t="shared" si="39"/>
        <v>0</v>
      </c>
      <c r="V184" s="9">
        <f t="shared" si="40"/>
        <v>0</v>
      </c>
      <c r="W184" s="15"/>
      <c r="X184" s="16">
        <f t="shared" si="41"/>
        <v>0</v>
      </c>
      <c r="Y184" s="18"/>
      <c r="Z184" s="17"/>
    </row>
    <row r="185" spans="1:26" ht="18" customHeight="1" x14ac:dyDescent="0.2">
      <c r="A185" s="13">
        <v>5540019</v>
      </c>
      <c r="B185" s="14" t="s">
        <v>204</v>
      </c>
      <c r="C185" s="15">
        <v>39000</v>
      </c>
      <c r="D185" s="10">
        <f>VLOOKUP($A185,'01.04'!$A$9:$W$204,23,0)</f>
        <v>0</v>
      </c>
      <c r="E185" s="15">
        <v>5</v>
      </c>
      <c r="F185" s="15"/>
      <c r="G185" s="15"/>
      <c r="H185" s="9">
        <f t="shared" si="38"/>
        <v>5</v>
      </c>
      <c r="I185" s="15">
        <v>5</v>
      </c>
      <c r="J185" s="15"/>
      <c r="K185" s="15"/>
      <c r="L185" s="9">
        <f t="shared" si="32"/>
        <v>5</v>
      </c>
      <c r="M185" s="15"/>
      <c r="N185" s="15"/>
      <c r="O185" s="15"/>
      <c r="P185" s="15"/>
      <c r="Q185" s="15"/>
      <c r="R185" s="11">
        <f t="shared" si="37"/>
        <v>0</v>
      </c>
      <c r="S185" s="15"/>
      <c r="T185" s="15"/>
      <c r="U185" s="9">
        <f t="shared" si="39"/>
        <v>0</v>
      </c>
      <c r="V185" s="9">
        <f t="shared" si="40"/>
        <v>0</v>
      </c>
      <c r="W185" s="15"/>
      <c r="X185" s="16">
        <f t="shared" si="41"/>
        <v>0</v>
      </c>
      <c r="Y185" s="18"/>
      <c r="Z185" s="17"/>
    </row>
    <row r="186" spans="1:26" ht="18" customHeight="1" x14ac:dyDescent="0.2">
      <c r="A186" s="13">
        <v>5540020</v>
      </c>
      <c r="B186" s="14" t="s">
        <v>205</v>
      </c>
      <c r="C186" s="15">
        <v>40000</v>
      </c>
      <c r="D186" s="10">
        <f>VLOOKUP($A186,'01.04'!$A$9:$W$204,23,0)</f>
        <v>0</v>
      </c>
      <c r="E186" s="15">
        <v>4</v>
      </c>
      <c r="F186" s="15"/>
      <c r="G186" s="15"/>
      <c r="H186" s="9">
        <f t="shared" si="38"/>
        <v>4</v>
      </c>
      <c r="I186" s="15">
        <v>4</v>
      </c>
      <c r="J186" s="15"/>
      <c r="K186" s="15"/>
      <c r="L186" s="9">
        <f t="shared" si="32"/>
        <v>4</v>
      </c>
      <c r="M186" s="15"/>
      <c r="N186" s="15"/>
      <c r="O186" s="15"/>
      <c r="P186" s="15"/>
      <c r="Q186" s="15"/>
      <c r="R186" s="11">
        <f t="shared" si="37"/>
        <v>0</v>
      </c>
      <c r="S186" s="15"/>
      <c r="T186" s="15"/>
      <c r="U186" s="9">
        <f t="shared" si="39"/>
        <v>0</v>
      </c>
      <c r="V186" s="9">
        <f t="shared" si="40"/>
        <v>0</v>
      </c>
      <c r="W186" s="15"/>
      <c r="X186" s="16">
        <f t="shared" si="41"/>
        <v>0</v>
      </c>
      <c r="Y186" s="18"/>
      <c r="Z186" s="17"/>
    </row>
    <row r="187" spans="1:26" ht="18" customHeight="1" x14ac:dyDescent="0.2">
      <c r="A187" s="13">
        <v>5540021</v>
      </c>
      <c r="B187" s="14" t="s">
        <v>206</v>
      </c>
      <c r="C187" s="15">
        <v>46000</v>
      </c>
      <c r="D187" s="10">
        <f>VLOOKUP($A187,'01.04'!$A$9:$W$204,23,0)</f>
        <v>0</v>
      </c>
      <c r="E187" s="15"/>
      <c r="F187" s="15"/>
      <c r="G187" s="15"/>
      <c r="H187" s="9">
        <f t="shared" si="38"/>
        <v>0</v>
      </c>
      <c r="I187" s="15"/>
      <c r="J187" s="15"/>
      <c r="K187" s="15"/>
      <c r="L187" s="9">
        <f t="shared" si="32"/>
        <v>0</v>
      </c>
      <c r="M187" s="15"/>
      <c r="N187" s="15"/>
      <c r="O187" s="15"/>
      <c r="P187" s="15"/>
      <c r="Q187" s="15"/>
      <c r="R187" s="11">
        <f t="shared" si="37"/>
        <v>0</v>
      </c>
      <c r="S187" s="15"/>
      <c r="T187" s="15"/>
      <c r="U187" s="9">
        <f t="shared" si="39"/>
        <v>0</v>
      </c>
      <c r="V187" s="9">
        <f t="shared" si="40"/>
        <v>0</v>
      </c>
      <c r="W187" s="15"/>
      <c r="X187" s="16">
        <f t="shared" si="41"/>
        <v>0</v>
      </c>
      <c r="Y187" s="18"/>
      <c r="Z187" s="17"/>
    </row>
    <row r="188" spans="1:26" ht="18" customHeight="1" x14ac:dyDescent="0.2">
      <c r="A188" s="13">
        <v>5540029</v>
      </c>
      <c r="B188" s="14" t="s">
        <v>207</v>
      </c>
      <c r="C188" s="15">
        <v>18000</v>
      </c>
      <c r="D188" s="10">
        <f>VLOOKUP($A188,'01.04'!$A$9:$W$204,23,0)</f>
        <v>37</v>
      </c>
      <c r="E188" s="15"/>
      <c r="F188" s="15"/>
      <c r="G188" s="15"/>
      <c r="H188" s="9">
        <f t="shared" si="38"/>
        <v>0</v>
      </c>
      <c r="I188" s="15"/>
      <c r="J188" s="15"/>
      <c r="K188" s="15"/>
      <c r="L188" s="9">
        <f t="shared" si="32"/>
        <v>0</v>
      </c>
      <c r="M188" s="15"/>
      <c r="N188" s="15"/>
      <c r="O188" s="15"/>
      <c r="P188" s="15"/>
      <c r="Q188" s="15"/>
      <c r="R188" s="11">
        <f t="shared" si="37"/>
        <v>0</v>
      </c>
      <c r="S188" s="15"/>
      <c r="T188" s="15"/>
      <c r="U188" s="9">
        <f t="shared" si="39"/>
        <v>0</v>
      </c>
      <c r="V188" s="9">
        <f t="shared" si="40"/>
        <v>37</v>
      </c>
      <c r="W188" s="15">
        <v>37</v>
      </c>
      <c r="X188" s="16">
        <f t="shared" si="41"/>
        <v>0</v>
      </c>
      <c r="Y188" s="18"/>
      <c r="Z188" s="17"/>
    </row>
    <row r="189" spans="1:26" ht="18" customHeight="1" x14ac:dyDescent="0.2">
      <c r="A189" s="13">
        <v>5540030</v>
      </c>
      <c r="B189" s="14" t="s">
        <v>208</v>
      </c>
      <c r="C189" s="15">
        <v>20000</v>
      </c>
      <c r="D189" s="10">
        <f>VLOOKUP($A189,'01.04'!$A$9:$W$204,23,0)</f>
        <v>52</v>
      </c>
      <c r="E189" s="15"/>
      <c r="F189" s="15"/>
      <c r="G189" s="15"/>
      <c r="H189" s="9">
        <f t="shared" si="38"/>
        <v>0</v>
      </c>
      <c r="I189" s="15">
        <v>1</v>
      </c>
      <c r="J189" s="15"/>
      <c r="K189" s="15"/>
      <c r="L189" s="9">
        <f t="shared" si="32"/>
        <v>1</v>
      </c>
      <c r="M189" s="15"/>
      <c r="N189" s="15"/>
      <c r="O189" s="15"/>
      <c r="P189" s="15"/>
      <c r="Q189" s="15"/>
      <c r="R189" s="11">
        <f>SUM(M189:Q189)</f>
        <v>0</v>
      </c>
      <c r="S189" s="15"/>
      <c r="T189" s="15"/>
      <c r="U189" s="9">
        <f>S189+T189</f>
        <v>0</v>
      </c>
      <c r="V189" s="9">
        <f t="shared" si="40"/>
        <v>51</v>
      </c>
      <c r="W189" s="15">
        <v>48</v>
      </c>
      <c r="X189" s="16">
        <f>W189-V189</f>
        <v>-3</v>
      </c>
      <c r="Y189" s="18"/>
      <c r="Z189" s="17"/>
    </row>
    <row r="190" spans="1:26" ht="18" customHeight="1" x14ac:dyDescent="0.2">
      <c r="A190" s="13">
        <v>5540031</v>
      </c>
      <c r="B190" s="14" t="s">
        <v>209</v>
      </c>
      <c r="C190" s="15">
        <v>20000</v>
      </c>
      <c r="D190" s="10">
        <f>VLOOKUP($A190,'01.04'!$A$9:$W$204,23,0)</f>
        <v>46</v>
      </c>
      <c r="E190" s="15"/>
      <c r="F190" s="15"/>
      <c r="G190" s="15"/>
      <c r="H190" s="9">
        <f t="shared" si="38"/>
        <v>0</v>
      </c>
      <c r="I190" s="15">
        <v>1</v>
      </c>
      <c r="J190" s="15"/>
      <c r="K190" s="15"/>
      <c r="L190" s="9">
        <f t="shared" si="32"/>
        <v>1</v>
      </c>
      <c r="M190" s="15"/>
      <c r="N190" s="15"/>
      <c r="O190" s="15"/>
      <c r="P190" s="15"/>
      <c r="Q190" s="15"/>
      <c r="R190" s="11">
        <f t="shared" si="37"/>
        <v>0</v>
      </c>
      <c r="S190" s="15"/>
      <c r="T190" s="15"/>
      <c r="U190" s="9">
        <f t="shared" ref="U190:U207" si="42">S190+T190</f>
        <v>0</v>
      </c>
      <c r="V190" s="9">
        <f t="shared" si="40"/>
        <v>45</v>
      </c>
      <c r="W190" s="15">
        <v>44</v>
      </c>
      <c r="X190" s="16">
        <f t="shared" ref="X190:X207" si="43">W190-V190</f>
        <v>-1</v>
      </c>
      <c r="Y190" s="18"/>
      <c r="Z190" s="17"/>
    </row>
    <row r="191" spans="1:26" ht="18" customHeight="1" x14ac:dyDescent="0.2">
      <c r="A191" s="13">
        <v>5540032</v>
      </c>
      <c r="B191" s="14" t="s">
        <v>210</v>
      </c>
      <c r="C191" s="15">
        <v>15000</v>
      </c>
      <c r="D191" s="10">
        <f>VLOOKUP($A191,'01.04'!$A$9:$W$204,23,0)</f>
        <v>49</v>
      </c>
      <c r="E191" s="15"/>
      <c r="F191" s="15"/>
      <c r="G191" s="15"/>
      <c r="H191" s="9">
        <f t="shared" si="38"/>
        <v>0</v>
      </c>
      <c r="I191" s="15"/>
      <c r="J191" s="15"/>
      <c r="K191" s="15"/>
      <c r="L191" s="9">
        <f t="shared" si="32"/>
        <v>0</v>
      </c>
      <c r="M191" s="15"/>
      <c r="N191" s="15"/>
      <c r="O191" s="15"/>
      <c r="P191" s="15"/>
      <c r="Q191" s="15"/>
      <c r="R191" s="11">
        <f t="shared" si="37"/>
        <v>0</v>
      </c>
      <c r="S191" s="15"/>
      <c r="T191" s="15"/>
      <c r="U191" s="9">
        <f t="shared" si="42"/>
        <v>0</v>
      </c>
      <c r="V191" s="9">
        <f t="shared" si="40"/>
        <v>49</v>
      </c>
      <c r="W191" s="15">
        <v>49</v>
      </c>
      <c r="X191" s="16">
        <f t="shared" si="43"/>
        <v>0</v>
      </c>
      <c r="Y191" s="18"/>
      <c r="Z191" s="17"/>
    </row>
    <row r="192" spans="1:26" ht="18" customHeight="1" x14ac:dyDescent="0.2">
      <c r="A192" s="13">
        <v>5540033</v>
      </c>
      <c r="B192" s="14" t="s">
        <v>211</v>
      </c>
      <c r="C192" s="15">
        <v>15000</v>
      </c>
      <c r="D192" s="10">
        <f>VLOOKUP($A192,'01.04'!$A$9:$W$204,23,0)</f>
        <v>71</v>
      </c>
      <c r="E192" s="15"/>
      <c r="F192" s="15"/>
      <c r="G192" s="15"/>
      <c r="H192" s="9">
        <f t="shared" si="38"/>
        <v>0</v>
      </c>
      <c r="I192" s="15"/>
      <c r="J192" s="15"/>
      <c r="K192" s="15"/>
      <c r="L192" s="9">
        <f t="shared" si="32"/>
        <v>0</v>
      </c>
      <c r="M192" s="15"/>
      <c r="N192" s="15"/>
      <c r="O192" s="15"/>
      <c r="P192" s="15"/>
      <c r="Q192" s="15"/>
      <c r="R192" s="11">
        <f t="shared" si="37"/>
        <v>0</v>
      </c>
      <c r="S192" s="15"/>
      <c r="T192" s="15"/>
      <c r="U192" s="9">
        <f t="shared" si="42"/>
        <v>0</v>
      </c>
      <c r="V192" s="9">
        <f t="shared" si="40"/>
        <v>71</v>
      </c>
      <c r="W192" s="15">
        <v>71</v>
      </c>
      <c r="X192" s="16">
        <f t="shared" si="43"/>
        <v>0</v>
      </c>
      <c r="Y192" s="18"/>
      <c r="Z192" s="17"/>
    </row>
    <row r="193" spans="1:26" ht="18" customHeight="1" x14ac:dyDescent="0.2">
      <c r="A193" s="13">
        <v>5540035</v>
      </c>
      <c r="B193" s="14" t="s">
        <v>212</v>
      </c>
      <c r="C193" s="15">
        <v>20000</v>
      </c>
      <c r="D193" s="10">
        <f>VLOOKUP($A193,'01.04'!$A$9:$W$204,23,0)</f>
        <v>23</v>
      </c>
      <c r="E193" s="15"/>
      <c r="F193" s="15"/>
      <c r="G193" s="15"/>
      <c r="H193" s="9">
        <f t="shared" si="38"/>
        <v>0</v>
      </c>
      <c r="I193" s="15"/>
      <c r="J193" s="15"/>
      <c r="K193" s="15"/>
      <c r="L193" s="9">
        <f t="shared" si="32"/>
        <v>0</v>
      </c>
      <c r="M193" s="15"/>
      <c r="N193" s="15"/>
      <c r="O193" s="15"/>
      <c r="P193" s="15"/>
      <c r="Q193" s="15"/>
      <c r="R193" s="11">
        <f>SUM(M193:Q193)</f>
        <v>0</v>
      </c>
      <c r="S193" s="15"/>
      <c r="T193" s="15"/>
      <c r="U193" s="9">
        <f>S193+T193</f>
        <v>0</v>
      </c>
      <c r="V193" s="9">
        <f t="shared" si="40"/>
        <v>23</v>
      </c>
      <c r="W193" s="15">
        <v>23</v>
      </c>
      <c r="X193" s="16">
        <f>W193-V193</f>
        <v>0</v>
      </c>
      <c r="Y193" s="18"/>
      <c r="Z193" s="17"/>
    </row>
    <row r="194" spans="1:26" ht="18" customHeight="1" x14ac:dyDescent="0.2">
      <c r="A194" s="13">
        <v>5540037</v>
      </c>
      <c r="B194" s="14" t="s">
        <v>213</v>
      </c>
      <c r="C194" s="15">
        <v>18000</v>
      </c>
      <c r="D194" s="10">
        <f>VLOOKUP($A194,'01.04'!$A$9:$W$204,23,0)</f>
        <v>48</v>
      </c>
      <c r="E194" s="15"/>
      <c r="F194" s="15"/>
      <c r="G194" s="15"/>
      <c r="H194" s="9">
        <f t="shared" si="38"/>
        <v>0</v>
      </c>
      <c r="I194" s="15"/>
      <c r="J194" s="15"/>
      <c r="K194" s="15"/>
      <c r="L194" s="9">
        <f t="shared" si="32"/>
        <v>0</v>
      </c>
      <c r="M194" s="15"/>
      <c r="N194" s="15"/>
      <c r="O194" s="15"/>
      <c r="P194" s="15"/>
      <c r="Q194" s="15"/>
      <c r="R194" s="11">
        <f t="shared" si="37"/>
        <v>0</v>
      </c>
      <c r="S194" s="15"/>
      <c r="T194" s="15"/>
      <c r="U194" s="9">
        <f t="shared" si="42"/>
        <v>0</v>
      </c>
      <c r="V194" s="9">
        <f t="shared" si="40"/>
        <v>48</v>
      </c>
      <c r="W194" s="15">
        <v>48</v>
      </c>
      <c r="X194" s="16">
        <f t="shared" si="43"/>
        <v>0</v>
      </c>
      <c r="Y194" s="18"/>
      <c r="Z194" s="17"/>
    </row>
    <row r="195" spans="1:26" ht="18" customHeight="1" x14ac:dyDescent="0.2">
      <c r="A195" s="13">
        <v>5541001</v>
      </c>
      <c r="B195" s="14" t="s">
        <v>214</v>
      </c>
      <c r="C195" s="15">
        <v>29000</v>
      </c>
      <c r="D195" s="10">
        <f>VLOOKUP($A195,'01.04'!$A$9:$W$204,23,0)</f>
        <v>0</v>
      </c>
      <c r="E195" s="15"/>
      <c r="F195" s="15"/>
      <c r="G195" s="15"/>
      <c r="H195" s="9">
        <f t="shared" si="38"/>
        <v>0</v>
      </c>
      <c r="I195" s="15"/>
      <c r="J195" s="15"/>
      <c r="K195" s="15"/>
      <c r="L195" s="9">
        <f t="shared" si="32"/>
        <v>0</v>
      </c>
      <c r="M195" s="15"/>
      <c r="N195" s="15"/>
      <c r="O195" s="15"/>
      <c r="P195" s="15"/>
      <c r="Q195" s="15"/>
      <c r="R195" s="11">
        <f t="shared" si="37"/>
        <v>0</v>
      </c>
      <c r="S195" s="15"/>
      <c r="T195" s="15"/>
      <c r="U195" s="9">
        <f t="shared" si="42"/>
        <v>0</v>
      </c>
      <c r="V195" s="9">
        <f t="shared" si="40"/>
        <v>0</v>
      </c>
      <c r="W195" s="15"/>
      <c r="X195" s="16">
        <f t="shared" si="43"/>
        <v>0</v>
      </c>
      <c r="Y195" s="18"/>
      <c r="Z195" s="17"/>
    </row>
    <row r="196" spans="1:26" ht="18" customHeight="1" x14ac:dyDescent="0.2">
      <c r="A196" s="13">
        <v>5510105</v>
      </c>
      <c r="B196" s="14" t="s">
        <v>240</v>
      </c>
      <c r="C196" s="15">
        <v>10000</v>
      </c>
      <c r="D196" s="10">
        <f>VLOOKUP($A196,'01.04'!$A$9:$W$204,23,0)</f>
        <v>0</v>
      </c>
      <c r="E196" s="15"/>
      <c r="F196" s="15"/>
      <c r="G196" s="15"/>
      <c r="H196" s="9">
        <f t="shared" si="38"/>
        <v>0</v>
      </c>
      <c r="I196" s="15"/>
      <c r="J196" s="15"/>
      <c r="K196" s="15"/>
      <c r="L196" s="9">
        <f t="shared" si="32"/>
        <v>0</v>
      </c>
      <c r="M196" s="15"/>
      <c r="N196" s="15"/>
      <c r="O196" s="15"/>
      <c r="P196" s="15"/>
      <c r="Q196" s="15"/>
      <c r="R196" s="11">
        <f t="shared" si="37"/>
        <v>0</v>
      </c>
      <c r="S196" s="15"/>
      <c r="T196" s="15"/>
      <c r="U196" s="9">
        <f t="shared" si="42"/>
        <v>0</v>
      </c>
      <c r="V196" s="9">
        <f t="shared" si="40"/>
        <v>0</v>
      </c>
      <c r="W196" s="15"/>
      <c r="X196" s="16">
        <f t="shared" si="43"/>
        <v>0</v>
      </c>
      <c r="Y196" s="18"/>
      <c r="Z196" s="17"/>
    </row>
    <row r="197" spans="1:26" ht="18" customHeight="1" x14ac:dyDescent="0.2">
      <c r="A197" s="13">
        <v>7116001</v>
      </c>
      <c r="B197" s="14" t="s">
        <v>215</v>
      </c>
      <c r="C197" s="15">
        <v>99000</v>
      </c>
      <c r="D197" s="10">
        <f>VLOOKUP($A197,'01.04'!$A$9:$W$204,23,0)</f>
        <v>0</v>
      </c>
      <c r="E197" s="15"/>
      <c r="F197" s="15"/>
      <c r="G197" s="15"/>
      <c r="H197" s="9">
        <f t="shared" si="38"/>
        <v>0</v>
      </c>
      <c r="I197" s="15"/>
      <c r="J197" s="15"/>
      <c r="K197" s="15"/>
      <c r="L197" s="9">
        <f t="shared" si="32"/>
        <v>0</v>
      </c>
      <c r="M197" s="15"/>
      <c r="N197" s="15"/>
      <c r="O197" s="15"/>
      <c r="P197" s="15"/>
      <c r="Q197" s="15"/>
      <c r="R197" s="11">
        <f t="shared" si="37"/>
        <v>0</v>
      </c>
      <c r="S197" s="15"/>
      <c r="T197" s="15"/>
      <c r="U197" s="9">
        <f t="shared" si="42"/>
        <v>0</v>
      </c>
      <c r="V197" s="9">
        <f t="shared" si="40"/>
        <v>0</v>
      </c>
      <c r="W197" s="15"/>
      <c r="X197" s="16">
        <f t="shared" si="43"/>
        <v>0</v>
      </c>
      <c r="Y197" s="18"/>
      <c r="Z197" s="17"/>
    </row>
    <row r="198" spans="1:26" ht="18" customHeight="1" x14ac:dyDescent="0.2">
      <c r="A198" s="13">
        <v>7116002</v>
      </c>
      <c r="B198" s="14" t="s">
        <v>224</v>
      </c>
      <c r="C198" s="15">
        <v>60000</v>
      </c>
      <c r="D198" s="10">
        <f>VLOOKUP($A198,'01.04'!$A$9:$W$204,23,0)</f>
        <v>0</v>
      </c>
      <c r="E198" s="15"/>
      <c r="F198" s="15"/>
      <c r="G198" s="15"/>
      <c r="H198" s="9">
        <f t="shared" si="38"/>
        <v>0</v>
      </c>
      <c r="I198" s="15"/>
      <c r="J198" s="15"/>
      <c r="K198" s="15"/>
      <c r="L198" s="9">
        <f t="shared" si="32"/>
        <v>0</v>
      </c>
      <c r="M198" s="15"/>
      <c r="N198" s="15"/>
      <c r="O198" s="15"/>
      <c r="P198" s="15"/>
      <c r="Q198" s="15"/>
      <c r="R198" s="11">
        <f t="shared" si="37"/>
        <v>0</v>
      </c>
      <c r="S198" s="15"/>
      <c r="T198" s="15"/>
      <c r="U198" s="9">
        <f t="shared" si="42"/>
        <v>0</v>
      </c>
      <c r="V198" s="9">
        <f t="shared" si="40"/>
        <v>0</v>
      </c>
      <c r="W198" s="15"/>
      <c r="X198" s="16">
        <f t="shared" si="43"/>
        <v>0</v>
      </c>
      <c r="Y198" s="18"/>
      <c r="Z198" s="17"/>
    </row>
    <row r="199" spans="1:26" ht="18" customHeight="1" x14ac:dyDescent="0.2">
      <c r="A199" s="13">
        <v>7116003</v>
      </c>
      <c r="B199" s="14" t="s">
        <v>225</v>
      </c>
      <c r="C199" s="15">
        <v>60000</v>
      </c>
      <c r="D199" s="10">
        <f>VLOOKUP($A199,'01.04'!$A$9:$W$204,23,0)</f>
        <v>0</v>
      </c>
      <c r="E199" s="15"/>
      <c r="F199" s="15"/>
      <c r="G199" s="15"/>
      <c r="H199" s="9">
        <f t="shared" si="38"/>
        <v>0</v>
      </c>
      <c r="I199" s="15"/>
      <c r="J199" s="15"/>
      <c r="K199" s="15"/>
      <c r="L199" s="9">
        <f t="shared" si="32"/>
        <v>0</v>
      </c>
      <c r="M199" s="15"/>
      <c r="N199" s="15"/>
      <c r="O199" s="15"/>
      <c r="P199" s="15"/>
      <c r="Q199" s="15"/>
      <c r="R199" s="11">
        <f t="shared" si="37"/>
        <v>0</v>
      </c>
      <c r="S199" s="15"/>
      <c r="T199" s="15"/>
      <c r="U199" s="9">
        <f t="shared" si="42"/>
        <v>0</v>
      </c>
      <c r="V199" s="9">
        <f t="shared" si="40"/>
        <v>0</v>
      </c>
      <c r="W199" s="15"/>
      <c r="X199" s="16">
        <f t="shared" si="43"/>
        <v>0</v>
      </c>
      <c r="Y199" s="18"/>
      <c r="Z199" s="17"/>
    </row>
    <row r="200" spans="1:26" ht="18" customHeight="1" x14ac:dyDescent="0.2">
      <c r="A200" s="13">
        <v>9500002</v>
      </c>
      <c r="B200" s="14" t="s">
        <v>216</v>
      </c>
      <c r="C200" s="15">
        <v>4000</v>
      </c>
      <c r="D200" s="10">
        <f>VLOOKUP($A200,'01.04'!$A$9:$W$204,23,0)</f>
        <v>0</v>
      </c>
      <c r="E200" s="15"/>
      <c r="F200" s="15"/>
      <c r="G200" s="15"/>
      <c r="H200" s="9">
        <f t="shared" si="38"/>
        <v>0</v>
      </c>
      <c r="I200" s="15"/>
      <c r="J200" s="15"/>
      <c r="K200" s="15"/>
      <c r="L200" s="9">
        <f t="shared" si="32"/>
        <v>0</v>
      </c>
      <c r="M200" s="15"/>
      <c r="N200" s="15"/>
      <c r="O200" s="15"/>
      <c r="P200" s="15"/>
      <c r="Q200" s="15"/>
      <c r="R200" s="11">
        <f t="shared" si="37"/>
        <v>0</v>
      </c>
      <c r="S200" s="15"/>
      <c r="T200" s="15"/>
      <c r="U200" s="9">
        <f t="shared" si="42"/>
        <v>0</v>
      </c>
      <c r="V200" s="9">
        <f t="shared" si="40"/>
        <v>0</v>
      </c>
      <c r="W200" s="15"/>
      <c r="X200" s="16">
        <f t="shared" si="43"/>
        <v>0</v>
      </c>
      <c r="Y200" s="18"/>
      <c r="Z200" s="17"/>
    </row>
    <row r="201" spans="1:26" ht="18" customHeight="1" x14ac:dyDescent="0.2">
      <c r="A201" s="13">
        <v>9500003</v>
      </c>
      <c r="B201" s="14" t="s">
        <v>217</v>
      </c>
      <c r="C201" s="15">
        <v>5000</v>
      </c>
      <c r="D201" s="10">
        <f>VLOOKUP($A201,'01.04'!$A$9:$W$204,23,0)</f>
        <v>0</v>
      </c>
      <c r="E201" s="15"/>
      <c r="F201" s="15"/>
      <c r="G201" s="15"/>
      <c r="H201" s="9">
        <f t="shared" si="38"/>
        <v>0</v>
      </c>
      <c r="I201" s="15"/>
      <c r="J201" s="15"/>
      <c r="K201" s="15"/>
      <c r="L201" s="9">
        <f t="shared" si="32"/>
        <v>0</v>
      </c>
      <c r="M201" s="15"/>
      <c r="N201" s="15"/>
      <c r="O201" s="15"/>
      <c r="P201" s="15"/>
      <c r="Q201" s="15"/>
      <c r="R201" s="11">
        <f t="shared" si="37"/>
        <v>0</v>
      </c>
      <c r="S201" s="15"/>
      <c r="T201" s="15"/>
      <c r="U201" s="9">
        <f t="shared" si="42"/>
        <v>0</v>
      </c>
      <c r="V201" s="9">
        <f t="shared" si="40"/>
        <v>0</v>
      </c>
      <c r="W201" s="15"/>
      <c r="X201" s="16">
        <f t="shared" si="43"/>
        <v>0</v>
      </c>
      <c r="Y201" s="18"/>
      <c r="Z201" s="17"/>
    </row>
    <row r="202" spans="1:26" ht="18" customHeight="1" x14ac:dyDescent="0.2">
      <c r="A202" s="13">
        <v>5530007</v>
      </c>
      <c r="B202" s="14" t="s">
        <v>229</v>
      </c>
      <c r="C202" s="15">
        <v>29000</v>
      </c>
      <c r="D202" s="10">
        <f>VLOOKUP($A202,'01.04'!$A$9:$W$204,23,0)</f>
        <v>0</v>
      </c>
      <c r="E202" s="15"/>
      <c r="F202" s="15"/>
      <c r="G202" s="15"/>
      <c r="H202" s="9">
        <f t="shared" si="38"/>
        <v>0</v>
      </c>
      <c r="I202" s="15"/>
      <c r="J202" s="15"/>
      <c r="K202" s="15"/>
      <c r="L202" s="9">
        <f t="shared" si="32"/>
        <v>0</v>
      </c>
      <c r="M202" s="15"/>
      <c r="N202" s="15"/>
      <c r="O202" s="15"/>
      <c r="P202" s="15"/>
      <c r="Q202" s="15"/>
      <c r="R202" s="11">
        <f t="shared" si="37"/>
        <v>0</v>
      </c>
      <c r="S202" s="15"/>
      <c r="T202" s="15"/>
      <c r="U202" s="9">
        <f t="shared" si="42"/>
        <v>0</v>
      </c>
      <c r="V202" s="9">
        <f t="shared" si="40"/>
        <v>0</v>
      </c>
      <c r="W202" s="15"/>
      <c r="X202" s="16">
        <f t="shared" si="43"/>
        <v>0</v>
      </c>
      <c r="Y202" s="18"/>
      <c r="Z202" s="17"/>
    </row>
    <row r="203" spans="1:26" ht="18" customHeight="1" x14ac:dyDescent="0.2">
      <c r="A203" s="13">
        <v>553009</v>
      </c>
      <c r="B203" s="14" t="s">
        <v>230</v>
      </c>
      <c r="C203" s="15">
        <v>39000</v>
      </c>
      <c r="D203" s="10">
        <f>VLOOKUP($A203,'01.04'!$A$9:$W$204,23,0)</f>
        <v>0</v>
      </c>
      <c r="E203" s="15"/>
      <c r="F203" s="15"/>
      <c r="G203" s="15"/>
      <c r="H203" s="9">
        <f t="shared" si="38"/>
        <v>0</v>
      </c>
      <c r="I203" s="15"/>
      <c r="J203" s="15"/>
      <c r="K203" s="15"/>
      <c r="L203" s="9">
        <f t="shared" si="32"/>
        <v>0</v>
      </c>
      <c r="M203" s="15"/>
      <c r="N203" s="15"/>
      <c r="O203" s="15"/>
      <c r="P203" s="15"/>
      <c r="Q203" s="15"/>
      <c r="R203" s="11">
        <f t="shared" si="37"/>
        <v>0</v>
      </c>
      <c r="S203" s="15"/>
      <c r="T203" s="15"/>
      <c r="U203" s="9">
        <f t="shared" si="42"/>
        <v>0</v>
      </c>
      <c r="V203" s="9">
        <f t="shared" si="40"/>
        <v>0</v>
      </c>
      <c r="W203" s="15"/>
      <c r="X203" s="16">
        <f t="shared" si="43"/>
        <v>0</v>
      </c>
      <c r="Y203" s="18"/>
      <c r="Z203" s="17"/>
    </row>
    <row r="204" spans="1:26" ht="18" customHeight="1" x14ac:dyDescent="0.2">
      <c r="A204" s="13">
        <v>7560084</v>
      </c>
      <c r="B204" s="14" t="s">
        <v>245</v>
      </c>
      <c r="C204" s="15">
        <v>50000</v>
      </c>
      <c r="D204" s="10">
        <f>VLOOKUP($A204,'01.04'!$A$9:$W$204,23,0)</f>
        <v>0</v>
      </c>
      <c r="E204" s="15"/>
      <c r="F204" s="15"/>
      <c r="G204" s="15"/>
      <c r="H204" s="9">
        <f t="shared" si="38"/>
        <v>0</v>
      </c>
      <c r="I204" s="15">
        <v>14</v>
      </c>
      <c r="J204" s="15"/>
      <c r="K204" s="15"/>
      <c r="L204" s="9">
        <f>SUM(I204:K204)*3</f>
        <v>42</v>
      </c>
      <c r="M204" s="15"/>
      <c r="N204" s="15"/>
      <c r="O204" s="15"/>
      <c r="P204" s="15"/>
      <c r="Q204" s="15"/>
      <c r="R204" s="11">
        <f t="shared" si="37"/>
        <v>0</v>
      </c>
      <c r="S204" s="15"/>
      <c r="T204" s="15"/>
      <c r="U204" s="9">
        <f t="shared" si="42"/>
        <v>0</v>
      </c>
      <c r="V204" s="9"/>
      <c r="W204" s="15"/>
      <c r="X204" s="16">
        <f t="shared" si="43"/>
        <v>0</v>
      </c>
      <c r="Y204" s="18"/>
      <c r="Z204" s="17"/>
    </row>
    <row r="205" spans="1:26" ht="18" customHeight="1" x14ac:dyDescent="0.2">
      <c r="A205" s="13">
        <v>7560085</v>
      </c>
      <c r="B205" s="14" t="s">
        <v>246</v>
      </c>
      <c r="C205" s="15">
        <v>80000</v>
      </c>
      <c r="D205" s="10">
        <f>VLOOKUP($A205,'01.04'!$A$9:$W$205,23,0)</f>
        <v>0</v>
      </c>
      <c r="E205" s="15"/>
      <c r="F205" s="15"/>
      <c r="G205" s="15"/>
      <c r="H205" s="9">
        <f t="shared" si="38"/>
        <v>0</v>
      </c>
      <c r="I205" s="15">
        <v>1</v>
      </c>
      <c r="J205" s="15"/>
      <c r="K205" s="15"/>
      <c r="L205" s="9">
        <f>SUM(I205:K205)*5</f>
        <v>5</v>
      </c>
      <c r="M205" s="15"/>
      <c r="N205" s="15"/>
      <c r="O205" s="15"/>
      <c r="P205" s="15"/>
      <c r="Q205" s="15"/>
      <c r="R205" s="11">
        <f t="shared" si="37"/>
        <v>0</v>
      </c>
      <c r="S205" s="15"/>
      <c r="T205" s="15"/>
      <c r="U205" s="9">
        <f t="shared" si="42"/>
        <v>0</v>
      </c>
      <c r="V205" s="9"/>
      <c r="W205" s="15"/>
      <c r="X205" s="16">
        <f t="shared" si="43"/>
        <v>0</v>
      </c>
      <c r="Y205" s="18"/>
      <c r="Z205" s="17"/>
    </row>
    <row r="206" spans="1:26" ht="18" customHeight="1" x14ac:dyDescent="0.2">
      <c r="A206" s="13">
        <v>7560086</v>
      </c>
      <c r="B206" s="14" t="s">
        <v>247</v>
      </c>
      <c r="C206" s="15">
        <v>39000</v>
      </c>
      <c r="D206" s="10">
        <f>VLOOKUP($A206,'01.04'!$A$9:$W$206,23,0)</f>
        <v>0</v>
      </c>
      <c r="E206" s="15"/>
      <c r="F206" s="15"/>
      <c r="G206" s="15"/>
      <c r="H206" s="9">
        <f t="shared" si="38"/>
        <v>0</v>
      </c>
      <c r="I206" s="15">
        <v>7</v>
      </c>
      <c r="J206" s="15"/>
      <c r="K206" s="15"/>
      <c r="L206" s="9">
        <f t="shared" si="32"/>
        <v>7</v>
      </c>
      <c r="M206" s="15"/>
      <c r="N206" s="15"/>
      <c r="O206" s="15"/>
      <c r="P206" s="15"/>
      <c r="Q206" s="15"/>
      <c r="R206" s="11">
        <f t="shared" si="37"/>
        <v>0</v>
      </c>
      <c r="S206" s="15"/>
      <c r="T206" s="15"/>
      <c r="U206" s="9">
        <f t="shared" si="42"/>
        <v>0</v>
      </c>
      <c r="V206" s="9">
        <f t="shared" si="40"/>
        <v>-7</v>
      </c>
      <c r="W206" s="15"/>
      <c r="X206" s="16">
        <f t="shared" si="43"/>
        <v>7</v>
      </c>
      <c r="Y206" s="18"/>
      <c r="Z206" s="17"/>
    </row>
    <row r="207" spans="1:26" ht="18" customHeight="1" x14ac:dyDescent="0.2">
      <c r="A207" s="13"/>
      <c r="B207" s="14"/>
      <c r="C207" s="15"/>
      <c r="D207" s="10" t="e">
        <f>VLOOKUP($A207,'01.04'!$A$9:$W$207,23,0)</f>
        <v>#N/A</v>
      </c>
      <c r="E207" s="15"/>
      <c r="F207" s="15"/>
      <c r="G207" s="15"/>
      <c r="H207" s="9">
        <f t="shared" si="38"/>
        <v>0</v>
      </c>
      <c r="I207" s="15"/>
      <c r="J207" s="15"/>
      <c r="K207" s="15"/>
      <c r="L207" s="9">
        <f t="shared" si="32"/>
        <v>0</v>
      </c>
      <c r="M207" s="15"/>
      <c r="N207" s="15"/>
      <c r="O207" s="15"/>
      <c r="P207" s="15"/>
      <c r="Q207" s="15"/>
      <c r="R207" s="11">
        <f t="shared" si="37"/>
        <v>0</v>
      </c>
      <c r="S207" s="15"/>
      <c r="T207" s="15"/>
      <c r="U207" s="9">
        <f t="shared" si="42"/>
        <v>0</v>
      </c>
      <c r="V207" s="9" t="e">
        <f t="shared" si="40"/>
        <v>#N/A</v>
      </c>
      <c r="W207" s="15"/>
      <c r="X207" s="16" t="e">
        <f t="shared" si="43"/>
        <v>#N/A</v>
      </c>
      <c r="Y207" s="18"/>
      <c r="Z207" s="17"/>
    </row>
    <row r="208" spans="1:26" ht="18" customHeight="1" x14ac:dyDescent="0.2">
      <c r="A208" s="7"/>
      <c r="B208" s="28" t="s">
        <v>218</v>
      </c>
      <c r="C208" s="9"/>
      <c r="D208" s="10"/>
      <c r="E208" s="10"/>
      <c r="F208" s="10"/>
      <c r="G208" s="10"/>
      <c r="H208" s="9"/>
      <c r="I208" s="10"/>
      <c r="J208" s="10"/>
      <c r="K208" s="10"/>
      <c r="L208" s="9">
        <f t="shared" si="32"/>
        <v>0</v>
      </c>
      <c r="M208" s="10"/>
      <c r="N208" s="10"/>
      <c r="O208" s="10"/>
      <c r="P208" s="10"/>
      <c r="Q208" s="10"/>
      <c r="R208" s="11">
        <f t="shared" si="37"/>
        <v>0</v>
      </c>
      <c r="S208" s="10"/>
      <c r="T208" s="10"/>
      <c r="U208" s="9"/>
      <c r="V208" s="9"/>
      <c r="W208" s="10"/>
      <c r="X208" s="9"/>
      <c r="Y208" s="18"/>
      <c r="Z208" s="17"/>
    </row>
    <row r="210" spans="1:28" ht="25.5" customHeight="1" x14ac:dyDescent="0.2">
      <c r="D210" s="30" t="e">
        <f>SUM(D9:D208)</f>
        <v>#N/A</v>
      </c>
      <c r="E210" s="31"/>
      <c r="F210" s="31"/>
      <c r="G210" s="31"/>
      <c r="H210" s="31"/>
      <c r="I210" s="30">
        <f>SUM(I9:I208)</f>
        <v>893</v>
      </c>
      <c r="J210" s="30">
        <f>SUM(J9:J208)</f>
        <v>0</v>
      </c>
      <c r="K210" s="30"/>
      <c r="L210" s="31"/>
      <c r="M210" s="31"/>
      <c r="N210" s="31"/>
      <c r="O210" s="31"/>
      <c r="P210" s="31"/>
      <c r="Q210" s="30">
        <f>SUM(Q9:Q208)</f>
        <v>0</v>
      </c>
      <c r="R210" s="30">
        <f>SUM(R9:R208)</f>
        <v>6</v>
      </c>
      <c r="S210" s="30">
        <f>SUM(S9:S208)</f>
        <v>27</v>
      </c>
      <c r="T210" s="31"/>
      <c r="U210" s="31"/>
      <c r="V210" s="32"/>
      <c r="W210" s="30">
        <f>SUM(W9:W208)</f>
        <v>656</v>
      </c>
      <c r="X210" s="30" t="e">
        <f>SUM(X9:X208)</f>
        <v>#N/A</v>
      </c>
    </row>
    <row r="211" spans="1:28" ht="12.75" customHeight="1" x14ac:dyDescent="0.2"/>
    <row r="212" spans="1:28" s="1" customFormat="1" x14ac:dyDescent="0.2">
      <c r="A212" s="29"/>
      <c r="B212" s="29" t="s">
        <v>219</v>
      </c>
      <c r="I212" s="33" t="s">
        <v>220</v>
      </c>
      <c r="S212" s="1" t="s">
        <v>221</v>
      </c>
      <c r="V212" s="2"/>
      <c r="W212" s="2"/>
      <c r="X212" s="2"/>
      <c r="Y212" s="3"/>
      <c r="Z212" s="3"/>
      <c r="AA212" s="3"/>
      <c r="AB212" s="3"/>
    </row>
    <row r="214" spans="1:28" s="1" customFormat="1" x14ac:dyDescent="0.2">
      <c r="A214" s="29" t="s">
        <v>222</v>
      </c>
      <c r="B214" s="3"/>
      <c r="V214" s="2"/>
      <c r="W214" s="2"/>
      <c r="X214" s="2"/>
      <c r="Y214" s="3"/>
      <c r="Z214" s="3"/>
      <c r="AA214" s="3"/>
      <c r="AB214" s="3"/>
    </row>
  </sheetData>
  <mergeCells count="30">
    <mergeCell ref="A1:B1"/>
    <mergeCell ref="A2:B2"/>
    <mergeCell ref="A3:X3"/>
    <mergeCell ref="A5:A7"/>
    <mergeCell ref="B5:B7"/>
    <mergeCell ref="C5:C7"/>
    <mergeCell ref="D5:D7"/>
    <mergeCell ref="E5:H5"/>
    <mergeCell ref="I5:L5"/>
    <mergeCell ref="M5:R5"/>
    <mergeCell ref="E6:E7"/>
    <mergeCell ref="F6:F7"/>
    <mergeCell ref="G6:G7"/>
    <mergeCell ref="H6:H7"/>
    <mergeCell ref="I6:I7"/>
    <mergeCell ref="S5:U5"/>
    <mergeCell ref="V5:V7"/>
    <mergeCell ref="W5:W7"/>
    <mergeCell ref="X5:X7"/>
    <mergeCell ref="Z5:AB6"/>
    <mergeCell ref="R6:R7"/>
    <mergeCell ref="S6:S7"/>
    <mergeCell ref="T6:T7"/>
    <mergeCell ref="U6:U7"/>
    <mergeCell ref="O6:Q6"/>
    <mergeCell ref="J6:J7"/>
    <mergeCell ref="K6:K7"/>
    <mergeCell ref="L6:L7"/>
    <mergeCell ref="M6:M7"/>
    <mergeCell ref="N6:N7"/>
  </mergeCells>
  <conditionalFormatting sqref="B103:B104">
    <cfRule type="duplicateValues" dxfId="2486" priority="81" stopIfTrue="1"/>
  </conditionalFormatting>
  <conditionalFormatting sqref="B135">
    <cfRule type="duplicateValues" dxfId="2485" priority="80" stopIfTrue="1"/>
  </conditionalFormatting>
  <conditionalFormatting sqref="B121">
    <cfRule type="duplicateValues" dxfId="2484" priority="79" stopIfTrue="1"/>
  </conditionalFormatting>
  <conditionalFormatting sqref="B208">
    <cfRule type="duplicateValues" dxfId="2483" priority="78" stopIfTrue="1"/>
  </conditionalFormatting>
  <conditionalFormatting sqref="B211:B284">
    <cfRule type="duplicateValues" dxfId="2482" priority="77" stopIfTrue="1"/>
  </conditionalFormatting>
  <conditionalFormatting sqref="B210">
    <cfRule type="duplicateValues" dxfId="2481" priority="76" stopIfTrue="1"/>
  </conditionalFormatting>
  <conditionalFormatting sqref="I212">
    <cfRule type="duplicateValues" dxfId="2480" priority="75" stopIfTrue="1"/>
  </conditionalFormatting>
  <conditionalFormatting sqref="I212">
    <cfRule type="duplicateValues" dxfId="2479" priority="72" stopIfTrue="1"/>
    <cfRule type="duplicateValues" dxfId="2478" priority="73" stopIfTrue="1"/>
    <cfRule type="duplicateValues" dxfId="2477" priority="74" stopIfTrue="1"/>
  </conditionalFormatting>
  <conditionalFormatting sqref="B20">
    <cfRule type="duplicateValues" dxfId="2476" priority="66" stopIfTrue="1"/>
  </conditionalFormatting>
  <conditionalFormatting sqref="B20">
    <cfRule type="duplicateValues" dxfId="2475" priority="67" stopIfTrue="1"/>
  </conditionalFormatting>
  <conditionalFormatting sqref="B20">
    <cfRule type="duplicateValues" dxfId="2474" priority="68" stopIfTrue="1"/>
  </conditionalFormatting>
  <conditionalFormatting sqref="B20">
    <cfRule type="duplicateValues" dxfId="2473" priority="69" stopIfTrue="1"/>
    <cfRule type="duplicateValues" dxfId="2472" priority="70" stopIfTrue="1"/>
    <cfRule type="duplicateValues" dxfId="2471" priority="71" stopIfTrue="1"/>
  </conditionalFormatting>
  <conditionalFormatting sqref="A20:A25">
    <cfRule type="duplicateValues" dxfId="2470" priority="65" stopIfTrue="1"/>
  </conditionalFormatting>
  <conditionalFormatting sqref="A26">
    <cfRule type="duplicateValues" dxfId="2469" priority="64" stopIfTrue="1"/>
  </conditionalFormatting>
  <conditionalFormatting sqref="A27">
    <cfRule type="duplicateValues" dxfId="2468" priority="63" stopIfTrue="1"/>
  </conditionalFormatting>
  <conditionalFormatting sqref="A28">
    <cfRule type="duplicateValues" dxfId="2467" priority="62" stopIfTrue="1"/>
  </conditionalFormatting>
  <conditionalFormatting sqref="A29">
    <cfRule type="duplicateValues" dxfId="2466" priority="61" stopIfTrue="1"/>
  </conditionalFormatting>
  <conditionalFormatting sqref="A30">
    <cfRule type="duplicateValues" dxfId="2465" priority="60" stopIfTrue="1"/>
  </conditionalFormatting>
  <conditionalFormatting sqref="B285:B65328 B210 B5 B8:B19 B122:B134 B21:B59 B136:B203 B64:B120 B62">
    <cfRule type="duplicateValues" dxfId="2464" priority="82" stopIfTrue="1"/>
  </conditionalFormatting>
  <conditionalFormatting sqref="B285:B65328 B210 B5 B8:B19 B105:B120 B122:B134 B21:B59 B136:B203 B64:B102 B62">
    <cfRule type="duplicateValues" dxfId="2463" priority="83" stopIfTrue="1"/>
  </conditionalFormatting>
  <conditionalFormatting sqref="A210:A65328 A1:A5 A8:A19 A31:A59 A64:A203 A208 A62">
    <cfRule type="duplicateValues" dxfId="2462" priority="84" stopIfTrue="1"/>
  </conditionalFormatting>
  <conditionalFormatting sqref="B210:B65328 B5 B8:B19 B21:B59 B64:B203 B208 B62">
    <cfRule type="duplicateValues" dxfId="2461" priority="85" stopIfTrue="1"/>
  </conditionalFormatting>
  <conditionalFormatting sqref="B210:B65328 B1:B5 B8:B19 B21:B59 B64:B203 B208 B62">
    <cfRule type="duplicateValues" dxfId="2460" priority="86" stopIfTrue="1"/>
    <cfRule type="duplicateValues" dxfId="2459" priority="87" stopIfTrue="1"/>
    <cfRule type="duplicateValues" dxfId="2458" priority="88" stopIfTrue="1"/>
  </conditionalFormatting>
  <conditionalFormatting sqref="Y17">
    <cfRule type="duplicateValues" dxfId="2457" priority="54" stopIfTrue="1"/>
  </conditionalFormatting>
  <conditionalFormatting sqref="Y17">
    <cfRule type="duplicateValues" dxfId="2456" priority="55" stopIfTrue="1"/>
  </conditionalFormatting>
  <conditionalFormatting sqref="Y17">
    <cfRule type="duplicateValues" dxfId="2455" priority="56" stopIfTrue="1"/>
  </conditionalFormatting>
  <conditionalFormatting sqref="Y17">
    <cfRule type="duplicateValues" dxfId="2454" priority="57" stopIfTrue="1"/>
    <cfRule type="duplicateValues" dxfId="2453" priority="58" stopIfTrue="1"/>
    <cfRule type="duplicateValues" dxfId="2452" priority="59" stopIfTrue="1"/>
  </conditionalFormatting>
  <conditionalFormatting sqref="Y13">
    <cfRule type="duplicateValues" dxfId="2451" priority="48" stopIfTrue="1"/>
  </conditionalFormatting>
  <conditionalFormatting sqref="Y13">
    <cfRule type="duplicateValues" dxfId="2450" priority="49" stopIfTrue="1"/>
  </conditionalFormatting>
  <conditionalFormatting sqref="Y13">
    <cfRule type="duplicateValues" dxfId="2449" priority="50" stopIfTrue="1"/>
  </conditionalFormatting>
  <conditionalFormatting sqref="Y13">
    <cfRule type="duplicateValues" dxfId="2448" priority="51" stopIfTrue="1"/>
    <cfRule type="duplicateValues" dxfId="2447" priority="52" stopIfTrue="1"/>
    <cfRule type="duplicateValues" dxfId="2446" priority="53" stopIfTrue="1"/>
  </conditionalFormatting>
  <conditionalFormatting sqref="B63">
    <cfRule type="duplicateValues" dxfId="2445" priority="41" stopIfTrue="1"/>
  </conditionalFormatting>
  <conditionalFormatting sqref="B63">
    <cfRule type="duplicateValues" dxfId="2444" priority="42" stopIfTrue="1"/>
  </conditionalFormatting>
  <conditionalFormatting sqref="A63">
    <cfRule type="duplicateValues" dxfId="2443" priority="43" stopIfTrue="1"/>
  </conditionalFormatting>
  <conditionalFormatting sqref="B63">
    <cfRule type="duplicateValues" dxfId="2442" priority="44" stopIfTrue="1"/>
  </conditionalFormatting>
  <conditionalFormatting sqref="B63">
    <cfRule type="duplicateValues" dxfId="2441" priority="45" stopIfTrue="1"/>
    <cfRule type="duplicateValues" dxfId="2440" priority="46" stopIfTrue="1"/>
    <cfRule type="duplicateValues" dxfId="2439" priority="47" stopIfTrue="1"/>
  </conditionalFormatting>
  <conditionalFormatting sqref="A207">
    <cfRule type="duplicateValues" dxfId="2438" priority="21" stopIfTrue="1"/>
  </conditionalFormatting>
  <conditionalFormatting sqref="B207">
    <cfRule type="duplicateValues" dxfId="2437" priority="22" stopIfTrue="1"/>
  </conditionalFormatting>
  <conditionalFormatting sqref="B207">
    <cfRule type="duplicateValues" dxfId="2436" priority="23" stopIfTrue="1"/>
  </conditionalFormatting>
  <conditionalFormatting sqref="B207">
    <cfRule type="duplicateValues" dxfId="2435" priority="24" stopIfTrue="1"/>
  </conditionalFormatting>
  <conditionalFormatting sqref="B207">
    <cfRule type="duplicateValues" dxfId="2434" priority="25" stopIfTrue="1"/>
    <cfRule type="duplicateValues" dxfId="2433" priority="26" stopIfTrue="1"/>
    <cfRule type="duplicateValues" dxfId="2432" priority="27" stopIfTrue="1"/>
  </conditionalFormatting>
  <conditionalFormatting sqref="B204:B206">
    <cfRule type="duplicateValues" dxfId="2431" priority="14" stopIfTrue="1"/>
  </conditionalFormatting>
  <conditionalFormatting sqref="B204:B206">
    <cfRule type="duplicateValues" dxfId="2430" priority="15" stopIfTrue="1"/>
  </conditionalFormatting>
  <conditionalFormatting sqref="A204:A206">
    <cfRule type="duplicateValues" dxfId="2429" priority="16" stopIfTrue="1"/>
  </conditionalFormatting>
  <conditionalFormatting sqref="B204:B206">
    <cfRule type="duplicateValues" dxfId="2428" priority="17" stopIfTrue="1"/>
  </conditionalFormatting>
  <conditionalFormatting sqref="B204:B206">
    <cfRule type="duplicateValues" dxfId="2427" priority="18" stopIfTrue="1"/>
    <cfRule type="duplicateValues" dxfId="2426" priority="19" stopIfTrue="1"/>
    <cfRule type="duplicateValues" dxfId="2425" priority="20" stopIfTrue="1"/>
  </conditionalFormatting>
  <conditionalFormatting sqref="A60:A61">
    <cfRule type="duplicateValues" dxfId="2424" priority="13" stopIfTrue="1"/>
  </conditionalFormatting>
  <conditionalFormatting sqref="B60">
    <cfRule type="duplicateValues" dxfId="2423" priority="7" stopIfTrue="1"/>
  </conditionalFormatting>
  <conditionalFormatting sqref="B60">
    <cfRule type="duplicateValues" dxfId="2422" priority="8" stopIfTrue="1"/>
  </conditionalFormatting>
  <conditionalFormatting sqref="B60">
    <cfRule type="duplicateValues" dxfId="2421" priority="9" stopIfTrue="1"/>
  </conditionalFormatting>
  <conditionalFormatting sqref="B60">
    <cfRule type="duplicateValues" dxfId="2420" priority="10" stopIfTrue="1"/>
    <cfRule type="duplicateValues" dxfId="2419" priority="11" stopIfTrue="1"/>
    <cfRule type="duplicateValues" dxfId="2418" priority="12" stopIfTrue="1"/>
  </conditionalFormatting>
  <conditionalFormatting sqref="B61">
    <cfRule type="duplicateValues" dxfId="2417" priority="1" stopIfTrue="1"/>
  </conditionalFormatting>
  <conditionalFormatting sqref="B61">
    <cfRule type="duplicateValues" dxfId="2416" priority="2" stopIfTrue="1"/>
  </conditionalFormatting>
  <conditionalFormatting sqref="B61">
    <cfRule type="duplicateValues" dxfId="2415" priority="3" stopIfTrue="1"/>
  </conditionalFormatting>
  <conditionalFormatting sqref="B61">
    <cfRule type="duplicateValues" dxfId="2414" priority="4" stopIfTrue="1"/>
    <cfRule type="duplicateValues" dxfId="2413" priority="5" stopIfTrue="1"/>
    <cfRule type="duplicateValues" dxfId="2412" priority="6" stopIfTrue="1"/>
  </conditionalFormatting>
  <pageMargins left="0.7" right="0.7" top="0.75" bottom="0.75" header="0.3" footer="0.3"/>
  <pageSetup orientation="portrait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214"/>
  <sheetViews>
    <sheetView zoomScaleNormal="100" workbookViewId="0">
      <pane xSplit="4" ySplit="8" topLeftCell="E189" activePane="bottomRight" state="frozen"/>
      <selection activeCell="AI60" sqref="AI60:AJ60"/>
      <selection pane="topRight" activeCell="AI60" sqref="AI60:AJ60"/>
      <selection pane="bottomLeft" activeCell="AI60" sqref="AI60:AJ60"/>
      <selection pane="bottomRight" activeCell="T182" sqref="S182:T182"/>
    </sheetView>
  </sheetViews>
  <sheetFormatPr defaultColWidth="6.85546875" defaultRowHeight="15.75" x14ac:dyDescent="0.2"/>
  <cols>
    <col min="1" max="1" width="9.5703125" style="29" customWidth="1"/>
    <col min="2" max="2" width="23.5703125" style="3" customWidth="1"/>
    <col min="3" max="3" width="11.85546875" style="1" customWidth="1"/>
    <col min="4" max="4" width="8.42578125" style="1" customWidth="1"/>
    <col min="5" max="5" width="7.7109375" style="1" customWidth="1"/>
    <col min="6" max="6" width="7.28515625" style="1" hidden="1" customWidth="1"/>
    <col min="7" max="7" width="0.28515625" style="1" hidden="1" customWidth="1"/>
    <col min="8" max="8" width="7.42578125" style="1" customWidth="1"/>
    <col min="9" max="9" width="9" style="1" customWidth="1"/>
    <col min="10" max="12" width="7.5703125" style="1" customWidth="1"/>
    <col min="13" max="13" width="7.7109375" style="1" customWidth="1"/>
    <col min="14" max="14" width="6.7109375" style="1" hidden="1" customWidth="1"/>
    <col min="15" max="15" width="9.7109375" style="1" customWidth="1"/>
    <col min="16" max="16" width="9.7109375" style="1" hidden="1" customWidth="1"/>
    <col min="17" max="17" width="6.5703125" style="1" customWidth="1"/>
    <col min="18" max="18" width="7.7109375" style="1" customWidth="1"/>
    <col min="19" max="19" width="6.42578125" style="1" customWidth="1"/>
    <col min="20" max="20" width="7" style="1" customWidth="1"/>
    <col min="21" max="21" width="7.28515625" style="1" customWidth="1"/>
    <col min="22" max="23" width="7.7109375" style="2" customWidth="1"/>
    <col min="24" max="24" width="9.5703125" style="2" customWidth="1"/>
    <col min="25" max="25" width="18.42578125" style="3" customWidth="1"/>
    <col min="26" max="26" width="11.7109375" style="3" customWidth="1"/>
    <col min="27" max="27" width="13.42578125" style="3" customWidth="1"/>
    <col min="28" max="28" width="12" style="3" customWidth="1"/>
    <col min="29" max="16384" width="6.85546875" style="3"/>
  </cols>
  <sheetData>
    <row r="1" spans="1:28" x14ac:dyDescent="0.2">
      <c r="A1" s="127" t="s">
        <v>0</v>
      </c>
      <c r="B1" s="127"/>
    </row>
    <row r="2" spans="1:28" x14ac:dyDescent="0.2">
      <c r="A2" s="127" t="s">
        <v>1</v>
      </c>
      <c r="B2" s="127"/>
    </row>
    <row r="3" spans="1:28" ht="19.5" x14ac:dyDescent="0.2">
      <c r="A3" s="128" t="s">
        <v>2</v>
      </c>
      <c r="B3" s="128"/>
      <c r="C3" s="128"/>
      <c r="D3" s="128"/>
      <c r="E3" s="128"/>
      <c r="F3" s="128"/>
      <c r="G3" s="128"/>
      <c r="H3" s="128"/>
      <c r="I3" s="128"/>
      <c r="J3" s="128"/>
      <c r="K3" s="128"/>
      <c r="L3" s="128"/>
      <c r="M3" s="128"/>
      <c r="N3" s="128"/>
      <c r="O3" s="128"/>
      <c r="P3" s="128"/>
      <c r="Q3" s="128"/>
      <c r="R3" s="128"/>
      <c r="S3" s="128"/>
      <c r="T3" s="128"/>
      <c r="U3" s="128"/>
      <c r="V3" s="128"/>
      <c r="W3" s="128"/>
      <c r="X3" s="128"/>
    </row>
    <row r="4" spans="1:28" ht="18.75" x14ac:dyDescent="0.2">
      <c r="A4" s="86" t="s">
        <v>3</v>
      </c>
      <c r="B4" s="4" t="s">
        <v>257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8" ht="18" customHeight="1" x14ac:dyDescent="0.2">
      <c r="A5" s="129" t="s">
        <v>4</v>
      </c>
      <c r="B5" s="129" t="s">
        <v>5</v>
      </c>
      <c r="C5" s="130" t="s">
        <v>6</v>
      </c>
      <c r="D5" s="131" t="s">
        <v>7</v>
      </c>
      <c r="E5" s="130" t="s">
        <v>8</v>
      </c>
      <c r="F5" s="130"/>
      <c r="G5" s="130"/>
      <c r="H5" s="130"/>
      <c r="I5" s="130" t="s">
        <v>9</v>
      </c>
      <c r="J5" s="130"/>
      <c r="K5" s="130"/>
      <c r="L5" s="130"/>
      <c r="M5" s="130" t="s">
        <v>10</v>
      </c>
      <c r="N5" s="130"/>
      <c r="O5" s="130"/>
      <c r="P5" s="130"/>
      <c r="Q5" s="130"/>
      <c r="R5" s="130"/>
      <c r="S5" s="134" t="s">
        <v>11</v>
      </c>
      <c r="T5" s="135"/>
      <c r="U5" s="136"/>
      <c r="V5" s="120" t="s">
        <v>12</v>
      </c>
      <c r="W5" s="123" t="s">
        <v>13</v>
      </c>
      <c r="X5" s="123" t="s">
        <v>14</v>
      </c>
      <c r="Z5" s="126" t="s">
        <v>15</v>
      </c>
      <c r="AA5" s="126"/>
      <c r="AB5" s="126"/>
    </row>
    <row r="6" spans="1:28" ht="20.25" customHeight="1" x14ac:dyDescent="0.2">
      <c r="A6" s="129"/>
      <c r="B6" s="129"/>
      <c r="C6" s="130"/>
      <c r="D6" s="131"/>
      <c r="E6" s="132" t="s">
        <v>16</v>
      </c>
      <c r="F6" s="132" t="s">
        <v>17</v>
      </c>
      <c r="G6" s="120" t="s">
        <v>18</v>
      </c>
      <c r="H6" s="120" t="s">
        <v>19</v>
      </c>
      <c r="I6" s="120" t="s">
        <v>20</v>
      </c>
      <c r="J6" s="120" t="s">
        <v>21</v>
      </c>
      <c r="K6" s="120" t="s">
        <v>223</v>
      </c>
      <c r="L6" s="120" t="s">
        <v>22</v>
      </c>
      <c r="M6" s="120" t="s">
        <v>18</v>
      </c>
      <c r="N6" s="120" t="s">
        <v>23</v>
      </c>
      <c r="O6" s="119" t="s">
        <v>24</v>
      </c>
      <c r="P6" s="119"/>
      <c r="Q6" s="119"/>
      <c r="R6" s="120" t="s">
        <v>25</v>
      </c>
      <c r="S6" s="120" t="s">
        <v>26</v>
      </c>
      <c r="T6" s="120" t="s">
        <v>27</v>
      </c>
      <c r="U6" s="120" t="s">
        <v>28</v>
      </c>
      <c r="V6" s="122"/>
      <c r="W6" s="124"/>
      <c r="X6" s="124"/>
      <c r="Z6" s="126"/>
      <c r="AA6" s="126"/>
      <c r="AB6" s="126"/>
    </row>
    <row r="7" spans="1:28" ht="58.5" customHeight="1" x14ac:dyDescent="0.2">
      <c r="A7" s="129"/>
      <c r="B7" s="129"/>
      <c r="C7" s="130"/>
      <c r="D7" s="131"/>
      <c r="E7" s="133"/>
      <c r="F7" s="133"/>
      <c r="G7" s="121"/>
      <c r="H7" s="121"/>
      <c r="I7" s="121"/>
      <c r="J7" s="121"/>
      <c r="K7" s="121"/>
      <c r="L7" s="121"/>
      <c r="M7" s="121"/>
      <c r="N7" s="121"/>
      <c r="O7" s="88" t="s">
        <v>29</v>
      </c>
      <c r="P7" s="88" t="s">
        <v>30</v>
      </c>
      <c r="Q7" s="87" t="s">
        <v>31</v>
      </c>
      <c r="R7" s="121"/>
      <c r="S7" s="121"/>
      <c r="T7" s="121"/>
      <c r="U7" s="121"/>
      <c r="V7" s="121"/>
      <c r="W7" s="125"/>
      <c r="X7" s="125"/>
      <c r="Z7" s="5"/>
      <c r="AA7" s="5"/>
      <c r="AB7" s="6"/>
    </row>
    <row r="8" spans="1:28" ht="18" customHeight="1" x14ac:dyDescent="0.2">
      <c r="A8" s="7"/>
      <c r="B8" s="8" t="s">
        <v>32</v>
      </c>
      <c r="C8" s="9"/>
      <c r="D8" s="10"/>
      <c r="E8" s="10"/>
      <c r="F8" s="10"/>
      <c r="G8" s="10"/>
      <c r="H8" s="9"/>
      <c r="I8" s="10"/>
      <c r="J8" s="10"/>
      <c r="K8" s="10"/>
      <c r="L8" s="9"/>
      <c r="M8" s="10"/>
      <c r="N8" s="10"/>
      <c r="O8" s="10"/>
      <c r="P8" s="10"/>
      <c r="Q8" s="10"/>
      <c r="R8" s="11"/>
      <c r="S8" s="10"/>
      <c r="T8" s="10"/>
      <c r="U8" s="10"/>
      <c r="V8" s="9"/>
      <c r="W8" s="10"/>
      <c r="X8" s="9"/>
      <c r="Z8" s="12"/>
      <c r="AA8" s="12"/>
      <c r="AB8" s="12"/>
    </row>
    <row r="9" spans="1:28" ht="18" customHeight="1" x14ac:dyDescent="0.2">
      <c r="A9" s="13">
        <v>1500001</v>
      </c>
      <c r="B9" s="14" t="s">
        <v>33</v>
      </c>
      <c r="C9" s="15">
        <v>27000</v>
      </c>
      <c r="D9" s="10">
        <f>VLOOKUP($A9,'19.04'!$A$9:$W$204,23,0)</f>
        <v>0</v>
      </c>
      <c r="E9" s="15"/>
      <c r="F9" s="15"/>
      <c r="G9" s="15"/>
      <c r="H9" s="9">
        <f t="shared" ref="H9:H52" si="0">SUM(E9:G9)</f>
        <v>0</v>
      </c>
      <c r="I9" s="15"/>
      <c r="J9" s="15"/>
      <c r="K9" s="15"/>
      <c r="L9" s="9">
        <f>SUM(I9:K9)</f>
        <v>0</v>
      </c>
      <c r="M9" s="15"/>
      <c r="N9" s="15"/>
      <c r="O9" s="15"/>
      <c r="P9" s="15"/>
      <c r="Q9" s="15"/>
      <c r="R9" s="11">
        <f>SUM(M9:Q9)</f>
        <v>0</v>
      </c>
      <c r="S9" s="15"/>
      <c r="T9" s="15"/>
      <c r="U9" s="9">
        <f t="shared" ref="U9:U52" si="1">S9+T9</f>
        <v>0</v>
      </c>
      <c r="V9" s="9">
        <f t="shared" ref="V9:V52" si="2">D9+H9-L9-R9-U9</f>
        <v>0</v>
      </c>
      <c r="W9" s="15"/>
      <c r="X9" s="34">
        <f t="shared" ref="X9:X52" si="3">W9-V9</f>
        <v>0</v>
      </c>
      <c r="Y9" s="29"/>
      <c r="Z9" s="17"/>
    </row>
    <row r="10" spans="1:28" ht="18" customHeight="1" x14ac:dyDescent="0.2">
      <c r="A10" s="13">
        <v>1500002</v>
      </c>
      <c r="B10" s="14" t="s">
        <v>34</v>
      </c>
      <c r="C10" s="15">
        <v>19000</v>
      </c>
      <c r="D10" s="10">
        <f>VLOOKUP($A10,'19.04'!$A$9:$W$204,23,0)</f>
        <v>0</v>
      </c>
      <c r="E10" s="15">
        <v>6</v>
      </c>
      <c r="F10" s="15"/>
      <c r="G10" s="15"/>
      <c r="H10" s="9">
        <f t="shared" si="0"/>
        <v>6</v>
      </c>
      <c r="I10" s="15">
        <v>5</v>
      </c>
      <c r="J10" s="15"/>
      <c r="K10" s="15"/>
      <c r="L10" s="9">
        <f t="shared" ref="L10:L76" si="4">SUM(I10:K10)</f>
        <v>5</v>
      </c>
      <c r="M10" s="15"/>
      <c r="N10" s="15"/>
      <c r="O10" s="15"/>
      <c r="P10" s="15"/>
      <c r="Q10" s="15"/>
      <c r="R10" s="11">
        <f t="shared" ref="R10:R89" si="5">SUM(M10:Q10)</f>
        <v>0</v>
      </c>
      <c r="S10" s="15">
        <v>1</v>
      </c>
      <c r="T10" s="15"/>
      <c r="U10" s="9">
        <f t="shared" si="1"/>
        <v>1</v>
      </c>
      <c r="V10" s="9">
        <f t="shared" si="2"/>
        <v>0</v>
      </c>
      <c r="W10" s="15"/>
      <c r="X10" s="16">
        <f t="shared" si="3"/>
        <v>0</v>
      </c>
      <c r="Y10" s="26"/>
      <c r="Z10" s="17"/>
    </row>
    <row r="11" spans="1:28" ht="18" customHeight="1" x14ac:dyDescent="0.2">
      <c r="A11" s="13">
        <v>1500003</v>
      </c>
      <c r="B11" s="14" t="s">
        <v>35</v>
      </c>
      <c r="C11" s="15">
        <v>22000</v>
      </c>
      <c r="D11" s="10">
        <f>VLOOKUP($A11,'19.04'!$A$9:$W$204,23,0)</f>
        <v>0</v>
      </c>
      <c r="E11" s="15">
        <v>6</v>
      </c>
      <c r="F11" s="15"/>
      <c r="G11" s="15"/>
      <c r="H11" s="9">
        <f t="shared" si="0"/>
        <v>6</v>
      </c>
      <c r="I11" s="15">
        <v>6</v>
      </c>
      <c r="J11" s="15"/>
      <c r="K11" s="15"/>
      <c r="L11" s="9">
        <f t="shared" si="4"/>
        <v>6</v>
      </c>
      <c r="M11" s="15"/>
      <c r="N11" s="15"/>
      <c r="O11" s="15"/>
      <c r="P11" s="15"/>
      <c r="Q11" s="15"/>
      <c r="R11" s="11">
        <f t="shared" si="5"/>
        <v>0</v>
      </c>
      <c r="S11" s="15"/>
      <c r="T11" s="15"/>
      <c r="U11" s="9">
        <f t="shared" si="1"/>
        <v>0</v>
      </c>
      <c r="V11" s="9">
        <f t="shared" si="2"/>
        <v>0</v>
      </c>
      <c r="W11" s="15"/>
      <c r="X11" s="16">
        <f t="shared" si="3"/>
        <v>0</v>
      </c>
      <c r="Y11" s="26"/>
      <c r="Z11" s="17"/>
    </row>
    <row r="12" spans="1:28" ht="18" customHeight="1" x14ac:dyDescent="0.2">
      <c r="A12" s="13">
        <v>1500004</v>
      </c>
      <c r="B12" s="14" t="s">
        <v>36</v>
      </c>
      <c r="C12" s="15">
        <v>27000</v>
      </c>
      <c r="D12" s="10">
        <f>VLOOKUP($A12,'19.04'!$A$9:$W$204,23,0)</f>
        <v>0</v>
      </c>
      <c r="E12" s="15">
        <v>10</v>
      </c>
      <c r="F12" s="15"/>
      <c r="G12" s="15"/>
      <c r="H12" s="9">
        <f t="shared" si="0"/>
        <v>10</v>
      </c>
      <c r="I12" s="15">
        <v>10</v>
      </c>
      <c r="J12" s="15"/>
      <c r="K12" s="15"/>
      <c r="L12" s="9">
        <f t="shared" si="4"/>
        <v>10</v>
      </c>
      <c r="M12" s="15"/>
      <c r="N12" s="15"/>
      <c r="O12" s="15"/>
      <c r="P12" s="15"/>
      <c r="Q12" s="15"/>
      <c r="R12" s="11">
        <f t="shared" si="5"/>
        <v>0</v>
      </c>
      <c r="S12" s="15"/>
      <c r="T12" s="15"/>
      <c r="U12" s="9">
        <f t="shared" si="1"/>
        <v>0</v>
      </c>
      <c r="V12" s="9">
        <f t="shared" si="2"/>
        <v>0</v>
      </c>
      <c r="W12" s="15"/>
      <c r="X12" s="16">
        <f t="shared" si="3"/>
        <v>0</v>
      </c>
      <c r="Z12" s="17"/>
    </row>
    <row r="13" spans="1:28" ht="18" customHeight="1" x14ac:dyDescent="0.2">
      <c r="A13" s="13">
        <v>1500005</v>
      </c>
      <c r="B13" s="14" t="s">
        <v>37</v>
      </c>
      <c r="C13" s="15">
        <v>34000</v>
      </c>
      <c r="D13" s="10">
        <f>VLOOKUP($A13,'19.04'!$A$9:$W$204,23,0)</f>
        <v>1</v>
      </c>
      <c r="E13" s="15">
        <v>22</v>
      </c>
      <c r="F13" s="15"/>
      <c r="G13" s="15"/>
      <c r="H13" s="9">
        <f t="shared" si="0"/>
        <v>22</v>
      </c>
      <c r="I13" s="15">
        <v>3</v>
      </c>
      <c r="J13" s="15"/>
      <c r="K13" s="15"/>
      <c r="L13" s="9">
        <f t="shared" si="4"/>
        <v>3</v>
      </c>
      <c r="M13" s="15"/>
      <c r="N13" s="15"/>
      <c r="O13" s="15"/>
      <c r="P13" s="15"/>
      <c r="Q13" s="15"/>
      <c r="R13" s="11">
        <f t="shared" si="5"/>
        <v>0</v>
      </c>
      <c r="S13" s="15"/>
      <c r="T13" s="15"/>
      <c r="U13" s="9">
        <f t="shared" si="1"/>
        <v>0</v>
      </c>
      <c r="V13" s="9">
        <f t="shared" si="2"/>
        <v>20</v>
      </c>
      <c r="W13" s="15">
        <v>20</v>
      </c>
      <c r="X13" s="16">
        <f t="shared" si="3"/>
        <v>0</v>
      </c>
      <c r="Y13" s="19"/>
      <c r="Z13" s="17"/>
    </row>
    <row r="14" spans="1:28" ht="18" customHeight="1" x14ac:dyDescent="0.2">
      <c r="A14" s="13">
        <v>1500006</v>
      </c>
      <c r="B14" s="14" t="s">
        <v>38</v>
      </c>
      <c r="C14" s="15">
        <v>26000</v>
      </c>
      <c r="D14" s="10">
        <f>VLOOKUP($A14,'19.04'!$A$9:$W$204,23,0)</f>
        <v>0</v>
      </c>
      <c r="E14" s="15"/>
      <c r="F14" s="15"/>
      <c r="G14" s="15"/>
      <c r="H14" s="9">
        <f t="shared" si="0"/>
        <v>0</v>
      </c>
      <c r="I14" s="15"/>
      <c r="J14" s="15"/>
      <c r="K14" s="15"/>
      <c r="L14" s="9">
        <f t="shared" si="4"/>
        <v>0</v>
      </c>
      <c r="M14" s="15"/>
      <c r="N14" s="15"/>
      <c r="O14" s="15"/>
      <c r="P14" s="15"/>
      <c r="Q14" s="15"/>
      <c r="R14" s="11">
        <f t="shared" si="5"/>
        <v>0</v>
      </c>
      <c r="S14" s="15"/>
      <c r="T14" s="15"/>
      <c r="U14" s="9">
        <f t="shared" si="1"/>
        <v>0</v>
      </c>
      <c r="V14" s="9">
        <f t="shared" si="2"/>
        <v>0</v>
      </c>
      <c r="W14" s="15"/>
      <c r="X14" s="16">
        <f t="shared" si="3"/>
        <v>0</v>
      </c>
      <c r="Z14" s="17"/>
    </row>
    <row r="15" spans="1:28" ht="18" customHeight="1" x14ac:dyDescent="0.2">
      <c r="A15" s="13">
        <v>1500007</v>
      </c>
      <c r="B15" s="14" t="s">
        <v>39</v>
      </c>
      <c r="C15" s="15">
        <v>20000</v>
      </c>
      <c r="D15" s="10">
        <f>VLOOKUP($A15,'19.04'!$A$9:$W$204,23,0)</f>
        <v>0</v>
      </c>
      <c r="E15" s="15">
        <v>6</v>
      </c>
      <c r="F15" s="15"/>
      <c r="G15" s="15"/>
      <c r="H15" s="9">
        <f t="shared" si="0"/>
        <v>6</v>
      </c>
      <c r="I15" s="15">
        <v>3</v>
      </c>
      <c r="J15" s="15"/>
      <c r="K15" s="15"/>
      <c r="L15" s="9">
        <f t="shared" si="4"/>
        <v>3</v>
      </c>
      <c r="M15" s="15"/>
      <c r="N15" s="15"/>
      <c r="O15" s="15"/>
      <c r="P15" s="15"/>
      <c r="Q15" s="15"/>
      <c r="R15" s="11">
        <f t="shared" si="5"/>
        <v>0</v>
      </c>
      <c r="S15" s="15">
        <v>3</v>
      </c>
      <c r="T15" s="15"/>
      <c r="U15" s="9">
        <f t="shared" si="1"/>
        <v>3</v>
      </c>
      <c r="V15" s="9">
        <f t="shared" si="2"/>
        <v>0</v>
      </c>
      <c r="W15" s="15"/>
      <c r="X15" s="16">
        <f t="shared" si="3"/>
        <v>0</v>
      </c>
      <c r="Z15" s="17"/>
    </row>
    <row r="16" spans="1:28" ht="18" customHeight="1" x14ac:dyDescent="0.2">
      <c r="A16" s="13">
        <v>1500008</v>
      </c>
      <c r="B16" s="14" t="s">
        <v>40</v>
      </c>
      <c r="C16" s="15">
        <v>20000</v>
      </c>
      <c r="D16" s="10">
        <f>VLOOKUP($A16,'19.04'!$A$9:$W$204,23,0)</f>
        <v>0</v>
      </c>
      <c r="E16" s="15"/>
      <c r="F16" s="15"/>
      <c r="G16" s="15"/>
      <c r="H16" s="9">
        <f t="shared" si="0"/>
        <v>0</v>
      </c>
      <c r="I16" s="15"/>
      <c r="J16" s="15"/>
      <c r="K16" s="15"/>
      <c r="L16" s="9">
        <f t="shared" si="4"/>
        <v>0</v>
      </c>
      <c r="M16" s="15"/>
      <c r="N16" s="15"/>
      <c r="O16" s="15"/>
      <c r="P16" s="15"/>
      <c r="Q16" s="15"/>
      <c r="R16" s="11">
        <f t="shared" si="5"/>
        <v>0</v>
      </c>
      <c r="S16" s="15"/>
      <c r="T16" s="15"/>
      <c r="U16" s="9">
        <f t="shared" si="1"/>
        <v>0</v>
      </c>
      <c r="V16" s="9">
        <f t="shared" si="2"/>
        <v>0</v>
      </c>
      <c r="W16" s="15"/>
      <c r="X16" s="16">
        <f t="shared" si="3"/>
        <v>0</v>
      </c>
      <c r="Z16" s="17"/>
    </row>
    <row r="17" spans="1:26" ht="18" customHeight="1" x14ac:dyDescent="0.2">
      <c r="A17" s="13">
        <v>1500010</v>
      </c>
      <c r="B17" s="14" t="s">
        <v>41</v>
      </c>
      <c r="C17" s="15">
        <v>20000</v>
      </c>
      <c r="D17" s="10">
        <f>VLOOKUP($A17,'19.04'!$A$9:$W$204,23,0)</f>
        <v>0</v>
      </c>
      <c r="E17" s="15">
        <v>6</v>
      </c>
      <c r="F17" s="15"/>
      <c r="G17" s="15"/>
      <c r="H17" s="9">
        <f t="shared" si="0"/>
        <v>6</v>
      </c>
      <c r="I17" s="15">
        <v>5</v>
      </c>
      <c r="J17" s="15"/>
      <c r="K17" s="15"/>
      <c r="L17" s="9">
        <f t="shared" si="4"/>
        <v>5</v>
      </c>
      <c r="M17" s="15"/>
      <c r="N17" s="15"/>
      <c r="O17" s="15"/>
      <c r="P17" s="15"/>
      <c r="Q17" s="15"/>
      <c r="R17" s="11">
        <f t="shared" si="5"/>
        <v>0</v>
      </c>
      <c r="S17" s="15">
        <v>1</v>
      </c>
      <c r="T17" s="15"/>
      <c r="U17" s="9">
        <f t="shared" si="1"/>
        <v>1</v>
      </c>
      <c r="V17" s="9">
        <f t="shared" si="2"/>
        <v>0</v>
      </c>
      <c r="W17" s="15"/>
      <c r="X17" s="16">
        <f t="shared" si="3"/>
        <v>0</v>
      </c>
      <c r="Y17" s="19"/>
      <c r="Z17" s="17"/>
    </row>
    <row r="18" spans="1:26" ht="18" customHeight="1" x14ac:dyDescent="0.2">
      <c r="A18" s="13">
        <v>1500013</v>
      </c>
      <c r="B18" s="14" t="s">
        <v>42</v>
      </c>
      <c r="C18" s="15">
        <v>27000</v>
      </c>
      <c r="D18" s="10">
        <f>VLOOKUP($A18,'19.04'!$A$9:$W$204,23,0)</f>
        <v>0</v>
      </c>
      <c r="E18" s="15">
        <v>16</v>
      </c>
      <c r="F18" s="15"/>
      <c r="G18" s="15"/>
      <c r="H18" s="9">
        <f t="shared" si="0"/>
        <v>16</v>
      </c>
      <c r="I18" s="15">
        <v>16</v>
      </c>
      <c r="J18" s="15"/>
      <c r="K18" s="15"/>
      <c r="L18" s="9">
        <f t="shared" si="4"/>
        <v>16</v>
      </c>
      <c r="M18" s="15"/>
      <c r="N18" s="15"/>
      <c r="O18" s="15"/>
      <c r="P18" s="15"/>
      <c r="Q18" s="15"/>
      <c r="R18" s="11">
        <f>SUM(M18:Q18)</f>
        <v>0</v>
      </c>
      <c r="S18" s="15"/>
      <c r="T18" s="15"/>
      <c r="U18" s="9">
        <f>S18+T18</f>
        <v>0</v>
      </c>
      <c r="V18" s="9">
        <f t="shared" si="2"/>
        <v>0</v>
      </c>
      <c r="W18" s="15"/>
      <c r="X18" s="16">
        <f>W18-V18</f>
        <v>0</v>
      </c>
      <c r="Y18" s="18"/>
      <c r="Z18" s="17"/>
    </row>
    <row r="19" spans="1:26" ht="18" customHeight="1" x14ac:dyDescent="0.2">
      <c r="A19" s="13">
        <v>1500017</v>
      </c>
      <c r="B19" s="14" t="s">
        <v>43</v>
      </c>
      <c r="C19" s="15">
        <v>19000</v>
      </c>
      <c r="D19" s="10">
        <f>VLOOKUP($A19,'19.04'!$A$9:$W$204,23,0)</f>
        <v>0</v>
      </c>
      <c r="E19" s="15"/>
      <c r="F19" s="15"/>
      <c r="G19" s="15"/>
      <c r="H19" s="9">
        <f t="shared" si="0"/>
        <v>0</v>
      </c>
      <c r="I19" s="15"/>
      <c r="J19" s="15"/>
      <c r="K19" s="15"/>
      <c r="L19" s="9">
        <f t="shared" si="4"/>
        <v>0</v>
      </c>
      <c r="M19" s="15"/>
      <c r="N19" s="15"/>
      <c r="O19" s="15"/>
      <c r="P19" s="15"/>
      <c r="Q19" s="15"/>
      <c r="R19" s="11">
        <f>SUM(M19:Q19)</f>
        <v>0</v>
      </c>
      <c r="S19" s="15"/>
      <c r="T19" s="15"/>
      <c r="U19" s="9">
        <f>S19+T19</f>
        <v>0</v>
      </c>
      <c r="V19" s="9">
        <f t="shared" si="2"/>
        <v>0</v>
      </c>
      <c r="W19" s="15"/>
      <c r="X19" s="16">
        <f>W19-V19</f>
        <v>0</v>
      </c>
      <c r="Y19" s="18"/>
      <c r="Z19" s="17"/>
    </row>
    <row r="20" spans="1:26" ht="18" customHeight="1" x14ac:dyDescent="0.2">
      <c r="A20" s="13">
        <v>1500021</v>
      </c>
      <c r="B20" s="14" t="s">
        <v>44</v>
      </c>
      <c r="C20" s="15">
        <v>19000</v>
      </c>
      <c r="D20" s="10">
        <f>VLOOKUP($A20,'19.04'!$A$9:$W$204,23,0)</f>
        <v>0</v>
      </c>
      <c r="E20" s="15">
        <v>6</v>
      </c>
      <c r="F20" s="15"/>
      <c r="G20" s="15"/>
      <c r="H20" s="9">
        <f t="shared" si="0"/>
        <v>6</v>
      </c>
      <c r="I20" s="15">
        <v>6</v>
      </c>
      <c r="J20" s="15"/>
      <c r="K20" s="15"/>
      <c r="L20" s="9">
        <f t="shared" si="4"/>
        <v>6</v>
      </c>
      <c r="M20" s="15"/>
      <c r="N20" s="15"/>
      <c r="O20" s="15"/>
      <c r="P20" s="15"/>
      <c r="Q20" s="15"/>
      <c r="R20" s="11">
        <f t="shared" si="5"/>
        <v>0</v>
      </c>
      <c r="S20" s="15"/>
      <c r="T20" s="15"/>
      <c r="U20" s="9">
        <f t="shared" si="1"/>
        <v>0</v>
      </c>
      <c r="V20" s="9">
        <f t="shared" si="2"/>
        <v>0</v>
      </c>
      <c r="W20" s="15"/>
      <c r="X20" s="16">
        <f t="shared" si="3"/>
        <v>0</v>
      </c>
      <c r="Y20" s="38"/>
      <c r="Z20" s="17"/>
    </row>
    <row r="21" spans="1:26" ht="18" customHeight="1" x14ac:dyDescent="0.2">
      <c r="A21" s="13">
        <v>1500022</v>
      </c>
      <c r="B21" s="14" t="s">
        <v>45</v>
      </c>
      <c r="C21" s="15">
        <v>19000</v>
      </c>
      <c r="D21" s="10">
        <f>VLOOKUP($A21,'19.04'!$A$9:$W$204,23,0)</f>
        <v>0</v>
      </c>
      <c r="E21" s="15">
        <v>6</v>
      </c>
      <c r="F21" s="15"/>
      <c r="G21" s="15"/>
      <c r="H21" s="9">
        <f t="shared" si="0"/>
        <v>6</v>
      </c>
      <c r="I21" s="15">
        <v>6</v>
      </c>
      <c r="J21" s="15"/>
      <c r="K21" s="15"/>
      <c r="L21" s="9">
        <f t="shared" si="4"/>
        <v>6</v>
      </c>
      <c r="M21" s="15"/>
      <c r="N21" s="15"/>
      <c r="O21" s="15"/>
      <c r="P21" s="15"/>
      <c r="Q21" s="15"/>
      <c r="R21" s="11">
        <f t="shared" si="5"/>
        <v>0</v>
      </c>
      <c r="S21" s="15"/>
      <c r="T21" s="15"/>
      <c r="U21" s="9">
        <f t="shared" si="1"/>
        <v>0</v>
      </c>
      <c r="V21" s="9">
        <f t="shared" si="2"/>
        <v>0</v>
      </c>
      <c r="W21" s="15"/>
      <c r="X21" s="16">
        <f t="shared" si="3"/>
        <v>0</v>
      </c>
      <c r="Y21" s="18"/>
      <c r="Z21" s="17"/>
    </row>
    <row r="22" spans="1:26" ht="18" customHeight="1" x14ac:dyDescent="0.2">
      <c r="A22" s="13">
        <v>1500023</v>
      </c>
      <c r="B22" s="14" t="s">
        <v>46</v>
      </c>
      <c r="C22" s="15">
        <v>16000</v>
      </c>
      <c r="D22" s="10">
        <f>VLOOKUP($A22,'19.04'!$A$9:$W$204,23,0)</f>
        <v>0</v>
      </c>
      <c r="E22" s="15">
        <v>6</v>
      </c>
      <c r="F22" s="15"/>
      <c r="G22" s="15"/>
      <c r="H22" s="9">
        <f t="shared" si="0"/>
        <v>6</v>
      </c>
      <c r="I22" s="15">
        <v>6</v>
      </c>
      <c r="J22" s="15"/>
      <c r="K22" s="15"/>
      <c r="L22" s="9">
        <f t="shared" si="4"/>
        <v>6</v>
      </c>
      <c r="M22" s="15"/>
      <c r="N22" s="15"/>
      <c r="O22" s="15"/>
      <c r="P22" s="15"/>
      <c r="Q22" s="15"/>
      <c r="R22" s="11">
        <f t="shared" si="5"/>
        <v>0</v>
      </c>
      <c r="S22" s="15"/>
      <c r="T22" s="15"/>
      <c r="U22" s="9">
        <f t="shared" si="1"/>
        <v>0</v>
      </c>
      <c r="V22" s="9">
        <f t="shared" si="2"/>
        <v>0</v>
      </c>
      <c r="W22" s="15"/>
      <c r="X22" s="16">
        <f t="shared" si="3"/>
        <v>0</v>
      </c>
      <c r="Y22" s="18"/>
      <c r="Z22" s="17"/>
    </row>
    <row r="23" spans="1:26" ht="18" customHeight="1" x14ac:dyDescent="0.2">
      <c r="A23" s="13">
        <v>1500024</v>
      </c>
      <c r="B23" s="14" t="s">
        <v>47</v>
      </c>
      <c r="C23" s="15">
        <v>21000</v>
      </c>
      <c r="D23" s="10">
        <f>VLOOKUP($A23,'19.04'!$A$9:$W$204,23,0)</f>
        <v>0</v>
      </c>
      <c r="E23" s="15"/>
      <c r="F23" s="15"/>
      <c r="G23" s="15"/>
      <c r="H23" s="9">
        <f t="shared" si="0"/>
        <v>0</v>
      </c>
      <c r="I23" s="15"/>
      <c r="J23" s="15"/>
      <c r="K23" s="15"/>
      <c r="L23" s="9">
        <f t="shared" si="4"/>
        <v>0</v>
      </c>
      <c r="M23" s="15"/>
      <c r="N23" s="15"/>
      <c r="O23" s="15"/>
      <c r="P23" s="15"/>
      <c r="Q23" s="15"/>
      <c r="R23" s="11">
        <f t="shared" si="5"/>
        <v>0</v>
      </c>
      <c r="S23" s="15"/>
      <c r="T23" s="15"/>
      <c r="U23" s="9">
        <f t="shared" si="1"/>
        <v>0</v>
      </c>
      <c r="V23" s="9">
        <f t="shared" si="2"/>
        <v>0</v>
      </c>
      <c r="W23" s="15"/>
      <c r="X23" s="16">
        <f t="shared" si="3"/>
        <v>0</v>
      </c>
      <c r="Y23" s="18"/>
      <c r="Z23" s="17"/>
    </row>
    <row r="24" spans="1:26" ht="18" customHeight="1" x14ac:dyDescent="0.2">
      <c r="A24" s="13">
        <v>1500026</v>
      </c>
      <c r="B24" s="14" t="s">
        <v>48</v>
      </c>
      <c r="C24" s="15">
        <v>21000</v>
      </c>
      <c r="D24" s="10">
        <f>VLOOKUP($A24,'19.04'!$A$9:$W$204,23,0)</f>
        <v>0</v>
      </c>
      <c r="E24" s="15">
        <v>6</v>
      </c>
      <c r="F24" s="15"/>
      <c r="G24" s="15"/>
      <c r="H24" s="9">
        <f t="shared" si="0"/>
        <v>6</v>
      </c>
      <c r="I24" s="15">
        <v>5</v>
      </c>
      <c r="J24" s="15"/>
      <c r="K24" s="15"/>
      <c r="L24" s="9">
        <f t="shared" si="4"/>
        <v>5</v>
      </c>
      <c r="M24" s="15"/>
      <c r="N24" s="15"/>
      <c r="O24" s="15"/>
      <c r="P24" s="15"/>
      <c r="Q24" s="15"/>
      <c r="R24" s="11">
        <f t="shared" si="5"/>
        <v>0</v>
      </c>
      <c r="S24" s="15">
        <v>1</v>
      </c>
      <c r="T24" s="15"/>
      <c r="U24" s="9">
        <f t="shared" si="1"/>
        <v>1</v>
      </c>
      <c r="V24" s="9">
        <f t="shared" si="2"/>
        <v>0</v>
      </c>
      <c r="W24" s="15"/>
      <c r="X24" s="16">
        <f t="shared" si="3"/>
        <v>0</v>
      </c>
      <c r="Y24" s="18"/>
      <c r="Z24" s="17"/>
    </row>
    <row r="25" spans="1:26" ht="18" customHeight="1" x14ac:dyDescent="0.2">
      <c r="A25" s="13">
        <v>1500028</v>
      </c>
      <c r="B25" s="14" t="s">
        <v>49</v>
      </c>
      <c r="C25" s="15">
        <v>20000</v>
      </c>
      <c r="D25" s="10">
        <f>VLOOKUP($A25,'19.04'!$A$9:$W$204,23,0)</f>
        <v>0</v>
      </c>
      <c r="E25" s="15"/>
      <c r="F25" s="15"/>
      <c r="G25" s="15"/>
      <c r="H25" s="9">
        <f t="shared" si="0"/>
        <v>0</v>
      </c>
      <c r="I25" s="15"/>
      <c r="J25" s="15"/>
      <c r="K25" s="15"/>
      <c r="L25" s="9">
        <f t="shared" si="4"/>
        <v>0</v>
      </c>
      <c r="M25" s="15"/>
      <c r="N25" s="15"/>
      <c r="O25" s="15"/>
      <c r="P25" s="15"/>
      <c r="Q25" s="15"/>
      <c r="R25" s="11">
        <f t="shared" si="5"/>
        <v>0</v>
      </c>
      <c r="S25" s="15"/>
      <c r="T25" s="15"/>
      <c r="U25" s="9">
        <f t="shared" si="1"/>
        <v>0</v>
      </c>
      <c r="V25" s="9">
        <f t="shared" si="2"/>
        <v>0</v>
      </c>
      <c r="W25" s="15"/>
      <c r="X25" s="16">
        <f>W25-V25</f>
        <v>0</v>
      </c>
      <c r="Y25" s="18"/>
      <c r="Z25" s="17"/>
    </row>
    <row r="26" spans="1:26" ht="18" customHeight="1" x14ac:dyDescent="0.2">
      <c r="A26" s="13">
        <v>1500029</v>
      </c>
      <c r="B26" s="14" t="s">
        <v>50</v>
      </c>
      <c r="C26" s="15">
        <v>18000</v>
      </c>
      <c r="D26" s="10">
        <f>VLOOKUP($A26,'19.04'!$A$9:$W$204,23,0)</f>
        <v>0</v>
      </c>
      <c r="E26" s="15"/>
      <c r="F26" s="15"/>
      <c r="G26" s="15"/>
      <c r="H26" s="9">
        <f t="shared" si="0"/>
        <v>0</v>
      </c>
      <c r="I26" s="15"/>
      <c r="J26" s="15"/>
      <c r="K26" s="15"/>
      <c r="L26" s="9">
        <f t="shared" si="4"/>
        <v>0</v>
      </c>
      <c r="M26" s="15"/>
      <c r="N26" s="15"/>
      <c r="O26" s="15"/>
      <c r="P26" s="15"/>
      <c r="Q26" s="15"/>
      <c r="R26" s="11">
        <f>SUM(M26:Q26)</f>
        <v>0</v>
      </c>
      <c r="S26" s="15"/>
      <c r="T26" s="15"/>
      <c r="U26" s="9">
        <f>S26+T26</f>
        <v>0</v>
      </c>
      <c r="V26" s="9">
        <f t="shared" si="2"/>
        <v>0</v>
      </c>
      <c r="W26" s="15"/>
      <c r="X26" s="16">
        <f>W26-V26</f>
        <v>0</v>
      </c>
      <c r="Y26" s="18"/>
      <c r="Z26" s="17"/>
    </row>
    <row r="27" spans="1:26" ht="18" customHeight="1" x14ac:dyDescent="0.2">
      <c r="A27" s="13">
        <v>1500047</v>
      </c>
      <c r="B27" s="14" t="s">
        <v>51</v>
      </c>
      <c r="C27" s="15">
        <v>32000</v>
      </c>
      <c r="D27" s="10">
        <f>VLOOKUP($A27,'19.04'!$A$9:$W$204,23,0)</f>
        <v>0</v>
      </c>
      <c r="E27" s="15"/>
      <c r="F27" s="15"/>
      <c r="G27" s="15"/>
      <c r="H27" s="9">
        <f t="shared" si="0"/>
        <v>0</v>
      </c>
      <c r="I27" s="15"/>
      <c r="J27" s="15"/>
      <c r="K27" s="15"/>
      <c r="L27" s="9">
        <f t="shared" si="4"/>
        <v>0</v>
      </c>
      <c r="M27" s="15"/>
      <c r="N27" s="15"/>
      <c r="O27" s="15"/>
      <c r="P27" s="15"/>
      <c r="Q27" s="15"/>
      <c r="R27" s="11">
        <f>SUM(M27:Q27)</f>
        <v>0</v>
      </c>
      <c r="S27" s="15"/>
      <c r="T27" s="15"/>
      <c r="U27" s="9">
        <f>S27+T27</f>
        <v>0</v>
      </c>
      <c r="V27" s="9">
        <f t="shared" si="2"/>
        <v>0</v>
      </c>
      <c r="W27" s="15"/>
      <c r="X27" s="16">
        <f>W27-V27</f>
        <v>0</v>
      </c>
      <c r="Y27" s="18"/>
      <c r="Z27" s="17"/>
    </row>
    <row r="28" spans="1:26" ht="18" customHeight="1" x14ac:dyDescent="0.2">
      <c r="A28" s="13">
        <v>1500081</v>
      </c>
      <c r="B28" s="14" t="s">
        <v>52</v>
      </c>
      <c r="C28" s="15">
        <v>22000</v>
      </c>
      <c r="D28" s="10">
        <f>VLOOKUP($A28,'19.04'!$A$9:$W$204,23,0)</f>
        <v>0</v>
      </c>
      <c r="E28" s="15">
        <v>6</v>
      </c>
      <c r="F28" s="15"/>
      <c r="G28" s="15"/>
      <c r="H28" s="9">
        <f t="shared" si="0"/>
        <v>6</v>
      </c>
      <c r="I28" s="15">
        <v>6</v>
      </c>
      <c r="J28" s="15"/>
      <c r="K28" s="15"/>
      <c r="L28" s="9">
        <f t="shared" si="4"/>
        <v>6</v>
      </c>
      <c r="M28" s="15"/>
      <c r="N28" s="15"/>
      <c r="O28" s="15"/>
      <c r="P28" s="15"/>
      <c r="Q28" s="15"/>
      <c r="R28" s="11">
        <f>SUM(M28:Q28)</f>
        <v>0</v>
      </c>
      <c r="S28" s="15"/>
      <c r="T28" s="15"/>
      <c r="U28" s="9">
        <f>S28+T28</f>
        <v>0</v>
      </c>
      <c r="V28" s="9">
        <f t="shared" si="2"/>
        <v>0</v>
      </c>
      <c r="W28" s="15"/>
      <c r="X28" s="16">
        <f>W28-V28</f>
        <v>0</v>
      </c>
      <c r="Y28" s="18"/>
      <c r="Z28" s="17"/>
    </row>
    <row r="29" spans="1:26" ht="18" customHeight="1" x14ac:dyDescent="0.2">
      <c r="A29" s="13">
        <v>1500088</v>
      </c>
      <c r="B29" s="14" t="s">
        <v>53</v>
      </c>
      <c r="C29" s="15">
        <v>21000</v>
      </c>
      <c r="D29" s="10">
        <f>VLOOKUP($A29,'19.04'!$A$9:$W$204,23,0)</f>
        <v>0</v>
      </c>
      <c r="E29" s="15">
        <v>6</v>
      </c>
      <c r="F29" s="15"/>
      <c r="G29" s="15"/>
      <c r="H29" s="9">
        <f t="shared" si="0"/>
        <v>6</v>
      </c>
      <c r="I29" s="15">
        <v>4</v>
      </c>
      <c r="J29" s="15"/>
      <c r="K29" s="15"/>
      <c r="L29" s="9">
        <f t="shared" si="4"/>
        <v>4</v>
      </c>
      <c r="M29" s="15"/>
      <c r="N29" s="15"/>
      <c r="O29" s="15"/>
      <c r="P29" s="15"/>
      <c r="Q29" s="15"/>
      <c r="R29" s="11">
        <f t="shared" si="5"/>
        <v>0</v>
      </c>
      <c r="S29" s="15">
        <v>2</v>
      </c>
      <c r="T29" s="15"/>
      <c r="U29" s="9">
        <f t="shared" si="1"/>
        <v>2</v>
      </c>
      <c r="V29" s="9">
        <f t="shared" si="2"/>
        <v>0</v>
      </c>
      <c r="W29" s="15"/>
      <c r="X29" s="16">
        <f t="shared" si="3"/>
        <v>0</v>
      </c>
      <c r="Y29" s="18"/>
      <c r="Z29" s="17"/>
    </row>
    <row r="30" spans="1:26" ht="18" customHeight="1" x14ac:dyDescent="0.2">
      <c r="A30" s="13">
        <v>1500089</v>
      </c>
      <c r="B30" s="14" t="s">
        <v>54</v>
      </c>
      <c r="C30" s="15">
        <v>20000</v>
      </c>
      <c r="D30" s="10">
        <f>VLOOKUP($A30,'19.04'!$A$9:$W$204,23,0)</f>
        <v>0</v>
      </c>
      <c r="E30" s="15">
        <v>6</v>
      </c>
      <c r="F30" s="15"/>
      <c r="G30" s="15"/>
      <c r="H30" s="9">
        <f t="shared" si="0"/>
        <v>6</v>
      </c>
      <c r="I30" s="15">
        <v>6</v>
      </c>
      <c r="J30" s="15"/>
      <c r="K30" s="15"/>
      <c r="L30" s="9">
        <f t="shared" si="4"/>
        <v>6</v>
      </c>
      <c r="M30" s="15"/>
      <c r="N30" s="15"/>
      <c r="O30" s="15"/>
      <c r="P30" s="15"/>
      <c r="Q30" s="15"/>
      <c r="R30" s="11">
        <f>SUM(M30:Q30)</f>
        <v>0</v>
      </c>
      <c r="S30" s="15"/>
      <c r="T30" s="15"/>
      <c r="U30" s="9">
        <f>S30+T30</f>
        <v>0</v>
      </c>
      <c r="V30" s="9">
        <f t="shared" si="2"/>
        <v>0</v>
      </c>
      <c r="W30" s="15"/>
      <c r="X30" s="16">
        <f>W30-V30</f>
        <v>0</v>
      </c>
      <c r="Y30" s="18"/>
      <c r="Z30" s="17"/>
    </row>
    <row r="31" spans="1:26" ht="18" customHeight="1" x14ac:dyDescent="0.2">
      <c r="A31" s="13">
        <v>1500134</v>
      </c>
      <c r="B31" s="14" t="s">
        <v>55</v>
      </c>
      <c r="C31" s="15">
        <v>24000</v>
      </c>
      <c r="D31" s="10">
        <f>VLOOKUP($A31,'19.04'!$A$9:$W$204,23,0)</f>
        <v>0</v>
      </c>
      <c r="E31" s="15">
        <v>26</v>
      </c>
      <c r="F31" s="15"/>
      <c r="G31" s="15"/>
      <c r="H31" s="9">
        <f t="shared" si="0"/>
        <v>26</v>
      </c>
      <c r="I31" s="15">
        <v>26</v>
      </c>
      <c r="J31" s="15"/>
      <c r="K31" s="15"/>
      <c r="L31" s="9">
        <f t="shared" si="4"/>
        <v>26</v>
      </c>
      <c r="M31" s="15"/>
      <c r="N31" s="15"/>
      <c r="O31" s="15"/>
      <c r="P31" s="15"/>
      <c r="Q31" s="15"/>
      <c r="R31" s="11">
        <f t="shared" si="5"/>
        <v>0</v>
      </c>
      <c r="S31" s="15"/>
      <c r="T31" s="15"/>
      <c r="U31" s="9">
        <f t="shared" si="1"/>
        <v>0</v>
      </c>
      <c r="V31" s="9">
        <f t="shared" si="2"/>
        <v>0</v>
      </c>
      <c r="W31" s="15"/>
      <c r="X31" s="16">
        <f t="shared" si="3"/>
        <v>0</v>
      </c>
      <c r="Y31" s="18"/>
      <c r="Z31" s="17"/>
    </row>
    <row r="32" spans="1:26" ht="18" customHeight="1" x14ac:dyDescent="0.2">
      <c r="A32" s="13">
        <v>1500228</v>
      </c>
      <c r="B32" s="14" t="s">
        <v>56</v>
      </c>
      <c r="C32" s="15">
        <v>18000</v>
      </c>
      <c r="D32" s="10">
        <f>VLOOKUP($A32,'19.04'!$A$9:$W$204,23,0)</f>
        <v>0</v>
      </c>
      <c r="E32" s="15">
        <v>6</v>
      </c>
      <c r="F32" s="15"/>
      <c r="G32" s="15"/>
      <c r="H32" s="9">
        <f t="shared" si="0"/>
        <v>6</v>
      </c>
      <c r="I32" s="15">
        <v>6</v>
      </c>
      <c r="J32" s="15"/>
      <c r="K32" s="15"/>
      <c r="L32" s="9">
        <f t="shared" si="4"/>
        <v>6</v>
      </c>
      <c r="M32" s="15"/>
      <c r="N32" s="15"/>
      <c r="O32" s="15"/>
      <c r="P32" s="15"/>
      <c r="Q32" s="15"/>
      <c r="R32" s="11">
        <f>SUM(M32:Q32)</f>
        <v>0</v>
      </c>
      <c r="S32" s="15"/>
      <c r="T32" s="15"/>
      <c r="U32" s="9">
        <f>S32+T32</f>
        <v>0</v>
      </c>
      <c r="V32" s="9">
        <f t="shared" si="2"/>
        <v>0</v>
      </c>
      <c r="W32" s="15"/>
      <c r="X32" s="16">
        <f>W32-V32</f>
        <v>0</v>
      </c>
      <c r="Y32" s="18"/>
      <c r="Z32" s="17"/>
    </row>
    <row r="33" spans="1:26" ht="18" customHeight="1" x14ac:dyDescent="0.2">
      <c r="A33" s="13">
        <v>1500300</v>
      </c>
      <c r="B33" s="14" t="s">
        <v>57</v>
      </c>
      <c r="C33" s="15">
        <v>22000</v>
      </c>
      <c r="D33" s="10">
        <f>VLOOKUP($A33,'19.04'!$A$9:$W$204,23,0)</f>
        <v>0</v>
      </c>
      <c r="E33" s="15">
        <v>6</v>
      </c>
      <c r="F33" s="15"/>
      <c r="G33" s="15"/>
      <c r="H33" s="9">
        <f t="shared" si="0"/>
        <v>6</v>
      </c>
      <c r="I33" s="15">
        <v>6</v>
      </c>
      <c r="J33" s="15"/>
      <c r="K33" s="15"/>
      <c r="L33" s="9">
        <f t="shared" si="4"/>
        <v>6</v>
      </c>
      <c r="M33" s="15"/>
      <c r="N33" s="15"/>
      <c r="O33" s="15"/>
      <c r="P33" s="15"/>
      <c r="Q33" s="15"/>
      <c r="R33" s="11">
        <f t="shared" si="5"/>
        <v>0</v>
      </c>
      <c r="S33" s="15"/>
      <c r="T33" s="15"/>
      <c r="U33" s="9">
        <f t="shared" si="1"/>
        <v>0</v>
      </c>
      <c r="V33" s="9">
        <f t="shared" si="2"/>
        <v>0</v>
      </c>
      <c r="W33" s="15"/>
      <c r="X33" s="16">
        <f t="shared" si="3"/>
        <v>0</v>
      </c>
      <c r="Y33" s="39"/>
      <c r="Z33" s="17"/>
    </row>
    <row r="34" spans="1:26" ht="18" customHeight="1" x14ac:dyDescent="0.2">
      <c r="A34" s="13">
        <v>1500301</v>
      </c>
      <c r="B34" s="14" t="s">
        <v>58</v>
      </c>
      <c r="C34" s="15">
        <v>20000</v>
      </c>
      <c r="D34" s="10">
        <f>VLOOKUP($A34,'19.04'!$A$9:$W$204,23,0)</f>
        <v>0</v>
      </c>
      <c r="E34" s="15">
        <v>6</v>
      </c>
      <c r="F34" s="15"/>
      <c r="G34" s="15"/>
      <c r="H34" s="9">
        <f t="shared" si="0"/>
        <v>6</v>
      </c>
      <c r="I34" s="15">
        <v>4</v>
      </c>
      <c r="J34" s="15"/>
      <c r="K34" s="15"/>
      <c r="L34" s="9">
        <f t="shared" si="4"/>
        <v>4</v>
      </c>
      <c r="M34" s="15"/>
      <c r="N34" s="15"/>
      <c r="O34" s="15"/>
      <c r="P34" s="15"/>
      <c r="Q34" s="15"/>
      <c r="R34" s="11">
        <f t="shared" si="5"/>
        <v>0</v>
      </c>
      <c r="S34" s="15">
        <v>2</v>
      </c>
      <c r="T34" s="15"/>
      <c r="U34" s="9">
        <f t="shared" si="1"/>
        <v>2</v>
      </c>
      <c r="V34" s="9">
        <f t="shared" si="2"/>
        <v>0</v>
      </c>
      <c r="W34" s="15"/>
      <c r="X34" s="16">
        <f t="shared" si="3"/>
        <v>0</v>
      </c>
      <c r="Y34" s="18"/>
      <c r="Z34" s="17"/>
    </row>
    <row r="35" spans="1:26" ht="18" customHeight="1" x14ac:dyDescent="0.2">
      <c r="A35" s="13">
        <v>1500303</v>
      </c>
      <c r="B35" s="14" t="s">
        <v>59</v>
      </c>
      <c r="C35" s="15">
        <v>18000</v>
      </c>
      <c r="D35" s="10">
        <f>VLOOKUP($A35,'19.04'!$A$9:$W$204,23,0)</f>
        <v>0</v>
      </c>
      <c r="E35" s="15">
        <v>8</v>
      </c>
      <c r="F35" s="15"/>
      <c r="G35" s="15"/>
      <c r="H35" s="9">
        <f t="shared" si="0"/>
        <v>8</v>
      </c>
      <c r="I35" s="15">
        <v>3</v>
      </c>
      <c r="J35" s="15"/>
      <c r="K35" s="15"/>
      <c r="L35" s="9">
        <f t="shared" si="4"/>
        <v>3</v>
      </c>
      <c r="M35" s="15"/>
      <c r="N35" s="15"/>
      <c r="O35" s="15"/>
      <c r="P35" s="15"/>
      <c r="Q35" s="15"/>
      <c r="R35" s="11">
        <f t="shared" si="5"/>
        <v>0</v>
      </c>
      <c r="S35" s="15"/>
      <c r="T35" s="15">
        <v>4</v>
      </c>
      <c r="U35" s="9">
        <f t="shared" si="1"/>
        <v>4</v>
      </c>
      <c r="V35" s="9">
        <f t="shared" si="2"/>
        <v>1</v>
      </c>
      <c r="W35" s="15"/>
      <c r="X35" s="16">
        <f t="shared" si="3"/>
        <v>-1</v>
      </c>
      <c r="Y35" s="18"/>
      <c r="Z35" s="17"/>
    </row>
    <row r="36" spans="1:26" ht="18.75" customHeight="1" x14ac:dyDescent="0.2">
      <c r="A36" s="13">
        <v>1500304</v>
      </c>
      <c r="B36" s="14" t="s">
        <v>60</v>
      </c>
      <c r="C36" s="15">
        <v>18000</v>
      </c>
      <c r="D36" s="10">
        <f>VLOOKUP($A36,'19.04'!$A$9:$W$204,23,0)</f>
        <v>0</v>
      </c>
      <c r="E36" s="15">
        <v>6</v>
      </c>
      <c r="F36" s="15"/>
      <c r="G36" s="15"/>
      <c r="H36" s="9">
        <f t="shared" si="0"/>
        <v>6</v>
      </c>
      <c r="I36" s="15">
        <v>5</v>
      </c>
      <c r="J36" s="15"/>
      <c r="K36" s="15"/>
      <c r="L36" s="9">
        <f t="shared" si="4"/>
        <v>5</v>
      </c>
      <c r="M36" s="15"/>
      <c r="N36" s="15"/>
      <c r="O36" s="15"/>
      <c r="P36" s="15"/>
      <c r="Q36" s="15">
        <v>1</v>
      </c>
      <c r="R36" s="11">
        <f t="shared" si="5"/>
        <v>1</v>
      </c>
      <c r="S36" s="15"/>
      <c r="T36" s="15"/>
      <c r="U36" s="9">
        <f t="shared" si="1"/>
        <v>0</v>
      </c>
      <c r="V36" s="9">
        <f t="shared" si="2"/>
        <v>0</v>
      </c>
      <c r="W36" s="15"/>
      <c r="X36" s="16">
        <f t="shared" si="3"/>
        <v>0</v>
      </c>
      <c r="Y36" s="18"/>
      <c r="Z36" s="17"/>
    </row>
    <row r="37" spans="1:26" ht="18" customHeight="1" x14ac:dyDescent="0.2">
      <c r="A37" s="13">
        <v>1500306</v>
      </c>
      <c r="B37" s="14" t="s">
        <v>61</v>
      </c>
      <c r="C37" s="15">
        <v>17000</v>
      </c>
      <c r="D37" s="10">
        <f>VLOOKUP($A37,'19.04'!$A$9:$W$204,23,0)</f>
        <v>0</v>
      </c>
      <c r="E37" s="15">
        <v>6</v>
      </c>
      <c r="F37" s="15"/>
      <c r="G37" s="15"/>
      <c r="H37" s="9">
        <f t="shared" si="0"/>
        <v>6</v>
      </c>
      <c r="I37" s="15">
        <v>4</v>
      </c>
      <c r="J37" s="15"/>
      <c r="K37" s="15"/>
      <c r="L37" s="9">
        <f t="shared" si="4"/>
        <v>4</v>
      </c>
      <c r="M37" s="15"/>
      <c r="N37" s="15"/>
      <c r="O37" s="15"/>
      <c r="P37" s="15"/>
      <c r="Q37" s="15"/>
      <c r="R37" s="11">
        <f t="shared" si="5"/>
        <v>0</v>
      </c>
      <c r="S37" s="15">
        <v>2</v>
      </c>
      <c r="T37" s="15"/>
      <c r="U37" s="9">
        <f t="shared" si="1"/>
        <v>2</v>
      </c>
      <c r="V37" s="9">
        <f t="shared" si="2"/>
        <v>0</v>
      </c>
      <c r="W37" s="15"/>
      <c r="X37" s="16">
        <f t="shared" si="3"/>
        <v>0</v>
      </c>
      <c r="Y37" s="39"/>
      <c r="Z37" s="17"/>
    </row>
    <row r="38" spans="1:26" ht="18" customHeight="1" x14ac:dyDescent="0.2">
      <c r="A38" s="13">
        <v>1500307</v>
      </c>
      <c r="B38" s="14" t="s">
        <v>62</v>
      </c>
      <c r="C38" s="15">
        <v>20000</v>
      </c>
      <c r="D38" s="10">
        <f>VLOOKUP($A38,'19.04'!$A$9:$W$204,23,0)</f>
        <v>0</v>
      </c>
      <c r="E38" s="15">
        <v>6</v>
      </c>
      <c r="F38" s="15"/>
      <c r="G38" s="15"/>
      <c r="H38" s="9">
        <f t="shared" si="0"/>
        <v>6</v>
      </c>
      <c r="I38" s="15">
        <v>2</v>
      </c>
      <c r="J38" s="15"/>
      <c r="K38" s="15"/>
      <c r="L38" s="9">
        <f t="shared" si="4"/>
        <v>2</v>
      </c>
      <c r="M38" s="15"/>
      <c r="N38" s="15"/>
      <c r="O38" s="15"/>
      <c r="P38" s="15"/>
      <c r="Q38" s="15"/>
      <c r="R38" s="11">
        <f t="shared" si="5"/>
        <v>0</v>
      </c>
      <c r="S38" s="15">
        <v>4</v>
      </c>
      <c r="T38" s="15"/>
      <c r="U38" s="9">
        <f t="shared" si="1"/>
        <v>4</v>
      </c>
      <c r="V38" s="9">
        <f t="shared" si="2"/>
        <v>0</v>
      </c>
      <c r="W38" s="15"/>
      <c r="X38" s="16">
        <f t="shared" si="3"/>
        <v>0</v>
      </c>
      <c r="Y38" s="18"/>
      <c r="Z38" s="17"/>
    </row>
    <row r="39" spans="1:26" ht="18" customHeight="1" x14ac:dyDescent="0.2">
      <c r="A39" s="13">
        <v>1500309</v>
      </c>
      <c r="B39" s="14" t="s">
        <v>63</v>
      </c>
      <c r="C39" s="15">
        <v>18000</v>
      </c>
      <c r="D39" s="10">
        <f>VLOOKUP($A39,'19.04'!$A$9:$W$204,23,0)</f>
        <v>0</v>
      </c>
      <c r="E39" s="15"/>
      <c r="F39" s="15"/>
      <c r="G39" s="15"/>
      <c r="H39" s="9">
        <f t="shared" si="0"/>
        <v>0</v>
      </c>
      <c r="I39" s="15"/>
      <c r="J39" s="15"/>
      <c r="K39" s="15"/>
      <c r="L39" s="9">
        <f t="shared" si="4"/>
        <v>0</v>
      </c>
      <c r="M39" s="15"/>
      <c r="N39" s="15"/>
      <c r="O39" s="15"/>
      <c r="P39" s="15"/>
      <c r="Q39" s="15"/>
      <c r="R39" s="11">
        <f t="shared" si="5"/>
        <v>0</v>
      </c>
      <c r="S39" s="15"/>
      <c r="T39" s="15"/>
      <c r="U39" s="9">
        <f t="shared" si="1"/>
        <v>0</v>
      </c>
      <c r="V39" s="9">
        <f t="shared" si="2"/>
        <v>0</v>
      </c>
      <c r="W39" s="15"/>
      <c r="X39" s="16">
        <f t="shared" si="3"/>
        <v>0</v>
      </c>
      <c r="Y39" s="18"/>
      <c r="Z39" s="17"/>
    </row>
    <row r="40" spans="1:26" ht="18" customHeight="1" x14ac:dyDescent="0.2">
      <c r="A40" s="13">
        <v>1500310</v>
      </c>
      <c r="B40" s="14" t="s">
        <v>64</v>
      </c>
      <c r="C40" s="15">
        <v>20000</v>
      </c>
      <c r="D40" s="10">
        <f>VLOOKUP($A40,'19.04'!$A$9:$W$204,23,0)</f>
        <v>0</v>
      </c>
      <c r="E40" s="15">
        <v>6</v>
      </c>
      <c r="F40" s="15"/>
      <c r="G40" s="15"/>
      <c r="H40" s="9">
        <f t="shared" si="0"/>
        <v>6</v>
      </c>
      <c r="I40" s="15">
        <v>6</v>
      </c>
      <c r="J40" s="15"/>
      <c r="K40" s="15"/>
      <c r="L40" s="9">
        <f t="shared" si="4"/>
        <v>6</v>
      </c>
      <c r="M40" s="15"/>
      <c r="N40" s="15"/>
      <c r="O40" s="15"/>
      <c r="P40" s="15"/>
      <c r="Q40" s="15"/>
      <c r="R40" s="11">
        <f t="shared" si="5"/>
        <v>0</v>
      </c>
      <c r="S40" s="15"/>
      <c r="T40" s="15"/>
      <c r="U40" s="9">
        <f t="shared" si="1"/>
        <v>0</v>
      </c>
      <c r="V40" s="9">
        <f t="shared" si="2"/>
        <v>0</v>
      </c>
      <c r="W40" s="15"/>
      <c r="X40" s="16">
        <f t="shared" si="3"/>
        <v>0</v>
      </c>
      <c r="Y40" s="18"/>
      <c r="Z40" s="17"/>
    </row>
    <row r="41" spans="1:26" ht="18" customHeight="1" x14ac:dyDescent="0.2">
      <c r="A41" s="13">
        <v>1500311</v>
      </c>
      <c r="B41" s="14" t="s">
        <v>65</v>
      </c>
      <c r="C41" s="15">
        <v>21000</v>
      </c>
      <c r="D41" s="10">
        <f>VLOOKUP($A41,'19.04'!$A$9:$W$204,23,0)</f>
        <v>0</v>
      </c>
      <c r="E41" s="15"/>
      <c r="F41" s="15"/>
      <c r="G41" s="15"/>
      <c r="H41" s="9">
        <f t="shared" si="0"/>
        <v>0</v>
      </c>
      <c r="I41" s="15"/>
      <c r="J41" s="15"/>
      <c r="K41" s="15"/>
      <c r="L41" s="9">
        <f t="shared" si="4"/>
        <v>0</v>
      </c>
      <c r="M41" s="15"/>
      <c r="N41" s="15"/>
      <c r="O41" s="15"/>
      <c r="P41" s="15"/>
      <c r="Q41" s="15"/>
      <c r="R41" s="11">
        <f t="shared" si="5"/>
        <v>0</v>
      </c>
      <c r="S41" s="15"/>
      <c r="T41" s="15"/>
      <c r="U41" s="9">
        <f t="shared" si="1"/>
        <v>0</v>
      </c>
      <c r="V41" s="9">
        <f t="shared" si="2"/>
        <v>0</v>
      </c>
      <c r="W41" s="15"/>
      <c r="X41" s="16">
        <f t="shared" si="3"/>
        <v>0</v>
      </c>
      <c r="Y41" s="18"/>
      <c r="Z41" s="17"/>
    </row>
    <row r="42" spans="1:26" ht="18" customHeight="1" x14ac:dyDescent="0.2">
      <c r="A42" s="13">
        <v>1500312</v>
      </c>
      <c r="B42" s="14" t="s">
        <v>66</v>
      </c>
      <c r="C42" s="15">
        <v>21000</v>
      </c>
      <c r="D42" s="10">
        <f>VLOOKUP($A42,'19.04'!$A$9:$W$204,23,0)</f>
        <v>0</v>
      </c>
      <c r="E42" s="15"/>
      <c r="F42" s="15"/>
      <c r="G42" s="15"/>
      <c r="H42" s="9">
        <f t="shared" si="0"/>
        <v>0</v>
      </c>
      <c r="I42" s="15"/>
      <c r="J42" s="15"/>
      <c r="K42" s="15"/>
      <c r="L42" s="9">
        <f t="shared" si="4"/>
        <v>0</v>
      </c>
      <c r="M42" s="15"/>
      <c r="N42" s="15"/>
      <c r="O42" s="15"/>
      <c r="P42" s="15"/>
      <c r="Q42" s="15"/>
      <c r="R42" s="11">
        <f t="shared" si="5"/>
        <v>0</v>
      </c>
      <c r="S42" s="15"/>
      <c r="T42" s="15"/>
      <c r="U42" s="9">
        <f t="shared" si="1"/>
        <v>0</v>
      </c>
      <c r="V42" s="9">
        <f t="shared" si="2"/>
        <v>0</v>
      </c>
      <c r="W42" s="15"/>
      <c r="X42" s="16">
        <f t="shared" si="3"/>
        <v>0</v>
      </c>
      <c r="Y42" s="18"/>
      <c r="Z42" s="17"/>
    </row>
    <row r="43" spans="1:26" ht="18" customHeight="1" x14ac:dyDescent="0.2">
      <c r="A43" s="13">
        <v>1500313</v>
      </c>
      <c r="B43" s="14" t="s">
        <v>67</v>
      </c>
      <c r="C43" s="15">
        <v>20000</v>
      </c>
      <c r="D43" s="10">
        <f>VLOOKUP($A43,'19.04'!$A$9:$W$204,23,0)</f>
        <v>0</v>
      </c>
      <c r="E43" s="15"/>
      <c r="F43" s="15"/>
      <c r="G43" s="15"/>
      <c r="H43" s="9">
        <f t="shared" si="0"/>
        <v>0</v>
      </c>
      <c r="I43" s="15"/>
      <c r="J43" s="15"/>
      <c r="K43" s="15"/>
      <c r="L43" s="9">
        <f t="shared" si="4"/>
        <v>0</v>
      </c>
      <c r="M43" s="15"/>
      <c r="N43" s="15"/>
      <c r="O43" s="15"/>
      <c r="P43" s="15"/>
      <c r="Q43" s="15"/>
      <c r="R43" s="11">
        <f t="shared" si="5"/>
        <v>0</v>
      </c>
      <c r="S43" s="15"/>
      <c r="T43" s="15"/>
      <c r="U43" s="9">
        <f t="shared" si="1"/>
        <v>0</v>
      </c>
      <c r="V43" s="9">
        <f t="shared" si="2"/>
        <v>0</v>
      </c>
      <c r="W43" s="15"/>
      <c r="X43" s="16">
        <f t="shared" si="3"/>
        <v>0</v>
      </c>
      <c r="Y43" s="18"/>
      <c r="Z43" s="17"/>
    </row>
    <row r="44" spans="1:26" ht="18" customHeight="1" x14ac:dyDescent="0.2">
      <c r="A44" s="13">
        <v>1500314</v>
      </c>
      <c r="B44" s="14" t="s">
        <v>68</v>
      </c>
      <c r="C44" s="15">
        <v>17000</v>
      </c>
      <c r="D44" s="10">
        <f>VLOOKUP($A44,'19.04'!$A$9:$W$204,23,0)</f>
        <v>0</v>
      </c>
      <c r="E44" s="15">
        <v>6</v>
      </c>
      <c r="F44" s="15"/>
      <c r="G44" s="15"/>
      <c r="H44" s="9">
        <f t="shared" si="0"/>
        <v>6</v>
      </c>
      <c r="I44" s="15">
        <v>6</v>
      </c>
      <c r="J44" s="15"/>
      <c r="K44" s="15"/>
      <c r="L44" s="9">
        <f t="shared" si="4"/>
        <v>6</v>
      </c>
      <c r="M44" s="15"/>
      <c r="N44" s="15"/>
      <c r="O44" s="15"/>
      <c r="P44" s="15"/>
      <c r="Q44" s="15"/>
      <c r="R44" s="11">
        <f t="shared" si="5"/>
        <v>0</v>
      </c>
      <c r="S44" s="15"/>
      <c r="T44" s="15"/>
      <c r="U44" s="9">
        <f t="shared" si="1"/>
        <v>0</v>
      </c>
      <c r="V44" s="9">
        <f t="shared" si="2"/>
        <v>0</v>
      </c>
      <c r="W44" s="15"/>
      <c r="X44" s="16">
        <f t="shared" si="3"/>
        <v>0</v>
      </c>
      <c r="Y44" s="26"/>
      <c r="Z44" s="17"/>
    </row>
    <row r="45" spans="1:26" ht="18" customHeight="1" x14ac:dyDescent="0.2">
      <c r="A45" s="13">
        <v>1502007</v>
      </c>
      <c r="B45" s="14" t="s">
        <v>69</v>
      </c>
      <c r="C45" s="15">
        <v>19000</v>
      </c>
      <c r="D45" s="10">
        <f>VLOOKUP($A45,'19.04'!$A$9:$W$204,23,0)</f>
        <v>0</v>
      </c>
      <c r="E45" s="15"/>
      <c r="F45" s="15"/>
      <c r="G45" s="15"/>
      <c r="H45" s="9">
        <f t="shared" si="0"/>
        <v>0</v>
      </c>
      <c r="I45" s="15"/>
      <c r="J45" s="15"/>
      <c r="K45" s="15"/>
      <c r="L45" s="9">
        <f t="shared" si="4"/>
        <v>0</v>
      </c>
      <c r="M45" s="15"/>
      <c r="N45" s="15"/>
      <c r="O45" s="15"/>
      <c r="P45" s="15"/>
      <c r="Q45" s="15"/>
      <c r="R45" s="11">
        <f t="shared" si="5"/>
        <v>0</v>
      </c>
      <c r="S45" s="15"/>
      <c r="T45" s="15"/>
      <c r="U45" s="9">
        <f t="shared" si="1"/>
        <v>0</v>
      </c>
      <c r="V45" s="9">
        <f t="shared" si="2"/>
        <v>0</v>
      </c>
      <c r="W45" s="15"/>
      <c r="X45" s="16">
        <f t="shared" si="3"/>
        <v>0</v>
      </c>
      <c r="Y45" s="26"/>
      <c r="Z45" s="17"/>
    </row>
    <row r="46" spans="1:26" ht="18" customHeight="1" x14ac:dyDescent="0.2">
      <c r="A46" s="13">
        <v>1502011</v>
      </c>
      <c r="B46" s="14" t="s">
        <v>70</v>
      </c>
      <c r="C46" s="15">
        <v>17000</v>
      </c>
      <c r="D46" s="10">
        <f>VLOOKUP($A46,'19.04'!$A$9:$W$204,23,0)</f>
        <v>0</v>
      </c>
      <c r="E46" s="15">
        <v>6</v>
      </c>
      <c r="F46" s="15"/>
      <c r="G46" s="15"/>
      <c r="H46" s="9">
        <f t="shared" si="0"/>
        <v>6</v>
      </c>
      <c r="I46" s="15">
        <v>6</v>
      </c>
      <c r="J46" s="15"/>
      <c r="K46" s="15"/>
      <c r="L46" s="9">
        <f t="shared" si="4"/>
        <v>6</v>
      </c>
      <c r="M46" s="15"/>
      <c r="N46" s="15"/>
      <c r="O46" s="15"/>
      <c r="P46" s="15"/>
      <c r="Q46" s="15"/>
      <c r="R46" s="11">
        <f t="shared" si="5"/>
        <v>0</v>
      </c>
      <c r="S46" s="15"/>
      <c r="T46" s="15"/>
      <c r="U46" s="9">
        <f t="shared" si="1"/>
        <v>0</v>
      </c>
      <c r="V46" s="9">
        <f t="shared" si="2"/>
        <v>0</v>
      </c>
      <c r="W46" s="15"/>
      <c r="X46" s="16">
        <f t="shared" si="3"/>
        <v>0</v>
      </c>
      <c r="Y46" s="26"/>
      <c r="Z46" s="17"/>
    </row>
    <row r="47" spans="1:26" ht="18" customHeight="1" x14ac:dyDescent="0.2">
      <c r="A47" s="13">
        <v>1502012</v>
      </c>
      <c r="B47" s="14" t="s">
        <v>71</v>
      </c>
      <c r="C47" s="15">
        <v>18000</v>
      </c>
      <c r="D47" s="10">
        <f>VLOOKUP($A47,'19.04'!$A$9:$W$204,23,0)</f>
        <v>0</v>
      </c>
      <c r="E47" s="15"/>
      <c r="F47" s="15"/>
      <c r="G47" s="15"/>
      <c r="H47" s="9">
        <f t="shared" si="0"/>
        <v>0</v>
      </c>
      <c r="I47" s="15"/>
      <c r="J47" s="15"/>
      <c r="K47" s="15"/>
      <c r="L47" s="9">
        <f t="shared" si="4"/>
        <v>0</v>
      </c>
      <c r="M47" s="15"/>
      <c r="N47" s="15"/>
      <c r="O47" s="15"/>
      <c r="P47" s="15"/>
      <c r="Q47" s="15"/>
      <c r="R47" s="11">
        <f t="shared" si="5"/>
        <v>0</v>
      </c>
      <c r="S47" s="15"/>
      <c r="T47" s="15"/>
      <c r="U47" s="9">
        <f t="shared" si="1"/>
        <v>0</v>
      </c>
      <c r="V47" s="9">
        <f t="shared" si="2"/>
        <v>0</v>
      </c>
      <c r="W47" s="15"/>
      <c r="X47" s="16">
        <f t="shared" si="3"/>
        <v>0</v>
      </c>
      <c r="Y47" s="18"/>
      <c r="Z47" s="17"/>
    </row>
    <row r="48" spans="1:26" ht="18" customHeight="1" x14ac:dyDescent="0.2">
      <c r="A48" s="13">
        <v>1502013</v>
      </c>
      <c r="B48" s="14" t="s">
        <v>72</v>
      </c>
      <c r="C48" s="15">
        <v>20000</v>
      </c>
      <c r="D48" s="10">
        <f>VLOOKUP($A48,'19.04'!$A$9:$W$204,23,0)</f>
        <v>0</v>
      </c>
      <c r="E48" s="15"/>
      <c r="F48" s="15"/>
      <c r="G48" s="15"/>
      <c r="H48" s="9">
        <f t="shared" si="0"/>
        <v>0</v>
      </c>
      <c r="I48" s="15"/>
      <c r="J48" s="15"/>
      <c r="K48" s="15"/>
      <c r="L48" s="9">
        <f t="shared" si="4"/>
        <v>0</v>
      </c>
      <c r="M48" s="15"/>
      <c r="N48" s="15"/>
      <c r="O48" s="15"/>
      <c r="P48" s="15"/>
      <c r="Q48" s="15"/>
      <c r="R48" s="11">
        <f t="shared" si="5"/>
        <v>0</v>
      </c>
      <c r="S48" s="15"/>
      <c r="T48" s="15"/>
      <c r="U48" s="9">
        <f t="shared" si="1"/>
        <v>0</v>
      </c>
      <c r="V48" s="9">
        <f t="shared" si="2"/>
        <v>0</v>
      </c>
      <c r="W48" s="15"/>
      <c r="X48" s="16">
        <f t="shared" si="3"/>
        <v>0</v>
      </c>
      <c r="Y48" s="18"/>
      <c r="Z48" s="17"/>
    </row>
    <row r="49" spans="1:28" ht="18" customHeight="1" x14ac:dyDescent="0.2">
      <c r="A49" s="13">
        <v>1502021</v>
      </c>
      <c r="B49" s="14" t="s">
        <v>73</v>
      </c>
      <c r="C49" s="15">
        <v>22000</v>
      </c>
      <c r="D49" s="10">
        <f>VLOOKUP($A49,'19.04'!$A$9:$W$204,23,0)</f>
        <v>0</v>
      </c>
      <c r="E49" s="15">
        <v>6</v>
      </c>
      <c r="F49" s="15"/>
      <c r="G49" s="15"/>
      <c r="H49" s="9">
        <f t="shared" si="0"/>
        <v>6</v>
      </c>
      <c r="I49" s="15">
        <v>4</v>
      </c>
      <c r="J49" s="15"/>
      <c r="K49" s="15"/>
      <c r="L49" s="9">
        <f t="shared" si="4"/>
        <v>4</v>
      </c>
      <c r="M49" s="15"/>
      <c r="N49" s="15"/>
      <c r="O49" s="15"/>
      <c r="P49" s="15"/>
      <c r="Q49" s="15"/>
      <c r="R49" s="11">
        <f t="shared" si="5"/>
        <v>0</v>
      </c>
      <c r="S49" s="15">
        <v>2</v>
      </c>
      <c r="T49" s="15"/>
      <c r="U49" s="9">
        <f t="shared" si="1"/>
        <v>2</v>
      </c>
      <c r="V49" s="9">
        <f t="shared" si="2"/>
        <v>0</v>
      </c>
      <c r="W49" s="15"/>
      <c r="X49" s="16">
        <f t="shared" si="3"/>
        <v>0</v>
      </c>
      <c r="Y49" s="18"/>
      <c r="Z49" s="17"/>
    </row>
    <row r="50" spans="1:28" ht="18" customHeight="1" x14ac:dyDescent="0.2">
      <c r="A50" s="13">
        <v>1502024</v>
      </c>
      <c r="B50" s="14" t="s">
        <v>74</v>
      </c>
      <c r="C50" s="15">
        <v>21000</v>
      </c>
      <c r="D50" s="10">
        <f>VLOOKUP($A50,'19.04'!$A$9:$W$204,23,0)</f>
        <v>0</v>
      </c>
      <c r="E50" s="15"/>
      <c r="F50" s="15"/>
      <c r="G50" s="15"/>
      <c r="H50" s="9">
        <f t="shared" si="0"/>
        <v>0</v>
      </c>
      <c r="I50" s="15"/>
      <c r="J50" s="15"/>
      <c r="K50" s="15"/>
      <c r="L50" s="9">
        <f t="shared" si="4"/>
        <v>0</v>
      </c>
      <c r="M50" s="15"/>
      <c r="N50" s="15"/>
      <c r="O50" s="15"/>
      <c r="P50" s="15"/>
      <c r="Q50" s="15"/>
      <c r="R50" s="11">
        <f t="shared" si="5"/>
        <v>0</v>
      </c>
      <c r="S50" s="15"/>
      <c r="T50" s="15"/>
      <c r="U50" s="9">
        <f t="shared" si="1"/>
        <v>0</v>
      </c>
      <c r="V50" s="9">
        <f t="shared" si="2"/>
        <v>0</v>
      </c>
      <c r="W50" s="15"/>
      <c r="X50" s="16">
        <f t="shared" si="3"/>
        <v>0</v>
      </c>
      <c r="Y50" s="18"/>
      <c r="Z50" s="17"/>
    </row>
    <row r="51" spans="1:28" ht="18" customHeight="1" x14ac:dyDescent="0.2">
      <c r="A51" s="13">
        <v>1502029</v>
      </c>
      <c r="B51" s="14" t="s">
        <v>75</v>
      </c>
      <c r="C51" s="15">
        <v>19000</v>
      </c>
      <c r="D51" s="10">
        <f>VLOOKUP($A51,'19.04'!$A$9:$W$204,23,0)</f>
        <v>0</v>
      </c>
      <c r="E51" s="15">
        <v>6</v>
      </c>
      <c r="F51" s="15"/>
      <c r="G51" s="15"/>
      <c r="H51" s="9">
        <f t="shared" si="0"/>
        <v>6</v>
      </c>
      <c r="I51" s="15">
        <v>5</v>
      </c>
      <c r="J51" s="15"/>
      <c r="K51" s="15"/>
      <c r="L51" s="9">
        <f t="shared" si="4"/>
        <v>5</v>
      </c>
      <c r="M51" s="15"/>
      <c r="N51" s="15"/>
      <c r="O51" s="15"/>
      <c r="P51" s="15"/>
      <c r="Q51" s="15"/>
      <c r="R51" s="11">
        <f t="shared" si="5"/>
        <v>0</v>
      </c>
      <c r="S51" s="15">
        <v>1</v>
      </c>
      <c r="T51" s="15"/>
      <c r="U51" s="9">
        <f t="shared" si="1"/>
        <v>1</v>
      </c>
      <c r="V51" s="9">
        <f t="shared" si="2"/>
        <v>0</v>
      </c>
      <c r="W51" s="15"/>
      <c r="X51" s="16">
        <f t="shared" si="3"/>
        <v>0</v>
      </c>
      <c r="Y51" s="18"/>
      <c r="Z51" s="17"/>
    </row>
    <row r="52" spans="1:28" ht="18" customHeight="1" x14ac:dyDescent="0.2">
      <c r="A52" s="13">
        <v>1509001</v>
      </c>
      <c r="B52" s="14" t="s">
        <v>76</v>
      </c>
      <c r="C52" s="15">
        <v>25000</v>
      </c>
      <c r="D52" s="10">
        <f>VLOOKUP($A52,'19.04'!$A$9:$W$204,23,0)</f>
        <v>0</v>
      </c>
      <c r="E52" s="15"/>
      <c r="F52" s="15"/>
      <c r="G52" s="15"/>
      <c r="H52" s="9">
        <f t="shared" si="0"/>
        <v>0</v>
      </c>
      <c r="I52" s="15"/>
      <c r="J52" s="15"/>
      <c r="K52" s="15"/>
      <c r="L52" s="9">
        <f t="shared" si="4"/>
        <v>0</v>
      </c>
      <c r="M52" s="15"/>
      <c r="N52" s="15"/>
      <c r="O52" s="15"/>
      <c r="P52" s="15"/>
      <c r="Q52" s="15"/>
      <c r="R52" s="11">
        <f t="shared" si="5"/>
        <v>0</v>
      </c>
      <c r="S52" s="15"/>
      <c r="T52" s="15"/>
      <c r="U52" s="9">
        <f t="shared" si="1"/>
        <v>0</v>
      </c>
      <c r="V52" s="9">
        <f t="shared" si="2"/>
        <v>0</v>
      </c>
      <c r="W52" s="15"/>
      <c r="X52" s="16">
        <f t="shared" si="3"/>
        <v>0</v>
      </c>
      <c r="Y52" s="18"/>
      <c r="Z52" s="17"/>
    </row>
    <row r="53" spans="1:28" ht="18" customHeight="1" x14ac:dyDescent="0.2">
      <c r="A53" s="7">
        <v>1520000</v>
      </c>
      <c r="B53" s="8" t="s">
        <v>77</v>
      </c>
      <c r="C53" s="9"/>
      <c r="D53" s="10">
        <f>VLOOKUP($A53,'19.04'!$A$9:$W$204,23,0)</f>
        <v>0</v>
      </c>
      <c r="E53" s="10"/>
      <c r="F53" s="10"/>
      <c r="G53" s="10"/>
      <c r="H53" s="9"/>
      <c r="I53" s="10"/>
      <c r="J53" s="10"/>
      <c r="K53" s="10"/>
      <c r="L53" s="9">
        <f t="shared" si="4"/>
        <v>0</v>
      </c>
      <c r="M53" s="10"/>
      <c r="N53" s="10"/>
      <c r="O53" s="10"/>
      <c r="P53" s="10"/>
      <c r="Q53" s="10"/>
      <c r="R53" s="11">
        <f t="shared" si="5"/>
        <v>0</v>
      </c>
      <c r="S53" s="10"/>
      <c r="T53" s="10"/>
      <c r="U53" s="9"/>
      <c r="V53" s="9"/>
      <c r="W53" s="10"/>
      <c r="X53" s="9"/>
      <c r="Y53" s="18"/>
      <c r="Z53" s="17"/>
    </row>
    <row r="54" spans="1:28" s="24" customFormat="1" ht="18" customHeight="1" x14ac:dyDescent="0.2">
      <c r="A54" s="13">
        <v>1520001</v>
      </c>
      <c r="B54" s="20" t="s">
        <v>78</v>
      </c>
      <c r="C54" s="21">
        <v>22000</v>
      </c>
      <c r="D54" s="10">
        <f>VLOOKUP($A54,'19.04'!$A$9:$W$204,23,0)</f>
        <v>0</v>
      </c>
      <c r="E54" s="21"/>
      <c r="F54" s="21"/>
      <c r="G54" s="21"/>
      <c r="H54" s="9">
        <f t="shared" ref="H54:H64" si="6">SUM(E54:G54)</f>
        <v>0</v>
      </c>
      <c r="I54" s="21"/>
      <c r="J54" s="21"/>
      <c r="K54" s="21"/>
      <c r="L54" s="9">
        <f t="shared" si="4"/>
        <v>0</v>
      </c>
      <c r="M54" s="21"/>
      <c r="N54" s="15"/>
      <c r="O54" s="21"/>
      <c r="P54" s="15"/>
      <c r="Q54" s="21"/>
      <c r="R54" s="11">
        <f t="shared" si="5"/>
        <v>0</v>
      </c>
      <c r="S54" s="21"/>
      <c r="T54" s="21"/>
      <c r="U54" s="9">
        <f t="shared" ref="U54:U64" si="7">S54+T54</f>
        <v>0</v>
      </c>
      <c r="V54" s="9">
        <f t="shared" ref="V54:V64" si="8">D54+H54-L54-R54-U54</f>
        <v>0</v>
      </c>
      <c r="W54" s="21"/>
      <c r="X54" s="16">
        <f t="shared" ref="X54:X64" si="9">W54-V54</f>
        <v>0</v>
      </c>
      <c r="Y54" s="18"/>
      <c r="Z54" s="18"/>
      <c r="AA54" s="17"/>
      <c r="AB54" s="3"/>
    </row>
    <row r="55" spans="1:28" s="24" customFormat="1" ht="18" customHeight="1" x14ac:dyDescent="0.2">
      <c r="A55" s="13">
        <v>1520004</v>
      </c>
      <c r="B55" s="20" t="s">
        <v>79</v>
      </c>
      <c r="C55" s="21">
        <v>22000</v>
      </c>
      <c r="D55" s="10">
        <f>VLOOKUP($A55,'19.04'!$A$9:$W$204,23,0)</f>
        <v>0</v>
      </c>
      <c r="E55" s="15"/>
      <c r="F55" s="15"/>
      <c r="G55" s="15"/>
      <c r="H55" s="9">
        <f t="shared" si="6"/>
        <v>0</v>
      </c>
      <c r="I55" s="15"/>
      <c r="J55" s="15"/>
      <c r="K55" s="15"/>
      <c r="L55" s="9">
        <f t="shared" si="4"/>
        <v>0</v>
      </c>
      <c r="M55" s="15"/>
      <c r="N55" s="15"/>
      <c r="O55" s="15"/>
      <c r="P55" s="15"/>
      <c r="Q55" s="15"/>
      <c r="R55" s="11">
        <f t="shared" si="5"/>
        <v>0</v>
      </c>
      <c r="S55" s="15"/>
      <c r="T55" s="15"/>
      <c r="U55" s="9">
        <f t="shared" si="7"/>
        <v>0</v>
      </c>
      <c r="V55" s="9">
        <f t="shared" si="8"/>
        <v>0</v>
      </c>
      <c r="W55" s="15"/>
      <c r="X55" s="16">
        <f t="shared" si="9"/>
        <v>0</v>
      </c>
      <c r="Y55" s="18"/>
      <c r="Z55" s="18"/>
      <c r="AA55" s="17"/>
      <c r="AB55" s="3"/>
    </row>
    <row r="56" spans="1:28" x14ac:dyDescent="0.2">
      <c r="A56" s="13">
        <v>1520005</v>
      </c>
      <c r="B56" s="14" t="s">
        <v>80</v>
      </c>
      <c r="C56" s="15">
        <v>22000</v>
      </c>
      <c r="D56" s="10">
        <f>VLOOKUP($A56,'19.04'!$A$9:$W$204,23,0)</f>
        <v>0</v>
      </c>
      <c r="E56" s="15"/>
      <c r="F56" s="15"/>
      <c r="G56" s="15"/>
      <c r="H56" s="9">
        <f t="shared" si="6"/>
        <v>0</v>
      </c>
      <c r="I56" s="15"/>
      <c r="J56" s="15"/>
      <c r="K56" s="15"/>
      <c r="L56" s="9">
        <f t="shared" si="4"/>
        <v>0</v>
      </c>
      <c r="M56" s="15"/>
      <c r="N56" s="15"/>
      <c r="O56" s="15"/>
      <c r="P56" s="15"/>
      <c r="Q56" s="15"/>
      <c r="R56" s="11">
        <f t="shared" si="5"/>
        <v>0</v>
      </c>
      <c r="S56" s="15"/>
      <c r="T56" s="15"/>
      <c r="U56" s="9">
        <f t="shared" si="7"/>
        <v>0</v>
      </c>
      <c r="V56" s="9">
        <f t="shared" si="8"/>
        <v>0</v>
      </c>
      <c r="W56" s="15"/>
      <c r="X56" s="16">
        <f t="shared" si="9"/>
        <v>0</v>
      </c>
      <c r="Y56" s="18"/>
      <c r="Z56" s="18"/>
      <c r="AA56" s="17"/>
    </row>
    <row r="57" spans="1:28" x14ac:dyDescent="0.2">
      <c r="A57" s="13">
        <v>1520020</v>
      </c>
      <c r="B57" s="14" t="s">
        <v>81</v>
      </c>
      <c r="C57" s="15">
        <v>20000</v>
      </c>
      <c r="D57" s="10">
        <f>VLOOKUP($A57,'19.04'!$A$9:$W$204,23,0)</f>
        <v>0</v>
      </c>
      <c r="E57" s="15"/>
      <c r="F57" s="15"/>
      <c r="G57" s="15"/>
      <c r="H57" s="9">
        <f t="shared" si="6"/>
        <v>0</v>
      </c>
      <c r="I57" s="15"/>
      <c r="J57" s="15"/>
      <c r="K57" s="15"/>
      <c r="L57" s="9">
        <f t="shared" si="4"/>
        <v>0</v>
      </c>
      <c r="M57" s="15"/>
      <c r="N57" s="15"/>
      <c r="O57" s="15"/>
      <c r="P57" s="15"/>
      <c r="Q57" s="15"/>
      <c r="R57" s="11">
        <f t="shared" si="5"/>
        <v>0</v>
      </c>
      <c r="S57" s="15"/>
      <c r="T57" s="15"/>
      <c r="U57" s="9">
        <f t="shared" si="7"/>
        <v>0</v>
      </c>
      <c r="V57" s="9">
        <f t="shared" si="8"/>
        <v>0</v>
      </c>
      <c r="W57" s="15"/>
      <c r="X57" s="16">
        <f t="shared" si="9"/>
        <v>0</v>
      </c>
      <c r="Y57" s="18"/>
      <c r="Z57" s="17"/>
    </row>
    <row r="58" spans="1:28" ht="18" customHeight="1" x14ac:dyDescent="0.2">
      <c r="A58" s="13">
        <v>1520041</v>
      </c>
      <c r="B58" s="14" t="s">
        <v>82</v>
      </c>
      <c r="C58" s="15">
        <v>29000</v>
      </c>
      <c r="D58" s="10">
        <f>VLOOKUP($A58,'19.04'!$A$9:$W$204,23,0)</f>
        <v>0</v>
      </c>
      <c r="E58" s="15"/>
      <c r="F58" s="15"/>
      <c r="G58" s="15"/>
      <c r="H58" s="9">
        <f t="shared" si="6"/>
        <v>0</v>
      </c>
      <c r="I58" s="15"/>
      <c r="J58" s="15"/>
      <c r="K58" s="15"/>
      <c r="L58" s="9">
        <f t="shared" si="4"/>
        <v>0</v>
      </c>
      <c r="M58" s="15"/>
      <c r="N58" s="15"/>
      <c r="O58" s="15"/>
      <c r="P58" s="15"/>
      <c r="Q58" s="15"/>
      <c r="R58" s="11">
        <f>SUM(M58:Q58)</f>
        <v>0</v>
      </c>
      <c r="S58" s="15"/>
      <c r="T58" s="15"/>
      <c r="U58" s="9">
        <f>S58+T58</f>
        <v>0</v>
      </c>
      <c r="V58" s="9">
        <f t="shared" si="8"/>
        <v>0</v>
      </c>
      <c r="W58" s="15"/>
      <c r="X58" s="16">
        <f>W58-V58</f>
        <v>0</v>
      </c>
      <c r="Y58" s="18"/>
      <c r="Z58" s="17"/>
    </row>
    <row r="59" spans="1:28" ht="18" customHeight="1" x14ac:dyDescent="0.2">
      <c r="A59" s="13">
        <v>1520043</v>
      </c>
      <c r="B59" s="14" t="s">
        <v>83</v>
      </c>
      <c r="C59" s="15">
        <v>32000</v>
      </c>
      <c r="D59" s="10">
        <f>VLOOKUP($A59,'19.04'!$A$9:$W$204,23,0)</f>
        <v>0</v>
      </c>
      <c r="E59" s="15"/>
      <c r="F59" s="15"/>
      <c r="G59" s="15"/>
      <c r="H59" s="9">
        <f t="shared" si="6"/>
        <v>0</v>
      </c>
      <c r="I59" s="15"/>
      <c r="J59" s="15"/>
      <c r="K59" s="15"/>
      <c r="L59" s="9">
        <f t="shared" si="4"/>
        <v>0</v>
      </c>
      <c r="M59" s="15"/>
      <c r="N59" s="15"/>
      <c r="O59" s="15"/>
      <c r="P59" s="15"/>
      <c r="Q59" s="15"/>
      <c r="R59" s="11">
        <f t="shared" si="5"/>
        <v>0</v>
      </c>
      <c r="S59" s="15"/>
      <c r="T59" s="15"/>
      <c r="U59" s="9">
        <f t="shared" si="7"/>
        <v>0</v>
      </c>
      <c r="V59" s="9">
        <f t="shared" si="8"/>
        <v>0</v>
      </c>
      <c r="W59" s="15"/>
      <c r="X59" s="16">
        <f t="shared" si="9"/>
        <v>0</v>
      </c>
      <c r="Y59" s="18"/>
      <c r="Z59" s="17"/>
    </row>
    <row r="60" spans="1:28" ht="18" customHeight="1" x14ac:dyDescent="0.2">
      <c r="A60" s="13">
        <v>1520050</v>
      </c>
      <c r="B60" s="14" t="s">
        <v>243</v>
      </c>
      <c r="C60" s="15">
        <v>35000</v>
      </c>
      <c r="D60" s="10">
        <f>VLOOKUP($A60,'19.04'!$A$9:$W$204,23,0)</f>
        <v>0</v>
      </c>
      <c r="E60" s="15"/>
      <c r="F60" s="15"/>
      <c r="G60" s="15"/>
      <c r="H60" s="9"/>
      <c r="I60" s="15">
        <v>14</v>
      </c>
      <c r="J60" s="15"/>
      <c r="K60" s="15"/>
      <c r="L60" s="9">
        <f t="shared" si="4"/>
        <v>14</v>
      </c>
      <c r="M60" s="15"/>
      <c r="N60" s="15"/>
      <c r="O60" s="15"/>
      <c r="P60" s="15"/>
      <c r="Q60" s="15"/>
      <c r="R60" s="11"/>
      <c r="S60" s="15"/>
      <c r="T60" s="15"/>
      <c r="U60" s="9"/>
      <c r="V60" s="9"/>
      <c r="W60" s="15"/>
      <c r="X60" s="16"/>
      <c r="Y60" s="18"/>
      <c r="Z60" s="17"/>
    </row>
    <row r="61" spans="1:28" ht="18" customHeight="1" x14ac:dyDescent="0.2">
      <c r="A61" s="13">
        <v>1520051</v>
      </c>
      <c r="B61" s="14" t="s">
        <v>244</v>
      </c>
      <c r="C61" s="15">
        <v>50000</v>
      </c>
      <c r="D61" s="10">
        <f>VLOOKUP($A61,'19.04'!$A$9:$W$204,23,0)</f>
        <v>0</v>
      </c>
      <c r="E61" s="15"/>
      <c r="F61" s="15"/>
      <c r="G61" s="15"/>
      <c r="H61" s="9"/>
      <c r="I61" s="15">
        <v>10</v>
      </c>
      <c r="J61" s="15"/>
      <c r="K61" s="15"/>
      <c r="L61" s="9">
        <f t="shared" si="4"/>
        <v>10</v>
      </c>
      <c r="M61" s="15"/>
      <c r="N61" s="15"/>
      <c r="O61" s="15"/>
      <c r="P61" s="15"/>
      <c r="Q61" s="15"/>
      <c r="R61" s="11"/>
      <c r="S61" s="15"/>
      <c r="T61" s="15"/>
      <c r="U61" s="9"/>
      <c r="V61" s="9"/>
      <c r="W61" s="15"/>
      <c r="X61" s="16"/>
      <c r="Y61" s="18"/>
      <c r="Z61" s="17"/>
    </row>
    <row r="62" spans="1:28" ht="18" customHeight="1" x14ac:dyDescent="0.2">
      <c r="A62" s="13">
        <v>1522008</v>
      </c>
      <c r="B62" s="14" t="s">
        <v>84</v>
      </c>
      <c r="C62" s="15">
        <v>25000</v>
      </c>
      <c r="D62" s="10">
        <f>VLOOKUP($A62,'19.04'!$A$9:$W$204,23,0)</f>
        <v>0</v>
      </c>
      <c r="E62" s="15"/>
      <c r="F62" s="15"/>
      <c r="G62" s="15"/>
      <c r="H62" s="9">
        <f t="shared" si="6"/>
        <v>0</v>
      </c>
      <c r="I62" s="15"/>
      <c r="J62" s="15"/>
      <c r="K62" s="15"/>
      <c r="L62" s="9">
        <f t="shared" si="4"/>
        <v>0</v>
      </c>
      <c r="M62" s="15"/>
      <c r="N62" s="15"/>
      <c r="O62" s="15"/>
      <c r="P62" s="15"/>
      <c r="Q62" s="15"/>
      <c r="R62" s="11">
        <f t="shared" si="5"/>
        <v>0</v>
      </c>
      <c r="S62" s="15"/>
      <c r="T62" s="15"/>
      <c r="U62" s="9">
        <f t="shared" si="7"/>
        <v>0</v>
      </c>
      <c r="V62" s="9">
        <f t="shared" si="8"/>
        <v>0</v>
      </c>
      <c r="W62" s="15"/>
      <c r="X62" s="16">
        <f t="shared" si="9"/>
        <v>0</v>
      </c>
      <c r="Y62" s="18"/>
      <c r="Z62" s="17"/>
    </row>
    <row r="63" spans="1:28" ht="18" customHeight="1" x14ac:dyDescent="0.2">
      <c r="A63" s="13">
        <v>1523008</v>
      </c>
      <c r="B63" s="14" t="s">
        <v>232</v>
      </c>
      <c r="C63" s="15">
        <v>13000</v>
      </c>
      <c r="D63" s="10">
        <f>VLOOKUP($A63,'19.04'!$A$9:$W$204,23,0)</f>
        <v>0</v>
      </c>
      <c r="E63" s="15">
        <v>95</v>
      </c>
      <c r="F63" s="15"/>
      <c r="G63" s="15"/>
      <c r="H63" s="9">
        <f t="shared" si="6"/>
        <v>95</v>
      </c>
      <c r="I63" s="15">
        <v>3</v>
      </c>
      <c r="J63" s="15"/>
      <c r="K63" s="15"/>
      <c r="L63" s="9">
        <f t="shared" si="4"/>
        <v>3</v>
      </c>
      <c r="M63" s="15"/>
      <c r="N63" s="15"/>
      <c r="O63" s="15"/>
      <c r="P63" s="15"/>
      <c r="Q63" s="15"/>
      <c r="R63" s="11">
        <f t="shared" si="5"/>
        <v>0</v>
      </c>
      <c r="S63" s="15"/>
      <c r="T63" s="15"/>
      <c r="U63" s="9">
        <f t="shared" si="7"/>
        <v>0</v>
      </c>
      <c r="V63" s="9">
        <f>D63+H63-L63-R63-U63-L60*3-L61*5</f>
        <v>0</v>
      </c>
      <c r="W63" s="15"/>
      <c r="X63" s="16">
        <f t="shared" si="9"/>
        <v>0</v>
      </c>
      <c r="Y63" s="18"/>
      <c r="Z63" s="17"/>
    </row>
    <row r="64" spans="1:28" ht="18" customHeight="1" x14ac:dyDescent="0.2">
      <c r="A64" s="13">
        <v>1522009</v>
      </c>
      <c r="B64" s="14" t="s">
        <v>85</v>
      </c>
      <c r="C64" s="15">
        <v>24000</v>
      </c>
      <c r="D64" s="10">
        <f>VLOOKUP($A64,'19.04'!$A$9:$W$204,23,0)</f>
        <v>0</v>
      </c>
      <c r="E64" s="15"/>
      <c r="F64" s="15"/>
      <c r="G64" s="15"/>
      <c r="H64" s="9">
        <f t="shared" si="6"/>
        <v>0</v>
      </c>
      <c r="I64" s="15"/>
      <c r="J64" s="15"/>
      <c r="K64" s="15"/>
      <c r="L64" s="9">
        <f t="shared" si="4"/>
        <v>0</v>
      </c>
      <c r="M64" s="15"/>
      <c r="N64" s="15"/>
      <c r="O64" s="15"/>
      <c r="P64" s="15"/>
      <c r="Q64" s="15"/>
      <c r="R64" s="11">
        <f t="shared" si="5"/>
        <v>0</v>
      </c>
      <c r="S64" s="15"/>
      <c r="T64" s="15"/>
      <c r="U64" s="9">
        <f t="shared" si="7"/>
        <v>0</v>
      </c>
      <c r="V64" s="9">
        <f t="shared" si="8"/>
        <v>0</v>
      </c>
      <c r="W64" s="15"/>
      <c r="X64" s="16">
        <f t="shared" si="9"/>
        <v>0</v>
      </c>
      <c r="Y64" s="18"/>
      <c r="Z64" s="17"/>
    </row>
    <row r="65" spans="1:26" ht="18" customHeight="1" x14ac:dyDescent="0.2">
      <c r="A65" s="7">
        <v>1530000</v>
      </c>
      <c r="B65" s="8" t="s">
        <v>86</v>
      </c>
      <c r="C65" s="9"/>
      <c r="D65" s="10">
        <f>VLOOKUP($A65,'19.04'!$A$9:$W$204,23,0)</f>
        <v>0</v>
      </c>
      <c r="E65" s="10"/>
      <c r="F65" s="10"/>
      <c r="G65" s="10"/>
      <c r="H65" s="9"/>
      <c r="I65" s="10"/>
      <c r="J65" s="10"/>
      <c r="K65" s="10"/>
      <c r="L65" s="9">
        <f t="shared" si="4"/>
        <v>0</v>
      </c>
      <c r="M65" s="10"/>
      <c r="N65" s="10"/>
      <c r="O65" s="10"/>
      <c r="P65" s="10"/>
      <c r="Q65" s="10"/>
      <c r="R65" s="11">
        <f t="shared" si="5"/>
        <v>0</v>
      </c>
      <c r="S65" s="10"/>
      <c r="T65" s="10"/>
      <c r="U65" s="9"/>
      <c r="V65" s="9"/>
      <c r="W65" s="10"/>
      <c r="X65" s="9"/>
      <c r="Y65" s="18"/>
      <c r="Z65" s="17"/>
    </row>
    <row r="66" spans="1:26" ht="18" customHeight="1" x14ac:dyDescent="0.2">
      <c r="A66" s="13">
        <v>1532013</v>
      </c>
      <c r="B66" s="14" t="s">
        <v>87</v>
      </c>
      <c r="C66" s="15">
        <v>89000</v>
      </c>
      <c r="D66" s="10">
        <f>VLOOKUP($A66,'19.04'!$A$9:$W$204,23,0)</f>
        <v>0</v>
      </c>
      <c r="E66" s="15"/>
      <c r="F66" s="15"/>
      <c r="G66" s="15"/>
      <c r="H66" s="9">
        <f>SUM(E66:G66)</f>
        <v>0</v>
      </c>
      <c r="I66" s="15"/>
      <c r="J66" s="15"/>
      <c r="K66" s="15"/>
      <c r="L66" s="9">
        <f t="shared" si="4"/>
        <v>0</v>
      </c>
      <c r="M66" s="15"/>
      <c r="N66" s="15"/>
      <c r="O66" s="15"/>
      <c r="P66" s="15"/>
      <c r="Q66" s="15"/>
      <c r="R66" s="11">
        <f t="shared" si="5"/>
        <v>0</v>
      </c>
      <c r="S66" s="15"/>
      <c r="T66" s="15"/>
      <c r="U66" s="9">
        <f>S66+T66</f>
        <v>0</v>
      </c>
      <c r="V66" s="9">
        <f>D66+H66-L66-R66-U66</f>
        <v>0</v>
      </c>
      <c r="W66" s="15"/>
      <c r="X66" s="16">
        <f>W66-V66</f>
        <v>0</v>
      </c>
      <c r="Y66" s="18"/>
      <c r="Z66" s="17"/>
    </row>
    <row r="67" spans="1:26" ht="18" customHeight="1" x14ac:dyDescent="0.2">
      <c r="A67" s="7">
        <v>1540000</v>
      </c>
      <c r="B67" s="8" t="s">
        <v>88</v>
      </c>
      <c r="C67" s="9"/>
      <c r="D67" s="10">
        <f>VLOOKUP($A67,'19.04'!$A$9:$W$204,23,0)</f>
        <v>0</v>
      </c>
      <c r="E67" s="10"/>
      <c r="F67" s="10"/>
      <c r="G67" s="10"/>
      <c r="H67" s="9"/>
      <c r="I67" s="10"/>
      <c r="J67" s="10"/>
      <c r="K67" s="10"/>
      <c r="L67" s="9">
        <f t="shared" si="4"/>
        <v>0</v>
      </c>
      <c r="M67" s="10"/>
      <c r="N67" s="10"/>
      <c r="O67" s="10"/>
      <c r="P67" s="10"/>
      <c r="Q67" s="10"/>
      <c r="R67" s="11">
        <f t="shared" si="5"/>
        <v>0</v>
      </c>
      <c r="S67" s="10"/>
      <c r="T67" s="10"/>
      <c r="U67" s="9"/>
      <c r="V67" s="9"/>
      <c r="W67" s="10"/>
      <c r="X67" s="9"/>
      <c r="Y67" s="18"/>
      <c r="Z67" s="17"/>
    </row>
    <row r="68" spans="1:26" s="24" customFormat="1" ht="18" customHeight="1" x14ac:dyDescent="0.2">
      <c r="A68" s="25">
        <v>1540002</v>
      </c>
      <c r="B68" s="20" t="s">
        <v>89</v>
      </c>
      <c r="C68" s="21">
        <v>19000</v>
      </c>
      <c r="D68" s="10">
        <f>VLOOKUP($A68,'19.04'!$A$9:$W$204,23,0)</f>
        <v>0</v>
      </c>
      <c r="E68" s="15"/>
      <c r="F68" s="15"/>
      <c r="G68" s="15"/>
      <c r="H68" s="9">
        <f>SUM(E68:G68)</f>
        <v>0</v>
      </c>
      <c r="I68" s="15"/>
      <c r="J68" s="15"/>
      <c r="K68" s="15"/>
      <c r="L68" s="9">
        <f t="shared" si="4"/>
        <v>0</v>
      </c>
      <c r="M68" s="15"/>
      <c r="N68" s="15"/>
      <c r="O68" s="15"/>
      <c r="P68" s="15"/>
      <c r="Q68" s="15"/>
      <c r="R68" s="11">
        <f t="shared" si="5"/>
        <v>0</v>
      </c>
      <c r="S68" s="15"/>
      <c r="T68" s="15"/>
      <c r="U68" s="9">
        <f>S68+T68</f>
        <v>0</v>
      </c>
      <c r="V68" s="9">
        <f>D68+H68-L68-R68-U68</f>
        <v>0</v>
      </c>
      <c r="W68" s="15"/>
      <c r="X68" s="16">
        <f>W68-V68</f>
        <v>0</v>
      </c>
      <c r="Y68" s="22"/>
      <c r="Z68" s="23"/>
    </row>
    <row r="69" spans="1:26" s="24" customFormat="1" ht="18" customHeight="1" x14ac:dyDescent="0.2">
      <c r="A69" s="25">
        <v>1540034</v>
      </c>
      <c r="B69" s="20" t="s">
        <v>90</v>
      </c>
      <c r="C69" s="21">
        <v>16000</v>
      </c>
      <c r="D69" s="10">
        <f>VLOOKUP($A69,'19.04'!$A$9:$W$204,23,0)</f>
        <v>0</v>
      </c>
      <c r="E69" s="15"/>
      <c r="F69" s="15"/>
      <c r="G69" s="15"/>
      <c r="H69" s="9">
        <f>SUM(E69:G69)</f>
        <v>0</v>
      </c>
      <c r="I69" s="15"/>
      <c r="J69" s="15"/>
      <c r="K69" s="15"/>
      <c r="L69" s="9">
        <f t="shared" si="4"/>
        <v>0</v>
      </c>
      <c r="M69" s="15"/>
      <c r="N69" s="15"/>
      <c r="O69" s="15"/>
      <c r="P69" s="15"/>
      <c r="Q69" s="15"/>
      <c r="R69" s="11">
        <f t="shared" si="5"/>
        <v>0</v>
      </c>
      <c r="S69" s="15"/>
      <c r="T69" s="15"/>
      <c r="U69" s="9">
        <f>S69+T69</f>
        <v>0</v>
      </c>
      <c r="V69" s="9">
        <f>D69+H69-L69-R69-U69</f>
        <v>0</v>
      </c>
      <c r="W69" s="15"/>
      <c r="X69" s="16">
        <f>W69-V69</f>
        <v>0</v>
      </c>
      <c r="Y69" s="22"/>
      <c r="Z69" s="23"/>
    </row>
    <row r="70" spans="1:26" ht="18" customHeight="1" x14ac:dyDescent="0.2">
      <c r="A70" s="7">
        <v>1560000</v>
      </c>
      <c r="B70" s="8" t="s">
        <v>91</v>
      </c>
      <c r="C70" s="9"/>
      <c r="D70" s="10">
        <f>VLOOKUP($A70,'19.04'!$A$9:$W$204,23,0)</f>
        <v>0</v>
      </c>
      <c r="E70" s="10"/>
      <c r="F70" s="10"/>
      <c r="G70" s="10"/>
      <c r="H70" s="9"/>
      <c r="I70" s="10"/>
      <c r="J70" s="10"/>
      <c r="K70" s="10"/>
      <c r="L70" s="9">
        <f t="shared" si="4"/>
        <v>0</v>
      </c>
      <c r="M70" s="10"/>
      <c r="N70" s="10"/>
      <c r="O70" s="10"/>
      <c r="P70" s="10"/>
      <c r="Q70" s="10"/>
      <c r="R70" s="11">
        <f t="shared" si="5"/>
        <v>0</v>
      </c>
      <c r="S70" s="10"/>
      <c r="T70" s="10"/>
      <c r="U70" s="9"/>
      <c r="V70" s="9"/>
      <c r="W70" s="10"/>
      <c r="X70" s="9"/>
      <c r="Y70" s="18"/>
      <c r="Z70" s="17"/>
    </row>
    <row r="71" spans="1:26" ht="18" customHeight="1" x14ac:dyDescent="0.2">
      <c r="A71" s="13">
        <v>1560001</v>
      </c>
      <c r="B71" s="14" t="s">
        <v>92</v>
      </c>
      <c r="C71" s="15">
        <v>28000</v>
      </c>
      <c r="D71" s="10">
        <f>VLOOKUP($A71,'19.04'!$A$9:$W$204,23,0)</f>
        <v>0</v>
      </c>
      <c r="E71" s="15"/>
      <c r="F71" s="15"/>
      <c r="G71" s="15"/>
      <c r="H71" s="9">
        <f>SUM(E71:G71)</f>
        <v>0</v>
      </c>
      <c r="I71" s="15">
        <v>3</v>
      </c>
      <c r="J71" s="15"/>
      <c r="K71" s="15"/>
      <c r="L71" s="9">
        <f t="shared" si="4"/>
        <v>3</v>
      </c>
      <c r="M71" s="15"/>
      <c r="N71" s="15"/>
      <c r="O71" s="15"/>
      <c r="P71" s="15"/>
      <c r="Q71" s="15"/>
      <c r="R71" s="11">
        <f t="shared" si="5"/>
        <v>0</v>
      </c>
      <c r="S71" s="15"/>
      <c r="T71" s="15"/>
      <c r="U71" s="9">
        <f>S71+T71</f>
        <v>0</v>
      </c>
      <c r="V71" s="9">
        <f>D71+H71-L71-R71-U71</f>
        <v>-3</v>
      </c>
      <c r="W71" s="15"/>
      <c r="X71" s="16">
        <f>W71-V71</f>
        <v>3</v>
      </c>
      <c r="Y71" s="26"/>
      <c r="Z71" s="17"/>
    </row>
    <row r="72" spans="1:26" ht="18" customHeight="1" x14ac:dyDescent="0.2">
      <c r="A72" s="13">
        <v>1560002</v>
      </c>
      <c r="B72" s="14" t="s">
        <v>93</v>
      </c>
      <c r="C72" s="15">
        <v>28000</v>
      </c>
      <c r="D72" s="10">
        <f>VLOOKUP($A72,'19.04'!$A$9:$W$204,23,0)</f>
        <v>0</v>
      </c>
      <c r="E72" s="15">
        <v>4</v>
      </c>
      <c r="F72" s="15"/>
      <c r="G72" s="15"/>
      <c r="H72" s="9">
        <f>SUM(E72:G72)</f>
        <v>4</v>
      </c>
      <c r="I72" s="15">
        <v>4</v>
      </c>
      <c r="J72" s="15"/>
      <c r="K72" s="15"/>
      <c r="L72" s="9">
        <f t="shared" si="4"/>
        <v>4</v>
      </c>
      <c r="M72" s="15"/>
      <c r="N72" s="15"/>
      <c r="O72" s="15"/>
      <c r="P72" s="15"/>
      <c r="Q72" s="15"/>
      <c r="R72" s="11">
        <f t="shared" si="5"/>
        <v>0</v>
      </c>
      <c r="S72" s="15"/>
      <c r="T72" s="15"/>
      <c r="U72" s="9">
        <f>S72+T72</f>
        <v>0</v>
      </c>
      <c r="V72" s="9">
        <f>D72+H72-L72-R72-U72</f>
        <v>0</v>
      </c>
      <c r="W72" s="15"/>
      <c r="X72" s="16">
        <f>W72-V72</f>
        <v>0</v>
      </c>
      <c r="Y72" s="26"/>
      <c r="Z72" s="17"/>
    </row>
    <row r="73" spans="1:26" ht="18" customHeight="1" x14ac:dyDescent="0.2">
      <c r="A73" s="13">
        <v>1560006</v>
      </c>
      <c r="B73" s="14" t="s">
        <v>94</v>
      </c>
      <c r="C73" s="15">
        <v>28000</v>
      </c>
      <c r="D73" s="10">
        <f>VLOOKUP($A73,'19.04'!$A$9:$W$204,23,0)</f>
        <v>0</v>
      </c>
      <c r="E73" s="15">
        <v>3</v>
      </c>
      <c r="F73" s="15"/>
      <c r="G73" s="15"/>
      <c r="H73" s="9">
        <f>SUM(E73:G73)</f>
        <v>3</v>
      </c>
      <c r="I73" s="15">
        <v>3</v>
      </c>
      <c r="J73" s="15"/>
      <c r="K73" s="15"/>
      <c r="L73" s="9">
        <f t="shared" si="4"/>
        <v>3</v>
      </c>
      <c r="M73" s="15"/>
      <c r="N73" s="15"/>
      <c r="O73" s="15"/>
      <c r="P73" s="15"/>
      <c r="Q73" s="15"/>
      <c r="R73" s="11">
        <f>SUM(M73:Q73)</f>
        <v>0</v>
      </c>
      <c r="S73" s="15"/>
      <c r="T73" s="15"/>
      <c r="U73" s="9">
        <f>S73+T73</f>
        <v>0</v>
      </c>
      <c r="V73" s="9">
        <f>D73+H73-L73-R73-U73</f>
        <v>0</v>
      </c>
      <c r="W73" s="15"/>
      <c r="X73" s="16">
        <f>W73-V73</f>
        <v>0</v>
      </c>
      <c r="Y73" s="26"/>
      <c r="Z73" s="17"/>
    </row>
    <row r="74" spans="1:26" ht="18" customHeight="1" x14ac:dyDescent="0.2">
      <c r="A74" s="13">
        <v>1560008</v>
      </c>
      <c r="B74" s="14" t="s">
        <v>95</v>
      </c>
      <c r="C74" s="15">
        <v>28000</v>
      </c>
      <c r="D74" s="10">
        <f>VLOOKUP($A74,'19.04'!$A$9:$W$204,23,0)</f>
        <v>0</v>
      </c>
      <c r="E74" s="15">
        <v>4</v>
      </c>
      <c r="F74" s="15"/>
      <c r="G74" s="15"/>
      <c r="H74" s="9">
        <f>SUM(E74:G74)</f>
        <v>4</v>
      </c>
      <c r="I74" s="15">
        <v>4</v>
      </c>
      <c r="J74" s="15"/>
      <c r="K74" s="15"/>
      <c r="L74" s="9">
        <f t="shared" si="4"/>
        <v>4</v>
      </c>
      <c r="M74" s="15"/>
      <c r="N74" s="15"/>
      <c r="O74" s="15"/>
      <c r="P74" s="15"/>
      <c r="Q74" s="15"/>
      <c r="R74" s="11">
        <f>SUM(M74:Q74)</f>
        <v>0</v>
      </c>
      <c r="S74" s="15"/>
      <c r="T74" s="15"/>
      <c r="U74" s="9">
        <f>S74+T74</f>
        <v>0</v>
      </c>
      <c r="V74" s="9">
        <f>D74+H74-L74-R74-U74</f>
        <v>0</v>
      </c>
      <c r="W74" s="15"/>
      <c r="X74" s="16">
        <f>W74-V74</f>
        <v>0</v>
      </c>
      <c r="Y74" s="26"/>
      <c r="Z74" s="17"/>
    </row>
    <row r="75" spans="1:26" ht="18" customHeight="1" x14ac:dyDescent="0.2">
      <c r="A75" s="13">
        <v>1560048</v>
      </c>
      <c r="B75" s="14" t="s">
        <v>96</v>
      </c>
      <c r="C75" s="15">
        <v>28000</v>
      </c>
      <c r="D75" s="10">
        <f>VLOOKUP($A75,'19.04'!$A$9:$W$204,23,0)</f>
        <v>0</v>
      </c>
      <c r="E75" s="15">
        <v>7</v>
      </c>
      <c r="F75" s="15"/>
      <c r="G75" s="15"/>
      <c r="H75" s="9">
        <f>SUM(E75:G75)</f>
        <v>7</v>
      </c>
      <c r="I75" s="15">
        <v>4</v>
      </c>
      <c r="J75" s="15"/>
      <c r="K75" s="15"/>
      <c r="L75" s="9">
        <f t="shared" si="4"/>
        <v>4</v>
      </c>
      <c r="M75" s="15"/>
      <c r="N75" s="15"/>
      <c r="O75" s="15"/>
      <c r="P75" s="15"/>
      <c r="Q75" s="15"/>
      <c r="R75" s="11">
        <f t="shared" si="5"/>
        <v>0</v>
      </c>
      <c r="S75" s="15"/>
      <c r="T75" s="15"/>
      <c r="U75" s="9">
        <f>S75+T75</f>
        <v>0</v>
      </c>
      <c r="V75" s="9">
        <f>D75+H75-L75-R75-U75</f>
        <v>3</v>
      </c>
      <c r="W75" s="15"/>
      <c r="X75" s="16">
        <f>W75-V75</f>
        <v>-3</v>
      </c>
      <c r="Y75" s="26"/>
      <c r="Z75" s="17"/>
    </row>
    <row r="76" spans="1:26" ht="18" customHeight="1" x14ac:dyDescent="0.2">
      <c r="A76" s="7">
        <v>1510000</v>
      </c>
      <c r="B76" s="8" t="s">
        <v>97</v>
      </c>
      <c r="C76" s="9"/>
      <c r="D76" s="10">
        <f>VLOOKUP($A76,'19.04'!$A$9:$W$204,23,0)</f>
        <v>0</v>
      </c>
      <c r="E76" s="10"/>
      <c r="F76" s="10"/>
      <c r="G76" s="10"/>
      <c r="H76" s="9"/>
      <c r="I76" s="10"/>
      <c r="J76" s="10"/>
      <c r="K76" s="10"/>
      <c r="L76" s="9">
        <f t="shared" si="4"/>
        <v>0</v>
      </c>
      <c r="M76" s="10"/>
      <c r="N76" s="10"/>
      <c r="O76" s="10"/>
      <c r="P76" s="10"/>
      <c r="Q76" s="10"/>
      <c r="R76" s="11">
        <f t="shared" si="5"/>
        <v>0</v>
      </c>
      <c r="S76" s="10"/>
      <c r="T76" s="10"/>
      <c r="U76" s="9"/>
      <c r="V76" s="9"/>
      <c r="W76" s="10"/>
      <c r="X76" s="9"/>
      <c r="Y76" s="18"/>
      <c r="Z76" s="17"/>
    </row>
    <row r="77" spans="1:26" ht="18" customHeight="1" x14ac:dyDescent="0.2">
      <c r="A77" s="13">
        <v>1510001</v>
      </c>
      <c r="B77" s="14" t="s">
        <v>98</v>
      </c>
      <c r="C77" s="15">
        <v>55000</v>
      </c>
      <c r="D77" s="10">
        <f>VLOOKUP($A77,'19.04'!$A$9:$W$204,23,0)</f>
        <v>4</v>
      </c>
      <c r="E77" s="15">
        <v>2</v>
      </c>
      <c r="F77" s="15"/>
      <c r="G77" s="15"/>
      <c r="H77" s="9">
        <f t="shared" ref="H77:H90" si="10">SUM(E77:G77)</f>
        <v>2</v>
      </c>
      <c r="I77" s="15"/>
      <c r="J77" s="15"/>
      <c r="K77" s="15"/>
      <c r="L77" s="9">
        <f t="shared" ref="L77:L140" si="11">SUM(I77:K77)</f>
        <v>0</v>
      </c>
      <c r="M77" s="15">
        <v>2</v>
      </c>
      <c r="N77" s="15"/>
      <c r="O77" s="15"/>
      <c r="P77" s="15"/>
      <c r="Q77" s="15"/>
      <c r="R77" s="11">
        <f t="shared" si="5"/>
        <v>2</v>
      </c>
      <c r="S77" s="15"/>
      <c r="T77" s="15"/>
      <c r="U77" s="9">
        <f t="shared" ref="U77:U90" si="12">S77+T77</f>
        <v>0</v>
      </c>
      <c r="V77" s="9">
        <f t="shared" ref="V77:V90" si="13">D77+H77-L77-R77-U77</f>
        <v>4</v>
      </c>
      <c r="W77" s="15">
        <v>4</v>
      </c>
      <c r="X77" s="16">
        <f t="shared" ref="X77:X90" si="14">W77-V77</f>
        <v>0</v>
      </c>
      <c r="Y77" s="27"/>
      <c r="Z77" s="17"/>
    </row>
    <row r="78" spans="1:26" ht="18" customHeight="1" x14ac:dyDescent="0.2">
      <c r="A78" s="13">
        <v>1510002</v>
      </c>
      <c r="B78" s="14" t="s">
        <v>99</v>
      </c>
      <c r="C78" s="15">
        <v>30000</v>
      </c>
      <c r="D78" s="10">
        <f>VLOOKUP($A78,'19.04'!$A$9:$W$204,23,0)</f>
        <v>4</v>
      </c>
      <c r="E78" s="15">
        <v>4</v>
      </c>
      <c r="F78" s="15"/>
      <c r="G78" s="15"/>
      <c r="H78" s="9">
        <f t="shared" si="10"/>
        <v>4</v>
      </c>
      <c r="I78" s="15">
        <v>3</v>
      </c>
      <c r="J78" s="15"/>
      <c r="K78" s="15"/>
      <c r="L78" s="9">
        <f t="shared" si="11"/>
        <v>3</v>
      </c>
      <c r="M78" s="15">
        <v>1</v>
      </c>
      <c r="N78" s="15"/>
      <c r="O78" s="15"/>
      <c r="P78" s="15"/>
      <c r="Q78" s="15"/>
      <c r="R78" s="11">
        <f t="shared" si="5"/>
        <v>1</v>
      </c>
      <c r="S78" s="15"/>
      <c r="T78" s="15"/>
      <c r="U78" s="9">
        <f t="shared" si="12"/>
        <v>0</v>
      </c>
      <c r="V78" s="9">
        <f t="shared" si="13"/>
        <v>4</v>
      </c>
      <c r="W78" s="15">
        <v>4</v>
      </c>
      <c r="X78" s="16">
        <f t="shared" si="14"/>
        <v>0</v>
      </c>
      <c r="Y78" s="27"/>
      <c r="Z78" s="17"/>
    </row>
    <row r="79" spans="1:26" ht="18" customHeight="1" x14ac:dyDescent="0.2">
      <c r="A79" s="13">
        <v>1510005</v>
      </c>
      <c r="B79" s="14" t="s">
        <v>100</v>
      </c>
      <c r="C79" s="15">
        <v>70000</v>
      </c>
      <c r="D79" s="10">
        <f>VLOOKUP($A79,'19.04'!$A$9:$W$204,23,0)</f>
        <v>0</v>
      </c>
      <c r="E79" s="15"/>
      <c r="F79" s="15"/>
      <c r="G79" s="15"/>
      <c r="H79" s="9">
        <f t="shared" si="10"/>
        <v>0</v>
      </c>
      <c r="I79" s="15"/>
      <c r="J79" s="15"/>
      <c r="K79" s="15"/>
      <c r="L79" s="9">
        <f t="shared" si="11"/>
        <v>0</v>
      </c>
      <c r="M79" s="15"/>
      <c r="N79" s="15"/>
      <c r="O79" s="15"/>
      <c r="P79" s="15"/>
      <c r="Q79" s="15"/>
      <c r="R79" s="11">
        <f t="shared" si="5"/>
        <v>0</v>
      </c>
      <c r="S79" s="15"/>
      <c r="T79" s="15"/>
      <c r="U79" s="9">
        <f t="shared" si="12"/>
        <v>0</v>
      </c>
      <c r="V79" s="9">
        <f t="shared" si="13"/>
        <v>0</v>
      </c>
      <c r="W79" s="15"/>
      <c r="X79" s="16">
        <f t="shared" si="14"/>
        <v>0</v>
      </c>
      <c r="Y79" s="18"/>
      <c r="Z79" s="17"/>
    </row>
    <row r="80" spans="1:26" ht="18" customHeight="1" x14ac:dyDescent="0.2">
      <c r="A80" s="13">
        <v>1510006</v>
      </c>
      <c r="B80" s="14" t="s">
        <v>101</v>
      </c>
      <c r="C80" s="15">
        <v>38000</v>
      </c>
      <c r="D80" s="10">
        <f>VLOOKUP($A80,'19.04'!$A$9:$W$204,23,0)</f>
        <v>4</v>
      </c>
      <c r="E80" s="15"/>
      <c r="F80" s="15"/>
      <c r="G80" s="15"/>
      <c r="H80" s="9">
        <f t="shared" si="10"/>
        <v>0</v>
      </c>
      <c r="I80" s="15">
        <v>1</v>
      </c>
      <c r="J80" s="15"/>
      <c r="K80" s="15"/>
      <c r="L80" s="9">
        <f t="shared" si="11"/>
        <v>1</v>
      </c>
      <c r="M80" s="15"/>
      <c r="N80" s="15"/>
      <c r="O80" s="15"/>
      <c r="P80" s="15"/>
      <c r="Q80" s="15"/>
      <c r="R80" s="11">
        <f t="shared" si="5"/>
        <v>0</v>
      </c>
      <c r="S80" s="15"/>
      <c r="T80" s="15"/>
      <c r="U80" s="9">
        <f t="shared" si="12"/>
        <v>0</v>
      </c>
      <c r="V80" s="9">
        <f t="shared" si="13"/>
        <v>3</v>
      </c>
      <c r="W80" s="15">
        <v>3</v>
      </c>
      <c r="X80" s="16">
        <f t="shared" si="14"/>
        <v>0</v>
      </c>
      <c r="Y80" s="26"/>
      <c r="Z80" s="17"/>
    </row>
    <row r="81" spans="1:26" ht="18" customHeight="1" x14ac:dyDescent="0.2">
      <c r="A81" s="13">
        <v>1510007</v>
      </c>
      <c r="B81" s="14" t="s">
        <v>102</v>
      </c>
      <c r="C81" s="15">
        <v>75000</v>
      </c>
      <c r="D81" s="10">
        <f>VLOOKUP($A81,'19.04'!$A$9:$W$204,23,0)</f>
        <v>0</v>
      </c>
      <c r="E81" s="15"/>
      <c r="F81" s="15"/>
      <c r="G81" s="15"/>
      <c r="H81" s="9">
        <f t="shared" si="10"/>
        <v>0</v>
      </c>
      <c r="I81" s="15"/>
      <c r="J81" s="15"/>
      <c r="K81" s="15"/>
      <c r="L81" s="9">
        <f t="shared" si="11"/>
        <v>0</v>
      </c>
      <c r="M81" s="15"/>
      <c r="N81" s="15"/>
      <c r="O81" s="15"/>
      <c r="P81" s="15"/>
      <c r="Q81" s="15"/>
      <c r="R81" s="11">
        <f>SUM(M81:Q81)</f>
        <v>0</v>
      </c>
      <c r="S81" s="15"/>
      <c r="T81" s="15"/>
      <c r="U81" s="9">
        <f>S81+T81</f>
        <v>0</v>
      </c>
      <c r="V81" s="9">
        <f t="shared" si="13"/>
        <v>0</v>
      </c>
      <c r="W81" s="15"/>
      <c r="X81" s="16">
        <f>W81-V81</f>
        <v>0</v>
      </c>
      <c r="Y81" s="18"/>
      <c r="Z81" s="17"/>
    </row>
    <row r="82" spans="1:26" ht="18" customHeight="1" x14ac:dyDescent="0.2">
      <c r="A82" s="13">
        <v>1510008</v>
      </c>
      <c r="B82" s="14" t="s">
        <v>103</v>
      </c>
      <c r="C82" s="15">
        <v>55000</v>
      </c>
      <c r="D82" s="10">
        <f>VLOOKUP($A82,'19.04'!$A$9:$W$204,23,0)</f>
        <v>0</v>
      </c>
      <c r="E82" s="15"/>
      <c r="F82" s="15"/>
      <c r="G82" s="15"/>
      <c r="H82" s="9">
        <f t="shared" si="10"/>
        <v>0</v>
      </c>
      <c r="I82" s="15"/>
      <c r="J82" s="15"/>
      <c r="K82" s="15"/>
      <c r="L82" s="9">
        <f t="shared" si="11"/>
        <v>0</v>
      </c>
      <c r="M82" s="15"/>
      <c r="N82" s="15"/>
      <c r="O82" s="15"/>
      <c r="P82" s="15"/>
      <c r="Q82" s="15"/>
      <c r="R82" s="11">
        <f>SUM(M82:Q82)</f>
        <v>0</v>
      </c>
      <c r="S82" s="15"/>
      <c r="T82" s="15"/>
      <c r="U82" s="9">
        <f>S82+T82</f>
        <v>0</v>
      </c>
      <c r="V82" s="9">
        <f t="shared" si="13"/>
        <v>0</v>
      </c>
      <c r="W82" s="15"/>
      <c r="X82" s="16">
        <f>W82-V82</f>
        <v>0</v>
      </c>
      <c r="Y82" s="26"/>
      <c r="Z82" s="17"/>
    </row>
    <row r="83" spans="1:26" ht="18" customHeight="1" x14ac:dyDescent="0.2">
      <c r="A83" s="13">
        <v>1510009</v>
      </c>
      <c r="B83" s="14" t="s">
        <v>104</v>
      </c>
      <c r="C83" s="15">
        <v>30000</v>
      </c>
      <c r="D83" s="10">
        <f>VLOOKUP($A83,'19.04'!$A$9:$W$204,23,0)</f>
        <v>0</v>
      </c>
      <c r="E83" s="15"/>
      <c r="F83" s="15"/>
      <c r="G83" s="15"/>
      <c r="H83" s="9">
        <f t="shared" si="10"/>
        <v>0</v>
      </c>
      <c r="I83" s="15"/>
      <c r="J83" s="15"/>
      <c r="K83" s="15"/>
      <c r="L83" s="9">
        <f t="shared" si="11"/>
        <v>0</v>
      </c>
      <c r="M83" s="15"/>
      <c r="N83" s="15"/>
      <c r="O83" s="15"/>
      <c r="P83" s="15"/>
      <c r="Q83" s="15"/>
      <c r="R83" s="11">
        <f t="shared" si="5"/>
        <v>0</v>
      </c>
      <c r="S83" s="15"/>
      <c r="T83" s="15"/>
      <c r="U83" s="9">
        <f t="shared" si="12"/>
        <v>0</v>
      </c>
      <c r="V83" s="9">
        <f t="shared" si="13"/>
        <v>0</v>
      </c>
      <c r="W83" s="15"/>
      <c r="X83" s="16">
        <f t="shared" si="14"/>
        <v>0</v>
      </c>
      <c r="Y83" s="26"/>
      <c r="Z83" s="17"/>
    </row>
    <row r="84" spans="1:26" ht="18" customHeight="1" x14ac:dyDescent="0.2">
      <c r="A84" s="13">
        <v>1510018</v>
      </c>
      <c r="B84" s="14" t="s">
        <v>105</v>
      </c>
      <c r="C84" s="15">
        <v>60000</v>
      </c>
      <c r="D84" s="10">
        <f>VLOOKUP($A84,'19.04'!$A$9:$W$204,23,0)</f>
        <v>1</v>
      </c>
      <c r="E84" s="15">
        <v>1</v>
      </c>
      <c r="F84" s="15"/>
      <c r="G84" s="15"/>
      <c r="H84" s="9">
        <f t="shared" si="10"/>
        <v>1</v>
      </c>
      <c r="I84" s="15"/>
      <c r="J84" s="15"/>
      <c r="K84" s="15"/>
      <c r="L84" s="9">
        <f t="shared" si="11"/>
        <v>0</v>
      </c>
      <c r="M84" s="15"/>
      <c r="N84" s="15"/>
      <c r="O84" s="15"/>
      <c r="P84" s="15"/>
      <c r="Q84" s="15"/>
      <c r="R84" s="11">
        <f t="shared" si="5"/>
        <v>0</v>
      </c>
      <c r="S84" s="15"/>
      <c r="T84" s="15"/>
      <c r="U84" s="9">
        <f t="shared" si="12"/>
        <v>0</v>
      </c>
      <c r="V84" s="9">
        <f t="shared" si="13"/>
        <v>2</v>
      </c>
      <c r="W84" s="15">
        <v>2</v>
      </c>
      <c r="X84" s="16">
        <f t="shared" si="14"/>
        <v>0</v>
      </c>
      <c r="Y84" s="18"/>
      <c r="Z84" s="17"/>
    </row>
    <row r="85" spans="1:26" ht="18" customHeight="1" x14ac:dyDescent="0.2">
      <c r="A85" s="13">
        <v>1510021</v>
      </c>
      <c r="B85" s="14" t="s">
        <v>106</v>
      </c>
      <c r="C85" s="15">
        <v>38000</v>
      </c>
      <c r="D85" s="10">
        <f>VLOOKUP($A85,'19.04'!$A$9:$W$204,23,0)</f>
        <v>2</v>
      </c>
      <c r="E85" s="15"/>
      <c r="F85" s="15"/>
      <c r="G85" s="15"/>
      <c r="H85" s="9">
        <f t="shared" si="10"/>
        <v>0</v>
      </c>
      <c r="I85" s="15">
        <v>2</v>
      </c>
      <c r="J85" s="15"/>
      <c r="K85" s="15"/>
      <c r="L85" s="9">
        <f t="shared" si="11"/>
        <v>2</v>
      </c>
      <c r="M85" s="15"/>
      <c r="N85" s="15"/>
      <c r="O85" s="15"/>
      <c r="P85" s="15"/>
      <c r="Q85" s="15"/>
      <c r="R85" s="11">
        <f t="shared" si="5"/>
        <v>0</v>
      </c>
      <c r="S85" s="15"/>
      <c r="T85" s="15"/>
      <c r="U85" s="9">
        <f t="shared" si="12"/>
        <v>0</v>
      </c>
      <c r="V85" s="9">
        <f t="shared" si="13"/>
        <v>0</v>
      </c>
      <c r="W85" s="15"/>
      <c r="X85" s="16">
        <f t="shared" si="14"/>
        <v>0</v>
      </c>
      <c r="Y85" s="18"/>
      <c r="Z85" s="17"/>
    </row>
    <row r="86" spans="1:26" ht="18" customHeight="1" x14ac:dyDescent="0.2">
      <c r="A86" s="13">
        <v>1510023</v>
      </c>
      <c r="B86" s="14" t="s">
        <v>107</v>
      </c>
      <c r="C86" s="15">
        <v>55000</v>
      </c>
      <c r="D86" s="10">
        <f>VLOOKUP($A86,'19.04'!$A$9:$W$204,23,0)</f>
        <v>0</v>
      </c>
      <c r="E86" s="15"/>
      <c r="F86" s="15"/>
      <c r="G86" s="15"/>
      <c r="H86" s="9">
        <f t="shared" si="10"/>
        <v>0</v>
      </c>
      <c r="I86" s="15"/>
      <c r="J86" s="15"/>
      <c r="K86" s="15"/>
      <c r="L86" s="9">
        <f t="shared" si="11"/>
        <v>0</v>
      </c>
      <c r="M86" s="15"/>
      <c r="N86" s="15"/>
      <c r="O86" s="15"/>
      <c r="P86" s="15"/>
      <c r="Q86" s="15"/>
      <c r="R86" s="11">
        <f>SUM(M86:Q86)</f>
        <v>0</v>
      </c>
      <c r="S86" s="15"/>
      <c r="T86" s="15"/>
      <c r="U86" s="9">
        <f>S86+T86</f>
        <v>0</v>
      </c>
      <c r="V86" s="9">
        <f t="shared" si="13"/>
        <v>0</v>
      </c>
      <c r="W86" s="15"/>
      <c r="X86" s="16">
        <f>W86-V86</f>
        <v>0</v>
      </c>
      <c r="Y86" s="18"/>
      <c r="Z86" s="17"/>
    </row>
    <row r="87" spans="1:26" ht="18" customHeight="1" x14ac:dyDescent="0.2">
      <c r="A87" s="13">
        <v>1510024</v>
      </c>
      <c r="B87" s="14" t="s">
        <v>108</v>
      </c>
      <c r="C87" s="15">
        <v>30000</v>
      </c>
      <c r="D87" s="10">
        <f>VLOOKUP($A87,'19.04'!$A$9:$W$204,23,0)</f>
        <v>0</v>
      </c>
      <c r="E87" s="15"/>
      <c r="F87" s="15"/>
      <c r="G87" s="15"/>
      <c r="H87" s="9">
        <f t="shared" si="10"/>
        <v>0</v>
      </c>
      <c r="I87" s="15"/>
      <c r="J87" s="15"/>
      <c r="K87" s="15"/>
      <c r="L87" s="9">
        <f t="shared" si="11"/>
        <v>0</v>
      </c>
      <c r="M87" s="15"/>
      <c r="N87" s="15"/>
      <c r="O87" s="15"/>
      <c r="P87" s="15"/>
      <c r="Q87" s="15"/>
      <c r="R87" s="11">
        <f>SUM(M87:Q87)</f>
        <v>0</v>
      </c>
      <c r="S87" s="15"/>
      <c r="T87" s="15"/>
      <c r="U87" s="9">
        <f>S87+T87</f>
        <v>0</v>
      </c>
      <c r="V87" s="9">
        <f t="shared" si="13"/>
        <v>0</v>
      </c>
      <c r="W87" s="15"/>
      <c r="X87" s="16">
        <f>W87-V87</f>
        <v>0</v>
      </c>
      <c r="Y87" s="18"/>
      <c r="Z87" s="17"/>
    </row>
    <row r="88" spans="1:26" ht="18" customHeight="1" x14ac:dyDescent="0.2">
      <c r="A88" s="13">
        <v>1510039</v>
      </c>
      <c r="B88" s="14" t="s">
        <v>109</v>
      </c>
      <c r="C88" s="15">
        <v>30000</v>
      </c>
      <c r="D88" s="10">
        <f>VLOOKUP($A88,'19.04'!$A$9:$W$204,23,0)</f>
        <v>2</v>
      </c>
      <c r="E88" s="15">
        <v>2</v>
      </c>
      <c r="F88" s="15"/>
      <c r="G88" s="15"/>
      <c r="H88" s="9">
        <f t="shared" si="10"/>
        <v>2</v>
      </c>
      <c r="I88" s="15">
        <v>1</v>
      </c>
      <c r="J88" s="15"/>
      <c r="K88" s="15"/>
      <c r="L88" s="9">
        <f t="shared" si="11"/>
        <v>1</v>
      </c>
      <c r="M88" s="15">
        <v>1</v>
      </c>
      <c r="N88" s="15"/>
      <c r="O88" s="15"/>
      <c r="P88" s="15"/>
      <c r="Q88" s="15"/>
      <c r="R88" s="11">
        <f t="shared" si="5"/>
        <v>1</v>
      </c>
      <c r="S88" s="15"/>
      <c r="T88" s="15"/>
      <c r="U88" s="9">
        <f t="shared" si="12"/>
        <v>0</v>
      </c>
      <c r="V88" s="9">
        <f t="shared" si="13"/>
        <v>2</v>
      </c>
      <c r="W88" s="15">
        <v>2</v>
      </c>
      <c r="X88" s="16">
        <f t="shared" si="14"/>
        <v>0</v>
      </c>
      <c r="Y88" s="27"/>
      <c r="Z88" s="17"/>
    </row>
    <row r="89" spans="1:26" ht="18" customHeight="1" x14ac:dyDescent="0.2">
      <c r="A89" s="13">
        <v>1510040</v>
      </c>
      <c r="B89" s="14" t="s">
        <v>110</v>
      </c>
      <c r="C89" s="15">
        <v>55000</v>
      </c>
      <c r="D89" s="10">
        <f>VLOOKUP($A89,'19.04'!$A$9:$W$204,23,0)</f>
        <v>3</v>
      </c>
      <c r="E89" s="15">
        <v>1</v>
      </c>
      <c r="F89" s="15"/>
      <c r="G89" s="15"/>
      <c r="H89" s="9">
        <f t="shared" si="10"/>
        <v>1</v>
      </c>
      <c r="I89" s="15"/>
      <c r="J89" s="15"/>
      <c r="K89" s="15"/>
      <c r="L89" s="9">
        <f t="shared" si="11"/>
        <v>0</v>
      </c>
      <c r="M89" s="15"/>
      <c r="N89" s="15"/>
      <c r="O89" s="15"/>
      <c r="P89" s="15"/>
      <c r="Q89" s="15"/>
      <c r="R89" s="11">
        <f t="shared" si="5"/>
        <v>0</v>
      </c>
      <c r="S89" s="15"/>
      <c r="T89" s="15"/>
      <c r="U89" s="9">
        <f t="shared" si="12"/>
        <v>0</v>
      </c>
      <c r="V89" s="9">
        <f t="shared" si="13"/>
        <v>4</v>
      </c>
      <c r="W89" s="15">
        <v>4</v>
      </c>
      <c r="X89" s="16">
        <f t="shared" si="14"/>
        <v>0</v>
      </c>
      <c r="Y89" s="27"/>
      <c r="Z89" s="17"/>
    </row>
    <row r="90" spans="1:26" ht="18" customHeight="1" x14ac:dyDescent="0.2">
      <c r="A90" s="13">
        <v>1510053</v>
      </c>
      <c r="B90" s="14" t="s">
        <v>111</v>
      </c>
      <c r="C90" s="15">
        <v>35000</v>
      </c>
      <c r="D90" s="10">
        <f>VLOOKUP($A90,'19.04'!$A$9:$W$204,23,0)</f>
        <v>3</v>
      </c>
      <c r="E90" s="15">
        <v>2</v>
      </c>
      <c r="F90" s="15"/>
      <c r="G90" s="15"/>
      <c r="H90" s="9">
        <f t="shared" si="10"/>
        <v>2</v>
      </c>
      <c r="I90" s="15">
        <v>1</v>
      </c>
      <c r="J90" s="15"/>
      <c r="K90" s="15"/>
      <c r="L90" s="9">
        <f t="shared" si="11"/>
        <v>1</v>
      </c>
      <c r="M90" s="15">
        <v>1</v>
      </c>
      <c r="N90" s="15"/>
      <c r="O90" s="15"/>
      <c r="P90" s="15"/>
      <c r="Q90" s="15"/>
      <c r="R90" s="11">
        <f t="shared" ref="R90:R159" si="15">SUM(M90:Q90)</f>
        <v>1</v>
      </c>
      <c r="S90" s="15"/>
      <c r="T90" s="15"/>
      <c r="U90" s="9">
        <f t="shared" si="12"/>
        <v>0</v>
      </c>
      <c r="V90" s="9">
        <f t="shared" si="13"/>
        <v>3</v>
      </c>
      <c r="W90" s="15">
        <v>3</v>
      </c>
      <c r="X90" s="16">
        <f t="shared" si="14"/>
        <v>0</v>
      </c>
      <c r="Y90" s="27"/>
      <c r="Z90" s="17"/>
    </row>
    <row r="91" spans="1:26" ht="18" customHeight="1" x14ac:dyDescent="0.2">
      <c r="A91" s="7">
        <v>3500000</v>
      </c>
      <c r="B91" s="8" t="s">
        <v>112</v>
      </c>
      <c r="C91" s="9"/>
      <c r="D91" s="10">
        <f>VLOOKUP($A91,'19.04'!$A$9:$W$204,23,0)</f>
        <v>0</v>
      </c>
      <c r="E91" s="10"/>
      <c r="F91" s="10"/>
      <c r="G91" s="10"/>
      <c r="H91" s="9"/>
      <c r="I91" s="10"/>
      <c r="J91" s="10"/>
      <c r="K91" s="10"/>
      <c r="L91" s="9">
        <f t="shared" si="11"/>
        <v>0</v>
      </c>
      <c r="M91" s="10"/>
      <c r="N91" s="10"/>
      <c r="O91" s="10"/>
      <c r="P91" s="10"/>
      <c r="Q91" s="10"/>
      <c r="R91" s="11">
        <f t="shared" si="15"/>
        <v>0</v>
      </c>
      <c r="S91" s="10"/>
      <c r="T91" s="10"/>
      <c r="U91" s="9"/>
      <c r="V91" s="9"/>
      <c r="W91" s="10"/>
      <c r="X91" s="9"/>
      <c r="Y91" s="18"/>
      <c r="Z91" s="17"/>
    </row>
    <row r="92" spans="1:26" ht="18" customHeight="1" x14ac:dyDescent="0.2">
      <c r="A92" s="13">
        <v>3500003</v>
      </c>
      <c r="B92" s="14" t="s">
        <v>113</v>
      </c>
      <c r="C92" s="15">
        <v>390000</v>
      </c>
      <c r="D92" s="10">
        <f>VLOOKUP($A92,'19.04'!$A$9:$W$204,23,0)</f>
        <v>0</v>
      </c>
      <c r="E92" s="15"/>
      <c r="F92" s="15"/>
      <c r="G92" s="15"/>
      <c r="H92" s="9">
        <f t="shared" ref="H92:H109" si="16">SUM(E92:G92)</f>
        <v>0</v>
      </c>
      <c r="I92" s="15"/>
      <c r="J92" s="15"/>
      <c r="K92" s="15"/>
      <c r="L92" s="9">
        <f t="shared" si="11"/>
        <v>0</v>
      </c>
      <c r="M92" s="15"/>
      <c r="N92" s="15"/>
      <c r="O92" s="15"/>
      <c r="P92" s="15"/>
      <c r="Q92" s="15"/>
      <c r="R92" s="11">
        <f>SUM(M92:Q92)</f>
        <v>0</v>
      </c>
      <c r="S92" s="15"/>
      <c r="T92" s="15"/>
      <c r="U92" s="9">
        <f>S92+T92</f>
        <v>0</v>
      </c>
      <c r="V92" s="9">
        <f t="shared" ref="V92:V109" si="17">D92+H92-L92-R92-U92</f>
        <v>0</v>
      </c>
      <c r="W92" s="15"/>
      <c r="X92" s="16">
        <f>W92-V92</f>
        <v>0</v>
      </c>
      <c r="Y92" s="18"/>
      <c r="Z92" s="17"/>
    </row>
    <row r="93" spans="1:26" ht="18" customHeight="1" x14ac:dyDescent="0.2">
      <c r="A93" s="13">
        <v>3500004</v>
      </c>
      <c r="B93" s="14" t="s">
        <v>114</v>
      </c>
      <c r="C93" s="15">
        <v>300000</v>
      </c>
      <c r="D93" s="10">
        <f>VLOOKUP($A93,'19.04'!$A$9:$W$204,23,0)</f>
        <v>0</v>
      </c>
      <c r="E93" s="15"/>
      <c r="F93" s="15"/>
      <c r="G93" s="15"/>
      <c r="H93" s="9">
        <f t="shared" si="16"/>
        <v>0</v>
      </c>
      <c r="I93" s="15"/>
      <c r="J93" s="15"/>
      <c r="K93" s="15"/>
      <c r="L93" s="9">
        <f t="shared" si="11"/>
        <v>0</v>
      </c>
      <c r="M93" s="15"/>
      <c r="N93" s="15"/>
      <c r="O93" s="15"/>
      <c r="P93" s="15"/>
      <c r="Q93" s="15"/>
      <c r="R93" s="11">
        <f>SUM(M93:Q93)</f>
        <v>0</v>
      </c>
      <c r="S93" s="15"/>
      <c r="T93" s="15"/>
      <c r="U93" s="9">
        <f>S93+T93</f>
        <v>0</v>
      </c>
      <c r="V93" s="9">
        <f t="shared" si="17"/>
        <v>0</v>
      </c>
      <c r="W93" s="15"/>
      <c r="X93" s="16">
        <f>W93-V93</f>
        <v>0</v>
      </c>
      <c r="Y93" s="18"/>
      <c r="Z93" s="17"/>
    </row>
    <row r="94" spans="1:26" ht="18" customHeight="1" x14ac:dyDescent="0.2">
      <c r="A94" s="13">
        <v>3500001</v>
      </c>
      <c r="B94" s="14" t="s">
        <v>115</v>
      </c>
      <c r="C94" s="15">
        <v>300000</v>
      </c>
      <c r="D94" s="10">
        <f>VLOOKUP($A94,'19.04'!$A$9:$W$204,23,0)</f>
        <v>0</v>
      </c>
      <c r="E94" s="15"/>
      <c r="F94" s="15"/>
      <c r="G94" s="15"/>
      <c r="H94" s="9">
        <f t="shared" si="16"/>
        <v>0</v>
      </c>
      <c r="I94" s="15"/>
      <c r="J94" s="15"/>
      <c r="K94" s="15"/>
      <c r="L94" s="9">
        <f t="shared" si="11"/>
        <v>0</v>
      </c>
      <c r="M94" s="15"/>
      <c r="N94" s="15"/>
      <c r="O94" s="15"/>
      <c r="P94" s="15"/>
      <c r="Q94" s="15"/>
      <c r="R94" s="11">
        <f t="shared" si="15"/>
        <v>0</v>
      </c>
      <c r="S94" s="15"/>
      <c r="T94" s="15"/>
      <c r="U94" s="9">
        <f t="shared" ref="U94:U109" si="18">S94+T94</f>
        <v>0</v>
      </c>
      <c r="V94" s="9">
        <f t="shared" si="17"/>
        <v>0</v>
      </c>
      <c r="W94" s="15"/>
      <c r="X94" s="16">
        <f t="shared" ref="X94:X109" si="19">W94-V94</f>
        <v>0</v>
      </c>
      <c r="Y94" s="18"/>
      <c r="Z94" s="17"/>
    </row>
    <row r="95" spans="1:26" ht="18" customHeight="1" x14ac:dyDescent="0.2">
      <c r="A95" s="13">
        <v>3500009</v>
      </c>
      <c r="B95" s="14" t="s">
        <v>116</v>
      </c>
      <c r="C95" s="15">
        <v>390000</v>
      </c>
      <c r="D95" s="10">
        <f>VLOOKUP($A95,'19.04'!$A$9:$W$204,23,0)</f>
        <v>2</v>
      </c>
      <c r="E95" s="15"/>
      <c r="F95" s="15"/>
      <c r="G95" s="15"/>
      <c r="H95" s="9">
        <f t="shared" si="16"/>
        <v>0</v>
      </c>
      <c r="I95" s="15">
        <v>1</v>
      </c>
      <c r="J95" s="15"/>
      <c r="K95" s="15"/>
      <c r="L95" s="9">
        <f t="shared" si="11"/>
        <v>1</v>
      </c>
      <c r="M95" s="15"/>
      <c r="N95" s="15"/>
      <c r="O95" s="15"/>
      <c r="P95" s="15"/>
      <c r="Q95" s="15"/>
      <c r="R95" s="11">
        <f t="shared" si="15"/>
        <v>0</v>
      </c>
      <c r="S95" s="15"/>
      <c r="T95" s="15"/>
      <c r="U95" s="9">
        <f t="shared" si="18"/>
        <v>0</v>
      </c>
      <c r="V95" s="9">
        <f t="shared" si="17"/>
        <v>1</v>
      </c>
      <c r="W95" s="15">
        <v>1</v>
      </c>
      <c r="X95" s="16">
        <f t="shared" si="19"/>
        <v>0</v>
      </c>
      <c r="Y95" s="18"/>
      <c r="Z95" s="17"/>
    </row>
    <row r="96" spans="1:26" ht="18" customHeight="1" x14ac:dyDescent="0.2">
      <c r="A96" s="13">
        <v>3500021</v>
      </c>
      <c r="B96" s="14" t="s">
        <v>117</v>
      </c>
      <c r="C96" s="15">
        <v>390000</v>
      </c>
      <c r="D96" s="10">
        <f>VLOOKUP($A96,'19.04'!$A$9:$W$204,23,0)</f>
        <v>0</v>
      </c>
      <c r="E96" s="15">
        <v>3</v>
      </c>
      <c r="F96" s="15"/>
      <c r="G96" s="15"/>
      <c r="H96" s="9">
        <f t="shared" si="16"/>
        <v>3</v>
      </c>
      <c r="I96" s="15">
        <v>2</v>
      </c>
      <c r="J96" s="15"/>
      <c r="K96" s="15"/>
      <c r="L96" s="9">
        <f t="shared" si="11"/>
        <v>2</v>
      </c>
      <c r="M96" s="15"/>
      <c r="N96" s="15"/>
      <c r="O96" s="15"/>
      <c r="P96" s="15"/>
      <c r="Q96" s="15"/>
      <c r="R96" s="11">
        <f t="shared" si="15"/>
        <v>0</v>
      </c>
      <c r="S96" s="15"/>
      <c r="T96" s="15"/>
      <c r="U96" s="9">
        <f t="shared" si="18"/>
        <v>0</v>
      </c>
      <c r="V96" s="9">
        <f t="shared" si="17"/>
        <v>1</v>
      </c>
      <c r="W96" s="15">
        <v>1</v>
      </c>
      <c r="X96" s="16">
        <f t="shared" si="19"/>
        <v>0</v>
      </c>
      <c r="Y96" s="18"/>
      <c r="Z96" s="17"/>
    </row>
    <row r="97" spans="1:26" ht="18" customHeight="1" x14ac:dyDescent="0.2">
      <c r="A97" s="13">
        <v>3500022</v>
      </c>
      <c r="B97" s="14" t="s">
        <v>118</v>
      </c>
      <c r="C97" s="15">
        <v>300000</v>
      </c>
      <c r="D97" s="10">
        <f>VLOOKUP($A97,'19.04'!$A$9:$W$204,23,0)</f>
        <v>0</v>
      </c>
      <c r="E97" s="15"/>
      <c r="F97" s="15"/>
      <c r="G97" s="15"/>
      <c r="H97" s="9">
        <f t="shared" si="16"/>
        <v>0</v>
      </c>
      <c r="I97" s="15"/>
      <c r="J97" s="15"/>
      <c r="K97" s="15"/>
      <c r="L97" s="9">
        <f t="shared" si="11"/>
        <v>0</v>
      </c>
      <c r="M97" s="15"/>
      <c r="N97" s="15"/>
      <c r="O97" s="15"/>
      <c r="P97" s="15"/>
      <c r="Q97" s="15"/>
      <c r="R97" s="11">
        <f>SUM(M97:Q97)</f>
        <v>0</v>
      </c>
      <c r="S97" s="15"/>
      <c r="T97" s="15"/>
      <c r="U97" s="9">
        <f>S97+T97</f>
        <v>0</v>
      </c>
      <c r="V97" s="9">
        <f t="shared" si="17"/>
        <v>0</v>
      </c>
      <c r="W97" s="15"/>
      <c r="X97" s="16">
        <f>W97-V97</f>
        <v>0</v>
      </c>
      <c r="Y97" s="18"/>
      <c r="Z97" s="17"/>
    </row>
    <row r="98" spans="1:26" ht="18" customHeight="1" x14ac:dyDescent="0.2">
      <c r="A98" s="13">
        <v>3500029</v>
      </c>
      <c r="B98" s="14" t="s">
        <v>119</v>
      </c>
      <c r="C98" s="15">
        <v>390000</v>
      </c>
      <c r="D98" s="10">
        <f>VLOOKUP($A98,'19.04'!$A$9:$W$204,23,0)</f>
        <v>0</v>
      </c>
      <c r="E98" s="15"/>
      <c r="F98" s="15"/>
      <c r="G98" s="15"/>
      <c r="H98" s="9">
        <f t="shared" si="16"/>
        <v>0</v>
      </c>
      <c r="I98" s="15"/>
      <c r="J98" s="15"/>
      <c r="K98" s="15"/>
      <c r="L98" s="9">
        <f t="shared" si="11"/>
        <v>0</v>
      </c>
      <c r="M98" s="15"/>
      <c r="N98" s="15"/>
      <c r="O98" s="15"/>
      <c r="P98" s="15"/>
      <c r="Q98" s="15"/>
      <c r="R98" s="11">
        <f t="shared" si="15"/>
        <v>0</v>
      </c>
      <c r="S98" s="15"/>
      <c r="T98" s="15"/>
      <c r="U98" s="9">
        <f t="shared" si="18"/>
        <v>0</v>
      </c>
      <c r="V98" s="9">
        <f t="shared" si="17"/>
        <v>0</v>
      </c>
      <c r="W98" s="15"/>
      <c r="X98" s="16">
        <f t="shared" si="19"/>
        <v>0</v>
      </c>
      <c r="Y98" s="18"/>
      <c r="Z98" s="17"/>
    </row>
    <row r="99" spans="1:26" ht="18" customHeight="1" x14ac:dyDescent="0.2">
      <c r="A99" s="13">
        <v>3500030</v>
      </c>
      <c r="B99" s="14" t="s">
        <v>120</v>
      </c>
      <c r="C99" s="15">
        <v>300000</v>
      </c>
      <c r="D99" s="10">
        <f>VLOOKUP($A99,'19.04'!$A$9:$W$204,23,0)</f>
        <v>0</v>
      </c>
      <c r="E99" s="15"/>
      <c r="F99" s="15"/>
      <c r="G99" s="15"/>
      <c r="H99" s="9">
        <f t="shared" si="16"/>
        <v>0</v>
      </c>
      <c r="I99" s="15"/>
      <c r="J99" s="15"/>
      <c r="K99" s="15"/>
      <c r="L99" s="9">
        <f t="shared" si="11"/>
        <v>0</v>
      </c>
      <c r="M99" s="15"/>
      <c r="N99" s="15"/>
      <c r="O99" s="15"/>
      <c r="P99" s="15"/>
      <c r="Q99" s="15"/>
      <c r="R99" s="11">
        <f>SUM(M99:Q99)</f>
        <v>0</v>
      </c>
      <c r="S99" s="15"/>
      <c r="T99" s="15"/>
      <c r="U99" s="9">
        <f>S99+T99</f>
        <v>0</v>
      </c>
      <c r="V99" s="9">
        <f t="shared" si="17"/>
        <v>0</v>
      </c>
      <c r="W99" s="15"/>
      <c r="X99" s="16">
        <f>W99-V99</f>
        <v>0</v>
      </c>
      <c r="Y99" s="18"/>
      <c r="Z99" s="17"/>
    </row>
    <row r="100" spans="1:26" ht="18" customHeight="1" x14ac:dyDescent="0.2">
      <c r="A100" s="13">
        <v>3500049</v>
      </c>
      <c r="B100" s="14" t="s">
        <v>121</v>
      </c>
      <c r="C100" s="15">
        <v>390000</v>
      </c>
      <c r="D100" s="10">
        <f>VLOOKUP($A100,'19.04'!$A$9:$W$204,23,0)</f>
        <v>0</v>
      </c>
      <c r="E100" s="15"/>
      <c r="F100" s="15"/>
      <c r="G100" s="15"/>
      <c r="H100" s="9">
        <f t="shared" si="16"/>
        <v>0</v>
      </c>
      <c r="I100" s="15"/>
      <c r="J100" s="15"/>
      <c r="K100" s="15"/>
      <c r="L100" s="9">
        <f t="shared" si="11"/>
        <v>0</v>
      </c>
      <c r="M100" s="15"/>
      <c r="N100" s="15"/>
      <c r="O100" s="15"/>
      <c r="P100" s="15"/>
      <c r="Q100" s="15"/>
      <c r="R100" s="11">
        <f>SUM(M100:Q100)</f>
        <v>0</v>
      </c>
      <c r="S100" s="15"/>
      <c r="T100" s="15"/>
      <c r="U100" s="9">
        <f>S100+T100</f>
        <v>0</v>
      </c>
      <c r="V100" s="9">
        <f t="shared" si="17"/>
        <v>0</v>
      </c>
      <c r="W100" s="15"/>
      <c r="X100" s="16">
        <f>W100-V100</f>
        <v>0</v>
      </c>
      <c r="Y100" s="18"/>
      <c r="Z100" s="17"/>
    </row>
    <row r="101" spans="1:26" ht="18" customHeight="1" x14ac:dyDescent="0.2">
      <c r="A101" s="13">
        <v>3500182</v>
      </c>
      <c r="B101" s="14" t="s">
        <v>248</v>
      </c>
      <c r="C101" s="15">
        <v>390000</v>
      </c>
      <c r="D101" s="10">
        <f>VLOOKUP($A101,'19.04'!$A$9:$W$204,23,0)</f>
        <v>0</v>
      </c>
      <c r="E101" s="15"/>
      <c r="F101" s="15"/>
      <c r="G101" s="15"/>
      <c r="H101" s="9">
        <f t="shared" si="16"/>
        <v>0</v>
      </c>
      <c r="I101" s="15"/>
      <c r="J101" s="15"/>
      <c r="K101" s="15"/>
      <c r="L101" s="9">
        <f t="shared" si="11"/>
        <v>0</v>
      </c>
      <c r="M101" s="15"/>
      <c r="N101" s="15"/>
      <c r="O101" s="15"/>
      <c r="P101" s="15"/>
      <c r="Q101" s="15"/>
      <c r="R101" s="11">
        <f>SUM(M101:Q101)</f>
        <v>0</v>
      </c>
      <c r="S101" s="15"/>
      <c r="T101" s="15"/>
      <c r="U101" s="9">
        <f>S101+T101</f>
        <v>0</v>
      </c>
      <c r="V101" s="9">
        <f t="shared" si="17"/>
        <v>0</v>
      </c>
      <c r="W101" s="15"/>
      <c r="X101" s="16">
        <f>W101-V101</f>
        <v>0</v>
      </c>
      <c r="Y101" s="18"/>
      <c r="Z101" s="17"/>
    </row>
    <row r="102" spans="1:26" ht="18" customHeight="1" x14ac:dyDescent="0.2">
      <c r="A102" s="13">
        <v>3500140</v>
      </c>
      <c r="B102" s="14" t="s">
        <v>123</v>
      </c>
      <c r="C102" s="15">
        <v>300000</v>
      </c>
      <c r="D102" s="10">
        <f>VLOOKUP($A102,'19.04'!$A$9:$W$204,23,0)</f>
        <v>0</v>
      </c>
      <c r="E102" s="15"/>
      <c r="F102" s="15"/>
      <c r="G102" s="15"/>
      <c r="H102" s="9">
        <f t="shared" si="16"/>
        <v>0</v>
      </c>
      <c r="I102" s="15"/>
      <c r="J102" s="15"/>
      <c r="K102" s="15"/>
      <c r="L102" s="9">
        <f t="shared" si="11"/>
        <v>0</v>
      </c>
      <c r="M102" s="15"/>
      <c r="N102" s="15"/>
      <c r="O102" s="15"/>
      <c r="P102" s="15"/>
      <c r="Q102" s="15"/>
      <c r="R102" s="11">
        <f>SUM(M102:Q102)</f>
        <v>0</v>
      </c>
      <c r="S102" s="15"/>
      <c r="T102" s="15"/>
      <c r="U102" s="9">
        <f>S102+T102</f>
        <v>0</v>
      </c>
      <c r="V102" s="9">
        <f t="shared" si="17"/>
        <v>0</v>
      </c>
      <c r="W102" s="15"/>
      <c r="X102" s="16">
        <f>W102-V102</f>
        <v>0</v>
      </c>
      <c r="Y102" s="18"/>
      <c r="Z102" s="17"/>
    </row>
    <row r="103" spans="1:26" ht="18" customHeight="1" x14ac:dyDescent="0.2">
      <c r="A103" s="13">
        <v>3500155</v>
      </c>
      <c r="B103" s="14" t="s">
        <v>124</v>
      </c>
      <c r="C103" s="15">
        <v>300000</v>
      </c>
      <c r="D103" s="10">
        <f>VLOOKUP($A103,'19.04'!$A$9:$W$204,23,0)</f>
        <v>0</v>
      </c>
      <c r="E103" s="15"/>
      <c r="F103" s="15"/>
      <c r="G103" s="15"/>
      <c r="H103" s="9">
        <f t="shared" si="16"/>
        <v>0</v>
      </c>
      <c r="I103" s="15"/>
      <c r="J103" s="15"/>
      <c r="K103" s="15"/>
      <c r="L103" s="9">
        <f t="shared" si="11"/>
        <v>0</v>
      </c>
      <c r="M103" s="15"/>
      <c r="N103" s="15"/>
      <c r="O103" s="15"/>
      <c r="P103" s="15"/>
      <c r="Q103" s="15"/>
      <c r="R103" s="11">
        <f t="shared" si="15"/>
        <v>0</v>
      </c>
      <c r="S103" s="15"/>
      <c r="T103" s="15"/>
      <c r="U103" s="9">
        <f t="shared" si="18"/>
        <v>0</v>
      </c>
      <c r="V103" s="9">
        <f t="shared" si="17"/>
        <v>0</v>
      </c>
      <c r="W103" s="15"/>
      <c r="X103" s="16">
        <f t="shared" si="19"/>
        <v>0</v>
      </c>
      <c r="Y103" s="18"/>
      <c r="Z103" s="17"/>
    </row>
    <row r="104" spans="1:26" ht="18" customHeight="1" x14ac:dyDescent="0.2">
      <c r="A104" s="13">
        <v>3500156</v>
      </c>
      <c r="B104" s="14" t="s">
        <v>125</v>
      </c>
      <c r="C104" s="15">
        <v>390000</v>
      </c>
      <c r="D104" s="10">
        <f>VLOOKUP($A104,'19.04'!$A$9:$W$204,23,0)</f>
        <v>0</v>
      </c>
      <c r="E104" s="15"/>
      <c r="F104" s="15"/>
      <c r="G104" s="15"/>
      <c r="H104" s="9">
        <f t="shared" si="16"/>
        <v>0</v>
      </c>
      <c r="I104" s="15"/>
      <c r="J104" s="15"/>
      <c r="K104" s="15"/>
      <c r="L104" s="9">
        <f t="shared" si="11"/>
        <v>0</v>
      </c>
      <c r="M104" s="15"/>
      <c r="N104" s="15"/>
      <c r="O104" s="15"/>
      <c r="P104" s="15"/>
      <c r="Q104" s="15"/>
      <c r="R104" s="11">
        <f t="shared" si="15"/>
        <v>0</v>
      </c>
      <c r="S104" s="15"/>
      <c r="T104" s="15"/>
      <c r="U104" s="9">
        <f t="shared" si="18"/>
        <v>0</v>
      </c>
      <c r="V104" s="9">
        <f t="shared" si="17"/>
        <v>0</v>
      </c>
      <c r="W104" s="15"/>
      <c r="X104" s="16">
        <f t="shared" si="19"/>
        <v>0</v>
      </c>
      <c r="Y104" s="18"/>
      <c r="Z104" s="17"/>
    </row>
    <row r="105" spans="1:26" ht="18" customHeight="1" x14ac:dyDescent="0.2">
      <c r="A105" s="13">
        <v>3500141</v>
      </c>
      <c r="B105" s="14" t="s">
        <v>126</v>
      </c>
      <c r="C105" s="15">
        <v>300000</v>
      </c>
      <c r="D105" s="10">
        <f>VLOOKUP($A105,'19.04'!$A$9:$W$204,23,0)</f>
        <v>0</v>
      </c>
      <c r="E105" s="15"/>
      <c r="F105" s="15"/>
      <c r="G105" s="15"/>
      <c r="H105" s="9">
        <f t="shared" si="16"/>
        <v>0</v>
      </c>
      <c r="I105" s="15"/>
      <c r="J105" s="15"/>
      <c r="K105" s="15"/>
      <c r="L105" s="9">
        <f t="shared" si="11"/>
        <v>0</v>
      </c>
      <c r="M105" s="15"/>
      <c r="N105" s="15"/>
      <c r="O105" s="15"/>
      <c r="P105" s="15"/>
      <c r="Q105" s="15"/>
      <c r="R105" s="11">
        <f t="shared" si="15"/>
        <v>0</v>
      </c>
      <c r="S105" s="15"/>
      <c r="T105" s="15"/>
      <c r="U105" s="9">
        <f t="shared" si="18"/>
        <v>0</v>
      </c>
      <c r="V105" s="9">
        <f t="shared" si="17"/>
        <v>0</v>
      </c>
      <c r="W105" s="15"/>
      <c r="X105" s="16">
        <f t="shared" si="19"/>
        <v>0</v>
      </c>
      <c r="Y105" s="18"/>
      <c r="Z105" s="17"/>
    </row>
    <row r="106" spans="1:26" ht="18" customHeight="1" x14ac:dyDescent="0.2">
      <c r="A106" s="13">
        <v>3500142</v>
      </c>
      <c r="B106" s="14" t="s">
        <v>127</v>
      </c>
      <c r="C106" s="15">
        <v>390000</v>
      </c>
      <c r="D106" s="10">
        <f>VLOOKUP($A106,'19.04'!$A$9:$W$204,23,0)</f>
        <v>0</v>
      </c>
      <c r="E106" s="15"/>
      <c r="F106" s="15"/>
      <c r="G106" s="15"/>
      <c r="H106" s="9">
        <f t="shared" si="16"/>
        <v>0</v>
      </c>
      <c r="I106" s="15"/>
      <c r="J106" s="15"/>
      <c r="K106" s="15"/>
      <c r="L106" s="9">
        <f t="shared" si="11"/>
        <v>0</v>
      </c>
      <c r="M106" s="15"/>
      <c r="N106" s="15"/>
      <c r="O106" s="15"/>
      <c r="P106" s="15"/>
      <c r="Q106" s="15"/>
      <c r="R106" s="11">
        <f t="shared" si="15"/>
        <v>0</v>
      </c>
      <c r="S106" s="15"/>
      <c r="T106" s="15"/>
      <c r="U106" s="9">
        <f t="shared" si="18"/>
        <v>0</v>
      </c>
      <c r="V106" s="9">
        <f t="shared" si="17"/>
        <v>0</v>
      </c>
      <c r="W106" s="15"/>
      <c r="X106" s="16">
        <f t="shared" si="19"/>
        <v>0</v>
      </c>
      <c r="Y106" s="18"/>
      <c r="Z106" s="17"/>
    </row>
    <row r="107" spans="1:26" ht="18" customHeight="1" x14ac:dyDescent="0.2">
      <c r="A107" s="13">
        <v>3500143</v>
      </c>
      <c r="B107" s="14" t="s">
        <v>128</v>
      </c>
      <c r="C107" s="15">
        <v>220000</v>
      </c>
      <c r="D107" s="10">
        <f>VLOOKUP($A107,'19.04'!$A$9:$W$204,23,0)</f>
        <v>0</v>
      </c>
      <c r="E107" s="15"/>
      <c r="F107" s="15"/>
      <c r="G107" s="15"/>
      <c r="H107" s="9">
        <f t="shared" si="16"/>
        <v>0</v>
      </c>
      <c r="I107" s="15"/>
      <c r="J107" s="15"/>
      <c r="K107" s="15"/>
      <c r="L107" s="9">
        <f t="shared" si="11"/>
        <v>0</v>
      </c>
      <c r="M107" s="15"/>
      <c r="N107" s="15"/>
      <c r="O107" s="15"/>
      <c r="P107" s="15"/>
      <c r="Q107" s="15"/>
      <c r="R107" s="11">
        <f t="shared" si="15"/>
        <v>0</v>
      </c>
      <c r="S107" s="15"/>
      <c r="T107" s="15"/>
      <c r="U107" s="9">
        <f t="shared" si="18"/>
        <v>0</v>
      </c>
      <c r="V107" s="9">
        <f t="shared" si="17"/>
        <v>0</v>
      </c>
      <c r="W107" s="15"/>
      <c r="X107" s="16">
        <f t="shared" si="19"/>
        <v>0</v>
      </c>
      <c r="Y107" s="18"/>
      <c r="Z107" s="17"/>
    </row>
    <row r="108" spans="1:26" ht="18" customHeight="1" x14ac:dyDescent="0.2">
      <c r="A108" s="13">
        <v>3500144</v>
      </c>
      <c r="B108" s="14" t="s">
        <v>129</v>
      </c>
      <c r="C108" s="15">
        <v>260000</v>
      </c>
      <c r="D108" s="10">
        <f>VLOOKUP($A108,'19.04'!$A$9:$W$204,23,0)</f>
        <v>0</v>
      </c>
      <c r="E108" s="15">
        <v>3</v>
      </c>
      <c r="F108" s="15"/>
      <c r="G108" s="15"/>
      <c r="H108" s="9">
        <f t="shared" si="16"/>
        <v>3</v>
      </c>
      <c r="I108" s="15">
        <v>2</v>
      </c>
      <c r="J108" s="15"/>
      <c r="K108" s="15"/>
      <c r="L108" s="9">
        <f t="shared" si="11"/>
        <v>2</v>
      </c>
      <c r="M108" s="15"/>
      <c r="N108" s="15"/>
      <c r="O108" s="15"/>
      <c r="P108" s="15"/>
      <c r="Q108" s="15"/>
      <c r="R108" s="11">
        <f t="shared" si="15"/>
        <v>0</v>
      </c>
      <c r="S108" s="15"/>
      <c r="T108" s="15"/>
      <c r="U108" s="9">
        <f t="shared" si="18"/>
        <v>0</v>
      </c>
      <c r="V108" s="9">
        <f t="shared" si="17"/>
        <v>1</v>
      </c>
      <c r="W108" s="15">
        <v>1</v>
      </c>
      <c r="X108" s="16">
        <f t="shared" si="19"/>
        <v>0</v>
      </c>
      <c r="Y108" s="18"/>
      <c r="Z108" s="17"/>
    </row>
    <row r="109" spans="1:26" ht="18" customHeight="1" x14ac:dyDescent="0.2">
      <c r="A109" s="13">
        <v>3500145</v>
      </c>
      <c r="B109" s="14" t="s">
        <v>130</v>
      </c>
      <c r="C109" s="15">
        <v>350000</v>
      </c>
      <c r="D109" s="10">
        <f>VLOOKUP($A109,'19.04'!$A$9:$W$204,23,0)</f>
        <v>0</v>
      </c>
      <c r="E109" s="15"/>
      <c r="F109" s="15"/>
      <c r="G109" s="15"/>
      <c r="H109" s="9">
        <f t="shared" si="16"/>
        <v>0</v>
      </c>
      <c r="I109" s="15"/>
      <c r="J109" s="15"/>
      <c r="K109" s="15"/>
      <c r="L109" s="9">
        <f t="shared" si="11"/>
        <v>0</v>
      </c>
      <c r="M109" s="15"/>
      <c r="N109" s="15"/>
      <c r="O109" s="15"/>
      <c r="P109" s="15"/>
      <c r="Q109" s="15"/>
      <c r="R109" s="11">
        <f t="shared" si="15"/>
        <v>0</v>
      </c>
      <c r="S109" s="15"/>
      <c r="T109" s="15"/>
      <c r="U109" s="9">
        <f t="shared" si="18"/>
        <v>0</v>
      </c>
      <c r="V109" s="9">
        <f t="shared" si="17"/>
        <v>0</v>
      </c>
      <c r="W109" s="15"/>
      <c r="X109" s="16">
        <f t="shared" si="19"/>
        <v>0</v>
      </c>
      <c r="Y109" s="18"/>
      <c r="Z109" s="17"/>
    </row>
    <row r="110" spans="1:26" ht="18" customHeight="1" x14ac:dyDescent="0.2">
      <c r="A110" s="7">
        <v>3510000</v>
      </c>
      <c r="B110" s="8" t="s">
        <v>131</v>
      </c>
      <c r="C110" s="9"/>
      <c r="D110" s="10">
        <f>VLOOKUP($A110,'19.04'!$A$9:$W$204,23,0)</f>
        <v>0</v>
      </c>
      <c r="E110" s="10"/>
      <c r="F110" s="10"/>
      <c r="G110" s="10"/>
      <c r="H110" s="9"/>
      <c r="I110" s="10"/>
      <c r="J110" s="10"/>
      <c r="K110" s="10"/>
      <c r="L110" s="9">
        <f t="shared" si="11"/>
        <v>0</v>
      </c>
      <c r="M110" s="10"/>
      <c r="N110" s="10"/>
      <c r="O110" s="10"/>
      <c r="P110" s="10"/>
      <c r="Q110" s="10"/>
      <c r="R110" s="11">
        <f t="shared" si="15"/>
        <v>0</v>
      </c>
      <c r="S110" s="10"/>
      <c r="T110" s="10"/>
      <c r="U110" s="9"/>
      <c r="V110" s="9"/>
      <c r="W110" s="10"/>
      <c r="X110" s="9"/>
      <c r="Y110" s="18"/>
      <c r="Z110" s="17"/>
    </row>
    <row r="111" spans="1:26" ht="18" customHeight="1" x14ac:dyDescent="0.2">
      <c r="A111" s="13">
        <v>3510004</v>
      </c>
      <c r="B111" s="14" t="s">
        <v>132</v>
      </c>
      <c r="C111" s="15">
        <v>43000</v>
      </c>
      <c r="D111" s="10">
        <f>VLOOKUP($A111,'19.04'!$A$9:$W$204,23,0)</f>
        <v>1</v>
      </c>
      <c r="E111" s="15">
        <v>12</v>
      </c>
      <c r="F111" s="15"/>
      <c r="G111" s="15"/>
      <c r="H111" s="9">
        <f t="shared" ref="H111:H120" si="20">SUM(E111:G111)</f>
        <v>12</v>
      </c>
      <c r="I111" s="15">
        <v>7</v>
      </c>
      <c r="J111" s="15"/>
      <c r="K111" s="15"/>
      <c r="L111" s="9">
        <f t="shared" si="11"/>
        <v>7</v>
      </c>
      <c r="M111" s="15"/>
      <c r="N111" s="15"/>
      <c r="O111" s="15"/>
      <c r="P111" s="15"/>
      <c r="Q111" s="15"/>
      <c r="R111" s="11">
        <f>SUM(M111:Q111)</f>
        <v>0</v>
      </c>
      <c r="S111" s="15"/>
      <c r="T111" s="15"/>
      <c r="U111" s="9">
        <f>S111+T111</f>
        <v>0</v>
      </c>
      <c r="V111" s="9">
        <f t="shared" ref="V111:V120" si="21">D111+H111-L111-R111-U111</f>
        <v>6</v>
      </c>
      <c r="W111" s="15">
        <v>6</v>
      </c>
      <c r="X111" s="16">
        <f>W111-V111</f>
        <v>0</v>
      </c>
      <c r="Y111" s="18"/>
      <c r="Z111" s="17"/>
    </row>
    <row r="112" spans="1:26" ht="18" customHeight="1" x14ac:dyDescent="0.2">
      <c r="A112" s="13">
        <v>3510011</v>
      </c>
      <c r="B112" s="14" t="s">
        <v>133</v>
      </c>
      <c r="C112" s="15">
        <v>42000</v>
      </c>
      <c r="D112" s="10">
        <f>VLOOKUP($A112,'19.04'!$A$9:$W$204,23,0)</f>
        <v>0</v>
      </c>
      <c r="E112" s="15"/>
      <c r="F112" s="15"/>
      <c r="G112" s="15"/>
      <c r="H112" s="9">
        <f t="shared" si="20"/>
        <v>0</v>
      </c>
      <c r="I112" s="15"/>
      <c r="J112" s="15"/>
      <c r="K112" s="15"/>
      <c r="L112" s="9">
        <f t="shared" si="11"/>
        <v>0</v>
      </c>
      <c r="M112" s="15"/>
      <c r="N112" s="15"/>
      <c r="O112" s="15"/>
      <c r="P112" s="15"/>
      <c r="Q112" s="15"/>
      <c r="R112" s="11">
        <f t="shared" si="15"/>
        <v>0</v>
      </c>
      <c r="S112" s="15"/>
      <c r="T112" s="15"/>
      <c r="U112" s="9">
        <f t="shared" ref="U112:U120" si="22">S112+T112</f>
        <v>0</v>
      </c>
      <c r="V112" s="9">
        <f t="shared" si="21"/>
        <v>0</v>
      </c>
      <c r="W112" s="15"/>
      <c r="X112" s="16">
        <f t="shared" ref="X112:X120" si="23">W112-V112</f>
        <v>0</v>
      </c>
      <c r="Y112" s="18"/>
      <c r="Z112" s="17"/>
    </row>
    <row r="113" spans="1:26" ht="18" customHeight="1" x14ac:dyDescent="0.2">
      <c r="A113" s="13">
        <v>3510012</v>
      </c>
      <c r="B113" s="14" t="s">
        <v>134</v>
      </c>
      <c r="C113" s="15">
        <v>43000</v>
      </c>
      <c r="D113" s="10">
        <f>VLOOKUP($A113,'19.04'!$A$9:$W$204,23,0)</f>
        <v>2</v>
      </c>
      <c r="E113" s="15">
        <v>9</v>
      </c>
      <c r="F113" s="15"/>
      <c r="G113" s="15"/>
      <c r="H113" s="9">
        <f t="shared" si="20"/>
        <v>9</v>
      </c>
      <c r="I113" s="15">
        <v>6</v>
      </c>
      <c r="J113" s="15"/>
      <c r="K113" s="15"/>
      <c r="L113" s="9">
        <f t="shared" si="11"/>
        <v>6</v>
      </c>
      <c r="M113" s="15"/>
      <c r="N113" s="15"/>
      <c r="O113" s="15"/>
      <c r="P113" s="15"/>
      <c r="Q113" s="15"/>
      <c r="R113" s="11">
        <f>SUM(M113:Q113)</f>
        <v>0</v>
      </c>
      <c r="S113" s="15"/>
      <c r="T113" s="15"/>
      <c r="U113" s="9">
        <f>S113+T113</f>
        <v>0</v>
      </c>
      <c r="V113" s="9">
        <f t="shared" si="21"/>
        <v>5</v>
      </c>
      <c r="W113" s="15">
        <v>5</v>
      </c>
      <c r="X113" s="16">
        <f>W113-V113</f>
        <v>0</v>
      </c>
      <c r="Y113" s="18"/>
      <c r="Z113" s="17"/>
    </row>
    <row r="114" spans="1:26" ht="18" customHeight="1" x14ac:dyDescent="0.2">
      <c r="A114" s="13">
        <v>3510018</v>
      </c>
      <c r="B114" s="14" t="s">
        <v>135</v>
      </c>
      <c r="C114" s="15">
        <v>65000</v>
      </c>
      <c r="D114" s="10">
        <f>VLOOKUP($A114,'19.04'!$A$9:$W$204,23,0)</f>
        <v>2</v>
      </c>
      <c r="E114" s="15">
        <v>6</v>
      </c>
      <c r="F114" s="15"/>
      <c r="G114" s="15"/>
      <c r="H114" s="9">
        <f t="shared" si="20"/>
        <v>6</v>
      </c>
      <c r="I114" s="15">
        <v>2</v>
      </c>
      <c r="J114" s="15"/>
      <c r="K114" s="15"/>
      <c r="L114" s="9">
        <f t="shared" si="11"/>
        <v>2</v>
      </c>
      <c r="M114" s="15"/>
      <c r="N114" s="15"/>
      <c r="O114" s="15"/>
      <c r="P114" s="15"/>
      <c r="Q114" s="15"/>
      <c r="R114" s="11">
        <f t="shared" si="15"/>
        <v>0</v>
      </c>
      <c r="S114" s="15"/>
      <c r="T114" s="15"/>
      <c r="U114" s="9">
        <f t="shared" si="22"/>
        <v>0</v>
      </c>
      <c r="V114" s="9">
        <f t="shared" si="21"/>
        <v>6</v>
      </c>
      <c r="W114" s="15">
        <v>6</v>
      </c>
      <c r="X114" s="16">
        <f t="shared" si="23"/>
        <v>0</v>
      </c>
      <c r="Y114" s="18"/>
      <c r="Z114" s="17"/>
    </row>
    <row r="115" spans="1:26" ht="18" customHeight="1" x14ac:dyDescent="0.2">
      <c r="A115" s="13">
        <v>3510066</v>
      </c>
      <c r="B115" s="14" t="s">
        <v>136</v>
      </c>
      <c r="C115" s="15">
        <v>42000</v>
      </c>
      <c r="D115" s="10">
        <f>VLOOKUP($A115,'19.04'!$A$9:$W$204,23,0)</f>
        <v>0</v>
      </c>
      <c r="E115" s="15"/>
      <c r="F115" s="15"/>
      <c r="G115" s="15"/>
      <c r="H115" s="9">
        <f t="shared" si="20"/>
        <v>0</v>
      </c>
      <c r="I115" s="15"/>
      <c r="J115" s="15"/>
      <c r="K115" s="15"/>
      <c r="L115" s="9">
        <f t="shared" si="11"/>
        <v>0</v>
      </c>
      <c r="M115" s="15"/>
      <c r="N115" s="15"/>
      <c r="O115" s="15"/>
      <c r="P115" s="15"/>
      <c r="Q115" s="15"/>
      <c r="R115" s="11">
        <f t="shared" si="15"/>
        <v>0</v>
      </c>
      <c r="S115" s="15"/>
      <c r="T115" s="15"/>
      <c r="U115" s="9">
        <f t="shared" si="22"/>
        <v>0</v>
      </c>
      <c r="V115" s="9">
        <f t="shared" si="21"/>
        <v>0</v>
      </c>
      <c r="W115" s="15"/>
      <c r="X115" s="16">
        <f t="shared" si="23"/>
        <v>0</v>
      </c>
      <c r="Y115" s="18"/>
      <c r="Z115" s="17"/>
    </row>
    <row r="116" spans="1:26" ht="18" customHeight="1" x14ac:dyDescent="0.2">
      <c r="A116" s="13">
        <v>3510067</v>
      </c>
      <c r="B116" s="14" t="s">
        <v>137</v>
      </c>
      <c r="C116" s="15">
        <v>43000</v>
      </c>
      <c r="D116" s="10">
        <f>VLOOKUP($A116,'19.04'!$A$9:$W$204,23,0)</f>
        <v>4</v>
      </c>
      <c r="E116" s="15"/>
      <c r="F116" s="15"/>
      <c r="G116" s="15"/>
      <c r="H116" s="9">
        <f t="shared" si="20"/>
        <v>0</v>
      </c>
      <c r="I116" s="15">
        <v>2</v>
      </c>
      <c r="J116" s="15"/>
      <c r="K116" s="15"/>
      <c r="L116" s="9">
        <f t="shared" si="11"/>
        <v>2</v>
      </c>
      <c r="M116" s="15"/>
      <c r="N116" s="15"/>
      <c r="O116" s="15"/>
      <c r="P116" s="15"/>
      <c r="Q116" s="15"/>
      <c r="R116" s="11">
        <f t="shared" si="15"/>
        <v>0</v>
      </c>
      <c r="S116" s="15"/>
      <c r="T116" s="15"/>
      <c r="U116" s="9">
        <f t="shared" si="22"/>
        <v>0</v>
      </c>
      <c r="V116" s="9">
        <f t="shared" si="21"/>
        <v>2</v>
      </c>
      <c r="W116" s="15">
        <v>2</v>
      </c>
      <c r="X116" s="16">
        <f t="shared" si="23"/>
        <v>0</v>
      </c>
      <c r="Y116" s="18"/>
      <c r="Z116" s="17"/>
    </row>
    <row r="117" spans="1:26" ht="18" customHeight="1" x14ac:dyDescent="0.2">
      <c r="A117" s="13">
        <v>3510068</v>
      </c>
      <c r="B117" s="14" t="s">
        <v>138</v>
      </c>
      <c r="C117" s="15">
        <v>12000</v>
      </c>
      <c r="D117" s="10">
        <f>VLOOKUP($A117,'19.04'!$A$9:$W$204,23,0)</f>
        <v>0</v>
      </c>
      <c r="E117" s="15"/>
      <c r="F117" s="15"/>
      <c r="G117" s="15"/>
      <c r="H117" s="9">
        <f t="shared" si="20"/>
        <v>0</v>
      </c>
      <c r="I117" s="15"/>
      <c r="J117" s="15"/>
      <c r="K117" s="15"/>
      <c r="L117" s="9">
        <f t="shared" si="11"/>
        <v>0</v>
      </c>
      <c r="M117" s="15"/>
      <c r="N117" s="15"/>
      <c r="O117" s="15"/>
      <c r="P117" s="15"/>
      <c r="Q117" s="15"/>
      <c r="R117" s="11">
        <f>SUM(M117:Q117)</f>
        <v>0</v>
      </c>
      <c r="S117" s="15"/>
      <c r="T117" s="15"/>
      <c r="U117" s="9">
        <f>S117+T117</f>
        <v>0</v>
      </c>
      <c r="V117" s="9">
        <f t="shared" si="21"/>
        <v>0</v>
      </c>
      <c r="W117" s="15"/>
      <c r="X117" s="16">
        <f>W117-V117</f>
        <v>0</v>
      </c>
      <c r="Y117" s="18"/>
      <c r="Z117" s="17"/>
    </row>
    <row r="118" spans="1:26" ht="18" customHeight="1" x14ac:dyDescent="0.2">
      <c r="A118" s="13">
        <v>3510069</v>
      </c>
      <c r="B118" s="14" t="s">
        <v>139</v>
      </c>
      <c r="C118" s="15">
        <v>12000</v>
      </c>
      <c r="D118" s="10">
        <f>VLOOKUP($A118,'19.04'!$A$9:$W$204,23,0)</f>
        <v>0</v>
      </c>
      <c r="E118" s="15"/>
      <c r="F118" s="15"/>
      <c r="G118" s="15"/>
      <c r="H118" s="9">
        <f t="shared" si="20"/>
        <v>0</v>
      </c>
      <c r="I118" s="15"/>
      <c r="J118" s="15"/>
      <c r="K118" s="15"/>
      <c r="L118" s="9">
        <f t="shared" si="11"/>
        <v>0</v>
      </c>
      <c r="M118" s="15"/>
      <c r="N118" s="15"/>
      <c r="O118" s="15"/>
      <c r="P118" s="15"/>
      <c r="Q118" s="15"/>
      <c r="R118" s="11">
        <f>SUM(M118:Q118)</f>
        <v>0</v>
      </c>
      <c r="S118" s="15"/>
      <c r="T118" s="15"/>
      <c r="U118" s="9">
        <f>S118+T118</f>
        <v>0</v>
      </c>
      <c r="V118" s="9">
        <f t="shared" si="21"/>
        <v>0</v>
      </c>
      <c r="W118" s="15"/>
      <c r="X118" s="16">
        <f>W118-V118</f>
        <v>0</v>
      </c>
      <c r="Y118" s="18"/>
      <c r="Z118" s="17"/>
    </row>
    <row r="119" spans="1:26" ht="18" customHeight="1" x14ac:dyDescent="0.2">
      <c r="A119" s="13">
        <v>3510070</v>
      </c>
      <c r="B119" s="14" t="s">
        <v>140</v>
      </c>
      <c r="C119" s="15">
        <v>12000</v>
      </c>
      <c r="D119" s="10">
        <f>VLOOKUP($A119,'19.04'!$A$9:$W$204,23,0)</f>
        <v>0</v>
      </c>
      <c r="E119" s="15"/>
      <c r="F119" s="15"/>
      <c r="G119" s="15"/>
      <c r="H119" s="9">
        <f t="shared" si="20"/>
        <v>0</v>
      </c>
      <c r="I119" s="15"/>
      <c r="J119" s="15"/>
      <c r="K119" s="15"/>
      <c r="L119" s="9">
        <f t="shared" si="11"/>
        <v>0</v>
      </c>
      <c r="M119" s="15"/>
      <c r="N119" s="15"/>
      <c r="O119" s="15"/>
      <c r="P119" s="15"/>
      <c r="Q119" s="15"/>
      <c r="R119" s="11">
        <f>SUM(M119:Q119)</f>
        <v>0</v>
      </c>
      <c r="S119" s="15"/>
      <c r="T119" s="15"/>
      <c r="U119" s="9">
        <f>S119+T119</f>
        <v>0</v>
      </c>
      <c r="V119" s="9">
        <f t="shared" si="21"/>
        <v>0</v>
      </c>
      <c r="W119" s="15"/>
      <c r="X119" s="16">
        <f>W119-V119</f>
        <v>0</v>
      </c>
      <c r="Y119" s="18"/>
      <c r="Z119" s="17"/>
    </row>
    <row r="120" spans="1:26" ht="18" customHeight="1" x14ac:dyDescent="0.2">
      <c r="A120" s="13">
        <v>3512008</v>
      </c>
      <c r="B120" s="14" t="s">
        <v>141</v>
      </c>
      <c r="C120" s="15">
        <v>44000</v>
      </c>
      <c r="D120" s="10">
        <f>VLOOKUP($A120,'19.04'!$A$9:$W$204,23,0)</f>
        <v>0</v>
      </c>
      <c r="E120" s="15"/>
      <c r="F120" s="15"/>
      <c r="G120" s="15"/>
      <c r="H120" s="9">
        <f t="shared" si="20"/>
        <v>0</v>
      </c>
      <c r="I120" s="15"/>
      <c r="J120" s="15"/>
      <c r="K120" s="15"/>
      <c r="L120" s="9">
        <f t="shared" si="11"/>
        <v>0</v>
      </c>
      <c r="M120" s="15"/>
      <c r="N120" s="15"/>
      <c r="O120" s="15"/>
      <c r="P120" s="15"/>
      <c r="Q120" s="15"/>
      <c r="R120" s="11">
        <f t="shared" si="15"/>
        <v>0</v>
      </c>
      <c r="S120" s="15"/>
      <c r="T120" s="15"/>
      <c r="U120" s="9">
        <f t="shared" si="22"/>
        <v>0</v>
      </c>
      <c r="V120" s="9">
        <f t="shared" si="21"/>
        <v>0</v>
      </c>
      <c r="W120" s="15"/>
      <c r="X120" s="16">
        <f t="shared" si="23"/>
        <v>0</v>
      </c>
      <c r="Y120" s="18"/>
      <c r="Z120" s="17"/>
    </row>
    <row r="121" spans="1:26" ht="18" customHeight="1" x14ac:dyDescent="0.2">
      <c r="A121" s="7">
        <v>3530000</v>
      </c>
      <c r="B121" s="28" t="s">
        <v>142</v>
      </c>
      <c r="C121" s="9"/>
      <c r="D121" s="10">
        <f>VLOOKUP($A121,'19.04'!$A$9:$W$204,23,0)</f>
        <v>0</v>
      </c>
      <c r="E121" s="10"/>
      <c r="F121" s="10"/>
      <c r="G121" s="10"/>
      <c r="H121" s="9"/>
      <c r="I121" s="10"/>
      <c r="J121" s="10"/>
      <c r="K121" s="10"/>
      <c r="L121" s="9">
        <f t="shared" si="11"/>
        <v>0</v>
      </c>
      <c r="M121" s="10"/>
      <c r="N121" s="10"/>
      <c r="O121" s="10"/>
      <c r="P121" s="10"/>
      <c r="Q121" s="10"/>
      <c r="R121" s="11">
        <f t="shared" si="15"/>
        <v>0</v>
      </c>
      <c r="S121" s="10"/>
      <c r="T121" s="10"/>
      <c r="U121" s="9"/>
      <c r="V121" s="9"/>
      <c r="W121" s="10"/>
      <c r="X121" s="9"/>
      <c r="Y121" s="18"/>
      <c r="Z121" s="17"/>
    </row>
    <row r="122" spans="1:26" ht="18" customHeight="1" x14ac:dyDescent="0.2">
      <c r="A122" s="13">
        <v>3530003</v>
      </c>
      <c r="B122" s="14" t="s">
        <v>143</v>
      </c>
      <c r="C122" s="15">
        <v>20000</v>
      </c>
      <c r="D122" s="10">
        <f>VLOOKUP($A122,'19.04'!$A$9:$W$204,23,0)</f>
        <v>0</v>
      </c>
      <c r="E122" s="15"/>
      <c r="F122" s="15"/>
      <c r="G122" s="15"/>
      <c r="H122" s="9">
        <f t="shared" ref="H122:H134" si="24">SUM(E122:G122)</f>
        <v>0</v>
      </c>
      <c r="I122" s="15"/>
      <c r="J122" s="15"/>
      <c r="K122" s="15"/>
      <c r="L122" s="9">
        <f t="shared" si="11"/>
        <v>0</v>
      </c>
      <c r="M122" s="15"/>
      <c r="N122" s="15"/>
      <c r="O122" s="15"/>
      <c r="P122" s="15"/>
      <c r="Q122" s="15"/>
      <c r="R122" s="11">
        <f t="shared" si="15"/>
        <v>0</v>
      </c>
      <c r="S122" s="15"/>
      <c r="T122" s="15"/>
      <c r="U122" s="9">
        <f t="shared" ref="U122:U134" si="25">S122+T122</f>
        <v>0</v>
      </c>
      <c r="V122" s="9">
        <f t="shared" ref="V122:V134" si="26">D122+H122-L122-R122-U122</f>
        <v>0</v>
      </c>
      <c r="W122" s="15"/>
      <c r="X122" s="16">
        <f t="shared" ref="X122:X134" si="27">W122-V122</f>
        <v>0</v>
      </c>
      <c r="Y122" s="18"/>
      <c r="Z122" s="17"/>
    </row>
    <row r="123" spans="1:26" ht="18" customHeight="1" x14ac:dyDescent="0.2">
      <c r="A123" s="13">
        <v>3530008</v>
      </c>
      <c r="B123" s="14" t="s">
        <v>144</v>
      </c>
      <c r="C123" s="15">
        <v>20000</v>
      </c>
      <c r="D123" s="10">
        <f>VLOOKUP($A123,'19.04'!$A$9:$W$204,23,0)</f>
        <v>0</v>
      </c>
      <c r="E123" s="15"/>
      <c r="F123" s="15"/>
      <c r="G123" s="15"/>
      <c r="H123" s="9">
        <f t="shared" si="24"/>
        <v>0</v>
      </c>
      <c r="I123" s="15"/>
      <c r="J123" s="15"/>
      <c r="K123" s="15"/>
      <c r="L123" s="9">
        <f t="shared" si="11"/>
        <v>0</v>
      </c>
      <c r="M123" s="15"/>
      <c r="N123" s="15"/>
      <c r="O123" s="15"/>
      <c r="P123" s="15"/>
      <c r="Q123" s="15"/>
      <c r="R123" s="11">
        <f t="shared" si="15"/>
        <v>0</v>
      </c>
      <c r="S123" s="15"/>
      <c r="T123" s="15"/>
      <c r="U123" s="9">
        <f t="shared" si="25"/>
        <v>0</v>
      </c>
      <c r="V123" s="9">
        <f t="shared" si="26"/>
        <v>0</v>
      </c>
      <c r="W123" s="15"/>
      <c r="X123" s="16">
        <f t="shared" si="27"/>
        <v>0</v>
      </c>
      <c r="Y123" s="18"/>
      <c r="Z123" s="17"/>
    </row>
    <row r="124" spans="1:26" ht="18" customHeight="1" x14ac:dyDescent="0.2">
      <c r="A124" s="13">
        <v>3530009</v>
      </c>
      <c r="B124" s="14" t="s">
        <v>145</v>
      </c>
      <c r="C124" s="15">
        <v>20000</v>
      </c>
      <c r="D124" s="10">
        <f>VLOOKUP($A124,'19.04'!$A$9:$W$204,23,0)</f>
        <v>0</v>
      </c>
      <c r="E124" s="15"/>
      <c r="F124" s="15"/>
      <c r="G124" s="15"/>
      <c r="H124" s="9">
        <f t="shared" si="24"/>
        <v>0</v>
      </c>
      <c r="I124" s="15"/>
      <c r="J124" s="15"/>
      <c r="K124" s="15"/>
      <c r="L124" s="9">
        <f t="shared" si="11"/>
        <v>0</v>
      </c>
      <c r="M124" s="15"/>
      <c r="N124" s="15"/>
      <c r="O124" s="15"/>
      <c r="P124" s="15"/>
      <c r="Q124" s="15"/>
      <c r="R124" s="11">
        <f t="shared" si="15"/>
        <v>0</v>
      </c>
      <c r="S124" s="15"/>
      <c r="T124" s="15"/>
      <c r="U124" s="9">
        <f t="shared" si="25"/>
        <v>0</v>
      </c>
      <c r="V124" s="9">
        <f t="shared" si="26"/>
        <v>0</v>
      </c>
      <c r="W124" s="15"/>
      <c r="X124" s="16">
        <f t="shared" si="27"/>
        <v>0</v>
      </c>
      <c r="Y124" s="18"/>
      <c r="Z124" s="17"/>
    </row>
    <row r="125" spans="1:26" ht="18" customHeight="1" x14ac:dyDescent="0.2">
      <c r="A125" s="13">
        <v>3530010</v>
      </c>
      <c r="B125" s="14" t="s">
        <v>146</v>
      </c>
      <c r="C125" s="15">
        <v>108000</v>
      </c>
      <c r="D125" s="10">
        <f>VLOOKUP($A125,'19.04'!$A$9:$W$204,23,0)</f>
        <v>0</v>
      </c>
      <c r="E125" s="15">
        <v>20</v>
      </c>
      <c r="F125" s="15"/>
      <c r="G125" s="15"/>
      <c r="H125" s="9">
        <f t="shared" si="24"/>
        <v>20</v>
      </c>
      <c r="I125" s="15">
        <v>1</v>
      </c>
      <c r="J125" s="15"/>
      <c r="K125" s="15"/>
      <c r="L125" s="9">
        <f t="shared" si="11"/>
        <v>1</v>
      </c>
      <c r="M125" s="15"/>
      <c r="N125" s="15"/>
      <c r="O125" s="15"/>
      <c r="P125" s="15"/>
      <c r="Q125" s="15"/>
      <c r="R125" s="11">
        <f t="shared" si="15"/>
        <v>0</v>
      </c>
      <c r="S125" s="15"/>
      <c r="T125" s="15"/>
      <c r="U125" s="9">
        <f t="shared" si="25"/>
        <v>0</v>
      </c>
      <c r="V125" s="9">
        <f t="shared" si="26"/>
        <v>19</v>
      </c>
      <c r="W125" s="15">
        <v>19</v>
      </c>
      <c r="X125" s="16">
        <f t="shared" si="27"/>
        <v>0</v>
      </c>
      <c r="Y125" s="18"/>
      <c r="Z125" s="17"/>
    </row>
    <row r="126" spans="1:26" ht="18" customHeight="1" x14ac:dyDescent="0.2">
      <c r="A126" s="13">
        <v>3530014</v>
      </c>
      <c r="B126" s="14" t="s">
        <v>147</v>
      </c>
      <c r="C126" s="15">
        <v>20000</v>
      </c>
      <c r="D126" s="10">
        <f>VLOOKUP($A126,'19.04'!$A$9:$W$204,23,0)</f>
        <v>0</v>
      </c>
      <c r="E126" s="15"/>
      <c r="F126" s="15"/>
      <c r="G126" s="15"/>
      <c r="H126" s="9">
        <f t="shared" si="24"/>
        <v>0</v>
      </c>
      <c r="I126" s="15"/>
      <c r="J126" s="15"/>
      <c r="K126" s="15"/>
      <c r="L126" s="9">
        <f t="shared" si="11"/>
        <v>0</v>
      </c>
      <c r="M126" s="15"/>
      <c r="N126" s="15"/>
      <c r="O126" s="15"/>
      <c r="P126" s="15"/>
      <c r="Q126" s="15"/>
      <c r="R126" s="11">
        <f>SUM(M126:Q126)</f>
        <v>0</v>
      </c>
      <c r="S126" s="15"/>
      <c r="T126" s="15"/>
      <c r="U126" s="9">
        <f>S126+T126</f>
        <v>0</v>
      </c>
      <c r="V126" s="9">
        <f t="shared" si="26"/>
        <v>0</v>
      </c>
      <c r="W126" s="15"/>
      <c r="X126" s="16">
        <f>W126-V126</f>
        <v>0</v>
      </c>
      <c r="Y126" s="18"/>
      <c r="Z126" s="17"/>
    </row>
    <row r="127" spans="1:26" ht="18" customHeight="1" x14ac:dyDescent="0.2">
      <c r="A127" s="13">
        <v>3530087</v>
      </c>
      <c r="B127" s="14" t="s">
        <v>148</v>
      </c>
      <c r="C127" s="15"/>
      <c r="D127" s="10">
        <f>VLOOKUP($A127,'19.04'!$A$9:$W$204,23,0)</f>
        <v>0</v>
      </c>
      <c r="E127" s="15"/>
      <c r="F127" s="15"/>
      <c r="G127" s="15"/>
      <c r="H127" s="9">
        <f t="shared" si="24"/>
        <v>0</v>
      </c>
      <c r="I127" s="15"/>
      <c r="J127" s="15"/>
      <c r="K127" s="15"/>
      <c r="L127" s="9">
        <f t="shared" si="11"/>
        <v>0</v>
      </c>
      <c r="M127" s="15"/>
      <c r="N127" s="15"/>
      <c r="O127" s="15"/>
      <c r="P127" s="15"/>
      <c r="Q127" s="15"/>
      <c r="R127" s="11">
        <f t="shared" si="15"/>
        <v>0</v>
      </c>
      <c r="S127" s="15"/>
      <c r="T127" s="15"/>
      <c r="U127" s="9">
        <f t="shared" si="25"/>
        <v>0</v>
      </c>
      <c r="V127" s="9">
        <f t="shared" si="26"/>
        <v>0</v>
      </c>
      <c r="W127" s="15"/>
      <c r="X127" s="16">
        <f t="shared" si="27"/>
        <v>0</v>
      </c>
      <c r="Y127" s="18"/>
      <c r="Z127" s="17"/>
    </row>
    <row r="128" spans="1:26" ht="18" customHeight="1" x14ac:dyDescent="0.2">
      <c r="A128" s="13">
        <v>3530088</v>
      </c>
      <c r="B128" s="14" t="s">
        <v>149</v>
      </c>
      <c r="C128" s="15">
        <v>20000</v>
      </c>
      <c r="D128" s="10">
        <f>VLOOKUP($A128,'19.04'!$A$9:$W$204,23,0)</f>
        <v>62</v>
      </c>
      <c r="E128" s="15"/>
      <c r="F128" s="15"/>
      <c r="G128" s="15"/>
      <c r="H128" s="9">
        <f t="shared" si="24"/>
        <v>0</v>
      </c>
      <c r="I128" s="15">
        <v>44</v>
      </c>
      <c r="J128" s="15"/>
      <c r="K128" s="15"/>
      <c r="L128" s="9">
        <f t="shared" si="11"/>
        <v>44</v>
      </c>
      <c r="M128" s="15"/>
      <c r="N128" s="15"/>
      <c r="O128" s="15"/>
      <c r="P128" s="15"/>
      <c r="Q128" s="15"/>
      <c r="R128" s="11">
        <f t="shared" si="15"/>
        <v>0</v>
      </c>
      <c r="S128" s="15"/>
      <c r="T128" s="15"/>
      <c r="U128" s="9">
        <f t="shared" si="25"/>
        <v>0</v>
      </c>
      <c r="V128" s="9">
        <f t="shared" si="26"/>
        <v>18</v>
      </c>
      <c r="W128" s="15">
        <v>18</v>
      </c>
      <c r="X128" s="16">
        <f t="shared" si="27"/>
        <v>0</v>
      </c>
      <c r="Y128" s="26"/>
      <c r="Z128" s="17"/>
    </row>
    <row r="129" spans="1:26" ht="18" customHeight="1" x14ac:dyDescent="0.2">
      <c r="A129" s="13">
        <v>3530089</v>
      </c>
      <c r="B129" s="14" t="s">
        <v>150</v>
      </c>
      <c r="C129" s="15">
        <v>95000</v>
      </c>
      <c r="D129" s="10">
        <f>VLOOKUP($A129,'19.04'!$A$9:$W$204,23,0)</f>
        <v>0</v>
      </c>
      <c r="E129" s="15"/>
      <c r="F129" s="15"/>
      <c r="G129" s="15"/>
      <c r="H129" s="9">
        <f t="shared" si="24"/>
        <v>0</v>
      </c>
      <c r="I129" s="15"/>
      <c r="J129" s="15"/>
      <c r="K129" s="15"/>
      <c r="L129" s="9">
        <f t="shared" si="11"/>
        <v>0</v>
      </c>
      <c r="M129" s="15"/>
      <c r="N129" s="15"/>
      <c r="O129" s="15"/>
      <c r="P129" s="15"/>
      <c r="Q129" s="15"/>
      <c r="R129" s="11">
        <f t="shared" si="15"/>
        <v>0</v>
      </c>
      <c r="S129" s="15"/>
      <c r="T129" s="15"/>
      <c r="U129" s="9">
        <f t="shared" si="25"/>
        <v>0</v>
      </c>
      <c r="V129" s="9">
        <f t="shared" si="26"/>
        <v>0</v>
      </c>
      <c r="W129" s="15"/>
      <c r="X129" s="16">
        <f t="shared" si="27"/>
        <v>0</v>
      </c>
      <c r="Y129" s="26"/>
      <c r="Z129" s="17"/>
    </row>
    <row r="130" spans="1:26" ht="18" customHeight="1" x14ac:dyDescent="0.2">
      <c r="A130" s="13">
        <v>3530100</v>
      </c>
      <c r="B130" s="14" t="s">
        <v>151</v>
      </c>
      <c r="C130" s="15">
        <v>22000</v>
      </c>
      <c r="D130" s="10">
        <f>VLOOKUP($A130,'19.04'!$A$9:$W$204,23,0)</f>
        <v>0</v>
      </c>
      <c r="E130" s="15"/>
      <c r="F130" s="15"/>
      <c r="G130" s="15"/>
      <c r="H130" s="9">
        <f t="shared" si="24"/>
        <v>0</v>
      </c>
      <c r="I130" s="15"/>
      <c r="J130" s="15"/>
      <c r="K130" s="15"/>
      <c r="L130" s="9">
        <f t="shared" si="11"/>
        <v>0</v>
      </c>
      <c r="M130" s="15"/>
      <c r="N130" s="15"/>
      <c r="O130" s="15"/>
      <c r="P130" s="15"/>
      <c r="Q130" s="15"/>
      <c r="R130" s="11">
        <f t="shared" si="15"/>
        <v>0</v>
      </c>
      <c r="S130" s="15"/>
      <c r="T130" s="15"/>
      <c r="U130" s="9">
        <f t="shared" si="25"/>
        <v>0</v>
      </c>
      <c r="V130" s="9">
        <f t="shared" si="26"/>
        <v>0</v>
      </c>
      <c r="W130" s="15"/>
      <c r="X130" s="16">
        <f t="shared" si="27"/>
        <v>0</v>
      </c>
      <c r="Y130" s="26"/>
      <c r="Z130" s="17"/>
    </row>
    <row r="131" spans="1:26" ht="18" customHeight="1" x14ac:dyDescent="0.2">
      <c r="A131" s="13">
        <v>3550002</v>
      </c>
      <c r="B131" s="14" t="s">
        <v>152</v>
      </c>
      <c r="C131" s="15">
        <v>20000</v>
      </c>
      <c r="D131" s="10">
        <f>VLOOKUP($A131,'19.04'!$A$9:$W$204,23,0)</f>
        <v>0</v>
      </c>
      <c r="E131" s="15"/>
      <c r="F131" s="15"/>
      <c r="G131" s="15"/>
      <c r="H131" s="9">
        <f>SUM(E131:G131)</f>
        <v>0</v>
      </c>
      <c r="I131" s="15"/>
      <c r="J131" s="15"/>
      <c r="K131" s="15"/>
      <c r="L131" s="9">
        <f t="shared" si="11"/>
        <v>0</v>
      </c>
      <c r="M131" s="15"/>
      <c r="N131" s="15"/>
      <c r="O131" s="15"/>
      <c r="P131" s="15"/>
      <c r="Q131" s="15"/>
      <c r="R131" s="11">
        <f t="shared" si="15"/>
        <v>0</v>
      </c>
      <c r="S131" s="15"/>
      <c r="T131" s="15"/>
      <c r="U131" s="9">
        <f t="shared" si="25"/>
        <v>0</v>
      </c>
      <c r="V131" s="9">
        <f t="shared" si="26"/>
        <v>0</v>
      </c>
      <c r="W131" s="15"/>
      <c r="X131" s="16">
        <f t="shared" si="27"/>
        <v>0</v>
      </c>
      <c r="Y131" s="26"/>
      <c r="Z131" s="17"/>
    </row>
    <row r="132" spans="1:26" ht="18" customHeight="1" x14ac:dyDescent="0.2">
      <c r="A132" s="13">
        <v>3550005</v>
      </c>
      <c r="B132" s="14" t="s">
        <v>153</v>
      </c>
      <c r="C132" s="15">
        <v>20000</v>
      </c>
      <c r="D132" s="10">
        <f>VLOOKUP($A132,'19.04'!$A$9:$W$204,23,0)</f>
        <v>6</v>
      </c>
      <c r="E132" s="15">
        <v>14</v>
      </c>
      <c r="F132" s="15"/>
      <c r="G132" s="15"/>
      <c r="H132" s="9">
        <f>SUM(E132:G132)</f>
        <v>14</v>
      </c>
      <c r="I132" s="15">
        <v>7</v>
      </c>
      <c r="J132" s="15"/>
      <c r="K132" s="15"/>
      <c r="L132" s="9">
        <f t="shared" si="11"/>
        <v>7</v>
      </c>
      <c r="M132" s="15"/>
      <c r="N132" s="15"/>
      <c r="O132" s="15"/>
      <c r="P132" s="15"/>
      <c r="Q132" s="15"/>
      <c r="R132" s="11">
        <f t="shared" si="15"/>
        <v>0</v>
      </c>
      <c r="S132" s="15"/>
      <c r="T132" s="15"/>
      <c r="U132" s="9">
        <f t="shared" si="25"/>
        <v>0</v>
      </c>
      <c r="V132" s="9">
        <f t="shared" si="26"/>
        <v>13</v>
      </c>
      <c r="W132" s="15">
        <v>10</v>
      </c>
      <c r="X132" s="16">
        <f t="shared" si="27"/>
        <v>-3</v>
      </c>
      <c r="Y132" s="26"/>
      <c r="Z132" s="17"/>
    </row>
    <row r="133" spans="1:26" ht="18" customHeight="1" x14ac:dyDescent="0.2">
      <c r="A133" s="13">
        <v>3550007</v>
      </c>
      <c r="B133" s="14" t="s">
        <v>154</v>
      </c>
      <c r="C133" s="15">
        <v>20000</v>
      </c>
      <c r="D133" s="10">
        <f>VLOOKUP($A133,'19.04'!$A$9:$W$204,23,0)</f>
        <v>0</v>
      </c>
      <c r="E133" s="15">
        <v>14</v>
      </c>
      <c r="F133" s="15"/>
      <c r="G133" s="15"/>
      <c r="H133" s="9">
        <f>SUM(E133:G133)</f>
        <v>14</v>
      </c>
      <c r="I133" s="15">
        <v>4</v>
      </c>
      <c r="J133" s="15"/>
      <c r="K133" s="15"/>
      <c r="L133" s="9">
        <f t="shared" si="11"/>
        <v>4</v>
      </c>
      <c r="M133" s="15"/>
      <c r="N133" s="15"/>
      <c r="O133" s="15"/>
      <c r="P133" s="15"/>
      <c r="Q133" s="15"/>
      <c r="R133" s="11">
        <f t="shared" si="15"/>
        <v>0</v>
      </c>
      <c r="S133" s="15"/>
      <c r="T133" s="15"/>
      <c r="U133" s="9">
        <f t="shared" si="25"/>
        <v>0</v>
      </c>
      <c r="V133" s="9">
        <f t="shared" si="26"/>
        <v>10</v>
      </c>
      <c r="W133" s="15">
        <v>4</v>
      </c>
      <c r="X133" s="16">
        <f t="shared" si="27"/>
        <v>-6</v>
      </c>
      <c r="Y133" s="26"/>
      <c r="Z133" s="17"/>
    </row>
    <row r="134" spans="1:26" ht="18" customHeight="1" x14ac:dyDescent="0.2">
      <c r="A134" s="13">
        <v>3550011</v>
      </c>
      <c r="B134" s="14" t="s">
        <v>155</v>
      </c>
      <c r="C134" s="15">
        <v>85000</v>
      </c>
      <c r="D134" s="10">
        <f>VLOOKUP($A134,'19.04'!$A$9:$W$204,23,0)</f>
        <v>0</v>
      </c>
      <c r="E134" s="15"/>
      <c r="F134" s="15"/>
      <c r="G134" s="15"/>
      <c r="H134" s="9">
        <f t="shared" si="24"/>
        <v>0</v>
      </c>
      <c r="I134" s="15"/>
      <c r="J134" s="15"/>
      <c r="K134" s="15"/>
      <c r="L134" s="9">
        <f t="shared" si="11"/>
        <v>0</v>
      </c>
      <c r="M134" s="15"/>
      <c r="N134" s="15"/>
      <c r="O134" s="15"/>
      <c r="P134" s="15"/>
      <c r="Q134" s="15"/>
      <c r="R134" s="11">
        <f t="shared" si="15"/>
        <v>0</v>
      </c>
      <c r="S134" s="15"/>
      <c r="T134" s="15"/>
      <c r="U134" s="9">
        <f t="shared" si="25"/>
        <v>0</v>
      </c>
      <c r="V134" s="9">
        <f t="shared" si="26"/>
        <v>0</v>
      </c>
      <c r="W134" s="15"/>
      <c r="X134" s="16">
        <f t="shared" si="27"/>
        <v>0</v>
      </c>
      <c r="Y134" s="18"/>
      <c r="Z134" s="17"/>
    </row>
    <row r="135" spans="1:26" ht="18" customHeight="1" x14ac:dyDescent="0.2">
      <c r="A135" s="7">
        <v>5530000</v>
      </c>
      <c r="B135" s="28" t="s">
        <v>156</v>
      </c>
      <c r="C135" s="9"/>
      <c r="D135" s="10">
        <f>VLOOKUP($A135,'19.04'!$A$9:$W$204,23,0)</f>
        <v>0</v>
      </c>
      <c r="E135" s="10"/>
      <c r="F135" s="10"/>
      <c r="G135" s="10"/>
      <c r="H135" s="9"/>
      <c r="I135" s="10"/>
      <c r="J135" s="10"/>
      <c r="K135" s="10"/>
      <c r="L135" s="9">
        <f t="shared" si="11"/>
        <v>0</v>
      </c>
      <c r="M135" s="10"/>
      <c r="N135" s="10"/>
      <c r="O135" s="10"/>
      <c r="P135" s="10"/>
      <c r="Q135" s="10"/>
      <c r="R135" s="11">
        <f t="shared" si="15"/>
        <v>0</v>
      </c>
      <c r="S135" s="10"/>
      <c r="T135" s="10"/>
      <c r="U135" s="9"/>
      <c r="V135" s="9"/>
      <c r="W135" s="10"/>
      <c r="X135" s="9"/>
      <c r="Y135" s="18"/>
      <c r="Z135" s="17"/>
    </row>
    <row r="136" spans="1:26" ht="18" customHeight="1" x14ac:dyDescent="0.2">
      <c r="A136" s="13">
        <v>5530012</v>
      </c>
      <c r="B136" s="14" t="s">
        <v>157</v>
      </c>
      <c r="C136" s="15">
        <v>30000</v>
      </c>
      <c r="D136" s="10">
        <f>VLOOKUP($A136,'19.04'!$A$9:$W$204,23,0)</f>
        <v>0</v>
      </c>
      <c r="E136" s="15"/>
      <c r="F136" s="15"/>
      <c r="G136" s="15"/>
      <c r="H136" s="9">
        <f t="shared" ref="H136:H143" si="28">SUM(E136:G136)</f>
        <v>0</v>
      </c>
      <c r="I136" s="15"/>
      <c r="J136" s="15"/>
      <c r="K136" s="15"/>
      <c r="L136" s="9">
        <f t="shared" si="11"/>
        <v>0</v>
      </c>
      <c r="M136" s="15"/>
      <c r="N136" s="15"/>
      <c r="O136" s="15"/>
      <c r="P136" s="15"/>
      <c r="Q136" s="15"/>
      <c r="R136" s="11">
        <f t="shared" si="15"/>
        <v>0</v>
      </c>
      <c r="S136" s="15"/>
      <c r="T136" s="15"/>
      <c r="U136" s="9">
        <f t="shared" ref="U136:U143" si="29">S136+T136</f>
        <v>0</v>
      </c>
      <c r="V136" s="9">
        <f t="shared" ref="V136:V143" si="30">D136+H136-L136-R136-U136</f>
        <v>0</v>
      </c>
      <c r="W136" s="15"/>
      <c r="X136" s="16">
        <f t="shared" ref="X136:X143" si="31">W136-V136</f>
        <v>0</v>
      </c>
      <c r="Y136" s="18"/>
      <c r="Z136" s="17"/>
    </row>
    <row r="137" spans="1:26" ht="18" customHeight="1" x14ac:dyDescent="0.2">
      <c r="A137" s="13">
        <v>5530013</v>
      </c>
      <c r="B137" s="14" t="s">
        <v>158</v>
      </c>
      <c r="C137" s="15">
        <v>30000</v>
      </c>
      <c r="D137" s="10">
        <f>VLOOKUP($A137,'19.04'!$A$9:$W$204,23,0)</f>
        <v>0</v>
      </c>
      <c r="E137" s="15"/>
      <c r="F137" s="15"/>
      <c r="G137" s="15"/>
      <c r="H137" s="9">
        <f t="shared" si="28"/>
        <v>0</v>
      </c>
      <c r="I137" s="15"/>
      <c r="J137" s="15"/>
      <c r="K137" s="15"/>
      <c r="L137" s="9">
        <f t="shared" si="11"/>
        <v>0</v>
      </c>
      <c r="M137" s="15"/>
      <c r="N137" s="15"/>
      <c r="O137" s="15"/>
      <c r="P137" s="15"/>
      <c r="Q137" s="15"/>
      <c r="R137" s="11">
        <f t="shared" si="15"/>
        <v>0</v>
      </c>
      <c r="S137" s="15"/>
      <c r="T137" s="15"/>
      <c r="U137" s="9">
        <f t="shared" si="29"/>
        <v>0</v>
      </c>
      <c r="V137" s="9">
        <f t="shared" si="30"/>
        <v>0</v>
      </c>
      <c r="W137" s="15"/>
      <c r="X137" s="16">
        <f t="shared" si="31"/>
        <v>0</v>
      </c>
      <c r="Y137" s="18"/>
      <c r="Z137" s="17"/>
    </row>
    <row r="138" spans="1:26" ht="18" customHeight="1" x14ac:dyDescent="0.2">
      <c r="A138" s="13">
        <v>5530014</v>
      </c>
      <c r="B138" s="14" t="s">
        <v>159</v>
      </c>
      <c r="C138" s="15">
        <v>30000</v>
      </c>
      <c r="D138" s="10">
        <f>VLOOKUP($A138,'19.04'!$A$9:$W$204,23,0)</f>
        <v>0</v>
      </c>
      <c r="E138" s="15"/>
      <c r="F138" s="15"/>
      <c r="G138" s="15"/>
      <c r="H138" s="9">
        <f t="shared" si="28"/>
        <v>0</v>
      </c>
      <c r="I138" s="15"/>
      <c r="J138" s="15"/>
      <c r="K138" s="15"/>
      <c r="L138" s="9">
        <f t="shared" si="11"/>
        <v>0</v>
      </c>
      <c r="M138" s="15"/>
      <c r="N138" s="15"/>
      <c r="O138" s="15"/>
      <c r="P138" s="15"/>
      <c r="Q138" s="15"/>
      <c r="R138" s="11">
        <f t="shared" si="15"/>
        <v>0</v>
      </c>
      <c r="S138" s="15"/>
      <c r="T138" s="15"/>
      <c r="U138" s="9">
        <f t="shared" si="29"/>
        <v>0</v>
      </c>
      <c r="V138" s="9">
        <f t="shared" si="30"/>
        <v>0</v>
      </c>
      <c r="W138" s="15"/>
      <c r="X138" s="16">
        <f t="shared" si="31"/>
        <v>0</v>
      </c>
      <c r="Y138" s="18"/>
      <c r="Z138" s="17"/>
    </row>
    <row r="139" spans="1:26" ht="18" customHeight="1" x14ac:dyDescent="0.2">
      <c r="A139" s="13">
        <v>5530015</v>
      </c>
      <c r="B139" s="14" t="s">
        <v>160</v>
      </c>
      <c r="C139" s="15">
        <v>30000</v>
      </c>
      <c r="D139" s="10">
        <f>VLOOKUP($A139,'19.04'!$A$9:$W$204,23,0)</f>
        <v>0</v>
      </c>
      <c r="E139" s="15"/>
      <c r="F139" s="15"/>
      <c r="G139" s="15"/>
      <c r="H139" s="9">
        <f t="shared" si="28"/>
        <v>0</v>
      </c>
      <c r="I139" s="15"/>
      <c r="J139" s="15"/>
      <c r="K139" s="15"/>
      <c r="L139" s="9">
        <f t="shared" si="11"/>
        <v>0</v>
      </c>
      <c r="M139" s="15"/>
      <c r="N139" s="15"/>
      <c r="O139" s="15"/>
      <c r="P139" s="15"/>
      <c r="Q139" s="15"/>
      <c r="R139" s="11">
        <f t="shared" si="15"/>
        <v>0</v>
      </c>
      <c r="S139" s="15"/>
      <c r="T139" s="15"/>
      <c r="U139" s="9">
        <f t="shared" si="29"/>
        <v>0</v>
      </c>
      <c r="V139" s="9">
        <f t="shared" si="30"/>
        <v>0</v>
      </c>
      <c r="W139" s="15"/>
      <c r="X139" s="16">
        <f t="shared" si="31"/>
        <v>0</v>
      </c>
      <c r="Y139" s="18"/>
      <c r="Z139" s="17"/>
    </row>
    <row r="140" spans="1:26" ht="18" customHeight="1" x14ac:dyDescent="0.2">
      <c r="A140" s="13">
        <v>5530016</v>
      </c>
      <c r="B140" s="14" t="s">
        <v>161</v>
      </c>
      <c r="C140" s="15">
        <v>30000</v>
      </c>
      <c r="D140" s="10">
        <f>VLOOKUP($A140,'19.04'!$A$9:$W$204,23,0)</f>
        <v>1</v>
      </c>
      <c r="E140" s="15"/>
      <c r="F140" s="15"/>
      <c r="G140" s="15"/>
      <c r="H140" s="9">
        <f t="shared" si="28"/>
        <v>0</v>
      </c>
      <c r="I140" s="15">
        <v>1</v>
      </c>
      <c r="J140" s="15"/>
      <c r="K140" s="15"/>
      <c r="L140" s="9">
        <f t="shared" si="11"/>
        <v>1</v>
      </c>
      <c r="M140" s="15"/>
      <c r="N140" s="15"/>
      <c r="O140" s="15"/>
      <c r="P140" s="15"/>
      <c r="Q140" s="15"/>
      <c r="R140" s="11">
        <f t="shared" si="15"/>
        <v>0</v>
      </c>
      <c r="S140" s="15"/>
      <c r="T140" s="15"/>
      <c r="U140" s="9">
        <f t="shared" si="29"/>
        <v>0</v>
      </c>
      <c r="V140" s="9">
        <f t="shared" si="30"/>
        <v>0</v>
      </c>
      <c r="W140" s="15"/>
      <c r="X140" s="16">
        <f t="shared" si="31"/>
        <v>0</v>
      </c>
      <c r="Y140" s="18"/>
      <c r="Z140" s="17"/>
    </row>
    <row r="141" spans="1:26" ht="18" customHeight="1" x14ac:dyDescent="0.2">
      <c r="A141" s="13">
        <v>5530018</v>
      </c>
      <c r="B141" s="14" t="s">
        <v>162</v>
      </c>
      <c r="C141" s="15">
        <v>30000</v>
      </c>
      <c r="D141" s="10">
        <f>VLOOKUP($A141,'19.04'!$A$9:$W$204,23,0)</f>
        <v>0</v>
      </c>
      <c r="E141" s="15"/>
      <c r="F141" s="15"/>
      <c r="G141" s="15"/>
      <c r="H141" s="9">
        <f t="shared" si="28"/>
        <v>0</v>
      </c>
      <c r="I141" s="15"/>
      <c r="J141" s="15"/>
      <c r="K141" s="15"/>
      <c r="L141" s="9">
        <f t="shared" ref="L141:L208" si="32">SUM(I141:K141)</f>
        <v>0</v>
      </c>
      <c r="M141" s="15"/>
      <c r="N141" s="15"/>
      <c r="O141" s="15"/>
      <c r="P141" s="15"/>
      <c r="Q141" s="15"/>
      <c r="R141" s="11">
        <f>SUM(M141:Q141)</f>
        <v>0</v>
      </c>
      <c r="S141" s="15"/>
      <c r="T141" s="15"/>
      <c r="U141" s="9">
        <f>S141+T141</f>
        <v>0</v>
      </c>
      <c r="V141" s="9">
        <f t="shared" si="30"/>
        <v>0</v>
      </c>
      <c r="W141" s="15"/>
      <c r="X141" s="16">
        <f>W141-V141</f>
        <v>0</v>
      </c>
      <c r="Y141" s="18"/>
      <c r="Z141" s="17"/>
    </row>
    <row r="142" spans="1:26" ht="18" customHeight="1" x14ac:dyDescent="0.2">
      <c r="A142" s="13">
        <v>5530019</v>
      </c>
      <c r="B142" s="14" t="s">
        <v>163</v>
      </c>
      <c r="C142" s="15">
        <v>30000</v>
      </c>
      <c r="D142" s="10">
        <f>VLOOKUP($A142,'19.04'!$A$9:$W$204,23,0)</f>
        <v>0</v>
      </c>
      <c r="E142" s="15"/>
      <c r="F142" s="15"/>
      <c r="G142" s="15"/>
      <c r="H142" s="9">
        <f t="shared" si="28"/>
        <v>0</v>
      </c>
      <c r="I142" s="15"/>
      <c r="J142" s="15"/>
      <c r="K142" s="15"/>
      <c r="L142" s="9">
        <f t="shared" si="32"/>
        <v>0</v>
      </c>
      <c r="M142" s="15"/>
      <c r="N142" s="15"/>
      <c r="O142" s="15"/>
      <c r="P142" s="15"/>
      <c r="Q142" s="15"/>
      <c r="R142" s="11">
        <f>SUM(M142:Q142)</f>
        <v>0</v>
      </c>
      <c r="S142" s="15"/>
      <c r="T142" s="15"/>
      <c r="U142" s="9">
        <f>S142+T142</f>
        <v>0</v>
      </c>
      <c r="V142" s="9">
        <f t="shared" si="30"/>
        <v>0</v>
      </c>
      <c r="W142" s="15"/>
      <c r="X142" s="16">
        <f>W142-V142</f>
        <v>0</v>
      </c>
      <c r="Y142" s="18"/>
      <c r="Z142" s="17"/>
    </row>
    <row r="143" spans="1:26" ht="18" customHeight="1" x14ac:dyDescent="0.2">
      <c r="A143" s="13">
        <v>5530020</v>
      </c>
      <c r="B143" s="14" t="s">
        <v>164</v>
      </c>
      <c r="C143" s="15">
        <v>30000</v>
      </c>
      <c r="D143" s="10">
        <f>VLOOKUP($A143,'19.04'!$A$9:$W$204,23,0)</f>
        <v>0</v>
      </c>
      <c r="E143" s="15"/>
      <c r="F143" s="15"/>
      <c r="G143" s="15"/>
      <c r="H143" s="9">
        <f t="shared" si="28"/>
        <v>0</v>
      </c>
      <c r="I143" s="15"/>
      <c r="J143" s="15"/>
      <c r="K143" s="15"/>
      <c r="L143" s="9">
        <f t="shared" si="32"/>
        <v>0</v>
      </c>
      <c r="M143" s="15"/>
      <c r="N143" s="15"/>
      <c r="O143" s="15"/>
      <c r="P143" s="15"/>
      <c r="Q143" s="15"/>
      <c r="R143" s="11">
        <f t="shared" si="15"/>
        <v>0</v>
      </c>
      <c r="S143" s="15"/>
      <c r="T143" s="15"/>
      <c r="U143" s="9">
        <f t="shared" si="29"/>
        <v>0</v>
      </c>
      <c r="V143" s="9">
        <f t="shared" si="30"/>
        <v>0</v>
      </c>
      <c r="W143" s="15"/>
      <c r="X143" s="16">
        <f t="shared" si="31"/>
        <v>0</v>
      </c>
      <c r="Y143" s="18"/>
      <c r="Z143" s="17"/>
    </row>
    <row r="144" spans="1:26" ht="18" customHeight="1" x14ac:dyDescent="0.2">
      <c r="A144" s="7">
        <v>7550000</v>
      </c>
      <c r="B144" s="8" t="s">
        <v>165</v>
      </c>
      <c r="C144" s="9"/>
      <c r="D144" s="10">
        <f>VLOOKUP($A144,'19.04'!$A$9:$W$204,23,0)</f>
        <v>0</v>
      </c>
      <c r="E144" s="10"/>
      <c r="F144" s="10"/>
      <c r="G144" s="10"/>
      <c r="H144" s="9"/>
      <c r="I144" s="10"/>
      <c r="J144" s="10"/>
      <c r="K144" s="10"/>
      <c r="L144" s="9">
        <f t="shared" si="32"/>
        <v>0</v>
      </c>
      <c r="M144" s="10"/>
      <c r="N144" s="10"/>
      <c r="O144" s="10"/>
      <c r="P144" s="10"/>
      <c r="Q144" s="10"/>
      <c r="R144" s="11">
        <f t="shared" si="15"/>
        <v>0</v>
      </c>
      <c r="S144" s="10"/>
      <c r="T144" s="10"/>
      <c r="U144" s="9"/>
      <c r="V144" s="9"/>
      <c r="W144" s="10"/>
      <c r="X144" s="9"/>
      <c r="Y144" s="18"/>
      <c r="Z144" s="17"/>
    </row>
    <row r="145" spans="1:26" ht="18" customHeight="1" x14ac:dyDescent="0.2">
      <c r="A145" s="13">
        <v>7520001</v>
      </c>
      <c r="B145" s="14" t="s">
        <v>166</v>
      </c>
      <c r="C145" s="15">
        <v>80000</v>
      </c>
      <c r="D145" s="10">
        <f>VLOOKUP($A145,'19.04'!$A$9:$W$204,23,0)</f>
        <v>0</v>
      </c>
      <c r="E145" s="15"/>
      <c r="F145" s="15"/>
      <c r="G145" s="15"/>
      <c r="H145" s="9">
        <f t="shared" ref="H145:H160" si="33">SUM(E145:G145)</f>
        <v>0</v>
      </c>
      <c r="I145" s="15"/>
      <c r="J145" s="15"/>
      <c r="K145" s="15"/>
      <c r="L145" s="9">
        <f t="shared" si="32"/>
        <v>0</v>
      </c>
      <c r="M145" s="15"/>
      <c r="N145" s="15"/>
      <c r="O145" s="15"/>
      <c r="P145" s="15"/>
      <c r="Q145" s="15"/>
      <c r="R145" s="11">
        <f>SUM(M145:Q145)</f>
        <v>0</v>
      </c>
      <c r="S145" s="15"/>
      <c r="T145" s="15"/>
      <c r="U145" s="9">
        <f>S145+T145</f>
        <v>0</v>
      </c>
      <c r="V145" s="9">
        <f t="shared" ref="V145:V160" si="34">D145+H145-L145-R145-U145</f>
        <v>0</v>
      </c>
      <c r="W145" s="15"/>
      <c r="X145" s="16">
        <f>W145-V145</f>
        <v>0</v>
      </c>
      <c r="Y145" s="18"/>
      <c r="Z145" s="17"/>
    </row>
    <row r="146" spans="1:26" ht="18" customHeight="1" x14ac:dyDescent="0.2">
      <c r="A146" s="13">
        <v>7520012</v>
      </c>
      <c r="B146" s="14" t="s">
        <v>167</v>
      </c>
      <c r="C146" s="15">
        <v>80000</v>
      </c>
      <c r="D146" s="10">
        <f>VLOOKUP($A146,'19.04'!$A$9:$W$204,23,0)</f>
        <v>0</v>
      </c>
      <c r="E146" s="15"/>
      <c r="F146" s="15"/>
      <c r="G146" s="15"/>
      <c r="H146" s="9">
        <f t="shared" si="33"/>
        <v>0</v>
      </c>
      <c r="I146" s="15"/>
      <c r="J146" s="15"/>
      <c r="K146" s="15"/>
      <c r="L146" s="9">
        <f t="shared" si="32"/>
        <v>0</v>
      </c>
      <c r="M146" s="15"/>
      <c r="N146" s="15"/>
      <c r="O146" s="15"/>
      <c r="P146" s="15"/>
      <c r="Q146" s="15"/>
      <c r="R146" s="11">
        <f>SUM(M146:Q146)</f>
        <v>0</v>
      </c>
      <c r="S146" s="15"/>
      <c r="T146" s="15"/>
      <c r="U146" s="9">
        <f>S146+T146</f>
        <v>0</v>
      </c>
      <c r="V146" s="9">
        <f t="shared" si="34"/>
        <v>0</v>
      </c>
      <c r="W146" s="15"/>
      <c r="X146" s="16">
        <f>W146-V146</f>
        <v>0</v>
      </c>
      <c r="Y146" s="18"/>
      <c r="Z146" s="17"/>
    </row>
    <row r="147" spans="1:26" ht="18" customHeight="1" x14ac:dyDescent="0.2">
      <c r="A147" s="13">
        <v>7520013</v>
      </c>
      <c r="B147" s="14" t="s">
        <v>168</v>
      </c>
      <c r="C147" s="15">
        <v>80000</v>
      </c>
      <c r="D147" s="10">
        <f>VLOOKUP($A147,'19.04'!$A$9:$W$204,23,0)</f>
        <v>0</v>
      </c>
      <c r="E147" s="15"/>
      <c r="F147" s="15"/>
      <c r="G147" s="15"/>
      <c r="H147" s="9">
        <f t="shared" si="33"/>
        <v>0</v>
      </c>
      <c r="I147" s="15"/>
      <c r="J147" s="15"/>
      <c r="K147" s="15"/>
      <c r="L147" s="9">
        <f t="shared" si="32"/>
        <v>0</v>
      </c>
      <c r="M147" s="15"/>
      <c r="N147" s="15"/>
      <c r="O147" s="15"/>
      <c r="P147" s="15"/>
      <c r="Q147" s="15"/>
      <c r="R147" s="11">
        <f>SUM(M147:Q147)</f>
        <v>0</v>
      </c>
      <c r="S147" s="15"/>
      <c r="T147" s="15"/>
      <c r="U147" s="9">
        <f>S147+T147</f>
        <v>0</v>
      </c>
      <c r="V147" s="9">
        <f t="shared" si="34"/>
        <v>0</v>
      </c>
      <c r="W147" s="15"/>
      <c r="X147" s="16">
        <f>W147-V147</f>
        <v>0</v>
      </c>
      <c r="Y147" s="18"/>
      <c r="Z147" s="17"/>
    </row>
    <row r="148" spans="1:26" ht="18" customHeight="1" x14ac:dyDescent="0.2">
      <c r="A148" s="13">
        <v>7520014</v>
      </c>
      <c r="B148" s="14" t="s">
        <v>169</v>
      </c>
      <c r="C148" s="15">
        <v>5000</v>
      </c>
      <c r="D148" s="10">
        <f>VLOOKUP($A148,'19.04'!$A$9:$W$204,23,0)</f>
        <v>0</v>
      </c>
      <c r="E148" s="15"/>
      <c r="F148" s="15"/>
      <c r="G148" s="15"/>
      <c r="H148" s="9">
        <f t="shared" si="33"/>
        <v>0</v>
      </c>
      <c r="I148" s="15"/>
      <c r="J148" s="15"/>
      <c r="K148" s="15"/>
      <c r="L148" s="9">
        <f t="shared" si="32"/>
        <v>0</v>
      </c>
      <c r="M148" s="15"/>
      <c r="N148" s="15"/>
      <c r="O148" s="15"/>
      <c r="P148" s="15"/>
      <c r="Q148" s="15"/>
      <c r="R148" s="11">
        <f>SUM(M148:Q148)</f>
        <v>0</v>
      </c>
      <c r="S148" s="15"/>
      <c r="T148" s="15"/>
      <c r="U148" s="9">
        <f>S148+T148</f>
        <v>0</v>
      </c>
      <c r="V148" s="9">
        <f t="shared" si="34"/>
        <v>0</v>
      </c>
      <c r="W148" s="15"/>
      <c r="X148" s="16">
        <f>W148-V148</f>
        <v>0</v>
      </c>
      <c r="Y148" s="18"/>
      <c r="Z148" s="17"/>
    </row>
    <row r="149" spans="1:26" ht="18" customHeight="1" x14ac:dyDescent="0.2">
      <c r="A149" s="13">
        <v>7550006</v>
      </c>
      <c r="B149" s="14" t="s">
        <v>170</v>
      </c>
      <c r="C149" s="15">
        <v>12000</v>
      </c>
      <c r="D149" s="10">
        <f>VLOOKUP($A149,'19.04'!$A$9:$W$204,23,0)</f>
        <v>3</v>
      </c>
      <c r="E149" s="15"/>
      <c r="F149" s="15"/>
      <c r="G149" s="15"/>
      <c r="H149" s="9">
        <f t="shared" si="33"/>
        <v>0</v>
      </c>
      <c r="I149" s="15"/>
      <c r="J149" s="15"/>
      <c r="K149" s="15"/>
      <c r="L149" s="9">
        <f t="shared" si="32"/>
        <v>0</v>
      </c>
      <c r="M149" s="15"/>
      <c r="N149" s="15"/>
      <c r="O149" s="15"/>
      <c r="P149" s="15"/>
      <c r="Q149" s="15"/>
      <c r="R149" s="11">
        <f t="shared" si="15"/>
        <v>0</v>
      </c>
      <c r="S149" s="15"/>
      <c r="T149" s="15"/>
      <c r="U149" s="9">
        <f t="shared" ref="U149:U160" si="35">S149+T149</f>
        <v>0</v>
      </c>
      <c r="V149" s="9">
        <f t="shared" si="34"/>
        <v>3</v>
      </c>
      <c r="W149" s="15">
        <v>4</v>
      </c>
      <c r="X149" s="16">
        <f t="shared" ref="X149:X160" si="36">W149-V149</f>
        <v>1</v>
      </c>
      <c r="Y149" s="18"/>
      <c r="Z149" s="17"/>
    </row>
    <row r="150" spans="1:26" ht="18" customHeight="1" x14ac:dyDescent="0.2">
      <c r="A150" s="13">
        <v>7550007</v>
      </c>
      <c r="B150" s="14" t="s">
        <v>171</v>
      </c>
      <c r="C150" s="15">
        <v>9000</v>
      </c>
      <c r="D150" s="10">
        <f>VLOOKUP($A150,'19.04'!$A$9:$W$204,23,0)</f>
        <v>12</v>
      </c>
      <c r="E150" s="15"/>
      <c r="F150" s="15"/>
      <c r="G150" s="15"/>
      <c r="H150" s="9">
        <f t="shared" si="33"/>
        <v>0</v>
      </c>
      <c r="I150" s="15"/>
      <c r="J150" s="15"/>
      <c r="K150" s="15"/>
      <c r="L150" s="9">
        <f t="shared" si="32"/>
        <v>0</v>
      </c>
      <c r="M150" s="15"/>
      <c r="N150" s="15"/>
      <c r="O150" s="15"/>
      <c r="P150" s="15"/>
      <c r="Q150" s="15"/>
      <c r="R150" s="11">
        <f t="shared" si="15"/>
        <v>0</v>
      </c>
      <c r="S150" s="15"/>
      <c r="T150" s="15"/>
      <c r="U150" s="9">
        <f t="shared" si="35"/>
        <v>0</v>
      </c>
      <c r="V150" s="9">
        <f t="shared" si="34"/>
        <v>12</v>
      </c>
      <c r="W150" s="15">
        <v>12</v>
      </c>
      <c r="X150" s="16">
        <f t="shared" si="36"/>
        <v>0</v>
      </c>
      <c r="Y150" s="18"/>
      <c r="Z150" s="17"/>
    </row>
    <row r="151" spans="1:26" ht="18" customHeight="1" x14ac:dyDescent="0.2">
      <c r="A151" s="13">
        <v>7550008</v>
      </c>
      <c r="B151" s="14" t="s">
        <v>172</v>
      </c>
      <c r="C151" s="15">
        <v>21000</v>
      </c>
      <c r="D151" s="10">
        <f>VLOOKUP($A151,'19.04'!$A$9:$W$204,23,0)</f>
        <v>2</v>
      </c>
      <c r="E151" s="15"/>
      <c r="F151" s="15"/>
      <c r="G151" s="15"/>
      <c r="H151" s="9">
        <f t="shared" si="33"/>
        <v>0</v>
      </c>
      <c r="I151" s="15"/>
      <c r="J151" s="15"/>
      <c r="K151" s="15"/>
      <c r="L151" s="9">
        <f t="shared" si="32"/>
        <v>0</v>
      </c>
      <c r="M151" s="15"/>
      <c r="N151" s="15"/>
      <c r="O151" s="15"/>
      <c r="P151" s="15"/>
      <c r="Q151" s="15"/>
      <c r="R151" s="11">
        <f t="shared" si="15"/>
        <v>0</v>
      </c>
      <c r="S151" s="15"/>
      <c r="T151" s="15"/>
      <c r="U151" s="9">
        <f t="shared" si="35"/>
        <v>0</v>
      </c>
      <c r="V151" s="9">
        <f t="shared" si="34"/>
        <v>2</v>
      </c>
      <c r="W151" s="15">
        <v>2</v>
      </c>
      <c r="X151" s="16">
        <f t="shared" si="36"/>
        <v>0</v>
      </c>
      <c r="Y151" s="18"/>
      <c r="Z151" s="17"/>
    </row>
    <row r="152" spans="1:26" ht="18" customHeight="1" x14ac:dyDescent="0.2">
      <c r="A152" s="13">
        <v>7550011</v>
      </c>
      <c r="B152" s="14" t="s">
        <v>173</v>
      </c>
      <c r="C152" s="15">
        <v>16000</v>
      </c>
      <c r="D152" s="10">
        <f>VLOOKUP($A152,'19.04'!$A$9:$W$204,23,0)</f>
        <v>10</v>
      </c>
      <c r="E152" s="15"/>
      <c r="F152" s="15"/>
      <c r="G152" s="15"/>
      <c r="H152" s="9">
        <f t="shared" si="33"/>
        <v>0</v>
      </c>
      <c r="I152" s="15"/>
      <c r="J152" s="15"/>
      <c r="K152" s="15"/>
      <c r="L152" s="9">
        <f t="shared" si="32"/>
        <v>0</v>
      </c>
      <c r="M152" s="15"/>
      <c r="N152" s="15"/>
      <c r="O152" s="15"/>
      <c r="P152" s="15"/>
      <c r="Q152" s="15"/>
      <c r="R152" s="11">
        <f t="shared" si="15"/>
        <v>0</v>
      </c>
      <c r="S152" s="15"/>
      <c r="T152" s="15"/>
      <c r="U152" s="9">
        <f t="shared" si="35"/>
        <v>0</v>
      </c>
      <c r="V152" s="9">
        <f t="shared" si="34"/>
        <v>10</v>
      </c>
      <c r="W152" s="15">
        <v>10</v>
      </c>
      <c r="X152" s="16">
        <f t="shared" si="36"/>
        <v>0</v>
      </c>
      <c r="Y152" s="18"/>
      <c r="Z152" s="17"/>
    </row>
    <row r="153" spans="1:26" ht="18" customHeight="1" x14ac:dyDescent="0.2">
      <c r="A153" s="13">
        <v>7550012</v>
      </c>
      <c r="B153" s="14" t="s">
        <v>174</v>
      </c>
      <c r="C153" s="15">
        <v>24000</v>
      </c>
      <c r="D153" s="10">
        <f>VLOOKUP($A153,'19.04'!$A$9:$W$204,23,0)</f>
        <v>0</v>
      </c>
      <c r="E153" s="15"/>
      <c r="F153" s="15"/>
      <c r="G153" s="15"/>
      <c r="H153" s="9">
        <f t="shared" si="33"/>
        <v>0</v>
      </c>
      <c r="I153" s="15"/>
      <c r="J153" s="15"/>
      <c r="K153" s="15"/>
      <c r="L153" s="9">
        <f t="shared" si="32"/>
        <v>0</v>
      </c>
      <c r="M153" s="15"/>
      <c r="N153" s="15"/>
      <c r="O153" s="15"/>
      <c r="P153" s="15"/>
      <c r="Q153" s="15"/>
      <c r="R153" s="11">
        <f t="shared" si="15"/>
        <v>0</v>
      </c>
      <c r="S153" s="15"/>
      <c r="T153" s="15"/>
      <c r="U153" s="9">
        <f t="shared" si="35"/>
        <v>0</v>
      </c>
      <c r="V153" s="9">
        <f t="shared" si="34"/>
        <v>0</v>
      </c>
      <c r="W153" s="15"/>
      <c r="X153" s="16">
        <f t="shared" si="36"/>
        <v>0</v>
      </c>
      <c r="Y153" s="18"/>
      <c r="Z153" s="17"/>
    </row>
    <row r="154" spans="1:26" ht="18" customHeight="1" x14ac:dyDescent="0.2">
      <c r="A154" s="13">
        <v>7550015</v>
      </c>
      <c r="B154" s="14" t="s">
        <v>175</v>
      </c>
      <c r="C154" s="15">
        <v>14000</v>
      </c>
      <c r="D154" s="10">
        <f>VLOOKUP($A154,'19.04'!$A$9:$W$204,23,0)</f>
        <v>4</v>
      </c>
      <c r="E154" s="15">
        <v>10</v>
      </c>
      <c r="F154" s="15"/>
      <c r="G154" s="15"/>
      <c r="H154" s="9">
        <f t="shared" si="33"/>
        <v>10</v>
      </c>
      <c r="I154" s="15"/>
      <c r="J154" s="15"/>
      <c r="K154" s="15"/>
      <c r="L154" s="9">
        <f t="shared" si="32"/>
        <v>0</v>
      </c>
      <c r="M154" s="15"/>
      <c r="N154" s="15"/>
      <c r="O154" s="15"/>
      <c r="P154" s="15"/>
      <c r="Q154" s="15"/>
      <c r="R154" s="11">
        <f t="shared" si="15"/>
        <v>0</v>
      </c>
      <c r="S154" s="15"/>
      <c r="T154" s="15"/>
      <c r="U154" s="9">
        <f t="shared" si="35"/>
        <v>0</v>
      </c>
      <c r="V154" s="9">
        <f t="shared" si="34"/>
        <v>14</v>
      </c>
      <c r="W154" s="15">
        <v>14</v>
      </c>
      <c r="X154" s="16">
        <f t="shared" si="36"/>
        <v>0</v>
      </c>
      <c r="Y154" s="18"/>
      <c r="Z154" s="17"/>
    </row>
    <row r="155" spans="1:26" ht="18" customHeight="1" x14ac:dyDescent="0.2">
      <c r="A155" s="13">
        <v>7550016</v>
      </c>
      <c r="B155" s="14" t="s">
        <v>176</v>
      </c>
      <c r="C155" s="15">
        <v>14000</v>
      </c>
      <c r="D155" s="10">
        <f>VLOOKUP($A155,'19.04'!$A$9:$W$204,23,0)</f>
        <v>15</v>
      </c>
      <c r="E155" s="15"/>
      <c r="F155" s="15"/>
      <c r="G155" s="15"/>
      <c r="H155" s="9">
        <f t="shared" si="33"/>
        <v>0</v>
      </c>
      <c r="I155" s="15"/>
      <c r="J155" s="15"/>
      <c r="K155" s="15"/>
      <c r="L155" s="9">
        <f t="shared" si="32"/>
        <v>0</v>
      </c>
      <c r="M155" s="15"/>
      <c r="N155" s="15"/>
      <c r="O155" s="15"/>
      <c r="P155" s="15"/>
      <c r="Q155" s="15"/>
      <c r="R155" s="11">
        <f t="shared" si="15"/>
        <v>0</v>
      </c>
      <c r="S155" s="15"/>
      <c r="T155" s="15"/>
      <c r="U155" s="9">
        <f t="shared" si="35"/>
        <v>0</v>
      </c>
      <c r="V155" s="9">
        <f t="shared" si="34"/>
        <v>15</v>
      </c>
      <c r="W155" s="15">
        <v>15</v>
      </c>
      <c r="X155" s="16">
        <f t="shared" si="36"/>
        <v>0</v>
      </c>
      <c r="Y155" s="18"/>
      <c r="Z155" s="17"/>
    </row>
    <row r="156" spans="1:26" ht="18" customHeight="1" x14ac:dyDescent="0.2">
      <c r="A156" s="13">
        <v>7550017</v>
      </c>
      <c r="B156" s="14" t="s">
        <v>177</v>
      </c>
      <c r="C156" s="15">
        <v>14000</v>
      </c>
      <c r="D156" s="10">
        <f>VLOOKUP($A156,'19.04'!$A$9:$W$204,23,0)</f>
        <v>4</v>
      </c>
      <c r="E156" s="15">
        <v>10</v>
      </c>
      <c r="F156" s="15"/>
      <c r="G156" s="15"/>
      <c r="H156" s="9">
        <f t="shared" si="33"/>
        <v>10</v>
      </c>
      <c r="I156" s="15"/>
      <c r="J156" s="15"/>
      <c r="K156" s="15"/>
      <c r="L156" s="9">
        <f t="shared" si="32"/>
        <v>0</v>
      </c>
      <c r="M156" s="15"/>
      <c r="N156" s="15"/>
      <c r="O156" s="15"/>
      <c r="P156" s="15"/>
      <c r="Q156" s="15"/>
      <c r="R156" s="11">
        <f t="shared" si="15"/>
        <v>0</v>
      </c>
      <c r="S156" s="15"/>
      <c r="T156" s="15"/>
      <c r="U156" s="9">
        <f t="shared" si="35"/>
        <v>0</v>
      </c>
      <c r="V156" s="9">
        <f t="shared" si="34"/>
        <v>14</v>
      </c>
      <c r="W156" s="15">
        <v>14</v>
      </c>
      <c r="X156" s="16">
        <f t="shared" si="36"/>
        <v>0</v>
      </c>
      <c r="Y156" s="18"/>
      <c r="Z156" s="17"/>
    </row>
    <row r="157" spans="1:26" ht="18" customHeight="1" x14ac:dyDescent="0.2">
      <c r="A157" s="13">
        <v>7550019</v>
      </c>
      <c r="B157" s="14" t="s">
        <v>178</v>
      </c>
      <c r="C157" s="15">
        <v>10000</v>
      </c>
      <c r="D157" s="10">
        <f>VLOOKUP($A157,'19.04'!$A$9:$W$204,23,0)</f>
        <v>4</v>
      </c>
      <c r="E157" s="15">
        <v>50</v>
      </c>
      <c r="F157" s="15"/>
      <c r="G157" s="15"/>
      <c r="H157" s="9">
        <f t="shared" si="33"/>
        <v>50</v>
      </c>
      <c r="I157" s="15">
        <v>3</v>
      </c>
      <c r="J157" s="15"/>
      <c r="K157" s="15"/>
      <c r="L157" s="9">
        <f t="shared" si="32"/>
        <v>3</v>
      </c>
      <c r="M157" s="15"/>
      <c r="N157" s="15"/>
      <c r="O157" s="15"/>
      <c r="P157" s="15"/>
      <c r="Q157" s="15"/>
      <c r="R157" s="11">
        <f t="shared" si="15"/>
        <v>0</v>
      </c>
      <c r="S157" s="15"/>
      <c r="T157" s="15"/>
      <c r="U157" s="9">
        <f t="shared" si="35"/>
        <v>0</v>
      </c>
      <c r="V157" s="9">
        <f t="shared" si="34"/>
        <v>51</v>
      </c>
      <c r="W157" s="15">
        <v>51</v>
      </c>
      <c r="X157" s="16">
        <f t="shared" si="36"/>
        <v>0</v>
      </c>
      <c r="Y157" s="18"/>
      <c r="Z157" s="17"/>
    </row>
    <row r="158" spans="1:26" ht="18" customHeight="1" x14ac:dyDescent="0.2">
      <c r="A158" s="13">
        <v>7550026</v>
      </c>
      <c r="B158" s="14" t="s">
        <v>179</v>
      </c>
      <c r="C158" s="15">
        <v>26000</v>
      </c>
      <c r="D158" s="10">
        <f>VLOOKUP($A158,'19.04'!$A$9:$W$204,23,0)</f>
        <v>27</v>
      </c>
      <c r="E158" s="15"/>
      <c r="F158" s="15"/>
      <c r="G158" s="15"/>
      <c r="H158" s="9">
        <f t="shared" si="33"/>
        <v>0</v>
      </c>
      <c r="I158" s="15">
        <v>3</v>
      </c>
      <c r="J158" s="15"/>
      <c r="K158" s="15"/>
      <c r="L158" s="9">
        <f t="shared" si="32"/>
        <v>3</v>
      </c>
      <c r="M158" s="15"/>
      <c r="N158" s="15"/>
      <c r="O158" s="15"/>
      <c r="P158" s="15"/>
      <c r="Q158" s="15"/>
      <c r="R158" s="11">
        <f t="shared" si="15"/>
        <v>0</v>
      </c>
      <c r="S158" s="15"/>
      <c r="T158" s="15"/>
      <c r="U158" s="9">
        <f t="shared" si="35"/>
        <v>0</v>
      </c>
      <c r="V158" s="9">
        <f t="shared" si="34"/>
        <v>24</v>
      </c>
      <c r="W158" s="15">
        <v>24</v>
      </c>
      <c r="X158" s="16">
        <f t="shared" si="36"/>
        <v>0</v>
      </c>
      <c r="Y158" s="18"/>
      <c r="Z158" s="17"/>
    </row>
    <row r="159" spans="1:26" ht="18" customHeight="1" x14ac:dyDescent="0.2">
      <c r="A159" s="13">
        <v>4550025</v>
      </c>
      <c r="B159" s="14" t="s">
        <v>233</v>
      </c>
      <c r="C159" s="15">
        <v>32000</v>
      </c>
      <c r="D159" s="10">
        <f>VLOOKUP($A159,'19.04'!$A$9:$W$204,23,0)</f>
        <v>0</v>
      </c>
      <c r="E159" s="15">
        <v>10</v>
      </c>
      <c r="F159" s="15"/>
      <c r="G159" s="15"/>
      <c r="H159" s="9">
        <f t="shared" si="33"/>
        <v>10</v>
      </c>
      <c r="I159" s="15"/>
      <c r="J159" s="15"/>
      <c r="K159" s="15"/>
      <c r="L159" s="9">
        <f t="shared" si="32"/>
        <v>0</v>
      </c>
      <c r="M159" s="15"/>
      <c r="N159" s="15"/>
      <c r="O159" s="15"/>
      <c r="P159" s="15"/>
      <c r="Q159" s="15"/>
      <c r="R159" s="11">
        <f t="shared" si="15"/>
        <v>0</v>
      </c>
      <c r="S159" s="15"/>
      <c r="T159" s="15"/>
      <c r="U159" s="9">
        <f t="shared" si="35"/>
        <v>0</v>
      </c>
      <c r="V159" s="9">
        <f t="shared" si="34"/>
        <v>10</v>
      </c>
      <c r="W159" s="15">
        <v>8</v>
      </c>
      <c r="X159" s="16">
        <f t="shared" si="36"/>
        <v>-2</v>
      </c>
      <c r="Y159" s="18"/>
      <c r="Z159" s="17"/>
    </row>
    <row r="160" spans="1:26" ht="18" customHeight="1" x14ac:dyDescent="0.2">
      <c r="A160" s="13">
        <v>4550013</v>
      </c>
      <c r="B160" s="14" t="s">
        <v>231</v>
      </c>
      <c r="C160" s="15">
        <v>32000</v>
      </c>
      <c r="D160" s="10">
        <f>VLOOKUP($A160,'19.04'!$A$9:$W$204,23,0)</f>
        <v>0</v>
      </c>
      <c r="E160" s="15">
        <v>10</v>
      </c>
      <c r="F160" s="15"/>
      <c r="G160" s="15"/>
      <c r="H160" s="9">
        <f t="shared" si="33"/>
        <v>10</v>
      </c>
      <c r="I160" s="15">
        <v>2</v>
      </c>
      <c r="J160" s="15"/>
      <c r="K160" s="15"/>
      <c r="L160" s="9">
        <f t="shared" si="32"/>
        <v>2</v>
      </c>
      <c r="M160" s="15"/>
      <c r="N160" s="15"/>
      <c r="O160" s="15"/>
      <c r="P160" s="15"/>
      <c r="Q160" s="15"/>
      <c r="R160" s="11">
        <f t="shared" ref="R160:R208" si="37">SUM(M160:Q160)</f>
        <v>0</v>
      </c>
      <c r="S160" s="15"/>
      <c r="T160" s="15"/>
      <c r="U160" s="9">
        <f t="shared" si="35"/>
        <v>0</v>
      </c>
      <c r="V160" s="9">
        <f t="shared" si="34"/>
        <v>8</v>
      </c>
      <c r="W160" s="15">
        <v>10</v>
      </c>
      <c r="X160" s="16">
        <f t="shared" si="36"/>
        <v>2</v>
      </c>
      <c r="Y160" s="18"/>
      <c r="Z160" s="17"/>
    </row>
    <row r="161" spans="1:26" ht="18" customHeight="1" x14ac:dyDescent="0.2">
      <c r="A161" s="7">
        <v>5500000</v>
      </c>
      <c r="B161" s="8" t="s">
        <v>180</v>
      </c>
      <c r="C161" s="9"/>
      <c r="D161" s="10">
        <f>VLOOKUP($A161,'19.04'!$A$9:$W$204,23,0)</f>
        <v>0</v>
      </c>
      <c r="E161" s="10"/>
      <c r="F161" s="10"/>
      <c r="G161" s="10"/>
      <c r="H161" s="9"/>
      <c r="I161" s="10"/>
      <c r="J161" s="10"/>
      <c r="K161" s="10"/>
      <c r="L161" s="9">
        <f t="shared" si="32"/>
        <v>0</v>
      </c>
      <c r="M161" s="10"/>
      <c r="N161" s="10"/>
      <c r="O161" s="10"/>
      <c r="P161" s="10"/>
      <c r="Q161" s="10"/>
      <c r="R161" s="11">
        <f t="shared" si="37"/>
        <v>0</v>
      </c>
      <c r="S161" s="10"/>
      <c r="T161" s="10"/>
      <c r="U161" s="9"/>
      <c r="V161" s="9"/>
      <c r="W161" s="10"/>
      <c r="X161" s="9"/>
      <c r="Y161" s="18"/>
      <c r="Z161" s="17"/>
    </row>
    <row r="162" spans="1:26" s="24" customFormat="1" ht="18" customHeight="1" x14ac:dyDescent="0.2">
      <c r="A162" s="13">
        <v>5500044</v>
      </c>
      <c r="B162" s="20" t="s">
        <v>181</v>
      </c>
      <c r="C162" s="21">
        <v>28000</v>
      </c>
      <c r="D162" s="10">
        <f>VLOOKUP($A162,'19.04'!$A$9:$W$204,23,0)</f>
        <v>0</v>
      </c>
      <c r="E162" s="15">
        <v>1</v>
      </c>
      <c r="F162" s="15"/>
      <c r="G162" s="15"/>
      <c r="H162" s="9">
        <f t="shared" ref="H162:H207" si="38">SUM(E162:G162)</f>
        <v>1</v>
      </c>
      <c r="I162" s="15">
        <v>1</v>
      </c>
      <c r="J162" s="15"/>
      <c r="K162" s="15"/>
      <c r="L162" s="9">
        <f t="shared" si="32"/>
        <v>1</v>
      </c>
      <c r="M162" s="15"/>
      <c r="N162" s="15"/>
      <c r="O162" s="15"/>
      <c r="P162" s="15"/>
      <c r="Q162" s="15"/>
      <c r="R162" s="11">
        <f t="shared" si="37"/>
        <v>0</v>
      </c>
      <c r="S162" s="15"/>
      <c r="T162" s="15"/>
      <c r="U162" s="9">
        <f t="shared" ref="U162:U188" si="39">S162+T162</f>
        <v>0</v>
      </c>
      <c r="V162" s="9">
        <f t="shared" ref="V162:V207" si="40">D162+H162-L162-R162-U162</f>
        <v>0</v>
      </c>
      <c r="W162" s="15"/>
      <c r="X162" s="16">
        <f t="shared" ref="X162:X188" si="41">W162-V162</f>
        <v>0</v>
      </c>
      <c r="Y162" s="22"/>
      <c r="Z162" s="23"/>
    </row>
    <row r="163" spans="1:26" s="24" customFormat="1" ht="18" customHeight="1" x14ac:dyDescent="0.2">
      <c r="A163" s="13">
        <v>5500045</v>
      </c>
      <c r="B163" s="20" t="s">
        <v>182</v>
      </c>
      <c r="C163" s="21">
        <v>30000</v>
      </c>
      <c r="D163" s="10">
        <f>VLOOKUP($A163,'19.04'!$A$9:$W$204,23,0)</f>
        <v>0</v>
      </c>
      <c r="E163" s="15">
        <v>4</v>
      </c>
      <c r="F163" s="15"/>
      <c r="G163" s="15"/>
      <c r="H163" s="9">
        <f t="shared" si="38"/>
        <v>4</v>
      </c>
      <c r="I163" s="15">
        <v>4</v>
      </c>
      <c r="J163" s="15"/>
      <c r="K163" s="15"/>
      <c r="L163" s="9">
        <f t="shared" si="32"/>
        <v>4</v>
      </c>
      <c r="M163" s="15"/>
      <c r="N163" s="15"/>
      <c r="O163" s="15"/>
      <c r="P163" s="15"/>
      <c r="Q163" s="15"/>
      <c r="R163" s="11">
        <f t="shared" si="37"/>
        <v>0</v>
      </c>
      <c r="S163" s="15"/>
      <c r="T163" s="15"/>
      <c r="U163" s="9">
        <f t="shared" si="39"/>
        <v>0</v>
      </c>
      <c r="V163" s="9">
        <f t="shared" si="40"/>
        <v>0</v>
      </c>
      <c r="W163" s="15"/>
      <c r="X163" s="16">
        <f t="shared" si="41"/>
        <v>0</v>
      </c>
      <c r="Y163" s="22"/>
      <c r="Z163" s="23"/>
    </row>
    <row r="164" spans="1:26" ht="18" customHeight="1" x14ac:dyDescent="0.2">
      <c r="A164" s="13">
        <v>5500063</v>
      </c>
      <c r="B164" s="14" t="s">
        <v>183</v>
      </c>
      <c r="C164" s="15">
        <v>21000</v>
      </c>
      <c r="D164" s="10">
        <f>VLOOKUP($A164,'19.04'!$A$9:$W$204,23,0)</f>
        <v>0</v>
      </c>
      <c r="E164" s="15">
        <v>2</v>
      </c>
      <c r="F164" s="15"/>
      <c r="G164" s="15"/>
      <c r="H164" s="9">
        <f t="shared" si="38"/>
        <v>2</v>
      </c>
      <c r="I164" s="15">
        <v>2</v>
      </c>
      <c r="J164" s="15"/>
      <c r="K164" s="15"/>
      <c r="L164" s="9">
        <f t="shared" si="32"/>
        <v>2</v>
      </c>
      <c r="M164" s="15"/>
      <c r="N164" s="15"/>
      <c r="O164" s="15"/>
      <c r="P164" s="15"/>
      <c r="Q164" s="15"/>
      <c r="R164" s="11">
        <f t="shared" si="37"/>
        <v>0</v>
      </c>
      <c r="S164" s="15"/>
      <c r="T164" s="15"/>
      <c r="U164" s="9">
        <f t="shared" si="39"/>
        <v>0</v>
      </c>
      <c r="V164" s="9">
        <f t="shared" si="40"/>
        <v>0</v>
      </c>
      <c r="W164" s="15"/>
      <c r="X164" s="16">
        <f t="shared" si="41"/>
        <v>0</v>
      </c>
      <c r="Y164" s="18"/>
      <c r="Z164" s="17"/>
    </row>
    <row r="165" spans="1:26" ht="18" customHeight="1" x14ac:dyDescent="0.2">
      <c r="A165" s="13">
        <v>5500064</v>
      </c>
      <c r="B165" s="14" t="s">
        <v>184</v>
      </c>
      <c r="C165" s="15">
        <v>26000</v>
      </c>
      <c r="D165" s="10">
        <f>VLOOKUP($A165,'19.04'!$A$9:$W$204,23,0)</f>
        <v>0</v>
      </c>
      <c r="E165" s="15"/>
      <c r="F165" s="15"/>
      <c r="G165" s="15"/>
      <c r="H165" s="9">
        <f t="shared" si="38"/>
        <v>0</v>
      </c>
      <c r="I165" s="15"/>
      <c r="J165" s="15"/>
      <c r="K165" s="15"/>
      <c r="L165" s="9">
        <f t="shared" si="32"/>
        <v>0</v>
      </c>
      <c r="M165" s="15"/>
      <c r="N165" s="15"/>
      <c r="O165" s="15"/>
      <c r="P165" s="15"/>
      <c r="Q165" s="15"/>
      <c r="R165" s="11">
        <f t="shared" si="37"/>
        <v>0</v>
      </c>
      <c r="S165" s="15"/>
      <c r="T165" s="15"/>
      <c r="U165" s="9">
        <f t="shared" si="39"/>
        <v>0</v>
      </c>
      <c r="V165" s="9">
        <f t="shared" si="40"/>
        <v>0</v>
      </c>
      <c r="W165" s="15"/>
      <c r="X165" s="16">
        <f t="shared" si="41"/>
        <v>0</v>
      </c>
      <c r="Y165" s="18"/>
      <c r="Z165" s="17"/>
    </row>
    <row r="166" spans="1:26" ht="18" customHeight="1" x14ac:dyDescent="0.2">
      <c r="A166" s="13">
        <v>5500065</v>
      </c>
      <c r="B166" s="14" t="s">
        <v>185</v>
      </c>
      <c r="C166" s="15">
        <v>24000</v>
      </c>
      <c r="D166" s="10">
        <f>VLOOKUP($A166,'19.04'!$A$9:$W$204,23,0)</f>
        <v>0</v>
      </c>
      <c r="E166" s="15"/>
      <c r="F166" s="15"/>
      <c r="G166" s="15"/>
      <c r="H166" s="9">
        <f t="shared" si="38"/>
        <v>0</v>
      </c>
      <c r="I166" s="15"/>
      <c r="J166" s="15"/>
      <c r="K166" s="15"/>
      <c r="L166" s="9">
        <f t="shared" si="32"/>
        <v>0</v>
      </c>
      <c r="M166" s="15"/>
      <c r="N166" s="15"/>
      <c r="O166" s="15"/>
      <c r="P166" s="15"/>
      <c r="Q166" s="15"/>
      <c r="R166" s="11">
        <f t="shared" si="37"/>
        <v>0</v>
      </c>
      <c r="S166" s="15"/>
      <c r="T166" s="15"/>
      <c r="U166" s="9">
        <f t="shared" si="39"/>
        <v>0</v>
      </c>
      <c r="V166" s="9">
        <f t="shared" si="40"/>
        <v>0</v>
      </c>
      <c r="W166" s="15"/>
      <c r="X166" s="16">
        <f t="shared" si="41"/>
        <v>0</v>
      </c>
      <c r="Y166" s="18"/>
      <c r="Z166" s="17"/>
    </row>
    <row r="167" spans="1:26" ht="18" customHeight="1" x14ac:dyDescent="0.2">
      <c r="A167" s="13">
        <v>5500066</v>
      </c>
      <c r="B167" s="14" t="s">
        <v>186</v>
      </c>
      <c r="C167" s="15">
        <v>32000</v>
      </c>
      <c r="D167" s="10">
        <f>VLOOKUP($A167,'19.04'!$A$9:$W$204,23,0)</f>
        <v>0</v>
      </c>
      <c r="E167" s="15"/>
      <c r="F167" s="15"/>
      <c r="G167" s="15"/>
      <c r="H167" s="9">
        <f t="shared" si="38"/>
        <v>0</v>
      </c>
      <c r="I167" s="15"/>
      <c r="J167" s="15"/>
      <c r="K167" s="15"/>
      <c r="L167" s="9">
        <f t="shared" si="32"/>
        <v>0</v>
      </c>
      <c r="M167" s="15"/>
      <c r="N167" s="15"/>
      <c r="O167" s="15"/>
      <c r="P167" s="15"/>
      <c r="Q167" s="15"/>
      <c r="R167" s="11">
        <f t="shared" si="37"/>
        <v>0</v>
      </c>
      <c r="S167" s="15"/>
      <c r="T167" s="15"/>
      <c r="U167" s="9">
        <f t="shared" si="39"/>
        <v>0</v>
      </c>
      <c r="V167" s="9">
        <f t="shared" si="40"/>
        <v>0</v>
      </c>
      <c r="W167" s="15"/>
      <c r="X167" s="16">
        <f t="shared" si="41"/>
        <v>0</v>
      </c>
      <c r="Y167" s="18"/>
      <c r="Z167" s="17"/>
    </row>
    <row r="168" spans="1:26" ht="18" customHeight="1" x14ac:dyDescent="0.2">
      <c r="A168" s="13">
        <v>5510070</v>
      </c>
      <c r="B168" s="14" t="s">
        <v>187</v>
      </c>
      <c r="C168" s="15">
        <v>28000</v>
      </c>
      <c r="D168" s="10">
        <f>VLOOKUP($A168,'19.04'!$A$9:$W$204,23,0)</f>
        <v>0</v>
      </c>
      <c r="E168" s="15">
        <v>8</v>
      </c>
      <c r="F168" s="15"/>
      <c r="G168" s="15"/>
      <c r="H168" s="9">
        <f t="shared" si="38"/>
        <v>8</v>
      </c>
      <c r="I168" s="15">
        <v>8</v>
      </c>
      <c r="J168" s="15"/>
      <c r="K168" s="15"/>
      <c r="L168" s="9">
        <f t="shared" si="32"/>
        <v>8</v>
      </c>
      <c r="M168" s="15"/>
      <c r="N168" s="15"/>
      <c r="O168" s="15"/>
      <c r="P168" s="15"/>
      <c r="Q168" s="15"/>
      <c r="R168" s="11">
        <f t="shared" si="37"/>
        <v>0</v>
      </c>
      <c r="S168" s="15"/>
      <c r="T168" s="15"/>
      <c r="U168" s="9">
        <f t="shared" si="39"/>
        <v>0</v>
      </c>
      <c r="V168" s="9">
        <f t="shared" si="40"/>
        <v>0</v>
      </c>
      <c r="W168" s="15"/>
      <c r="X168" s="16">
        <f t="shared" si="41"/>
        <v>0</v>
      </c>
      <c r="Y168" s="18"/>
      <c r="Z168" s="17"/>
    </row>
    <row r="169" spans="1:26" ht="18" customHeight="1" x14ac:dyDescent="0.2">
      <c r="A169" s="13">
        <v>5510072</v>
      </c>
      <c r="B169" s="14" t="s">
        <v>188</v>
      </c>
      <c r="C169" s="15">
        <v>29000</v>
      </c>
      <c r="D169" s="10">
        <f>VLOOKUP($A169,'19.04'!$A$9:$W$204,23,0)</f>
        <v>0</v>
      </c>
      <c r="E169" s="15"/>
      <c r="F169" s="15"/>
      <c r="G169" s="15"/>
      <c r="H169" s="9">
        <f t="shared" si="38"/>
        <v>0</v>
      </c>
      <c r="I169" s="15"/>
      <c r="J169" s="15"/>
      <c r="K169" s="15"/>
      <c r="L169" s="9">
        <f t="shared" si="32"/>
        <v>0</v>
      </c>
      <c r="M169" s="15"/>
      <c r="N169" s="15"/>
      <c r="O169" s="15"/>
      <c r="P169" s="15"/>
      <c r="Q169" s="15"/>
      <c r="R169" s="11">
        <f t="shared" si="37"/>
        <v>0</v>
      </c>
      <c r="S169" s="15"/>
      <c r="T169" s="15"/>
      <c r="U169" s="9">
        <f t="shared" si="39"/>
        <v>0</v>
      </c>
      <c r="V169" s="9">
        <f t="shared" si="40"/>
        <v>0</v>
      </c>
      <c r="W169" s="15"/>
      <c r="X169" s="16">
        <f t="shared" si="41"/>
        <v>0</v>
      </c>
      <c r="Y169" s="18"/>
      <c r="Z169" s="17"/>
    </row>
    <row r="170" spans="1:26" ht="18" customHeight="1" x14ac:dyDescent="0.2">
      <c r="A170" s="13">
        <v>5510074</v>
      </c>
      <c r="B170" s="14" t="s">
        <v>189</v>
      </c>
      <c r="C170" s="15">
        <v>30000</v>
      </c>
      <c r="D170" s="10">
        <f>VLOOKUP($A170,'19.04'!$A$9:$W$204,23,0)</f>
        <v>0</v>
      </c>
      <c r="E170" s="15">
        <v>1</v>
      </c>
      <c r="F170" s="15"/>
      <c r="G170" s="15"/>
      <c r="H170" s="9">
        <f t="shared" si="38"/>
        <v>1</v>
      </c>
      <c r="I170" s="15">
        <v>1</v>
      </c>
      <c r="J170" s="15"/>
      <c r="K170" s="15"/>
      <c r="L170" s="9">
        <f t="shared" si="32"/>
        <v>1</v>
      </c>
      <c r="M170" s="15"/>
      <c r="N170" s="15"/>
      <c r="O170" s="15"/>
      <c r="P170" s="15"/>
      <c r="Q170" s="15"/>
      <c r="R170" s="11">
        <f t="shared" si="37"/>
        <v>0</v>
      </c>
      <c r="S170" s="15"/>
      <c r="T170" s="15"/>
      <c r="U170" s="9">
        <f t="shared" si="39"/>
        <v>0</v>
      </c>
      <c r="V170" s="9">
        <f t="shared" si="40"/>
        <v>0</v>
      </c>
      <c r="W170" s="15"/>
      <c r="X170" s="16">
        <f t="shared" si="41"/>
        <v>0</v>
      </c>
      <c r="Y170" s="18"/>
      <c r="Z170" s="17"/>
    </row>
    <row r="171" spans="1:26" ht="18" customHeight="1" x14ac:dyDescent="0.2">
      <c r="A171" s="13">
        <v>5520002</v>
      </c>
      <c r="B171" s="14" t="s">
        <v>190</v>
      </c>
      <c r="C171" s="15">
        <v>34000</v>
      </c>
      <c r="D171" s="10">
        <f>VLOOKUP($A171,'19.04'!$A$9:$W$204,23,0)</f>
        <v>0</v>
      </c>
      <c r="E171" s="15">
        <v>2</v>
      </c>
      <c r="F171" s="15"/>
      <c r="G171" s="15"/>
      <c r="H171" s="9">
        <f t="shared" si="38"/>
        <v>2</v>
      </c>
      <c r="I171" s="15">
        <v>2</v>
      </c>
      <c r="J171" s="15"/>
      <c r="K171" s="15"/>
      <c r="L171" s="9">
        <f t="shared" si="32"/>
        <v>2</v>
      </c>
      <c r="M171" s="15"/>
      <c r="N171" s="15"/>
      <c r="O171" s="15"/>
      <c r="P171" s="15"/>
      <c r="Q171" s="15"/>
      <c r="R171" s="11">
        <f>SUM(M171:Q171)</f>
        <v>0</v>
      </c>
      <c r="S171" s="15"/>
      <c r="T171" s="15"/>
      <c r="U171" s="9">
        <f>S171+T171</f>
        <v>0</v>
      </c>
      <c r="V171" s="9">
        <f t="shared" si="40"/>
        <v>0</v>
      </c>
      <c r="W171" s="15"/>
      <c r="X171" s="16">
        <f>W171-V171</f>
        <v>0</v>
      </c>
      <c r="Y171" s="18"/>
      <c r="Z171" s="17"/>
    </row>
    <row r="172" spans="1:26" ht="18" customHeight="1" x14ac:dyDescent="0.2">
      <c r="A172" s="13">
        <v>5520003</v>
      </c>
      <c r="B172" s="14" t="s">
        <v>191</v>
      </c>
      <c r="C172" s="15">
        <v>34000</v>
      </c>
      <c r="D172" s="10">
        <f>VLOOKUP($A172,'19.04'!$A$9:$W$204,23,0)</f>
        <v>0</v>
      </c>
      <c r="E172" s="15">
        <v>2</v>
      </c>
      <c r="F172" s="15"/>
      <c r="G172" s="15"/>
      <c r="H172" s="9">
        <f t="shared" si="38"/>
        <v>2</v>
      </c>
      <c r="I172" s="15">
        <v>2</v>
      </c>
      <c r="J172" s="15"/>
      <c r="K172" s="15"/>
      <c r="L172" s="9">
        <f t="shared" si="32"/>
        <v>2</v>
      </c>
      <c r="M172" s="15"/>
      <c r="N172" s="15"/>
      <c r="O172" s="15"/>
      <c r="P172" s="15"/>
      <c r="Q172" s="15"/>
      <c r="R172" s="11">
        <f>SUM(M172:Q172)</f>
        <v>0</v>
      </c>
      <c r="S172" s="15"/>
      <c r="T172" s="15"/>
      <c r="U172" s="9">
        <f>S172+T172</f>
        <v>0</v>
      </c>
      <c r="V172" s="9">
        <f t="shared" si="40"/>
        <v>0</v>
      </c>
      <c r="W172" s="15"/>
      <c r="X172" s="16">
        <f>W172-V172</f>
        <v>0</v>
      </c>
      <c r="Y172" s="18"/>
      <c r="Z172" s="17"/>
    </row>
    <row r="173" spans="1:26" ht="18" customHeight="1" x14ac:dyDescent="0.2">
      <c r="A173" s="13">
        <v>5520005</v>
      </c>
      <c r="B173" s="14" t="s">
        <v>192</v>
      </c>
      <c r="C173" s="15">
        <v>19000</v>
      </c>
      <c r="D173" s="10">
        <f>VLOOKUP($A173,'19.04'!$A$9:$W$204,23,0)</f>
        <v>0</v>
      </c>
      <c r="E173" s="15">
        <v>14</v>
      </c>
      <c r="F173" s="15"/>
      <c r="G173" s="15"/>
      <c r="H173" s="9">
        <f t="shared" si="38"/>
        <v>14</v>
      </c>
      <c r="I173" s="15">
        <v>14</v>
      </c>
      <c r="J173" s="15"/>
      <c r="K173" s="15"/>
      <c r="L173" s="9">
        <f t="shared" si="32"/>
        <v>14</v>
      </c>
      <c r="M173" s="15"/>
      <c r="N173" s="15"/>
      <c r="O173" s="15"/>
      <c r="P173" s="15"/>
      <c r="Q173" s="15"/>
      <c r="R173" s="11">
        <f>SUM(M173:Q173)</f>
        <v>0</v>
      </c>
      <c r="S173" s="15"/>
      <c r="T173" s="15"/>
      <c r="U173" s="9">
        <f>S173+T173</f>
        <v>0</v>
      </c>
      <c r="V173" s="9">
        <f t="shared" si="40"/>
        <v>0</v>
      </c>
      <c r="W173" s="15"/>
      <c r="X173" s="16">
        <f>W173-V173</f>
        <v>0</v>
      </c>
      <c r="Y173" s="18"/>
      <c r="Z173" s="17"/>
    </row>
    <row r="174" spans="1:26" ht="18" customHeight="1" x14ac:dyDescent="0.2">
      <c r="A174" s="13">
        <v>5530001</v>
      </c>
      <c r="B174" s="14" t="s">
        <v>193</v>
      </c>
      <c r="C174" s="15">
        <v>46000</v>
      </c>
      <c r="D174" s="10">
        <f>VLOOKUP($A174,'19.04'!$A$9:$W$204,23,0)</f>
        <v>0</v>
      </c>
      <c r="E174" s="15">
        <v>2</v>
      </c>
      <c r="F174" s="15"/>
      <c r="G174" s="15"/>
      <c r="H174" s="9">
        <f t="shared" si="38"/>
        <v>2</v>
      </c>
      <c r="I174" s="15">
        <v>2</v>
      </c>
      <c r="J174" s="15"/>
      <c r="K174" s="15"/>
      <c r="L174" s="9">
        <f t="shared" si="32"/>
        <v>2</v>
      </c>
      <c r="M174" s="15"/>
      <c r="N174" s="15"/>
      <c r="O174" s="15"/>
      <c r="P174" s="15"/>
      <c r="Q174" s="15"/>
      <c r="R174" s="11">
        <f>SUM(M174:Q174)</f>
        <v>0</v>
      </c>
      <c r="S174" s="15"/>
      <c r="T174" s="15"/>
      <c r="U174" s="9">
        <f>S174+T174</f>
        <v>0</v>
      </c>
      <c r="V174" s="9">
        <f t="shared" si="40"/>
        <v>0</v>
      </c>
      <c r="W174" s="15"/>
      <c r="X174" s="16">
        <f>W174-V174</f>
        <v>0</v>
      </c>
      <c r="Y174" s="18"/>
      <c r="Z174" s="17"/>
    </row>
    <row r="175" spans="1:26" ht="18" customHeight="1" x14ac:dyDescent="0.2">
      <c r="A175" s="13">
        <v>5530002</v>
      </c>
      <c r="B175" s="14" t="s">
        <v>194</v>
      </c>
      <c r="C175" s="15">
        <v>38000</v>
      </c>
      <c r="D175" s="10">
        <f>VLOOKUP($A175,'19.04'!$A$9:$W$204,23,0)</f>
        <v>0</v>
      </c>
      <c r="E175" s="15">
        <v>2</v>
      </c>
      <c r="F175" s="15"/>
      <c r="G175" s="15"/>
      <c r="H175" s="9">
        <f t="shared" si="38"/>
        <v>2</v>
      </c>
      <c r="I175" s="15">
        <v>2</v>
      </c>
      <c r="J175" s="15"/>
      <c r="K175" s="15"/>
      <c r="L175" s="9">
        <f t="shared" si="32"/>
        <v>2</v>
      </c>
      <c r="M175" s="15"/>
      <c r="N175" s="15"/>
      <c r="O175" s="15"/>
      <c r="P175" s="15"/>
      <c r="Q175" s="15"/>
      <c r="R175" s="11">
        <f>SUM(M175:Q175)</f>
        <v>0</v>
      </c>
      <c r="S175" s="15"/>
      <c r="T175" s="15"/>
      <c r="U175" s="9">
        <f>S175+T175</f>
        <v>0</v>
      </c>
      <c r="V175" s="9">
        <f t="shared" si="40"/>
        <v>0</v>
      </c>
      <c r="W175" s="15"/>
      <c r="X175" s="16">
        <f>W175-V175</f>
        <v>0</v>
      </c>
      <c r="Y175" s="18"/>
      <c r="Z175" s="17"/>
    </row>
    <row r="176" spans="1:26" ht="18" customHeight="1" x14ac:dyDescent="0.2">
      <c r="A176" s="13">
        <v>5530003</v>
      </c>
      <c r="B176" s="14" t="s">
        <v>195</v>
      </c>
      <c r="C176" s="15">
        <v>38000</v>
      </c>
      <c r="D176" s="10">
        <f>VLOOKUP($A176,'19.04'!$A$9:$W$204,23,0)</f>
        <v>0</v>
      </c>
      <c r="E176" s="15">
        <v>1</v>
      </c>
      <c r="F176" s="15"/>
      <c r="G176" s="15"/>
      <c r="H176" s="9">
        <f t="shared" si="38"/>
        <v>1</v>
      </c>
      <c r="I176" s="15">
        <v>1</v>
      </c>
      <c r="J176" s="15"/>
      <c r="K176" s="15"/>
      <c r="L176" s="9">
        <f t="shared" si="32"/>
        <v>1</v>
      </c>
      <c r="M176" s="15"/>
      <c r="N176" s="15"/>
      <c r="O176" s="15"/>
      <c r="P176" s="15"/>
      <c r="Q176" s="15"/>
      <c r="R176" s="11">
        <f t="shared" si="37"/>
        <v>0</v>
      </c>
      <c r="S176" s="15"/>
      <c r="T176" s="15"/>
      <c r="U176" s="9">
        <f t="shared" si="39"/>
        <v>0</v>
      </c>
      <c r="V176" s="9">
        <f t="shared" si="40"/>
        <v>0</v>
      </c>
      <c r="W176" s="15"/>
      <c r="X176" s="16">
        <f t="shared" si="41"/>
        <v>0</v>
      </c>
      <c r="Y176" s="18"/>
      <c r="Z176" s="17"/>
    </row>
    <row r="177" spans="1:26" ht="18" customHeight="1" x14ac:dyDescent="0.2">
      <c r="A177" s="13">
        <v>5530004</v>
      </c>
      <c r="B177" s="14" t="s">
        <v>196</v>
      </c>
      <c r="C177" s="15">
        <v>39000</v>
      </c>
      <c r="D177" s="10">
        <f>VLOOKUP($A177,'19.04'!$A$9:$W$204,23,0)</f>
        <v>0</v>
      </c>
      <c r="E177" s="15"/>
      <c r="F177" s="15"/>
      <c r="G177" s="15"/>
      <c r="H177" s="9">
        <f t="shared" si="38"/>
        <v>0</v>
      </c>
      <c r="I177" s="15"/>
      <c r="J177" s="15"/>
      <c r="K177" s="15"/>
      <c r="L177" s="9">
        <f t="shared" si="32"/>
        <v>0</v>
      </c>
      <c r="M177" s="15"/>
      <c r="N177" s="15"/>
      <c r="O177" s="15"/>
      <c r="P177" s="15"/>
      <c r="Q177" s="15"/>
      <c r="R177" s="11">
        <f t="shared" si="37"/>
        <v>0</v>
      </c>
      <c r="S177" s="15"/>
      <c r="T177" s="15"/>
      <c r="U177" s="9">
        <f t="shared" si="39"/>
        <v>0</v>
      </c>
      <c r="V177" s="9">
        <f t="shared" si="40"/>
        <v>0</v>
      </c>
      <c r="W177" s="15"/>
      <c r="X177" s="16">
        <f t="shared" si="41"/>
        <v>0</v>
      </c>
      <c r="Y177" s="18"/>
      <c r="Z177" s="17"/>
    </row>
    <row r="178" spans="1:26" ht="18" customHeight="1" x14ac:dyDescent="0.2">
      <c r="A178" s="13">
        <v>5530005</v>
      </c>
      <c r="B178" s="14" t="s">
        <v>197</v>
      </c>
      <c r="C178" s="15">
        <v>35000</v>
      </c>
      <c r="D178" s="10">
        <f>VLOOKUP($A178,'19.04'!$A$9:$W$204,23,0)</f>
        <v>0</v>
      </c>
      <c r="E178" s="15"/>
      <c r="F178" s="15"/>
      <c r="G178" s="15"/>
      <c r="H178" s="9">
        <f t="shared" si="38"/>
        <v>0</v>
      </c>
      <c r="I178" s="15"/>
      <c r="J178" s="15"/>
      <c r="K178" s="15"/>
      <c r="L178" s="9">
        <f t="shared" si="32"/>
        <v>0</v>
      </c>
      <c r="M178" s="15"/>
      <c r="N178" s="15"/>
      <c r="O178" s="15"/>
      <c r="P178" s="15"/>
      <c r="Q178" s="15"/>
      <c r="R178" s="11">
        <f t="shared" si="37"/>
        <v>0</v>
      </c>
      <c r="S178" s="15"/>
      <c r="T178" s="15"/>
      <c r="U178" s="9">
        <f t="shared" si="39"/>
        <v>0</v>
      </c>
      <c r="V178" s="9">
        <f t="shared" si="40"/>
        <v>0</v>
      </c>
      <c r="W178" s="15"/>
      <c r="X178" s="16">
        <f t="shared" si="41"/>
        <v>0</v>
      </c>
      <c r="Y178" s="18"/>
      <c r="Z178" s="17"/>
    </row>
    <row r="179" spans="1:26" ht="18" customHeight="1" x14ac:dyDescent="0.2">
      <c r="A179" s="13">
        <v>5530008</v>
      </c>
      <c r="B179" s="14" t="s">
        <v>198</v>
      </c>
      <c r="C179" s="15">
        <v>29000</v>
      </c>
      <c r="D179" s="10">
        <f>VLOOKUP($A179,'19.04'!$A$9:$W$204,23,0)</f>
        <v>0</v>
      </c>
      <c r="E179" s="15"/>
      <c r="F179" s="15"/>
      <c r="G179" s="15"/>
      <c r="H179" s="9">
        <f t="shared" si="38"/>
        <v>0</v>
      </c>
      <c r="I179" s="15"/>
      <c r="J179" s="15"/>
      <c r="K179" s="15"/>
      <c r="L179" s="9">
        <f t="shared" si="32"/>
        <v>0</v>
      </c>
      <c r="M179" s="15"/>
      <c r="N179" s="15"/>
      <c r="O179" s="15"/>
      <c r="P179" s="15"/>
      <c r="Q179" s="15"/>
      <c r="R179" s="11">
        <f t="shared" si="37"/>
        <v>0</v>
      </c>
      <c r="S179" s="15"/>
      <c r="T179" s="15"/>
      <c r="U179" s="9">
        <f t="shared" si="39"/>
        <v>0</v>
      </c>
      <c r="V179" s="9">
        <f t="shared" si="40"/>
        <v>0</v>
      </c>
      <c r="W179" s="15"/>
      <c r="X179" s="16">
        <f t="shared" si="41"/>
        <v>0</v>
      </c>
      <c r="Y179" s="18"/>
      <c r="Z179" s="17"/>
    </row>
    <row r="180" spans="1:26" ht="18" customHeight="1" x14ac:dyDescent="0.2">
      <c r="A180" s="13">
        <v>5540001</v>
      </c>
      <c r="B180" s="14" t="s">
        <v>199</v>
      </c>
      <c r="C180" s="15">
        <v>18000</v>
      </c>
      <c r="D180" s="10">
        <f>VLOOKUP($A180,'19.04'!$A$9:$W$204,23,0)</f>
        <v>14</v>
      </c>
      <c r="E180" s="15"/>
      <c r="F180" s="15"/>
      <c r="G180" s="15"/>
      <c r="H180" s="9">
        <f t="shared" si="38"/>
        <v>0</v>
      </c>
      <c r="I180" s="15">
        <v>1</v>
      </c>
      <c r="J180" s="15"/>
      <c r="K180" s="15"/>
      <c r="L180" s="9">
        <f t="shared" si="32"/>
        <v>1</v>
      </c>
      <c r="M180" s="15"/>
      <c r="N180" s="15"/>
      <c r="O180" s="15"/>
      <c r="P180" s="15"/>
      <c r="Q180" s="15"/>
      <c r="R180" s="11">
        <f>SUM(M180:Q180)</f>
        <v>0</v>
      </c>
      <c r="S180" s="15"/>
      <c r="T180" s="15"/>
      <c r="U180" s="9">
        <f>S180+T180</f>
        <v>0</v>
      </c>
      <c r="V180" s="9">
        <f t="shared" si="40"/>
        <v>13</v>
      </c>
      <c r="W180" s="15">
        <v>13</v>
      </c>
      <c r="X180" s="16">
        <f>W180-V180</f>
        <v>0</v>
      </c>
      <c r="Y180" s="18"/>
      <c r="Z180" s="17"/>
    </row>
    <row r="181" spans="1:26" ht="18" customHeight="1" x14ac:dyDescent="0.2">
      <c r="A181" s="13">
        <v>5540003</v>
      </c>
      <c r="B181" s="14" t="s">
        <v>200</v>
      </c>
      <c r="C181" s="15">
        <v>18000</v>
      </c>
      <c r="D181" s="10">
        <f>VLOOKUP($A181,'19.04'!$A$9:$W$204,23,0)</f>
        <v>28</v>
      </c>
      <c r="E181" s="15"/>
      <c r="F181" s="15"/>
      <c r="G181" s="15"/>
      <c r="H181" s="9">
        <f t="shared" si="38"/>
        <v>0</v>
      </c>
      <c r="I181" s="15"/>
      <c r="J181" s="15"/>
      <c r="K181" s="15"/>
      <c r="L181" s="9">
        <f t="shared" si="32"/>
        <v>0</v>
      </c>
      <c r="M181" s="15"/>
      <c r="N181" s="15"/>
      <c r="O181" s="15"/>
      <c r="P181" s="15"/>
      <c r="Q181" s="15"/>
      <c r="R181" s="11">
        <f t="shared" si="37"/>
        <v>0</v>
      </c>
      <c r="S181" s="15"/>
      <c r="T181" s="15"/>
      <c r="U181" s="9">
        <f t="shared" si="39"/>
        <v>0</v>
      </c>
      <c r="V181" s="9">
        <f t="shared" si="40"/>
        <v>28</v>
      </c>
      <c r="W181" s="15">
        <v>28</v>
      </c>
      <c r="X181" s="16">
        <f t="shared" si="41"/>
        <v>0</v>
      </c>
      <c r="Y181" s="18"/>
      <c r="Z181" s="17"/>
    </row>
    <row r="182" spans="1:26" ht="18" customHeight="1" x14ac:dyDescent="0.2">
      <c r="A182" s="13">
        <v>5540008</v>
      </c>
      <c r="B182" s="14" t="s">
        <v>201</v>
      </c>
      <c r="C182" s="15">
        <v>16000</v>
      </c>
      <c r="D182" s="10">
        <f>VLOOKUP($A182,'19.04'!$A$9:$W$204,23,0)</f>
        <v>86</v>
      </c>
      <c r="E182" s="15"/>
      <c r="F182" s="15"/>
      <c r="G182" s="15"/>
      <c r="H182" s="9">
        <f t="shared" si="38"/>
        <v>0</v>
      </c>
      <c r="I182" s="15"/>
      <c r="J182" s="15"/>
      <c r="K182" s="15"/>
      <c r="L182" s="9">
        <f t="shared" si="32"/>
        <v>0</v>
      </c>
      <c r="M182" s="15"/>
      <c r="N182" s="15"/>
      <c r="O182" s="15"/>
      <c r="P182" s="15"/>
      <c r="Q182" s="15"/>
      <c r="R182" s="11">
        <f t="shared" si="37"/>
        <v>0</v>
      </c>
      <c r="S182" s="15"/>
      <c r="T182" s="15"/>
      <c r="U182" s="9">
        <f t="shared" si="39"/>
        <v>0</v>
      </c>
      <c r="V182" s="9">
        <f t="shared" si="40"/>
        <v>86</v>
      </c>
      <c r="W182" s="15">
        <v>86</v>
      </c>
      <c r="X182" s="16">
        <f t="shared" si="41"/>
        <v>0</v>
      </c>
      <c r="Y182" s="18"/>
      <c r="Z182" s="17"/>
    </row>
    <row r="183" spans="1:26" ht="18" customHeight="1" x14ac:dyDescent="0.2">
      <c r="A183" s="13">
        <v>5540017</v>
      </c>
      <c r="B183" s="14" t="s">
        <v>202</v>
      </c>
      <c r="C183" s="15">
        <v>25000</v>
      </c>
      <c r="D183" s="10">
        <f>VLOOKUP($A183,'19.04'!$A$9:$W$204,23,0)</f>
        <v>0</v>
      </c>
      <c r="E183" s="15">
        <v>3</v>
      </c>
      <c r="F183" s="15"/>
      <c r="G183" s="15"/>
      <c r="H183" s="9">
        <f t="shared" si="38"/>
        <v>3</v>
      </c>
      <c r="I183" s="15">
        <v>3</v>
      </c>
      <c r="J183" s="15"/>
      <c r="K183" s="15"/>
      <c r="L183" s="9">
        <f t="shared" si="32"/>
        <v>3</v>
      </c>
      <c r="M183" s="15"/>
      <c r="N183" s="15"/>
      <c r="O183" s="15"/>
      <c r="P183" s="15"/>
      <c r="Q183" s="15"/>
      <c r="R183" s="11">
        <f t="shared" si="37"/>
        <v>0</v>
      </c>
      <c r="S183" s="15"/>
      <c r="T183" s="15"/>
      <c r="U183" s="9">
        <f t="shared" si="39"/>
        <v>0</v>
      </c>
      <c r="V183" s="9">
        <f t="shared" si="40"/>
        <v>0</v>
      </c>
      <c r="W183" s="15"/>
      <c r="X183" s="16">
        <f t="shared" si="41"/>
        <v>0</v>
      </c>
      <c r="Y183" s="18"/>
      <c r="Z183" s="17"/>
    </row>
    <row r="184" spans="1:26" ht="18" customHeight="1" x14ac:dyDescent="0.2">
      <c r="A184" s="13">
        <v>5540018</v>
      </c>
      <c r="B184" s="14" t="s">
        <v>203</v>
      </c>
      <c r="C184" s="15">
        <v>32000</v>
      </c>
      <c r="D184" s="10">
        <f>VLOOKUP($A184,'19.04'!$A$9:$W$204,23,0)</f>
        <v>0</v>
      </c>
      <c r="E184" s="15">
        <v>10</v>
      </c>
      <c r="F184" s="15"/>
      <c r="G184" s="15"/>
      <c r="H184" s="9">
        <f t="shared" si="38"/>
        <v>10</v>
      </c>
      <c r="I184" s="15">
        <v>10</v>
      </c>
      <c r="J184" s="15"/>
      <c r="K184" s="15"/>
      <c r="L184" s="9">
        <f t="shared" si="32"/>
        <v>10</v>
      </c>
      <c r="M184" s="15"/>
      <c r="N184" s="15"/>
      <c r="O184" s="15"/>
      <c r="P184" s="15"/>
      <c r="Q184" s="15"/>
      <c r="R184" s="11">
        <f t="shared" si="37"/>
        <v>0</v>
      </c>
      <c r="S184" s="15"/>
      <c r="T184" s="15"/>
      <c r="U184" s="9">
        <f t="shared" si="39"/>
        <v>0</v>
      </c>
      <c r="V184" s="9">
        <f t="shared" si="40"/>
        <v>0</v>
      </c>
      <c r="W184" s="15"/>
      <c r="X184" s="16">
        <f t="shared" si="41"/>
        <v>0</v>
      </c>
      <c r="Y184" s="18"/>
      <c r="Z184" s="17"/>
    </row>
    <row r="185" spans="1:26" ht="18" customHeight="1" x14ac:dyDescent="0.2">
      <c r="A185" s="13">
        <v>5540019</v>
      </c>
      <c r="B185" s="14" t="s">
        <v>204</v>
      </c>
      <c r="C185" s="15">
        <v>39000</v>
      </c>
      <c r="D185" s="10">
        <f>VLOOKUP($A185,'19.04'!$A$9:$W$204,23,0)</f>
        <v>0</v>
      </c>
      <c r="E185" s="15">
        <v>1</v>
      </c>
      <c r="F185" s="15"/>
      <c r="G185" s="15"/>
      <c r="H185" s="9">
        <f t="shared" si="38"/>
        <v>1</v>
      </c>
      <c r="I185" s="15">
        <v>1</v>
      </c>
      <c r="J185" s="15"/>
      <c r="K185" s="15"/>
      <c r="L185" s="9">
        <f t="shared" si="32"/>
        <v>1</v>
      </c>
      <c r="M185" s="15"/>
      <c r="N185" s="15"/>
      <c r="O185" s="15"/>
      <c r="P185" s="15"/>
      <c r="Q185" s="15"/>
      <c r="R185" s="11">
        <f t="shared" si="37"/>
        <v>0</v>
      </c>
      <c r="S185" s="15"/>
      <c r="T185" s="15"/>
      <c r="U185" s="9">
        <f t="shared" si="39"/>
        <v>0</v>
      </c>
      <c r="V185" s="9">
        <f t="shared" si="40"/>
        <v>0</v>
      </c>
      <c r="W185" s="15"/>
      <c r="X185" s="16">
        <f t="shared" si="41"/>
        <v>0</v>
      </c>
      <c r="Y185" s="18"/>
      <c r="Z185" s="17"/>
    </row>
    <row r="186" spans="1:26" ht="18" customHeight="1" x14ac:dyDescent="0.2">
      <c r="A186" s="13">
        <v>5540020</v>
      </c>
      <c r="B186" s="14" t="s">
        <v>205</v>
      </c>
      <c r="C186" s="15">
        <v>40000</v>
      </c>
      <c r="D186" s="10">
        <f>VLOOKUP($A186,'19.04'!$A$9:$W$204,23,0)</f>
        <v>0</v>
      </c>
      <c r="E186" s="15">
        <v>6</v>
      </c>
      <c r="F186" s="15"/>
      <c r="G186" s="15"/>
      <c r="H186" s="9">
        <f t="shared" si="38"/>
        <v>6</v>
      </c>
      <c r="I186" s="15">
        <v>6</v>
      </c>
      <c r="J186" s="15"/>
      <c r="K186" s="15"/>
      <c r="L186" s="9">
        <f t="shared" si="32"/>
        <v>6</v>
      </c>
      <c r="M186" s="15"/>
      <c r="N186" s="15"/>
      <c r="O186" s="15"/>
      <c r="P186" s="15"/>
      <c r="Q186" s="15"/>
      <c r="R186" s="11">
        <f t="shared" si="37"/>
        <v>0</v>
      </c>
      <c r="S186" s="15"/>
      <c r="T186" s="15"/>
      <c r="U186" s="9">
        <f t="shared" si="39"/>
        <v>0</v>
      </c>
      <c r="V186" s="9">
        <f t="shared" si="40"/>
        <v>0</v>
      </c>
      <c r="W186" s="15"/>
      <c r="X186" s="16">
        <f t="shared" si="41"/>
        <v>0</v>
      </c>
      <c r="Y186" s="18"/>
      <c r="Z186" s="17"/>
    </row>
    <row r="187" spans="1:26" ht="18" customHeight="1" x14ac:dyDescent="0.2">
      <c r="A187" s="13">
        <v>5540021</v>
      </c>
      <c r="B187" s="14" t="s">
        <v>206</v>
      </c>
      <c r="C187" s="15">
        <v>46000</v>
      </c>
      <c r="D187" s="10">
        <f>VLOOKUP($A187,'19.04'!$A$9:$W$204,23,0)</f>
        <v>0</v>
      </c>
      <c r="E187" s="15"/>
      <c r="F187" s="15"/>
      <c r="G187" s="15"/>
      <c r="H187" s="9">
        <f t="shared" si="38"/>
        <v>0</v>
      </c>
      <c r="I187" s="15"/>
      <c r="J187" s="15"/>
      <c r="K187" s="15"/>
      <c r="L187" s="9">
        <f t="shared" si="32"/>
        <v>0</v>
      </c>
      <c r="M187" s="15"/>
      <c r="N187" s="15"/>
      <c r="O187" s="15"/>
      <c r="P187" s="15"/>
      <c r="Q187" s="15"/>
      <c r="R187" s="11">
        <f t="shared" si="37"/>
        <v>0</v>
      </c>
      <c r="S187" s="15"/>
      <c r="T187" s="15"/>
      <c r="U187" s="9">
        <f t="shared" si="39"/>
        <v>0</v>
      </c>
      <c r="V187" s="9">
        <f t="shared" si="40"/>
        <v>0</v>
      </c>
      <c r="W187" s="15"/>
      <c r="X187" s="16">
        <f t="shared" si="41"/>
        <v>0</v>
      </c>
      <c r="Y187" s="18"/>
      <c r="Z187" s="17"/>
    </row>
    <row r="188" spans="1:26" ht="18" customHeight="1" x14ac:dyDescent="0.2">
      <c r="A188" s="13">
        <v>5540029</v>
      </c>
      <c r="B188" s="14" t="s">
        <v>207</v>
      </c>
      <c r="C188" s="15">
        <v>18000</v>
      </c>
      <c r="D188" s="10">
        <f>VLOOKUP($A188,'19.04'!$A$9:$W$204,23,0)</f>
        <v>35</v>
      </c>
      <c r="E188" s="15"/>
      <c r="F188" s="15"/>
      <c r="G188" s="15"/>
      <c r="H188" s="9">
        <f t="shared" si="38"/>
        <v>0</v>
      </c>
      <c r="I188" s="15"/>
      <c r="J188" s="15"/>
      <c r="K188" s="15"/>
      <c r="L188" s="9">
        <f t="shared" si="32"/>
        <v>0</v>
      </c>
      <c r="M188" s="15"/>
      <c r="N188" s="15"/>
      <c r="O188" s="15"/>
      <c r="P188" s="15"/>
      <c r="Q188" s="15"/>
      <c r="R188" s="11">
        <f t="shared" si="37"/>
        <v>0</v>
      </c>
      <c r="S188" s="15"/>
      <c r="T188" s="15"/>
      <c r="U188" s="9">
        <f t="shared" si="39"/>
        <v>0</v>
      </c>
      <c r="V188" s="9">
        <f t="shared" si="40"/>
        <v>35</v>
      </c>
      <c r="W188" s="15">
        <v>35</v>
      </c>
      <c r="X188" s="16">
        <f t="shared" si="41"/>
        <v>0</v>
      </c>
      <c r="Y188" s="18"/>
      <c r="Z188" s="17"/>
    </row>
    <row r="189" spans="1:26" ht="18" customHeight="1" x14ac:dyDescent="0.2">
      <c r="A189" s="13">
        <v>5540030</v>
      </c>
      <c r="B189" s="14" t="s">
        <v>208</v>
      </c>
      <c r="C189" s="15">
        <v>20000</v>
      </c>
      <c r="D189" s="10">
        <f>VLOOKUP($A189,'19.04'!$A$9:$W$204,23,0)</f>
        <v>15</v>
      </c>
      <c r="E189" s="15"/>
      <c r="F189" s="15"/>
      <c r="G189" s="15"/>
      <c r="H189" s="9">
        <f t="shared" si="38"/>
        <v>0</v>
      </c>
      <c r="I189" s="15"/>
      <c r="J189" s="15"/>
      <c r="K189" s="15"/>
      <c r="L189" s="9">
        <f t="shared" si="32"/>
        <v>0</v>
      </c>
      <c r="M189" s="15"/>
      <c r="N189" s="15"/>
      <c r="O189" s="15"/>
      <c r="P189" s="15"/>
      <c r="Q189" s="15"/>
      <c r="R189" s="11">
        <f>SUM(M189:Q189)</f>
        <v>0</v>
      </c>
      <c r="S189" s="15"/>
      <c r="T189" s="15"/>
      <c r="U189" s="9">
        <f>S189+T189</f>
        <v>0</v>
      </c>
      <c r="V189" s="9">
        <f t="shared" si="40"/>
        <v>15</v>
      </c>
      <c r="W189" s="15">
        <v>15</v>
      </c>
      <c r="X189" s="16">
        <f>W189-V189</f>
        <v>0</v>
      </c>
      <c r="Y189" s="18"/>
      <c r="Z189" s="17"/>
    </row>
    <row r="190" spans="1:26" ht="18" customHeight="1" x14ac:dyDescent="0.2">
      <c r="A190" s="13">
        <v>5540031</v>
      </c>
      <c r="B190" s="14" t="s">
        <v>209</v>
      </c>
      <c r="C190" s="15">
        <v>20000</v>
      </c>
      <c r="D190" s="10">
        <f>VLOOKUP($A190,'19.04'!$A$9:$W$204,23,0)</f>
        <v>13</v>
      </c>
      <c r="E190" s="15"/>
      <c r="F190" s="15"/>
      <c r="G190" s="15"/>
      <c r="H190" s="9">
        <f t="shared" si="38"/>
        <v>0</v>
      </c>
      <c r="I190" s="15"/>
      <c r="J190" s="15"/>
      <c r="K190" s="15"/>
      <c r="L190" s="9">
        <f t="shared" si="32"/>
        <v>0</v>
      </c>
      <c r="M190" s="15"/>
      <c r="N190" s="15"/>
      <c r="O190" s="15"/>
      <c r="P190" s="15"/>
      <c r="Q190" s="15"/>
      <c r="R190" s="11">
        <f t="shared" si="37"/>
        <v>0</v>
      </c>
      <c r="S190" s="15"/>
      <c r="T190" s="15"/>
      <c r="U190" s="9">
        <f t="shared" ref="U190:U207" si="42">S190+T190</f>
        <v>0</v>
      </c>
      <c r="V190" s="9">
        <f t="shared" si="40"/>
        <v>13</v>
      </c>
      <c r="W190" s="15">
        <v>13</v>
      </c>
      <c r="X190" s="16">
        <f t="shared" ref="X190:X207" si="43">W190-V190</f>
        <v>0</v>
      </c>
      <c r="Y190" s="18"/>
      <c r="Z190" s="17"/>
    </row>
    <row r="191" spans="1:26" ht="18" customHeight="1" x14ac:dyDescent="0.2">
      <c r="A191" s="13">
        <v>5540032</v>
      </c>
      <c r="B191" s="14" t="s">
        <v>210</v>
      </c>
      <c r="C191" s="15">
        <v>15000</v>
      </c>
      <c r="D191" s="10">
        <f>VLOOKUP($A191,'19.04'!$A$9:$W$204,23,0)</f>
        <v>23</v>
      </c>
      <c r="E191" s="15"/>
      <c r="F191" s="15"/>
      <c r="G191" s="15"/>
      <c r="H191" s="9">
        <f t="shared" si="38"/>
        <v>0</v>
      </c>
      <c r="I191" s="15"/>
      <c r="J191" s="15"/>
      <c r="K191" s="15"/>
      <c r="L191" s="9">
        <f t="shared" si="32"/>
        <v>0</v>
      </c>
      <c r="M191" s="15"/>
      <c r="N191" s="15"/>
      <c r="O191" s="15"/>
      <c r="P191" s="15"/>
      <c r="Q191" s="15"/>
      <c r="R191" s="11">
        <f t="shared" si="37"/>
        <v>0</v>
      </c>
      <c r="S191" s="15"/>
      <c r="T191" s="15"/>
      <c r="U191" s="9">
        <f t="shared" si="42"/>
        <v>0</v>
      </c>
      <c r="V191" s="9">
        <f t="shared" si="40"/>
        <v>23</v>
      </c>
      <c r="W191" s="15">
        <v>23</v>
      </c>
      <c r="X191" s="16">
        <f t="shared" si="43"/>
        <v>0</v>
      </c>
      <c r="Y191" s="18"/>
      <c r="Z191" s="17"/>
    </row>
    <row r="192" spans="1:26" ht="18" customHeight="1" x14ac:dyDescent="0.2">
      <c r="A192" s="13">
        <v>5540033</v>
      </c>
      <c r="B192" s="14" t="s">
        <v>211</v>
      </c>
      <c r="C192" s="15">
        <v>15000</v>
      </c>
      <c r="D192" s="10">
        <f>VLOOKUP($A192,'19.04'!$A$9:$W$204,23,0)</f>
        <v>47</v>
      </c>
      <c r="E192" s="15"/>
      <c r="F192" s="15"/>
      <c r="G192" s="15"/>
      <c r="H192" s="9">
        <f t="shared" si="38"/>
        <v>0</v>
      </c>
      <c r="I192" s="15">
        <v>2</v>
      </c>
      <c r="J192" s="15"/>
      <c r="K192" s="15"/>
      <c r="L192" s="9">
        <f t="shared" si="32"/>
        <v>2</v>
      </c>
      <c r="M192" s="15"/>
      <c r="N192" s="15"/>
      <c r="O192" s="15"/>
      <c r="P192" s="15"/>
      <c r="Q192" s="15"/>
      <c r="R192" s="11">
        <f t="shared" si="37"/>
        <v>0</v>
      </c>
      <c r="S192" s="15"/>
      <c r="T192" s="15"/>
      <c r="U192" s="9">
        <f t="shared" si="42"/>
        <v>0</v>
      </c>
      <c r="V192" s="9">
        <f t="shared" si="40"/>
        <v>45</v>
      </c>
      <c r="W192" s="15">
        <v>45</v>
      </c>
      <c r="X192" s="16">
        <f t="shared" si="43"/>
        <v>0</v>
      </c>
      <c r="Y192" s="18"/>
      <c r="Z192" s="17"/>
    </row>
    <row r="193" spans="1:26" ht="18" customHeight="1" x14ac:dyDescent="0.2">
      <c r="A193" s="13">
        <v>5540035</v>
      </c>
      <c r="B193" s="14" t="s">
        <v>212</v>
      </c>
      <c r="C193" s="15">
        <v>20000</v>
      </c>
      <c r="D193" s="10">
        <f>VLOOKUP($A193,'19.04'!$A$9:$W$204,23,0)</f>
        <v>18</v>
      </c>
      <c r="E193" s="15"/>
      <c r="F193" s="15"/>
      <c r="G193" s="15"/>
      <c r="H193" s="9">
        <f t="shared" si="38"/>
        <v>0</v>
      </c>
      <c r="I193" s="15"/>
      <c r="J193" s="15"/>
      <c r="K193" s="15"/>
      <c r="L193" s="9">
        <f t="shared" si="32"/>
        <v>0</v>
      </c>
      <c r="M193" s="15"/>
      <c r="N193" s="15"/>
      <c r="O193" s="15"/>
      <c r="P193" s="15"/>
      <c r="Q193" s="15"/>
      <c r="R193" s="11">
        <f>SUM(M193:Q193)</f>
        <v>0</v>
      </c>
      <c r="S193" s="15"/>
      <c r="T193" s="15"/>
      <c r="U193" s="9">
        <f>S193+T193</f>
        <v>0</v>
      </c>
      <c r="V193" s="9">
        <f t="shared" si="40"/>
        <v>18</v>
      </c>
      <c r="W193" s="15">
        <v>18</v>
      </c>
      <c r="X193" s="16">
        <f>W193-V193</f>
        <v>0</v>
      </c>
      <c r="Y193" s="18"/>
      <c r="Z193" s="17"/>
    </row>
    <row r="194" spans="1:26" ht="18" customHeight="1" x14ac:dyDescent="0.2">
      <c r="A194" s="13">
        <v>5540037</v>
      </c>
      <c r="B194" s="14" t="s">
        <v>213</v>
      </c>
      <c r="C194" s="15">
        <v>18000</v>
      </c>
      <c r="D194" s="10">
        <f>VLOOKUP($A194,'19.04'!$A$9:$W$204,23,0)</f>
        <v>7</v>
      </c>
      <c r="E194" s="15"/>
      <c r="F194" s="15"/>
      <c r="G194" s="15"/>
      <c r="H194" s="9">
        <f t="shared" si="38"/>
        <v>0</v>
      </c>
      <c r="I194" s="15">
        <v>6</v>
      </c>
      <c r="J194" s="15"/>
      <c r="K194" s="15"/>
      <c r="L194" s="9">
        <f t="shared" si="32"/>
        <v>6</v>
      </c>
      <c r="M194" s="15"/>
      <c r="N194" s="15"/>
      <c r="O194" s="15"/>
      <c r="P194" s="15"/>
      <c r="Q194" s="15"/>
      <c r="R194" s="11">
        <f t="shared" si="37"/>
        <v>0</v>
      </c>
      <c r="S194" s="15"/>
      <c r="T194" s="15"/>
      <c r="U194" s="9">
        <f t="shared" si="42"/>
        <v>0</v>
      </c>
      <c r="V194" s="9">
        <f t="shared" si="40"/>
        <v>1</v>
      </c>
      <c r="W194" s="15"/>
      <c r="X194" s="16">
        <f t="shared" si="43"/>
        <v>-1</v>
      </c>
      <c r="Y194" s="18"/>
      <c r="Z194" s="17"/>
    </row>
    <row r="195" spans="1:26" ht="18" customHeight="1" x14ac:dyDescent="0.2">
      <c r="A195" s="13">
        <v>5541001</v>
      </c>
      <c r="B195" s="14" t="s">
        <v>214</v>
      </c>
      <c r="C195" s="15">
        <v>29000</v>
      </c>
      <c r="D195" s="10">
        <f>VLOOKUP($A195,'19.04'!$A$9:$W$204,23,0)</f>
        <v>0</v>
      </c>
      <c r="E195" s="15"/>
      <c r="F195" s="15"/>
      <c r="G195" s="15"/>
      <c r="H195" s="9">
        <f t="shared" si="38"/>
        <v>0</v>
      </c>
      <c r="I195" s="15"/>
      <c r="J195" s="15"/>
      <c r="K195" s="15"/>
      <c r="L195" s="9">
        <f t="shared" si="32"/>
        <v>0</v>
      </c>
      <c r="M195" s="15"/>
      <c r="N195" s="15"/>
      <c r="O195" s="15"/>
      <c r="P195" s="15"/>
      <c r="Q195" s="15"/>
      <c r="R195" s="11">
        <f t="shared" si="37"/>
        <v>0</v>
      </c>
      <c r="S195" s="15"/>
      <c r="T195" s="15"/>
      <c r="U195" s="9">
        <f t="shared" si="42"/>
        <v>0</v>
      </c>
      <c r="V195" s="9">
        <f t="shared" si="40"/>
        <v>0</v>
      </c>
      <c r="W195" s="15"/>
      <c r="X195" s="16">
        <f t="shared" si="43"/>
        <v>0</v>
      </c>
      <c r="Y195" s="18"/>
      <c r="Z195" s="17"/>
    </row>
    <row r="196" spans="1:26" ht="18" customHeight="1" x14ac:dyDescent="0.2">
      <c r="A196" s="13">
        <v>5510105</v>
      </c>
      <c r="B196" s="14" t="s">
        <v>234</v>
      </c>
      <c r="C196" s="15">
        <v>10000</v>
      </c>
      <c r="D196" s="10">
        <f>VLOOKUP($A196,'19.04'!$A$9:$W$204,23,0)</f>
        <v>0</v>
      </c>
      <c r="E196" s="15"/>
      <c r="F196" s="15"/>
      <c r="G196" s="15"/>
      <c r="H196" s="9">
        <f t="shared" si="38"/>
        <v>0</v>
      </c>
      <c r="I196" s="15"/>
      <c r="J196" s="15"/>
      <c r="K196" s="15"/>
      <c r="L196" s="9">
        <f t="shared" si="32"/>
        <v>0</v>
      </c>
      <c r="M196" s="15"/>
      <c r="N196" s="15"/>
      <c r="O196" s="15"/>
      <c r="P196" s="15"/>
      <c r="Q196" s="15"/>
      <c r="R196" s="11">
        <f t="shared" si="37"/>
        <v>0</v>
      </c>
      <c r="S196" s="15"/>
      <c r="T196" s="15"/>
      <c r="U196" s="9">
        <f t="shared" si="42"/>
        <v>0</v>
      </c>
      <c r="V196" s="9">
        <f t="shared" si="40"/>
        <v>0</v>
      </c>
      <c r="W196" s="15"/>
      <c r="X196" s="16">
        <f t="shared" si="43"/>
        <v>0</v>
      </c>
      <c r="Y196" s="18"/>
      <c r="Z196" s="17"/>
    </row>
    <row r="197" spans="1:26" ht="18" customHeight="1" x14ac:dyDescent="0.2">
      <c r="A197" s="13">
        <v>7116001</v>
      </c>
      <c r="B197" s="14" t="s">
        <v>215</v>
      </c>
      <c r="C197" s="15">
        <v>99000</v>
      </c>
      <c r="D197" s="10">
        <f>VLOOKUP($A197,'19.04'!$A$9:$W$204,23,0)</f>
        <v>0</v>
      </c>
      <c r="E197" s="15"/>
      <c r="F197" s="15"/>
      <c r="G197" s="15"/>
      <c r="H197" s="9">
        <f t="shared" si="38"/>
        <v>0</v>
      </c>
      <c r="I197" s="15"/>
      <c r="J197" s="15"/>
      <c r="K197" s="15"/>
      <c r="L197" s="9">
        <f t="shared" si="32"/>
        <v>0</v>
      </c>
      <c r="M197" s="15"/>
      <c r="N197" s="15"/>
      <c r="O197" s="15"/>
      <c r="P197" s="15"/>
      <c r="Q197" s="15"/>
      <c r="R197" s="11">
        <f t="shared" si="37"/>
        <v>0</v>
      </c>
      <c r="S197" s="15"/>
      <c r="T197" s="15"/>
      <c r="U197" s="9">
        <f t="shared" si="42"/>
        <v>0</v>
      </c>
      <c r="V197" s="9">
        <f t="shared" si="40"/>
        <v>0</v>
      </c>
      <c r="W197" s="15"/>
      <c r="X197" s="16">
        <f t="shared" si="43"/>
        <v>0</v>
      </c>
      <c r="Y197" s="18"/>
      <c r="Z197" s="17"/>
    </row>
    <row r="198" spans="1:26" ht="18" customHeight="1" x14ac:dyDescent="0.2">
      <c r="A198" s="13">
        <v>7116002</v>
      </c>
      <c r="B198" s="14" t="s">
        <v>224</v>
      </c>
      <c r="C198" s="15">
        <v>60000</v>
      </c>
      <c r="D198" s="10">
        <f>VLOOKUP($A198,'19.04'!$A$9:$W$204,23,0)</f>
        <v>0</v>
      </c>
      <c r="E198" s="15"/>
      <c r="F198" s="15"/>
      <c r="G198" s="15"/>
      <c r="H198" s="9">
        <f t="shared" si="38"/>
        <v>0</v>
      </c>
      <c r="I198" s="15"/>
      <c r="J198" s="15"/>
      <c r="K198" s="15"/>
      <c r="L198" s="9">
        <f t="shared" si="32"/>
        <v>0</v>
      </c>
      <c r="M198" s="15"/>
      <c r="N198" s="15"/>
      <c r="O198" s="15"/>
      <c r="P198" s="15"/>
      <c r="Q198" s="15"/>
      <c r="R198" s="11">
        <f t="shared" si="37"/>
        <v>0</v>
      </c>
      <c r="S198" s="15"/>
      <c r="T198" s="15"/>
      <c r="U198" s="9">
        <f t="shared" si="42"/>
        <v>0</v>
      </c>
      <c r="V198" s="9">
        <f t="shared" si="40"/>
        <v>0</v>
      </c>
      <c r="W198" s="15"/>
      <c r="X198" s="16">
        <f t="shared" si="43"/>
        <v>0</v>
      </c>
      <c r="Y198" s="18"/>
      <c r="Z198" s="17"/>
    </row>
    <row r="199" spans="1:26" ht="18" customHeight="1" x14ac:dyDescent="0.2">
      <c r="A199" s="13">
        <v>7116003</v>
      </c>
      <c r="B199" s="14" t="s">
        <v>225</v>
      </c>
      <c r="C199" s="15">
        <v>60000</v>
      </c>
      <c r="D199" s="10">
        <f>VLOOKUP($A199,'19.04'!$A$9:$W$204,23,0)</f>
        <v>0</v>
      </c>
      <c r="E199" s="15"/>
      <c r="F199" s="15"/>
      <c r="G199" s="15"/>
      <c r="H199" s="9">
        <f t="shared" si="38"/>
        <v>0</v>
      </c>
      <c r="I199" s="15"/>
      <c r="J199" s="15"/>
      <c r="K199" s="15"/>
      <c r="L199" s="9">
        <f t="shared" si="32"/>
        <v>0</v>
      </c>
      <c r="M199" s="15"/>
      <c r="N199" s="15"/>
      <c r="O199" s="15"/>
      <c r="P199" s="15"/>
      <c r="Q199" s="15"/>
      <c r="R199" s="11">
        <f t="shared" si="37"/>
        <v>0</v>
      </c>
      <c r="S199" s="15"/>
      <c r="T199" s="15"/>
      <c r="U199" s="9">
        <f t="shared" si="42"/>
        <v>0</v>
      </c>
      <c r="V199" s="9">
        <f t="shared" si="40"/>
        <v>0</v>
      </c>
      <c r="W199" s="15"/>
      <c r="X199" s="16">
        <f t="shared" si="43"/>
        <v>0</v>
      </c>
      <c r="Y199" s="18"/>
      <c r="Z199" s="17"/>
    </row>
    <row r="200" spans="1:26" ht="18" customHeight="1" x14ac:dyDescent="0.2">
      <c r="A200" s="13">
        <v>9500002</v>
      </c>
      <c r="B200" s="14" t="s">
        <v>216</v>
      </c>
      <c r="C200" s="15">
        <v>4000</v>
      </c>
      <c r="D200" s="10">
        <f>VLOOKUP($A200,'19.04'!$A$9:$W$204,23,0)</f>
        <v>0</v>
      </c>
      <c r="E200" s="15"/>
      <c r="F200" s="15"/>
      <c r="G200" s="15"/>
      <c r="H200" s="9">
        <f t="shared" si="38"/>
        <v>0</v>
      </c>
      <c r="I200" s="15"/>
      <c r="J200" s="15"/>
      <c r="K200" s="15"/>
      <c r="L200" s="9">
        <f t="shared" si="32"/>
        <v>0</v>
      </c>
      <c r="M200" s="15"/>
      <c r="N200" s="15"/>
      <c r="O200" s="15"/>
      <c r="P200" s="15"/>
      <c r="Q200" s="15"/>
      <c r="R200" s="11">
        <f t="shared" si="37"/>
        <v>0</v>
      </c>
      <c r="S200" s="15"/>
      <c r="T200" s="15"/>
      <c r="U200" s="9">
        <f t="shared" si="42"/>
        <v>0</v>
      </c>
      <c r="V200" s="9">
        <f t="shared" si="40"/>
        <v>0</v>
      </c>
      <c r="W200" s="15"/>
      <c r="X200" s="16">
        <f t="shared" si="43"/>
        <v>0</v>
      </c>
      <c r="Y200" s="18"/>
      <c r="Z200" s="17"/>
    </row>
    <row r="201" spans="1:26" ht="18" customHeight="1" x14ac:dyDescent="0.2">
      <c r="A201" s="13">
        <v>9500003</v>
      </c>
      <c r="B201" s="14" t="s">
        <v>217</v>
      </c>
      <c r="C201" s="15">
        <v>5000</v>
      </c>
      <c r="D201" s="10">
        <f>VLOOKUP($A201,'19.04'!$A$9:$W$204,23,0)</f>
        <v>0</v>
      </c>
      <c r="E201" s="15"/>
      <c r="F201" s="15"/>
      <c r="G201" s="15"/>
      <c r="H201" s="9">
        <f t="shared" si="38"/>
        <v>0</v>
      </c>
      <c r="I201" s="15"/>
      <c r="J201" s="15"/>
      <c r="K201" s="15"/>
      <c r="L201" s="9">
        <f t="shared" si="32"/>
        <v>0</v>
      </c>
      <c r="M201" s="15"/>
      <c r="N201" s="15"/>
      <c r="O201" s="15"/>
      <c r="P201" s="15"/>
      <c r="Q201" s="15"/>
      <c r="R201" s="11">
        <f t="shared" si="37"/>
        <v>0</v>
      </c>
      <c r="S201" s="15"/>
      <c r="T201" s="15"/>
      <c r="U201" s="9">
        <f t="shared" si="42"/>
        <v>0</v>
      </c>
      <c r="V201" s="9">
        <f t="shared" si="40"/>
        <v>0</v>
      </c>
      <c r="W201" s="15"/>
      <c r="X201" s="16">
        <f t="shared" si="43"/>
        <v>0</v>
      </c>
      <c r="Y201" s="18"/>
      <c r="Z201" s="17"/>
    </row>
    <row r="202" spans="1:26" ht="18" customHeight="1" x14ac:dyDescent="0.2">
      <c r="A202" s="13">
        <v>5530007</v>
      </c>
      <c r="B202" s="14" t="s">
        <v>229</v>
      </c>
      <c r="C202" s="15">
        <v>29000</v>
      </c>
      <c r="D202" s="10">
        <f>VLOOKUP($A202,'19.04'!$A$9:$W$204,23,0)</f>
        <v>0</v>
      </c>
      <c r="E202" s="15"/>
      <c r="F202" s="15"/>
      <c r="G202" s="15"/>
      <c r="H202" s="9">
        <f t="shared" si="38"/>
        <v>0</v>
      </c>
      <c r="I202" s="15"/>
      <c r="J202" s="15"/>
      <c r="K202" s="15"/>
      <c r="L202" s="9">
        <f t="shared" si="32"/>
        <v>0</v>
      </c>
      <c r="M202" s="15"/>
      <c r="N202" s="15"/>
      <c r="O202" s="15"/>
      <c r="P202" s="15"/>
      <c r="Q202" s="15"/>
      <c r="R202" s="11">
        <f t="shared" si="37"/>
        <v>0</v>
      </c>
      <c r="S202" s="15"/>
      <c r="T202" s="15"/>
      <c r="U202" s="9">
        <f t="shared" si="42"/>
        <v>0</v>
      </c>
      <c r="V202" s="9">
        <f t="shared" si="40"/>
        <v>0</v>
      </c>
      <c r="W202" s="15"/>
      <c r="X202" s="16">
        <f t="shared" si="43"/>
        <v>0</v>
      </c>
      <c r="Y202" s="18"/>
      <c r="Z202" s="17"/>
    </row>
    <row r="203" spans="1:26" ht="18" customHeight="1" x14ac:dyDescent="0.2">
      <c r="A203" s="13">
        <v>553009</v>
      </c>
      <c r="B203" s="14" t="s">
        <v>230</v>
      </c>
      <c r="C203" s="15">
        <v>39000</v>
      </c>
      <c r="D203" s="10">
        <f>VLOOKUP($A203,'19.04'!$A$9:$W$204,23,0)</f>
        <v>0</v>
      </c>
      <c r="E203" s="15"/>
      <c r="F203" s="15"/>
      <c r="G203" s="15"/>
      <c r="H203" s="9">
        <f t="shared" si="38"/>
        <v>0</v>
      </c>
      <c r="I203" s="15"/>
      <c r="J203" s="15"/>
      <c r="K203" s="15"/>
      <c r="L203" s="9">
        <f t="shared" si="32"/>
        <v>0</v>
      </c>
      <c r="M203" s="15"/>
      <c r="N203" s="15"/>
      <c r="O203" s="15"/>
      <c r="P203" s="15"/>
      <c r="Q203" s="15"/>
      <c r="R203" s="11">
        <f t="shared" si="37"/>
        <v>0</v>
      </c>
      <c r="S203" s="15"/>
      <c r="T203" s="15"/>
      <c r="U203" s="9">
        <f t="shared" si="42"/>
        <v>0</v>
      </c>
      <c r="V203" s="9">
        <f t="shared" si="40"/>
        <v>0</v>
      </c>
      <c r="W203" s="15"/>
      <c r="X203" s="16">
        <f t="shared" si="43"/>
        <v>0</v>
      </c>
      <c r="Y203" s="18"/>
      <c r="Z203" s="17"/>
    </row>
    <row r="204" spans="1:26" ht="18" customHeight="1" x14ac:dyDescent="0.2">
      <c r="A204" s="13">
        <v>7560084</v>
      </c>
      <c r="B204" s="14" t="s">
        <v>245</v>
      </c>
      <c r="C204" s="15">
        <v>50000</v>
      </c>
      <c r="D204" s="10">
        <f>VLOOKUP($A204,'19.04'!$A$9:$W$204,23,0)</f>
        <v>0</v>
      </c>
      <c r="E204" s="15"/>
      <c r="F204" s="15"/>
      <c r="G204" s="15"/>
      <c r="H204" s="9">
        <f t="shared" si="38"/>
        <v>0</v>
      </c>
      <c r="I204" s="15">
        <v>3</v>
      </c>
      <c r="J204" s="15"/>
      <c r="K204" s="15"/>
      <c r="L204" s="9">
        <f t="shared" si="32"/>
        <v>3</v>
      </c>
      <c r="M204" s="15"/>
      <c r="N204" s="15"/>
      <c r="O204" s="15"/>
      <c r="P204" s="15"/>
      <c r="Q204" s="15"/>
      <c r="R204" s="11">
        <f t="shared" si="37"/>
        <v>0</v>
      </c>
      <c r="S204" s="15"/>
      <c r="T204" s="15"/>
      <c r="U204" s="9">
        <f t="shared" si="42"/>
        <v>0</v>
      </c>
      <c r="V204" s="9">
        <f t="shared" si="40"/>
        <v>-3</v>
      </c>
      <c r="W204" s="15"/>
      <c r="X204" s="16">
        <f t="shared" si="43"/>
        <v>3</v>
      </c>
      <c r="Y204" s="18"/>
      <c r="Z204" s="17"/>
    </row>
    <row r="205" spans="1:26" ht="18" customHeight="1" x14ac:dyDescent="0.2">
      <c r="A205" s="13">
        <v>7560085</v>
      </c>
      <c r="B205" s="14" t="s">
        <v>246</v>
      </c>
      <c r="C205" s="15">
        <v>80000</v>
      </c>
      <c r="D205" s="10">
        <f>VLOOKUP($A205,'19.04'!$A$9:$W$205,23,0)</f>
        <v>0</v>
      </c>
      <c r="E205" s="15"/>
      <c r="F205" s="15"/>
      <c r="G205" s="15"/>
      <c r="H205" s="9">
        <f t="shared" si="38"/>
        <v>0</v>
      </c>
      <c r="I205" s="15"/>
      <c r="J205" s="15"/>
      <c r="K205" s="15"/>
      <c r="L205" s="9">
        <f t="shared" si="32"/>
        <v>0</v>
      </c>
      <c r="M205" s="15"/>
      <c r="N205" s="15"/>
      <c r="O205" s="15"/>
      <c r="P205" s="15"/>
      <c r="Q205" s="15"/>
      <c r="R205" s="11">
        <f t="shared" si="37"/>
        <v>0</v>
      </c>
      <c r="S205" s="15"/>
      <c r="T205" s="15"/>
      <c r="U205" s="9">
        <f t="shared" si="42"/>
        <v>0</v>
      </c>
      <c r="V205" s="9">
        <f t="shared" si="40"/>
        <v>0</v>
      </c>
      <c r="W205" s="15"/>
      <c r="X205" s="16">
        <f t="shared" si="43"/>
        <v>0</v>
      </c>
      <c r="Y205" s="18"/>
      <c r="Z205" s="17"/>
    </row>
    <row r="206" spans="1:26" ht="18" customHeight="1" x14ac:dyDescent="0.2">
      <c r="A206" s="13">
        <v>7560086</v>
      </c>
      <c r="B206" s="14" t="s">
        <v>247</v>
      </c>
      <c r="C206" s="15">
        <v>39000</v>
      </c>
      <c r="D206" s="10">
        <f>VLOOKUP($A206,'19.04'!$A$9:$W$206,23,0)</f>
        <v>0</v>
      </c>
      <c r="E206" s="15"/>
      <c r="F206" s="15"/>
      <c r="G206" s="15"/>
      <c r="H206" s="9">
        <f t="shared" si="38"/>
        <v>0</v>
      </c>
      <c r="I206" s="15"/>
      <c r="J206" s="15"/>
      <c r="K206" s="15"/>
      <c r="L206" s="9">
        <f t="shared" si="32"/>
        <v>0</v>
      </c>
      <c r="M206" s="15"/>
      <c r="N206" s="15"/>
      <c r="O206" s="15"/>
      <c r="P206" s="15"/>
      <c r="Q206" s="15"/>
      <c r="R206" s="11">
        <f t="shared" si="37"/>
        <v>0</v>
      </c>
      <c r="S206" s="15"/>
      <c r="T206" s="15"/>
      <c r="U206" s="9">
        <f t="shared" si="42"/>
        <v>0</v>
      </c>
      <c r="V206" s="9">
        <f t="shared" si="40"/>
        <v>0</v>
      </c>
      <c r="W206" s="15"/>
      <c r="X206" s="16">
        <f t="shared" si="43"/>
        <v>0</v>
      </c>
      <c r="Y206" s="18"/>
      <c r="Z206" s="17"/>
    </row>
    <row r="207" spans="1:26" ht="18" customHeight="1" x14ac:dyDescent="0.2">
      <c r="A207" s="13"/>
      <c r="B207" s="14"/>
      <c r="C207" s="15"/>
      <c r="D207" s="10" t="e">
        <f>VLOOKUP($A207,'19.04'!$A$9:$W$207,23,0)</f>
        <v>#N/A</v>
      </c>
      <c r="E207" s="15"/>
      <c r="F207" s="15"/>
      <c r="G207" s="15"/>
      <c r="H207" s="9">
        <f t="shared" si="38"/>
        <v>0</v>
      </c>
      <c r="I207" s="15"/>
      <c r="J207" s="15"/>
      <c r="K207" s="15"/>
      <c r="L207" s="9">
        <f t="shared" si="32"/>
        <v>0</v>
      </c>
      <c r="M207" s="15"/>
      <c r="N207" s="15"/>
      <c r="O207" s="15"/>
      <c r="P207" s="15"/>
      <c r="Q207" s="15"/>
      <c r="R207" s="11">
        <f t="shared" si="37"/>
        <v>0</v>
      </c>
      <c r="S207" s="15"/>
      <c r="T207" s="15"/>
      <c r="U207" s="9">
        <f t="shared" si="42"/>
        <v>0</v>
      </c>
      <c r="V207" s="9" t="e">
        <f t="shared" si="40"/>
        <v>#N/A</v>
      </c>
      <c r="W207" s="15"/>
      <c r="X207" s="16" t="e">
        <f t="shared" si="43"/>
        <v>#N/A</v>
      </c>
      <c r="Y207" s="18"/>
      <c r="Z207" s="17"/>
    </row>
    <row r="208" spans="1:26" ht="18" customHeight="1" x14ac:dyDescent="0.2">
      <c r="A208" s="7"/>
      <c r="B208" s="28" t="s">
        <v>218</v>
      </c>
      <c r="C208" s="9"/>
      <c r="D208" s="10"/>
      <c r="E208" s="10"/>
      <c r="F208" s="10"/>
      <c r="G208" s="10"/>
      <c r="H208" s="9"/>
      <c r="I208" s="10"/>
      <c r="J208" s="10"/>
      <c r="K208" s="10"/>
      <c r="L208" s="9">
        <f t="shared" si="32"/>
        <v>0</v>
      </c>
      <c r="M208" s="10"/>
      <c r="N208" s="10"/>
      <c r="O208" s="10"/>
      <c r="P208" s="10"/>
      <c r="Q208" s="10"/>
      <c r="R208" s="11">
        <f t="shared" si="37"/>
        <v>0</v>
      </c>
      <c r="S208" s="10"/>
      <c r="T208" s="10"/>
      <c r="U208" s="9"/>
      <c r="V208" s="9"/>
      <c r="W208" s="10"/>
      <c r="X208" s="9"/>
      <c r="Y208" s="18"/>
      <c r="Z208" s="17"/>
    </row>
    <row r="210" spans="1:28" ht="25.5" customHeight="1" x14ac:dyDescent="0.2">
      <c r="D210" s="30" t="e">
        <f>SUM(D9:D208)</f>
        <v>#N/A</v>
      </c>
      <c r="E210" s="31"/>
      <c r="F210" s="31"/>
      <c r="G210" s="31"/>
      <c r="H210" s="31"/>
      <c r="I210" s="30">
        <f>SUM(I9:I208)</f>
        <v>381</v>
      </c>
      <c r="J210" s="30">
        <f>SUM(J9:J208)</f>
        <v>0</v>
      </c>
      <c r="K210" s="30"/>
      <c r="L210" s="31"/>
      <c r="M210" s="31"/>
      <c r="N210" s="31"/>
      <c r="O210" s="31"/>
      <c r="P210" s="31"/>
      <c r="Q210" s="30">
        <f>SUM(Q9:Q208)</f>
        <v>1</v>
      </c>
      <c r="R210" s="30">
        <f>SUM(R9:R208)</f>
        <v>6</v>
      </c>
      <c r="S210" s="30">
        <f>SUM(S9:S208)</f>
        <v>19</v>
      </c>
      <c r="T210" s="31"/>
      <c r="U210" s="31"/>
      <c r="V210" s="32"/>
      <c r="W210" s="30">
        <f>SUM(W9:W208)</f>
        <v>555</v>
      </c>
      <c r="X210" s="30" t="e">
        <f>SUM(X9:X208)</f>
        <v>#N/A</v>
      </c>
    </row>
    <row r="211" spans="1:28" ht="12.75" customHeight="1" x14ac:dyDescent="0.2"/>
    <row r="212" spans="1:28" s="1" customFormat="1" x14ac:dyDescent="0.2">
      <c r="A212" s="29"/>
      <c r="B212" s="29" t="s">
        <v>219</v>
      </c>
      <c r="I212" s="33" t="s">
        <v>220</v>
      </c>
      <c r="S212" s="1" t="s">
        <v>221</v>
      </c>
      <c r="V212" s="2"/>
      <c r="W212" s="2"/>
      <c r="X212" s="2"/>
      <c r="Y212" s="3"/>
      <c r="Z212" s="3"/>
      <c r="AA212" s="3"/>
      <c r="AB212" s="3"/>
    </row>
    <row r="214" spans="1:28" s="1" customFormat="1" x14ac:dyDescent="0.2">
      <c r="A214" s="29" t="s">
        <v>222</v>
      </c>
      <c r="B214" s="3"/>
      <c r="V214" s="2"/>
      <c r="W214" s="2"/>
      <c r="X214" s="2"/>
      <c r="Y214" s="3"/>
      <c r="Z214" s="3"/>
      <c r="AA214" s="3"/>
      <c r="AB214" s="3"/>
    </row>
  </sheetData>
  <mergeCells count="30">
    <mergeCell ref="O6:Q6"/>
    <mergeCell ref="J6:J7"/>
    <mergeCell ref="K6:K7"/>
    <mergeCell ref="L6:L7"/>
    <mergeCell ref="M6:M7"/>
    <mergeCell ref="N6:N7"/>
    <mergeCell ref="V5:V7"/>
    <mergeCell ref="W5:W7"/>
    <mergeCell ref="X5:X7"/>
    <mergeCell ref="Z5:AB6"/>
    <mergeCell ref="R6:R7"/>
    <mergeCell ref="S6:S7"/>
    <mergeCell ref="T6:T7"/>
    <mergeCell ref="U6:U7"/>
    <mergeCell ref="A1:B1"/>
    <mergeCell ref="A2:B2"/>
    <mergeCell ref="A3:X3"/>
    <mergeCell ref="A5:A7"/>
    <mergeCell ref="B5:B7"/>
    <mergeCell ref="C5:C7"/>
    <mergeCell ref="D5:D7"/>
    <mergeCell ref="E5:H5"/>
    <mergeCell ref="I5:L5"/>
    <mergeCell ref="M5:R5"/>
    <mergeCell ref="E6:E7"/>
    <mergeCell ref="F6:F7"/>
    <mergeCell ref="G6:G7"/>
    <mergeCell ref="H6:H7"/>
    <mergeCell ref="I6:I7"/>
    <mergeCell ref="S5:U5"/>
  </mergeCells>
  <conditionalFormatting sqref="B103:B104">
    <cfRule type="duplicateValues" dxfId="968" priority="82" stopIfTrue="1"/>
  </conditionalFormatting>
  <conditionalFormatting sqref="B135">
    <cfRule type="duplicateValues" dxfId="967" priority="81" stopIfTrue="1"/>
  </conditionalFormatting>
  <conditionalFormatting sqref="B121">
    <cfRule type="duplicateValues" dxfId="966" priority="80" stopIfTrue="1"/>
  </conditionalFormatting>
  <conditionalFormatting sqref="B208">
    <cfRule type="duplicateValues" dxfId="965" priority="79" stopIfTrue="1"/>
  </conditionalFormatting>
  <conditionalFormatting sqref="B211:B284">
    <cfRule type="duplicateValues" dxfId="964" priority="78" stopIfTrue="1"/>
  </conditionalFormatting>
  <conditionalFormatting sqref="B210">
    <cfRule type="duplicateValues" dxfId="963" priority="77" stopIfTrue="1"/>
  </conditionalFormatting>
  <conditionalFormatting sqref="I212">
    <cfRule type="duplicateValues" dxfId="962" priority="76" stopIfTrue="1"/>
  </conditionalFormatting>
  <conditionalFormatting sqref="I212">
    <cfRule type="duplicateValues" dxfId="961" priority="73" stopIfTrue="1"/>
    <cfRule type="duplicateValues" dxfId="960" priority="74" stopIfTrue="1"/>
    <cfRule type="duplicateValues" dxfId="959" priority="75" stopIfTrue="1"/>
  </conditionalFormatting>
  <conditionalFormatting sqref="B20">
    <cfRule type="duplicateValues" dxfId="958" priority="67" stopIfTrue="1"/>
  </conditionalFormatting>
  <conditionalFormatting sqref="B20">
    <cfRule type="duplicateValues" dxfId="957" priority="68" stopIfTrue="1"/>
  </conditionalFormatting>
  <conditionalFormatting sqref="B20">
    <cfRule type="duplicateValues" dxfId="956" priority="69" stopIfTrue="1"/>
  </conditionalFormatting>
  <conditionalFormatting sqref="B20">
    <cfRule type="duplicateValues" dxfId="955" priority="70" stopIfTrue="1"/>
    <cfRule type="duplicateValues" dxfId="954" priority="71" stopIfTrue="1"/>
    <cfRule type="duplicateValues" dxfId="953" priority="72" stopIfTrue="1"/>
  </conditionalFormatting>
  <conditionalFormatting sqref="A20:A25">
    <cfRule type="duplicateValues" dxfId="952" priority="66" stopIfTrue="1"/>
  </conditionalFormatting>
  <conditionalFormatting sqref="A26">
    <cfRule type="duplicateValues" dxfId="951" priority="65" stopIfTrue="1"/>
  </conditionalFormatting>
  <conditionalFormatting sqref="A27">
    <cfRule type="duplicateValues" dxfId="950" priority="64" stopIfTrue="1"/>
  </conditionalFormatting>
  <conditionalFormatting sqref="A28">
    <cfRule type="duplicateValues" dxfId="949" priority="63" stopIfTrue="1"/>
  </conditionalFormatting>
  <conditionalFormatting sqref="A29">
    <cfRule type="duplicateValues" dxfId="948" priority="62" stopIfTrue="1"/>
  </conditionalFormatting>
  <conditionalFormatting sqref="A30">
    <cfRule type="duplicateValues" dxfId="947" priority="61" stopIfTrue="1"/>
  </conditionalFormatting>
  <conditionalFormatting sqref="B285:B65328 B210 B5 B8:B19 B122:B134 B21:B59 B136:B203 B64:B100 B62 B102:B120">
    <cfRule type="duplicateValues" dxfId="946" priority="83" stopIfTrue="1"/>
  </conditionalFormatting>
  <conditionalFormatting sqref="B285:B65328 B210 B5 B8:B19 B105:B120 B122:B134 B21:B59 B136:B203 B64:B100 B62 B102">
    <cfRule type="duplicateValues" dxfId="945" priority="84" stopIfTrue="1"/>
  </conditionalFormatting>
  <conditionalFormatting sqref="A210:A65328 A1:A5 A8:A19 A31:A59 A64:A100 A208 A62 A102:A203">
    <cfRule type="duplicateValues" dxfId="944" priority="85" stopIfTrue="1"/>
  </conditionalFormatting>
  <conditionalFormatting sqref="B210:B65328 B5 B8:B19 B21:B59 B64:B100 B208 B62 B102:B203">
    <cfRule type="duplicateValues" dxfId="943" priority="86" stopIfTrue="1"/>
  </conditionalFormatting>
  <conditionalFormatting sqref="B210:B65328 B1:B5 B8:B19 B21:B59 B64:B100 B208 B62 B102:B203">
    <cfRule type="duplicateValues" dxfId="942" priority="87" stopIfTrue="1"/>
    <cfRule type="duplicateValues" dxfId="941" priority="88" stopIfTrue="1"/>
    <cfRule type="duplicateValues" dxfId="940" priority="89" stopIfTrue="1"/>
  </conditionalFormatting>
  <conditionalFormatting sqref="Y17">
    <cfRule type="duplicateValues" dxfId="939" priority="55" stopIfTrue="1"/>
  </conditionalFormatting>
  <conditionalFormatting sqref="Y17">
    <cfRule type="duplicateValues" dxfId="938" priority="56" stopIfTrue="1"/>
  </conditionalFormatting>
  <conditionalFormatting sqref="Y17">
    <cfRule type="duplicateValues" dxfId="937" priority="57" stopIfTrue="1"/>
  </conditionalFormatting>
  <conditionalFormatting sqref="Y17">
    <cfRule type="duplicateValues" dxfId="936" priority="58" stopIfTrue="1"/>
    <cfRule type="duplicateValues" dxfId="935" priority="59" stopIfTrue="1"/>
    <cfRule type="duplicateValues" dxfId="934" priority="60" stopIfTrue="1"/>
  </conditionalFormatting>
  <conditionalFormatting sqref="Y13">
    <cfRule type="duplicateValues" dxfId="933" priority="49" stopIfTrue="1"/>
  </conditionalFormatting>
  <conditionalFormatting sqref="Y13">
    <cfRule type="duplicateValues" dxfId="932" priority="50" stopIfTrue="1"/>
  </conditionalFormatting>
  <conditionalFormatting sqref="Y13">
    <cfRule type="duplicateValues" dxfId="931" priority="51" stopIfTrue="1"/>
  </conditionalFormatting>
  <conditionalFormatting sqref="Y13">
    <cfRule type="duplicateValues" dxfId="930" priority="52" stopIfTrue="1"/>
    <cfRule type="duplicateValues" dxfId="929" priority="53" stopIfTrue="1"/>
    <cfRule type="duplicateValues" dxfId="928" priority="54" stopIfTrue="1"/>
  </conditionalFormatting>
  <conditionalFormatting sqref="B63">
    <cfRule type="duplicateValues" dxfId="927" priority="42" stopIfTrue="1"/>
  </conditionalFormatting>
  <conditionalFormatting sqref="B63">
    <cfRule type="duplicateValues" dxfId="926" priority="43" stopIfTrue="1"/>
  </conditionalFormatting>
  <conditionalFormatting sqref="A63">
    <cfRule type="duplicateValues" dxfId="925" priority="44" stopIfTrue="1"/>
  </conditionalFormatting>
  <conditionalFormatting sqref="B63">
    <cfRule type="duplicateValues" dxfId="924" priority="45" stopIfTrue="1"/>
  </conditionalFormatting>
  <conditionalFormatting sqref="B63">
    <cfRule type="duplicateValues" dxfId="923" priority="46" stopIfTrue="1"/>
    <cfRule type="duplicateValues" dxfId="922" priority="47" stopIfTrue="1"/>
    <cfRule type="duplicateValues" dxfId="921" priority="48" stopIfTrue="1"/>
  </conditionalFormatting>
  <conditionalFormatting sqref="A207">
    <cfRule type="duplicateValues" dxfId="920" priority="28" stopIfTrue="1"/>
  </conditionalFormatting>
  <conditionalFormatting sqref="B207">
    <cfRule type="duplicateValues" dxfId="919" priority="29" stopIfTrue="1"/>
  </conditionalFormatting>
  <conditionalFormatting sqref="B207">
    <cfRule type="duplicateValues" dxfId="918" priority="30" stopIfTrue="1"/>
  </conditionalFormatting>
  <conditionalFormatting sqref="B207">
    <cfRule type="duplicateValues" dxfId="917" priority="31" stopIfTrue="1"/>
  </conditionalFormatting>
  <conditionalFormatting sqref="B207">
    <cfRule type="duplicateValues" dxfId="916" priority="32" stopIfTrue="1"/>
    <cfRule type="duplicateValues" dxfId="915" priority="33" stopIfTrue="1"/>
    <cfRule type="duplicateValues" dxfId="914" priority="34" stopIfTrue="1"/>
  </conditionalFormatting>
  <conditionalFormatting sqref="A60:A61">
    <cfRule type="duplicateValues" dxfId="913" priority="27" stopIfTrue="1"/>
  </conditionalFormatting>
  <conditionalFormatting sqref="B60">
    <cfRule type="duplicateValues" dxfId="912" priority="21" stopIfTrue="1"/>
  </conditionalFormatting>
  <conditionalFormatting sqref="B60">
    <cfRule type="duplicateValues" dxfId="911" priority="22" stopIfTrue="1"/>
  </conditionalFormatting>
  <conditionalFormatting sqref="B60">
    <cfRule type="duplicateValues" dxfId="910" priority="23" stopIfTrue="1"/>
  </conditionalFormatting>
  <conditionalFormatting sqref="B60">
    <cfRule type="duplicateValues" dxfId="909" priority="24" stopIfTrue="1"/>
    <cfRule type="duplicateValues" dxfId="908" priority="25" stopIfTrue="1"/>
    <cfRule type="duplicateValues" dxfId="907" priority="26" stopIfTrue="1"/>
  </conditionalFormatting>
  <conditionalFormatting sqref="B61">
    <cfRule type="duplicateValues" dxfId="906" priority="15" stopIfTrue="1"/>
  </conditionalFormatting>
  <conditionalFormatting sqref="B61">
    <cfRule type="duplicateValues" dxfId="905" priority="16" stopIfTrue="1"/>
  </conditionalFormatting>
  <conditionalFormatting sqref="B61">
    <cfRule type="duplicateValues" dxfId="904" priority="17" stopIfTrue="1"/>
  </conditionalFormatting>
  <conditionalFormatting sqref="B61">
    <cfRule type="duplicateValues" dxfId="903" priority="18" stopIfTrue="1"/>
    <cfRule type="duplicateValues" dxfId="902" priority="19" stopIfTrue="1"/>
    <cfRule type="duplicateValues" dxfId="901" priority="20" stopIfTrue="1"/>
  </conditionalFormatting>
  <conditionalFormatting sqref="B101">
    <cfRule type="duplicateValues" dxfId="900" priority="8" stopIfTrue="1"/>
  </conditionalFormatting>
  <conditionalFormatting sqref="B101">
    <cfRule type="duplicateValues" dxfId="899" priority="9" stopIfTrue="1"/>
  </conditionalFormatting>
  <conditionalFormatting sqref="A101">
    <cfRule type="duplicateValues" dxfId="898" priority="10" stopIfTrue="1"/>
  </conditionalFormatting>
  <conditionalFormatting sqref="B101">
    <cfRule type="duplicateValues" dxfId="897" priority="11" stopIfTrue="1"/>
  </conditionalFormatting>
  <conditionalFormatting sqref="B101">
    <cfRule type="duplicateValues" dxfId="896" priority="12" stopIfTrue="1"/>
    <cfRule type="duplicateValues" dxfId="895" priority="13" stopIfTrue="1"/>
    <cfRule type="duplicateValues" dxfId="894" priority="14" stopIfTrue="1"/>
  </conditionalFormatting>
  <conditionalFormatting sqref="B204:B206">
    <cfRule type="duplicateValues" dxfId="893" priority="1" stopIfTrue="1"/>
  </conditionalFormatting>
  <conditionalFormatting sqref="B204:B206">
    <cfRule type="duplicateValues" dxfId="892" priority="2" stopIfTrue="1"/>
  </conditionalFormatting>
  <conditionalFormatting sqref="A204:A206">
    <cfRule type="duplicateValues" dxfId="891" priority="3" stopIfTrue="1"/>
  </conditionalFormatting>
  <conditionalFormatting sqref="B204:B206">
    <cfRule type="duplicateValues" dxfId="890" priority="4" stopIfTrue="1"/>
  </conditionalFormatting>
  <conditionalFormatting sqref="B204:B206">
    <cfRule type="duplicateValues" dxfId="889" priority="5" stopIfTrue="1"/>
    <cfRule type="duplicateValues" dxfId="888" priority="6" stopIfTrue="1"/>
    <cfRule type="duplicateValues" dxfId="887" priority="7" stopIfTrue="1"/>
  </conditionalFormatting>
  <pageMargins left="0.7" right="0.7" top="0.75" bottom="0.75" header="0.3" footer="0.3"/>
  <pageSetup orientation="portrait"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214"/>
  <sheetViews>
    <sheetView zoomScaleNormal="100" workbookViewId="0">
      <pane xSplit="4" ySplit="8" topLeftCell="E84" activePane="bottomRight" state="frozen"/>
      <selection activeCell="AI60" sqref="AI60:AJ60"/>
      <selection pane="topRight" activeCell="AI60" sqref="AI60:AJ60"/>
      <selection pane="bottomLeft" activeCell="AI60" sqref="AI60:AJ60"/>
      <selection pane="bottomRight" activeCell="T86" sqref="T86"/>
    </sheetView>
  </sheetViews>
  <sheetFormatPr defaultColWidth="6.85546875" defaultRowHeight="15.75" x14ac:dyDescent="0.2"/>
  <cols>
    <col min="1" max="1" width="9.5703125" style="29" customWidth="1"/>
    <col min="2" max="2" width="23.5703125" style="3" customWidth="1"/>
    <col min="3" max="3" width="11.85546875" style="1" customWidth="1"/>
    <col min="4" max="4" width="8.42578125" style="1" customWidth="1"/>
    <col min="5" max="5" width="7.7109375" style="1" customWidth="1"/>
    <col min="6" max="6" width="7.28515625" style="1" hidden="1" customWidth="1"/>
    <col min="7" max="7" width="0.28515625" style="1" hidden="1" customWidth="1"/>
    <col min="8" max="8" width="7.42578125" style="1" customWidth="1"/>
    <col min="9" max="9" width="9" style="1" customWidth="1"/>
    <col min="10" max="12" width="7.5703125" style="1" customWidth="1"/>
    <col min="13" max="13" width="7.7109375" style="1" customWidth="1"/>
    <col min="14" max="14" width="6.7109375" style="1" hidden="1" customWidth="1"/>
    <col min="15" max="15" width="9.7109375" style="1" customWidth="1"/>
    <col min="16" max="16" width="9.7109375" style="1" hidden="1" customWidth="1"/>
    <col min="17" max="17" width="6.5703125" style="1" customWidth="1"/>
    <col min="18" max="18" width="7.7109375" style="1" customWidth="1"/>
    <col min="19" max="19" width="6.42578125" style="1" customWidth="1"/>
    <col min="20" max="20" width="7" style="1" customWidth="1"/>
    <col min="21" max="21" width="7.28515625" style="1" customWidth="1"/>
    <col min="22" max="23" width="7.7109375" style="2" customWidth="1"/>
    <col min="24" max="24" width="9.5703125" style="2" customWidth="1"/>
    <col min="25" max="25" width="18.42578125" style="3" customWidth="1"/>
    <col min="26" max="26" width="11.7109375" style="3" customWidth="1"/>
    <col min="27" max="27" width="13.42578125" style="3" customWidth="1"/>
    <col min="28" max="28" width="12" style="3" customWidth="1"/>
    <col min="29" max="16384" width="6.85546875" style="3"/>
  </cols>
  <sheetData>
    <row r="1" spans="1:28" x14ac:dyDescent="0.2">
      <c r="A1" s="127" t="s">
        <v>0</v>
      </c>
      <c r="B1" s="127"/>
    </row>
    <row r="2" spans="1:28" x14ac:dyDescent="0.2">
      <c r="A2" s="127" t="s">
        <v>1</v>
      </c>
      <c r="B2" s="127"/>
    </row>
    <row r="3" spans="1:28" ht="19.5" x14ac:dyDescent="0.2">
      <c r="A3" s="128" t="s">
        <v>2</v>
      </c>
      <c r="B3" s="128"/>
      <c r="C3" s="128"/>
      <c r="D3" s="128"/>
      <c r="E3" s="128"/>
      <c r="F3" s="128"/>
      <c r="G3" s="128"/>
      <c r="H3" s="128"/>
      <c r="I3" s="128"/>
      <c r="J3" s="128"/>
      <c r="K3" s="128"/>
      <c r="L3" s="128"/>
      <c r="M3" s="128"/>
      <c r="N3" s="128"/>
      <c r="O3" s="128"/>
      <c r="P3" s="128"/>
      <c r="Q3" s="128"/>
      <c r="R3" s="128"/>
      <c r="S3" s="128"/>
      <c r="T3" s="128"/>
      <c r="U3" s="128"/>
      <c r="V3" s="128"/>
      <c r="W3" s="128"/>
      <c r="X3" s="128"/>
    </row>
    <row r="4" spans="1:28" ht="18.75" x14ac:dyDescent="0.2">
      <c r="A4" s="89" t="s">
        <v>3</v>
      </c>
      <c r="B4" s="4" t="s">
        <v>258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8" ht="18" customHeight="1" x14ac:dyDescent="0.2">
      <c r="A5" s="129" t="s">
        <v>4</v>
      </c>
      <c r="B5" s="129" t="s">
        <v>5</v>
      </c>
      <c r="C5" s="130" t="s">
        <v>6</v>
      </c>
      <c r="D5" s="131" t="s">
        <v>7</v>
      </c>
      <c r="E5" s="130" t="s">
        <v>8</v>
      </c>
      <c r="F5" s="130"/>
      <c r="G5" s="130"/>
      <c r="H5" s="130"/>
      <c r="I5" s="130" t="s">
        <v>9</v>
      </c>
      <c r="J5" s="130"/>
      <c r="K5" s="130"/>
      <c r="L5" s="130"/>
      <c r="M5" s="130" t="s">
        <v>10</v>
      </c>
      <c r="N5" s="130"/>
      <c r="O5" s="130"/>
      <c r="P5" s="130"/>
      <c r="Q5" s="130"/>
      <c r="R5" s="130"/>
      <c r="S5" s="134" t="s">
        <v>11</v>
      </c>
      <c r="T5" s="135"/>
      <c r="U5" s="136"/>
      <c r="V5" s="120" t="s">
        <v>12</v>
      </c>
      <c r="W5" s="123" t="s">
        <v>13</v>
      </c>
      <c r="X5" s="123" t="s">
        <v>14</v>
      </c>
      <c r="Z5" s="126" t="s">
        <v>15</v>
      </c>
      <c r="AA5" s="126"/>
      <c r="AB5" s="126"/>
    </row>
    <row r="6" spans="1:28" ht="20.25" customHeight="1" x14ac:dyDescent="0.2">
      <c r="A6" s="129"/>
      <c r="B6" s="129"/>
      <c r="C6" s="130"/>
      <c r="D6" s="131"/>
      <c r="E6" s="132" t="s">
        <v>16</v>
      </c>
      <c r="F6" s="132" t="s">
        <v>17</v>
      </c>
      <c r="G6" s="120" t="s">
        <v>18</v>
      </c>
      <c r="H6" s="120" t="s">
        <v>19</v>
      </c>
      <c r="I6" s="120" t="s">
        <v>20</v>
      </c>
      <c r="J6" s="120" t="s">
        <v>21</v>
      </c>
      <c r="K6" s="120" t="s">
        <v>223</v>
      </c>
      <c r="L6" s="120" t="s">
        <v>22</v>
      </c>
      <c r="M6" s="120" t="s">
        <v>18</v>
      </c>
      <c r="N6" s="120" t="s">
        <v>23</v>
      </c>
      <c r="O6" s="119" t="s">
        <v>24</v>
      </c>
      <c r="P6" s="119"/>
      <c r="Q6" s="119"/>
      <c r="R6" s="120" t="s">
        <v>25</v>
      </c>
      <c r="S6" s="120" t="s">
        <v>26</v>
      </c>
      <c r="T6" s="120" t="s">
        <v>27</v>
      </c>
      <c r="U6" s="120" t="s">
        <v>28</v>
      </c>
      <c r="V6" s="122"/>
      <c r="W6" s="124"/>
      <c r="X6" s="124"/>
      <c r="Z6" s="126"/>
      <c r="AA6" s="126"/>
      <c r="AB6" s="126"/>
    </row>
    <row r="7" spans="1:28" ht="58.5" customHeight="1" x14ac:dyDescent="0.2">
      <c r="A7" s="129"/>
      <c r="B7" s="129"/>
      <c r="C7" s="130"/>
      <c r="D7" s="131"/>
      <c r="E7" s="133"/>
      <c r="F7" s="133"/>
      <c r="G7" s="121"/>
      <c r="H7" s="121"/>
      <c r="I7" s="121"/>
      <c r="J7" s="121"/>
      <c r="K7" s="121"/>
      <c r="L7" s="121"/>
      <c r="M7" s="121"/>
      <c r="N7" s="121"/>
      <c r="O7" s="91" t="s">
        <v>29</v>
      </c>
      <c r="P7" s="91" t="s">
        <v>30</v>
      </c>
      <c r="Q7" s="90" t="s">
        <v>31</v>
      </c>
      <c r="R7" s="121"/>
      <c r="S7" s="121"/>
      <c r="T7" s="121"/>
      <c r="U7" s="121"/>
      <c r="V7" s="121"/>
      <c r="W7" s="125"/>
      <c r="X7" s="125"/>
      <c r="Z7" s="5"/>
      <c r="AA7" s="5"/>
      <c r="AB7" s="6"/>
    </row>
    <row r="8" spans="1:28" ht="18" customHeight="1" x14ac:dyDescent="0.2">
      <c r="A8" s="7"/>
      <c r="B8" s="8" t="s">
        <v>32</v>
      </c>
      <c r="C8" s="9"/>
      <c r="D8" s="10"/>
      <c r="E8" s="10"/>
      <c r="F8" s="10"/>
      <c r="G8" s="10"/>
      <c r="H8" s="9"/>
      <c r="I8" s="10"/>
      <c r="J8" s="10"/>
      <c r="K8" s="10"/>
      <c r="L8" s="9"/>
      <c r="M8" s="10"/>
      <c r="N8" s="10"/>
      <c r="O8" s="10"/>
      <c r="P8" s="10"/>
      <c r="Q8" s="10"/>
      <c r="R8" s="11"/>
      <c r="S8" s="10"/>
      <c r="T8" s="10"/>
      <c r="U8" s="10"/>
      <c r="V8" s="9"/>
      <c r="W8" s="10"/>
      <c r="X8" s="9"/>
      <c r="Z8" s="12"/>
      <c r="AA8" s="12"/>
      <c r="AB8" s="12"/>
    </row>
    <row r="9" spans="1:28" ht="18" customHeight="1" x14ac:dyDescent="0.2">
      <c r="A9" s="13">
        <v>1500001</v>
      </c>
      <c r="B9" s="14" t="s">
        <v>33</v>
      </c>
      <c r="C9" s="15">
        <v>27000</v>
      </c>
      <c r="D9" s="10">
        <f>VLOOKUP($A9,'20.04'!$A$9:$W$204,23,0)</f>
        <v>0</v>
      </c>
      <c r="E9" s="15">
        <v>11</v>
      </c>
      <c r="F9" s="15"/>
      <c r="G9" s="15"/>
      <c r="H9" s="9">
        <f t="shared" ref="H9:H52" si="0">SUM(E9:G9)</f>
        <v>11</v>
      </c>
      <c r="I9" s="15">
        <v>10</v>
      </c>
      <c r="J9" s="15"/>
      <c r="K9" s="15"/>
      <c r="L9" s="9">
        <f>SUM(I9:K9)</f>
        <v>10</v>
      </c>
      <c r="M9" s="15"/>
      <c r="N9" s="15"/>
      <c r="O9" s="15"/>
      <c r="P9" s="15"/>
      <c r="Q9" s="15"/>
      <c r="R9" s="11">
        <f>SUM(M9:Q9)</f>
        <v>0</v>
      </c>
      <c r="S9" s="15"/>
      <c r="T9" s="15"/>
      <c r="U9" s="9">
        <f t="shared" ref="U9:U52" si="1">S9+T9</f>
        <v>0</v>
      </c>
      <c r="V9" s="9">
        <f t="shared" ref="V9:V52" si="2">D9+H9-L9-R9-U9</f>
        <v>1</v>
      </c>
      <c r="W9" s="15"/>
      <c r="X9" s="34">
        <f t="shared" ref="X9:X52" si="3">W9-V9</f>
        <v>-1</v>
      </c>
      <c r="Y9" s="29"/>
      <c r="Z9" s="17"/>
    </row>
    <row r="10" spans="1:28" ht="18" customHeight="1" x14ac:dyDescent="0.2">
      <c r="A10" s="13">
        <v>1500002</v>
      </c>
      <c r="B10" s="14" t="s">
        <v>34</v>
      </c>
      <c r="C10" s="15">
        <v>19000</v>
      </c>
      <c r="D10" s="10">
        <f>VLOOKUP($A10,'20.04'!$A$9:$W$204,23,0)</f>
        <v>0</v>
      </c>
      <c r="E10" s="15">
        <v>6</v>
      </c>
      <c r="F10" s="15"/>
      <c r="G10" s="15"/>
      <c r="H10" s="9">
        <f t="shared" si="0"/>
        <v>6</v>
      </c>
      <c r="I10" s="15">
        <v>6</v>
      </c>
      <c r="J10" s="15"/>
      <c r="K10" s="15"/>
      <c r="L10" s="9">
        <f t="shared" ref="L10:L76" si="4">SUM(I10:K10)</f>
        <v>6</v>
      </c>
      <c r="M10" s="15"/>
      <c r="N10" s="15"/>
      <c r="O10" s="15"/>
      <c r="P10" s="15"/>
      <c r="Q10" s="15"/>
      <c r="R10" s="11">
        <f t="shared" ref="R10:R89" si="5">SUM(M10:Q10)</f>
        <v>0</v>
      </c>
      <c r="S10" s="15"/>
      <c r="T10" s="15"/>
      <c r="U10" s="9">
        <f t="shared" si="1"/>
        <v>0</v>
      </c>
      <c r="V10" s="9">
        <f t="shared" si="2"/>
        <v>0</v>
      </c>
      <c r="W10" s="15"/>
      <c r="X10" s="16">
        <f t="shared" si="3"/>
        <v>0</v>
      </c>
      <c r="Y10" s="26"/>
      <c r="Z10" s="17"/>
    </row>
    <row r="11" spans="1:28" ht="18" customHeight="1" x14ac:dyDescent="0.2">
      <c r="A11" s="13">
        <v>1500003</v>
      </c>
      <c r="B11" s="14" t="s">
        <v>35</v>
      </c>
      <c r="C11" s="15">
        <v>22000</v>
      </c>
      <c r="D11" s="10">
        <f>VLOOKUP($A11,'20.04'!$A$9:$W$204,23,0)</f>
        <v>0</v>
      </c>
      <c r="E11" s="15">
        <v>6</v>
      </c>
      <c r="F11" s="15"/>
      <c r="G11" s="15"/>
      <c r="H11" s="9">
        <f t="shared" si="0"/>
        <v>6</v>
      </c>
      <c r="I11" s="15">
        <v>2</v>
      </c>
      <c r="J11" s="15"/>
      <c r="K11" s="15"/>
      <c r="L11" s="9">
        <f t="shared" si="4"/>
        <v>2</v>
      </c>
      <c r="M11" s="15"/>
      <c r="N11" s="15"/>
      <c r="O11" s="15"/>
      <c r="P11" s="15"/>
      <c r="Q11" s="15"/>
      <c r="R11" s="11">
        <f t="shared" si="5"/>
        <v>0</v>
      </c>
      <c r="S11" s="15"/>
      <c r="T11" s="15"/>
      <c r="U11" s="9">
        <f t="shared" si="1"/>
        <v>0</v>
      </c>
      <c r="V11" s="9">
        <f t="shared" si="2"/>
        <v>4</v>
      </c>
      <c r="W11" s="15"/>
      <c r="X11" s="16">
        <f t="shared" si="3"/>
        <v>-4</v>
      </c>
      <c r="Y11" s="26"/>
      <c r="Z11" s="17"/>
    </row>
    <row r="12" spans="1:28" ht="18" customHeight="1" x14ac:dyDescent="0.2">
      <c r="A12" s="13">
        <v>1500004</v>
      </c>
      <c r="B12" s="14" t="s">
        <v>36</v>
      </c>
      <c r="C12" s="15">
        <v>27000</v>
      </c>
      <c r="D12" s="10">
        <f>VLOOKUP($A12,'20.04'!$A$9:$W$204,23,0)</f>
        <v>0</v>
      </c>
      <c r="E12" s="15">
        <v>12</v>
      </c>
      <c r="F12" s="15"/>
      <c r="G12" s="15"/>
      <c r="H12" s="9">
        <f t="shared" si="0"/>
        <v>12</v>
      </c>
      <c r="I12" s="15">
        <v>12</v>
      </c>
      <c r="J12" s="15"/>
      <c r="K12" s="15"/>
      <c r="L12" s="9">
        <f t="shared" si="4"/>
        <v>12</v>
      </c>
      <c r="M12" s="15"/>
      <c r="N12" s="15"/>
      <c r="O12" s="15"/>
      <c r="P12" s="15"/>
      <c r="Q12" s="15"/>
      <c r="R12" s="11">
        <f t="shared" si="5"/>
        <v>0</v>
      </c>
      <c r="S12" s="15"/>
      <c r="T12" s="15"/>
      <c r="U12" s="9">
        <f t="shared" si="1"/>
        <v>0</v>
      </c>
      <c r="V12" s="9">
        <f t="shared" si="2"/>
        <v>0</v>
      </c>
      <c r="W12" s="15"/>
      <c r="X12" s="16">
        <f t="shared" si="3"/>
        <v>0</v>
      </c>
      <c r="Z12" s="17"/>
    </row>
    <row r="13" spans="1:28" ht="18" customHeight="1" x14ac:dyDescent="0.2">
      <c r="A13" s="13">
        <v>1500005</v>
      </c>
      <c r="B13" s="14" t="s">
        <v>37</v>
      </c>
      <c r="C13" s="15">
        <v>34000</v>
      </c>
      <c r="D13" s="10">
        <f>VLOOKUP($A13,'20.04'!$A$9:$W$204,23,0)</f>
        <v>20</v>
      </c>
      <c r="E13" s="15"/>
      <c r="F13" s="15"/>
      <c r="G13" s="15"/>
      <c r="H13" s="9">
        <f t="shared" si="0"/>
        <v>0</v>
      </c>
      <c r="I13" s="15">
        <v>4</v>
      </c>
      <c r="J13" s="15"/>
      <c r="K13" s="15"/>
      <c r="L13" s="9">
        <f t="shared" si="4"/>
        <v>4</v>
      </c>
      <c r="M13" s="15"/>
      <c r="N13" s="15"/>
      <c r="O13" s="15"/>
      <c r="P13" s="15"/>
      <c r="Q13" s="15"/>
      <c r="R13" s="11">
        <f t="shared" si="5"/>
        <v>0</v>
      </c>
      <c r="S13" s="15"/>
      <c r="T13" s="15"/>
      <c r="U13" s="9">
        <f t="shared" si="1"/>
        <v>0</v>
      </c>
      <c r="V13" s="9">
        <f t="shared" si="2"/>
        <v>16</v>
      </c>
      <c r="W13" s="15">
        <v>17</v>
      </c>
      <c r="X13" s="16">
        <f t="shared" si="3"/>
        <v>1</v>
      </c>
      <c r="Y13" s="19"/>
      <c r="Z13" s="17"/>
    </row>
    <row r="14" spans="1:28" ht="18" customHeight="1" x14ac:dyDescent="0.2">
      <c r="A14" s="13">
        <v>1500006</v>
      </c>
      <c r="B14" s="14" t="s">
        <v>38</v>
      </c>
      <c r="C14" s="15">
        <v>26000</v>
      </c>
      <c r="D14" s="10">
        <f>VLOOKUP($A14,'20.04'!$A$9:$W$204,23,0)</f>
        <v>0</v>
      </c>
      <c r="E14" s="15"/>
      <c r="F14" s="15"/>
      <c r="G14" s="15"/>
      <c r="H14" s="9">
        <f t="shared" si="0"/>
        <v>0</v>
      </c>
      <c r="I14" s="15"/>
      <c r="J14" s="15"/>
      <c r="K14" s="15"/>
      <c r="L14" s="9">
        <f t="shared" si="4"/>
        <v>0</v>
      </c>
      <c r="M14" s="15"/>
      <c r="N14" s="15"/>
      <c r="O14" s="15"/>
      <c r="P14" s="15"/>
      <c r="Q14" s="15"/>
      <c r="R14" s="11">
        <f t="shared" si="5"/>
        <v>0</v>
      </c>
      <c r="S14" s="15"/>
      <c r="T14" s="15"/>
      <c r="U14" s="9">
        <f t="shared" si="1"/>
        <v>0</v>
      </c>
      <c r="V14" s="9">
        <f t="shared" si="2"/>
        <v>0</v>
      </c>
      <c r="W14" s="15"/>
      <c r="X14" s="16">
        <f t="shared" si="3"/>
        <v>0</v>
      </c>
      <c r="Z14" s="17"/>
    </row>
    <row r="15" spans="1:28" ht="18" customHeight="1" x14ac:dyDescent="0.2">
      <c r="A15" s="13">
        <v>1500007</v>
      </c>
      <c r="B15" s="14" t="s">
        <v>39</v>
      </c>
      <c r="C15" s="15">
        <v>20000</v>
      </c>
      <c r="D15" s="10">
        <f>VLOOKUP($A15,'20.04'!$A$9:$W$204,23,0)</f>
        <v>0</v>
      </c>
      <c r="E15" s="15">
        <v>4</v>
      </c>
      <c r="F15" s="15"/>
      <c r="G15" s="15"/>
      <c r="H15" s="9">
        <f t="shared" si="0"/>
        <v>4</v>
      </c>
      <c r="I15" s="15">
        <v>4</v>
      </c>
      <c r="J15" s="15"/>
      <c r="K15" s="15"/>
      <c r="L15" s="9">
        <f t="shared" si="4"/>
        <v>4</v>
      </c>
      <c r="M15" s="15"/>
      <c r="N15" s="15"/>
      <c r="O15" s="15"/>
      <c r="P15" s="15"/>
      <c r="Q15" s="15"/>
      <c r="R15" s="11">
        <f t="shared" si="5"/>
        <v>0</v>
      </c>
      <c r="S15" s="15"/>
      <c r="T15" s="15"/>
      <c r="U15" s="9">
        <f t="shared" si="1"/>
        <v>0</v>
      </c>
      <c r="V15" s="9">
        <f t="shared" si="2"/>
        <v>0</v>
      </c>
      <c r="W15" s="15"/>
      <c r="X15" s="16">
        <f t="shared" si="3"/>
        <v>0</v>
      </c>
      <c r="Z15" s="17"/>
    </row>
    <row r="16" spans="1:28" ht="18" customHeight="1" x14ac:dyDescent="0.2">
      <c r="A16" s="13">
        <v>1500008</v>
      </c>
      <c r="B16" s="14" t="s">
        <v>40</v>
      </c>
      <c r="C16" s="15">
        <v>20000</v>
      </c>
      <c r="D16" s="10">
        <f>VLOOKUP($A16,'20.04'!$A$9:$W$204,23,0)</f>
        <v>0</v>
      </c>
      <c r="E16" s="15">
        <v>6</v>
      </c>
      <c r="F16" s="15"/>
      <c r="G16" s="15"/>
      <c r="H16" s="9">
        <f t="shared" si="0"/>
        <v>6</v>
      </c>
      <c r="I16" s="15">
        <v>6</v>
      </c>
      <c r="J16" s="15"/>
      <c r="K16" s="15"/>
      <c r="L16" s="9">
        <f t="shared" si="4"/>
        <v>6</v>
      </c>
      <c r="M16" s="15"/>
      <c r="N16" s="15"/>
      <c r="O16" s="15"/>
      <c r="P16" s="15"/>
      <c r="Q16" s="15"/>
      <c r="R16" s="11">
        <f t="shared" si="5"/>
        <v>0</v>
      </c>
      <c r="S16" s="15"/>
      <c r="T16" s="15"/>
      <c r="U16" s="9">
        <f t="shared" si="1"/>
        <v>0</v>
      </c>
      <c r="V16" s="9">
        <f t="shared" si="2"/>
        <v>0</v>
      </c>
      <c r="W16" s="15"/>
      <c r="X16" s="16">
        <f t="shared" si="3"/>
        <v>0</v>
      </c>
      <c r="Z16" s="17"/>
    </row>
    <row r="17" spans="1:26" ht="18" customHeight="1" x14ac:dyDescent="0.2">
      <c r="A17" s="13">
        <v>1500010</v>
      </c>
      <c r="B17" s="14" t="s">
        <v>41</v>
      </c>
      <c r="C17" s="15">
        <v>20000</v>
      </c>
      <c r="D17" s="10">
        <f>VLOOKUP($A17,'20.04'!$A$9:$W$204,23,0)</f>
        <v>0</v>
      </c>
      <c r="E17" s="15">
        <v>6</v>
      </c>
      <c r="F17" s="15"/>
      <c r="G17" s="15"/>
      <c r="H17" s="9">
        <f t="shared" si="0"/>
        <v>6</v>
      </c>
      <c r="I17" s="15">
        <v>5</v>
      </c>
      <c r="J17" s="15"/>
      <c r="K17" s="15"/>
      <c r="L17" s="9">
        <f t="shared" si="4"/>
        <v>5</v>
      </c>
      <c r="M17" s="15"/>
      <c r="N17" s="15"/>
      <c r="O17" s="15"/>
      <c r="P17" s="15"/>
      <c r="Q17" s="15">
        <v>1</v>
      </c>
      <c r="R17" s="11">
        <f t="shared" si="5"/>
        <v>1</v>
      </c>
      <c r="S17" s="15"/>
      <c r="T17" s="15"/>
      <c r="U17" s="9">
        <f t="shared" si="1"/>
        <v>0</v>
      </c>
      <c r="V17" s="9">
        <f t="shared" si="2"/>
        <v>0</v>
      </c>
      <c r="W17" s="15"/>
      <c r="X17" s="16">
        <f t="shared" si="3"/>
        <v>0</v>
      </c>
      <c r="Y17" s="19"/>
      <c r="Z17" s="17"/>
    </row>
    <row r="18" spans="1:26" ht="18" customHeight="1" x14ac:dyDescent="0.2">
      <c r="A18" s="13">
        <v>1500013</v>
      </c>
      <c r="B18" s="14" t="s">
        <v>42</v>
      </c>
      <c r="C18" s="15">
        <v>27000</v>
      </c>
      <c r="D18" s="10">
        <f>VLOOKUP($A18,'20.04'!$A$9:$W$204,23,0)</f>
        <v>0</v>
      </c>
      <c r="E18" s="15">
        <v>10</v>
      </c>
      <c r="F18" s="15"/>
      <c r="G18" s="15"/>
      <c r="H18" s="9">
        <f t="shared" si="0"/>
        <v>10</v>
      </c>
      <c r="I18" s="15">
        <v>9</v>
      </c>
      <c r="J18" s="15"/>
      <c r="K18" s="15"/>
      <c r="L18" s="9">
        <f t="shared" si="4"/>
        <v>9</v>
      </c>
      <c r="M18" s="15"/>
      <c r="N18" s="15"/>
      <c r="O18" s="15"/>
      <c r="P18" s="15"/>
      <c r="Q18" s="15"/>
      <c r="R18" s="11">
        <f>SUM(M18:Q18)</f>
        <v>0</v>
      </c>
      <c r="S18" s="15">
        <v>1</v>
      </c>
      <c r="T18" s="15"/>
      <c r="U18" s="9">
        <f>S18+T18</f>
        <v>1</v>
      </c>
      <c r="V18" s="9">
        <f t="shared" si="2"/>
        <v>0</v>
      </c>
      <c r="W18" s="15"/>
      <c r="X18" s="16">
        <f>W18-V18</f>
        <v>0</v>
      </c>
      <c r="Y18" s="18"/>
      <c r="Z18" s="17"/>
    </row>
    <row r="19" spans="1:26" ht="18" customHeight="1" x14ac:dyDescent="0.2">
      <c r="A19" s="13">
        <v>1500017</v>
      </c>
      <c r="B19" s="14" t="s">
        <v>43</v>
      </c>
      <c r="C19" s="15">
        <v>19000</v>
      </c>
      <c r="D19" s="10">
        <f>VLOOKUP($A19,'20.04'!$A$9:$W$204,23,0)</f>
        <v>0</v>
      </c>
      <c r="E19" s="15"/>
      <c r="F19" s="15"/>
      <c r="G19" s="15"/>
      <c r="H19" s="9">
        <f t="shared" si="0"/>
        <v>0</v>
      </c>
      <c r="I19" s="15"/>
      <c r="J19" s="15"/>
      <c r="K19" s="15"/>
      <c r="L19" s="9">
        <f t="shared" si="4"/>
        <v>0</v>
      </c>
      <c r="M19" s="15"/>
      <c r="N19" s="15"/>
      <c r="O19" s="15"/>
      <c r="P19" s="15"/>
      <c r="Q19" s="15"/>
      <c r="R19" s="11">
        <f>SUM(M19:Q19)</f>
        <v>0</v>
      </c>
      <c r="S19" s="15"/>
      <c r="T19" s="15"/>
      <c r="U19" s="9">
        <f>S19+T19</f>
        <v>0</v>
      </c>
      <c r="V19" s="9">
        <f t="shared" si="2"/>
        <v>0</v>
      </c>
      <c r="W19" s="15"/>
      <c r="X19" s="16">
        <f>W19-V19</f>
        <v>0</v>
      </c>
      <c r="Y19" s="18"/>
      <c r="Z19" s="17"/>
    </row>
    <row r="20" spans="1:26" ht="18" customHeight="1" x14ac:dyDescent="0.2">
      <c r="A20" s="13">
        <v>1500021</v>
      </c>
      <c r="B20" s="14" t="s">
        <v>44</v>
      </c>
      <c r="C20" s="15">
        <v>19000</v>
      </c>
      <c r="D20" s="10">
        <f>VLOOKUP($A20,'20.04'!$A$9:$W$204,23,0)</f>
        <v>0</v>
      </c>
      <c r="E20" s="15">
        <v>6</v>
      </c>
      <c r="F20" s="15"/>
      <c r="G20" s="15"/>
      <c r="H20" s="9">
        <f t="shared" si="0"/>
        <v>6</v>
      </c>
      <c r="I20" s="15">
        <v>5</v>
      </c>
      <c r="J20" s="15"/>
      <c r="K20" s="15"/>
      <c r="L20" s="9">
        <f t="shared" si="4"/>
        <v>5</v>
      </c>
      <c r="M20" s="15"/>
      <c r="N20" s="15"/>
      <c r="O20" s="15"/>
      <c r="P20" s="15"/>
      <c r="Q20" s="15"/>
      <c r="R20" s="11">
        <f t="shared" si="5"/>
        <v>0</v>
      </c>
      <c r="S20" s="15"/>
      <c r="T20" s="15"/>
      <c r="U20" s="9">
        <f t="shared" si="1"/>
        <v>0</v>
      </c>
      <c r="V20" s="9">
        <f t="shared" si="2"/>
        <v>1</v>
      </c>
      <c r="W20" s="15"/>
      <c r="X20" s="16">
        <f t="shared" si="3"/>
        <v>-1</v>
      </c>
      <c r="Y20" s="38"/>
      <c r="Z20" s="17"/>
    </row>
    <row r="21" spans="1:26" ht="18" customHeight="1" x14ac:dyDescent="0.2">
      <c r="A21" s="13">
        <v>1500022</v>
      </c>
      <c r="B21" s="14" t="s">
        <v>45</v>
      </c>
      <c r="C21" s="15">
        <v>19000</v>
      </c>
      <c r="D21" s="10">
        <f>VLOOKUP($A21,'20.04'!$A$9:$W$204,23,0)</f>
        <v>0</v>
      </c>
      <c r="E21" s="15">
        <v>16</v>
      </c>
      <c r="F21" s="15"/>
      <c r="G21" s="15"/>
      <c r="H21" s="9">
        <f t="shared" si="0"/>
        <v>16</v>
      </c>
      <c r="I21" s="15">
        <v>14</v>
      </c>
      <c r="J21" s="15"/>
      <c r="K21" s="15"/>
      <c r="L21" s="9">
        <f t="shared" si="4"/>
        <v>14</v>
      </c>
      <c r="M21" s="15"/>
      <c r="N21" s="15"/>
      <c r="O21" s="15"/>
      <c r="P21" s="15"/>
      <c r="Q21" s="15"/>
      <c r="R21" s="11">
        <f t="shared" si="5"/>
        <v>0</v>
      </c>
      <c r="S21" s="15"/>
      <c r="T21" s="15"/>
      <c r="U21" s="9">
        <f t="shared" si="1"/>
        <v>0</v>
      </c>
      <c r="V21" s="9">
        <f t="shared" si="2"/>
        <v>2</v>
      </c>
      <c r="W21" s="15"/>
      <c r="X21" s="16">
        <f t="shared" si="3"/>
        <v>-2</v>
      </c>
      <c r="Y21" s="18"/>
      <c r="Z21" s="17"/>
    </row>
    <row r="22" spans="1:26" ht="18" customHeight="1" x14ac:dyDescent="0.2">
      <c r="A22" s="13">
        <v>1500023</v>
      </c>
      <c r="B22" s="14" t="s">
        <v>46</v>
      </c>
      <c r="C22" s="15">
        <v>16000</v>
      </c>
      <c r="D22" s="10">
        <f>VLOOKUP($A22,'20.04'!$A$9:$W$204,23,0)</f>
        <v>0</v>
      </c>
      <c r="E22" s="15">
        <v>6</v>
      </c>
      <c r="F22" s="15"/>
      <c r="G22" s="15"/>
      <c r="H22" s="9">
        <f t="shared" si="0"/>
        <v>6</v>
      </c>
      <c r="I22" s="15">
        <v>5</v>
      </c>
      <c r="J22" s="15"/>
      <c r="K22" s="15"/>
      <c r="L22" s="9">
        <f t="shared" si="4"/>
        <v>5</v>
      </c>
      <c r="M22" s="15"/>
      <c r="N22" s="15"/>
      <c r="O22" s="15"/>
      <c r="P22" s="15"/>
      <c r="Q22" s="15"/>
      <c r="R22" s="11">
        <f t="shared" si="5"/>
        <v>0</v>
      </c>
      <c r="S22" s="15"/>
      <c r="T22" s="15"/>
      <c r="U22" s="9">
        <f t="shared" si="1"/>
        <v>0</v>
      </c>
      <c r="V22" s="9">
        <f t="shared" si="2"/>
        <v>1</v>
      </c>
      <c r="W22" s="15"/>
      <c r="X22" s="16">
        <f t="shared" si="3"/>
        <v>-1</v>
      </c>
      <c r="Y22" s="18"/>
      <c r="Z22" s="17"/>
    </row>
    <row r="23" spans="1:26" ht="18" customHeight="1" x14ac:dyDescent="0.2">
      <c r="A23" s="13">
        <v>1500024</v>
      </c>
      <c r="B23" s="14" t="s">
        <v>47</v>
      </c>
      <c r="C23" s="15">
        <v>21000</v>
      </c>
      <c r="D23" s="10">
        <f>VLOOKUP($A23,'20.04'!$A$9:$W$204,23,0)</f>
        <v>0</v>
      </c>
      <c r="E23" s="15"/>
      <c r="F23" s="15"/>
      <c r="G23" s="15"/>
      <c r="H23" s="9">
        <f t="shared" si="0"/>
        <v>0</v>
      </c>
      <c r="I23" s="15"/>
      <c r="J23" s="15"/>
      <c r="K23" s="15"/>
      <c r="L23" s="9">
        <f t="shared" si="4"/>
        <v>0</v>
      </c>
      <c r="M23" s="15"/>
      <c r="N23" s="15"/>
      <c r="O23" s="15"/>
      <c r="P23" s="15"/>
      <c r="Q23" s="15"/>
      <c r="R23" s="11">
        <f t="shared" si="5"/>
        <v>0</v>
      </c>
      <c r="S23" s="15"/>
      <c r="T23" s="15"/>
      <c r="U23" s="9">
        <f t="shared" si="1"/>
        <v>0</v>
      </c>
      <c r="V23" s="9">
        <f t="shared" si="2"/>
        <v>0</v>
      </c>
      <c r="W23" s="15"/>
      <c r="X23" s="16">
        <f t="shared" si="3"/>
        <v>0</v>
      </c>
      <c r="Y23" s="18"/>
      <c r="Z23" s="17"/>
    </row>
    <row r="24" spans="1:26" ht="18" customHeight="1" x14ac:dyDescent="0.2">
      <c r="A24" s="13">
        <v>1500026</v>
      </c>
      <c r="B24" s="14" t="s">
        <v>48</v>
      </c>
      <c r="C24" s="15">
        <v>21000</v>
      </c>
      <c r="D24" s="10">
        <f>VLOOKUP($A24,'20.04'!$A$9:$W$204,23,0)</f>
        <v>0</v>
      </c>
      <c r="E24" s="15">
        <v>4</v>
      </c>
      <c r="F24" s="15"/>
      <c r="G24" s="15"/>
      <c r="H24" s="9">
        <f t="shared" si="0"/>
        <v>4</v>
      </c>
      <c r="I24" s="15">
        <v>4</v>
      </c>
      <c r="J24" s="15"/>
      <c r="K24" s="15"/>
      <c r="L24" s="9">
        <f t="shared" si="4"/>
        <v>4</v>
      </c>
      <c r="M24" s="15"/>
      <c r="N24" s="15"/>
      <c r="O24" s="15"/>
      <c r="P24" s="15"/>
      <c r="Q24" s="15"/>
      <c r="R24" s="11">
        <f t="shared" si="5"/>
        <v>0</v>
      </c>
      <c r="S24" s="15"/>
      <c r="T24" s="15"/>
      <c r="U24" s="9">
        <f t="shared" si="1"/>
        <v>0</v>
      </c>
      <c r="V24" s="9">
        <f t="shared" si="2"/>
        <v>0</v>
      </c>
      <c r="W24" s="15"/>
      <c r="X24" s="16">
        <f t="shared" si="3"/>
        <v>0</v>
      </c>
      <c r="Y24" s="18"/>
      <c r="Z24" s="17"/>
    </row>
    <row r="25" spans="1:26" ht="18" customHeight="1" x14ac:dyDescent="0.2">
      <c r="A25" s="13">
        <v>1500028</v>
      </c>
      <c r="B25" s="14" t="s">
        <v>49</v>
      </c>
      <c r="C25" s="15">
        <v>20000</v>
      </c>
      <c r="D25" s="10">
        <f>VLOOKUP($A25,'20.04'!$A$9:$W$204,23,0)</f>
        <v>0</v>
      </c>
      <c r="E25" s="15">
        <v>4</v>
      </c>
      <c r="F25" s="15"/>
      <c r="G25" s="15"/>
      <c r="H25" s="9">
        <f t="shared" si="0"/>
        <v>4</v>
      </c>
      <c r="I25" s="15">
        <v>4</v>
      </c>
      <c r="J25" s="15"/>
      <c r="K25" s="15"/>
      <c r="L25" s="9">
        <f t="shared" si="4"/>
        <v>4</v>
      </c>
      <c r="M25" s="15"/>
      <c r="N25" s="15"/>
      <c r="O25" s="15"/>
      <c r="P25" s="15"/>
      <c r="Q25" s="15"/>
      <c r="R25" s="11">
        <f t="shared" si="5"/>
        <v>0</v>
      </c>
      <c r="S25" s="15"/>
      <c r="T25" s="15"/>
      <c r="U25" s="9">
        <f t="shared" si="1"/>
        <v>0</v>
      </c>
      <c r="V25" s="9">
        <f t="shared" si="2"/>
        <v>0</v>
      </c>
      <c r="W25" s="15"/>
      <c r="X25" s="16">
        <f>W25-V25</f>
        <v>0</v>
      </c>
      <c r="Y25" s="18"/>
      <c r="Z25" s="17"/>
    </row>
    <row r="26" spans="1:26" ht="18" customHeight="1" x14ac:dyDescent="0.2">
      <c r="A26" s="13">
        <v>1500029</v>
      </c>
      <c r="B26" s="14" t="s">
        <v>50</v>
      </c>
      <c r="C26" s="15">
        <v>18000</v>
      </c>
      <c r="D26" s="10">
        <f>VLOOKUP($A26,'20.04'!$A$9:$W$204,23,0)</f>
        <v>0</v>
      </c>
      <c r="E26" s="15"/>
      <c r="F26" s="15"/>
      <c r="G26" s="15"/>
      <c r="H26" s="9">
        <f t="shared" si="0"/>
        <v>0</v>
      </c>
      <c r="I26" s="15"/>
      <c r="J26" s="15"/>
      <c r="K26" s="15"/>
      <c r="L26" s="9">
        <f t="shared" si="4"/>
        <v>0</v>
      </c>
      <c r="M26" s="15"/>
      <c r="N26" s="15"/>
      <c r="O26" s="15"/>
      <c r="P26" s="15"/>
      <c r="Q26" s="15"/>
      <c r="R26" s="11">
        <f>SUM(M26:Q26)</f>
        <v>0</v>
      </c>
      <c r="S26" s="15"/>
      <c r="T26" s="15"/>
      <c r="U26" s="9">
        <f>S26+T26</f>
        <v>0</v>
      </c>
      <c r="V26" s="9">
        <f t="shared" si="2"/>
        <v>0</v>
      </c>
      <c r="W26" s="15"/>
      <c r="X26" s="16">
        <f>W26-V26</f>
        <v>0</v>
      </c>
      <c r="Y26" s="18"/>
      <c r="Z26" s="17"/>
    </row>
    <row r="27" spans="1:26" ht="18" customHeight="1" x14ac:dyDescent="0.2">
      <c r="A27" s="13">
        <v>1500047</v>
      </c>
      <c r="B27" s="14" t="s">
        <v>51</v>
      </c>
      <c r="C27" s="15">
        <v>32000</v>
      </c>
      <c r="D27" s="10">
        <f>VLOOKUP($A27,'20.04'!$A$9:$W$204,23,0)</f>
        <v>0</v>
      </c>
      <c r="E27" s="15">
        <v>7</v>
      </c>
      <c r="F27" s="15"/>
      <c r="G27" s="15"/>
      <c r="H27" s="9">
        <f t="shared" si="0"/>
        <v>7</v>
      </c>
      <c r="I27" s="15">
        <v>2</v>
      </c>
      <c r="J27" s="15"/>
      <c r="K27" s="15"/>
      <c r="L27" s="9">
        <f t="shared" si="4"/>
        <v>2</v>
      </c>
      <c r="M27" s="15"/>
      <c r="N27" s="15"/>
      <c r="O27" s="15"/>
      <c r="P27" s="15"/>
      <c r="Q27" s="15"/>
      <c r="R27" s="11">
        <f>SUM(M27:Q27)</f>
        <v>0</v>
      </c>
      <c r="S27" s="15"/>
      <c r="T27" s="15"/>
      <c r="U27" s="9">
        <f>S27+T27</f>
        <v>0</v>
      </c>
      <c r="V27" s="9">
        <f t="shared" si="2"/>
        <v>5</v>
      </c>
      <c r="W27" s="15">
        <v>6</v>
      </c>
      <c r="X27" s="16">
        <f>W27-V27</f>
        <v>1</v>
      </c>
      <c r="Y27" s="18"/>
      <c r="Z27" s="17"/>
    </row>
    <row r="28" spans="1:26" ht="18" customHeight="1" x14ac:dyDescent="0.2">
      <c r="A28" s="13">
        <v>1500081</v>
      </c>
      <c r="B28" s="14" t="s">
        <v>52</v>
      </c>
      <c r="C28" s="15">
        <v>22000</v>
      </c>
      <c r="D28" s="10">
        <f>VLOOKUP($A28,'20.04'!$A$9:$W$204,23,0)</f>
        <v>0</v>
      </c>
      <c r="E28" s="15">
        <v>6</v>
      </c>
      <c r="F28" s="15"/>
      <c r="G28" s="15"/>
      <c r="H28" s="9">
        <f t="shared" si="0"/>
        <v>6</v>
      </c>
      <c r="I28" s="15">
        <v>5</v>
      </c>
      <c r="J28" s="15"/>
      <c r="K28" s="15"/>
      <c r="L28" s="9">
        <f t="shared" si="4"/>
        <v>5</v>
      </c>
      <c r="M28" s="15"/>
      <c r="N28" s="15"/>
      <c r="O28" s="15"/>
      <c r="P28" s="15"/>
      <c r="Q28" s="15"/>
      <c r="R28" s="11">
        <f>SUM(M28:Q28)</f>
        <v>0</v>
      </c>
      <c r="S28" s="15">
        <v>1</v>
      </c>
      <c r="T28" s="15"/>
      <c r="U28" s="9">
        <f>S28+T28</f>
        <v>1</v>
      </c>
      <c r="V28" s="9">
        <f t="shared" si="2"/>
        <v>0</v>
      </c>
      <c r="W28" s="15"/>
      <c r="X28" s="16">
        <f>W28-V28</f>
        <v>0</v>
      </c>
      <c r="Y28" s="18"/>
      <c r="Z28" s="17"/>
    </row>
    <row r="29" spans="1:26" ht="18" customHeight="1" x14ac:dyDescent="0.2">
      <c r="A29" s="13">
        <v>1500088</v>
      </c>
      <c r="B29" s="14" t="s">
        <v>53</v>
      </c>
      <c r="C29" s="15">
        <v>21000</v>
      </c>
      <c r="D29" s="10">
        <f>VLOOKUP($A29,'20.04'!$A$9:$W$204,23,0)</f>
        <v>0</v>
      </c>
      <c r="E29" s="15">
        <v>4</v>
      </c>
      <c r="F29" s="15"/>
      <c r="G29" s="15"/>
      <c r="H29" s="9">
        <f t="shared" si="0"/>
        <v>4</v>
      </c>
      <c r="I29" s="15">
        <v>4</v>
      </c>
      <c r="J29" s="15"/>
      <c r="K29" s="15"/>
      <c r="L29" s="9">
        <f t="shared" si="4"/>
        <v>4</v>
      </c>
      <c r="M29" s="15"/>
      <c r="N29" s="15"/>
      <c r="O29" s="15"/>
      <c r="P29" s="15"/>
      <c r="Q29" s="15"/>
      <c r="R29" s="11">
        <f t="shared" si="5"/>
        <v>0</v>
      </c>
      <c r="S29" s="15">
        <v>2</v>
      </c>
      <c r="T29" s="15"/>
      <c r="U29" s="9">
        <f t="shared" si="1"/>
        <v>2</v>
      </c>
      <c r="V29" s="9">
        <f t="shared" si="2"/>
        <v>-2</v>
      </c>
      <c r="W29" s="15"/>
      <c r="X29" s="16">
        <f t="shared" si="3"/>
        <v>2</v>
      </c>
      <c r="Y29" s="18"/>
      <c r="Z29" s="17"/>
    </row>
    <row r="30" spans="1:26" ht="18" customHeight="1" x14ac:dyDescent="0.2">
      <c r="A30" s="13">
        <v>1500089</v>
      </c>
      <c r="B30" s="14" t="s">
        <v>54</v>
      </c>
      <c r="C30" s="15">
        <v>20000</v>
      </c>
      <c r="D30" s="10">
        <f>VLOOKUP($A30,'20.04'!$A$9:$W$204,23,0)</f>
        <v>0</v>
      </c>
      <c r="E30" s="15">
        <v>6</v>
      </c>
      <c r="F30" s="15"/>
      <c r="G30" s="15"/>
      <c r="H30" s="9">
        <f t="shared" si="0"/>
        <v>6</v>
      </c>
      <c r="I30" s="15">
        <v>6</v>
      </c>
      <c r="J30" s="15"/>
      <c r="K30" s="15"/>
      <c r="L30" s="9">
        <f t="shared" si="4"/>
        <v>6</v>
      </c>
      <c r="M30" s="15"/>
      <c r="N30" s="15"/>
      <c r="O30" s="15"/>
      <c r="P30" s="15"/>
      <c r="Q30" s="15"/>
      <c r="R30" s="11">
        <f>SUM(M30:Q30)</f>
        <v>0</v>
      </c>
      <c r="S30" s="15"/>
      <c r="T30" s="15"/>
      <c r="U30" s="9">
        <f>S30+T30</f>
        <v>0</v>
      </c>
      <c r="V30" s="9">
        <f t="shared" si="2"/>
        <v>0</v>
      </c>
      <c r="W30" s="15"/>
      <c r="X30" s="16">
        <f>W30-V30</f>
        <v>0</v>
      </c>
      <c r="Y30" s="18"/>
      <c r="Z30" s="17"/>
    </row>
    <row r="31" spans="1:26" ht="18" customHeight="1" x14ac:dyDescent="0.2">
      <c r="A31" s="13">
        <v>1500134</v>
      </c>
      <c r="B31" s="14" t="s">
        <v>55</v>
      </c>
      <c r="C31" s="15">
        <v>24000</v>
      </c>
      <c r="D31" s="10">
        <f>VLOOKUP($A31,'20.04'!$A$9:$W$204,23,0)</f>
        <v>0</v>
      </c>
      <c r="E31" s="15">
        <v>4</v>
      </c>
      <c r="F31" s="15"/>
      <c r="G31" s="15"/>
      <c r="H31" s="9">
        <f t="shared" si="0"/>
        <v>4</v>
      </c>
      <c r="I31" s="15">
        <v>4</v>
      </c>
      <c r="J31" s="15"/>
      <c r="K31" s="15"/>
      <c r="L31" s="9">
        <f t="shared" si="4"/>
        <v>4</v>
      </c>
      <c r="M31" s="15"/>
      <c r="N31" s="15"/>
      <c r="O31" s="15"/>
      <c r="P31" s="15"/>
      <c r="Q31" s="15"/>
      <c r="R31" s="11">
        <f t="shared" si="5"/>
        <v>0</v>
      </c>
      <c r="S31" s="15">
        <v>4</v>
      </c>
      <c r="T31" s="15"/>
      <c r="U31" s="9">
        <f t="shared" si="1"/>
        <v>4</v>
      </c>
      <c r="V31" s="9">
        <f t="shared" si="2"/>
        <v>-4</v>
      </c>
      <c r="W31" s="15"/>
      <c r="X31" s="16">
        <f t="shared" si="3"/>
        <v>4</v>
      </c>
      <c r="Y31" s="18"/>
      <c r="Z31" s="17"/>
    </row>
    <row r="32" spans="1:26" ht="18" customHeight="1" x14ac:dyDescent="0.2">
      <c r="A32" s="13">
        <v>1500228</v>
      </c>
      <c r="B32" s="14" t="s">
        <v>56</v>
      </c>
      <c r="C32" s="15">
        <v>18000</v>
      </c>
      <c r="D32" s="10">
        <f>VLOOKUP($A32,'20.04'!$A$9:$W$204,23,0)</f>
        <v>0</v>
      </c>
      <c r="E32" s="15"/>
      <c r="F32" s="15"/>
      <c r="G32" s="15"/>
      <c r="H32" s="9">
        <f t="shared" si="0"/>
        <v>0</v>
      </c>
      <c r="I32" s="15"/>
      <c r="J32" s="15"/>
      <c r="K32" s="15"/>
      <c r="L32" s="9">
        <f t="shared" si="4"/>
        <v>0</v>
      </c>
      <c r="M32" s="15"/>
      <c r="N32" s="15"/>
      <c r="O32" s="15"/>
      <c r="P32" s="15"/>
      <c r="Q32" s="15"/>
      <c r="R32" s="11">
        <f>SUM(M32:Q32)</f>
        <v>0</v>
      </c>
      <c r="S32" s="15"/>
      <c r="T32" s="15"/>
      <c r="U32" s="9">
        <f>S32+T32</f>
        <v>0</v>
      </c>
      <c r="V32" s="9">
        <f t="shared" si="2"/>
        <v>0</v>
      </c>
      <c r="W32" s="15"/>
      <c r="X32" s="16">
        <f>W32-V32</f>
        <v>0</v>
      </c>
      <c r="Y32" s="18"/>
      <c r="Z32" s="17"/>
    </row>
    <row r="33" spans="1:26" ht="18" customHeight="1" x14ac:dyDescent="0.2">
      <c r="A33" s="13">
        <v>1500300</v>
      </c>
      <c r="B33" s="14" t="s">
        <v>57</v>
      </c>
      <c r="C33" s="15">
        <v>22000</v>
      </c>
      <c r="D33" s="10">
        <f>VLOOKUP($A33,'20.04'!$A$9:$W$204,23,0)</f>
        <v>0</v>
      </c>
      <c r="E33" s="15">
        <v>16</v>
      </c>
      <c r="F33" s="15"/>
      <c r="G33" s="15"/>
      <c r="H33" s="9">
        <f t="shared" si="0"/>
        <v>16</v>
      </c>
      <c r="I33" s="15">
        <v>16</v>
      </c>
      <c r="J33" s="15"/>
      <c r="K33" s="15"/>
      <c r="L33" s="9">
        <f t="shared" si="4"/>
        <v>16</v>
      </c>
      <c r="M33" s="15"/>
      <c r="N33" s="15"/>
      <c r="O33" s="15"/>
      <c r="P33" s="15"/>
      <c r="Q33" s="15"/>
      <c r="R33" s="11">
        <f t="shared" si="5"/>
        <v>0</v>
      </c>
      <c r="S33" s="15"/>
      <c r="T33" s="15"/>
      <c r="U33" s="9">
        <f t="shared" si="1"/>
        <v>0</v>
      </c>
      <c r="V33" s="9">
        <f t="shared" si="2"/>
        <v>0</v>
      </c>
      <c r="W33" s="15"/>
      <c r="X33" s="16">
        <f t="shared" si="3"/>
        <v>0</v>
      </c>
      <c r="Y33" s="39"/>
      <c r="Z33" s="17"/>
    </row>
    <row r="34" spans="1:26" ht="18" customHeight="1" x14ac:dyDescent="0.2">
      <c r="A34" s="13">
        <v>1500301</v>
      </c>
      <c r="B34" s="14" t="s">
        <v>58</v>
      </c>
      <c r="C34" s="15">
        <v>20000</v>
      </c>
      <c r="D34" s="10">
        <f>VLOOKUP($A34,'20.04'!$A$9:$W$204,23,0)</f>
        <v>0</v>
      </c>
      <c r="E34" s="15">
        <v>6</v>
      </c>
      <c r="F34" s="15"/>
      <c r="G34" s="15"/>
      <c r="H34" s="9">
        <f t="shared" si="0"/>
        <v>6</v>
      </c>
      <c r="I34" s="15">
        <v>4</v>
      </c>
      <c r="J34" s="15"/>
      <c r="K34" s="15"/>
      <c r="L34" s="9">
        <f t="shared" si="4"/>
        <v>4</v>
      </c>
      <c r="M34" s="15"/>
      <c r="N34" s="15"/>
      <c r="O34" s="15"/>
      <c r="P34" s="15"/>
      <c r="Q34" s="15"/>
      <c r="R34" s="11">
        <f t="shared" si="5"/>
        <v>0</v>
      </c>
      <c r="S34" s="15">
        <v>2</v>
      </c>
      <c r="T34" s="15"/>
      <c r="U34" s="9">
        <f t="shared" si="1"/>
        <v>2</v>
      </c>
      <c r="V34" s="9">
        <f t="shared" si="2"/>
        <v>0</v>
      </c>
      <c r="W34" s="15"/>
      <c r="X34" s="16">
        <f t="shared" si="3"/>
        <v>0</v>
      </c>
      <c r="Y34" s="18"/>
      <c r="Z34" s="17"/>
    </row>
    <row r="35" spans="1:26" ht="18" customHeight="1" x14ac:dyDescent="0.2">
      <c r="A35" s="13">
        <v>1500303</v>
      </c>
      <c r="B35" s="14" t="s">
        <v>59</v>
      </c>
      <c r="C35" s="15">
        <v>18000</v>
      </c>
      <c r="D35" s="10">
        <f>VLOOKUP($A35,'20.04'!$A$9:$W$204,23,0)</f>
        <v>0</v>
      </c>
      <c r="E35" s="15">
        <v>4</v>
      </c>
      <c r="F35" s="15"/>
      <c r="G35" s="15"/>
      <c r="H35" s="9">
        <f t="shared" si="0"/>
        <v>4</v>
      </c>
      <c r="I35" s="15">
        <v>2</v>
      </c>
      <c r="J35" s="15"/>
      <c r="K35" s="15"/>
      <c r="L35" s="9">
        <f t="shared" si="4"/>
        <v>2</v>
      </c>
      <c r="M35" s="15"/>
      <c r="N35" s="15"/>
      <c r="O35" s="15"/>
      <c r="P35" s="15"/>
      <c r="Q35" s="15"/>
      <c r="R35" s="11">
        <f t="shared" si="5"/>
        <v>0</v>
      </c>
      <c r="S35" s="15">
        <v>3</v>
      </c>
      <c r="T35" s="15"/>
      <c r="U35" s="9">
        <f t="shared" si="1"/>
        <v>3</v>
      </c>
      <c r="V35" s="9">
        <f t="shared" si="2"/>
        <v>-1</v>
      </c>
      <c r="W35" s="15"/>
      <c r="X35" s="16">
        <f t="shared" si="3"/>
        <v>1</v>
      </c>
      <c r="Y35" s="18"/>
      <c r="Z35" s="17"/>
    </row>
    <row r="36" spans="1:26" ht="18.75" customHeight="1" x14ac:dyDescent="0.2">
      <c r="A36" s="13">
        <v>1500304</v>
      </c>
      <c r="B36" s="14" t="s">
        <v>60</v>
      </c>
      <c r="C36" s="15">
        <v>18000</v>
      </c>
      <c r="D36" s="10">
        <f>VLOOKUP($A36,'20.04'!$A$9:$W$204,23,0)</f>
        <v>0</v>
      </c>
      <c r="E36" s="15">
        <v>4</v>
      </c>
      <c r="F36" s="15"/>
      <c r="G36" s="15"/>
      <c r="H36" s="9">
        <f t="shared" si="0"/>
        <v>4</v>
      </c>
      <c r="I36" s="15">
        <v>4</v>
      </c>
      <c r="J36" s="15"/>
      <c r="K36" s="15"/>
      <c r="L36" s="9">
        <f t="shared" si="4"/>
        <v>4</v>
      </c>
      <c r="M36" s="15"/>
      <c r="N36" s="15"/>
      <c r="O36" s="15"/>
      <c r="P36" s="15"/>
      <c r="Q36" s="15"/>
      <c r="R36" s="11">
        <f t="shared" si="5"/>
        <v>0</v>
      </c>
      <c r="S36" s="15"/>
      <c r="T36" s="15"/>
      <c r="U36" s="9">
        <f t="shared" si="1"/>
        <v>0</v>
      </c>
      <c r="V36" s="9">
        <f t="shared" si="2"/>
        <v>0</v>
      </c>
      <c r="W36" s="15"/>
      <c r="X36" s="16">
        <f t="shared" si="3"/>
        <v>0</v>
      </c>
      <c r="Y36" s="18"/>
      <c r="Z36" s="17"/>
    </row>
    <row r="37" spans="1:26" ht="18" customHeight="1" x14ac:dyDescent="0.2">
      <c r="A37" s="13">
        <v>1500306</v>
      </c>
      <c r="B37" s="14" t="s">
        <v>61</v>
      </c>
      <c r="C37" s="15">
        <v>17000</v>
      </c>
      <c r="D37" s="10">
        <f>VLOOKUP($A37,'20.04'!$A$9:$W$204,23,0)</f>
        <v>0</v>
      </c>
      <c r="E37" s="15">
        <v>4</v>
      </c>
      <c r="F37" s="15"/>
      <c r="G37" s="15"/>
      <c r="H37" s="9">
        <f t="shared" si="0"/>
        <v>4</v>
      </c>
      <c r="I37" s="15">
        <v>3</v>
      </c>
      <c r="J37" s="15"/>
      <c r="K37" s="15"/>
      <c r="L37" s="9">
        <f t="shared" si="4"/>
        <v>3</v>
      </c>
      <c r="M37" s="15"/>
      <c r="N37" s="15"/>
      <c r="O37" s="15"/>
      <c r="P37" s="15"/>
      <c r="Q37" s="15"/>
      <c r="R37" s="11">
        <f t="shared" si="5"/>
        <v>0</v>
      </c>
      <c r="S37" s="15">
        <v>1</v>
      </c>
      <c r="T37" s="15"/>
      <c r="U37" s="9">
        <f t="shared" si="1"/>
        <v>1</v>
      </c>
      <c r="V37" s="9">
        <f t="shared" si="2"/>
        <v>0</v>
      </c>
      <c r="W37" s="15"/>
      <c r="X37" s="16">
        <f t="shared" si="3"/>
        <v>0</v>
      </c>
      <c r="Y37" s="39"/>
      <c r="Z37" s="17"/>
    </row>
    <row r="38" spans="1:26" ht="18" customHeight="1" x14ac:dyDescent="0.2">
      <c r="A38" s="13">
        <v>1500307</v>
      </c>
      <c r="B38" s="14" t="s">
        <v>62</v>
      </c>
      <c r="C38" s="15">
        <v>20000</v>
      </c>
      <c r="D38" s="10">
        <f>VLOOKUP($A38,'20.04'!$A$9:$W$204,23,0)</f>
        <v>0</v>
      </c>
      <c r="E38" s="15">
        <v>4</v>
      </c>
      <c r="F38" s="15"/>
      <c r="G38" s="15"/>
      <c r="H38" s="9">
        <f t="shared" si="0"/>
        <v>4</v>
      </c>
      <c r="I38" s="15">
        <v>1</v>
      </c>
      <c r="J38" s="15"/>
      <c r="K38" s="15"/>
      <c r="L38" s="9">
        <f t="shared" si="4"/>
        <v>1</v>
      </c>
      <c r="M38" s="15"/>
      <c r="N38" s="15"/>
      <c r="O38" s="15"/>
      <c r="P38" s="15"/>
      <c r="Q38" s="15"/>
      <c r="R38" s="11">
        <f t="shared" si="5"/>
        <v>0</v>
      </c>
      <c r="S38" s="15">
        <v>2</v>
      </c>
      <c r="T38" s="15"/>
      <c r="U38" s="9">
        <f t="shared" si="1"/>
        <v>2</v>
      </c>
      <c r="V38" s="9">
        <f t="shared" si="2"/>
        <v>1</v>
      </c>
      <c r="W38" s="15"/>
      <c r="X38" s="16">
        <f t="shared" si="3"/>
        <v>-1</v>
      </c>
      <c r="Y38" s="18"/>
      <c r="Z38" s="17"/>
    </row>
    <row r="39" spans="1:26" ht="18" customHeight="1" x14ac:dyDescent="0.2">
      <c r="A39" s="13">
        <v>1500309</v>
      </c>
      <c r="B39" s="14" t="s">
        <v>63</v>
      </c>
      <c r="C39" s="15">
        <v>18000</v>
      </c>
      <c r="D39" s="10">
        <f>VLOOKUP($A39,'20.04'!$A$9:$W$204,23,0)</f>
        <v>0</v>
      </c>
      <c r="E39" s="15"/>
      <c r="F39" s="15"/>
      <c r="G39" s="15"/>
      <c r="H39" s="9">
        <f t="shared" si="0"/>
        <v>0</v>
      </c>
      <c r="I39" s="15"/>
      <c r="J39" s="15"/>
      <c r="K39" s="15"/>
      <c r="L39" s="9">
        <f t="shared" si="4"/>
        <v>0</v>
      </c>
      <c r="M39" s="15"/>
      <c r="N39" s="15"/>
      <c r="O39" s="15"/>
      <c r="P39" s="15"/>
      <c r="Q39" s="15"/>
      <c r="R39" s="11">
        <f t="shared" si="5"/>
        <v>0</v>
      </c>
      <c r="S39" s="15"/>
      <c r="T39" s="15"/>
      <c r="U39" s="9">
        <f t="shared" si="1"/>
        <v>0</v>
      </c>
      <c r="V39" s="9">
        <f t="shared" si="2"/>
        <v>0</v>
      </c>
      <c r="W39" s="15"/>
      <c r="X39" s="16">
        <f t="shared" si="3"/>
        <v>0</v>
      </c>
      <c r="Y39" s="18"/>
      <c r="Z39" s="17"/>
    </row>
    <row r="40" spans="1:26" ht="18" customHeight="1" x14ac:dyDescent="0.2">
      <c r="A40" s="13">
        <v>1500310</v>
      </c>
      <c r="B40" s="14" t="s">
        <v>64</v>
      </c>
      <c r="C40" s="15">
        <v>20000</v>
      </c>
      <c r="D40" s="10">
        <f>VLOOKUP($A40,'20.04'!$A$9:$W$204,23,0)</f>
        <v>0</v>
      </c>
      <c r="E40" s="15"/>
      <c r="F40" s="15"/>
      <c r="G40" s="15"/>
      <c r="H40" s="9">
        <f t="shared" si="0"/>
        <v>0</v>
      </c>
      <c r="I40" s="15"/>
      <c r="J40" s="15"/>
      <c r="K40" s="15"/>
      <c r="L40" s="9">
        <f t="shared" si="4"/>
        <v>0</v>
      </c>
      <c r="M40" s="15"/>
      <c r="N40" s="15"/>
      <c r="O40" s="15"/>
      <c r="P40" s="15"/>
      <c r="Q40" s="15"/>
      <c r="R40" s="11">
        <f t="shared" si="5"/>
        <v>0</v>
      </c>
      <c r="S40" s="15"/>
      <c r="T40" s="15"/>
      <c r="U40" s="9">
        <f t="shared" si="1"/>
        <v>0</v>
      </c>
      <c r="V40" s="9">
        <f t="shared" si="2"/>
        <v>0</v>
      </c>
      <c r="W40" s="15"/>
      <c r="X40" s="16">
        <f t="shared" si="3"/>
        <v>0</v>
      </c>
      <c r="Y40" s="18"/>
      <c r="Z40" s="17"/>
    </row>
    <row r="41" spans="1:26" ht="18" customHeight="1" x14ac:dyDescent="0.2">
      <c r="A41" s="13">
        <v>1500311</v>
      </c>
      <c r="B41" s="14" t="s">
        <v>65</v>
      </c>
      <c r="C41" s="15">
        <v>21000</v>
      </c>
      <c r="D41" s="10">
        <f>VLOOKUP($A41,'20.04'!$A$9:$W$204,23,0)</f>
        <v>0</v>
      </c>
      <c r="E41" s="15">
        <v>4</v>
      </c>
      <c r="F41" s="15"/>
      <c r="G41" s="15"/>
      <c r="H41" s="9">
        <f t="shared" si="0"/>
        <v>4</v>
      </c>
      <c r="I41" s="15">
        <v>4</v>
      </c>
      <c r="J41" s="15"/>
      <c r="K41" s="15"/>
      <c r="L41" s="9">
        <f t="shared" si="4"/>
        <v>4</v>
      </c>
      <c r="M41" s="15"/>
      <c r="N41" s="15"/>
      <c r="O41" s="15"/>
      <c r="P41" s="15"/>
      <c r="Q41" s="15"/>
      <c r="R41" s="11">
        <f t="shared" si="5"/>
        <v>0</v>
      </c>
      <c r="S41" s="15"/>
      <c r="T41" s="15"/>
      <c r="U41" s="9">
        <f t="shared" si="1"/>
        <v>0</v>
      </c>
      <c r="V41" s="9">
        <f t="shared" si="2"/>
        <v>0</v>
      </c>
      <c r="W41" s="15"/>
      <c r="X41" s="16">
        <f t="shared" si="3"/>
        <v>0</v>
      </c>
      <c r="Y41" s="18"/>
      <c r="Z41" s="17"/>
    </row>
    <row r="42" spans="1:26" ht="18" customHeight="1" x14ac:dyDescent="0.2">
      <c r="A42" s="13">
        <v>1500312</v>
      </c>
      <c r="B42" s="14" t="s">
        <v>66</v>
      </c>
      <c r="C42" s="15">
        <v>21000</v>
      </c>
      <c r="D42" s="10">
        <f>VLOOKUP($A42,'20.04'!$A$9:$W$204,23,0)</f>
        <v>0</v>
      </c>
      <c r="E42" s="15"/>
      <c r="F42" s="15"/>
      <c r="G42" s="15"/>
      <c r="H42" s="9">
        <f t="shared" si="0"/>
        <v>0</v>
      </c>
      <c r="I42" s="15"/>
      <c r="J42" s="15"/>
      <c r="K42" s="15"/>
      <c r="L42" s="9">
        <f t="shared" si="4"/>
        <v>0</v>
      </c>
      <c r="M42" s="15"/>
      <c r="N42" s="15"/>
      <c r="O42" s="15"/>
      <c r="P42" s="15"/>
      <c r="Q42" s="15"/>
      <c r="R42" s="11">
        <f t="shared" si="5"/>
        <v>0</v>
      </c>
      <c r="S42" s="15"/>
      <c r="T42" s="15"/>
      <c r="U42" s="9">
        <f t="shared" si="1"/>
        <v>0</v>
      </c>
      <c r="V42" s="9">
        <f t="shared" si="2"/>
        <v>0</v>
      </c>
      <c r="W42" s="15"/>
      <c r="X42" s="16">
        <f t="shared" si="3"/>
        <v>0</v>
      </c>
      <c r="Y42" s="18"/>
      <c r="Z42" s="17"/>
    </row>
    <row r="43" spans="1:26" ht="18" customHeight="1" x14ac:dyDescent="0.2">
      <c r="A43" s="13">
        <v>1500313</v>
      </c>
      <c r="B43" s="14" t="s">
        <v>67</v>
      </c>
      <c r="C43" s="15">
        <v>20000</v>
      </c>
      <c r="D43" s="10">
        <f>VLOOKUP($A43,'20.04'!$A$9:$W$204,23,0)</f>
        <v>0</v>
      </c>
      <c r="E43" s="15">
        <v>6</v>
      </c>
      <c r="F43" s="15"/>
      <c r="G43" s="15"/>
      <c r="H43" s="9">
        <f t="shared" si="0"/>
        <v>6</v>
      </c>
      <c r="I43" s="15">
        <v>2</v>
      </c>
      <c r="J43" s="15"/>
      <c r="K43" s="15"/>
      <c r="L43" s="9">
        <f t="shared" si="4"/>
        <v>2</v>
      </c>
      <c r="M43" s="15"/>
      <c r="N43" s="15"/>
      <c r="O43" s="15"/>
      <c r="P43" s="15"/>
      <c r="Q43" s="15"/>
      <c r="R43" s="11">
        <f t="shared" si="5"/>
        <v>0</v>
      </c>
      <c r="S43" s="15">
        <v>4</v>
      </c>
      <c r="T43" s="15"/>
      <c r="U43" s="9">
        <f t="shared" si="1"/>
        <v>4</v>
      </c>
      <c r="V43" s="9">
        <f t="shared" si="2"/>
        <v>0</v>
      </c>
      <c r="W43" s="15"/>
      <c r="X43" s="16">
        <f t="shared" si="3"/>
        <v>0</v>
      </c>
      <c r="Y43" s="18"/>
      <c r="Z43" s="17"/>
    </row>
    <row r="44" spans="1:26" ht="18" customHeight="1" x14ac:dyDescent="0.2">
      <c r="A44" s="13">
        <v>1500314</v>
      </c>
      <c r="B44" s="14" t="s">
        <v>68</v>
      </c>
      <c r="C44" s="15">
        <v>17000</v>
      </c>
      <c r="D44" s="10">
        <f>VLOOKUP($A44,'20.04'!$A$9:$W$204,23,0)</f>
        <v>0</v>
      </c>
      <c r="E44" s="15">
        <v>4</v>
      </c>
      <c r="F44" s="15"/>
      <c r="G44" s="15"/>
      <c r="H44" s="9">
        <f t="shared" si="0"/>
        <v>4</v>
      </c>
      <c r="I44" s="15">
        <v>3</v>
      </c>
      <c r="J44" s="15"/>
      <c r="K44" s="15"/>
      <c r="L44" s="9">
        <f t="shared" si="4"/>
        <v>3</v>
      </c>
      <c r="M44" s="15"/>
      <c r="N44" s="15"/>
      <c r="O44" s="15"/>
      <c r="P44" s="15"/>
      <c r="Q44" s="15"/>
      <c r="R44" s="11">
        <f t="shared" si="5"/>
        <v>0</v>
      </c>
      <c r="S44" s="15">
        <v>1</v>
      </c>
      <c r="T44" s="15"/>
      <c r="U44" s="9">
        <f t="shared" si="1"/>
        <v>1</v>
      </c>
      <c r="V44" s="9">
        <f t="shared" si="2"/>
        <v>0</v>
      </c>
      <c r="W44" s="15"/>
      <c r="X44" s="16">
        <f t="shared" si="3"/>
        <v>0</v>
      </c>
      <c r="Y44" s="26"/>
      <c r="Z44" s="17"/>
    </row>
    <row r="45" spans="1:26" ht="18" customHeight="1" x14ac:dyDescent="0.2">
      <c r="A45" s="13">
        <v>1502007</v>
      </c>
      <c r="B45" s="14" t="s">
        <v>69</v>
      </c>
      <c r="C45" s="15">
        <v>19000</v>
      </c>
      <c r="D45" s="10">
        <f>VLOOKUP($A45,'20.04'!$A$9:$W$204,23,0)</f>
        <v>0</v>
      </c>
      <c r="E45" s="15"/>
      <c r="F45" s="15"/>
      <c r="G45" s="15"/>
      <c r="H45" s="9">
        <f t="shared" si="0"/>
        <v>0</v>
      </c>
      <c r="I45" s="15"/>
      <c r="J45" s="15"/>
      <c r="K45" s="15"/>
      <c r="L45" s="9">
        <f t="shared" si="4"/>
        <v>0</v>
      </c>
      <c r="M45" s="15"/>
      <c r="N45" s="15"/>
      <c r="O45" s="15"/>
      <c r="P45" s="15"/>
      <c r="Q45" s="15"/>
      <c r="R45" s="11">
        <f t="shared" si="5"/>
        <v>0</v>
      </c>
      <c r="S45" s="15"/>
      <c r="T45" s="15"/>
      <c r="U45" s="9">
        <f t="shared" si="1"/>
        <v>0</v>
      </c>
      <c r="V45" s="9">
        <f t="shared" si="2"/>
        <v>0</v>
      </c>
      <c r="W45" s="15"/>
      <c r="X45" s="16">
        <f t="shared" si="3"/>
        <v>0</v>
      </c>
      <c r="Y45" s="26"/>
      <c r="Z45" s="17"/>
    </row>
    <row r="46" spans="1:26" ht="18" customHeight="1" x14ac:dyDescent="0.2">
      <c r="A46" s="13">
        <v>1502011</v>
      </c>
      <c r="B46" s="14" t="s">
        <v>70</v>
      </c>
      <c r="C46" s="15">
        <v>17000</v>
      </c>
      <c r="D46" s="10">
        <f>VLOOKUP($A46,'20.04'!$A$9:$W$204,23,0)</f>
        <v>0</v>
      </c>
      <c r="E46" s="15">
        <v>14</v>
      </c>
      <c r="F46" s="15"/>
      <c r="G46" s="15"/>
      <c r="H46" s="9">
        <f t="shared" si="0"/>
        <v>14</v>
      </c>
      <c r="I46" s="15">
        <v>12</v>
      </c>
      <c r="J46" s="15"/>
      <c r="K46" s="15"/>
      <c r="L46" s="9">
        <f t="shared" si="4"/>
        <v>12</v>
      </c>
      <c r="M46" s="15"/>
      <c r="N46" s="15"/>
      <c r="O46" s="15"/>
      <c r="P46" s="15"/>
      <c r="Q46" s="15"/>
      <c r="R46" s="11">
        <f t="shared" si="5"/>
        <v>0</v>
      </c>
      <c r="S46" s="15">
        <v>2</v>
      </c>
      <c r="T46" s="15"/>
      <c r="U46" s="9">
        <f t="shared" si="1"/>
        <v>2</v>
      </c>
      <c r="V46" s="9">
        <f t="shared" si="2"/>
        <v>0</v>
      </c>
      <c r="W46" s="15"/>
      <c r="X46" s="16">
        <f t="shared" si="3"/>
        <v>0</v>
      </c>
      <c r="Y46" s="26"/>
      <c r="Z46" s="17"/>
    </row>
    <row r="47" spans="1:26" ht="18" customHeight="1" x14ac:dyDescent="0.2">
      <c r="A47" s="13">
        <v>1502012</v>
      </c>
      <c r="B47" s="14" t="s">
        <v>71</v>
      </c>
      <c r="C47" s="15">
        <v>18000</v>
      </c>
      <c r="D47" s="10">
        <f>VLOOKUP($A47,'20.04'!$A$9:$W$204,23,0)</f>
        <v>0</v>
      </c>
      <c r="E47" s="15">
        <v>4</v>
      </c>
      <c r="F47" s="15"/>
      <c r="G47" s="15"/>
      <c r="H47" s="9">
        <f t="shared" si="0"/>
        <v>4</v>
      </c>
      <c r="I47" s="15">
        <v>4</v>
      </c>
      <c r="J47" s="15"/>
      <c r="K47" s="15"/>
      <c r="L47" s="9">
        <f t="shared" si="4"/>
        <v>4</v>
      </c>
      <c r="M47" s="15"/>
      <c r="N47" s="15"/>
      <c r="O47" s="15"/>
      <c r="P47" s="15"/>
      <c r="Q47" s="15"/>
      <c r="R47" s="11">
        <f t="shared" si="5"/>
        <v>0</v>
      </c>
      <c r="S47" s="15"/>
      <c r="T47" s="15"/>
      <c r="U47" s="9">
        <f t="shared" si="1"/>
        <v>0</v>
      </c>
      <c r="V47" s="9">
        <f t="shared" si="2"/>
        <v>0</v>
      </c>
      <c r="W47" s="15"/>
      <c r="X47" s="16">
        <f t="shared" si="3"/>
        <v>0</v>
      </c>
      <c r="Y47" s="18"/>
      <c r="Z47" s="17"/>
    </row>
    <row r="48" spans="1:26" ht="18" customHeight="1" x14ac:dyDescent="0.2">
      <c r="A48" s="13">
        <v>1502013</v>
      </c>
      <c r="B48" s="14" t="s">
        <v>72</v>
      </c>
      <c r="C48" s="15">
        <v>20000</v>
      </c>
      <c r="D48" s="10">
        <f>VLOOKUP($A48,'20.04'!$A$9:$W$204,23,0)</f>
        <v>0</v>
      </c>
      <c r="E48" s="15">
        <v>4</v>
      </c>
      <c r="F48" s="15"/>
      <c r="G48" s="15"/>
      <c r="H48" s="9">
        <f t="shared" si="0"/>
        <v>4</v>
      </c>
      <c r="I48" s="15">
        <v>4</v>
      </c>
      <c r="J48" s="15"/>
      <c r="K48" s="15"/>
      <c r="L48" s="9">
        <f t="shared" si="4"/>
        <v>4</v>
      </c>
      <c r="M48" s="15"/>
      <c r="N48" s="15"/>
      <c r="O48" s="15"/>
      <c r="P48" s="15"/>
      <c r="Q48" s="15"/>
      <c r="R48" s="11">
        <f t="shared" si="5"/>
        <v>0</v>
      </c>
      <c r="S48" s="15"/>
      <c r="T48" s="15"/>
      <c r="U48" s="9">
        <f t="shared" si="1"/>
        <v>0</v>
      </c>
      <c r="V48" s="9">
        <f t="shared" si="2"/>
        <v>0</v>
      </c>
      <c r="W48" s="15"/>
      <c r="X48" s="16">
        <f t="shared" si="3"/>
        <v>0</v>
      </c>
      <c r="Y48" s="18"/>
      <c r="Z48" s="17"/>
    </row>
    <row r="49" spans="1:28" ht="18" customHeight="1" x14ac:dyDescent="0.2">
      <c r="A49" s="13">
        <v>1502021</v>
      </c>
      <c r="B49" s="14" t="s">
        <v>73</v>
      </c>
      <c r="C49" s="15">
        <v>22000</v>
      </c>
      <c r="D49" s="10">
        <f>VLOOKUP($A49,'20.04'!$A$9:$W$204,23,0)</f>
        <v>0</v>
      </c>
      <c r="E49" s="15">
        <v>4</v>
      </c>
      <c r="F49" s="15"/>
      <c r="G49" s="15"/>
      <c r="H49" s="9">
        <f t="shared" si="0"/>
        <v>4</v>
      </c>
      <c r="I49" s="15">
        <v>2</v>
      </c>
      <c r="J49" s="15"/>
      <c r="K49" s="15"/>
      <c r="L49" s="9">
        <f t="shared" si="4"/>
        <v>2</v>
      </c>
      <c r="M49" s="15"/>
      <c r="N49" s="15"/>
      <c r="O49" s="15"/>
      <c r="P49" s="15"/>
      <c r="Q49" s="15"/>
      <c r="R49" s="11">
        <f t="shared" si="5"/>
        <v>0</v>
      </c>
      <c r="S49" s="15">
        <v>2</v>
      </c>
      <c r="T49" s="15"/>
      <c r="U49" s="9">
        <f t="shared" si="1"/>
        <v>2</v>
      </c>
      <c r="V49" s="9">
        <f t="shared" si="2"/>
        <v>0</v>
      </c>
      <c r="W49" s="15"/>
      <c r="X49" s="16">
        <f t="shared" si="3"/>
        <v>0</v>
      </c>
      <c r="Y49" s="18"/>
      <c r="Z49" s="17"/>
    </row>
    <row r="50" spans="1:28" ht="18" customHeight="1" x14ac:dyDescent="0.2">
      <c r="A50" s="13">
        <v>1502024</v>
      </c>
      <c r="B50" s="14" t="s">
        <v>74</v>
      </c>
      <c r="C50" s="15">
        <v>21000</v>
      </c>
      <c r="D50" s="10">
        <f>VLOOKUP($A50,'20.04'!$A$9:$W$204,23,0)</f>
        <v>0</v>
      </c>
      <c r="E50" s="15"/>
      <c r="F50" s="15"/>
      <c r="G50" s="15"/>
      <c r="H50" s="9">
        <f t="shared" si="0"/>
        <v>0</v>
      </c>
      <c r="I50" s="15"/>
      <c r="J50" s="15"/>
      <c r="K50" s="15"/>
      <c r="L50" s="9">
        <f t="shared" si="4"/>
        <v>0</v>
      </c>
      <c r="M50" s="15"/>
      <c r="N50" s="15"/>
      <c r="O50" s="15"/>
      <c r="P50" s="15"/>
      <c r="Q50" s="15"/>
      <c r="R50" s="11">
        <f t="shared" si="5"/>
        <v>0</v>
      </c>
      <c r="S50" s="15"/>
      <c r="T50" s="15"/>
      <c r="U50" s="9">
        <f t="shared" si="1"/>
        <v>0</v>
      </c>
      <c r="V50" s="9">
        <f t="shared" si="2"/>
        <v>0</v>
      </c>
      <c r="W50" s="15"/>
      <c r="X50" s="16">
        <f t="shared" si="3"/>
        <v>0</v>
      </c>
      <c r="Y50" s="18"/>
      <c r="Z50" s="17"/>
    </row>
    <row r="51" spans="1:28" ht="18" customHeight="1" x14ac:dyDescent="0.2">
      <c r="A51" s="13">
        <v>1502029</v>
      </c>
      <c r="B51" s="14" t="s">
        <v>75</v>
      </c>
      <c r="C51" s="15">
        <v>19000</v>
      </c>
      <c r="D51" s="10">
        <f>VLOOKUP($A51,'20.04'!$A$9:$W$204,23,0)</f>
        <v>0</v>
      </c>
      <c r="E51" s="15">
        <v>14</v>
      </c>
      <c r="F51" s="15"/>
      <c r="G51" s="15"/>
      <c r="H51" s="9">
        <f t="shared" si="0"/>
        <v>14</v>
      </c>
      <c r="I51" s="15">
        <v>14</v>
      </c>
      <c r="J51" s="15"/>
      <c r="K51" s="15"/>
      <c r="L51" s="9">
        <f t="shared" si="4"/>
        <v>14</v>
      </c>
      <c r="M51" s="15"/>
      <c r="N51" s="15"/>
      <c r="O51" s="15"/>
      <c r="P51" s="15"/>
      <c r="Q51" s="15"/>
      <c r="R51" s="11">
        <f t="shared" si="5"/>
        <v>0</v>
      </c>
      <c r="S51" s="15"/>
      <c r="T51" s="15"/>
      <c r="U51" s="9">
        <f t="shared" si="1"/>
        <v>0</v>
      </c>
      <c r="V51" s="9">
        <f t="shared" si="2"/>
        <v>0</v>
      </c>
      <c r="W51" s="15"/>
      <c r="X51" s="16">
        <f t="shared" si="3"/>
        <v>0</v>
      </c>
      <c r="Y51" s="18"/>
      <c r="Z51" s="17"/>
    </row>
    <row r="52" spans="1:28" ht="18" customHeight="1" x14ac:dyDescent="0.2">
      <c r="A52" s="13">
        <v>1509001</v>
      </c>
      <c r="B52" s="14" t="s">
        <v>76</v>
      </c>
      <c r="C52" s="15">
        <v>25000</v>
      </c>
      <c r="D52" s="10">
        <f>VLOOKUP($A52,'20.04'!$A$9:$W$204,23,0)</f>
        <v>0</v>
      </c>
      <c r="E52" s="15"/>
      <c r="F52" s="15"/>
      <c r="G52" s="15"/>
      <c r="H52" s="9">
        <f t="shared" si="0"/>
        <v>0</v>
      </c>
      <c r="I52" s="15"/>
      <c r="J52" s="15"/>
      <c r="K52" s="15"/>
      <c r="L52" s="9">
        <f t="shared" si="4"/>
        <v>0</v>
      </c>
      <c r="M52" s="15"/>
      <c r="N52" s="15"/>
      <c r="O52" s="15"/>
      <c r="P52" s="15"/>
      <c r="Q52" s="15"/>
      <c r="R52" s="11">
        <f t="shared" si="5"/>
        <v>0</v>
      </c>
      <c r="S52" s="15"/>
      <c r="T52" s="15"/>
      <c r="U52" s="9">
        <f t="shared" si="1"/>
        <v>0</v>
      </c>
      <c r="V52" s="9">
        <f t="shared" si="2"/>
        <v>0</v>
      </c>
      <c r="W52" s="15"/>
      <c r="X52" s="16">
        <f t="shared" si="3"/>
        <v>0</v>
      </c>
      <c r="Y52" s="18"/>
      <c r="Z52" s="17"/>
    </row>
    <row r="53" spans="1:28" ht="18" customHeight="1" x14ac:dyDescent="0.2">
      <c r="A53" s="7">
        <v>1520000</v>
      </c>
      <c r="B53" s="8" t="s">
        <v>77</v>
      </c>
      <c r="C53" s="9"/>
      <c r="D53" s="10">
        <f>VLOOKUP($A53,'20.04'!$A$9:$W$204,23,0)</f>
        <v>0</v>
      </c>
      <c r="E53" s="10"/>
      <c r="F53" s="10"/>
      <c r="G53" s="10"/>
      <c r="H53" s="9"/>
      <c r="I53" s="10"/>
      <c r="J53" s="10"/>
      <c r="K53" s="10"/>
      <c r="L53" s="9">
        <f t="shared" si="4"/>
        <v>0</v>
      </c>
      <c r="M53" s="10"/>
      <c r="N53" s="10"/>
      <c r="O53" s="10"/>
      <c r="P53" s="10"/>
      <c r="Q53" s="10"/>
      <c r="R53" s="11">
        <f t="shared" si="5"/>
        <v>0</v>
      </c>
      <c r="S53" s="10"/>
      <c r="T53" s="10"/>
      <c r="U53" s="9"/>
      <c r="V53" s="9"/>
      <c r="W53" s="10"/>
      <c r="X53" s="9"/>
      <c r="Y53" s="18"/>
      <c r="Z53" s="17"/>
    </row>
    <row r="54" spans="1:28" s="24" customFormat="1" ht="18" customHeight="1" x14ac:dyDescent="0.2">
      <c r="A54" s="13">
        <v>1520001</v>
      </c>
      <c r="B54" s="20" t="s">
        <v>78</v>
      </c>
      <c r="C54" s="21">
        <v>22000</v>
      </c>
      <c r="D54" s="10">
        <f>VLOOKUP($A54,'20.04'!$A$9:$W$204,23,0)</f>
        <v>0</v>
      </c>
      <c r="E54" s="21"/>
      <c r="F54" s="21"/>
      <c r="G54" s="21"/>
      <c r="H54" s="9">
        <f t="shared" ref="H54:H64" si="6">SUM(E54:G54)</f>
        <v>0</v>
      </c>
      <c r="I54" s="21"/>
      <c r="J54" s="21"/>
      <c r="K54" s="21"/>
      <c r="L54" s="9">
        <f t="shared" si="4"/>
        <v>0</v>
      </c>
      <c r="M54" s="21"/>
      <c r="N54" s="15"/>
      <c r="O54" s="21"/>
      <c r="P54" s="15"/>
      <c r="Q54" s="21"/>
      <c r="R54" s="11">
        <f t="shared" si="5"/>
        <v>0</v>
      </c>
      <c r="S54" s="21"/>
      <c r="T54" s="21"/>
      <c r="U54" s="9">
        <f t="shared" ref="U54:U64" si="7">S54+T54</f>
        <v>0</v>
      </c>
      <c r="V54" s="9">
        <f t="shared" ref="V54:V64" si="8">D54+H54-L54-R54-U54</f>
        <v>0</v>
      </c>
      <c r="W54" s="21"/>
      <c r="X54" s="16">
        <f t="shared" ref="X54:X64" si="9">W54-V54</f>
        <v>0</v>
      </c>
      <c r="Y54" s="18"/>
      <c r="Z54" s="18"/>
      <c r="AA54" s="17"/>
      <c r="AB54" s="3"/>
    </row>
    <row r="55" spans="1:28" s="24" customFormat="1" ht="18" customHeight="1" x14ac:dyDescent="0.2">
      <c r="A55" s="13">
        <v>1520004</v>
      </c>
      <c r="B55" s="20" t="s">
        <v>79</v>
      </c>
      <c r="C55" s="21">
        <v>22000</v>
      </c>
      <c r="D55" s="10">
        <f>VLOOKUP($A55,'20.04'!$A$9:$W$204,23,0)</f>
        <v>0</v>
      </c>
      <c r="E55" s="15"/>
      <c r="F55" s="15"/>
      <c r="G55" s="15"/>
      <c r="H55" s="9">
        <f t="shared" si="6"/>
        <v>0</v>
      </c>
      <c r="I55" s="15"/>
      <c r="J55" s="15"/>
      <c r="K55" s="15"/>
      <c r="L55" s="9">
        <f t="shared" si="4"/>
        <v>0</v>
      </c>
      <c r="M55" s="15"/>
      <c r="N55" s="15"/>
      <c r="O55" s="15"/>
      <c r="P55" s="15"/>
      <c r="Q55" s="15"/>
      <c r="R55" s="11">
        <f t="shared" si="5"/>
        <v>0</v>
      </c>
      <c r="S55" s="15"/>
      <c r="T55" s="15"/>
      <c r="U55" s="9">
        <f t="shared" si="7"/>
        <v>0</v>
      </c>
      <c r="V55" s="9">
        <f t="shared" si="8"/>
        <v>0</v>
      </c>
      <c r="W55" s="15"/>
      <c r="X55" s="16">
        <f t="shared" si="9"/>
        <v>0</v>
      </c>
      <c r="Y55" s="18"/>
      <c r="Z55" s="18"/>
      <c r="AA55" s="17"/>
      <c r="AB55" s="3"/>
    </row>
    <row r="56" spans="1:28" x14ac:dyDescent="0.2">
      <c r="A56" s="13">
        <v>1520005</v>
      </c>
      <c r="B56" s="14" t="s">
        <v>80</v>
      </c>
      <c r="C56" s="15">
        <v>22000</v>
      </c>
      <c r="D56" s="10">
        <f>VLOOKUP($A56,'20.04'!$A$9:$W$204,23,0)</f>
        <v>0</v>
      </c>
      <c r="E56" s="15"/>
      <c r="F56" s="15"/>
      <c r="G56" s="15"/>
      <c r="H56" s="9">
        <f t="shared" si="6"/>
        <v>0</v>
      </c>
      <c r="I56" s="15"/>
      <c r="J56" s="15"/>
      <c r="K56" s="15"/>
      <c r="L56" s="9">
        <f t="shared" si="4"/>
        <v>0</v>
      </c>
      <c r="M56" s="15"/>
      <c r="N56" s="15"/>
      <c r="O56" s="15"/>
      <c r="P56" s="15"/>
      <c r="Q56" s="15"/>
      <c r="R56" s="11">
        <f t="shared" si="5"/>
        <v>0</v>
      </c>
      <c r="S56" s="15"/>
      <c r="T56" s="15"/>
      <c r="U56" s="9">
        <f t="shared" si="7"/>
        <v>0</v>
      </c>
      <c r="V56" s="9">
        <f t="shared" si="8"/>
        <v>0</v>
      </c>
      <c r="W56" s="15"/>
      <c r="X56" s="16">
        <f t="shared" si="9"/>
        <v>0</v>
      </c>
      <c r="Y56" s="18"/>
      <c r="Z56" s="18"/>
      <c r="AA56" s="17"/>
    </row>
    <row r="57" spans="1:28" x14ac:dyDescent="0.2">
      <c r="A57" s="13">
        <v>1520020</v>
      </c>
      <c r="B57" s="14" t="s">
        <v>81</v>
      </c>
      <c r="C57" s="15">
        <v>20000</v>
      </c>
      <c r="D57" s="10">
        <f>VLOOKUP($A57,'20.04'!$A$9:$W$204,23,0)</f>
        <v>0</v>
      </c>
      <c r="E57" s="15"/>
      <c r="F57" s="15"/>
      <c r="G57" s="15"/>
      <c r="H57" s="9">
        <f t="shared" si="6"/>
        <v>0</v>
      </c>
      <c r="I57" s="15"/>
      <c r="J57" s="15"/>
      <c r="K57" s="15"/>
      <c r="L57" s="9">
        <f t="shared" si="4"/>
        <v>0</v>
      </c>
      <c r="M57" s="15"/>
      <c r="N57" s="15"/>
      <c r="O57" s="15"/>
      <c r="P57" s="15"/>
      <c r="Q57" s="15"/>
      <c r="R57" s="11">
        <f t="shared" si="5"/>
        <v>0</v>
      </c>
      <c r="S57" s="15"/>
      <c r="T57" s="15"/>
      <c r="U57" s="9">
        <f t="shared" si="7"/>
        <v>0</v>
      </c>
      <c r="V57" s="9">
        <f t="shared" si="8"/>
        <v>0</v>
      </c>
      <c r="W57" s="15"/>
      <c r="X57" s="16">
        <f t="shared" si="9"/>
        <v>0</v>
      </c>
      <c r="Y57" s="18"/>
      <c r="Z57" s="17"/>
    </row>
    <row r="58" spans="1:28" ht="18" customHeight="1" x14ac:dyDescent="0.2">
      <c r="A58" s="13">
        <v>1520041</v>
      </c>
      <c r="B58" s="14" t="s">
        <v>82</v>
      </c>
      <c r="C58" s="15">
        <v>29000</v>
      </c>
      <c r="D58" s="10">
        <f>VLOOKUP($A58,'20.04'!$A$9:$W$204,23,0)</f>
        <v>0</v>
      </c>
      <c r="E58" s="15"/>
      <c r="F58" s="15"/>
      <c r="G58" s="15"/>
      <c r="H58" s="9">
        <f t="shared" si="6"/>
        <v>0</v>
      </c>
      <c r="I58" s="15"/>
      <c r="J58" s="15"/>
      <c r="K58" s="15"/>
      <c r="L58" s="9">
        <f t="shared" si="4"/>
        <v>0</v>
      </c>
      <c r="M58" s="15"/>
      <c r="N58" s="15"/>
      <c r="O58" s="15"/>
      <c r="P58" s="15"/>
      <c r="Q58" s="15"/>
      <c r="R58" s="11">
        <f>SUM(M58:Q58)</f>
        <v>0</v>
      </c>
      <c r="S58" s="15"/>
      <c r="T58" s="15"/>
      <c r="U58" s="9">
        <f>S58+T58</f>
        <v>0</v>
      </c>
      <c r="V58" s="9">
        <f t="shared" si="8"/>
        <v>0</v>
      </c>
      <c r="W58" s="15"/>
      <c r="X58" s="16">
        <f>W58-V58</f>
        <v>0</v>
      </c>
      <c r="Y58" s="18"/>
      <c r="Z58" s="17"/>
    </row>
    <row r="59" spans="1:28" ht="18" customHeight="1" x14ac:dyDescent="0.2">
      <c r="A59" s="13">
        <v>1520043</v>
      </c>
      <c r="B59" s="14" t="s">
        <v>83</v>
      </c>
      <c r="C59" s="15">
        <v>32000</v>
      </c>
      <c r="D59" s="10">
        <f>VLOOKUP($A59,'20.04'!$A$9:$W$204,23,0)</f>
        <v>0</v>
      </c>
      <c r="E59" s="15"/>
      <c r="F59" s="15"/>
      <c r="G59" s="15"/>
      <c r="H59" s="9">
        <f t="shared" si="6"/>
        <v>0</v>
      </c>
      <c r="I59" s="15"/>
      <c r="J59" s="15"/>
      <c r="K59" s="15"/>
      <c r="L59" s="9">
        <f t="shared" si="4"/>
        <v>0</v>
      </c>
      <c r="M59" s="15"/>
      <c r="N59" s="15"/>
      <c r="O59" s="15"/>
      <c r="P59" s="15"/>
      <c r="Q59" s="15"/>
      <c r="R59" s="11">
        <f t="shared" si="5"/>
        <v>0</v>
      </c>
      <c r="S59" s="15"/>
      <c r="T59" s="15"/>
      <c r="U59" s="9">
        <f t="shared" si="7"/>
        <v>0</v>
      </c>
      <c r="V59" s="9">
        <f t="shared" si="8"/>
        <v>0</v>
      </c>
      <c r="W59" s="15"/>
      <c r="X59" s="16">
        <f t="shared" si="9"/>
        <v>0</v>
      </c>
      <c r="Y59" s="18"/>
      <c r="Z59" s="17"/>
    </row>
    <row r="60" spans="1:28" ht="18" customHeight="1" x14ac:dyDescent="0.2">
      <c r="A60" s="13">
        <v>1520050</v>
      </c>
      <c r="B60" s="14" t="s">
        <v>243</v>
      </c>
      <c r="C60" s="15">
        <v>35000</v>
      </c>
      <c r="D60" s="10">
        <f>VLOOKUP($A60,'20.04'!$A$9:$W$204,23,0)</f>
        <v>0</v>
      </c>
      <c r="E60" s="15"/>
      <c r="F60" s="15"/>
      <c r="G60" s="15"/>
      <c r="H60" s="9"/>
      <c r="I60" s="15">
        <v>10</v>
      </c>
      <c r="J60" s="15"/>
      <c r="K60" s="15"/>
      <c r="L60" s="9">
        <f t="shared" si="4"/>
        <v>10</v>
      </c>
      <c r="M60" s="15"/>
      <c r="N60" s="15"/>
      <c r="O60" s="15"/>
      <c r="P60" s="15"/>
      <c r="Q60" s="15"/>
      <c r="R60" s="11"/>
      <c r="S60" s="15"/>
      <c r="T60" s="15"/>
      <c r="U60" s="9"/>
      <c r="V60" s="9"/>
      <c r="W60" s="15"/>
      <c r="X60" s="16"/>
      <c r="Y60" s="18"/>
      <c r="Z60" s="17"/>
    </row>
    <row r="61" spans="1:28" ht="18" customHeight="1" x14ac:dyDescent="0.2">
      <c r="A61" s="13">
        <v>1520051</v>
      </c>
      <c r="B61" s="14" t="s">
        <v>244</v>
      </c>
      <c r="C61" s="15">
        <v>50000</v>
      </c>
      <c r="D61" s="10">
        <f>VLOOKUP($A61,'20.04'!$A$9:$W$204,23,0)</f>
        <v>0</v>
      </c>
      <c r="E61" s="15"/>
      <c r="F61" s="15"/>
      <c r="G61" s="15"/>
      <c r="H61" s="9"/>
      <c r="I61" s="15">
        <v>13</v>
      </c>
      <c r="J61" s="15"/>
      <c r="K61" s="15"/>
      <c r="L61" s="9">
        <f t="shared" si="4"/>
        <v>13</v>
      </c>
      <c r="M61" s="15"/>
      <c r="N61" s="15"/>
      <c r="O61" s="15"/>
      <c r="P61" s="15"/>
      <c r="Q61" s="15"/>
      <c r="R61" s="11"/>
      <c r="S61" s="15"/>
      <c r="T61" s="15"/>
      <c r="U61" s="9"/>
      <c r="V61" s="9"/>
      <c r="W61" s="15"/>
      <c r="X61" s="16"/>
      <c r="Y61" s="18"/>
      <c r="Z61" s="17"/>
    </row>
    <row r="62" spans="1:28" ht="18" customHeight="1" x14ac:dyDescent="0.2">
      <c r="A62" s="13">
        <v>1522008</v>
      </c>
      <c r="B62" s="14" t="s">
        <v>84</v>
      </c>
      <c r="C62" s="15">
        <v>25000</v>
      </c>
      <c r="D62" s="10">
        <f>VLOOKUP($A62,'20.04'!$A$9:$W$204,23,0)</f>
        <v>0</v>
      </c>
      <c r="E62" s="15"/>
      <c r="F62" s="15"/>
      <c r="G62" s="15"/>
      <c r="H62" s="9">
        <f t="shared" si="6"/>
        <v>0</v>
      </c>
      <c r="I62" s="15"/>
      <c r="J62" s="15"/>
      <c r="K62" s="15"/>
      <c r="L62" s="9">
        <f t="shared" si="4"/>
        <v>0</v>
      </c>
      <c r="M62" s="15"/>
      <c r="N62" s="15"/>
      <c r="O62" s="15"/>
      <c r="P62" s="15"/>
      <c r="Q62" s="15"/>
      <c r="R62" s="11">
        <f t="shared" si="5"/>
        <v>0</v>
      </c>
      <c r="S62" s="15"/>
      <c r="T62" s="15"/>
      <c r="U62" s="9">
        <f t="shared" si="7"/>
        <v>0</v>
      </c>
      <c r="V62" s="9">
        <f t="shared" si="8"/>
        <v>0</v>
      </c>
      <c r="W62" s="15"/>
      <c r="X62" s="16">
        <f t="shared" si="9"/>
        <v>0</v>
      </c>
      <c r="Y62" s="18"/>
      <c r="Z62" s="17"/>
    </row>
    <row r="63" spans="1:28" ht="18" customHeight="1" x14ac:dyDescent="0.2">
      <c r="A63" s="13">
        <v>1523008</v>
      </c>
      <c r="B63" s="14" t="s">
        <v>232</v>
      </c>
      <c r="C63" s="15">
        <v>13000</v>
      </c>
      <c r="D63" s="10">
        <f>VLOOKUP($A63,'20.04'!$A$9:$W$204,23,0)</f>
        <v>0</v>
      </c>
      <c r="E63" s="15">
        <v>99</v>
      </c>
      <c r="F63" s="15"/>
      <c r="G63" s="15"/>
      <c r="H63" s="9">
        <f t="shared" si="6"/>
        <v>99</v>
      </c>
      <c r="I63" s="15">
        <v>4</v>
      </c>
      <c r="J63" s="15"/>
      <c r="K63" s="15"/>
      <c r="L63" s="9">
        <f t="shared" si="4"/>
        <v>4</v>
      </c>
      <c r="M63" s="15"/>
      <c r="N63" s="15"/>
      <c r="O63" s="15"/>
      <c r="P63" s="15"/>
      <c r="Q63" s="15"/>
      <c r="R63" s="11">
        <f t="shared" si="5"/>
        <v>0</v>
      </c>
      <c r="S63" s="15"/>
      <c r="T63" s="15"/>
      <c r="U63" s="9">
        <f t="shared" si="7"/>
        <v>0</v>
      </c>
      <c r="V63" s="9">
        <f>D63+H63-L63-R63-U63-L60*3-L61*5</f>
        <v>0</v>
      </c>
      <c r="W63" s="15"/>
      <c r="X63" s="16">
        <f t="shared" si="9"/>
        <v>0</v>
      </c>
      <c r="Y63" s="18"/>
      <c r="Z63" s="17"/>
    </row>
    <row r="64" spans="1:28" ht="18" customHeight="1" x14ac:dyDescent="0.2">
      <c r="A64" s="13">
        <v>1522009</v>
      </c>
      <c r="B64" s="14" t="s">
        <v>85</v>
      </c>
      <c r="C64" s="15">
        <v>24000</v>
      </c>
      <c r="D64" s="10">
        <f>VLOOKUP($A64,'20.04'!$A$9:$W$204,23,0)</f>
        <v>0</v>
      </c>
      <c r="E64" s="15"/>
      <c r="F64" s="15"/>
      <c r="G64" s="15"/>
      <c r="H64" s="9">
        <f t="shared" si="6"/>
        <v>0</v>
      </c>
      <c r="I64" s="15"/>
      <c r="J64" s="15"/>
      <c r="K64" s="15"/>
      <c r="L64" s="9">
        <f t="shared" si="4"/>
        <v>0</v>
      </c>
      <c r="M64" s="15"/>
      <c r="N64" s="15"/>
      <c r="O64" s="15"/>
      <c r="P64" s="15"/>
      <c r="Q64" s="15"/>
      <c r="R64" s="11">
        <f t="shared" si="5"/>
        <v>0</v>
      </c>
      <c r="S64" s="15"/>
      <c r="T64" s="15"/>
      <c r="U64" s="9">
        <f t="shared" si="7"/>
        <v>0</v>
      </c>
      <c r="V64" s="9">
        <f t="shared" si="8"/>
        <v>0</v>
      </c>
      <c r="W64" s="15"/>
      <c r="X64" s="16">
        <f t="shared" si="9"/>
        <v>0</v>
      </c>
      <c r="Y64" s="18"/>
      <c r="Z64" s="17"/>
    </row>
    <row r="65" spans="1:26" ht="18" customHeight="1" x14ac:dyDescent="0.2">
      <c r="A65" s="7">
        <v>1530000</v>
      </c>
      <c r="B65" s="8" t="s">
        <v>86</v>
      </c>
      <c r="C65" s="9"/>
      <c r="D65" s="10">
        <f>VLOOKUP($A65,'20.04'!$A$9:$W$204,23,0)</f>
        <v>0</v>
      </c>
      <c r="E65" s="10"/>
      <c r="F65" s="10"/>
      <c r="G65" s="10"/>
      <c r="H65" s="9"/>
      <c r="I65" s="10"/>
      <c r="J65" s="10"/>
      <c r="K65" s="10"/>
      <c r="L65" s="9">
        <f t="shared" si="4"/>
        <v>0</v>
      </c>
      <c r="M65" s="10"/>
      <c r="N65" s="10"/>
      <c r="O65" s="10"/>
      <c r="P65" s="10"/>
      <c r="Q65" s="10"/>
      <c r="R65" s="11">
        <f t="shared" si="5"/>
        <v>0</v>
      </c>
      <c r="S65" s="10"/>
      <c r="T65" s="10"/>
      <c r="U65" s="9"/>
      <c r="V65" s="9"/>
      <c r="W65" s="10"/>
      <c r="X65" s="9"/>
      <c r="Y65" s="18"/>
      <c r="Z65" s="17"/>
    </row>
    <row r="66" spans="1:26" ht="18" customHeight="1" x14ac:dyDescent="0.2">
      <c r="A66" s="13">
        <v>1532013</v>
      </c>
      <c r="B66" s="14" t="s">
        <v>87</v>
      </c>
      <c r="C66" s="15">
        <v>89000</v>
      </c>
      <c r="D66" s="10">
        <f>VLOOKUP($A66,'20.04'!$A$9:$W$204,23,0)</f>
        <v>0</v>
      </c>
      <c r="E66" s="15">
        <v>10</v>
      </c>
      <c r="F66" s="15"/>
      <c r="G66" s="15"/>
      <c r="H66" s="9">
        <f>SUM(E66:G66)</f>
        <v>10</v>
      </c>
      <c r="I66" s="15">
        <v>7</v>
      </c>
      <c r="J66" s="15"/>
      <c r="K66" s="15"/>
      <c r="L66" s="9">
        <f t="shared" si="4"/>
        <v>7</v>
      </c>
      <c r="M66" s="15"/>
      <c r="N66" s="15"/>
      <c r="O66" s="15"/>
      <c r="P66" s="15"/>
      <c r="Q66" s="15"/>
      <c r="R66" s="11">
        <f t="shared" si="5"/>
        <v>0</v>
      </c>
      <c r="S66" s="15"/>
      <c r="T66" s="15"/>
      <c r="U66" s="9">
        <f>S66+T66</f>
        <v>0</v>
      </c>
      <c r="V66" s="9">
        <f>D66+H66-L66-R66-U66</f>
        <v>3</v>
      </c>
      <c r="W66" s="15">
        <v>3</v>
      </c>
      <c r="X66" s="16">
        <f>W66-V66</f>
        <v>0</v>
      </c>
      <c r="Y66" s="18"/>
      <c r="Z66" s="17"/>
    </row>
    <row r="67" spans="1:26" ht="18" customHeight="1" x14ac:dyDescent="0.2">
      <c r="A67" s="7">
        <v>1540000</v>
      </c>
      <c r="B67" s="8" t="s">
        <v>88</v>
      </c>
      <c r="C67" s="9"/>
      <c r="D67" s="10">
        <f>VLOOKUP($A67,'20.04'!$A$9:$W$204,23,0)</f>
        <v>0</v>
      </c>
      <c r="E67" s="10"/>
      <c r="F67" s="10"/>
      <c r="G67" s="10"/>
      <c r="H67" s="9"/>
      <c r="I67" s="10"/>
      <c r="J67" s="10"/>
      <c r="K67" s="10"/>
      <c r="L67" s="9">
        <f t="shared" si="4"/>
        <v>0</v>
      </c>
      <c r="M67" s="10"/>
      <c r="N67" s="10"/>
      <c r="O67" s="10"/>
      <c r="P67" s="10"/>
      <c r="Q67" s="10"/>
      <c r="R67" s="11">
        <f t="shared" si="5"/>
        <v>0</v>
      </c>
      <c r="S67" s="10"/>
      <c r="T67" s="10"/>
      <c r="U67" s="9"/>
      <c r="V67" s="9"/>
      <c r="W67" s="10"/>
      <c r="X67" s="9"/>
      <c r="Y67" s="18"/>
      <c r="Z67" s="17"/>
    </row>
    <row r="68" spans="1:26" s="24" customFormat="1" ht="18" customHeight="1" x14ac:dyDescent="0.2">
      <c r="A68" s="25">
        <v>1540002</v>
      </c>
      <c r="B68" s="20" t="s">
        <v>89</v>
      </c>
      <c r="C68" s="21">
        <v>19000</v>
      </c>
      <c r="D68" s="10">
        <f>VLOOKUP($A68,'20.04'!$A$9:$W$204,23,0)</f>
        <v>0</v>
      </c>
      <c r="E68" s="15"/>
      <c r="F68" s="15"/>
      <c r="G68" s="15"/>
      <c r="H68" s="9">
        <f>SUM(E68:G68)</f>
        <v>0</v>
      </c>
      <c r="I68" s="15"/>
      <c r="J68" s="15"/>
      <c r="K68" s="15"/>
      <c r="L68" s="9">
        <f t="shared" si="4"/>
        <v>0</v>
      </c>
      <c r="M68" s="15"/>
      <c r="N68" s="15"/>
      <c r="O68" s="15"/>
      <c r="P68" s="15"/>
      <c r="Q68" s="15"/>
      <c r="R68" s="11">
        <f t="shared" si="5"/>
        <v>0</v>
      </c>
      <c r="S68" s="15"/>
      <c r="T68" s="15"/>
      <c r="U68" s="9">
        <f>S68+T68</f>
        <v>0</v>
      </c>
      <c r="V68" s="9">
        <f>D68+H68-L68-R68-U68</f>
        <v>0</v>
      </c>
      <c r="W68" s="15"/>
      <c r="X68" s="16">
        <f>W68-V68</f>
        <v>0</v>
      </c>
      <c r="Y68" s="22"/>
      <c r="Z68" s="23"/>
    </row>
    <row r="69" spans="1:26" s="24" customFormat="1" ht="18" customHeight="1" x14ac:dyDescent="0.2">
      <c r="A69" s="25">
        <v>1540034</v>
      </c>
      <c r="B69" s="20" t="s">
        <v>90</v>
      </c>
      <c r="C69" s="21">
        <v>16000</v>
      </c>
      <c r="D69" s="10">
        <f>VLOOKUP($A69,'20.04'!$A$9:$W$204,23,0)</f>
        <v>0</v>
      </c>
      <c r="E69" s="15"/>
      <c r="F69" s="15"/>
      <c r="G69" s="15"/>
      <c r="H69" s="9">
        <f>SUM(E69:G69)</f>
        <v>0</v>
      </c>
      <c r="I69" s="15"/>
      <c r="J69" s="15"/>
      <c r="K69" s="15"/>
      <c r="L69" s="9">
        <f t="shared" si="4"/>
        <v>0</v>
      </c>
      <c r="M69" s="15"/>
      <c r="N69" s="15"/>
      <c r="O69" s="15"/>
      <c r="P69" s="15"/>
      <c r="Q69" s="15"/>
      <c r="R69" s="11">
        <f t="shared" si="5"/>
        <v>0</v>
      </c>
      <c r="S69" s="15"/>
      <c r="T69" s="15"/>
      <c r="U69" s="9">
        <f>S69+T69</f>
        <v>0</v>
      </c>
      <c r="V69" s="9">
        <f>D69+H69-L69-R69-U69</f>
        <v>0</v>
      </c>
      <c r="W69" s="15"/>
      <c r="X69" s="16">
        <f>W69-V69</f>
        <v>0</v>
      </c>
      <c r="Y69" s="22"/>
      <c r="Z69" s="23"/>
    </row>
    <row r="70" spans="1:26" ht="18" customHeight="1" x14ac:dyDescent="0.2">
      <c r="A70" s="7">
        <v>1560000</v>
      </c>
      <c r="B70" s="8" t="s">
        <v>91</v>
      </c>
      <c r="C70" s="9"/>
      <c r="D70" s="10">
        <f>VLOOKUP($A70,'20.04'!$A$9:$W$204,23,0)</f>
        <v>0</v>
      </c>
      <c r="E70" s="10"/>
      <c r="F70" s="10"/>
      <c r="G70" s="10"/>
      <c r="H70" s="9"/>
      <c r="I70" s="10"/>
      <c r="J70" s="10"/>
      <c r="K70" s="10"/>
      <c r="L70" s="9">
        <f t="shared" si="4"/>
        <v>0</v>
      </c>
      <c r="M70" s="10"/>
      <c r="N70" s="10"/>
      <c r="O70" s="10"/>
      <c r="P70" s="10"/>
      <c r="Q70" s="10"/>
      <c r="R70" s="11">
        <f t="shared" si="5"/>
        <v>0</v>
      </c>
      <c r="S70" s="10"/>
      <c r="T70" s="10"/>
      <c r="U70" s="9"/>
      <c r="V70" s="9"/>
      <c r="W70" s="10"/>
      <c r="X70" s="9"/>
      <c r="Y70" s="18"/>
      <c r="Z70" s="17"/>
    </row>
    <row r="71" spans="1:26" ht="18" customHeight="1" x14ac:dyDescent="0.2">
      <c r="A71" s="13">
        <v>1560001</v>
      </c>
      <c r="B71" s="14" t="s">
        <v>92</v>
      </c>
      <c r="C71" s="15">
        <v>28000</v>
      </c>
      <c r="D71" s="10">
        <f>VLOOKUP($A71,'20.04'!$A$9:$W$204,23,0)</f>
        <v>0</v>
      </c>
      <c r="E71" s="15">
        <v>3</v>
      </c>
      <c r="F71" s="15"/>
      <c r="G71" s="15"/>
      <c r="H71" s="9">
        <f>SUM(E71:G71)</f>
        <v>3</v>
      </c>
      <c r="I71" s="15">
        <v>3</v>
      </c>
      <c r="J71" s="15"/>
      <c r="K71" s="15"/>
      <c r="L71" s="9">
        <f t="shared" si="4"/>
        <v>3</v>
      </c>
      <c r="M71" s="15"/>
      <c r="N71" s="15"/>
      <c r="O71" s="15"/>
      <c r="P71" s="15"/>
      <c r="Q71" s="15"/>
      <c r="R71" s="11">
        <f t="shared" si="5"/>
        <v>0</v>
      </c>
      <c r="S71" s="15"/>
      <c r="T71" s="15"/>
      <c r="U71" s="9">
        <f>S71+T71</f>
        <v>0</v>
      </c>
      <c r="V71" s="9">
        <f>D71+H71-L71-R71-U71</f>
        <v>0</v>
      </c>
      <c r="W71" s="15"/>
      <c r="X71" s="16">
        <f>W71-V71</f>
        <v>0</v>
      </c>
      <c r="Y71" s="26"/>
      <c r="Z71" s="17"/>
    </row>
    <row r="72" spans="1:26" ht="18" customHeight="1" x14ac:dyDescent="0.2">
      <c r="A72" s="13">
        <v>1560002</v>
      </c>
      <c r="B72" s="14" t="s">
        <v>93</v>
      </c>
      <c r="C72" s="15">
        <v>28000</v>
      </c>
      <c r="D72" s="10">
        <f>VLOOKUP($A72,'20.04'!$A$9:$W$204,23,0)</f>
        <v>0</v>
      </c>
      <c r="E72" s="15">
        <v>4</v>
      </c>
      <c r="F72" s="15"/>
      <c r="G72" s="15"/>
      <c r="H72" s="9">
        <f>SUM(E72:G72)</f>
        <v>4</v>
      </c>
      <c r="I72" s="15">
        <v>4</v>
      </c>
      <c r="J72" s="15"/>
      <c r="K72" s="15"/>
      <c r="L72" s="9">
        <f t="shared" si="4"/>
        <v>4</v>
      </c>
      <c r="M72" s="15"/>
      <c r="N72" s="15"/>
      <c r="O72" s="15"/>
      <c r="P72" s="15"/>
      <c r="Q72" s="15"/>
      <c r="R72" s="11">
        <f t="shared" si="5"/>
        <v>0</v>
      </c>
      <c r="S72" s="15"/>
      <c r="T72" s="15"/>
      <c r="U72" s="9">
        <f>S72+T72</f>
        <v>0</v>
      </c>
      <c r="V72" s="9">
        <f>D72+H72-L72-R72-U72</f>
        <v>0</v>
      </c>
      <c r="W72" s="15"/>
      <c r="X72" s="16">
        <f>W72-V72</f>
        <v>0</v>
      </c>
      <c r="Y72" s="26"/>
      <c r="Z72" s="17"/>
    </row>
    <row r="73" spans="1:26" ht="18" customHeight="1" x14ac:dyDescent="0.2">
      <c r="A73" s="13">
        <v>1560006</v>
      </c>
      <c r="B73" s="14" t="s">
        <v>94</v>
      </c>
      <c r="C73" s="15">
        <v>28000</v>
      </c>
      <c r="D73" s="10">
        <f>VLOOKUP($A73,'20.04'!$A$9:$W$204,23,0)</f>
        <v>0</v>
      </c>
      <c r="E73" s="15">
        <v>4</v>
      </c>
      <c r="F73" s="15"/>
      <c r="G73" s="15"/>
      <c r="H73" s="9">
        <f>SUM(E73:G73)</f>
        <v>4</v>
      </c>
      <c r="I73" s="15">
        <v>2</v>
      </c>
      <c r="J73" s="15"/>
      <c r="K73" s="15"/>
      <c r="L73" s="9">
        <f t="shared" si="4"/>
        <v>2</v>
      </c>
      <c r="M73" s="15"/>
      <c r="N73" s="15"/>
      <c r="O73" s="15"/>
      <c r="P73" s="15"/>
      <c r="Q73" s="15"/>
      <c r="R73" s="11">
        <f>SUM(M73:Q73)</f>
        <v>0</v>
      </c>
      <c r="S73" s="15"/>
      <c r="T73" s="15"/>
      <c r="U73" s="9">
        <f>S73+T73</f>
        <v>0</v>
      </c>
      <c r="V73" s="9">
        <f>D73+H73-L73-R73-U73</f>
        <v>2</v>
      </c>
      <c r="W73" s="15"/>
      <c r="X73" s="16">
        <f>W73-V73</f>
        <v>-2</v>
      </c>
      <c r="Y73" s="26"/>
      <c r="Z73" s="17"/>
    </row>
    <row r="74" spans="1:26" ht="18" customHeight="1" x14ac:dyDescent="0.2">
      <c r="A74" s="13">
        <v>1560008</v>
      </c>
      <c r="B74" s="14" t="s">
        <v>95</v>
      </c>
      <c r="C74" s="15">
        <v>28000</v>
      </c>
      <c r="D74" s="10">
        <f>VLOOKUP($A74,'20.04'!$A$9:$W$204,23,0)</f>
        <v>0</v>
      </c>
      <c r="E74" s="15">
        <v>3</v>
      </c>
      <c r="F74" s="15"/>
      <c r="G74" s="15"/>
      <c r="H74" s="9">
        <f>SUM(E74:G74)</f>
        <v>3</v>
      </c>
      <c r="I74" s="15">
        <v>5</v>
      </c>
      <c r="J74" s="15"/>
      <c r="K74" s="15"/>
      <c r="L74" s="9">
        <f t="shared" si="4"/>
        <v>5</v>
      </c>
      <c r="M74" s="15"/>
      <c r="N74" s="15"/>
      <c r="O74" s="15"/>
      <c r="P74" s="15"/>
      <c r="Q74" s="15"/>
      <c r="R74" s="11">
        <f>SUM(M74:Q74)</f>
        <v>0</v>
      </c>
      <c r="S74" s="15"/>
      <c r="T74" s="15"/>
      <c r="U74" s="9">
        <f>S74+T74</f>
        <v>0</v>
      </c>
      <c r="V74" s="9">
        <f>D74+H74-L74-R74-U74</f>
        <v>-2</v>
      </c>
      <c r="W74" s="15"/>
      <c r="X74" s="16">
        <f>W74-V74</f>
        <v>2</v>
      </c>
      <c r="Y74" s="26"/>
      <c r="Z74" s="17"/>
    </row>
    <row r="75" spans="1:26" ht="18" customHeight="1" x14ac:dyDescent="0.2">
      <c r="A75" s="13">
        <v>1560048</v>
      </c>
      <c r="B75" s="14" t="s">
        <v>96</v>
      </c>
      <c r="C75" s="15">
        <v>28000</v>
      </c>
      <c r="D75" s="10">
        <f>VLOOKUP($A75,'20.04'!$A$9:$W$204,23,0)</f>
        <v>0</v>
      </c>
      <c r="E75" s="15">
        <v>3</v>
      </c>
      <c r="F75" s="15"/>
      <c r="G75" s="15"/>
      <c r="H75" s="9">
        <f>SUM(E75:G75)</f>
        <v>3</v>
      </c>
      <c r="I75" s="15">
        <v>1</v>
      </c>
      <c r="J75" s="15"/>
      <c r="K75" s="15"/>
      <c r="L75" s="9">
        <f t="shared" si="4"/>
        <v>1</v>
      </c>
      <c r="M75" s="15"/>
      <c r="N75" s="15"/>
      <c r="O75" s="15"/>
      <c r="P75" s="15"/>
      <c r="Q75" s="15"/>
      <c r="R75" s="11">
        <f t="shared" si="5"/>
        <v>0</v>
      </c>
      <c r="S75" s="15"/>
      <c r="T75" s="15"/>
      <c r="U75" s="9">
        <f>S75+T75</f>
        <v>0</v>
      </c>
      <c r="V75" s="9">
        <f>D75+H75-L75-R75-U75</f>
        <v>2</v>
      </c>
      <c r="W75" s="15"/>
      <c r="X75" s="16">
        <f>W75-V75</f>
        <v>-2</v>
      </c>
      <c r="Y75" s="26"/>
      <c r="Z75" s="17"/>
    </row>
    <row r="76" spans="1:26" ht="18" customHeight="1" x14ac:dyDescent="0.2">
      <c r="A76" s="7">
        <v>1510000</v>
      </c>
      <c r="B76" s="8" t="s">
        <v>97</v>
      </c>
      <c r="C76" s="9"/>
      <c r="D76" s="10">
        <f>VLOOKUP($A76,'20.04'!$A$9:$W$204,23,0)</f>
        <v>0</v>
      </c>
      <c r="E76" s="10"/>
      <c r="F76" s="10"/>
      <c r="G76" s="10"/>
      <c r="H76" s="9"/>
      <c r="I76" s="10"/>
      <c r="J76" s="10"/>
      <c r="K76" s="10"/>
      <c r="L76" s="9">
        <f t="shared" si="4"/>
        <v>0</v>
      </c>
      <c r="M76" s="10"/>
      <c r="N76" s="10"/>
      <c r="O76" s="10"/>
      <c r="P76" s="10"/>
      <c r="Q76" s="10"/>
      <c r="R76" s="11">
        <f t="shared" si="5"/>
        <v>0</v>
      </c>
      <c r="S76" s="10"/>
      <c r="T76" s="10"/>
      <c r="U76" s="9"/>
      <c r="V76" s="9"/>
      <c r="W76" s="10"/>
      <c r="X76" s="9"/>
      <c r="Y76" s="18"/>
      <c r="Z76" s="17"/>
    </row>
    <row r="77" spans="1:26" ht="18" customHeight="1" x14ac:dyDescent="0.2">
      <c r="A77" s="13">
        <v>1510001</v>
      </c>
      <c r="B77" s="14" t="s">
        <v>98</v>
      </c>
      <c r="C77" s="15">
        <v>55000</v>
      </c>
      <c r="D77" s="10">
        <f>VLOOKUP($A77,'20.04'!$A$9:$W$204,23,0)</f>
        <v>4</v>
      </c>
      <c r="E77" s="15">
        <v>3</v>
      </c>
      <c r="F77" s="15"/>
      <c r="G77" s="15"/>
      <c r="H77" s="9">
        <f t="shared" ref="H77:H90" si="10">SUM(E77:G77)</f>
        <v>3</v>
      </c>
      <c r="I77" s="15"/>
      <c r="J77" s="15"/>
      <c r="K77" s="15"/>
      <c r="L77" s="9">
        <f t="shared" ref="L77:L140" si="11">SUM(I77:K77)</f>
        <v>0</v>
      </c>
      <c r="M77" s="15">
        <v>2</v>
      </c>
      <c r="N77" s="15"/>
      <c r="O77" s="15"/>
      <c r="P77" s="15"/>
      <c r="Q77" s="15"/>
      <c r="R77" s="11">
        <f t="shared" si="5"/>
        <v>2</v>
      </c>
      <c r="S77" s="15"/>
      <c r="T77" s="15"/>
      <c r="U77" s="9">
        <f t="shared" ref="U77:U90" si="12">S77+T77</f>
        <v>0</v>
      </c>
      <c r="V77" s="9">
        <f t="shared" ref="V77:V90" si="13">D77+H77-L77-R77-U77</f>
        <v>5</v>
      </c>
      <c r="W77" s="15">
        <v>5</v>
      </c>
      <c r="X77" s="16">
        <f t="shared" ref="X77:X90" si="14">W77-V77</f>
        <v>0</v>
      </c>
      <c r="Y77" s="27"/>
      <c r="Z77" s="17"/>
    </row>
    <row r="78" spans="1:26" ht="18" customHeight="1" x14ac:dyDescent="0.2">
      <c r="A78" s="13">
        <v>1510002</v>
      </c>
      <c r="B78" s="14" t="s">
        <v>99</v>
      </c>
      <c r="C78" s="15">
        <v>30000</v>
      </c>
      <c r="D78" s="10">
        <f>VLOOKUP($A78,'20.04'!$A$9:$W$204,23,0)</f>
        <v>4</v>
      </c>
      <c r="E78" s="15">
        <v>6</v>
      </c>
      <c r="F78" s="15"/>
      <c r="G78" s="15"/>
      <c r="H78" s="9">
        <f t="shared" si="10"/>
        <v>6</v>
      </c>
      <c r="I78" s="15">
        <v>3</v>
      </c>
      <c r="J78" s="15"/>
      <c r="K78" s="15"/>
      <c r="L78" s="9">
        <f t="shared" si="11"/>
        <v>3</v>
      </c>
      <c r="M78" s="15"/>
      <c r="N78" s="15"/>
      <c r="O78" s="15"/>
      <c r="P78" s="15"/>
      <c r="Q78" s="15"/>
      <c r="R78" s="11">
        <f t="shared" si="5"/>
        <v>0</v>
      </c>
      <c r="S78" s="15"/>
      <c r="T78" s="15"/>
      <c r="U78" s="9">
        <f t="shared" si="12"/>
        <v>0</v>
      </c>
      <c r="V78" s="9">
        <f t="shared" si="13"/>
        <v>7</v>
      </c>
      <c r="W78" s="15">
        <v>7</v>
      </c>
      <c r="X78" s="16">
        <f t="shared" si="14"/>
        <v>0</v>
      </c>
      <c r="Y78" s="27"/>
      <c r="Z78" s="17"/>
    </row>
    <row r="79" spans="1:26" ht="18" customHeight="1" x14ac:dyDescent="0.2">
      <c r="A79" s="13">
        <v>1510005</v>
      </c>
      <c r="B79" s="14" t="s">
        <v>100</v>
      </c>
      <c r="C79" s="15">
        <v>70000</v>
      </c>
      <c r="D79" s="10">
        <f>VLOOKUP($A79,'20.04'!$A$9:$W$204,23,0)</f>
        <v>0</v>
      </c>
      <c r="E79" s="15"/>
      <c r="F79" s="15"/>
      <c r="G79" s="15"/>
      <c r="H79" s="9">
        <f t="shared" si="10"/>
        <v>0</v>
      </c>
      <c r="I79" s="15"/>
      <c r="J79" s="15"/>
      <c r="K79" s="15"/>
      <c r="L79" s="9">
        <f t="shared" si="11"/>
        <v>0</v>
      </c>
      <c r="M79" s="15"/>
      <c r="N79" s="15"/>
      <c r="O79" s="15"/>
      <c r="P79" s="15"/>
      <c r="Q79" s="15"/>
      <c r="R79" s="11">
        <f t="shared" si="5"/>
        <v>0</v>
      </c>
      <c r="S79" s="15"/>
      <c r="T79" s="15"/>
      <c r="U79" s="9">
        <f t="shared" si="12"/>
        <v>0</v>
      </c>
      <c r="V79" s="9">
        <f t="shared" si="13"/>
        <v>0</v>
      </c>
      <c r="W79" s="15"/>
      <c r="X79" s="16">
        <f t="shared" si="14"/>
        <v>0</v>
      </c>
      <c r="Y79" s="18"/>
      <c r="Z79" s="17"/>
    </row>
    <row r="80" spans="1:26" ht="18" customHeight="1" x14ac:dyDescent="0.2">
      <c r="A80" s="13">
        <v>1510006</v>
      </c>
      <c r="B80" s="14" t="s">
        <v>101</v>
      </c>
      <c r="C80" s="15">
        <v>38000</v>
      </c>
      <c r="D80" s="10">
        <f>VLOOKUP($A80,'20.04'!$A$9:$W$204,23,0)</f>
        <v>3</v>
      </c>
      <c r="E80" s="15">
        <v>4</v>
      </c>
      <c r="F80" s="15"/>
      <c r="G80" s="15"/>
      <c r="H80" s="9">
        <f t="shared" si="10"/>
        <v>4</v>
      </c>
      <c r="I80" s="15"/>
      <c r="J80" s="15"/>
      <c r="K80" s="15"/>
      <c r="L80" s="9">
        <f t="shared" si="11"/>
        <v>0</v>
      </c>
      <c r="M80" s="15">
        <v>3</v>
      </c>
      <c r="N80" s="15"/>
      <c r="O80" s="15"/>
      <c r="P80" s="15"/>
      <c r="Q80" s="15"/>
      <c r="R80" s="11">
        <f t="shared" si="5"/>
        <v>3</v>
      </c>
      <c r="S80" s="15"/>
      <c r="T80" s="15"/>
      <c r="U80" s="9">
        <f t="shared" si="12"/>
        <v>0</v>
      </c>
      <c r="V80" s="9">
        <f t="shared" si="13"/>
        <v>4</v>
      </c>
      <c r="W80" s="15">
        <v>4</v>
      </c>
      <c r="X80" s="16">
        <f t="shared" si="14"/>
        <v>0</v>
      </c>
      <c r="Y80" s="26"/>
      <c r="Z80" s="17"/>
    </row>
    <row r="81" spans="1:26" ht="18" customHeight="1" x14ac:dyDescent="0.2">
      <c r="A81" s="13">
        <v>1510007</v>
      </c>
      <c r="B81" s="14" t="s">
        <v>102</v>
      </c>
      <c r="C81" s="15">
        <v>75000</v>
      </c>
      <c r="D81" s="10">
        <f>VLOOKUP($A81,'20.04'!$A$9:$W$204,23,0)</f>
        <v>0</v>
      </c>
      <c r="E81" s="15"/>
      <c r="F81" s="15"/>
      <c r="G81" s="15"/>
      <c r="H81" s="9">
        <f t="shared" si="10"/>
        <v>0</v>
      </c>
      <c r="I81" s="15"/>
      <c r="J81" s="15"/>
      <c r="K81" s="15"/>
      <c r="L81" s="9">
        <f t="shared" si="11"/>
        <v>0</v>
      </c>
      <c r="M81" s="15"/>
      <c r="N81" s="15"/>
      <c r="O81" s="15"/>
      <c r="P81" s="15"/>
      <c r="Q81" s="15"/>
      <c r="R81" s="11">
        <f>SUM(M81:Q81)</f>
        <v>0</v>
      </c>
      <c r="S81" s="15"/>
      <c r="T81" s="15"/>
      <c r="U81" s="9">
        <f>S81+T81</f>
        <v>0</v>
      </c>
      <c r="V81" s="9">
        <f t="shared" si="13"/>
        <v>0</v>
      </c>
      <c r="W81" s="15"/>
      <c r="X81" s="16">
        <f>W81-V81</f>
        <v>0</v>
      </c>
      <c r="Y81" s="18"/>
      <c r="Z81" s="17"/>
    </row>
    <row r="82" spans="1:26" ht="18" customHeight="1" x14ac:dyDescent="0.2">
      <c r="A82" s="13">
        <v>1510008</v>
      </c>
      <c r="B82" s="14" t="s">
        <v>103</v>
      </c>
      <c r="C82" s="15">
        <v>55000</v>
      </c>
      <c r="D82" s="10">
        <f>VLOOKUP($A82,'20.04'!$A$9:$W$204,23,0)</f>
        <v>0</v>
      </c>
      <c r="E82" s="15"/>
      <c r="F82" s="15"/>
      <c r="G82" s="15"/>
      <c r="H82" s="9">
        <f t="shared" si="10"/>
        <v>0</v>
      </c>
      <c r="I82" s="15"/>
      <c r="J82" s="15"/>
      <c r="K82" s="15"/>
      <c r="L82" s="9">
        <f t="shared" si="11"/>
        <v>0</v>
      </c>
      <c r="M82" s="15"/>
      <c r="N82" s="15"/>
      <c r="O82" s="15"/>
      <c r="P82" s="15"/>
      <c r="Q82" s="15"/>
      <c r="R82" s="11">
        <f>SUM(M82:Q82)</f>
        <v>0</v>
      </c>
      <c r="S82" s="15"/>
      <c r="T82" s="15"/>
      <c r="U82" s="9">
        <f>S82+T82</f>
        <v>0</v>
      </c>
      <c r="V82" s="9">
        <f t="shared" si="13"/>
        <v>0</v>
      </c>
      <c r="W82" s="15"/>
      <c r="X82" s="16">
        <f>W82-V82</f>
        <v>0</v>
      </c>
      <c r="Y82" s="26"/>
      <c r="Z82" s="17"/>
    </row>
    <row r="83" spans="1:26" ht="18" customHeight="1" x14ac:dyDescent="0.2">
      <c r="A83" s="13">
        <v>1510009</v>
      </c>
      <c r="B83" s="14" t="s">
        <v>104</v>
      </c>
      <c r="C83" s="15">
        <v>30000</v>
      </c>
      <c r="D83" s="10">
        <f>VLOOKUP($A83,'20.04'!$A$9:$W$204,23,0)</f>
        <v>0</v>
      </c>
      <c r="E83" s="15">
        <v>6</v>
      </c>
      <c r="F83" s="15"/>
      <c r="G83" s="15"/>
      <c r="H83" s="9">
        <f t="shared" si="10"/>
        <v>6</v>
      </c>
      <c r="I83" s="15"/>
      <c r="J83" s="15"/>
      <c r="K83" s="15"/>
      <c r="L83" s="9">
        <f t="shared" si="11"/>
        <v>0</v>
      </c>
      <c r="M83" s="15"/>
      <c r="N83" s="15"/>
      <c r="O83" s="15"/>
      <c r="P83" s="15"/>
      <c r="Q83" s="15"/>
      <c r="R83" s="11">
        <f t="shared" si="5"/>
        <v>0</v>
      </c>
      <c r="S83" s="15"/>
      <c r="T83" s="15"/>
      <c r="U83" s="9">
        <f t="shared" si="12"/>
        <v>0</v>
      </c>
      <c r="V83" s="9">
        <f t="shared" si="13"/>
        <v>6</v>
      </c>
      <c r="W83" s="15">
        <v>6</v>
      </c>
      <c r="X83" s="16">
        <f t="shared" si="14"/>
        <v>0</v>
      </c>
      <c r="Y83" s="26"/>
      <c r="Z83" s="17"/>
    </row>
    <row r="84" spans="1:26" ht="18" customHeight="1" x14ac:dyDescent="0.2">
      <c r="A84" s="13">
        <v>1510018</v>
      </c>
      <c r="B84" s="14" t="s">
        <v>105</v>
      </c>
      <c r="C84" s="15">
        <v>60000</v>
      </c>
      <c r="D84" s="10">
        <f>VLOOKUP($A84,'20.04'!$A$9:$W$204,23,0)</f>
        <v>2</v>
      </c>
      <c r="E84" s="15">
        <v>2</v>
      </c>
      <c r="F84" s="15"/>
      <c r="G84" s="15"/>
      <c r="H84" s="9">
        <f t="shared" si="10"/>
        <v>2</v>
      </c>
      <c r="I84" s="15"/>
      <c r="J84" s="15"/>
      <c r="K84" s="15"/>
      <c r="L84" s="9">
        <f t="shared" si="11"/>
        <v>0</v>
      </c>
      <c r="M84" s="15"/>
      <c r="N84" s="15"/>
      <c r="O84" s="15"/>
      <c r="P84" s="15"/>
      <c r="Q84" s="15"/>
      <c r="R84" s="11">
        <f t="shared" si="5"/>
        <v>0</v>
      </c>
      <c r="S84" s="15"/>
      <c r="T84" s="15"/>
      <c r="U84" s="9">
        <f t="shared" si="12"/>
        <v>0</v>
      </c>
      <c r="V84" s="9">
        <f t="shared" si="13"/>
        <v>4</v>
      </c>
      <c r="W84" s="15">
        <v>4</v>
      </c>
      <c r="X84" s="16">
        <f t="shared" si="14"/>
        <v>0</v>
      </c>
      <c r="Y84" s="18"/>
      <c r="Z84" s="17"/>
    </row>
    <row r="85" spans="1:26" ht="18" customHeight="1" x14ac:dyDescent="0.2">
      <c r="A85" s="13">
        <v>1510021</v>
      </c>
      <c r="B85" s="14" t="s">
        <v>106</v>
      </c>
      <c r="C85" s="15">
        <v>38000</v>
      </c>
      <c r="D85" s="10">
        <f>VLOOKUP($A85,'20.04'!$A$9:$W$204,23,0)</f>
        <v>0</v>
      </c>
      <c r="E85" s="15">
        <v>8</v>
      </c>
      <c r="F85" s="15"/>
      <c r="G85" s="15"/>
      <c r="H85" s="9">
        <f t="shared" si="10"/>
        <v>8</v>
      </c>
      <c r="I85" s="15"/>
      <c r="J85" s="15"/>
      <c r="K85" s="15"/>
      <c r="L85" s="9">
        <f t="shared" si="11"/>
        <v>0</v>
      </c>
      <c r="M85" s="15"/>
      <c r="N85" s="15"/>
      <c r="O85" s="15"/>
      <c r="P85" s="15"/>
      <c r="Q85" s="15"/>
      <c r="R85" s="11">
        <f t="shared" si="5"/>
        <v>0</v>
      </c>
      <c r="S85" s="15"/>
      <c r="T85" s="15"/>
      <c r="U85" s="9">
        <f t="shared" si="12"/>
        <v>0</v>
      </c>
      <c r="V85" s="9">
        <f t="shared" si="13"/>
        <v>8</v>
      </c>
      <c r="W85" s="15">
        <v>8</v>
      </c>
      <c r="X85" s="16">
        <f t="shared" si="14"/>
        <v>0</v>
      </c>
      <c r="Y85" s="18"/>
      <c r="Z85" s="17"/>
    </row>
    <row r="86" spans="1:26" ht="18" customHeight="1" x14ac:dyDescent="0.2">
      <c r="A86" s="13">
        <v>1510023</v>
      </c>
      <c r="B86" s="14" t="s">
        <v>107</v>
      </c>
      <c r="C86" s="15">
        <v>55000</v>
      </c>
      <c r="D86" s="10">
        <f>VLOOKUP($A86,'20.04'!$A$9:$W$204,23,0)</f>
        <v>0</v>
      </c>
      <c r="E86" s="15"/>
      <c r="F86" s="15"/>
      <c r="G86" s="15"/>
      <c r="H86" s="9">
        <f t="shared" si="10"/>
        <v>0</v>
      </c>
      <c r="I86" s="15"/>
      <c r="J86" s="15"/>
      <c r="K86" s="15"/>
      <c r="L86" s="9">
        <f t="shared" si="11"/>
        <v>0</v>
      </c>
      <c r="M86" s="15"/>
      <c r="N86" s="15"/>
      <c r="O86" s="15"/>
      <c r="P86" s="15"/>
      <c r="Q86" s="15"/>
      <c r="R86" s="11">
        <f>SUM(M86:Q86)</f>
        <v>0</v>
      </c>
      <c r="S86" s="15"/>
      <c r="T86" s="15"/>
      <c r="U86" s="9">
        <f>S86+T86</f>
        <v>0</v>
      </c>
      <c r="V86" s="9">
        <f t="shared" si="13"/>
        <v>0</v>
      </c>
      <c r="W86" s="15"/>
      <c r="X86" s="16">
        <f>W86-V86</f>
        <v>0</v>
      </c>
      <c r="Y86" s="18"/>
      <c r="Z86" s="17"/>
    </row>
    <row r="87" spans="1:26" ht="18" customHeight="1" x14ac:dyDescent="0.2">
      <c r="A87" s="13">
        <v>1510024</v>
      </c>
      <c r="B87" s="14" t="s">
        <v>108</v>
      </c>
      <c r="C87" s="15">
        <v>30000</v>
      </c>
      <c r="D87" s="10">
        <f>VLOOKUP($A87,'20.04'!$A$9:$W$204,23,0)</f>
        <v>0</v>
      </c>
      <c r="E87" s="15"/>
      <c r="F87" s="15"/>
      <c r="G87" s="15"/>
      <c r="H87" s="9">
        <f t="shared" si="10"/>
        <v>0</v>
      </c>
      <c r="I87" s="15"/>
      <c r="J87" s="15"/>
      <c r="K87" s="15"/>
      <c r="L87" s="9">
        <f t="shared" si="11"/>
        <v>0</v>
      </c>
      <c r="M87" s="15"/>
      <c r="N87" s="15"/>
      <c r="O87" s="15"/>
      <c r="P87" s="15"/>
      <c r="Q87" s="15"/>
      <c r="R87" s="11">
        <f>SUM(M87:Q87)</f>
        <v>0</v>
      </c>
      <c r="S87" s="15"/>
      <c r="T87" s="15"/>
      <c r="U87" s="9">
        <f>S87+T87</f>
        <v>0</v>
      </c>
      <c r="V87" s="9">
        <f t="shared" si="13"/>
        <v>0</v>
      </c>
      <c r="W87" s="15"/>
      <c r="X87" s="16">
        <f>W87-V87</f>
        <v>0</v>
      </c>
      <c r="Y87" s="18"/>
      <c r="Z87" s="17"/>
    </row>
    <row r="88" spans="1:26" ht="18" customHeight="1" x14ac:dyDescent="0.2">
      <c r="A88" s="13">
        <v>1510039</v>
      </c>
      <c r="B88" s="14" t="s">
        <v>109</v>
      </c>
      <c r="C88" s="15">
        <v>30000</v>
      </c>
      <c r="D88" s="10">
        <f>VLOOKUP($A88,'20.04'!$A$9:$W$204,23,0)</f>
        <v>2</v>
      </c>
      <c r="E88" s="15"/>
      <c r="F88" s="15"/>
      <c r="G88" s="15"/>
      <c r="H88" s="9">
        <f t="shared" si="10"/>
        <v>0</v>
      </c>
      <c r="I88" s="15"/>
      <c r="J88" s="15"/>
      <c r="K88" s="15"/>
      <c r="L88" s="9">
        <f t="shared" si="11"/>
        <v>0</v>
      </c>
      <c r="M88" s="15"/>
      <c r="N88" s="15"/>
      <c r="O88" s="15"/>
      <c r="P88" s="15"/>
      <c r="Q88" s="15"/>
      <c r="R88" s="11">
        <f t="shared" si="5"/>
        <v>0</v>
      </c>
      <c r="S88" s="15"/>
      <c r="T88" s="15"/>
      <c r="U88" s="9">
        <f t="shared" si="12"/>
        <v>0</v>
      </c>
      <c r="V88" s="9">
        <f t="shared" si="13"/>
        <v>2</v>
      </c>
      <c r="W88" s="15">
        <v>1</v>
      </c>
      <c r="X88" s="16">
        <f t="shared" si="14"/>
        <v>-1</v>
      </c>
      <c r="Y88" s="27"/>
      <c r="Z88" s="17"/>
    </row>
    <row r="89" spans="1:26" ht="18" customHeight="1" x14ac:dyDescent="0.2">
      <c r="A89" s="13">
        <v>1510040</v>
      </c>
      <c r="B89" s="14" t="s">
        <v>110</v>
      </c>
      <c r="C89" s="15">
        <v>55000</v>
      </c>
      <c r="D89" s="10">
        <f>VLOOKUP($A89,'20.04'!$A$9:$W$204,23,0)</f>
        <v>4</v>
      </c>
      <c r="E89" s="15"/>
      <c r="F89" s="15"/>
      <c r="G89" s="15"/>
      <c r="H89" s="9">
        <f t="shared" si="10"/>
        <v>0</v>
      </c>
      <c r="I89" s="15"/>
      <c r="J89" s="15"/>
      <c r="K89" s="15"/>
      <c r="L89" s="9">
        <f t="shared" si="11"/>
        <v>0</v>
      </c>
      <c r="M89" s="15"/>
      <c r="N89" s="15"/>
      <c r="O89" s="15"/>
      <c r="P89" s="15"/>
      <c r="Q89" s="15"/>
      <c r="R89" s="11">
        <f t="shared" si="5"/>
        <v>0</v>
      </c>
      <c r="S89" s="15">
        <v>1</v>
      </c>
      <c r="T89" s="15"/>
      <c r="U89" s="9">
        <f t="shared" si="12"/>
        <v>1</v>
      </c>
      <c r="V89" s="9">
        <f t="shared" si="13"/>
        <v>3</v>
      </c>
      <c r="W89" s="15">
        <v>3</v>
      </c>
      <c r="X89" s="16">
        <f t="shared" si="14"/>
        <v>0</v>
      </c>
      <c r="Y89" s="27"/>
      <c r="Z89" s="17"/>
    </row>
    <row r="90" spans="1:26" ht="18" customHeight="1" x14ac:dyDescent="0.2">
      <c r="A90" s="13">
        <v>1510053</v>
      </c>
      <c r="B90" s="14" t="s">
        <v>111</v>
      </c>
      <c r="C90" s="15">
        <v>35000</v>
      </c>
      <c r="D90" s="10">
        <f>VLOOKUP($A90,'20.04'!$A$9:$W$204,23,0)</f>
        <v>3</v>
      </c>
      <c r="E90" s="15">
        <v>4</v>
      </c>
      <c r="F90" s="15"/>
      <c r="G90" s="15"/>
      <c r="H90" s="9">
        <f t="shared" si="10"/>
        <v>4</v>
      </c>
      <c r="I90" s="15">
        <v>2</v>
      </c>
      <c r="J90" s="15"/>
      <c r="K90" s="15"/>
      <c r="L90" s="9">
        <f t="shared" si="11"/>
        <v>2</v>
      </c>
      <c r="M90" s="15">
        <v>1</v>
      </c>
      <c r="N90" s="15"/>
      <c r="O90" s="15"/>
      <c r="P90" s="15"/>
      <c r="Q90" s="15"/>
      <c r="R90" s="11">
        <f t="shared" ref="R90:R159" si="15">SUM(M90:Q90)</f>
        <v>1</v>
      </c>
      <c r="S90" s="15"/>
      <c r="T90" s="15"/>
      <c r="U90" s="9">
        <f t="shared" si="12"/>
        <v>0</v>
      </c>
      <c r="V90" s="9">
        <f t="shared" si="13"/>
        <v>4</v>
      </c>
      <c r="W90" s="15">
        <v>4</v>
      </c>
      <c r="X90" s="16">
        <f t="shared" si="14"/>
        <v>0</v>
      </c>
      <c r="Y90" s="27"/>
      <c r="Z90" s="17"/>
    </row>
    <row r="91" spans="1:26" ht="18" customHeight="1" x14ac:dyDescent="0.2">
      <c r="A91" s="7">
        <v>3500000</v>
      </c>
      <c r="B91" s="8" t="s">
        <v>112</v>
      </c>
      <c r="C91" s="9"/>
      <c r="D91" s="10">
        <f>VLOOKUP($A91,'20.04'!$A$9:$W$204,23,0)</f>
        <v>0</v>
      </c>
      <c r="E91" s="10"/>
      <c r="F91" s="10"/>
      <c r="G91" s="10"/>
      <c r="H91" s="9"/>
      <c r="I91" s="10"/>
      <c r="J91" s="10"/>
      <c r="K91" s="10"/>
      <c r="L91" s="9">
        <f t="shared" si="11"/>
        <v>0</v>
      </c>
      <c r="M91" s="10"/>
      <c r="N91" s="10"/>
      <c r="O91" s="10"/>
      <c r="P91" s="10"/>
      <c r="Q91" s="10"/>
      <c r="R91" s="11">
        <f t="shared" si="15"/>
        <v>0</v>
      </c>
      <c r="S91" s="10"/>
      <c r="T91" s="10"/>
      <c r="U91" s="9"/>
      <c r="V91" s="9"/>
      <c r="W91" s="10"/>
      <c r="X91" s="9"/>
      <c r="Y91" s="18"/>
      <c r="Z91" s="17"/>
    </row>
    <row r="92" spans="1:26" ht="18" customHeight="1" x14ac:dyDescent="0.2">
      <c r="A92" s="13">
        <v>3500003</v>
      </c>
      <c r="B92" s="14" t="s">
        <v>113</v>
      </c>
      <c r="C92" s="15">
        <v>390000</v>
      </c>
      <c r="D92" s="10">
        <f>VLOOKUP($A92,'20.04'!$A$9:$W$204,23,0)</f>
        <v>0</v>
      </c>
      <c r="E92" s="15"/>
      <c r="F92" s="15"/>
      <c r="G92" s="15"/>
      <c r="H92" s="9">
        <f t="shared" ref="H92:H109" si="16">SUM(E92:G92)</f>
        <v>0</v>
      </c>
      <c r="I92" s="15"/>
      <c r="J92" s="15"/>
      <c r="K92" s="15"/>
      <c r="L92" s="9">
        <f t="shared" si="11"/>
        <v>0</v>
      </c>
      <c r="M92" s="15"/>
      <c r="N92" s="15"/>
      <c r="O92" s="15"/>
      <c r="P92" s="15"/>
      <c r="Q92" s="15"/>
      <c r="R92" s="11">
        <f>SUM(M92:Q92)</f>
        <v>0</v>
      </c>
      <c r="S92" s="15"/>
      <c r="T92" s="15"/>
      <c r="U92" s="9">
        <f>S92+T92</f>
        <v>0</v>
      </c>
      <c r="V92" s="9">
        <f t="shared" ref="V92:V109" si="17">D92+H92-L92-R92-U92</f>
        <v>0</v>
      </c>
      <c r="W92" s="15"/>
      <c r="X92" s="16">
        <f>W92-V92</f>
        <v>0</v>
      </c>
      <c r="Y92" s="18"/>
      <c r="Z92" s="17"/>
    </row>
    <row r="93" spans="1:26" ht="18" customHeight="1" x14ac:dyDescent="0.2">
      <c r="A93" s="13">
        <v>3500004</v>
      </c>
      <c r="B93" s="14" t="s">
        <v>114</v>
      </c>
      <c r="C93" s="15">
        <v>300000</v>
      </c>
      <c r="D93" s="10">
        <f>VLOOKUP($A93,'20.04'!$A$9:$W$204,23,0)</f>
        <v>0</v>
      </c>
      <c r="E93" s="15"/>
      <c r="F93" s="15"/>
      <c r="G93" s="15"/>
      <c r="H93" s="9">
        <f t="shared" si="16"/>
        <v>0</v>
      </c>
      <c r="I93" s="15"/>
      <c r="J93" s="15"/>
      <c r="K93" s="15"/>
      <c r="L93" s="9">
        <f t="shared" si="11"/>
        <v>0</v>
      </c>
      <c r="M93" s="15"/>
      <c r="N93" s="15"/>
      <c r="O93" s="15"/>
      <c r="P93" s="15"/>
      <c r="Q93" s="15"/>
      <c r="R93" s="11">
        <f>SUM(M93:Q93)</f>
        <v>0</v>
      </c>
      <c r="S93" s="15"/>
      <c r="T93" s="15"/>
      <c r="U93" s="9">
        <f>S93+T93</f>
        <v>0</v>
      </c>
      <c r="V93" s="9">
        <f t="shared" si="17"/>
        <v>0</v>
      </c>
      <c r="W93" s="15"/>
      <c r="X93" s="16">
        <f>W93-V93</f>
        <v>0</v>
      </c>
      <c r="Y93" s="18"/>
      <c r="Z93" s="17"/>
    </row>
    <row r="94" spans="1:26" ht="18" customHeight="1" x14ac:dyDescent="0.2">
      <c r="A94" s="13">
        <v>3500001</v>
      </c>
      <c r="B94" s="14" t="s">
        <v>115</v>
      </c>
      <c r="C94" s="15">
        <v>300000</v>
      </c>
      <c r="D94" s="10">
        <f>VLOOKUP($A94,'20.04'!$A$9:$W$204,23,0)</f>
        <v>0</v>
      </c>
      <c r="E94" s="15"/>
      <c r="F94" s="15"/>
      <c r="G94" s="15"/>
      <c r="H94" s="9">
        <f t="shared" si="16"/>
        <v>0</v>
      </c>
      <c r="I94" s="15"/>
      <c r="J94" s="15"/>
      <c r="K94" s="15"/>
      <c r="L94" s="9">
        <f t="shared" si="11"/>
        <v>0</v>
      </c>
      <c r="M94" s="15"/>
      <c r="N94" s="15"/>
      <c r="O94" s="15"/>
      <c r="P94" s="15"/>
      <c r="Q94" s="15"/>
      <c r="R94" s="11">
        <f t="shared" si="15"/>
        <v>0</v>
      </c>
      <c r="S94" s="15"/>
      <c r="T94" s="15"/>
      <c r="U94" s="9">
        <f t="shared" ref="U94:U109" si="18">S94+T94</f>
        <v>0</v>
      </c>
      <c r="V94" s="9">
        <f t="shared" si="17"/>
        <v>0</v>
      </c>
      <c r="W94" s="15"/>
      <c r="X94" s="16">
        <f t="shared" ref="X94:X109" si="19">W94-V94</f>
        <v>0</v>
      </c>
      <c r="Y94" s="18"/>
      <c r="Z94" s="17"/>
    </row>
    <row r="95" spans="1:26" ht="18" customHeight="1" x14ac:dyDescent="0.2">
      <c r="A95" s="13">
        <v>3500009</v>
      </c>
      <c r="B95" s="14" t="s">
        <v>116</v>
      </c>
      <c r="C95" s="15">
        <v>390000</v>
      </c>
      <c r="D95" s="10">
        <f>VLOOKUP($A95,'20.04'!$A$9:$W$204,23,0)</f>
        <v>1</v>
      </c>
      <c r="E95" s="15"/>
      <c r="F95" s="15"/>
      <c r="G95" s="15"/>
      <c r="H95" s="9">
        <f t="shared" si="16"/>
        <v>0</v>
      </c>
      <c r="I95" s="15"/>
      <c r="J95" s="15"/>
      <c r="K95" s="15"/>
      <c r="L95" s="9">
        <f t="shared" si="11"/>
        <v>0</v>
      </c>
      <c r="M95" s="15"/>
      <c r="N95" s="15"/>
      <c r="O95" s="15"/>
      <c r="P95" s="15"/>
      <c r="Q95" s="15"/>
      <c r="R95" s="11">
        <f t="shared" si="15"/>
        <v>0</v>
      </c>
      <c r="S95" s="15"/>
      <c r="T95" s="15"/>
      <c r="U95" s="9">
        <f t="shared" si="18"/>
        <v>0</v>
      </c>
      <c r="V95" s="9">
        <f t="shared" si="17"/>
        <v>1</v>
      </c>
      <c r="W95" s="15">
        <v>1</v>
      </c>
      <c r="X95" s="16">
        <f t="shared" si="19"/>
        <v>0</v>
      </c>
      <c r="Y95" s="18"/>
      <c r="Z95" s="17"/>
    </row>
    <row r="96" spans="1:26" ht="18" customHeight="1" x14ac:dyDescent="0.2">
      <c r="A96" s="13">
        <v>3500021</v>
      </c>
      <c r="B96" s="14" t="s">
        <v>117</v>
      </c>
      <c r="C96" s="15">
        <v>390000</v>
      </c>
      <c r="D96" s="10">
        <f>VLOOKUP($A96,'20.04'!$A$9:$W$204,23,0)</f>
        <v>1</v>
      </c>
      <c r="E96" s="15">
        <v>1</v>
      </c>
      <c r="F96" s="15"/>
      <c r="G96" s="15"/>
      <c r="H96" s="9">
        <f t="shared" si="16"/>
        <v>1</v>
      </c>
      <c r="I96" s="15">
        <v>1</v>
      </c>
      <c r="J96" s="15"/>
      <c r="K96" s="15"/>
      <c r="L96" s="9">
        <f t="shared" si="11"/>
        <v>1</v>
      </c>
      <c r="M96" s="15"/>
      <c r="N96" s="15"/>
      <c r="O96" s="15"/>
      <c r="P96" s="15"/>
      <c r="Q96" s="15"/>
      <c r="R96" s="11">
        <f t="shared" si="15"/>
        <v>0</v>
      </c>
      <c r="S96" s="15"/>
      <c r="T96" s="15"/>
      <c r="U96" s="9">
        <f t="shared" si="18"/>
        <v>0</v>
      </c>
      <c r="V96" s="9">
        <f t="shared" si="17"/>
        <v>1</v>
      </c>
      <c r="W96" s="15">
        <v>1</v>
      </c>
      <c r="X96" s="16">
        <f t="shared" si="19"/>
        <v>0</v>
      </c>
      <c r="Y96" s="18"/>
      <c r="Z96" s="17"/>
    </row>
    <row r="97" spans="1:26" ht="18" customHeight="1" x14ac:dyDescent="0.2">
      <c r="A97" s="13">
        <v>3500022</v>
      </c>
      <c r="B97" s="14" t="s">
        <v>118</v>
      </c>
      <c r="C97" s="15">
        <v>300000</v>
      </c>
      <c r="D97" s="10">
        <f>VLOOKUP($A97,'20.04'!$A$9:$W$204,23,0)</f>
        <v>0</v>
      </c>
      <c r="E97" s="15"/>
      <c r="F97" s="15"/>
      <c r="G97" s="15"/>
      <c r="H97" s="9">
        <f t="shared" si="16"/>
        <v>0</v>
      </c>
      <c r="I97" s="15"/>
      <c r="J97" s="15"/>
      <c r="K97" s="15"/>
      <c r="L97" s="9">
        <f t="shared" si="11"/>
        <v>0</v>
      </c>
      <c r="M97" s="15"/>
      <c r="N97" s="15"/>
      <c r="O97" s="15"/>
      <c r="P97" s="15"/>
      <c r="Q97" s="15"/>
      <c r="R97" s="11">
        <f>SUM(M97:Q97)</f>
        <v>0</v>
      </c>
      <c r="S97" s="15"/>
      <c r="T97" s="15"/>
      <c r="U97" s="9">
        <f>S97+T97</f>
        <v>0</v>
      </c>
      <c r="V97" s="9">
        <f t="shared" si="17"/>
        <v>0</v>
      </c>
      <c r="W97" s="15"/>
      <c r="X97" s="16">
        <f>W97-V97</f>
        <v>0</v>
      </c>
      <c r="Y97" s="18"/>
      <c r="Z97" s="17"/>
    </row>
    <row r="98" spans="1:26" ht="18" customHeight="1" x14ac:dyDescent="0.2">
      <c r="A98" s="13">
        <v>3500029</v>
      </c>
      <c r="B98" s="14" t="s">
        <v>119</v>
      </c>
      <c r="C98" s="15">
        <v>390000</v>
      </c>
      <c r="D98" s="10">
        <f>VLOOKUP($A98,'20.04'!$A$9:$W$204,23,0)</f>
        <v>0</v>
      </c>
      <c r="E98" s="15"/>
      <c r="F98" s="15"/>
      <c r="G98" s="15"/>
      <c r="H98" s="9">
        <f t="shared" si="16"/>
        <v>0</v>
      </c>
      <c r="I98" s="15"/>
      <c r="J98" s="15"/>
      <c r="K98" s="15"/>
      <c r="L98" s="9">
        <f t="shared" si="11"/>
        <v>0</v>
      </c>
      <c r="M98" s="15"/>
      <c r="N98" s="15"/>
      <c r="O98" s="15"/>
      <c r="P98" s="15"/>
      <c r="Q98" s="15"/>
      <c r="R98" s="11">
        <f t="shared" si="15"/>
        <v>0</v>
      </c>
      <c r="S98" s="15"/>
      <c r="T98" s="15"/>
      <c r="U98" s="9">
        <f t="shared" si="18"/>
        <v>0</v>
      </c>
      <c r="V98" s="9">
        <f t="shared" si="17"/>
        <v>0</v>
      </c>
      <c r="W98" s="15"/>
      <c r="X98" s="16">
        <f t="shared" si="19"/>
        <v>0</v>
      </c>
      <c r="Y98" s="18"/>
      <c r="Z98" s="17"/>
    </row>
    <row r="99" spans="1:26" ht="18" customHeight="1" x14ac:dyDescent="0.2">
      <c r="A99" s="13">
        <v>3500030</v>
      </c>
      <c r="B99" s="14" t="s">
        <v>120</v>
      </c>
      <c r="C99" s="15">
        <v>300000</v>
      </c>
      <c r="D99" s="10">
        <f>VLOOKUP($A99,'20.04'!$A$9:$W$204,23,0)</f>
        <v>0</v>
      </c>
      <c r="E99" s="15">
        <v>1</v>
      </c>
      <c r="F99" s="15"/>
      <c r="G99" s="15"/>
      <c r="H99" s="9">
        <f t="shared" si="16"/>
        <v>1</v>
      </c>
      <c r="I99" s="15">
        <v>1</v>
      </c>
      <c r="J99" s="15"/>
      <c r="K99" s="15"/>
      <c r="L99" s="9">
        <f t="shared" si="11"/>
        <v>1</v>
      </c>
      <c r="M99" s="15"/>
      <c r="N99" s="15"/>
      <c r="O99" s="15"/>
      <c r="P99" s="15"/>
      <c r="Q99" s="15"/>
      <c r="R99" s="11">
        <f>SUM(M99:Q99)</f>
        <v>0</v>
      </c>
      <c r="S99" s="15"/>
      <c r="T99" s="15"/>
      <c r="U99" s="9">
        <f>S99+T99</f>
        <v>0</v>
      </c>
      <c r="V99" s="9">
        <f t="shared" si="17"/>
        <v>0</v>
      </c>
      <c r="W99" s="15"/>
      <c r="X99" s="16">
        <f>W99-V99</f>
        <v>0</v>
      </c>
      <c r="Y99" s="18"/>
      <c r="Z99" s="17"/>
    </row>
    <row r="100" spans="1:26" ht="18" customHeight="1" x14ac:dyDescent="0.2">
      <c r="A100" s="13">
        <v>3500049</v>
      </c>
      <c r="B100" s="14" t="s">
        <v>121</v>
      </c>
      <c r="C100" s="15">
        <v>390000</v>
      </c>
      <c r="D100" s="10">
        <f>VLOOKUP($A100,'20.04'!$A$9:$W$204,23,0)</f>
        <v>0</v>
      </c>
      <c r="E100" s="15"/>
      <c r="F100" s="15"/>
      <c r="G100" s="15"/>
      <c r="H100" s="9">
        <f t="shared" si="16"/>
        <v>0</v>
      </c>
      <c r="I100" s="15"/>
      <c r="J100" s="15"/>
      <c r="K100" s="15"/>
      <c r="L100" s="9">
        <f t="shared" si="11"/>
        <v>0</v>
      </c>
      <c r="M100" s="15"/>
      <c r="N100" s="15"/>
      <c r="O100" s="15"/>
      <c r="P100" s="15"/>
      <c r="Q100" s="15"/>
      <c r="R100" s="11">
        <f>SUM(M100:Q100)</f>
        <v>0</v>
      </c>
      <c r="S100" s="15"/>
      <c r="T100" s="15"/>
      <c r="U100" s="9">
        <f>S100+T100</f>
        <v>0</v>
      </c>
      <c r="V100" s="9">
        <f t="shared" si="17"/>
        <v>0</v>
      </c>
      <c r="W100" s="15"/>
      <c r="X100" s="16">
        <f>W100-V100</f>
        <v>0</v>
      </c>
      <c r="Y100" s="18"/>
      <c r="Z100" s="17"/>
    </row>
    <row r="101" spans="1:26" ht="18" customHeight="1" x14ac:dyDescent="0.2">
      <c r="A101" s="13">
        <v>3500182</v>
      </c>
      <c r="B101" s="14" t="s">
        <v>248</v>
      </c>
      <c r="C101" s="15">
        <v>390000</v>
      </c>
      <c r="D101" s="10">
        <f>VLOOKUP($A101,'20.04'!$A$9:$W$204,23,0)</f>
        <v>0</v>
      </c>
      <c r="E101" s="15"/>
      <c r="F101" s="15"/>
      <c r="G101" s="15"/>
      <c r="H101" s="9">
        <f t="shared" si="16"/>
        <v>0</v>
      </c>
      <c r="I101" s="15"/>
      <c r="J101" s="15"/>
      <c r="K101" s="15"/>
      <c r="L101" s="9">
        <f t="shared" si="11"/>
        <v>0</v>
      </c>
      <c r="M101" s="15"/>
      <c r="N101" s="15"/>
      <c r="O101" s="15"/>
      <c r="P101" s="15"/>
      <c r="Q101" s="15"/>
      <c r="R101" s="11">
        <f>SUM(M101:Q101)</f>
        <v>0</v>
      </c>
      <c r="S101" s="15"/>
      <c r="T101" s="15"/>
      <c r="U101" s="9">
        <f>S101+T101</f>
        <v>0</v>
      </c>
      <c r="V101" s="9">
        <f t="shared" si="17"/>
        <v>0</v>
      </c>
      <c r="W101" s="15"/>
      <c r="X101" s="16">
        <f>W101-V101</f>
        <v>0</v>
      </c>
      <c r="Y101" s="18"/>
      <c r="Z101" s="17"/>
    </row>
    <row r="102" spans="1:26" ht="18" customHeight="1" x14ac:dyDescent="0.2">
      <c r="A102" s="13">
        <v>3500140</v>
      </c>
      <c r="B102" s="14" t="s">
        <v>123</v>
      </c>
      <c r="C102" s="15">
        <v>300000</v>
      </c>
      <c r="D102" s="10">
        <f>VLOOKUP($A102,'20.04'!$A$9:$W$204,23,0)</f>
        <v>0</v>
      </c>
      <c r="E102" s="15"/>
      <c r="F102" s="15"/>
      <c r="G102" s="15"/>
      <c r="H102" s="9">
        <f t="shared" si="16"/>
        <v>0</v>
      </c>
      <c r="I102" s="15"/>
      <c r="J102" s="15"/>
      <c r="K102" s="15"/>
      <c r="L102" s="9">
        <f t="shared" si="11"/>
        <v>0</v>
      </c>
      <c r="M102" s="15"/>
      <c r="N102" s="15"/>
      <c r="O102" s="15"/>
      <c r="P102" s="15"/>
      <c r="Q102" s="15"/>
      <c r="R102" s="11">
        <f>SUM(M102:Q102)</f>
        <v>0</v>
      </c>
      <c r="S102" s="15"/>
      <c r="T102" s="15"/>
      <c r="U102" s="9">
        <f>S102+T102</f>
        <v>0</v>
      </c>
      <c r="V102" s="9">
        <f t="shared" si="17"/>
        <v>0</v>
      </c>
      <c r="W102" s="15"/>
      <c r="X102" s="16">
        <f>W102-V102</f>
        <v>0</v>
      </c>
      <c r="Y102" s="18"/>
      <c r="Z102" s="17"/>
    </row>
    <row r="103" spans="1:26" ht="18" customHeight="1" x14ac:dyDescent="0.2">
      <c r="A103" s="13">
        <v>3500155</v>
      </c>
      <c r="B103" s="14" t="s">
        <v>124</v>
      </c>
      <c r="C103" s="15">
        <v>300000</v>
      </c>
      <c r="D103" s="10">
        <f>VLOOKUP($A103,'20.04'!$A$9:$W$204,23,0)</f>
        <v>0</v>
      </c>
      <c r="E103" s="15"/>
      <c r="F103" s="15"/>
      <c r="G103" s="15"/>
      <c r="H103" s="9">
        <f t="shared" si="16"/>
        <v>0</v>
      </c>
      <c r="I103" s="15"/>
      <c r="J103" s="15"/>
      <c r="K103" s="15"/>
      <c r="L103" s="9">
        <f t="shared" si="11"/>
        <v>0</v>
      </c>
      <c r="M103" s="15"/>
      <c r="N103" s="15"/>
      <c r="O103" s="15"/>
      <c r="P103" s="15"/>
      <c r="Q103" s="15"/>
      <c r="R103" s="11">
        <f t="shared" si="15"/>
        <v>0</v>
      </c>
      <c r="S103" s="15"/>
      <c r="T103" s="15"/>
      <c r="U103" s="9">
        <f t="shared" si="18"/>
        <v>0</v>
      </c>
      <c r="V103" s="9">
        <f t="shared" si="17"/>
        <v>0</v>
      </c>
      <c r="W103" s="15"/>
      <c r="X103" s="16">
        <f t="shared" si="19"/>
        <v>0</v>
      </c>
      <c r="Y103" s="18"/>
      <c r="Z103" s="17"/>
    </row>
    <row r="104" spans="1:26" ht="18" customHeight="1" x14ac:dyDescent="0.2">
      <c r="A104" s="13">
        <v>3500156</v>
      </c>
      <c r="B104" s="14" t="s">
        <v>125</v>
      </c>
      <c r="C104" s="15">
        <v>390000</v>
      </c>
      <c r="D104" s="10">
        <f>VLOOKUP($A104,'20.04'!$A$9:$W$204,23,0)</f>
        <v>0</v>
      </c>
      <c r="E104" s="15">
        <v>1</v>
      </c>
      <c r="F104" s="15"/>
      <c r="G104" s="15"/>
      <c r="H104" s="9">
        <f t="shared" si="16"/>
        <v>1</v>
      </c>
      <c r="I104" s="15"/>
      <c r="J104" s="15"/>
      <c r="K104" s="15"/>
      <c r="L104" s="9">
        <f t="shared" si="11"/>
        <v>0</v>
      </c>
      <c r="M104" s="15"/>
      <c r="N104" s="15"/>
      <c r="O104" s="15"/>
      <c r="P104" s="15"/>
      <c r="Q104" s="15"/>
      <c r="R104" s="11">
        <f t="shared" si="15"/>
        <v>0</v>
      </c>
      <c r="S104" s="15"/>
      <c r="T104" s="15"/>
      <c r="U104" s="9">
        <f t="shared" si="18"/>
        <v>0</v>
      </c>
      <c r="V104" s="9">
        <f t="shared" si="17"/>
        <v>1</v>
      </c>
      <c r="W104" s="15">
        <v>1</v>
      </c>
      <c r="X104" s="16">
        <f t="shared" si="19"/>
        <v>0</v>
      </c>
      <c r="Y104" s="18"/>
      <c r="Z104" s="17"/>
    </row>
    <row r="105" spans="1:26" ht="18" customHeight="1" x14ac:dyDescent="0.2">
      <c r="A105" s="13">
        <v>3500141</v>
      </c>
      <c r="B105" s="14" t="s">
        <v>126</v>
      </c>
      <c r="C105" s="15">
        <v>300000</v>
      </c>
      <c r="D105" s="10">
        <f>VLOOKUP($A105,'20.04'!$A$9:$W$204,23,0)</f>
        <v>0</v>
      </c>
      <c r="E105" s="15"/>
      <c r="F105" s="15"/>
      <c r="G105" s="15"/>
      <c r="H105" s="9">
        <f t="shared" si="16"/>
        <v>0</v>
      </c>
      <c r="I105" s="15"/>
      <c r="J105" s="15"/>
      <c r="K105" s="15"/>
      <c r="L105" s="9">
        <f t="shared" si="11"/>
        <v>0</v>
      </c>
      <c r="M105" s="15"/>
      <c r="N105" s="15"/>
      <c r="O105" s="15"/>
      <c r="P105" s="15"/>
      <c r="Q105" s="15"/>
      <c r="R105" s="11">
        <f t="shared" si="15"/>
        <v>0</v>
      </c>
      <c r="S105" s="15"/>
      <c r="T105" s="15"/>
      <c r="U105" s="9">
        <f t="shared" si="18"/>
        <v>0</v>
      </c>
      <c r="V105" s="9">
        <f t="shared" si="17"/>
        <v>0</v>
      </c>
      <c r="W105" s="15"/>
      <c r="X105" s="16">
        <f t="shared" si="19"/>
        <v>0</v>
      </c>
      <c r="Y105" s="18"/>
      <c r="Z105" s="17"/>
    </row>
    <row r="106" spans="1:26" ht="18" customHeight="1" x14ac:dyDescent="0.2">
      <c r="A106" s="13">
        <v>3500142</v>
      </c>
      <c r="B106" s="14" t="s">
        <v>127</v>
      </c>
      <c r="C106" s="15">
        <v>390000</v>
      </c>
      <c r="D106" s="10">
        <f>VLOOKUP($A106,'20.04'!$A$9:$W$204,23,0)</f>
        <v>0</v>
      </c>
      <c r="E106" s="15"/>
      <c r="F106" s="15"/>
      <c r="G106" s="15"/>
      <c r="H106" s="9">
        <f t="shared" si="16"/>
        <v>0</v>
      </c>
      <c r="I106" s="15"/>
      <c r="J106" s="15"/>
      <c r="K106" s="15"/>
      <c r="L106" s="9">
        <f t="shared" si="11"/>
        <v>0</v>
      </c>
      <c r="M106" s="15"/>
      <c r="N106" s="15"/>
      <c r="O106" s="15"/>
      <c r="P106" s="15"/>
      <c r="Q106" s="15"/>
      <c r="R106" s="11">
        <f t="shared" si="15"/>
        <v>0</v>
      </c>
      <c r="S106" s="15"/>
      <c r="T106" s="15"/>
      <c r="U106" s="9">
        <f t="shared" si="18"/>
        <v>0</v>
      </c>
      <c r="V106" s="9">
        <f t="shared" si="17"/>
        <v>0</v>
      </c>
      <c r="W106" s="15"/>
      <c r="X106" s="16">
        <f t="shared" si="19"/>
        <v>0</v>
      </c>
      <c r="Y106" s="18"/>
      <c r="Z106" s="17"/>
    </row>
    <row r="107" spans="1:26" ht="18" customHeight="1" x14ac:dyDescent="0.2">
      <c r="A107" s="13">
        <v>3500143</v>
      </c>
      <c r="B107" s="14" t="s">
        <v>128</v>
      </c>
      <c r="C107" s="15">
        <v>220000</v>
      </c>
      <c r="D107" s="10">
        <f>VLOOKUP($A107,'20.04'!$A$9:$W$204,23,0)</f>
        <v>0</v>
      </c>
      <c r="E107" s="15"/>
      <c r="F107" s="15"/>
      <c r="G107" s="15"/>
      <c r="H107" s="9">
        <f t="shared" si="16"/>
        <v>0</v>
      </c>
      <c r="I107" s="15"/>
      <c r="J107" s="15"/>
      <c r="K107" s="15"/>
      <c r="L107" s="9">
        <f t="shared" si="11"/>
        <v>0</v>
      </c>
      <c r="M107" s="15"/>
      <c r="N107" s="15"/>
      <c r="O107" s="15"/>
      <c r="P107" s="15"/>
      <c r="Q107" s="15"/>
      <c r="R107" s="11">
        <f t="shared" si="15"/>
        <v>0</v>
      </c>
      <c r="S107" s="15"/>
      <c r="T107" s="15"/>
      <c r="U107" s="9">
        <f t="shared" si="18"/>
        <v>0</v>
      </c>
      <c r="V107" s="9">
        <f t="shared" si="17"/>
        <v>0</v>
      </c>
      <c r="W107" s="15"/>
      <c r="X107" s="16">
        <f t="shared" si="19"/>
        <v>0</v>
      </c>
      <c r="Y107" s="18"/>
      <c r="Z107" s="17"/>
    </row>
    <row r="108" spans="1:26" ht="18" customHeight="1" x14ac:dyDescent="0.2">
      <c r="A108" s="13">
        <v>3500144</v>
      </c>
      <c r="B108" s="14" t="s">
        <v>129</v>
      </c>
      <c r="C108" s="15">
        <v>260000</v>
      </c>
      <c r="D108" s="10">
        <f>VLOOKUP($A108,'20.04'!$A$9:$W$204,23,0)</f>
        <v>1</v>
      </c>
      <c r="E108" s="15">
        <v>2</v>
      </c>
      <c r="F108" s="15"/>
      <c r="G108" s="15"/>
      <c r="H108" s="9">
        <f t="shared" si="16"/>
        <v>2</v>
      </c>
      <c r="I108" s="15">
        <v>1</v>
      </c>
      <c r="J108" s="15"/>
      <c r="K108" s="15"/>
      <c r="L108" s="9">
        <f t="shared" si="11"/>
        <v>1</v>
      </c>
      <c r="M108" s="15"/>
      <c r="N108" s="15"/>
      <c r="O108" s="15"/>
      <c r="P108" s="15"/>
      <c r="Q108" s="15"/>
      <c r="R108" s="11">
        <f t="shared" si="15"/>
        <v>0</v>
      </c>
      <c r="S108" s="15"/>
      <c r="T108" s="15"/>
      <c r="U108" s="9">
        <f t="shared" si="18"/>
        <v>0</v>
      </c>
      <c r="V108" s="9">
        <f t="shared" si="17"/>
        <v>2</v>
      </c>
      <c r="W108" s="15">
        <v>2</v>
      </c>
      <c r="X108" s="16">
        <f t="shared" si="19"/>
        <v>0</v>
      </c>
      <c r="Y108" s="18"/>
      <c r="Z108" s="17"/>
    </row>
    <row r="109" spans="1:26" ht="18" customHeight="1" x14ac:dyDescent="0.2">
      <c r="A109" s="13">
        <v>3500145</v>
      </c>
      <c r="B109" s="14" t="s">
        <v>130</v>
      </c>
      <c r="C109" s="15">
        <v>350000</v>
      </c>
      <c r="D109" s="10">
        <f>VLOOKUP($A109,'20.04'!$A$9:$W$204,23,0)</f>
        <v>0</v>
      </c>
      <c r="E109" s="15"/>
      <c r="F109" s="15"/>
      <c r="G109" s="15"/>
      <c r="H109" s="9">
        <f t="shared" si="16"/>
        <v>0</v>
      </c>
      <c r="I109" s="15"/>
      <c r="J109" s="15"/>
      <c r="K109" s="15"/>
      <c r="L109" s="9">
        <f t="shared" si="11"/>
        <v>0</v>
      </c>
      <c r="M109" s="15"/>
      <c r="N109" s="15"/>
      <c r="O109" s="15"/>
      <c r="P109" s="15"/>
      <c r="Q109" s="15"/>
      <c r="R109" s="11">
        <f t="shared" si="15"/>
        <v>0</v>
      </c>
      <c r="S109" s="15"/>
      <c r="T109" s="15"/>
      <c r="U109" s="9">
        <f t="shared" si="18"/>
        <v>0</v>
      </c>
      <c r="V109" s="9">
        <f t="shared" si="17"/>
        <v>0</v>
      </c>
      <c r="W109" s="15"/>
      <c r="X109" s="16">
        <f t="shared" si="19"/>
        <v>0</v>
      </c>
      <c r="Y109" s="18"/>
      <c r="Z109" s="17"/>
    </row>
    <row r="110" spans="1:26" ht="18" customHeight="1" x14ac:dyDescent="0.2">
      <c r="A110" s="7">
        <v>3510000</v>
      </c>
      <c r="B110" s="8" t="s">
        <v>131</v>
      </c>
      <c r="C110" s="9"/>
      <c r="D110" s="10">
        <f>VLOOKUP($A110,'20.04'!$A$9:$W$204,23,0)</f>
        <v>0</v>
      </c>
      <c r="E110" s="10"/>
      <c r="F110" s="10"/>
      <c r="G110" s="10"/>
      <c r="H110" s="9"/>
      <c r="I110" s="10"/>
      <c r="J110" s="10"/>
      <c r="K110" s="10"/>
      <c r="L110" s="9">
        <f t="shared" si="11"/>
        <v>0</v>
      </c>
      <c r="M110" s="10"/>
      <c r="N110" s="10"/>
      <c r="O110" s="10"/>
      <c r="P110" s="10"/>
      <c r="Q110" s="10"/>
      <c r="R110" s="11">
        <f t="shared" si="15"/>
        <v>0</v>
      </c>
      <c r="S110" s="10"/>
      <c r="T110" s="10"/>
      <c r="U110" s="9"/>
      <c r="V110" s="9"/>
      <c r="W110" s="10"/>
      <c r="X110" s="9"/>
      <c r="Y110" s="18"/>
      <c r="Z110" s="17"/>
    </row>
    <row r="111" spans="1:26" ht="18" customHeight="1" x14ac:dyDescent="0.2">
      <c r="A111" s="13">
        <v>3510004</v>
      </c>
      <c r="B111" s="14" t="s">
        <v>132</v>
      </c>
      <c r="C111" s="15">
        <v>43000</v>
      </c>
      <c r="D111" s="10">
        <f>VLOOKUP($A111,'20.04'!$A$9:$W$204,23,0)</f>
        <v>6</v>
      </c>
      <c r="E111" s="15"/>
      <c r="F111" s="15"/>
      <c r="G111" s="15"/>
      <c r="H111" s="9">
        <f t="shared" ref="H111:H120" si="20">SUM(E111:G111)</f>
        <v>0</v>
      </c>
      <c r="I111" s="15">
        <v>1</v>
      </c>
      <c r="J111" s="15"/>
      <c r="K111" s="15"/>
      <c r="L111" s="9">
        <f t="shared" si="11"/>
        <v>1</v>
      </c>
      <c r="M111" s="15"/>
      <c r="N111" s="15"/>
      <c r="O111" s="15"/>
      <c r="P111" s="15"/>
      <c r="Q111" s="15"/>
      <c r="R111" s="11">
        <f>SUM(M111:Q111)</f>
        <v>0</v>
      </c>
      <c r="S111" s="15"/>
      <c r="T111" s="15"/>
      <c r="U111" s="9">
        <f>S111+T111</f>
        <v>0</v>
      </c>
      <c r="V111" s="9">
        <f t="shared" ref="V111:V120" si="21">D111+H111-L111-R111-U111</f>
        <v>5</v>
      </c>
      <c r="W111" s="15">
        <v>5</v>
      </c>
      <c r="X111" s="16">
        <f>W111-V111</f>
        <v>0</v>
      </c>
      <c r="Y111" s="18"/>
      <c r="Z111" s="17"/>
    </row>
    <row r="112" spans="1:26" ht="18" customHeight="1" x14ac:dyDescent="0.2">
      <c r="A112" s="13">
        <v>3510011</v>
      </c>
      <c r="B112" s="14" t="s">
        <v>133</v>
      </c>
      <c r="C112" s="15">
        <v>42000</v>
      </c>
      <c r="D112" s="10">
        <f>VLOOKUP($A112,'20.04'!$A$9:$W$204,23,0)</f>
        <v>0</v>
      </c>
      <c r="E112" s="15"/>
      <c r="F112" s="15"/>
      <c r="G112" s="15"/>
      <c r="H112" s="9">
        <f t="shared" si="20"/>
        <v>0</v>
      </c>
      <c r="I112" s="15"/>
      <c r="J112" s="15"/>
      <c r="K112" s="15"/>
      <c r="L112" s="9">
        <f t="shared" si="11"/>
        <v>0</v>
      </c>
      <c r="M112" s="15"/>
      <c r="N112" s="15"/>
      <c r="O112" s="15"/>
      <c r="P112" s="15"/>
      <c r="Q112" s="15"/>
      <c r="R112" s="11">
        <f t="shared" si="15"/>
        <v>0</v>
      </c>
      <c r="S112" s="15"/>
      <c r="T112" s="15"/>
      <c r="U112" s="9">
        <f t="shared" ref="U112:U120" si="22">S112+T112</f>
        <v>0</v>
      </c>
      <c r="V112" s="9">
        <f t="shared" si="21"/>
        <v>0</v>
      </c>
      <c r="W112" s="15"/>
      <c r="X112" s="16">
        <f t="shared" ref="X112:X120" si="23">W112-V112</f>
        <v>0</v>
      </c>
      <c r="Y112" s="18"/>
      <c r="Z112" s="17"/>
    </row>
    <row r="113" spans="1:26" ht="18" customHeight="1" x14ac:dyDescent="0.2">
      <c r="A113" s="13">
        <v>3510012</v>
      </c>
      <c r="B113" s="14" t="s">
        <v>134</v>
      </c>
      <c r="C113" s="15">
        <v>43000</v>
      </c>
      <c r="D113" s="10">
        <f>VLOOKUP($A113,'20.04'!$A$9:$W$204,23,0)</f>
        <v>5</v>
      </c>
      <c r="E113" s="15">
        <v>9</v>
      </c>
      <c r="F113" s="15"/>
      <c r="G113" s="15"/>
      <c r="H113" s="9">
        <f t="shared" si="20"/>
        <v>9</v>
      </c>
      <c r="I113" s="15">
        <v>2</v>
      </c>
      <c r="J113" s="15"/>
      <c r="K113" s="15"/>
      <c r="L113" s="9">
        <f t="shared" si="11"/>
        <v>2</v>
      </c>
      <c r="M113" s="15"/>
      <c r="N113" s="15"/>
      <c r="O113" s="15"/>
      <c r="P113" s="15"/>
      <c r="Q113" s="15"/>
      <c r="R113" s="11">
        <f>SUM(M113:Q113)</f>
        <v>0</v>
      </c>
      <c r="S113" s="15"/>
      <c r="T113" s="15"/>
      <c r="U113" s="9">
        <f>S113+T113</f>
        <v>0</v>
      </c>
      <c r="V113" s="9">
        <f t="shared" si="21"/>
        <v>12</v>
      </c>
      <c r="W113" s="15">
        <v>12</v>
      </c>
      <c r="X113" s="16">
        <f>W113-V113</f>
        <v>0</v>
      </c>
      <c r="Y113" s="18"/>
      <c r="Z113" s="17"/>
    </row>
    <row r="114" spans="1:26" ht="18" customHeight="1" x14ac:dyDescent="0.2">
      <c r="A114" s="13">
        <v>3510018</v>
      </c>
      <c r="B114" s="14" t="s">
        <v>135</v>
      </c>
      <c r="C114" s="15">
        <v>65000</v>
      </c>
      <c r="D114" s="10">
        <f>VLOOKUP($A114,'20.04'!$A$9:$W$204,23,0)</f>
        <v>6</v>
      </c>
      <c r="E114" s="15"/>
      <c r="F114" s="15"/>
      <c r="G114" s="15"/>
      <c r="H114" s="9">
        <f t="shared" si="20"/>
        <v>0</v>
      </c>
      <c r="I114" s="15">
        <v>2</v>
      </c>
      <c r="J114" s="15"/>
      <c r="K114" s="15"/>
      <c r="L114" s="9">
        <f t="shared" si="11"/>
        <v>2</v>
      </c>
      <c r="M114" s="15"/>
      <c r="N114" s="15"/>
      <c r="O114" s="15"/>
      <c r="P114" s="15"/>
      <c r="Q114" s="15"/>
      <c r="R114" s="11">
        <f t="shared" si="15"/>
        <v>0</v>
      </c>
      <c r="S114" s="15"/>
      <c r="T114" s="15"/>
      <c r="U114" s="9">
        <f t="shared" si="22"/>
        <v>0</v>
      </c>
      <c r="V114" s="9">
        <f t="shared" si="21"/>
        <v>4</v>
      </c>
      <c r="W114" s="15">
        <v>4</v>
      </c>
      <c r="X114" s="16">
        <f t="shared" si="23"/>
        <v>0</v>
      </c>
      <c r="Y114" s="18"/>
      <c r="Z114" s="17"/>
    </row>
    <row r="115" spans="1:26" ht="18" customHeight="1" x14ac:dyDescent="0.2">
      <c r="A115" s="13">
        <v>3510066</v>
      </c>
      <c r="B115" s="14" t="s">
        <v>136</v>
      </c>
      <c r="C115" s="15">
        <v>42000</v>
      </c>
      <c r="D115" s="10">
        <f>VLOOKUP($A115,'20.04'!$A$9:$W$204,23,0)</f>
        <v>0</v>
      </c>
      <c r="E115" s="15"/>
      <c r="F115" s="15"/>
      <c r="G115" s="15"/>
      <c r="H115" s="9">
        <f t="shared" si="20"/>
        <v>0</v>
      </c>
      <c r="I115" s="15"/>
      <c r="J115" s="15"/>
      <c r="K115" s="15"/>
      <c r="L115" s="9">
        <f t="shared" si="11"/>
        <v>0</v>
      </c>
      <c r="M115" s="15"/>
      <c r="N115" s="15"/>
      <c r="O115" s="15"/>
      <c r="P115" s="15"/>
      <c r="Q115" s="15"/>
      <c r="R115" s="11">
        <f t="shared" si="15"/>
        <v>0</v>
      </c>
      <c r="S115" s="15"/>
      <c r="T115" s="15"/>
      <c r="U115" s="9">
        <f t="shared" si="22"/>
        <v>0</v>
      </c>
      <c r="V115" s="9">
        <f t="shared" si="21"/>
        <v>0</v>
      </c>
      <c r="W115" s="15"/>
      <c r="X115" s="16">
        <f t="shared" si="23"/>
        <v>0</v>
      </c>
      <c r="Y115" s="18"/>
      <c r="Z115" s="17"/>
    </row>
    <row r="116" spans="1:26" ht="18" customHeight="1" x14ac:dyDescent="0.2">
      <c r="A116" s="13">
        <v>3510067</v>
      </c>
      <c r="B116" s="14" t="s">
        <v>137</v>
      </c>
      <c r="C116" s="15">
        <v>43000</v>
      </c>
      <c r="D116" s="10">
        <f>VLOOKUP($A116,'20.04'!$A$9:$W$204,23,0)</f>
        <v>2</v>
      </c>
      <c r="E116" s="15"/>
      <c r="F116" s="15"/>
      <c r="G116" s="15"/>
      <c r="H116" s="9">
        <f t="shared" si="20"/>
        <v>0</v>
      </c>
      <c r="I116" s="15"/>
      <c r="J116" s="15"/>
      <c r="K116" s="15"/>
      <c r="L116" s="9">
        <f t="shared" si="11"/>
        <v>0</v>
      </c>
      <c r="M116" s="15"/>
      <c r="N116" s="15"/>
      <c r="O116" s="15"/>
      <c r="P116" s="15"/>
      <c r="Q116" s="15"/>
      <c r="R116" s="11">
        <f t="shared" si="15"/>
        <v>0</v>
      </c>
      <c r="S116" s="15"/>
      <c r="T116" s="15"/>
      <c r="U116" s="9">
        <f t="shared" si="22"/>
        <v>0</v>
      </c>
      <c r="V116" s="9">
        <f t="shared" si="21"/>
        <v>2</v>
      </c>
      <c r="W116" s="15">
        <v>2</v>
      </c>
      <c r="X116" s="16">
        <f t="shared" si="23"/>
        <v>0</v>
      </c>
      <c r="Y116" s="18"/>
      <c r="Z116" s="17"/>
    </row>
    <row r="117" spans="1:26" ht="18" customHeight="1" x14ac:dyDescent="0.2">
      <c r="A117" s="13">
        <v>3510068</v>
      </c>
      <c r="B117" s="14" t="s">
        <v>138</v>
      </c>
      <c r="C117" s="15">
        <v>12000</v>
      </c>
      <c r="D117" s="10">
        <f>VLOOKUP($A117,'20.04'!$A$9:$W$204,23,0)</f>
        <v>0</v>
      </c>
      <c r="E117" s="15"/>
      <c r="F117" s="15"/>
      <c r="G117" s="15"/>
      <c r="H117" s="9">
        <f t="shared" si="20"/>
        <v>0</v>
      </c>
      <c r="I117" s="15"/>
      <c r="J117" s="15"/>
      <c r="K117" s="15"/>
      <c r="L117" s="9">
        <f t="shared" si="11"/>
        <v>0</v>
      </c>
      <c r="M117" s="15"/>
      <c r="N117" s="15"/>
      <c r="O117" s="15"/>
      <c r="P117" s="15"/>
      <c r="Q117" s="15"/>
      <c r="R117" s="11">
        <f>SUM(M117:Q117)</f>
        <v>0</v>
      </c>
      <c r="S117" s="15"/>
      <c r="T117" s="15"/>
      <c r="U117" s="9">
        <f>S117+T117</f>
        <v>0</v>
      </c>
      <c r="V117" s="9">
        <f t="shared" si="21"/>
        <v>0</v>
      </c>
      <c r="W117" s="15"/>
      <c r="X117" s="16">
        <f>W117-V117</f>
        <v>0</v>
      </c>
      <c r="Y117" s="18"/>
      <c r="Z117" s="17"/>
    </row>
    <row r="118" spans="1:26" ht="18" customHeight="1" x14ac:dyDescent="0.2">
      <c r="A118" s="13">
        <v>3510069</v>
      </c>
      <c r="B118" s="14" t="s">
        <v>139</v>
      </c>
      <c r="C118" s="15">
        <v>12000</v>
      </c>
      <c r="D118" s="10">
        <f>VLOOKUP($A118,'20.04'!$A$9:$W$204,23,0)</f>
        <v>0</v>
      </c>
      <c r="E118" s="15"/>
      <c r="F118" s="15"/>
      <c r="G118" s="15"/>
      <c r="H118" s="9">
        <f t="shared" si="20"/>
        <v>0</v>
      </c>
      <c r="I118" s="15"/>
      <c r="J118" s="15"/>
      <c r="K118" s="15"/>
      <c r="L118" s="9">
        <f t="shared" si="11"/>
        <v>0</v>
      </c>
      <c r="M118" s="15"/>
      <c r="N118" s="15"/>
      <c r="O118" s="15"/>
      <c r="P118" s="15"/>
      <c r="Q118" s="15"/>
      <c r="R118" s="11">
        <f>SUM(M118:Q118)</f>
        <v>0</v>
      </c>
      <c r="S118" s="15"/>
      <c r="T118" s="15"/>
      <c r="U118" s="9">
        <f>S118+T118</f>
        <v>0</v>
      </c>
      <c r="V118" s="9">
        <f t="shared" si="21"/>
        <v>0</v>
      </c>
      <c r="W118" s="15"/>
      <c r="X118" s="16">
        <f>W118-V118</f>
        <v>0</v>
      </c>
      <c r="Y118" s="18"/>
      <c r="Z118" s="17"/>
    </row>
    <row r="119" spans="1:26" ht="18" customHeight="1" x14ac:dyDescent="0.2">
      <c r="A119" s="13">
        <v>3510070</v>
      </c>
      <c r="B119" s="14" t="s">
        <v>140</v>
      </c>
      <c r="C119" s="15">
        <v>12000</v>
      </c>
      <c r="D119" s="10">
        <f>VLOOKUP($A119,'20.04'!$A$9:$W$204,23,0)</f>
        <v>0</v>
      </c>
      <c r="E119" s="15"/>
      <c r="F119" s="15"/>
      <c r="G119" s="15"/>
      <c r="H119" s="9">
        <f t="shared" si="20"/>
        <v>0</v>
      </c>
      <c r="I119" s="15"/>
      <c r="J119" s="15"/>
      <c r="K119" s="15"/>
      <c r="L119" s="9">
        <f t="shared" si="11"/>
        <v>0</v>
      </c>
      <c r="M119" s="15"/>
      <c r="N119" s="15"/>
      <c r="O119" s="15"/>
      <c r="P119" s="15"/>
      <c r="Q119" s="15"/>
      <c r="R119" s="11">
        <f>SUM(M119:Q119)</f>
        <v>0</v>
      </c>
      <c r="S119" s="15"/>
      <c r="T119" s="15"/>
      <c r="U119" s="9">
        <f>S119+T119</f>
        <v>0</v>
      </c>
      <c r="V119" s="9">
        <f t="shared" si="21"/>
        <v>0</v>
      </c>
      <c r="W119" s="15"/>
      <c r="X119" s="16">
        <f>W119-V119</f>
        <v>0</v>
      </c>
      <c r="Y119" s="18"/>
      <c r="Z119" s="17"/>
    </row>
    <row r="120" spans="1:26" ht="18" customHeight="1" x14ac:dyDescent="0.2">
      <c r="A120" s="13">
        <v>3512008</v>
      </c>
      <c r="B120" s="14" t="s">
        <v>141</v>
      </c>
      <c r="C120" s="15">
        <v>44000</v>
      </c>
      <c r="D120" s="10">
        <f>VLOOKUP($A120,'20.04'!$A$9:$W$204,23,0)</f>
        <v>0</v>
      </c>
      <c r="E120" s="15">
        <v>10</v>
      </c>
      <c r="F120" s="15"/>
      <c r="G120" s="15"/>
      <c r="H120" s="9">
        <f t="shared" si="20"/>
        <v>10</v>
      </c>
      <c r="I120" s="15"/>
      <c r="J120" s="15"/>
      <c r="K120" s="15"/>
      <c r="L120" s="9">
        <f t="shared" si="11"/>
        <v>0</v>
      </c>
      <c r="M120" s="15"/>
      <c r="N120" s="15"/>
      <c r="O120" s="15"/>
      <c r="P120" s="15"/>
      <c r="Q120" s="15"/>
      <c r="R120" s="11">
        <f t="shared" si="15"/>
        <v>0</v>
      </c>
      <c r="S120" s="15"/>
      <c r="T120" s="15"/>
      <c r="U120" s="9">
        <f t="shared" si="22"/>
        <v>0</v>
      </c>
      <c r="V120" s="9">
        <f t="shared" si="21"/>
        <v>10</v>
      </c>
      <c r="W120" s="15">
        <v>10</v>
      </c>
      <c r="X120" s="16">
        <f t="shared" si="23"/>
        <v>0</v>
      </c>
      <c r="Y120" s="18"/>
      <c r="Z120" s="17"/>
    </row>
    <row r="121" spans="1:26" ht="18" customHeight="1" x14ac:dyDescent="0.2">
      <c r="A121" s="7">
        <v>3530000</v>
      </c>
      <c r="B121" s="28" t="s">
        <v>142</v>
      </c>
      <c r="C121" s="9"/>
      <c r="D121" s="10">
        <f>VLOOKUP($A121,'20.04'!$A$9:$W$204,23,0)</f>
        <v>0</v>
      </c>
      <c r="E121" s="10"/>
      <c r="F121" s="10"/>
      <c r="G121" s="10"/>
      <c r="H121" s="9"/>
      <c r="I121" s="10"/>
      <c r="J121" s="10"/>
      <c r="K121" s="10"/>
      <c r="L121" s="9">
        <f t="shared" si="11"/>
        <v>0</v>
      </c>
      <c r="M121" s="10"/>
      <c r="N121" s="10"/>
      <c r="O121" s="10"/>
      <c r="P121" s="10"/>
      <c r="Q121" s="10"/>
      <c r="R121" s="11">
        <f t="shared" si="15"/>
        <v>0</v>
      </c>
      <c r="S121" s="10"/>
      <c r="T121" s="10"/>
      <c r="U121" s="9"/>
      <c r="V121" s="9"/>
      <c r="W121" s="10"/>
      <c r="X121" s="9"/>
      <c r="Y121" s="18"/>
      <c r="Z121" s="17"/>
    </row>
    <row r="122" spans="1:26" ht="18" customHeight="1" x14ac:dyDescent="0.2">
      <c r="A122" s="13">
        <v>3530003</v>
      </c>
      <c r="B122" s="14" t="s">
        <v>143</v>
      </c>
      <c r="C122" s="15">
        <v>20000</v>
      </c>
      <c r="D122" s="10">
        <f>VLOOKUP($A122,'20.04'!$A$9:$W$204,23,0)</f>
        <v>0</v>
      </c>
      <c r="E122" s="15"/>
      <c r="F122" s="15"/>
      <c r="G122" s="15"/>
      <c r="H122" s="9">
        <f t="shared" ref="H122:H134" si="24">SUM(E122:G122)</f>
        <v>0</v>
      </c>
      <c r="I122" s="15"/>
      <c r="J122" s="15"/>
      <c r="K122" s="15"/>
      <c r="L122" s="9">
        <f t="shared" si="11"/>
        <v>0</v>
      </c>
      <c r="M122" s="15"/>
      <c r="N122" s="15"/>
      <c r="O122" s="15"/>
      <c r="P122" s="15"/>
      <c r="Q122" s="15"/>
      <c r="R122" s="11">
        <f t="shared" si="15"/>
        <v>0</v>
      </c>
      <c r="S122" s="15"/>
      <c r="T122" s="15"/>
      <c r="U122" s="9">
        <f t="shared" ref="U122:U134" si="25">S122+T122</f>
        <v>0</v>
      </c>
      <c r="V122" s="9">
        <f t="shared" ref="V122:V134" si="26">D122+H122-L122-R122-U122</f>
        <v>0</v>
      </c>
      <c r="W122" s="15"/>
      <c r="X122" s="16">
        <f t="shared" ref="X122:X134" si="27">W122-V122</f>
        <v>0</v>
      </c>
      <c r="Y122" s="18"/>
      <c r="Z122" s="17"/>
    </row>
    <row r="123" spans="1:26" ht="18" customHeight="1" x14ac:dyDescent="0.2">
      <c r="A123" s="13">
        <v>3530008</v>
      </c>
      <c r="B123" s="14" t="s">
        <v>144</v>
      </c>
      <c r="C123" s="15">
        <v>20000</v>
      </c>
      <c r="D123" s="10">
        <f>VLOOKUP($A123,'20.04'!$A$9:$W$204,23,0)</f>
        <v>0</v>
      </c>
      <c r="E123" s="15"/>
      <c r="F123" s="15"/>
      <c r="G123" s="15"/>
      <c r="H123" s="9">
        <f t="shared" si="24"/>
        <v>0</v>
      </c>
      <c r="I123" s="15"/>
      <c r="J123" s="15"/>
      <c r="K123" s="15"/>
      <c r="L123" s="9">
        <f t="shared" si="11"/>
        <v>0</v>
      </c>
      <c r="M123" s="15"/>
      <c r="N123" s="15"/>
      <c r="O123" s="15"/>
      <c r="P123" s="15"/>
      <c r="Q123" s="15"/>
      <c r="R123" s="11">
        <f t="shared" si="15"/>
        <v>0</v>
      </c>
      <c r="S123" s="15"/>
      <c r="T123" s="15"/>
      <c r="U123" s="9">
        <f t="shared" si="25"/>
        <v>0</v>
      </c>
      <c r="V123" s="9">
        <f t="shared" si="26"/>
        <v>0</v>
      </c>
      <c r="W123" s="15"/>
      <c r="X123" s="16">
        <f t="shared" si="27"/>
        <v>0</v>
      </c>
      <c r="Y123" s="18"/>
      <c r="Z123" s="17"/>
    </row>
    <row r="124" spans="1:26" ht="18" customHeight="1" x14ac:dyDescent="0.2">
      <c r="A124" s="13">
        <v>3530009</v>
      </c>
      <c r="B124" s="14" t="s">
        <v>145</v>
      </c>
      <c r="C124" s="15">
        <v>20000</v>
      </c>
      <c r="D124" s="10">
        <f>VLOOKUP($A124,'20.04'!$A$9:$W$204,23,0)</f>
        <v>0</v>
      </c>
      <c r="E124" s="15"/>
      <c r="F124" s="15"/>
      <c r="G124" s="15"/>
      <c r="H124" s="9">
        <f t="shared" si="24"/>
        <v>0</v>
      </c>
      <c r="I124" s="15"/>
      <c r="J124" s="15"/>
      <c r="K124" s="15"/>
      <c r="L124" s="9">
        <f t="shared" si="11"/>
        <v>0</v>
      </c>
      <c r="M124" s="15"/>
      <c r="N124" s="15"/>
      <c r="O124" s="15"/>
      <c r="P124" s="15"/>
      <c r="Q124" s="15"/>
      <c r="R124" s="11">
        <f t="shared" si="15"/>
        <v>0</v>
      </c>
      <c r="S124" s="15"/>
      <c r="T124" s="15"/>
      <c r="U124" s="9">
        <f t="shared" si="25"/>
        <v>0</v>
      </c>
      <c r="V124" s="9">
        <f t="shared" si="26"/>
        <v>0</v>
      </c>
      <c r="W124" s="15"/>
      <c r="X124" s="16">
        <f t="shared" si="27"/>
        <v>0</v>
      </c>
      <c r="Y124" s="18"/>
      <c r="Z124" s="17"/>
    </row>
    <row r="125" spans="1:26" ht="18" customHeight="1" x14ac:dyDescent="0.2">
      <c r="A125" s="13">
        <v>3530010</v>
      </c>
      <c r="B125" s="14" t="s">
        <v>146</v>
      </c>
      <c r="C125" s="15">
        <v>108000</v>
      </c>
      <c r="D125" s="10">
        <f>VLOOKUP($A125,'20.04'!$A$9:$W$204,23,0)</f>
        <v>19</v>
      </c>
      <c r="E125" s="15"/>
      <c r="F125" s="15"/>
      <c r="G125" s="15"/>
      <c r="H125" s="9">
        <f t="shared" si="24"/>
        <v>0</v>
      </c>
      <c r="I125" s="15">
        <v>4</v>
      </c>
      <c r="J125" s="15"/>
      <c r="K125" s="15"/>
      <c r="L125" s="9">
        <f t="shared" si="11"/>
        <v>4</v>
      </c>
      <c r="M125" s="15"/>
      <c r="N125" s="15"/>
      <c r="O125" s="15"/>
      <c r="P125" s="15"/>
      <c r="Q125" s="15"/>
      <c r="R125" s="11">
        <f t="shared" si="15"/>
        <v>0</v>
      </c>
      <c r="S125" s="15"/>
      <c r="T125" s="15"/>
      <c r="U125" s="9">
        <f t="shared" si="25"/>
        <v>0</v>
      </c>
      <c r="V125" s="9">
        <f t="shared" si="26"/>
        <v>15</v>
      </c>
      <c r="W125" s="15">
        <v>15</v>
      </c>
      <c r="X125" s="16">
        <f t="shared" si="27"/>
        <v>0</v>
      </c>
      <c r="Y125" s="18"/>
      <c r="Z125" s="17"/>
    </row>
    <row r="126" spans="1:26" ht="18" customHeight="1" x14ac:dyDescent="0.2">
      <c r="A126" s="13">
        <v>3530014</v>
      </c>
      <c r="B126" s="14" t="s">
        <v>147</v>
      </c>
      <c r="C126" s="15">
        <v>20000</v>
      </c>
      <c r="D126" s="10">
        <f>VLOOKUP($A126,'20.04'!$A$9:$W$204,23,0)</f>
        <v>0</v>
      </c>
      <c r="E126" s="15"/>
      <c r="F126" s="15"/>
      <c r="G126" s="15"/>
      <c r="H126" s="9">
        <f t="shared" si="24"/>
        <v>0</v>
      </c>
      <c r="I126" s="15"/>
      <c r="J126" s="15"/>
      <c r="K126" s="15"/>
      <c r="L126" s="9">
        <f t="shared" si="11"/>
        <v>0</v>
      </c>
      <c r="M126" s="15"/>
      <c r="N126" s="15"/>
      <c r="O126" s="15"/>
      <c r="P126" s="15"/>
      <c r="Q126" s="15"/>
      <c r="R126" s="11">
        <f>SUM(M126:Q126)</f>
        <v>0</v>
      </c>
      <c r="S126" s="15"/>
      <c r="T126" s="15"/>
      <c r="U126" s="9">
        <f>S126+T126</f>
        <v>0</v>
      </c>
      <c r="V126" s="9">
        <f t="shared" si="26"/>
        <v>0</v>
      </c>
      <c r="W126" s="15"/>
      <c r="X126" s="16">
        <f>W126-V126</f>
        <v>0</v>
      </c>
      <c r="Y126" s="18"/>
      <c r="Z126" s="17"/>
    </row>
    <row r="127" spans="1:26" ht="18" customHeight="1" x14ac:dyDescent="0.2">
      <c r="A127" s="13">
        <v>3530087</v>
      </c>
      <c r="B127" s="14" t="s">
        <v>148</v>
      </c>
      <c r="C127" s="15"/>
      <c r="D127" s="10">
        <f>VLOOKUP($A127,'20.04'!$A$9:$W$204,23,0)</f>
        <v>0</v>
      </c>
      <c r="E127" s="15"/>
      <c r="F127" s="15"/>
      <c r="G127" s="15"/>
      <c r="H127" s="9">
        <f t="shared" si="24"/>
        <v>0</v>
      </c>
      <c r="I127" s="15"/>
      <c r="J127" s="15"/>
      <c r="K127" s="15"/>
      <c r="L127" s="9">
        <f t="shared" si="11"/>
        <v>0</v>
      </c>
      <c r="M127" s="15"/>
      <c r="N127" s="15"/>
      <c r="O127" s="15"/>
      <c r="P127" s="15"/>
      <c r="Q127" s="15"/>
      <c r="R127" s="11">
        <f t="shared" si="15"/>
        <v>0</v>
      </c>
      <c r="S127" s="15"/>
      <c r="T127" s="15"/>
      <c r="U127" s="9">
        <f t="shared" si="25"/>
        <v>0</v>
      </c>
      <c r="V127" s="9">
        <f t="shared" si="26"/>
        <v>0</v>
      </c>
      <c r="W127" s="15"/>
      <c r="X127" s="16">
        <f t="shared" si="27"/>
        <v>0</v>
      </c>
      <c r="Y127" s="18"/>
      <c r="Z127" s="17"/>
    </row>
    <row r="128" spans="1:26" ht="18" customHeight="1" x14ac:dyDescent="0.2">
      <c r="A128" s="13">
        <v>3530088</v>
      </c>
      <c r="B128" s="14" t="s">
        <v>149</v>
      </c>
      <c r="C128" s="15">
        <v>20000</v>
      </c>
      <c r="D128" s="10">
        <f>VLOOKUP($A128,'20.04'!$A$9:$W$204,23,0)</f>
        <v>18</v>
      </c>
      <c r="E128" s="15"/>
      <c r="F128" s="15"/>
      <c r="G128" s="15"/>
      <c r="H128" s="9">
        <f t="shared" si="24"/>
        <v>0</v>
      </c>
      <c r="I128" s="15">
        <v>11</v>
      </c>
      <c r="J128" s="15"/>
      <c r="K128" s="15"/>
      <c r="L128" s="9">
        <f t="shared" si="11"/>
        <v>11</v>
      </c>
      <c r="M128" s="15"/>
      <c r="N128" s="15"/>
      <c r="O128" s="15"/>
      <c r="P128" s="15"/>
      <c r="Q128" s="15"/>
      <c r="R128" s="11">
        <f t="shared" si="15"/>
        <v>0</v>
      </c>
      <c r="S128" s="15"/>
      <c r="T128" s="15"/>
      <c r="U128" s="9">
        <f t="shared" si="25"/>
        <v>0</v>
      </c>
      <c r="V128" s="9">
        <f t="shared" si="26"/>
        <v>7</v>
      </c>
      <c r="W128" s="15">
        <v>7</v>
      </c>
      <c r="X128" s="16">
        <f t="shared" si="27"/>
        <v>0</v>
      </c>
      <c r="Y128" s="26"/>
      <c r="Z128" s="17"/>
    </row>
    <row r="129" spans="1:26" ht="18" customHeight="1" x14ac:dyDescent="0.2">
      <c r="A129" s="13">
        <v>3530089</v>
      </c>
      <c r="B129" s="14" t="s">
        <v>150</v>
      </c>
      <c r="C129" s="15">
        <v>95000</v>
      </c>
      <c r="D129" s="10">
        <f>VLOOKUP($A129,'20.04'!$A$9:$W$204,23,0)</f>
        <v>0</v>
      </c>
      <c r="E129" s="15"/>
      <c r="F129" s="15"/>
      <c r="G129" s="15"/>
      <c r="H129" s="9">
        <f t="shared" si="24"/>
        <v>0</v>
      </c>
      <c r="I129" s="15"/>
      <c r="J129" s="15"/>
      <c r="K129" s="15"/>
      <c r="L129" s="9">
        <f t="shared" si="11"/>
        <v>0</v>
      </c>
      <c r="M129" s="15"/>
      <c r="N129" s="15"/>
      <c r="O129" s="15"/>
      <c r="P129" s="15"/>
      <c r="Q129" s="15"/>
      <c r="R129" s="11">
        <f t="shared" si="15"/>
        <v>0</v>
      </c>
      <c r="S129" s="15"/>
      <c r="T129" s="15"/>
      <c r="U129" s="9">
        <f t="shared" si="25"/>
        <v>0</v>
      </c>
      <c r="V129" s="9">
        <f t="shared" si="26"/>
        <v>0</v>
      </c>
      <c r="W129" s="15"/>
      <c r="X129" s="16">
        <f t="shared" si="27"/>
        <v>0</v>
      </c>
      <c r="Y129" s="26"/>
      <c r="Z129" s="17"/>
    </row>
    <row r="130" spans="1:26" ht="18" customHeight="1" x14ac:dyDescent="0.2">
      <c r="A130" s="13">
        <v>3530100</v>
      </c>
      <c r="B130" s="14" t="s">
        <v>151</v>
      </c>
      <c r="C130" s="15">
        <v>22000</v>
      </c>
      <c r="D130" s="10">
        <f>VLOOKUP($A130,'20.04'!$A$9:$W$204,23,0)</f>
        <v>0</v>
      </c>
      <c r="E130" s="15"/>
      <c r="F130" s="15"/>
      <c r="G130" s="15"/>
      <c r="H130" s="9">
        <f t="shared" si="24"/>
        <v>0</v>
      </c>
      <c r="I130" s="15"/>
      <c r="J130" s="15"/>
      <c r="K130" s="15"/>
      <c r="L130" s="9">
        <f t="shared" si="11"/>
        <v>0</v>
      </c>
      <c r="M130" s="15"/>
      <c r="N130" s="15"/>
      <c r="O130" s="15"/>
      <c r="P130" s="15"/>
      <c r="Q130" s="15"/>
      <c r="R130" s="11">
        <f t="shared" si="15"/>
        <v>0</v>
      </c>
      <c r="S130" s="15"/>
      <c r="T130" s="15"/>
      <c r="U130" s="9">
        <f t="shared" si="25"/>
        <v>0</v>
      </c>
      <c r="V130" s="9">
        <f t="shared" si="26"/>
        <v>0</v>
      </c>
      <c r="W130" s="15"/>
      <c r="X130" s="16">
        <f t="shared" si="27"/>
        <v>0</v>
      </c>
      <c r="Y130" s="26"/>
      <c r="Z130" s="17"/>
    </row>
    <row r="131" spans="1:26" ht="18" customHeight="1" x14ac:dyDescent="0.2">
      <c r="A131" s="13">
        <v>3550002</v>
      </c>
      <c r="B131" s="14" t="s">
        <v>152</v>
      </c>
      <c r="C131" s="15">
        <v>20000</v>
      </c>
      <c r="D131" s="10">
        <f>VLOOKUP($A131,'20.04'!$A$9:$W$204,23,0)</f>
        <v>0</v>
      </c>
      <c r="E131" s="15">
        <v>14</v>
      </c>
      <c r="F131" s="15"/>
      <c r="G131" s="15"/>
      <c r="H131" s="9">
        <f>SUM(E131:G131)</f>
        <v>14</v>
      </c>
      <c r="I131" s="15">
        <v>4</v>
      </c>
      <c r="J131" s="15"/>
      <c r="K131" s="15"/>
      <c r="L131" s="9">
        <f t="shared" si="11"/>
        <v>4</v>
      </c>
      <c r="M131" s="15"/>
      <c r="N131" s="15"/>
      <c r="O131" s="15"/>
      <c r="P131" s="15"/>
      <c r="Q131" s="15"/>
      <c r="R131" s="11">
        <f t="shared" si="15"/>
        <v>0</v>
      </c>
      <c r="S131" s="15"/>
      <c r="T131" s="15"/>
      <c r="U131" s="9">
        <f t="shared" si="25"/>
        <v>0</v>
      </c>
      <c r="V131" s="9">
        <f t="shared" si="26"/>
        <v>10</v>
      </c>
      <c r="W131" s="15">
        <v>4</v>
      </c>
      <c r="X131" s="16">
        <f t="shared" si="27"/>
        <v>-6</v>
      </c>
      <c r="Y131" s="26"/>
      <c r="Z131" s="17"/>
    </row>
    <row r="132" spans="1:26" ht="18" customHeight="1" x14ac:dyDescent="0.2">
      <c r="A132" s="13">
        <v>3550005</v>
      </c>
      <c r="B132" s="14" t="s">
        <v>153</v>
      </c>
      <c r="C132" s="15">
        <v>20000</v>
      </c>
      <c r="D132" s="10">
        <f>VLOOKUP($A132,'20.04'!$A$9:$W$204,23,0)</f>
        <v>10</v>
      </c>
      <c r="E132" s="15"/>
      <c r="F132" s="15"/>
      <c r="G132" s="15"/>
      <c r="H132" s="9">
        <f>SUM(E132:G132)</f>
        <v>0</v>
      </c>
      <c r="I132" s="15">
        <v>2</v>
      </c>
      <c r="J132" s="15"/>
      <c r="K132" s="15"/>
      <c r="L132" s="9">
        <f t="shared" si="11"/>
        <v>2</v>
      </c>
      <c r="M132" s="15"/>
      <c r="N132" s="15"/>
      <c r="O132" s="15"/>
      <c r="P132" s="15"/>
      <c r="Q132" s="15"/>
      <c r="R132" s="11">
        <f t="shared" si="15"/>
        <v>0</v>
      </c>
      <c r="S132" s="15"/>
      <c r="T132" s="15"/>
      <c r="U132" s="9">
        <f t="shared" si="25"/>
        <v>0</v>
      </c>
      <c r="V132" s="9">
        <f t="shared" si="26"/>
        <v>8</v>
      </c>
      <c r="W132" s="15">
        <v>2</v>
      </c>
      <c r="X132" s="16">
        <f t="shared" si="27"/>
        <v>-6</v>
      </c>
      <c r="Y132" s="26"/>
      <c r="Z132" s="17"/>
    </row>
    <row r="133" spans="1:26" ht="18" customHeight="1" x14ac:dyDescent="0.2">
      <c r="A133" s="13">
        <v>3550007</v>
      </c>
      <c r="B133" s="14" t="s">
        <v>154</v>
      </c>
      <c r="C133" s="15">
        <v>20000</v>
      </c>
      <c r="D133" s="10">
        <f>VLOOKUP($A133,'20.04'!$A$9:$W$204,23,0)</f>
        <v>4</v>
      </c>
      <c r="E133" s="15">
        <v>13</v>
      </c>
      <c r="F133" s="15"/>
      <c r="G133" s="15"/>
      <c r="H133" s="9">
        <f>SUM(E133:G133)</f>
        <v>13</v>
      </c>
      <c r="I133" s="15">
        <v>4</v>
      </c>
      <c r="J133" s="15"/>
      <c r="K133" s="15"/>
      <c r="L133" s="9">
        <f t="shared" si="11"/>
        <v>4</v>
      </c>
      <c r="M133" s="15"/>
      <c r="N133" s="15"/>
      <c r="O133" s="15"/>
      <c r="P133" s="15"/>
      <c r="Q133" s="15"/>
      <c r="R133" s="11">
        <f t="shared" si="15"/>
        <v>0</v>
      </c>
      <c r="S133" s="15"/>
      <c r="T133" s="15"/>
      <c r="U133" s="9">
        <f t="shared" si="25"/>
        <v>0</v>
      </c>
      <c r="V133" s="9">
        <f t="shared" si="26"/>
        <v>13</v>
      </c>
      <c r="W133" s="15">
        <v>6</v>
      </c>
      <c r="X133" s="16">
        <f t="shared" si="27"/>
        <v>-7</v>
      </c>
      <c r="Y133" s="26"/>
      <c r="Z133" s="17"/>
    </row>
    <row r="134" spans="1:26" ht="18" customHeight="1" x14ac:dyDescent="0.2">
      <c r="A134" s="13">
        <v>3550011</v>
      </c>
      <c r="B134" s="14" t="s">
        <v>155</v>
      </c>
      <c r="C134" s="15">
        <v>85000</v>
      </c>
      <c r="D134" s="10">
        <f>VLOOKUP($A134,'20.04'!$A$9:$W$204,23,0)</f>
        <v>0</v>
      </c>
      <c r="E134" s="15"/>
      <c r="F134" s="15"/>
      <c r="G134" s="15"/>
      <c r="H134" s="9">
        <f t="shared" si="24"/>
        <v>0</v>
      </c>
      <c r="I134" s="15"/>
      <c r="J134" s="15"/>
      <c r="K134" s="15"/>
      <c r="L134" s="9">
        <f t="shared" si="11"/>
        <v>0</v>
      </c>
      <c r="M134" s="15"/>
      <c r="N134" s="15"/>
      <c r="O134" s="15"/>
      <c r="P134" s="15"/>
      <c r="Q134" s="15"/>
      <c r="R134" s="11">
        <f t="shared" si="15"/>
        <v>0</v>
      </c>
      <c r="S134" s="15"/>
      <c r="T134" s="15"/>
      <c r="U134" s="9">
        <f t="shared" si="25"/>
        <v>0</v>
      </c>
      <c r="V134" s="9">
        <f t="shared" si="26"/>
        <v>0</v>
      </c>
      <c r="W134" s="15"/>
      <c r="X134" s="16">
        <f t="shared" si="27"/>
        <v>0</v>
      </c>
      <c r="Y134" s="18"/>
      <c r="Z134" s="17"/>
    </row>
    <row r="135" spans="1:26" ht="18" customHeight="1" x14ac:dyDescent="0.2">
      <c r="A135" s="7">
        <v>5530000</v>
      </c>
      <c r="B135" s="28" t="s">
        <v>156</v>
      </c>
      <c r="C135" s="9"/>
      <c r="D135" s="10">
        <f>VLOOKUP($A135,'20.04'!$A$9:$W$204,23,0)</f>
        <v>0</v>
      </c>
      <c r="E135" s="10"/>
      <c r="F135" s="10"/>
      <c r="G135" s="10"/>
      <c r="H135" s="9"/>
      <c r="I135" s="10"/>
      <c r="J135" s="10"/>
      <c r="K135" s="10"/>
      <c r="L135" s="9">
        <f t="shared" si="11"/>
        <v>0</v>
      </c>
      <c r="M135" s="10"/>
      <c r="N135" s="10"/>
      <c r="O135" s="10"/>
      <c r="P135" s="10"/>
      <c r="Q135" s="10"/>
      <c r="R135" s="11">
        <f t="shared" si="15"/>
        <v>0</v>
      </c>
      <c r="S135" s="10"/>
      <c r="T135" s="10"/>
      <c r="U135" s="9"/>
      <c r="V135" s="9"/>
      <c r="W135" s="10"/>
      <c r="X135" s="9"/>
      <c r="Y135" s="18"/>
      <c r="Z135" s="17"/>
    </row>
    <row r="136" spans="1:26" ht="18" customHeight="1" x14ac:dyDescent="0.2">
      <c r="A136" s="13">
        <v>5530012</v>
      </c>
      <c r="B136" s="14" t="s">
        <v>157</v>
      </c>
      <c r="C136" s="15">
        <v>30000</v>
      </c>
      <c r="D136" s="10">
        <f>VLOOKUP($A136,'20.04'!$A$9:$W$204,23,0)</f>
        <v>0</v>
      </c>
      <c r="E136" s="15"/>
      <c r="F136" s="15"/>
      <c r="G136" s="15"/>
      <c r="H136" s="9">
        <f t="shared" ref="H136:H143" si="28">SUM(E136:G136)</f>
        <v>0</v>
      </c>
      <c r="I136" s="15"/>
      <c r="J136" s="15"/>
      <c r="K136" s="15"/>
      <c r="L136" s="9">
        <f t="shared" si="11"/>
        <v>0</v>
      </c>
      <c r="M136" s="15"/>
      <c r="N136" s="15"/>
      <c r="O136" s="15"/>
      <c r="P136" s="15"/>
      <c r="Q136" s="15"/>
      <c r="R136" s="11">
        <f t="shared" si="15"/>
        <v>0</v>
      </c>
      <c r="S136" s="15"/>
      <c r="T136" s="15"/>
      <c r="U136" s="9">
        <f t="shared" ref="U136:U143" si="29">S136+T136</f>
        <v>0</v>
      </c>
      <c r="V136" s="9">
        <f t="shared" ref="V136:V143" si="30">D136+H136-L136-R136-U136</f>
        <v>0</v>
      </c>
      <c r="W136" s="15"/>
      <c r="X136" s="16">
        <f t="shared" ref="X136:X143" si="31">W136-V136</f>
        <v>0</v>
      </c>
      <c r="Y136" s="18"/>
      <c r="Z136" s="17"/>
    </row>
    <row r="137" spans="1:26" ht="18" customHeight="1" x14ac:dyDescent="0.2">
      <c r="A137" s="13">
        <v>5530013</v>
      </c>
      <c r="B137" s="14" t="s">
        <v>158</v>
      </c>
      <c r="C137" s="15">
        <v>30000</v>
      </c>
      <c r="D137" s="10">
        <f>VLOOKUP($A137,'20.04'!$A$9:$W$204,23,0)</f>
        <v>0</v>
      </c>
      <c r="E137" s="15"/>
      <c r="F137" s="15"/>
      <c r="G137" s="15"/>
      <c r="H137" s="9">
        <f t="shared" si="28"/>
        <v>0</v>
      </c>
      <c r="I137" s="15"/>
      <c r="J137" s="15"/>
      <c r="K137" s="15"/>
      <c r="L137" s="9">
        <f t="shared" si="11"/>
        <v>0</v>
      </c>
      <c r="M137" s="15"/>
      <c r="N137" s="15"/>
      <c r="O137" s="15"/>
      <c r="P137" s="15"/>
      <c r="Q137" s="15"/>
      <c r="R137" s="11">
        <f t="shared" si="15"/>
        <v>0</v>
      </c>
      <c r="S137" s="15"/>
      <c r="T137" s="15"/>
      <c r="U137" s="9">
        <f t="shared" si="29"/>
        <v>0</v>
      </c>
      <c r="V137" s="9">
        <f t="shared" si="30"/>
        <v>0</v>
      </c>
      <c r="W137" s="15"/>
      <c r="X137" s="16">
        <f t="shared" si="31"/>
        <v>0</v>
      </c>
      <c r="Y137" s="18"/>
      <c r="Z137" s="17"/>
    </row>
    <row r="138" spans="1:26" ht="18" customHeight="1" x14ac:dyDescent="0.2">
      <c r="A138" s="13">
        <v>5530014</v>
      </c>
      <c r="B138" s="14" t="s">
        <v>159</v>
      </c>
      <c r="C138" s="15">
        <v>30000</v>
      </c>
      <c r="D138" s="10">
        <f>VLOOKUP($A138,'20.04'!$A$9:$W$204,23,0)</f>
        <v>0</v>
      </c>
      <c r="E138" s="15"/>
      <c r="F138" s="15"/>
      <c r="G138" s="15"/>
      <c r="H138" s="9">
        <f t="shared" si="28"/>
        <v>0</v>
      </c>
      <c r="I138" s="15"/>
      <c r="J138" s="15"/>
      <c r="K138" s="15"/>
      <c r="L138" s="9">
        <f t="shared" si="11"/>
        <v>0</v>
      </c>
      <c r="M138" s="15"/>
      <c r="N138" s="15"/>
      <c r="O138" s="15"/>
      <c r="P138" s="15"/>
      <c r="Q138" s="15"/>
      <c r="R138" s="11">
        <f t="shared" si="15"/>
        <v>0</v>
      </c>
      <c r="S138" s="15"/>
      <c r="T138" s="15"/>
      <c r="U138" s="9">
        <f t="shared" si="29"/>
        <v>0</v>
      </c>
      <c r="V138" s="9">
        <f t="shared" si="30"/>
        <v>0</v>
      </c>
      <c r="W138" s="15"/>
      <c r="X138" s="16">
        <f t="shared" si="31"/>
        <v>0</v>
      </c>
      <c r="Y138" s="18"/>
      <c r="Z138" s="17"/>
    </row>
    <row r="139" spans="1:26" ht="18" customHeight="1" x14ac:dyDescent="0.2">
      <c r="A139" s="13">
        <v>5530015</v>
      </c>
      <c r="B139" s="14" t="s">
        <v>160</v>
      </c>
      <c r="C139" s="15">
        <v>30000</v>
      </c>
      <c r="D139" s="10">
        <f>VLOOKUP($A139,'20.04'!$A$9:$W$204,23,0)</f>
        <v>0</v>
      </c>
      <c r="E139" s="15"/>
      <c r="F139" s="15"/>
      <c r="G139" s="15"/>
      <c r="H139" s="9">
        <f t="shared" si="28"/>
        <v>0</v>
      </c>
      <c r="I139" s="15"/>
      <c r="J139" s="15"/>
      <c r="K139" s="15"/>
      <c r="L139" s="9">
        <f t="shared" si="11"/>
        <v>0</v>
      </c>
      <c r="M139" s="15"/>
      <c r="N139" s="15"/>
      <c r="O139" s="15"/>
      <c r="P139" s="15"/>
      <c r="Q139" s="15"/>
      <c r="R139" s="11">
        <f t="shared" si="15"/>
        <v>0</v>
      </c>
      <c r="S139" s="15"/>
      <c r="T139" s="15"/>
      <c r="U139" s="9">
        <f t="shared" si="29"/>
        <v>0</v>
      </c>
      <c r="V139" s="9">
        <f t="shared" si="30"/>
        <v>0</v>
      </c>
      <c r="W139" s="15"/>
      <c r="X139" s="16">
        <f t="shared" si="31"/>
        <v>0</v>
      </c>
      <c r="Y139" s="18"/>
      <c r="Z139" s="17"/>
    </row>
    <row r="140" spans="1:26" ht="18" customHeight="1" x14ac:dyDescent="0.2">
      <c r="A140" s="13">
        <v>5530016</v>
      </c>
      <c r="B140" s="14" t="s">
        <v>161</v>
      </c>
      <c r="C140" s="15">
        <v>30000</v>
      </c>
      <c r="D140" s="10">
        <f>VLOOKUP($A140,'20.04'!$A$9:$W$204,23,0)</f>
        <v>0</v>
      </c>
      <c r="E140" s="15"/>
      <c r="F140" s="15"/>
      <c r="G140" s="15"/>
      <c r="H140" s="9">
        <f t="shared" si="28"/>
        <v>0</v>
      </c>
      <c r="I140" s="15"/>
      <c r="J140" s="15"/>
      <c r="K140" s="15"/>
      <c r="L140" s="9">
        <f t="shared" si="11"/>
        <v>0</v>
      </c>
      <c r="M140" s="15"/>
      <c r="N140" s="15"/>
      <c r="O140" s="15"/>
      <c r="P140" s="15"/>
      <c r="Q140" s="15"/>
      <c r="R140" s="11">
        <f t="shared" si="15"/>
        <v>0</v>
      </c>
      <c r="S140" s="15"/>
      <c r="T140" s="15"/>
      <c r="U140" s="9">
        <f t="shared" si="29"/>
        <v>0</v>
      </c>
      <c r="V140" s="9">
        <f t="shared" si="30"/>
        <v>0</v>
      </c>
      <c r="W140" s="15"/>
      <c r="X140" s="16">
        <f t="shared" si="31"/>
        <v>0</v>
      </c>
      <c r="Y140" s="18"/>
      <c r="Z140" s="17"/>
    </row>
    <row r="141" spans="1:26" ht="18" customHeight="1" x14ac:dyDescent="0.2">
      <c r="A141" s="13">
        <v>5530018</v>
      </c>
      <c r="B141" s="14" t="s">
        <v>162</v>
      </c>
      <c r="C141" s="15">
        <v>30000</v>
      </c>
      <c r="D141" s="10">
        <f>VLOOKUP($A141,'20.04'!$A$9:$W$204,23,0)</f>
        <v>0</v>
      </c>
      <c r="E141" s="15"/>
      <c r="F141" s="15"/>
      <c r="G141" s="15"/>
      <c r="H141" s="9">
        <f t="shared" si="28"/>
        <v>0</v>
      </c>
      <c r="I141" s="15"/>
      <c r="J141" s="15"/>
      <c r="K141" s="15"/>
      <c r="L141" s="9">
        <f t="shared" ref="L141:L208" si="32">SUM(I141:K141)</f>
        <v>0</v>
      </c>
      <c r="M141" s="15"/>
      <c r="N141" s="15"/>
      <c r="O141" s="15"/>
      <c r="P141" s="15"/>
      <c r="Q141" s="15"/>
      <c r="R141" s="11">
        <f>SUM(M141:Q141)</f>
        <v>0</v>
      </c>
      <c r="S141" s="15"/>
      <c r="T141" s="15"/>
      <c r="U141" s="9">
        <f>S141+T141</f>
        <v>0</v>
      </c>
      <c r="V141" s="9">
        <f t="shared" si="30"/>
        <v>0</v>
      </c>
      <c r="W141" s="15"/>
      <c r="X141" s="16">
        <f>W141-V141</f>
        <v>0</v>
      </c>
      <c r="Y141" s="18"/>
      <c r="Z141" s="17"/>
    </row>
    <row r="142" spans="1:26" ht="18" customHeight="1" x14ac:dyDescent="0.2">
      <c r="A142" s="13">
        <v>5530019</v>
      </c>
      <c r="B142" s="14" t="s">
        <v>163</v>
      </c>
      <c r="C142" s="15">
        <v>30000</v>
      </c>
      <c r="D142" s="10">
        <f>VLOOKUP($A142,'20.04'!$A$9:$W$204,23,0)</f>
        <v>0</v>
      </c>
      <c r="E142" s="15"/>
      <c r="F142" s="15"/>
      <c r="G142" s="15"/>
      <c r="H142" s="9">
        <f t="shared" si="28"/>
        <v>0</v>
      </c>
      <c r="I142" s="15"/>
      <c r="J142" s="15"/>
      <c r="K142" s="15"/>
      <c r="L142" s="9">
        <f t="shared" si="32"/>
        <v>0</v>
      </c>
      <c r="M142" s="15"/>
      <c r="N142" s="15"/>
      <c r="O142" s="15"/>
      <c r="P142" s="15"/>
      <c r="Q142" s="15"/>
      <c r="R142" s="11">
        <f>SUM(M142:Q142)</f>
        <v>0</v>
      </c>
      <c r="S142" s="15"/>
      <c r="T142" s="15"/>
      <c r="U142" s="9">
        <f>S142+T142</f>
        <v>0</v>
      </c>
      <c r="V142" s="9">
        <f t="shared" si="30"/>
        <v>0</v>
      </c>
      <c r="W142" s="15"/>
      <c r="X142" s="16">
        <f>W142-V142</f>
        <v>0</v>
      </c>
      <c r="Y142" s="18"/>
      <c r="Z142" s="17"/>
    </row>
    <row r="143" spans="1:26" ht="18" customHeight="1" x14ac:dyDescent="0.2">
      <c r="A143" s="13">
        <v>5530020</v>
      </c>
      <c r="B143" s="14" t="s">
        <v>164</v>
      </c>
      <c r="C143" s="15">
        <v>30000</v>
      </c>
      <c r="D143" s="10">
        <f>VLOOKUP($A143,'20.04'!$A$9:$W$204,23,0)</f>
        <v>0</v>
      </c>
      <c r="E143" s="15"/>
      <c r="F143" s="15"/>
      <c r="G143" s="15"/>
      <c r="H143" s="9">
        <f t="shared" si="28"/>
        <v>0</v>
      </c>
      <c r="I143" s="15"/>
      <c r="J143" s="15"/>
      <c r="K143" s="15"/>
      <c r="L143" s="9">
        <f t="shared" si="32"/>
        <v>0</v>
      </c>
      <c r="M143" s="15"/>
      <c r="N143" s="15"/>
      <c r="O143" s="15"/>
      <c r="P143" s="15"/>
      <c r="Q143" s="15"/>
      <c r="R143" s="11">
        <f t="shared" si="15"/>
        <v>0</v>
      </c>
      <c r="S143" s="15"/>
      <c r="T143" s="15"/>
      <c r="U143" s="9">
        <f t="shared" si="29"/>
        <v>0</v>
      </c>
      <c r="V143" s="9">
        <f t="shared" si="30"/>
        <v>0</v>
      </c>
      <c r="W143" s="15"/>
      <c r="X143" s="16">
        <f t="shared" si="31"/>
        <v>0</v>
      </c>
      <c r="Y143" s="18"/>
      <c r="Z143" s="17"/>
    </row>
    <row r="144" spans="1:26" ht="18" customHeight="1" x14ac:dyDescent="0.2">
      <c r="A144" s="7">
        <v>7550000</v>
      </c>
      <c r="B144" s="8" t="s">
        <v>165</v>
      </c>
      <c r="C144" s="9"/>
      <c r="D144" s="10">
        <f>VLOOKUP($A144,'20.04'!$A$9:$W$204,23,0)</f>
        <v>0</v>
      </c>
      <c r="E144" s="10"/>
      <c r="F144" s="10"/>
      <c r="G144" s="10"/>
      <c r="H144" s="9"/>
      <c r="I144" s="10"/>
      <c r="J144" s="10"/>
      <c r="K144" s="10"/>
      <c r="L144" s="9">
        <f t="shared" si="32"/>
        <v>0</v>
      </c>
      <c r="M144" s="10"/>
      <c r="N144" s="10"/>
      <c r="O144" s="10"/>
      <c r="P144" s="10"/>
      <c r="Q144" s="10"/>
      <c r="R144" s="11">
        <f t="shared" si="15"/>
        <v>0</v>
      </c>
      <c r="S144" s="10"/>
      <c r="T144" s="10"/>
      <c r="U144" s="9"/>
      <c r="V144" s="9"/>
      <c r="W144" s="10"/>
      <c r="X144" s="9"/>
      <c r="Y144" s="18"/>
      <c r="Z144" s="17"/>
    </row>
    <row r="145" spans="1:26" ht="18" customHeight="1" x14ac:dyDescent="0.2">
      <c r="A145" s="13">
        <v>7520001</v>
      </c>
      <c r="B145" s="14" t="s">
        <v>166</v>
      </c>
      <c r="C145" s="15">
        <v>80000</v>
      </c>
      <c r="D145" s="10">
        <f>VLOOKUP($A145,'20.04'!$A$9:$W$204,23,0)</f>
        <v>0</v>
      </c>
      <c r="E145" s="15"/>
      <c r="F145" s="15"/>
      <c r="G145" s="15"/>
      <c r="H145" s="9">
        <f t="shared" ref="H145:H160" si="33">SUM(E145:G145)</f>
        <v>0</v>
      </c>
      <c r="I145" s="15"/>
      <c r="J145" s="15"/>
      <c r="K145" s="15"/>
      <c r="L145" s="9">
        <f t="shared" si="32"/>
        <v>0</v>
      </c>
      <c r="M145" s="15"/>
      <c r="N145" s="15"/>
      <c r="O145" s="15"/>
      <c r="P145" s="15"/>
      <c r="Q145" s="15"/>
      <c r="R145" s="11">
        <f>SUM(M145:Q145)</f>
        <v>0</v>
      </c>
      <c r="S145" s="15"/>
      <c r="T145" s="15"/>
      <c r="U145" s="9">
        <f>S145+T145</f>
        <v>0</v>
      </c>
      <c r="V145" s="9">
        <f t="shared" ref="V145:V160" si="34">D145+H145-L145-R145-U145</f>
        <v>0</v>
      </c>
      <c r="W145" s="15"/>
      <c r="X145" s="16">
        <f>W145-V145</f>
        <v>0</v>
      </c>
      <c r="Y145" s="18"/>
      <c r="Z145" s="17"/>
    </row>
    <row r="146" spans="1:26" ht="18" customHeight="1" x14ac:dyDescent="0.2">
      <c r="A146" s="13">
        <v>7520012</v>
      </c>
      <c r="B146" s="14" t="s">
        <v>167</v>
      </c>
      <c r="C146" s="15">
        <v>80000</v>
      </c>
      <c r="D146" s="10">
        <f>VLOOKUP($A146,'20.04'!$A$9:$W$204,23,0)</f>
        <v>0</v>
      </c>
      <c r="E146" s="15"/>
      <c r="F146" s="15"/>
      <c r="G146" s="15"/>
      <c r="H146" s="9">
        <f t="shared" si="33"/>
        <v>0</v>
      </c>
      <c r="I146" s="15"/>
      <c r="J146" s="15"/>
      <c r="K146" s="15"/>
      <c r="L146" s="9">
        <f t="shared" si="32"/>
        <v>0</v>
      </c>
      <c r="M146" s="15"/>
      <c r="N146" s="15"/>
      <c r="O146" s="15"/>
      <c r="P146" s="15"/>
      <c r="Q146" s="15"/>
      <c r="R146" s="11">
        <f>SUM(M146:Q146)</f>
        <v>0</v>
      </c>
      <c r="S146" s="15"/>
      <c r="T146" s="15"/>
      <c r="U146" s="9">
        <f>S146+T146</f>
        <v>0</v>
      </c>
      <c r="V146" s="9">
        <f t="shared" si="34"/>
        <v>0</v>
      </c>
      <c r="W146" s="15"/>
      <c r="X146" s="16">
        <f>W146-V146</f>
        <v>0</v>
      </c>
      <c r="Y146" s="18"/>
      <c r="Z146" s="17"/>
    </row>
    <row r="147" spans="1:26" ht="18" customHeight="1" x14ac:dyDescent="0.2">
      <c r="A147" s="13">
        <v>7520013</v>
      </c>
      <c r="B147" s="14" t="s">
        <v>168</v>
      </c>
      <c r="C147" s="15">
        <v>80000</v>
      </c>
      <c r="D147" s="10">
        <f>VLOOKUP($A147,'20.04'!$A$9:$W$204,23,0)</f>
        <v>0</v>
      </c>
      <c r="E147" s="15"/>
      <c r="F147" s="15"/>
      <c r="G147" s="15"/>
      <c r="H147" s="9">
        <f t="shared" si="33"/>
        <v>0</v>
      </c>
      <c r="I147" s="15"/>
      <c r="J147" s="15"/>
      <c r="K147" s="15"/>
      <c r="L147" s="9">
        <f t="shared" si="32"/>
        <v>0</v>
      </c>
      <c r="M147" s="15"/>
      <c r="N147" s="15"/>
      <c r="O147" s="15"/>
      <c r="P147" s="15"/>
      <c r="Q147" s="15"/>
      <c r="R147" s="11">
        <f>SUM(M147:Q147)</f>
        <v>0</v>
      </c>
      <c r="S147" s="15"/>
      <c r="T147" s="15"/>
      <c r="U147" s="9">
        <f>S147+T147</f>
        <v>0</v>
      </c>
      <c r="V147" s="9">
        <f t="shared" si="34"/>
        <v>0</v>
      </c>
      <c r="W147" s="15"/>
      <c r="X147" s="16">
        <f>W147-V147</f>
        <v>0</v>
      </c>
      <c r="Y147" s="18"/>
      <c r="Z147" s="17"/>
    </row>
    <row r="148" spans="1:26" ht="18" customHeight="1" x14ac:dyDescent="0.2">
      <c r="A148" s="13">
        <v>7520014</v>
      </c>
      <c r="B148" s="14" t="s">
        <v>169</v>
      </c>
      <c r="C148" s="15">
        <v>5000</v>
      </c>
      <c r="D148" s="10">
        <f>VLOOKUP($A148,'20.04'!$A$9:$W$204,23,0)</f>
        <v>0</v>
      </c>
      <c r="E148" s="15"/>
      <c r="F148" s="15"/>
      <c r="G148" s="15"/>
      <c r="H148" s="9">
        <f t="shared" si="33"/>
        <v>0</v>
      </c>
      <c r="I148" s="15"/>
      <c r="J148" s="15"/>
      <c r="K148" s="15"/>
      <c r="L148" s="9">
        <f t="shared" si="32"/>
        <v>0</v>
      </c>
      <c r="M148" s="15"/>
      <c r="N148" s="15"/>
      <c r="O148" s="15"/>
      <c r="P148" s="15"/>
      <c r="Q148" s="15"/>
      <c r="R148" s="11">
        <f>SUM(M148:Q148)</f>
        <v>0</v>
      </c>
      <c r="S148" s="15"/>
      <c r="T148" s="15"/>
      <c r="U148" s="9">
        <f>S148+T148</f>
        <v>0</v>
      </c>
      <c r="V148" s="9">
        <f t="shared" si="34"/>
        <v>0</v>
      </c>
      <c r="W148" s="15"/>
      <c r="X148" s="16">
        <f>W148-V148</f>
        <v>0</v>
      </c>
      <c r="Y148" s="18"/>
      <c r="Z148" s="17"/>
    </row>
    <row r="149" spans="1:26" ht="18" customHeight="1" x14ac:dyDescent="0.2">
      <c r="A149" s="13">
        <v>7550006</v>
      </c>
      <c r="B149" s="14" t="s">
        <v>170</v>
      </c>
      <c r="C149" s="15">
        <v>12000</v>
      </c>
      <c r="D149" s="10">
        <f>VLOOKUP($A149,'20.04'!$A$9:$W$204,23,0)</f>
        <v>4</v>
      </c>
      <c r="E149" s="15"/>
      <c r="F149" s="15"/>
      <c r="G149" s="15"/>
      <c r="H149" s="9">
        <f t="shared" si="33"/>
        <v>0</v>
      </c>
      <c r="I149" s="15"/>
      <c r="J149" s="15"/>
      <c r="K149" s="15"/>
      <c r="L149" s="9">
        <f t="shared" si="32"/>
        <v>0</v>
      </c>
      <c r="M149" s="15"/>
      <c r="N149" s="15"/>
      <c r="O149" s="15"/>
      <c r="P149" s="15"/>
      <c r="Q149" s="15"/>
      <c r="R149" s="11">
        <f t="shared" si="15"/>
        <v>0</v>
      </c>
      <c r="S149" s="15"/>
      <c r="T149" s="15"/>
      <c r="U149" s="9">
        <f t="shared" ref="U149:U160" si="35">S149+T149</f>
        <v>0</v>
      </c>
      <c r="V149" s="9">
        <f t="shared" si="34"/>
        <v>4</v>
      </c>
      <c r="W149" s="15">
        <v>4</v>
      </c>
      <c r="X149" s="16">
        <f t="shared" ref="X149:X160" si="36">W149-V149</f>
        <v>0</v>
      </c>
      <c r="Y149" s="18"/>
      <c r="Z149" s="17"/>
    </row>
    <row r="150" spans="1:26" ht="18" customHeight="1" x14ac:dyDescent="0.2">
      <c r="A150" s="13">
        <v>7550007</v>
      </c>
      <c r="B150" s="14" t="s">
        <v>171</v>
      </c>
      <c r="C150" s="15">
        <v>9000</v>
      </c>
      <c r="D150" s="10">
        <f>VLOOKUP($A150,'20.04'!$A$9:$W$204,23,0)</f>
        <v>12</v>
      </c>
      <c r="E150" s="15"/>
      <c r="F150" s="15"/>
      <c r="G150" s="15"/>
      <c r="H150" s="9">
        <f t="shared" si="33"/>
        <v>0</v>
      </c>
      <c r="I150" s="15"/>
      <c r="J150" s="15"/>
      <c r="K150" s="15"/>
      <c r="L150" s="9">
        <f t="shared" si="32"/>
        <v>0</v>
      </c>
      <c r="M150" s="15"/>
      <c r="N150" s="15"/>
      <c r="O150" s="15"/>
      <c r="P150" s="15"/>
      <c r="Q150" s="15"/>
      <c r="R150" s="11">
        <f t="shared" si="15"/>
        <v>0</v>
      </c>
      <c r="S150" s="15"/>
      <c r="T150" s="15"/>
      <c r="U150" s="9">
        <f t="shared" si="35"/>
        <v>0</v>
      </c>
      <c r="V150" s="9">
        <f t="shared" si="34"/>
        <v>12</v>
      </c>
      <c r="W150" s="15">
        <v>12</v>
      </c>
      <c r="X150" s="16">
        <f t="shared" si="36"/>
        <v>0</v>
      </c>
      <c r="Y150" s="18"/>
      <c r="Z150" s="17"/>
    </row>
    <row r="151" spans="1:26" ht="18" customHeight="1" x14ac:dyDescent="0.2">
      <c r="A151" s="13">
        <v>7550008</v>
      </c>
      <c r="B151" s="14" t="s">
        <v>172</v>
      </c>
      <c r="C151" s="15">
        <v>21000</v>
      </c>
      <c r="D151" s="10">
        <f>VLOOKUP($A151,'20.04'!$A$9:$W$204,23,0)</f>
        <v>2</v>
      </c>
      <c r="E151" s="15"/>
      <c r="F151" s="15"/>
      <c r="G151" s="15"/>
      <c r="H151" s="9">
        <f t="shared" si="33"/>
        <v>0</v>
      </c>
      <c r="I151" s="15"/>
      <c r="J151" s="15"/>
      <c r="K151" s="15"/>
      <c r="L151" s="9">
        <f t="shared" si="32"/>
        <v>0</v>
      </c>
      <c r="M151" s="15"/>
      <c r="N151" s="15"/>
      <c r="O151" s="15"/>
      <c r="P151" s="15"/>
      <c r="Q151" s="15"/>
      <c r="R151" s="11">
        <f t="shared" si="15"/>
        <v>0</v>
      </c>
      <c r="S151" s="15"/>
      <c r="T151" s="15"/>
      <c r="U151" s="9">
        <f t="shared" si="35"/>
        <v>0</v>
      </c>
      <c r="V151" s="9">
        <f t="shared" si="34"/>
        <v>2</v>
      </c>
      <c r="W151" s="15">
        <v>2</v>
      </c>
      <c r="X151" s="16">
        <f t="shared" si="36"/>
        <v>0</v>
      </c>
      <c r="Y151" s="18"/>
      <c r="Z151" s="17"/>
    </row>
    <row r="152" spans="1:26" ht="18" customHeight="1" x14ac:dyDescent="0.2">
      <c r="A152" s="13">
        <v>7550011</v>
      </c>
      <c r="B152" s="14" t="s">
        <v>173</v>
      </c>
      <c r="C152" s="15">
        <v>16000</v>
      </c>
      <c r="D152" s="10">
        <f>VLOOKUP($A152,'20.04'!$A$9:$W$204,23,0)</f>
        <v>10</v>
      </c>
      <c r="E152" s="15"/>
      <c r="F152" s="15"/>
      <c r="G152" s="15"/>
      <c r="H152" s="9">
        <f t="shared" si="33"/>
        <v>0</v>
      </c>
      <c r="I152" s="15"/>
      <c r="J152" s="15"/>
      <c r="K152" s="15"/>
      <c r="L152" s="9">
        <f t="shared" si="32"/>
        <v>0</v>
      </c>
      <c r="M152" s="15"/>
      <c r="N152" s="15"/>
      <c r="O152" s="15"/>
      <c r="P152" s="15"/>
      <c r="Q152" s="15"/>
      <c r="R152" s="11">
        <f t="shared" si="15"/>
        <v>0</v>
      </c>
      <c r="S152" s="15"/>
      <c r="T152" s="15"/>
      <c r="U152" s="9">
        <f t="shared" si="35"/>
        <v>0</v>
      </c>
      <c r="V152" s="9">
        <f t="shared" si="34"/>
        <v>10</v>
      </c>
      <c r="W152" s="15">
        <v>10</v>
      </c>
      <c r="X152" s="16">
        <f t="shared" si="36"/>
        <v>0</v>
      </c>
      <c r="Y152" s="18"/>
      <c r="Z152" s="17"/>
    </row>
    <row r="153" spans="1:26" ht="18" customHeight="1" x14ac:dyDescent="0.2">
      <c r="A153" s="13">
        <v>7550012</v>
      </c>
      <c r="B153" s="14" t="s">
        <v>174</v>
      </c>
      <c r="C153" s="15">
        <v>24000</v>
      </c>
      <c r="D153" s="10">
        <f>VLOOKUP($A153,'20.04'!$A$9:$W$204,23,0)</f>
        <v>0</v>
      </c>
      <c r="E153" s="15"/>
      <c r="F153" s="15"/>
      <c r="G153" s="15"/>
      <c r="H153" s="9">
        <f t="shared" si="33"/>
        <v>0</v>
      </c>
      <c r="I153" s="15"/>
      <c r="J153" s="15"/>
      <c r="K153" s="15"/>
      <c r="L153" s="9">
        <f t="shared" si="32"/>
        <v>0</v>
      </c>
      <c r="M153" s="15"/>
      <c r="N153" s="15"/>
      <c r="O153" s="15"/>
      <c r="P153" s="15"/>
      <c r="Q153" s="15"/>
      <c r="R153" s="11">
        <f t="shared" si="15"/>
        <v>0</v>
      </c>
      <c r="S153" s="15"/>
      <c r="T153" s="15"/>
      <c r="U153" s="9">
        <f t="shared" si="35"/>
        <v>0</v>
      </c>
      <c r="V153" s="9">
        <f t="shared" si="34"/>
        <v>0</v>
      </c>
      <c r="W153" s="15"/>
      <c r="X153" s="16">
        <f t="shared" si="36"/>
        <v>0</v>
      </c>
      <c r="Y153" s="18"/>
      <c r="Z153" s="17"/>
    </row>
    <row r="154" spans="1:26" ht="18" customHeight="1" x14ac:dyDescent="0.2">
      <c r="A154" s="13">
        <v>7550015</v>
      </c>
      <c r="B154" s="14" t="s">
        <v>175</v>
      </c>
      <c r="C154" s="15">
        <v>14000</v>
      </c>
      <c r="D154" s="10">
        <f>VLOOKUP($A154,'20.04'!$A$9:$W$204,23,0)</f>
        <v>14</v>
      </c>
      <c r="E154" s="15"/>
      <c r="F154" s="15"/>
      <c r="G154" s="15"/>
      <c r="H154" s="9">
        <f t="shared" si="33"/>
        <v>0</v>
      </c>
      <c r="I154" s="15"/>
      <c r="J154" s="15"/>
      <c r="K154" s="15"/>
      <c r="L154" s="9">
        <f t="shared" si="32"/>
        <v>0</v>
      </c>
      <c r="M154" s="15"/>
      <c r="N154" s="15"/>
      <c r="O154" s="15"/>
      <c r="P154" s="15"/>
      <c r="Q154" s="15"/>
      <c r="R154" s="11">
        <f t="shared" si="15"/>
        <v>0</v>
      </c>
      <c r="S154" s="15"/>
      <c r="T154" s="15"/>
      <c r="U154" s="9">
        <f t="shared" si="35"/>
        <v>0</v>
      </c>
      <c r="V154" s="9">
        <f t="shared" si="34"/>
        <v>14</v>
      </c>
      <c r="W154" s="15">
        <v>14</v>
      </c>
      <c r="X154" s="16">
        <f t="shared" si="36"/>
        <v>0</v>
      </c>
      <c r="Y154" s="18"/>
      <c r="Z154" s="17"/>
    </row>
    <row r="155" spans="1:26" ht="18" customHeight="1" x14ac:dyDescent="0.2">
      <c r="A155" s="13">
        <v>7550016</v>
      </c>
      <c r="B155" s="14" t="s">
        <v>176</v>
      </c>
      <c r="C155" s="15">
        <v>14000</v>
      </c>
      <c r="D155" s="10">
        <f>VLOOKUP($A155,'20.04'!$A$9:$W$204,23,0)</f>
        <v>15</v>
      </c>
      <c r="E155" s="15"/>
      <c r="F155" s="15"/>
      <c r="G155" s="15"/>
      <c r="H155" s="9">
        <f t="shared" si="33"/>
        <v>0</v>
      </c>
      <c r="I155" s="15">
        <v>1</v>
      </c>
      <c r="J155" s="15"/>
      <c r="K155" s="15"/>
      <c r="L155" s="9">
        <f t="shared" si="32"/>
        <v>1</v>
      </c>
      <c r="M155" s="15"/>
      <c r="N155" s="15"/>
      <c r="O155" s="15"/>
      <c r="P155" s="15"/>
      <c r="Q155" s="15"/>
      <c r="R155" s="11">
        <f t="shared" si="15"/>
        <v>0</v>
      </c>
      <c r="S155" s="15"/>
      <c r="T155" s="15"/>
      <c r="U155" s="9">
        <f t="shared" si="35"/>
        <v>0</v>
      </c>
      <c r="V155" s="9">
        <f t="shared" si="34"/>
        <v>14</v>
      </c>
      <c r="W155" s="15">
        <v>14</v>
      </c>
      <c r="X155" s="16">
        <f t="shared" si="36"/>
        <v>0</v>
      </c>
      <c r="Y155" s="18"/>
      <c r="Z155" s="17"/>
    </row>
    <row r="156" spans="1:26" ht="18" customHeight="1" x14ac:dyDescent="0.2">
      <c r="A156" s="13">
        <v>7550017</v>
      </c>
      <c r="B156" s="14" t="s">
        <v>177</v>
      </c>
      <c r="C156" s="15">
        <v>14000</v>
      </c>
      <c r="D156" s="10">
        <f>VLOOKUP($A156,'20.04'!$A$9:$W$204,23,0)</f>
        <v>14</v>
      </c>
      <c r="E156" s="15"/>
      <c r="F156" s="15"/>
      <c r="G156" s="15"/>
      <c r="H156" s="9">
        <f t="shared" si="33"/>
        <v>0</v>
      </c>
      <c r="I156" s="15"/>
      <c r="J156" s="15"/>
      <c r="K156" s="15"/>
      <c r="L156" s="9">
        <f t="shared" si="32"/>
        <v>0</v>
      </c>
      <c r="M156" s="15"/>
      <c r="N156" s="15"/>
      <c r="O156" s="15"/>
      <c r="P156" s="15"/>
      <c r="Q156" s="15"/>
      <c r="R156" s="11">
        <f t="shared" si="15"/>
        <v>0</v>
      </c>
      <c r="S156" s="15"/>
      <c r="T156" s="15"/>
      <c r="U156" s="9">
        <f t="shared" si="35"/>
        <v>0</v>
      </c>
      <c r="V156" s="9">
        <f t="shared" si="34"/>
        <v>14</v>
      </c>
      <c r="W156" s="15">
        <v>14</v>
      </c>
      <c r="X156" s="16">
        <f t="shared" si="36"/>
        <v>0</v>
      </c>
      <c r="Y156" s="18"/>
      <c r="Z156" s="17"/>
    </row>
    <row r="157" spans="1:26" ht="18" customHeight="1" x14ac:dyDescent="0.2">
      <c r="A157" s="13">
        <v>7550019</v>
      </c>
      <c r="B157" s="14" t="s">
        <v>178</v>
      </c>
      <c r="C157" s="15">
        <v>10000</v>
      </c>
      <c r="D157" s="10">
        <f>VLOOKUP($A157,'20.04'!$A$9:$W$204,23,0)</f>
        <v>51</v>
      </c>
      <c r="E157" s="15"/>
      <c r="F157" s="15"/>
      <c r="G157" s="15"/>
      <c r="H157" s="9">
        <f t="shared" si="33"/>
        <v>0</v>
      </c>
      <c r="I157" s="15">
        <v>7</v>
      </c>
      <c r="J157" s="15"/>
      <c r="K157" s="15"/>
      <c r="L157" s="9">
        <f t="shared" si="32"/>
        <v>7</v>
      </c>
      <c r="M157" s="15"/>
      <c r="N157" s="15"/>
      <c r="O157" s="15"/>
      <c r="P157" s="15"/>
      <c r="Q157" s="15"/>
      <c r="R157" s="11">
        <f t="shared" si="15"/>
        <v>0</v>
      </c>
      <c r="S157" s="15"/>
      <c r="T157" s="15"/>
      <c r="U157" s="9">
        <f t="shared" si="35"/>
        <v>0</v>
      </c>
      <c r="V157" s="9">
        <f t="shared" si="34"/>
        <v>44</v>
      </c>
      <c r="W157" s="15">
        <v>44</v>
      </c>
      <c r="X157" s="16">
        <f t="shared" si="36"/>
        <v>0</v>
      </c>
      <c r="Y157" s="18"/>
      <c r="Z157" s="17"/>
    </row>
    <row r="158" spans="1:26" ht="18" customHeight="1" x14ac:dyDescent="0.2">
      <c r="A158" s="13">
        <v>7550026</v>
      </c>
      <c r="B158" s="14" t="s">
        <v>179</v>
      </c>
      <c r="C158" s="15">
        <v>26000</v>
      </c>
      <c r="D158" s="10">
        <f>VLOOKUP($A158,'20.04'!$A$9:$W$204,23,0)</f>
        <v>24</v>
      </c>
      <c r="E158" s="15"/>
      <c r="F158" s="15"/>
      <c r="G158" s="15"/>
      <c r="H158" s="9">
        <f t="shared" si="33"/>
        <v>0</v>
      </c>
      <c r="I158" s="15">
        <v>2</v>
      </c>
      <c r="J158" s="15"/>
      <c r="K158" s="15"/>
      <c r="L158" s="9">
        <f t="shared" si="32"/>
        <v>2</v>
      </c>
      <c r="M158" s="15"/>
      <c r="N158" s="15"/>
      <c r="O158" s="15"/>
      <c r="P158" s="15"/>
      <c r="Q158" s="15"/>
      <c r="R158" s="11">
        <f t="shared" si="15"/>
        <v>0</v>
      </c>
      <c r="S158" s="15"/>
      <c r="T158" s="15"/>
      <c r="U158" s="9">
        <f t="shared" si="35"/>
        <v>0</v>
      </c>
      <c r="V158" s="9">
        <f t="shared" si="34"/>
        <v>22</v>
      </c>
      <c r="W158" s="15">
        <v>22</v>
      </c>
      <c r="X158" s="16">
        <f t="shared" si="36"/>
        <v>0</v>
      </c>
      <c r="Y158" s="18"/>
      <c r="Z158" s="17"/>
    </row>
    <row r="159" spans="1:26" ht="18" customHeight="1" x14ac:dyDescent="0.2">
      <c r="A159" s="13">
        <v>4550025</v>
      </c>
      <c r="B159" s="14" t="s">
        <v>233</v>
      </c>
      <c r="C159" s="15">
        <v>32000</v>
      </c>
      <c r="D159" s="10">
        <f>VLOOKUP($A159,'20.04'!$A$9:$W$204,23,0)</f>
        <v>8</v>
      </c>
      <c r="E159" s="15"/>
      <c r="F159" s="15"/>
      <c r="G159" s="15"/>
      <c r="H159" s="9">
        <f t="shared" si="33"/>
        <v>0</v>
      </c>
      <c r="I159" s="15">
        <v>5</v>
      </c>
      <c r="J159" s="15"/>
      <c r="K159" s="15"/>
      <c r="L159" s="9">
        <f t="shared" si="32"/>
        <v>5</v>
      </c>
      <c r="M159" s="15"/>
      <c r="N159" s="15"/>
      <c r="O159" s="15"/>
      <c r="P159" s="15"/>
      <c r="Q159" s="15"/>
      <c r="R159" s="11">
        <f t="shared" si="15"/>
        <v>0</v>
      </c>
      <c r="S159" s="15"/>
      <c r="T159" s="15"/>
      <c r="U159" s="9">
        <f t="shared" si="35"/>
        <v>0</v>
      </c>
      <c r="V159" s="9">
        <f t="shared" si="34"/>
        <v>3</v>
      </c>
      <c r="W159" s="15">
        <v>6</v>
      </c>
      <c r="X159" s="16">
        <f t="shared" si="36"/>
        <v>3</v>
      </c>
      <c r="Y159" s="18"/>
      <c r="Z159" s="17"/>
    </row>
    <row r="160" spans="1:26" ht="18" customHeight="1" x14ac:dyDescent="0.2">
      <c r="A160" s="13">
        <v>4550013</v>
      </c>
      <c r="B160" s="14" t="s">
        <v>231</v>
      </c>
      <c r="C160" s="15">
        <v>32000</v>
      </c>
      <c r="D160" s="10">
        <f>VLOOKUP($A160,'20.04'!$A$9:$W$204,23,0)</f>
        <v>10</v>
      </c>
      <c r="E160" s="15"/>
      <c r="F160" s="15"/>
      <c r="G160" s="15"/>
      <c r="H160" s="9">
        <f t="shared" si="33"/>
        <v>0</v>
      </c>
      <c r="I160" s="15">
        <v>1</v>
      </c>
      <c r="J160" s="15"/>
      <c r="K160" s="15"/>
      <c r="L160" s="9">
        <f t="shared" si="32"/>
        <v>1</v>
      </c>
      <c r="M160" s="15"/>
      <c r="N160" s="15"/>
      <c r="O160" s="15"/>
      <c r="P160" s="15"/>
      <c r="Q160" s="15"/>
      <c r="R160" s="11">
        <f t="shared" ref="R160:R208" si="37">SUM(M160:Q160)</f>
        <v>0</v>
      </c>
      <c r="S160" s="15"/>
      <c r="T160" s="15"/>
      <c r="U160" s="9">
        <f t="shared" si="35"/>
        <v>0</v>
      </c>
      <c r="V160" s="9">
        <f t="shared" si="34"/>
        <v>9</v>
      </c>
      <c r="W160" s="15">
        <v>6</v>
      </c>
      <c r="X160" s="16">
        <f t="shared" si="36"/>
        <v>-3</v>
      </c>
      <c r="Y160" s="18"/>
      <c r="Z160" s="17"/>
    </row>
    <row r="161" spans="1:26" ht="18" customHeight="1" x14ac:dyDescent="0.2">
      <c r="A161" s="7">
        <v>5500000</v>
      </c>
      <c r="B161" s="8" t="s">
        <v>180</v>
      </c>
      <c r="C161" s="9"/>
      <c r="D161" s="10">
        <f>VLOOKUP($A161,'20.04'!$A$9:$W$204,23,0)</f>
        <v>0</v>
      </c>
      <c r="E161" s="10"/>
      <c r="F161" s="10"/>
      <c r="G161" s="10"/>
      <c r="H161" s="9"/>
      <c r="I161" s="10"/>
      <c r="J161" s="10"/>
      <c r="K161" s="10"/>
      <c r="L161" s="9">
        <f t="shared" si="32"/>
        <v>0</v>
      </c>
      <c r="M161" s="10"/>
      <c r="N161" s="10"/>
      <c r="O161" s="10"/>
      <c r="P161" s="10"/>
      <c r="Q161" s="10"/>
      <c r="R161" s="11">
        <f t="shared" si="37"/>
        <v>0</v>
      </c>
      <c r="S161" s="10"/>
      <c r="T161" s="10"/>
      <c r="U161" s="9"/>
      <c r="V161" s="9"/>
      <c r="W161" s="10"/>
      <c r="X161" s="9"/>
      <c r="Y161" s="18"/>
      <c r="Z161" s="17"/>
    </row>
    <row r="162" spans="1:26" s="24" customFormat="1" ht="18" customHeight="1" x14ac:dyDescent="0.2">
      <c r="A162" s="13">
        <v>5500044</v>
      </c>
      <c r="B162" s="20" t="s">
        <v>181</v>
      </c>
      <c r="C162" s="21">
        <v>28000</v>
      </c>
      <c r="D162" s="10">
        <f>VLOOKUP($A162,'20.04'!$A$9:$W$204,23,0)</f>
        <v>0</v>
      </c>
      <c r="E162" s="15"/>
      <c r="F162" s="15"/>
      <c r="G162" s="15"/>
      <c r="H162" s="9">
        <f t="shared" ref="H162:H207" si="38">SUM(E162:G162)</f>
        <v>0</v>
      </c>
      <c r="I162" s="15"/>
      <c r="J162" s="15"/>
      <c r="K162" s="15"/>
      <c r="L162" s="9">
        <f t="shared" si="32"/>
        <v>0</v>
      </c>
      <c r="M162" s="15"/>
      <c r="N162" s="15"/>
      <c r="O162" s="15"/>
      <c r="P162" s="15"/>
      <c r="Q162" s="15"/>
      <c r="R162" s="11">
        <f t="shared" si="37"/>
        <v>0</v>
      </c>
      <c r="S162" s="15"/>
      <c r="T162" s="15"/>
      <c r="U162" s="9">
        <f t="shared" ref="U162:U188" si="39">S162+T162</f>
        <v>0</v>
      </c>
      <c r="V162" s="9">
        <f t="shared" ref="V162:V207" si="40">D162+H162-L162-R162-U162</f>
        <v>0</v>
      </c>
      <c r="W162" s="15"/>
      <c r="X162" s="16">
        <f t="shared" ref="X162:X188" si="41">W162-V162</f>
        <v>0</v>
      </c>
      <c r="Y162" s="22"/>
      <c r="Z162" s="23"/>
    </row>
    <row r="163" spans="1:26" s="24" customFormat="1" ht="18" customHeight="1" x14ac:dyDescent="0.2">
      <c r="A163" s="13">
        <v>5500045</v>
      </c>
      <c r="B163" s="20" t="s">
        <v>182</v>
      </c>
      <c r="C163" s="21">
        <v>30000</v>
      </c>
      <c r="D163" s="10">
        <f>VLOOKUP($A163,'20.04'!$A$9:$W$204,23,0)</f>
        <v>0</v>
      </c>
      <c r="E163" s="15">
        <v>3</v>
      </c>
      <c r="F163" s="15"/>
      <c r="G163" s="15"/>
      <c r="H163" s="9">
        <f t="shared" si="38"/>
        <v>3</v>
      </c>
      <c r="I163" s="15">
        <v>3</v>
      </c>
      <c r="J163" s="15"/>
      <c r="K163" s="15"/>
      <c r="L163" s="9">
        <f t="shared" si="32"/>
        <v>3</v>
      </c>
      <c r="M163" s="15"/>
      <c r="N163" s="15"/>
      <c r="O163" s="15"/>
      <c r="P163" s="15"/>
      <c r="Q163" s="15"/>
      <c r="R163" s="11">
        <f t="shared" si="37"/>
        <v>0</v>
      </c>
      <c r="S163" s="15"/>
      <c r="T163" s="15"/>
      <c r="U163" s="9">
        <f t="shared" si="39"/>
        <v>0</v>
      </c>
      <c r="V163" s="9">
        <f t="shared" si="40"/>
        <v>0</v>
      </c>
      <c r="W163" s="15"/>
      <c r="X163" s="16">
        <f t="shared" si="41"/>
        <v>0</v>
      </c>
      <c r="Y163" s="22"/>
      <c r="Z163" s="23"/>
    </row>
    <row r="164" spans="1:26" ht="18" customHeight="1" x14ac:dyDescent="0.2">
      <c r="A164" s="13">
        <v>5500063</v>
      </c>
      <c r="B164" s="14" t="s">
        <v>183</v>
      </c>
      <c r="C164" s="15">
        <v>21000</v>
      </c>
      <c r="D164" s="10">
        <f>VLOOKUP($A164,'20.04'!$A$9:$W$204,23,0)</f>
        <v>0</v>
      </c>
      <c r="E164" s="15">
        <v>6</v>
      </c>
      <c r="F164" s="15"/>
      <c r="G164" s="15"/>
      <c r="H164" s="9">
        <f t="shared" si="38"/>
        <v>6</v>
      </c>
      <c r="I164" s="15">
        <v>6</v>
      </c>
      <c r="J164" s="15"/>
      <c r="K164" s="15"/>
      <c r="L164" s="9">
        <f t="shared" si="32"/>
        <v>6</v>
      </c>
      <c r="M164" s="15"/>
      <c r="N164" s="15"/>
      <c r="O164" s="15"/>
      <c r="P164" s="15"/>
      <c r="Q164" s="15"/>
      <c r="R164" s="11">
        <f t="shared" si="37"/>
        <v>0</v>
      </c>
      <c r="S164" s="15"/>
      <c r="T164" s="15"/>
      <c r="U164" s="9">
        <f t="shared" si="39"/>
        <v>0</v>
      </c>
      <c r="V164" s="9">
        <f t="shared" si="40"/>
        <v>0</v>
      </c>
      <c r="W164" s="15"/>
      <c r="X164" s="16">
        <f t="shared" si="41"/>
        <v>0</v>
      </c>
      <c r="Y164" s="18"/>
      <c r="Z164" s="17"/>
    </row>
    <row r="165" spans="1:26" ht="18" customHeight="1" x14ac:dyDescent="0.2">
      <c r="A165" s="13">
        <v>5500064</v>
      </c>
      <c r="B165" s="14" t="s">
        <v>184</v>
      </c>
      <c r="C165" s="15">
        <v>26000</v>
      </c>
      <c r="D165" s="10">
        <f>VLOOKUP($A165,'20.04'!$A$9:$W$204,23,0)</f>
        <v>0</v>
      </c>
      <c r="E165" s="15"/>
      <c r="F165" s="15"/>
      <c r="G165" s="15"/>
      <c r="H165" s="9">
        <f t="shared" si="38"/>
        <v>0</v>
      </c>
      <c r="I165" s="15"/>
      <c r="J165" s="15"/>
      <c r="K165" s="15"/>
      <c r="L165" s="9">
        <f t="shared" si="32"/>
        <v>0</v>
      </c>
      <c r="M165" s="15"/>
      <c r="N165" s="15"/>
      <c r="O165" s="15"/>
      <c r="P165" s="15"/>
      <c r="Q165" s="15"/>
      <c r="R165" s="11">
        <f t="shared" si="37"/>
        <v>0</v>
      </c>
      <c r="S165" s="15"/>
      <c r="T165" s="15"/>
      <c r="U165" s="9">
        <f t="shared" si="39"/>
        <v>0</v>
      </c>
      <c r="V165" s="9">
        <f t="shared" si="40"/>
        <v>0</v>
      </c>
      <c r="W165" s="15"/>
      <c r="X165" s="16">
        <f t="shared" si="41"/>
        <v>0</v>
      </c>
      <c r="Y165" s="18"/>
      <c r="Z165" s="17"/>
    </row>
    <row r="166" spans="1:26" ht="18" customHeight="1" x14ac:dyDescent="0.2">
      <c r="A166" s="13">
        <v>5500065</v>
      </c>
      <c r="B166" s="14" t="s">
        <v>185</v>
      </c>
      <c r="C166" s="15">
        <v>24000</v>
      </c>
      <c r="D166" s="10">
        <f>VLOOKUP($A166,'20.04'!$A$9:$W$204,23,0)</f>
        <v>0</v>
      </c>
      <c r="E166" s="15"/>
      <c r="F166" s="15"/>
      <c r="G166" s="15"/>
      <c r="H166" s="9">
        <f t="shared" si="38"/>
        <v>0</v>
      </c>
      <c r="I166" s="15"/>
      <c r="J166" s="15"/>
      <c r="K166" s="15"/>
      <c r="L166" s="9">
        <f t="shared" si="32"/>
        <v>0</v>
      </c>
      <c r="M166" s="15"/>
      <c r="N166" s="15"/>
      <c r="O166" s="15"/>
      <c r="P166" s="15"/>
      <c r="Q166" s="15"/>
      <c r="R166" s="11">
        <f t="shared" si="37"/>
        <v>0</v>
      </c>
      <c r="S166" s="15"/>
      <c r="T166" s="15"/>
      <c r="U166" s="9">
        <f t="shared" si="39"/>
        <v>0</v>
      </c>
      <c r="V166" s="9">
        <f t="shared" si="40"/>
        <v>0</v>
      </c>
      <c r="W166" s="15"/>
      <c r="X166" s="16">
        <f t="shared" si="41"/>
        <v>0</v>
      </c>
      <c r="Y166" s="18"/>
      <c r="Z166" s="17"/>
    </row>
    <row r="167" spans="1:26" ht="18" customHeight="1" x14ac:dyDescent="0.2">
      <c r="A167" s="13">
        <v>5500066</v>
      </c>
      <c r="B167" s="14" t="s">
        <v>186</v>
      </c>
      <c r="C167" s="15">
        <v>32000</v>
      </c>
      <c r="D167" s="10">
        <f>VLOOKUP($A167,'20.04'!$A$9:$W$204,23,0)</f>
        <v>0</v>
      </c>
      <c r="E167" s="15"/>
      <c r="F167" s="15"/>
      <c r="G167" s="15"/>
      <c r="H167" s="9">
        <f t="shared" si="38"/>
        <v>0</v>
      </c>
      <c r="I167" s="15"/>
      <c r="J167" s="15"/>
      <c r="K167" s="15"/>
      <c r="L167" s="9">
        <f t="shared" si="32"/>
        <v>0</v>
      </c>
      <c r="M167" s="15"/>
      <c r="N167" s="15"/>
      <c r="O167" s="15"/>
      <c r="P167" s="15"/>
      <c r="Q167" s="15"/>
      <c r="R167" s="11">
        <f t="shared" si="37"/>
        <v>0</v>
      </c>
      <c r="S167" s="15"/>
      <c r="T167" s="15"/>
      <c r="U167" s="9">
        <f t="shared" si="39"/>
        <v>0</v>
      </c>
      <c r="V167" s="9">
        <f t="shared" si="40"/>
        <v>0</v>
      </c>
      <c r="W167" s="15"/>
      <c r="X167" s="16">
        <f t="shared" si="41"/>
        <v>0</v>
      </c>
      <c r="Y167" s="18"/>
      <c r="Z167" s="17"/>
    </row>
    <row r="168" spans="1:26" ht="18" customHeight="1" x14ac:dyDescent="0.2">
      <c r="A168" s="13">
        <v>5510070</v>
      </c>
      <c r="B168" s="14" t="s">
        <v>187</v>
      </c>
      <c r="C168" s="15">
        <v>28000</v>
      </c>
      <c r="D168" s="10">
        <f>VLOOKUP($A168,'20.04'!$A$9:$W$204,23,0)</f>
        <v>0</v>
      </c>
      <c r="E168" s="15">
        <v>16</v>
      </c>
      <c r="F168" s="15"/>
      <c r="G168" s="15"/>
      <c r="H168" s="9">
        <f t="shared" si="38"/>
        <v>16</v>
      </c>
      <c r="I168" s="15">
        <v>16</v>
      </c>
      <c r="J168" s="15"/>
      <c r="K168" s="15"/>
      <c r="L168" s="9">
        <f t="shared" si="32"/>
        <v>16</v>
      </c>
      <c r="M168" s="15"/>
      <c r="N168" s="15"/>
      <c r="O168" s="15"/>
      <c r="P168" s="15"/>
      <c r="Q168" s="15"/>
      <c r="R168" s="11">
        <f t="shared" si="37"/>
        <v>0</v>
      </c>
      <c r="S168" s="15"/>
      <c r="T168" s="15"/>
      <c r="U168" s="9">
        <f t="shared" si="39"/>
        <v>0</v>
      </c>
      <c r="V168" s="9">
        <f t="shared" si="40"/>
        <v>0</v>
      </c>
      <c r="W168" s="15"/>
      <c r="X168" s="16">
        <f t="shared" si="41"/>
        <v>0</v>
      </c>
      <c r="Y168" s="18"/>
      <c r="Z168" s="17"/>
    </row>
    <row r="169" spans="1:26" ht="18" customHeight="1" x14ac:dyDescent="0.2">
      <c r="A169" s="13">
        <v>5510072</v>
      </c>
      <c r="B169" s="14" t="s">
        <v>188</v>
      </c>
      <c r="C169" s="15">
        <v>29000</v>
      </c>
      <c r="D169" s="10">
        <f>VLOOKUP($A169,'20.04'!$A$9:$W$204,23,0)</f>
        <v>0</v>
      </c>
      <c r="E169" s="15">
        <v>4</v>
      </c>
      <c r="F169" s="15"/>
      <c r="G169" s="15"/>
      <c r="H169" s="9">
        <f t="shared" si="38"/>
        <v>4</v>
      </c>
      <c r="I169" s="15">
        <v>4</v>
      </c>
      <c r="J169" s="15"/>
      <c r="K169" s="15"/>
      <c r="L169" s="9">
        <f t="shared" si="32"/>
        <v>4</v>
      </c>
      <c r="M169" s="15"/>
      <c r="N169" s="15"/>
      <c r="O169" s="15"/>
      <c r="P169" s="15"/>
      <c r="Q169" s="15"/>
      <c r="R169" s="11">
        <f t="shared" si="37"/>
        <v>0</v>
      </c>
      <c r="S169" s="15"/>
      <c r="T169" s="15"/>
      <c r="U169" s="9">
        <f t="shared" si="39"/>
        <v>0</v>
      </c>
      <c r="V169" s="9">
        <f t="shared" si="40"/>
        <v>0</v>
      </c>
      <c r="W169" s="15"/>
      <c r="X169" s="16">
        <f t="shared" si="41"/>
        <v>0</v>
      </c>
      <c r="Y169" s="18"/>
      <c r="Z169" s="17"/>
    </row>
    <row r="170" spans="1:26" ht="18" customHeight="1" x14ac:dyDescent="0.2">
      <c r="A170" s="13">
        <v>5510074</v>
      </c>
      <c r="B170" s="14" t="s">
        <v>189</v>
      </c>
      <c r="C170" s="15">
        <v>30000</v>
      </c>
      <c r="D170" s="10">
        <f>VLOOKUP($A170,'20.04'!$A$9:$W$204,23,0)</f>
        <v>0</v>
      </c>
      <c r="E170" s="15">
        <v>2</v>
      </c>
      <c r="F170" s="15"/>
      <c r="G170" s="15"/>
      <c r="H170" s="9">
        <f t="shared" si="38"/>
        <v>2</v>
      </c>
      <c r="I170" s="15">
        <v>2</v>
      </c>
      <c r="J170" s="15"/>
      <c r="K170" s="15"/>
      <c r="L170" s="9">
        <f t="shared" si="32"/>
        <v>2</v>
      </c>
      <c r="M170" s="15"/>
      <c r="N170" s="15"/>
      <c r="O170" s="15"/>
      <c r="P170" s="15"/>
      <c r="Q170" s="15"/>
      <c r="R170" s="11">
        <f t="shared" si="37"/>
        <v>0</v>
      </c>
      <c r="S170" s="15"/>
      <c r="T170" s="15"/>
      <c r="U170" s="9">
        <f t="shared" si="39"/>
        <v>0</v>
      </c>
      <c r="V170" s="9">
        <f t="shared" si="40"/>
        <v>0</v>
      </c>
      <c r="W170" s="15"/>
      <c r="X170" s="16">
        <f t="shared" si="41"/>
        <v>0</v>
      </c>
      <c r="Y170" s="18"/>
      <c r="Z170" s="17"/>
    </row>
    <row r="171" spans="1:26" ht="18" customHeight="1" x14ac:dyDescent="0.2">
      <c r="A171" s="13">
        <v>5520002</v>
      </c>
      <c r="B171" s="14" t="s">
        <v>190</v>
      </c>
      <c r="C171" s="15">
        <v>34000</v>
      </c>
      <c r="D171" s="10">
        <f>VLOOKUP($A171,'20.04'!$A$9:$W$204,23,0)</f>
        <v>0</v>
      </c>
      <c r="E171" s="15">
        <v>3</v>
      </c>
      <c r="F171" s="15"/>
      <c r="G171" s="15"/>
      <c r="H171" s="9">
        <f t="shared" si="38"/>
        <v>3</v>
      </c>
      <c r="I171" s="15">
        <v>3</v>
      </c>
      <c r="J171" s="15"/>
      <c r="K171" s="15"/>
      <c r="L171" s="9">
        <f t="shared" si="32"/>
        <v>3</v>
      </c>
      <c r="M171" s="15"/>
      <c r="N171" s="15"/>
      <c r="O171" s="15"/>
      <c r="P171" s="15"/>
      <c r="Q171" s="15"/>
      <c r="R171" s="11">
        <f>SUM(M171:Q171)</f>
        <v>0</v>
      </c>
      <c r="S171" s="15"/>
      <c r="T171" s="15"/>
      <c r="U171" s="9">
        <f>S171+T171</f>
        <v>0</v>
      </c>
      <c r="V171" s="9">
        <f t="shared" si="40"/>
        <v>0</v>
      </c>
      <c r="W171" s="15"/>
      <c r="X171" s="16">
        <f>W171-V171</f>
        <v>0</v>
      </c>
      <c r="Y171" s="18"/>
      <c r="Z171" s="17"/>
    </row>
    <row r="172" spans="1:26" ht="18" customHeight="1" x14ac:dyDescent="0.2">
      <c r="A172" s="13">
        <v>5520003</v>
      </c>
      <c r="B172" s="14" t="s">
        <v>191</v>
      </c>
      <c r="C172" s="15">
        <v>34000</v>
      </c>
      <c r="D172" s="10">
        <f>VLOOKUP($A172,'20.04'!$A$9:$W$204,23,0)</f>
        <v>0</v>
      </c>
      <c r="E172" s="15">
        <v>1</v>
      </c>
      <c r="F172" s="15"/>
      <c r="G172" s="15"/>
      <c r="H172" s="9">
        <f t="shared" si="38"/>
        <v>1</v>
      </c>
      <c r="I172" s="15">
        <v>1</v>
      </c>
      <c r="J172" s="15"/>
      <c r="K172" s="15"/>
      <c r="L172" s="9">
        <f t="shared" si="32"/>
        <v>1</v>
      </c>
      <c r="M172" s="15"/>
      <c r="N172" s="15"/>
      <c r="O172" s="15"/>
      <c r="P172" s="15"/>
      <c r="Q172" s="15"/>
      <c r="R172" s="11">
        <f>SUM(M172:Q172)</f>
        <v>0</v>
      </c>
      <c r="S172" s="15"/>
      <c r="T172" s="15"/>
      <c r="U172" s="9">
        <f>S172+T172</f>
        <v>0</v>
      </c>
      <c r="V172" s="9">
        <f t="shared" si="40"/>
        <v>0</v>
      </c>
      <c r="W172" s="15"/>
      <c r="X172" s="16">
        <f>W172-V172</f>
        <v>0</v>
      </c>
      <c r="Y172" s="18"/>
      <c r="Z172" s="17"/>
    </row>
    <row r="173" spans="1:26" ht="18" customHeight="1" x14ac:dyDescent="0.2">
      <c r="A173" s="13">
        <v>5520005</v>
      </c>
      <c r="B173" s="14" t="s">
        <v>192</v>
      </c>
      <c r="C173" s="15">
        <v>19000</v>
      </c>
      <c r="D173" s="10">
        <f>VLOOKUP($A173,'20.04'!$A$9:$W$204,23,0)</f>
        <v>0</v>
      </c>
      <c r="E173" s="15">
        <v>5</v>
      </c>
      <c r="F173" s="15"/>
      <c r="G173" s="15"/>
      <c r="H173" s="9">
        <f t="shared" si="38"/>
        <v>5</v>
      </c>
      <c r="I173" s="15">
        <v>5</v>
      </c>
      <c r="J173" s="15"/>
      <c r="K173" s="15"/>
      <c r="L173" s="9">
        <f t="shared" si="32"/>
        <v>5</v>
      </c>
      <c r="M173" s="15"/>
      <c r="N173" s="15"/>
      <c r="O173" s="15"/>
      <c r="P173" s="15"/>
      <c r="Q173" s="15"/>
      <c r="R173" s="11">
        <f>SUM(M173:Q173)</f>
        <v>0</v>
      </c>
      <c r="S173" s="15"/>
      <c r="T173" s="15"/>
      <c r="U173" s="9">
        <f>S173+T173</f>
        <v>0</v>
      </c>
      <c r="V173" s="9">
        <f t="shared" si="40"/>
        <v>0</v>
      </c>
      <c r="W173" s="15"/>
      <c r="X173" s="16">
        <f>W173-V173</f>
        <v>0</v>
      </c>
      <c r="Y173" s="18"/>
      <c r="Z173" s="17"/>
    </row>
    <row r="174" spans="1:26" ht="18" customHeight="1" x14ac:dyDescent="0.2">
      <c r="A174" s="13">
        <v>5530001</v>
      </c>
      <c r="B174" s="14" t="s">
        <v>193</v>
      </c>
      <c r="C174" s="15">
        <v>46000</v>
      </c>
      <c r="D174" s="10">
        <f>VLOOKUP($A174,'20.04'!$A$9:$W$204,23,0)</f>
        <v>0</v>
      </c>
      <c r="E174" s="15"/>
      <c r="F174" s="15"/>
      <c r="G174" s="15"/>
      <c r="H174" s="9">
        <f t="shared" si="38"/>
        <v>0</v>
      </c>
      <c r="I174" s="15"/>
      <c r="J174" s="15"/>
      <c r="K174" s="15"/>
      <c r="L174" s="9">
        <f t="shared" si="32"/>
        <v>0</v>
      </c>
      <c r="M174" s="15"/>
      <c r="N174" s="15"/>
      <c r="O174" s="15"/>
      <c r="P174" s="15"/>
      <c r="Q174" s="15"/>
      <c r="R174" s="11">
        <f>SUM(M174:Q174)</f>
        <v>0</v>
      </c>
      <c r="S174" s="15"/>
      <c r="T174" s="15"/>
      <c r="U174" s="9">
        <f>S174+T174</f>
        <v>0</v>
      </c>
      <c r="V174" s="9">
        <f t="shared" si="40"/>
        <v>0</v>
      </c>
      <c r="W174" s="15"/>
      <c r="X174" s="16">
        <f>W174-V174</f>
        <v>0</v>
      </c>
      <c r="Y174" s="18"/>
      <c r="Z174" s="17"/>
    </row>
    <row r="175" spans="1:26" ht="18" customHeight="1" x14ac:dyDescent="0.2">
      <c r="A175" s="13">
        <v>5530002</v>
      </c>
      <c r="B175" s="14" t="s">
        <v>194</v>
      </c>
      <c r="C175" s="15">
        <v>38000</v>
      </c>
      <c r="D175" s="10">
        <f>VLOOKUP($A175,'20.04'!$A$9:$W$204,23,0)</f>
        <v>0</v>
      </c>
      <c r="E175" s="15">
        <v>2</v>
      </c>
      <c r="F175" s="15"/>
      <c r="G175" s="15"/>
      <c r="H175" s="9">
        <f t="shared" si="38"/>
        <v>2</v>
      </c>
      <c r="I175" s="15">
        <v>2</v>
      </c>
      <c r="J175" s="15"/>
      <c r="K175" s="15"/>
      <c r="L175" s="9">
        <f t="shared" si="32"/>
        <v>2</v>
      </c>
      <c r="M175" s="15"/>
      <c r="N175" s="15"/>
      <c r="O175" s="15"/>
      <c r="P175" s="15"/>
      <c r="Q175" s="15"/>
      <c r="R175" s="11">
        <f>SUM(M175:Q175)</f>
        <v>0</v>
      </c>
      <c r="S175" s="15"/>
      <c r="T175" s="15"/>
      <c r="U175" s="9">
        <f>S175+T175</f>
        <v>0</v>
      </c>
      <c r="V175" s="9">
        <f t="shared" si="40"/>
        <v>0</v>
      </c>
      <c r="W175" s="15"/>
      <c r="X175" s="16">
        <f>W175-V175</f>
        <v>0</v>
      </c>
      <c r="Y175" s="18"/>
      <c r="Z175" s="17"/>
    </row>
    <row r="176" spans="1:26" ht="18" customHeight="1" x14ac:dyDescent="0.2">
      <c r="A176" s="13">
        <v>5530003</v>
      </c>
      <c r="B176" s="14" t="s">
        <v>195</v>
      </c>
      <c r="C176" s="15">
        <v>38000</v>
      </c>
      <c r="D176" s="10">
        <f>VLOOKUP($A176,'20.04'!$A$9:$W$204,23,0)</f>
        <v>0</v>
      </c>
      <c r="E176" s="15">
        <v>2</v>
      </c>
      <c r="F176" s="15"/>
      <c r="G176" s="15"/>
      <c r="H176" s="9">
        <f t="shared" si="38"/>
        <v>2</v>
      </c>
      <c r="I176" s="15">
        <v>2</v>
      </c>
      <c r="J176" s="15"/>
      <c r="K176" s="15"/>
      <c r="L176" s="9">
        <f t="shared" si="32"/>
        <v>2</v>
      </c>
      <c r="M176" s="15"/>
      <c r="N176" s="15"/>
      <c r="O176" s="15"/>
      <c r="P176" s="15"/>
      <c r="Q176" s="15"/>
      <c r="R176" s="11">
        <f t="shared" si="37"/>
        <v>0</v>
      </c>
      <c r="S176" s="15"/>
      <c r="T176" s="15"/>
      <c r="U176" s="9">
        <f t="shared" si="39"/>
        <v>0</v>
      </c>
      <c r="V176" s="9">
        <f t="shared" si="40"/>
        <v>0</v>
      </c>
      <c r="W176" s="15"/>
      <c r="X176" s="16">
        <f t="shared" si="41"/>
        <v>0</v>
      </c>
      <c r="Y176" s="18"/>
      <c r="Z176" s="17"/>
    </row>
    <row r="177" spans="1:26" ht="18" customHeight="1" x14ac:dyDescent="0.2">
      <c r="A177" s="13">
        <v>5530004</v>
      </c>
      <c r="B177" s="14" t="s">
        <v>196</v>
      </c>
      <c r="C177" s="15">
        <v>39000</v>
      </c>
      <c r="D177" s="10">
        <f>VLOOKUP($A177,'20.04'!$A$9:$W$204,23,0)</f>
        <v>0</v>
      </c>
      <c r="E177" s="15"/>
      <c r="F177" s="15"/>
      <c r="G177" s="15"/>
      <c r="H177" s="9">
        <f t="shared" si="38"/>
        <v>0</v>
      </c>
      <c r="I177" s="15"/>
      <c r="J177" s="15"/>
      <c r="K177" s="15"/>
      <c r="L177" s="9">
        <f t="shared" si="32"/>
        <v>0</v>
      </c>
      <c r="M177" s="15"/>
      <c r="N177" s="15"/>
      <c r="O177" s="15"/>
      <c r="P177" s="15"/>
      <c r="Q177" s="15"/>
      <c r="R177" s="11">
        <f t="shared" si="37"/>
        <v>0</v>
      </c>
      <c r="S177" s="15"/>
      <c r="T177" s="15"/>
      <c r="U177" s="9">
        <f t="shared" si="39"/>
        <v>0</v>
      </c>
      <c r="V177" s="9">
        <f t="shared" si="40"/>
        <v>0</v>
      </c>
      <c r="W177" s="15"/>
      <c r="X177" s="16">
        <f t="shared" si="41"/>
        <v>0</v>
      </c>
      <c r="Y177" s="18"/>
      <c r="Z177" s="17"/>
    </row>
    <row r="178" spans="1:26" ht="18" customHeight="1" x14ac:dyDescent="0.2">
      <c r="A178" s="13">
        <v>5530005</v>
      </c>
      <c r="B178" s="14" t="s">
        <v>197</v>
      </c>
      <c r="C178" s="15">
        <v>35000</v>
      </c>
      <c r="D178" s="10">
        <f>VLOOKUP($A178,'20.04'!$A$9:$W$204,23,0)</f>
        <v>0</v>
      </c>
      <c r="E178" s="15"/>
      <c r="F178" s="15"/>
      <c r="G178" s="15"/>
      <c r="H178" s="9">
        <f t="shared" si="38"/>
        <v>0</v>
      </c>
      <c r="I178" s="15"/>
      <c r="J178" s="15"/>
      <c r="K178" s="15"/>
      <c r="L178" s="9">
        <f t="shared" si="32"/>
        <v>0</v>
      </c>
      <c r="M178" s="15"/>
      <c r="N178" s="15"/>
      <c r="O178" s="15"/>
      <c r="P178" s="15"/>
      <c r="Q178" s="15"/>
      <c r="R178" s="11">
        <f t="shared" si="37"/>
        <v>0</v>
      </c>
      <c r="S178" s="15"/>
      <c r="T178" s="15"/>
      <c r="U178" s="9">
        <f t="shared" si="39"/>
        <v>0</v>
      </c>
      <c r="V178" s="9">
        <f t="shared" si="40"/>
        <v>0</v>
      </c>
      <c r="W178" s="15"/>
      <c r="X178" s="16">
        <f t="shared" si="41"/>
        <v>0</v>
      </c>
      <c r="Y178" s="18"/>
      <c r="Z178" s="17"/>
    </row>
    <row r="179" spans="1:26" ht="18" customHeight="1" x14ac:dyDescent="0.2">
      <c r="A179" s="13">
        <v>5530008</v>
      </c>
      <c r="B179" s="14" t="s">
        <v>198</v>
      </c>
      <c r="C179" s="15">
        <v>29000</v>
      </c>
      <c r="D179" s="10">
        <f>VLOOKUP($A179,'20.04'!$A$9:$W$204,23,0)</f>
        <v>0</v>
      </c>
      <c r="E179" s="15"/>
      <c r="F179" s="15"/>
      <c r="G179" s="15"/>
      <c r="H179" s="9">
        <f t="shared" si="38"/>
        <v>0</v>
      </c>
      <c r="I179" s="15"/>
      <c r="J179" s="15"/>
      <c r="K179" s="15"/>
      <c r="L179" s="9">
        <f t="shared" si="32"/>
        <v>0</v>
      </c>
      <c r="M179" s="15"/>
      <c r="N179" s="15"/>
      <c r="O179" s="15"/>
      <c r="P179" s="15"/>
      <c r="Q179" s="15"/>
      <c r="R179" s="11">
        <f t="shared" si="37"/>
        <v>0</v>
      </c>
      <c r="S179" s="15"/>
      <c r="T179" s="15"/>
      <c r="U179" s="9">
        <f t="shared" si="39"/>
        <v>0</v>
      </c>
      <c r="V179" s="9">
        <f t="shared" si="40"/>
        <v>0</v>
      </c>
      <c r="W179" s="15"/>
      <c r="X179" s="16">
        <f t="shared" si="41"/>
        <v>0</v>
      </c>
      <c r="Y179" s="18"/>
      <c r="Z179" s="17"/>
    </row>
    <row r="180" spans="1:26" ht="18" customHeight="1" x14ac:dyDescent="0.2">
      <c r="A180" s="13">
        <v>5540001</v>
      </c>
      <c r="B180" s="14" t="s">
        <v>199</v>
      </c>
      <c r="C180" s="15">
        <v>18000</v>
      </c>
      <c r="D180" s="10">
        <f>VLOOKUP($A180,'20.04'!$A$9:$W$204,23,0)</f>
        <v>13</v>
      </c>
      <c r="E180" s="15"/>
      <c r="F180" s="15"/>
      <c r="G180" s="15"/>
      <c r="H180" s="9">
        <f t="shared" si="38"/>
        <v>0</v>
      </c>
      <c r="I180" s="15">
        <v>1</v>
      </c>
      <c r="J180" s="15"/>
      <c r="K180" s="15"/>
      <c r="L180" s="9">
        <f t="shared" si="32"/>
        <v>1</v>
      </c>
      <c r="M180" s="15"/>
      <c r="N180" s="15"/>
      <c r="O180" s="15"/>
      <c r="P180" s="15"/>
      <c r="Q180" s="15"/>
      <c r="R180" s="11">
        <f>SUM(M180:Q180)</f>
        <v>0</v>
      </c>
      <c r="S180" s="15"/>
      <c r="T180" s="15"/>
      <c r="U180" s="9">
        <f>S180+T180</f>
        <v>0</v>
      </c>
      <c r="V180" s="9">
        <f t="shared" si="40"/>
        <v>12</v>
      </c>
      <c r="W180" s="15">
        <v>12</v>
      </c>
      <c r="X180" s="16">
        <f>W180-V180</f>
        <v>0</v>
      </c>
      <c r="Y180" s="18"/>
      <c r="Z180" s="17"/>
    </row>
    <row r="181" spans="1:26" ht="18" customHeight="1" x14ac:dyDescent="0.2">
      <c r="A181" s="13">
        <v>5540003</v>
      </c>
      <c r="B181" s="14" t="s">
        <v>200</v>
      </c>
      <c r="C181" s="15">
        <v>18000</v>
      </c>
      <c r="D181" s="10">
        <f>VLOOKUP($A181,'20.04'!$A$9:$W$204,23,0)</f>
        <v>28</v>
      </c>
      <c r="E181" s="15"/>
      <c r="F181" s="15"/>
      <c r="G181" s="15"/>
      <c r="H181" s="9">
        <f t="shared" si="38"/>
        <v>0</v>
      </c>
      <c r="I181" s="15">
        <v>1</v>
      </c>
      <c r="J181" s="15"/>
      <c r="K181" s="15"/>
      <c r="L181" s="9">
        <f t="shared" si="32"/>
        <v>1</v>
      </c>
      <c r="M181" s="15"/>
      <c r="N181" s="15"/>
      <c r="O181" s="15"/>
      <c r="P181" s="15"/>
      <c r="Q181" s="15"/>
      <c r="R181" s="11">
        <f t="shared" si="37"/>
        <v>0</v>
      </c>
      <c r="S181" s="15"/>
      <c r="T181" s="15"/>
      <c r="U181" s="9">
        <f t="shared" si="39"/>
        <v>0</v>
      </c>
      <c r="V181" s="9">
        <f t="shared" si="40"/>
        <v>27</v>
      </c>
      <c r="W181" s="15">
        <v>27</v>
      </c>
      <c r="X181" s="16">
        <f t="shared" si="41"/>
        <v>0</v>
      </c>
      <c r="Y181" s="18"/>
      <c r="Z181" s="17"/>
    </row>
    <row r="182" spans="1:26" ht="18" customHeight="1" x14ac:dyDescent="0.2">
      <c r="A182" s="13">
        <v>5540008</v>
      </c>
      <c r="B182" s="14" t="s">
        <v>201</v>
      </c>
      <c r="C182" s="15">
        <v>16000</v>
      </c>
      <c r="D182" s="10">
        <f>VLOOKUP($A182,'20.04'!$A$9:$W$204,23,0)</f>
        <v>86</v>
      </c>
      <c r="E182" s="15"/>
      <c r="F182" s="15"/>
      <c r="G182" s="15"/>
      <c r="H182" s="9">
        <f t="shared" si="38"/>
        <v>0</v>
      </c>
      <c r="I182" s="15">
        <v>1</v>
      </c>
      <c r="J182" s="15"/>
      <c r="K182" s="15"/>
      <c r="L182" s="9">
        <f t="shared" si="32"/>
        <v>1</v>
      </c>
      <c r="M182" s="15"/>
      <c r="N182" s="15"/>
      <c r="O182" s="15"/>
      <c r="P182" s="15"/>
      <c r="Q182" s="15"/>
      <c r="R182" s="11">
        <f t="shared" si="37"/>
        <v>0</v>
      </c>
      <c r="S182" s="15"/>
      <c r="T182" s="15"/>
      <c r="U182" s="9">
        <f t="shared" si="39"/>
        <v>0</v>
      </c>
      <c r="V182" s="9">
        <f t="shared" si="40"/>
        <v>85</v>
      </c>
      <c r="W182" s="15">
        <v>85</v>
      </c>
      <c r="X182" s="16">
        <f t="shared" si="41"/>
        <v>0</v>
      </c>
      <c r="Y182" s="18"/>
      <c r="Z182" s="17"/>
    </row>
    <row r="183" spans="1:26" ht="18" customHeight="1" x14ac:dyDescent="0.2">
      <c r="A183" s="13">
        <v>5540017</v>
      </c>
      <c r="B183" s="14" t="s">
        <v>202</v>
      </c>
      <c r="C183" s="15">
        <v>25000</v>
      </c>
      <c r="D183" s="10">
        <f>VLOOKUP($A183,'20.04'!$A$9:$W$204,23,0)</f>
        <v>0</v>
      </c>
      <c r="E183" s="15">
        <v>2</v>
      </c>
      <c r="F183" s="15"/>
      <c r="G183" s="15"/>
      <c r="H183" s="9">
        <f t="shared" si="38"/>
        <v>2</v>
      </c>
      <c r="I183" s="15">
        <v>2</v>
      </c>
      <c r="J183" s="15"/>
      <c r="K183" s="15"/>
      <c r="L183" s="9">
        <f t="shared" si="32"/>
        <v>2</v>
      </c>
      <c r="M183" s="15"/>
      <c r="N183" s="15"/>
      <c r="O183" s="15"/>
      <c r="P183" s="15"/>
      <c r="Q183" s="15"/>
      <c r="R183" s="11">
        <f t="shared" si="37"/>
        <v>0</v>
      </c>
      <c r="S183" s="15"/>
      <c r="T183" s="15"/>
      <c r="U183" s="9">
        <f t="shared" si="39"/>
        <v>0</v>
      </c>
      <c r="V183" s="9">
        <f t="shared" si="40"/>
        <v>0</v>
      </c>
      <c r="W183" s="15"/>
      <c r="X183" s="16">
        <f t="shared" si="41"/>
        <v>0</v>
      </c>
      <c r="Y183" s="18"/>
      <c r="Z183" s="17"/>
    </row>
    <row r="184" spans="1:26" ht="18" customHeight="1" x14ac:dyDescent="0.2">
      <c r="A184" s="13">
        <v>5540018</v>
      </c>
      <c r="B184" s="14" t="s">
        <v>203</v>
      </c>
      <c r="C184" s="15">
        <v>32000</v>
      </c>
      <c r="D184" s="10">
        <f>VLOOKUP($A184,'20.04'!$A$9:$W$204,23,0)</f>
        <v>0</v>
      </c>
      <c r="E184" s="15">
        <v>3</v>
      </c>
      <c r="F184" s="15"/>
      <c r="G184" s="15"/>
      <c r="H184" s="9">
        <f t="shared" si="38"/>
        <v>3</v>
      </c>
      <c r="I184" s="15">
        <v>3</v>
      </c>
      <c r="J184" s="15"/>
      <c r="K184" s="15"/>
      <c r="L184" s="9">
        <f t="shared" si="32"/>
        <v>3</v>
      </c>
      <c r="M184" s="15"/>
      <c r="N184" s="15"/>
      <c r="O184" s="15"/>
      <c r="P184" s="15"/>
      <c r="Q184" s="15"/>
      <c r="R184" s="11">
        <f t="shared" si="37"/>
        <v>0</v>
      </c>
      <c r="S184" s="15"/>
      <c r="T184" s="15"/>
      <c r="U184" s="9">
        <f t="shared" si="39"/>
        <v>0</v>
      </c>
      <c r="V184" s="9">
        <f t="shared" si="40"/>
        <v>0</v>
      </c>
      <c r="W184" s="15"/>
      <c r="X184" s="16">
        <f t="shared" si="41"/>
        <v>0</v>
      </c>
      <c r="Y184" s="18"/>
      <c r="Z184" s="17"/>
    </row>
    <row r="185" spans="1:26" ht="18" customHeight="1" x14ac:dyDescent="0.2">
      <c r="A185" s="13">
        <v>5540019</v>
      </c>
      <c r="B185" s="14" t="s">
        <v>204</v>
      </c>
      <c r="C185" s="15">
        <v>39000</v>
      </c>
      <c r="D185" s="10">
        <f>VLOOKUP($A185,'20.04'!$A$9:$W$204,23,0)</f>
        <v>0</v>
      </c>
      <c r="E185" s="15">
        <v>7</v>
      </c>
      <c r="F185" s="15"/>
      <c r="G185" s="15"/>
      <c r="H185" s="9">
        <f t="shared" si="38"/>
        <v>7</v>
      </c>
      <c r="I185" s="15">
        <v>7</v>
      </c>
      <c r="J185" s="15"/>
      <c r="K185" s="15"/>
      <c r="L185" s="9">
        <f t="shared" si="32"/>
        <v>7</v>
      </c>
      <c r="M185" s="15"/>
      <c r="N185" s="15"/>
      <c r="O185" s="15"/>
      <c r="P185" s="15"/>
      <c r="Q185" s="15"/>
      <c r="R185" s="11">
        <f t="shared" si="37"/>
        <v>0</v>
      </c>
      <c r="S185" s="15"/>
      <c r="T185" s="15"/>
      <c r="U185" s="9">
        <f t="shared" si="39"/>
        <v>0</v>
      </c>
      <c r="V185" s="9">
        <f t="shared" si="40"/>
        <v>0</v>
      </c>
      <c r="W185" s="15"/>
      <c r="X185" s="16">
        <f t="shared" si="41"/>
        <v>0</v>
      </c>
      <c r="Y185" s="18"/>
      <c r="Z185" s="17"/>
    </row>
    <row r="186" spans="1:26" ht="18" customHeight="1" x14ac:dyDescent="0.2">
      <c r="A186" s="13">
        <v>5540020</v>
      </c>
      <c r="B186" s="14" t="s">
        <v>205</v>
      </c>
      <c r="C186" s="15">
        <v>40000</v>
      </c>
      <c r="D186" s="10">
        <f>VLOOKUP($A186,'20.04'!$A$9:$W$204,23,0)</f>
        <v>0</v>
      </c>
      <c r="E186" s="15">
        <v>2</v>
      </c>
      <c r="F186" s="15"/>
      <c r="G186" s="15"/>
      <c r="H186" s="9">
        <f t="shared" si="38"/>
        <v>2</v>
      </c>
      <c r="I186" s="15">
        <v>2</v>
      </c>
      <c r="J186" s="15"/>
      <c r="K186" s="15"/>
      <c r="L186" s="9">
        <f t="shared" si="32"/>
        <v>2</v>
      </c>
      <c r="M186" s="15"/>
      <c r="N186" s="15"/>
      <c r="O186" s="15"/>
      <c r="P186" s="15"/>
      <c r="Q186" s="15"/>
      <c r="R186" s="11">
        <f t="shared" si="37"/>
        <v>0</v>
      </c>
      <c r="S186" s="15"/>
      <c r="T186" s="15"/>
      <c r="U186" s="9">
        <f t="shared" si="39"/>
        <v>0</v>
      </c>
      <c r="V186" s="9">
        <f t="shared" si="40"/>
        <v>0</v>
      </c>
      <c r="W186" s="15"/>
      <c r="X186" s="16">
        <f t="shared" si="41"/>
        <v>0</v>
      </c>
      <c r="Y186" s="18"/>
      <c r="Z186" s="17"/>
    </row>
    <row r="187" spans="1:26" ht="18" customHeight="1" x14ac:dyDescent="0.2">
      <c r="A187" s="13">
        <v>5540021</v>
      </c>
      <c r="B187" s="14" t="s">
        <v>206</v>
      </c>
      <c r="C187" s="15">
        <v>46000</v>
      </c>
      <c r="D187" s="10">
        <f>VLOOKUP($A187,'20.04'!$A$9:$W$204,23,0)</f>
        <v>0</v>
      </c>
      <c r="E187" s="15"/>
      <c r="F187" s="15"/>
      <c r="G187" s="15"/>
      <c r="H187" s="9">
        <f t="shared" si="38"/>
        <v>0</v>
      </c>
      <c r="I187" s="15"/>
      <c r="J187" s="15"/>
      <c r="K187" s="15"/>
      <c r="L187" s="9">
        <f t="shared" si="32"/>
        <v>0</v>
      </c>
      <c r="M187" s="15"/>
      <c r="N187" s="15"/>
      <c r="O187" s="15"/>
      <c r="P187" s="15"/>
      <c r="Q187" s="15"/>
      <c r="R187" s="11">
        <f t="shared" si="37"/>
        <v>0</v>
      </c>
      <c r="S187" s="15"/>
      <c r="T187" s="15"/>
      <c r="U187" s="9">
        <f t="shared" si="39"/>
        <v>0</v>
      </c>
      <c r="V187" s="9">
        <f t="shared" si="40"/>
        <v>0</v>
      </c>
      <c r="W187" s="15"/>
      <c r="X187" s="16">
        <f t="shared" si="41"/>
        <v>0</v>
      </c>
      <c r="Y187" s="18"/>
      <c r="Z187" s="17"/>
    </row>
    <row r="188" spans="1:26" ht="18" customHeight="1" x14ac:dyDescent="0.2">
      <c r="A188" s="13">
        <v>5540029</v>
      </c>
      <c r="B188" s="14" t="s">
        <v>207</v>
      </c>
      <c r="C188" s="15">
        <v>18000</v>
      </c>
      <c r="D188" s="10">
        <f>VLOOKUP($A188,'20.04'!$A$9:$W$204,23,0)</f>
        <v>35</v>
      </c>
      <c r="E188" s="15"/>
      <c r="F188" s="15"/>
      <c r="G188" s="15"/>
      <c r="H188" s="9">
        <f t="shared" si="38"/>
        <v>0</v>
      </c>
      <c r="I188" s="15"/>
      <c r="J188" s="15"/>
      <c r="K188" s="15"/>
      <c r="L188" s="9">
        <f t="shared" si="32"/>
        <v>0</v>
      </c>
      <c r="M188" s="15"/>
      <c r="N188" s="15"/>
      <c r="O188" s="15"/>
      <c r="P188" s="15"/>
      <c r="Q188" s="15"/>
      <c r="R188" s="11">
        <f t="shared" si="37"/>
        <v>0</v>
      </c>
      <c r="S188" s="15"/>
      <c r="T188" s="15"/>
      <c r="U188" s="9">
        <f t="shared" si="39"/>
        <v>0</v>
      </c>
      <c r="V188" s="9">
        <f t="shared" si="40"/>
        <v>35</v>
      </c>
      <c r="W188" s="15">
        <v>35</v>
      </c>
      <c r="X188" s="16">
        <f t="shared" si="41"/>
        <v>0</v>
      </c>
      <c r="Y188" s="18"/>
      <c r="Z188" s="17"/>
    </row>
    <row r="189" spans="1:26" ht="18" customHeight="1" x14ac:dyDescent="0.2">
      <c r="A189" s="13">
        <v>5540030</v>
      </c>
      <c r="B189" s="14" t="s">
        <v>208</v>
      </c>
      <c r="C189" s="15">
        <v>20000</v>
      </c>
      <c r="D189" s="10">
        <f>VLOOKUP($A189,'20.04'!$A$9:$W$204,23,0)</f>
        <v>15</v>
      </c>
      <c r="E189" s="15"/>
      <c r="F189" s="15"/>
      <c r="G189" s="15"/>
      <c r="H189" s="9">
        <f t="shared" si="38"/>
        <v>0</v>
      </c>
      <c r="I189" s="15"/>
      <c r="J189" s="15"/>
      <c r="K189" s="15"/>
      <c r="L189" s="9">
        <f t="shared" si="32"/>
        <v>0</v>
      </c>
      <c r="M189" s="15"/>
      <c r="N189" s="15"/>
      <c r="O189" s="15"/>
      <c r="P189" s="15"/>
      <c r="Q189" s="15"/>
      <c r="R189" s="11">
        <f>SUM(M189:Q189)</f>
        <v>0</v>
      </c>
      <c r="S189" s="15"/>
      <c r="T189" s="15"/>
      <c r="U189" s="9">
        <f>S189+T189</f>
        <v>0</v>
      </c>
      <c r="V189" s="9">
        <f t="shared" si="40"/>
        <v>15</v>
      </c>
      <c r="W189" s="15">
        <v>15</v>
      </c>
      <c r="X189" s="16">
        <f>W189-V189</f>
        <v>0</v>
      </c>
      <c r="Y189" s="18"/>
      <c r="Z189" s="17"/>
    </row>
    <row r="190" spans="1:26" ht="18" customHeight="1" x14ac:dyDescent="0.2">
      <c r="A190" s="13">
        <v>5540031</v>
      </c>
      <c r="B190" s="14" t="s">
        <v>209</v>
      </c>
      <c r="C190" s="15">
        <v>20000</v>
      </c>
      <c r="D190" s="10">
        <f>VLOOKUP($A190,'20.04'!$A$9:$W$204,23,0)</f>
        <v>13</v>
      </c>
      <c r="E190" s="15"/>
      <c r="F190" s="15"/>
      <c r="G190" s="15"/>
      <c r="H190" s="9">
        <f t="shared" si="38"/>
        <v>0</v>
      </c>
      <c r="I190" s="15"/>
      <c r="J190" s="15"/>
      <c r="K190" s="15"/>
      <c r="L190" s="9">
        <f t="shared" si="32"/>
        <v>0</v>
      </c>
      <c r="M190" s="15"/>
      <c r="N190" s="15"/>
      <c r="O190" s="15"/>
      <c r="P190" s="15"/>
      <c r="Q190" s="15"/>
      <c r="R190" s="11">
        <f t="shared" si="37"/>
        <v>0</v>
      </c>
      <c r="S190" s="15"/>
      <c r="T190" s="15"/>
      <c r="U190" s="9">
        <f t="shared" ref="U190:U207" si="42">S190+T190</f>
        <v>0</v>
      </c>
      <c r="V190" s="9">
        <f t="shared" si="40"/>
        <v>13</v>
      </c>
      <c r="W190" s="15">
        <v>13</v>
      </c>
      <c r="X190" s="16">
        <f t="shared" ref="X190:X207" si="43">W190-V190</f>
        <v>0</v>
      </c>
      <c r="Y190" s="18"/>
      <c r="Z190" s="17"/>
    </row>
    <row r="191" spans="1:26" ht="18" customHeight="1" x14ac:dyDescent="0.2">
      <c r="A191" s="13">
        <v>5540032</v>
      </c>
      <c r="B191" s="14" t="s">
        <v>210</v>
      </c>
      <c r="C191" s="15">
        <v>15000</v>
      </c>
      <c r="D191" s="10">
        <f>VLOOKUP($A191,'20.04'!$A$9:$W$204,23,0)</f>
        <v>23</v>
      </c>
      <c r="E191" s="15"/>
      <c r="F191" s="15"/>
      <c r="G191" s="15"/>
      <c r="H191" s="9">
        <f t="shared" si="38"/>
        <v>0</v>
      </c>
      <c r="I191" s="15"/>
      <c r="J191" s="15"/>
      <c r="K191" s="15"/>
      <c r="L191" s="9">
        <f t="shared" si="32"/>
        <v>0</v>
      </c>
      <c r="M191" s="15"/>
      <c r="N191" s="15"/>
      <c r="O191" s="15"/>
      <c r="P191" s="15"/>
      <c r="Q191" s="15"/>
      <c r="R191" s="11">
        <f t="shared" si="37"/>
        <v>0</v>
      </c>
      <c r="S191" s="15"/>
      <c r="T191" s="15"/>
      <c r="U191" s="9">
        <f t="shared" si="42"/>
        <v>0</v>
      </c>
      <c r="V191" s="9">
        <f t="shared" si="40"/>
        <v>23</v>
      </c>
      <c r="W191" s="15">
        <v>23</v>
      </c>
      <c r="X191" s="16">
        <f t="shared" si="43"/>
        <v>0</v>
      </c>
      <c r="Y191" s="18"/>
      <c r="Z191" s="17"/>
    </row>
    <row r="192" spans="1:26" ht="18" customHeight="1" x14ac:dyDescent="0.2">
      <c r="A192" s="13">
        <v>5540033</v>
      </c>
      <c r="B192" s="14" t="s">
        <v>211</v>
      </c>
      <c r="C192" s="15">
        <v>15000</v>
      </c>
      <c r="D192" s="10">
        <f>VLOOKUP($A192,'20.04'!$A$9:$W$204,23,0)</f>
        <v>45</v>
      </c>
      <c r="E192" s="15"/>
      <c r="F192" s="15"/>
      <c r="G192" s="15"/>
      <c r="H192" s="9">
        <f t="shared" si="38"/>
        <v>0</v>
      </c>
      <c r="I192" s="15">
        <v>1</v>
      </c>
      <c r="J192" s="15"/>
      <c r="K192" s="15"/>
      <c r="L192" s="9">
        <f t="shared" si="32"/>
        <v>1</v>
      </c>
      <c r="M192" s="15"/>
      <c r="N192" s="15"/>
      <c r="O192" s="15"/>
      <c r="P192" s="15"/>
      <c r="Q192" s="15"/>
      <c r="R192" s="11">
        <f t="shared" si="37"/>
        <v>0</v>
      </c>
      <c r="S192" s="15"/>
      <c r="T192" s="15"/>
      <c r="U192" s="9">
        <f t="shared" si="42"/>
        <v>0</v>
      </c>
      <c r="V192" s="9">
        <f t="shared" si="40"/>
        <v>44</v>
      </c>
      <c r="W192" s="15">
        <v>44</v>
      </c>
      <c r="X192" s="16">
        <f t="shared" si="43"/>
        <v>0</v>
      </c>
      <c r="Y192" s="18"/>
      <c r="Z192" s="17"/>
    </row>
    <row r="193" spans="1:26" ht="18" customHeight="1" x14ac:dyDescent="0.2">
      <c r="A193" s="13">
        <v>5540035</v>
      </c>
      <c r="B193" s="14" t="s">
        <v>212</v>
      </c>
      <c r="C193" s="15">
        <v>20000</v>
      </c>
      <c r="D193" s="10">
        <f>VLOOKUP($A193,'20.04'!$A$9:$W$204,23,0)</f>
        <v>18</v>
      </c>
      <c r="E193" s="15"/>
      <c r="F193" s="15"/>
      <c r="G193" s="15"/>
      <c r="H193" s="9">
        <f t="shared" si="38"/>
        <v>0</v>
      </c>
      <c r="I193" s="15"/>
      <c r="J193" s="15"/>
      <c r="K193" s="15"/>
      <c r="L193" s="9">
        <f t="shared" si="32"/>
        <v>0</v>
      </c>
      <c r="M193" s="15"/>
      <c r="N193" s="15"/>
      <c r="O193" s="15"/>
      <c r="P193" s="15"/>
      <c r="Q193" s="15"/>
      <c r="R193" s="11">
        <f>SUM(M193:Q193)</f>
        <v>0</v>
      </c>
      <c r="S193" s="15"/>
      <c r="T193" s="15"/>
      <c r="U193" s="9">
        <f>S193+T193</f>
        <v>0</v>
      </c>
      <c r="V193" s="9">
        <f t="shared" si="40"/>
        <v>18</v>
      </c>
      <c r="W193" s="15">
        <v>18</v>
      </c>
      <c r="X193" s="16">
        <f>W193-V193</f>
        <v>0</v>
      </c>
      <c r="Y193" s="18"/>
      <c r="Z193" s="17"/>
    </row>
    <row r="194" spans="1:26" ht="18" customHeight="1" x14ac:dyDescent="0.2">
      <c r="A194" s="13">
        <v>5540037</v>
      </c>
      <c r="B194" s="14" t="s">
        <v>213</v>
      </c>
      <c r="C194" s="15">
        <v>18000</v>
      </c>
      <c r="D194" s="10">
        <f>VLOOKUP($A194,'20.04'!$A$9:$W$204,23,0)</f>
        <v>0</v>
      </c>
      <c r="E194" s="15"/>
      <c r="F194" s="15"/>
      <c r="G194" s="15"/>
      <c r="H194" s="9">
        <f t="shared" si="38"/>
        <v>0</v>
      </c>
      <c r="I194" s="15"/>
      <c r="J194" s="15"/>
      <c r="K194" s="15"/>
      <c r="L194" s="9">
        <f t="shared" si="32"/>
        <v>0</v>
      </c>
      <c r="M194" s="15"/>
      <c r="N194" s="15"/>
      <c r="O194" s="15"/>
      <c r="P194" s="15"/>
      <c r="Q194" s="15"/>
      <c r="R194" s="11">
        <f t="shared" si="37"/>
        <v>0</v>
      </c>
      <c r="S194" s="15"/>
      <c r="T194" s="15"/>
      <c r="U194" s="9">
        <f t="shared" si="42"/>
        <v>0</v>
      </c>
      <c r="V194" s="9">
        <f t="shared" si="40"/>
        <v>0</v>
      </c>
      <c r="W194" s="15"/>
      <c r="X194" s="16">
        <f t="shared" si="43"/>
        <v>0</v>
      </c>
      <c r="Y194" s="18"/>
      <c r="Z194" s="17"/>
    </row>
    <row r="195" spans="1:26" ht="18" customHeight="1" x14ac:dyDescent="0.2">
      <c r="A195" s="13">
        <v>5541001</v>
      </c>
      <c r="B195" s="14" t="s">
        <v>214</v>
      </c>
      <c r="C195" s="15">
        <v>29000</v>
      </c>
      <c r="D195" s="10">
        <f>VLOOKUP($A195,'20.04'!$A$9:$W$204,23,0)</f>
        <v>0</v>
      </c>
      <c r="E195" s="15"/>
      <c r="F195" s="15"/>
      <c r="G195" s="15"/>
      <c r="H195" s="9">
        <f t="shared" si="38"/>
        <v>0</v>
      </c>
      <c r="I195" s="15"/>
      <c r="J195" s="15"/>
      <c r="K195" s="15"/>
      <c r="L195" s="9">
        <f t="shared" si="32"/>
        <v>0</v>
      </c>
      <c r="M195" s="15"/>
      <c r="N195" s="15"/>
      <c r="O195" s="15"/>
      <c r="P195" s="15"/>
      <c r="Q195" s="15"/>
      <c r="R195" s="11">
        <f t="shared" si="37"/>
        <v>0</v>
      </c>
      <c r="S195" s="15"/>
      <c r="T195" s="15"/>
      <c r="U195" s="9">
        <f t="shared" si="42"/>
        <v>0</v>
      </c>
      <c r="V195" s="9">
        <f t="shared" si="40"/>
        <v>0</v>
      </c>
      <c r="W195" s="15"/>
      <c r="X195" s="16">
        <f t="shared" si="43"/>
        <v>0</v>
      </c>
      <c r="Y195" s="18"/>
      <c r="Z195" s="17"/>
    </row>
    <row r="196" spans="1:26" ht="18" customHeight="1" x14ac:dyDescent="0.2">
      <c r="A196" s="13">
        <v>5510105</v>
      </c>
      <c r="B196" s="14" t="s">
        <v>234</v>
      </c>
      <c r="C196" s="15">
        <v>10000</v>
      </c>
      <c r="D196" s="10">
        <f>VLOOKUP($A196,'20.04'!$A$9:$W$204,23,0)</f>
        <v>0</v>
      </c>
      <c r="E196" s="15"/>
      <c r="F196" s="15"/>
      <c r="G196" s="15"/>
      <c r="H196" s="9">
        <f t="shared" si="38"/>
        <v>0</v>
      </c>
      <c r="I196" s="15"/>
      <c r="J196" s="15"/>
      <c r="K196" s="15"/>
      <c r="L196" s="9">
        <f t="shared" si="32"/>
        <v>0</v>
      </c>
      <c r="M196" s="15"/>
      <c r="N196" s="15"/>
      <c r="O196" s="15"/>
      <c r="P196" s="15"/>
      <c r="Q196" s="15"/>
      <c r="R196" s="11">
        <f t="shared" si="37"/>
        <v>0</v>
      </c>
      <c r="S196" s="15"/>
      <c r="T196" s="15"/>
      <c r="U196" s="9">
        <f t="shared" si="42"/>
        <v>0</v>
      </c>
      <c r="V196" s="9">
        <f t="shared" si="40"/>
        <v>0</v>
      </c>
      <c r="W196" s="15"/>
      <c r="X196" s="16">
        <f t="shared" si="43"/>
        <v>0</v>
      </c>
      <c r="Y196" s="18"/>
      <c r="Z196" s="17"/>
    </row>
    <row r="197" spans="1:26" ht="18" customHeight="1" x14ac:dyDescent="0.2">
      <c r="A197" s="13">
        <v>7116001</v>
      </c>
      <c r="B197" s="14" t="s">
        <v>215</v>
      </c>
      <c r="C197" s="15">
        <v>99000</v>
      </c>
      <c r="D197" s="10">
        <f>VLOOKUP($A197,'20.04'!$A$9:$W$204,23,0)</f>
        <v>0</v>
      </c>
      <c r="E197" s="15"/>
      <c r="F197" s="15"/>
      <c r="G197" s="15"/>
      <c r="H197" s="9">
        <f t="shared" si="38"/>
        <v>0</v>
      </c>
      <c r="I197" s="15"/>
      <c r="J197" s="15"/>
      <c r="K197" s="15"/>
      <c r="L197" s="9">
        <f t="shared" si="32"/>
        <v>0</v>
      </c>
      <c r="M197" s="15"/>
      <c r="N197" s="15"/>
      <c r="O197" s="15"/>
      <c r="P197" s="15"/>
      <c r="Q197" s="15"/>
      <c r="R197" s="11">
        <f t="shared" si="37"/>
        <v>0</v>
      </c>
      <c r="S197" s="15"/>
      <c r="T197" s="15"/>
      <c r="U197" s="9">
        <f t="shared" si="42"/>
        <v>0</v>
      </c>
      <c r="V197" s="9">
        <f t="shared" si="40"/>
        <v>0</v>
      </c>
      <c r="W197" s="15"/>
      <c r="X197" s="16">
        <f t="shared" si="43"/>
        <v>0</v>
      </c>
      <c r="Y197" s="18"/>
      <c r="Z197" s="17"/>
    </row>
    <row r="198" spans="1:26" ht="18" customHeight="1" x14ac:dyDescent="0.2">
      <c r="A198" s="13">
        <v>7116002</v>
      </c>
      <c r="B198" s="14" t="s">
        <v>224</v>
      </c>
      <c r="C198" s="15">
        <v>60000</v>
      </c>
      <c r="D198" s="10">
        <f>VLOOKUP($A198,'20.04'!$A$9:$W$204,23,0)</f>
        <v>0</v>
      </c>
      <c r="E198" s="15"/>
      <c r="F198" s="15"/>
      <c r="G198" s="15"/>
      <c r="H198" s="9">
        <f t="shared" si="38"/>
        <v>0</v>
      </c>
      <c r="I198" s="15"/>
      <c r="J198" s="15"/>
      <c r="K198" s="15"/>
      <c r="L198" s="9">
        <f t="shared" si="32"/>
        <v>0</v>
      </c>
      <c r="M198" s="15"/>
      <c r="N198" s="15"/>
      <c r="O198" s="15"/>
      <c r="P198" s="15"/>
      <c r="Q198" s="15"/>
      <c r="R198" s="11">
        <f t="shared" si="37"/>
        <v>0</v>
      </c>
      <c r="S198" s="15"/>
      <c r="T198" s="15"/>
      <c r="U198" s="9">
        <f t="shared" si="42"/>
        <v>0</v>
      </c>
      <c r="V198" s="9">
        <f t="shared" si="40"/>
        <v>0</v>
      </c>
      <c r="W198" s="15"/>
      <c r="X198" s="16">
        <f t="shared" si="43"/>
        <v>0</v>
      </c>
      <c r="Y198" s="18"/>
      <c r="Z198" s="17"/>
    </row>
    <row r="199" spans="1:26" ht="18" customHeight="1" x14ac:dyDescent="0.2">
      <c r="A199" s="13">
        <v>7116003</v>
      </c>
      <c r="B199" s="14" t="s">
        <v>225</v>
      </c>
      <c r="C199" s="15">
        <v>60000</v>
      </c>
      <c r="D199" s="10">
        <f>VLOOKUP($A199,'20.04'!$A$9:$W$204,23,0)</f>
        <v>0</v>
      </c>
      <c r="E199" s="15"/>
      <c r="F199" s="15"/>
      <c r="G199" s="15"/>
      <c r="H199" s="9">
        <f t="shared" si="38"/>
        <v>0</v>
      </c>
      <c r="I199" s="15"/>
      <c r="J199" s="15"/>
      <c r="K199" s="15"/>
      <c r="L199" s="9">
        <f t="shared" si="32"/>
        <v>0</v>
      </c>
      <c r="M199" s="15"/>
      <c r="N199" s="15"/>
      <c r="O199" s="15"/>
      <c r="P199" s="15"/>
      <c r="Q199" s="15"/>
      <c r="R199" s="11">
        <f t="shared" si="37"/>
        <v>0</v>
      </c>
      <c r="S199" s="15"/>
      <c r="T199" s="15"/>
      <c r="U199" s="9">
        <f t="shared" si="42"/>
        <v>0</v>
      </c>
      <c r="V199" s="9">
        <f t="shared" si="40"/>
        <v>0</v>
      </c>
      <c r="W199" s="15"/>
      <c r="X199" s="16">
        <f t="shared" si="43"/>
        <v>0</v>
      </c>
      <c r="Y199" s="18"/>
      <c r="Z199" s="17"/>
    </row>
    <row r="200" spans="1:26" ht="18" customHeight="1" x14ac:dyDescent="0.2">
      <c r="A200" s="13">
        <v>9500002</v>
      </c>
      <c r="B200" s="14" t="s">
        <v>216</v>
      </c>
      <c r="C200" s="15">
        <v>4000</v>
      </c>
      <c r="D200" s="10">
        <f>VLOOKUP($A200,'20.04'!$A$9:$W$204,23,0)</f>
        <v>0</v>
      </c>
      <c r="E200" s="15"/>
      <c r="F200" s="15"/>
      <c r="G200" s="15"/>
      <c r="H200" s="9">
        <f t="shared" si="38"/>
        <v>0</v>
      </c>
      <c r="I200" s="15"/>
      <c r="J200" s="15"/>
      <c r="K200" s="15"/>
      <c r="L200" s="9">
        <f t="shared" si="32"/>
        <v>0</v>
      </c>
      <c r="M200" s="15"/>
      <c r="N200" s="15"/>
      <c r="O200" s="15"/>
      <c r="P200" s="15"/>
      <c r="Q200" s="15"/>
      <c r="R200" s="11">
        <f t="shared" si="37"/>
        <v>0</v>
      </c>
      <c r="S200" s="15"/>
      <c r="T200" s="15"/>
      <c r="U200" s="9">
        <f t="shared" si="42"/>
        <v>0</v>
      </c>
      <c r="V200" s="9">
        <f t="shared" si="40"/>
        <v>0</v>
      </c>
      <c r="W200" s="15"/>
      <c r="X200" s="16">
        <f t="shared" si="43"/>
        <v>0</v>
      </c>
      <c r="Y200" s="18"/>
      <c r="Z200" s="17"/>
    </row>
    <row r="201" spans="1:26" ht="18" customHeight="1" x14ac:dyDescent="0.2">
      <c r="A201" s="13">
        <v>9500003</v>
      </c>
      <c r="B201" s="14" t="s">
        <v>217</v>
      </c>
      <c r="C201" s="15">
        <v>5000</v>
      </c>
      <c r="D201" s="10">
        <f>VLOOKUP($A201,'20.04'!$A$9:$W$204,23,0)</f>
        <v>0</v>
      </c>
      <c r="E201" s="15"/>
      <c r="F201" s="15"/>
      <c r="G201" s="15"/>
      <c r="H201" s="9">
        <f t="shared" si="38"/>
        <v>0</v>
      </c>
      <c r="I201" s="15"/>
      <c r="J201" s="15"/>
      <c r="K201" s="15"/>
      <c r="L201" s="9">
        <f t="shared" si="32"/>
        <v>0</v>
      </c>
      <c r="M201" s="15"/>
      <c r="N201" s="15"/>
      <c r="O201" s="15"/>
      <c r="P201" s="15"/>
      <c r="Q201" s="15"/>
      <c r="R201" s="11">
        <f t="shared" si="37"/>
        <v>0</v>
      </c>
      <c r="S201" s="15"/>
      <c r="T201" s="15"/>
      <c r="U201" s="9">
        <f t="shared" si="42"/>
        <v>0</v>
      </c>
      <c r="V201" s="9">
        <f t="shared" si="40"/>
        <v>0</v>
      </c>
      <c r="W201" s="15"/>
      <c r="X201" s="16">
        <f t="shared" si="43"/>
        <v>0</v>
      </c>
      <c r="Y201" s="18"/>
      <c r="Z201" s="17"/>
    </row>
    <row r="202" spans="1:26" ht="18" customHeight="1" x14ac:dyDescent="0.2">
      <c r="A202" s="13">
        <v>5530007</v>
      </c>
      <c r="B202" s="14" t="s">
        <v>229</v>
      </c>
      <c r="C202" s="15">
        <v>29000</v>
      </c>
      <c r="D202" s="10">
        <f>VLOOKUP($A202,'20.04'!$A$9:$W$204,23,0)</f>
        <v>0</v>
      </c>
      <c r="E202" s="15"/>
      <c r="F202" s="15"/>
      <c r="G202" s="15"/>
      <c r="H202" s="9">
        <f t="shared" si="38"/>
        <v>0</v>
      </c>
      <c r="I202" s="15"/>
      <c r="J202" s="15"/>
      <c r="K202" s="15"/>
      <c r="L202" s="9">
        <f t="shared" si="32"/>
        <v>0</v>
      </c>
      <c r="M202" s="15"/>
      <c r="N202" s="15"/>
      <c r="O202" s="15"/>
      <c r="P202" s="15"/>
      <c r="Q202" s="15"/>
      <c r="R202" s="11">
        <f t="shared" si="37"/>
        <v>0</v>
      </c>
      <c r="S202" s="15"/>
      <c r="T202" s="15"/>
      <c r="U202" s="9">
        <f t="shared" si="42"/>
        <v>0</v>
      </c>
      <c r="V202" s="9">
        <f t="shared" si="40"/>
        <v>0</v>
      </c>
      <c r="W202" s="15"/>
      <c r="X202" s="16">
        <f t="shared" si="43"/>
        <v>0</v>
      </c>
      <c r="Y202" s="18"/>
      <c r="Z202" s="17"/>
    </row>
    <row r="203" spans="1:26" ht="18" customHeight="1" x14ac:dyDescent="0.2">
      <c r="A203" s="13">
        <v>553009</v>
      </c>
      <c r="B203" s="14" t="s">
        <v>230</v>
      </c>
      <c r="C203" s="15">
        <v>39000</v>
      </c>
      <c r="D203" s="10">
        <f>VLOOKUP($A203,'20.04'!$A$9:$W$204,23,0)</f>
        <v>0</v>
      </c>
      <c r="E203" s="15"/>
      <c r="F203" s="15"/>
      <c r="G203" s="15"/>
      <c r="H203" s="9">
        <f t="shared" si="38"/>
        <v>0</v>
      </c>
      <c r="I203" s="15"/>
      <c r="J203" s="15"/>
      <c r="K203" s="15"/>
      <c r="L203" s="9">
        <f t="shared" si="32"/>
        <v>0</v>
      </c>
      <c r="M203" s="15"/>
      <c r="N203" s="15"/>
      <c r="O203" s="15"/>
      <c r="P203" s="15"/>
      <c r="Q203" s="15"/>
      <c r="R203" s="11">
        <f t="shared" si="37"/>
        <v>0</v>
      </c>
      <c r="S203" s="15"/>
      <c r="T203" s="15"/>
      <c r="U203" s="9">
        <f t="shared" si="42"/>
        <v>0</v>
      </c>
      <c r="V203" s="9">
        <f t="shared" si="40"/>
        <v>0</v>
      </c>
      <c r="W203" s="15"/>
      <c r="X203" s="16">
        <f t="shared" si="43"/>
        <v>0</v>
      </c>
      <c r="Y203" s="18"/>
      <c r="Z203" s="17"/>
    </row>
    <row r="204" spans="1:26" ht="18" customHeight="1" x14ac:dyDescent="0.2">
      <c r="A204" s="13">
        <v>7560084</v>
      </c>
      <c r="B204" s="14" t="s">
        <v>245</v>
      </c>
      <c r="C204" s="15">
        <v>50000</v>
      </c>
      <c r="D204" s="10">
        <f>VLOOKUP($A204,'20.04'!$A$9:$W$204,23,0)</f>
        <v>0</v>
      </c>
      <c r="E204" s="15"/>
      <c r="F204" s="15"/>
      <c r="G204" s="15"/>
      <c r="H204" s="9">
        <f t="shared" si="38"/>
        <v>0</v>
      </c>
      <c r="I204" s="15">
        <v>4</v>
      </c>
      <c r="J204" s="15"/>
      <c r="K204" s="15"/>
      <c r="L204" s="9">
        <f t="shared" si="32"/>
        <v>4</v>
      </c>
      <c r="M204" s="15"/>
      <c r="N204" s="15"/>
      <c r="O204" s="15"/>
      <c r="P204" s="15"/>
      <c r="Q204" s="15"/>
      <c r="R204" s="11">
        <f t="shared" si="37"/>
        <v>0</v>
      </c>
      <c r="S204" s="15"/>
      <c r="T204" s="15"/>
      <c r="U204" s="9">
        <f t="shared" si="42"/>
        <v>0</v>
      </c>
      <c r="V204" s="9">
        <f t="shared" si="40"/>
        <v>-4</v>
      </c>
      <c r="W204" s="15"/>
      <c r="X204" s="16">
        <f t="shared" si="43"/>
        <v>4</v>
      </c>
      <c r="Y204" s="18"/>
      <c r="Z204" s="17"/>
    </row>
    <row r="205" spans="1:26" ht="18" customHeight="1" x14ac:dyDescent="0.2">
      <c r="A205" s="13">
        <v>7560085</v>
      </c>
      <c r="B205" s="14" t="s">
        <v>246</v>
      </c>
      <c r="C205" s="15">
        <v>80000</v>
      </c>
      <c r="D205" s="10">
        <f>VLOOKUP($A205,'20.04'!$A$9:$W$205,23,0)</f>
        <v>0</v>
      </c>
      <c r="E205" s="15"/>
      <c r="F205" s="15"/>
      <c r="G205" s="15"/>
      <c r="H205" s="9">
        <f t="shared" si="38"/>
        <v>0</v>
      </c>
      <c r="I205" s="15">
        <v>1</v>
      </c>
      <c r="J205" s="15"/>
      <c r="K205" s="15"/>
      <c r="L205" s="9">
        <f t="shared" si="32"/>
        <v>1</v>
      </c>
      <c r="M205" s="15"/>
      <c r="N205" s="15"/>
      <c r="O205" s="15"/>
      <c r="P205" s="15"/>
      <c r="Q205" s="15"/>
      <c r="R205" s="11">
        <f t="shared" si="37"/>
        <v>0</v>
      </c>
      <c r="S205" s="15"/>
      <c r="T205" s="15"/>
      <c r="U205" s="9">
        <f t="shared" si="42"/>
        <v>0</v>
      </c>
      <c r="V205" s="9">
        <f t="shared" si="40"/>
        <v>-1</v>
      </c>
      <c r="W205" s="15"/>
      <c r="X205" s="16">
        <f t="shared" si="43"/>
        <v>1</v>
      </c>
      <c r="Y205" s="18"/>
      <c r="Z205" s="17"/>
    </row>
    <row r="206" spans="1:26" ht="18" customHeight="1" x14ac:dyDescent="0.2">
      <c r="A206" s="13">
        <v>7560086</v>
      </c>
      <c r="B206" s="14" t="s">
        <v>247</v>
      </c>
      <c r="C206" s="15">
        <v>39000</v>
      </c>
      <c r="D206" s="10">
        <f>VLOOKUP($A206,'20.04'!$A$9:$W$206,23,0)</f>
        <v>0</v>
      </c>
      <c r="E206" s="15"/>
      <c r="F206" s="15"/>
      <c r="G206" s="15"/>
      <c r="H206" s="9">
        <f t="shared" si="38"/>
        <v>0</v>
      </c>
      <c r="I206" s="15">
        <v>1</v>
      </c>
      <c r="J206" s="15"/>
      <c r="K206" s="15"/>
      <c r="L206" s="9">
        <f t="shared" si="32"/>
        <v>1</v>
      </c>
      <c r="M206" s="15"/>
      <c r="N206" s="15"/>
      <c r="O206" s="15"/>
      <c r="P206" s="15"/>
      <c r="Q206" s="15"/>
      <c r="R206" s="11">
        <f t="shared" si="37"/>
        <v>0</v>
      </c>
      <c r="S206" s="15"/>
      <c r="T206" s="15"/>
      <c r="U206" s="9">
        <f t="shared" si="42"/>
        <v>0</v>
      </c>
      <c r="V206" s="9">
        <f t="shared" si="40"/>
        <v>-1</v>
      </c>
      <c r="W206" s="15"/>
      <c r="X206" s="16">
        <f t="shared" si="43"/>
        <v>1</v>
      </c>
      <c r="Y206" s="18"/>
      <c r="Z206" s="17"/>
    </row>
    <row r="207" spans="1:26" ht="18" customHeight="1" x14ac:dyDescent="0.2">
      <c r="A207" s="13"/>
      <c r="B207" s="14"/>
      <c r="C207" s="15"/>
      <c r="D207" s="10"/>
      <c r="E207" s="15"/>
      <c r="F207" s="15"/>
      <c r="G207" s="15"/>
      <c r="H207" s="9">
        <f t="shared" si="38"/>
        <v>0</v>
      </c>
      <c r="I207" s="15"/>
      <c r="J207" s="15"/>
      <c r="K207" s="15"/>
      <c r="L207" s="9">
        <f t="shared" si="32"/>
        <v>0</v>
      </c>
      <c r="M207" s="15"/>
      <c r="N207" s="15"/>
      <c r="O207" s="15"/>
      <c r="P207" s="15"/>
      <c r="Q207" s="15"/>
      <c r="R207" s="11">
        <f t="shared" si="37"/>
        <v>0</v>
      </c>
      <c r="S207" s="15"/>
      <c r="T207" s="15"/>
      <c r="U207" s="9">
        <f t="shared" si="42"/>
        <v>0</v>
      </c>
      <c r="V207" s="9">
        <f t="shared" si="40"/>
        <v>0</v>
      </c>
      <c r="W207" s="15"/>
      <c r="X207" s="16">
        <f t="shared" si="43"/>
        <v>0</v>
      </c>
      <c r="Y207" s="18"/>
      <c r="Z207" s="17"/>
    </row>
    <row r="208" spans="1:26" ht="18" customHeight="1" x14ac:dyDescent="0.2">
      <c r="A208" s="7"/>
      <c r="B208" s="28" t="s">
        <v>218</v>
      </c>
      <c r="C208" s="9"/>
      <c r="D208" s="10"/>
      <c r="E208" s="10"/>
      <c r="F208" s="10"/>
      <c r="G208" s="10"/>
      <c r="H208" s="9"/>
      <c r="I208" s="10"/>
      <c r="J208" s="10"/>
      <c r="K208" s="10"/>
      <c r="L208" s="9">
        <f t="shared" si="32"/>
        <v>0</v>
      </c>
      <c r="M208" s="10"/>
      <c r="N208" s="10"/>
      <c r="O208" s="10"/>
      <c r="P208" s="10"/>
      <c r="Q208" s="10"/>
      <c r="R208" s="11">
        <f t="shared" si="37"/>
        <v>0</v>
      </c>
      <c r="S208" s="10"/>
      <c r="T208" s="10"/>
      <c r="U208" s="9"/>
      <c r="V208" s="9"/>
      <c r="W208" s="10"/>
      <c r="X208" s="9"/>
      <c r="Y208" s="18"/>
      <c r="Z208" s="17"/>
    </row>
    <row r="210" spans="1:28" ht="25.5" customHeight="1" x14ac:dyDescent="0.2">
      <c r="D210" s="30">
        <f>SUM(D9:D208)</f>
        <v>555</v>
      </c>
      <c r="E210" s="31"/>
      <c r="F210" s="31"/>
      <c r="G210" s="31"/>
      <c r="H210" s="31"/>
      <c r="I210" s="30">
        <f>SUM(I9:I208)</f>
        <v>357</v>
      </c>
      <c r="J210" s="30">
        <f>SUM(J9:J208)</f>
        <v>0</v>
      </c>
      <c r="K210" s="30"/>
      <c r="L210" s="31"/>
      <c r="M210" s="31"/>
      <c r="N210" s="31"/>
      <c r="O210" s="31"/>
      <c r="P210" s="31"/>
      <c r="Q210" s="30">
        <f>SUM(Q9:Q208)</f>
        <v>1</v>
      </c>
      <c r="R210" s="30">
        <f>SUM(R9:R208)</f>
        <v>7</v>
      </c>
      <c r="S210" s="30">
        <f>SUM(S9:S208)</f>
        <v>26</v>
      </c>
      <c r="T210" s="31"/>
      <c r="U210" s="31"/>
      <c r="V210" s="32"/>
      <c r="W210" s="30">
        <f>SUM(W9:W208)</f>
        <v>560</v>
      </c>
      <c r="X210" s="30">
        <f>SUM(X9:X208)</f>
        <v>-17</v>
      </c>
    </row>
    <row r="211" spans="1:28" ht="12.75" customHeight="1" x14ac:dyDescent="0.2"/>
    <row r="212" spans="1:28" s="1" customFormat="1" x14ac:dyDescent="0.2">
      <c r="A212" s="29"/>
      <c r="B212" s="29" t="s">
        <v>219</v>
      </c>
      <c r="I212" s="33" t="s">
        <v>220</v>
      </c>
      <c r="S212" s="1" t="s">
        <v>221</v>
      </c>
      <c r="V212" s="2"/>
      <c r="W212" s="2"/>
      <c r="X212" s="2"/>
      <c r="Y212" s="3"/>
      <c r="Z212" s="3"/>
      <c r="AA212" s="3"/>
      <c r="AB212" s="3"/>
    </row>
    <row r="214" spans="1:28" s="1" customFormat="1" x14ac:dyDescent="0.2">
      <c r="A214" s="29" t="s">
        <v>222</v>
      </c>
      <c r="B214" s="3"/>
      <c r="V214" s="2"/>
      <c r="W214" s="2"/>
      <c r="X214" s="2"/>
      <c r="Y214" s="3"/>
      <c r="Z214" s="3"/>
      <c r="AA214" s="3"/>
      <c r="AB214" s="3"/>
    </row>
  </sheetData>
  <mergeCells count="30">
    <mergeCell ref="A1:B1"/>
    <mergeCell ref="A2:B2"/>
    <mergeCell ref="A3:X3"/>
    <mergeCell ref="A5:A7"/>
    <mergeCell ref="B5:B7"/>
    <mergeCell ref="C5:C7"/>
    <mergeCell ref="D5:D7"/>
    <mergeCell ref="E5:H5"/>
    <mergeCell ref="I5:L5"/>
    <mergeCell ref="M5:R5"/>
    <mergeCell ref="E6:E7"/>
    <mergeCell ref="F6:F7"/>
    <mergeCell ref="G6:G7"/>
    <mergeCell ref="H6:H7"/>
    <mergeCell ref="I6:I7"/>
    <mergeCell ref="S5:U5"/>
    <mergeCell ref="V5:V7"/>
    <mergeCell ref="W5:W7"/>
    <mergeCell ref="X5:X7"/>
    <mergeCell ref="Z5:AB6"/>
    <mergeCell ref="R6:R7"/>
    <mergeCell ref="S6:S7"/>
    <mergeCell ref="T6:T7"/>
    <mergeCell ref="U6:U7"/>
    <mergeCell ref="O6:Q6"/>
    <mergeCell ref="J6:J7"/>
    <mergeCell ref="K6:K7"/>
    <mergeCell ref="L6:L7"/>
    <mergeCell ref="M6:M7"/>
    <mergeCell ref="N6:N7"/>
  </mergeCells>
  <conditionalFormatting sqref="B103:B104">
    <cfRule type="duplicateValues" dxfId="886" priority="82" stopIfTrue="1"/>
  </conditionalFormatting>
  <conditionalFormatting sqref="B135">
    <cfRule type="duplicateValues" dxfId="885" priority="81" stopIfTrue="1"/>
  </conditionalFormatting>
  <conditionalFormatting sqref="B121">
    <cfRule type="duplicateValues" dxfId="884" priority="80" stopIfTrue="1"/>
  </conditionalFormatting>
  <conditionalFormatting sqref="B208">
    <cfRule type="duplicateValues" dxfId="883" priority="79" stopIfTrue="1"/>
  </conditionalFormatting>
  <conditionalFormatting sqref="B211:B284">
    <cfRule type="duplicateValues" dxfId="882" priority="78" stopIfTrue="1"/>
  </conditionalFormatting>
  <conditionalFormatting sqref="B210">
    <cfRule type="duplicateValues" dxfId="881" priority="77" stopIfTrue="1"/>
  </conditionalFormatting>
  <conditionalFormatting sqref="I212">
    <cfRule type="duplicateValues" dxfId="880" priority="76" stopIfTrue="1"/>
  </conditionalFormatting>
  <conditionalFormatting sqref="I212">
    <cfRule type="duplicateValues" dxfId="879" priority="73" stopIfTrue="1"/>
    <cfRule type="duplicateValues" dxfId="878" priority="74" stopIfTrue="1"/>
    <cfRule type="duplicateValues" dxfId="877" priority="75" stopIfTrue="1"/>
  </conditionalFormatting>
  <conditionalFormatting sqref="B20">
    <cfRule type="duplicateValues" dxfId="876" priority="67" stopIfTrue="1"/>
  </conditionalFormatting>
  <conditionalFormatting sqref="B20">
    <cfRule type="duplicateValues" dxfId="875" priority="68" stopIfTrue="1"/>
  </conditionalFormatting>
  <conditionalFormatting sqref="B20">
    <cfRule type="duplicateValues" dxfId="874" priority="69" stopIfTrue="1"/>
  </conditionalFormatting>
  <conditionalFormatting sqref="B20">
    <cfRule type="duplicateValues" dxfId="873" priority="70" stopIfTrue="1"/>
    <cfRule type="duplicateValues" dxfId="872" priority="71" stopIfTrue="1"/>
    <cfRule type="duplicateValues" dxfId="871" priority="72" stopIfTrue="1"/>
  </conditionalFormatting>
  <conditionalFormatting sqref="A20:A25">
    <cfRule type="duplicateValues" dxfId="870" priority="66" stopIfTrue="1"/>
  </conditionalFormatting>
  <conditionalFormatting sqref="A26">
    <cfRule type="duplicateValues" dxfId="869" priority="65" stopIfTrue="1"/>
  </conditionalFormatting>
  <conditionalFormatting sqref="A27">
    <cfRule type="duplicateValues" dxfId="868" priority="64" stopIfTrue="1"/>
  </conditionalFormatting>
  <conditionalFormatting sqref="A28">
    <cfRule type="duplicateValues" dxfId="867" priority="63" stopIfTrue="1"/>
  </conditionalFormatting>
  <conditionalFormatting sqref="A29">
    <cfRule type="duplicateValues" dxfId="866" priority="62" stopIfTrue="1"/>
  </conditionalFormatting>
  <conditionalFormatting sqref="A30">
    <cfRule type="duplicateValues" dxfId="865" priority="61" stopIfTrue="1"/>
  </conditionalFormatting>
  <conditionalFormatting sqref="B285:B65328 B210 B5 B8:B19 B122:B134 B21:B59 B136:B203 B64:B100 B62 B102:B120">
    <cfRule type="duplicateValues" dxfId="864" priority="83" stopIfTrue="1"/>
  </conditionalFormatting>
  <conditionalFormatting sqref="B285:B65328 B210 B5 B8:B19 B105:B120 B122:B134 B21:B59 B136:B203 B64:B100 B62 B102">
    <cfRule type="duplicateValues" dxfId="863" priority="84" stopIfTrue="1"/>
  </conditionalFormatting>
  <conditionalFormatting sqref="A210:A65328 A1:A5 A8:A19 A31:A59 A64:A100 A208 A62 A102:A203">
    <cfRule type="duplicateValues" dxfId="862" priority="85" stopIfTrue="1"/>
  </conditionalFormatting>
  <conditionalFormatting sqref="B210:B65328 B5 B8:B19 B21:B59 B64:B100 B208 B62 B102:B203">
    <cfRule type="duplicateValues" dxfId="861" priority="86" stopIfTrue="1"/>
  </conditionalFormatting>
  <conditionalFormatting sqref="B210:B65328 B1:B5 B8:B19 B21:B59 B64:B100 B208 B62 B102:B203">
    <cfRule type="duplicateValues" dxfId="860" priority="87" stopIfTrue="1"/>
    <cfRule type="duplicateValues" dxfId="859" priority="88" stopIfTrue="1"/>
    <cfRule type="duplicateValues" dxfId="858" priority="89" stopIfTrue="1"/>
  </conditionalFormatting>
  <conditionalFormatting sqref="Y17">
    <cfRule type="duplicateValues" dxfId="857" priority="55" stopIfTrue="1"/>
  </conditionalFormatting>
  <conditionalFormatting sqref="Y17">
    <cfRule type="duplicateValues" dxfId="856" priority="56" stopIfTrue="1"/>
  </conditionalFormatting>
  <conditionalFormatting sqref="Y17">
    <cfRule type="duplicateValues" dxfId="855" priority="57" stopIfTrue="1"/>
  </conditionalFormatting>
  <conditionalFormatting sqref="Y17">
    <cfRule type="duplicateValues" dxfId="854" priority="58" stopIfTrue="1"/>
    <cfRule type="duplicateValues" dxfId="853" priority="59" stopIfTrue="1"/>
    <cfRule type="duplicateValues" dxfId="852" priority="60" stopIfTrue="1"/>
  </conditionalFormatting>
  <conditionalFormatting sqref="Y13">
    <cfRule type="duplicateValues" dxfId="851" priority="49" stopIfTrue="1"/>
  </conditionalFormatting>
  <conditionalFormatting sqref="Y13">
    <cfRule type="duplicateValues" dxfId="850" priority="50" stopIfTrue="1"/>
  </conditionalFormatting>
  <conditionalFormatting sqref="Y13">
    <cfRule type="duplicateValues" dxfId="849" priority="51" stopIfTrue="1"/>
  </conditionalFormatting>
  <conditionalFormatting sqref="Y13">
    <cfRule type="duplicateValues" dxfId="848" priority="52" stopIfTrue="1"/>
    <cfRule type="duplicateValues" dxfId="847" priority="53" stopIfTrue="1"/>
    <cfRule type="duplicateValues" dxfId="846" priority="54" stopIfTrue="1"/>
  </conditionalFormatting>
  <conditionalFormatting sqref="B63">
    <cfRule type="duplicateValues" dxfId="845" priority="42" stopIfTrue="1"/>
  </conditionalFormatting>
  <conditionalFormatting sqref="B63">
    <cfRule type="duplicateValues" dxfId="844" priority="43" stopIfTrue="1"/>
  </conditionalFormatting>
  <conditionalFormatting sqref="A63">
    <cfRule type="duplicateValues" dxfId="843" priority="44" stopIfTrue="1"/>
  </conditionalFormatting>
  <conditionalFormatting sqref="B63">
    <cfRule type="duplicateValues" dxfId="842" priority="45" stopIfTrue="1"/>
  </conditionalFormatting>
  <conditionalFormatting sqref="B63">
    <cfRule type="duplicateValues" dxfId="841" priority="46" stopIfTrue="1"/>
    <cfRule type="duplicateValues" dxfId="840" priority="47" stopIfTrue="1"/>
    <cfRule type="duplicateValues" dxfId="839" priority="48" stopIfTrue="1"/>
  </conditionalFormatting>
  <conditionalFormatting sqref="A207">
    <cfRule type="duplicateValues" dxfId="838" priority="28" stopIfTrue="1"/>
  </conditionalFormatting>
  <conditionalFormatting sqref="B207">
    <cfRule type="duplicateValues" dxfId="837" priority="29" stopIfTrue="1"/>
  </conditionalFormatting>
  <conditionalFormatting sqref="B207">
    <cfRule type="duplicateValues" dxfId="836" priority="30" stopIfTrue="1"/>
  </conditionalFormatting>
  <conditionalFormatting sqref="B207">
    <cfRule type="duplicateValues" dxfId="835" priority="31" stopIfTrue="1"/>
  </conditionalFormatting>
  <conditionalFormatting sqref="B207">
    <cfRule type="duplicateValues" dxfId="834" priority="32" stopIfTrue="1"/>
    <cfRule type="duplicateValues" dxfId="833" priority="33" stopIfTrue="1"/>
    <cfRule type="duplicateValues" dxfId="832" priority="34" stopIfTrue="1"/>
  </conditionalFormatting>
  <conditionalFormatting sqref="A60:A61">
    <cfRule type="duplicateValues" dxfId="831" priority="27" stopIfTrue="1"/>
  </conditionalFormatting>
  <conditionalFormatting sqref="B60">
    <cfRule type="duplicateValues" dxfId="830" priority="21" stopIfTrue="1"/>
  </conditionalFormatting>
  <conditionalFormatting sqref="B60">
    <cfRule type="duplicateValues" dxfId="829" priority="22" stopIfTrue="1"/>
  </conditionalFormatting>
  <conditionalFormatting sqref="B60">
    <cfRule type="duplicateValues" dxfId="828" priority="23" stopIfTrue="1"/>
  </conditionalFormatting>
  <conditionalFormatting sqref="B60">
    <cfRule type="duplicateValues" dxfId="827" priority="24" stopIfTrue="1"/>
    <cfRule type="duplicateValues" dxfId="826" priority="25" stopIfTrue="1"/>
    <cfRule type="duplicateValues" dxfId="825" priority="26" stopIfTrue="1"/>
  </conditionalFormatting>
  <conditionalFormatting sqref="B61">
    <cfRule type="duplicateValues" dxfId="824" priority="15" stopIfTrue="1"/>
  </conditionalFormatting>
  <conditionalFormatting sqref="B61">
    <cfRule type="duplicateValues" dxfId="823" priority="16" stopIfTrue="1"/>
  </conditionalFormatting>
  <conditionalFormatting sqref="B61">
    <cfRule type="duplicateValues" dxfId="822" priority="17" stopIfTrue="1"/>
  </conditionalFormatting>
  <conditionalFormatting sqref="B61">
    <cfRule type="duplicateValues" dxfId="821" priority="18" stopIfTrue="1"/>
    <cfRule type="duplicateValues" dxfId="820" priority="19" stopIfTrue="1"/>
    <cfRule type="duplicateValues" dxfId="819" priority="20" stopIfTrue="1"/>
  </conditionalFormatting>
  <conditionalFormatting sqref="B101">
    <cfRule type="duplicateValues" dxfId="818" priority="8" stopIfTrue="1"/>
  </conditionalFormatting>
  <conditionalFormatting sqref="B101">
    <cfRule type="duplicateValues" dxfId="817" priority="9" stopIfTrue="1"/>
  </conditionalFormatting>
  <conditionalFormatting sqref="A101">
    <cfRule type="duplicateValues" dxfId="816" priority="10" stopIfTrue="1"/>
  </conditionalFormatting>
  <conditionalFormatting sqref="B101">
    <cfRule type="duplicateValues" dxfId="815" priority="11" stopIfTrue="1"/>
  </conditionalFormatting>
  <conditionalFormatting sqref="B101">
    <cfRule type="duplicateValues" dxfId="814" priority="12" stopIfTrue="1"/>
    <cfRule type="duplicateValues" dxfId="813" priority="13" stopIfTrue="1"/>
    <cfRule type="duplicateValues" dxfId="812" priority="14" stopIfTrue="1"/>
  </conditionalFormatting>
  <conditionalFormatting sqref="B204:B206">
    <cfRule type="duplicateValues" dxfId="811" priority="1" stopIfTrue="1"/>
  </conditionalFormatting>
  <conditionalFormatting sqref="B204:B206">
    <cfRule type="duplicateValues" dxfId="810" priority="2" stopIfTrue="1"/>
  </conditionalFormatting>
  <conditionalFormatting sqref="A204:A206">
    <cfRule type="duplicateValues" dxfId="809" priority="3" stopIfTrue="1"/>
  </conditionalFormatting>
  <conditionalFormatting sqref="B204:B206">
    <cfRule type="duplicateValues" dxfId="808" priority="4" stopIfTrue="1"/>
  </conditionalFormatting>
  <conditionalFormatting sqref="B204:B206">
    <cfRule type="duplicateValues" dxfId="807" priority="5" stopIfTrue="1"/>
    <cfRule type="duplicateValues" dxfId="806" priority="6" stopIfTrue="1"/>
    <cfRule type="duplicateValues" dxfId="805" priority="7" stopIfTrue="1"/>
  </conditionalFormatting>
  <pageMargins left="0.7" right="0.7" top="0.75" bottom="0.75" header="0.3" footer="0.3"/>
  <pageSetup orientation="portrait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214"/>
  <sheetViews>
    <sheetView zoomScaleNormal="100" workbookViewId="0">
      <pane xSplit="4" ySplit="8" topLeftCell="E185" activePane="bottomRight" state="frozen"/>
      <selection activeCell="AI60" sqref="AI60:AJ60"/>
      <selection pane="topRight" activeCell="AI60" sqref="AI60:AJ60"/>
      <selection pane="bottomLeft" activeCell="AI60" sqref="AI60:AJ60"/>
      <selection pane="bottomRight" activeCell="W183" sqref="W183"/>
    </sheetView>
  </sheetViews>
  <sheetFormatPr defaultColWidth="6.85546875" defaultRowHeight="15.75" x14ac:dyDescent="0.2"/>
  <cols>
    <col min="1" max="1" width="9.5703125" style="29" customWidth="1"/>
    <col min="2" max="2" width="23.5703125" style="3" customWidth="1"/>
    <col min="3" max="3" width="11.85546875" style="1" customWidth="1"/>
    <col min="4" max="4" width="8.42578125" style="1" customWidth="1"/>
    <col min="5" max="5" width="7.7109375" style="1" customWidth="1"/>
    <col min="6" max="6" width="7.28515625" style="1" hidden="1" customWidth="1"/>
    <col min="7" max="7" width="0.28515625" style="1" hidden="1" customWidth="1"/>
    <col min="8" max="8" width="7.42578125" style="1" customWidth="1"/>
    <col min="9" max="9" width="9" style="1" customWidth="1"/>
    <col min="10" max="12" width="7.5703125" style="1" customWidth="1"/>
    <col min="13" max="13" width="7.7109375" style="1" customWidth="1"/>
    <col min="14" max="14" width="6.7109375" style="1" hidden="1" customWidth="1"/>
    <col min="15" max="15" width="9.7109375" style="1" customWidth="1"/>
    <col min="16" max="16" width="9.7109375" style="1" hidden="1" customWidth="1"/>
    <col min="17" max="17" width="6.5703125" style="1" customWidth="1"/>
    <col min="18" max="18" width="7.7109375" style="1" customWidth="1"/>
    <col min="19" max="19" width="6.42578125" style="1" customWidth="1"/>
    <col min="20" max="20" width="7" style="1" customWidth="1"/>
    <col min="21" max="21" width="7.28515625" style="1" customWidth="1"/>
    <col min="22" max="23" width="7.7109375" style="2" customWidth="1"/>
    <col min="24" max="24" width="9.5703125" style="2" customWidth="1"/>
    <col min="25" max="25" width="18.42578125" style="3" customWidth="1"/>
    <col min="26" max="26" width="11.7109375" style="3" customWidth="1"/>
    <col min="27" max="27" width="13.42578125" style="3" customWidth="1"/>
    <col min="28" max="28" width="12" style="3" customWidth="1"/>
    <col min="29" max="16384" width="6.85546875" style="3"/>
  </cols>
  <sheetData>
    <row r="1" spans="1:28" x14ac:dyDescent="0.2">
      <c r="A1" s="127" t="s">
        <v>0</v>
      </c>
      <c r="B1" s="127"/>
    </row>
    <row r="2" spans="1:28" x14ac:dyDescent="0.2">
      <c r="A2" s="127" t="s">
        <v>1</v>
      </c>
      <c r="B2" s="127"/>
    </row>
    <row r="3" spans="1:28" ht="19.5" x14ac:dyDescent="0.2">
      <c r="A3" s="128" t="s">
        <v>2</v>
      </c>
      <c r="B3" s="128"/>
      <c r="C3" s="128"/>
      <c r="D3" s="128"/>
      <c r="E3" s="128"/>
      <c r="F3" s="128"/>
      <c r="G3" s="128"/>
      <c r="H3" s="128"/>
      <c r="I3" s="128"/>
      <c r="J3" s="128"/>
      <c r="K3" s="128"/>
      <c r="L3" s="128"/>
      <c r="M3" s="128"/>
      <c r="N3" s="128"/>
      <c r="O3" s="128"/>
      <c r="P3" s="128"/>
      <c r="Q3" s="128"/>
      <c r="R3" s="128"/>
      <c r="S3" s="128"/>
      <c r="T3" s="128"/>
      <c r="U3" s="128"/>
      <c r="V3" s="128"/>
      <c r="W3" s="128"/>
      <c r="X3" s="128"/>
    </row>
    <row r="4" spans="1:28" ht="18.75" x14ac:dyDescent="0.2">
      <c r="A4" s="92" t="s">
        <v>3</v>
      </c>
      <c r="B4" s="4" t="s">
        <v>259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8" ht="18" customHeight="1" x14ac:dyDescent="0.2">
      <c r="A5" s="129" t="s">
        <v>4</v>
      </c>
      <c r="B5" s="129" t="s">
        <v>5</v>
      </c>
      <c r="C5" s="130" t="s">
        <v>6</v>
      </c>
      <c r="D5" s="131" t="s">
        <v>7</v>
      </c>
      <c r="E5" s="130" t="s">
        <v>8</v>
      </c>
      <c r="F5" s="130"/>
      <c r="G5" s="130"/>
      <c r="H5" s="130"/>
      <c r="I5" s="130" t="s">
        <v>9</v>
      </c>
      <c r="J5" s="130"/>
      <c r="K5" s="130"/>
      <c r="L5" s="130"/>
      <c r="M5" s="130" t="s">
        <v>10</v>
      </c>
      <c r="N5" s="130"/>
      <c r="O5" s="130"/>
      <c r="P5" s="130"/>
      <c r="Q5" s="130"/>
      <c r="R5" s="130"/>
      <c r="S5" s="134" t="s">
        <v>11</v>
      </c>
      <c r="T5" s="135"/>
      <c r="U5" s="136"/>
      <c r="V5" s="120" t="s">
        <v>12</v>
      </c>
      <c r="W5" s="123" t="s">
        <v>13</v>
      </c>
      <c r="X5" s="123" t="s">
        <v>14</v>
      </c>
      <c r="Z5" s="126" t="s">
        <v>15</v>
      </c>
      <c r="AA5" s="126"/>
      <c r="AB5" s="126"/>
    </row>
    <row r="6" spans="1:28" ht="20.25" customHeight="1" x14ac:dyDescent="0.2">
      <c r="A6" s="129"/>
      <c r="B6" s="129"/>
      <c r="C6" s="130"/>
      <c r="D6" s="131"/>
      <c r="E6" s="132" t="s">
        <v>16</v>
      </c>
      <c r="F6" s="132" t="s">
        <v>17</v>
      </c>
      <c r="G6" s="120" t="s">
        <v>18</v>
      </c>
      <c r="H6" s="120" t="s">
        <v>19</v>
      </c>
      <c r="I6" s="120" t="s">
        <v>20</v>
      </c>
      <c r="J6" s="120" t="s">
        <v>21</v>
      </c>
      <c r="K6" s="120" t="s">
        <v>223</v>
      </c>
      <c r="L6" s="120" t="s">
        <v>22</v>
      </c>
      <c r="M6" s="120" t="s">
        <v>18</v>
      </c>
      <c r="N6" s="120" t="s">
        <v>23</v>
      </c>
      <c r="O6" s="119" t="s">
        <v>24</v>
      </c>
      <c r="P6" s="119"/>
      <c r="Q6" s="119"/>
      <c r="R6" s="120" t="s">
        <v>25</v>
      </c>
      <c r="S6" s="120" t="s">
        <v>26</v>
      </c>
      <c r="T6" s="120" t="s">
        <v>27</v>
      </c>
      <c r="U6" s="120" t="s">
        <v>28</v>
      </c>
      <c r="V6" s="122"/>
      <c r="W6" s="124"/>
      <c r="X6" s="124"/>
      <c r="Z6" s="126"/>
      <c r="AA6" s="126"/>
      <c r="AB6" s="126"/>
    </row>
    <row r="7" spans="1:28" ht="58.5" customHeight="1" x14ac:dyDescent="0.2">
      <c r="A7" s="129"/>
      <c r="B7" s="129"/>
      <c r="C7" s="130"/>
      <c r="D7" s="131"/>
      <c r="E7" s="133"/>
      <c r="F7" s="133"/>
      <c r="G7" s="121"/>
      <c r="H7" s="121"/>
      <c r="I7" s="121"/>
      <c r="J7" s="121"/>
      <c r="K7" s="121"/>
      <c r="L7" s="121"/>
      <c r="M7" s="121"/>
      <c r="N7" s="121"/>
      <c r="O7" s="94" t="s">
        <v>29</v>
      </c>
      <c r="P7" s="94" t="s">
        <v>30</v>
      </c>
      <c r="Q7" s="93" t="s">
        <v>31</v>
      </c>
      <c r="R7" s="121"/>
      <c r="S7" s="121"/>
      <c r="T7" s="121"/>
      <c r="U7" s="121"/>
      <c r="V7" s="121"/>
      <c r="W7" s="125"/>
      <c r="X7" s="125"/>
      <c r="Z7" s="5"/>
      <c r="AA7" s="5"/>
      <c r="AB7" s="6"/>
    </row>
    <row r="8" spans="1:28" ht="18" customHeight="1" x14ac:dyDescent="0.2">
      <c r="A8" s="7"/>
      <c r="B8" s="8" t="s">
        <v>32</v>
      </c>
      <c r="C8" s="9"/>
      <c r="D8" s="10"/>
      <c r="E8" s="10"/>
      <c r="F8" s="10"/>
      <c r="G8" s="10"/>
      <c r="H8" s="9"/>
      <c r="I8" s="10"/>
      <c r="J8" s="10"/>
      <c r="K8" s="10"/>
      <c r="L8" s="9"/>
      <c r="M8" s="10"/>
      <c r="N8" s="10"/>
      <c r="O8" s="10"/>
      <c r="P8" s="10"/>
      <c r="Q8" s="10"/>
      <c r="R8" s="11"/>
      <c r="S8" s="10"/>
      <c r="T8" s="10"/>
      <c r="U8" s="10"/>
      <c r="V8" s="9"/>
      <c r="W8" s="10"/>
      <c r="X8" s="9"/>
      <c r="Z8" s="12"/>
      <c r="AA8" s="12"/>
      <c r="AB8" s="12"/>
    </row>
    <row r="9" spans="1:28" ht="18" customHeight="1" x14ac:dyDescent="0.2">
      <c r="A9" s="13">
        <v>1500001</v>
      </c>
      <c r="B9" s="14" t="s">
        <v>33</v>
      </c>
      <c r="C9" s="15">
        <v>27000</v>
      </c>
      <c r="D9" s="10">
        <f>VLOOKUP($A9,'21.04'!$A$9:$W$204,23,0)</f>
        <v>0</v>
      </c>
      <c r="E9" s="15">
        <v>20</v>
      </c>
      <c r="F9" s="15"/>
      <c r="G9" s="15"/>
      <c r="H9" s="9">
        <f t="shared" ref="H9:H52" si="0">SUM(E9:G9)</f>
        <v>20</v>
      </c>
      <c r="I9" s="15">
        <v>20</v>
      </c>
      <c r="J9" s="15"/>
      <c r="K9" s="15"/>
      <c r="L9" s="9">
        <f>SUM(I9:K9)</f>
        <v>20</v>
      </c>
      <c r="M9" s="15"/>
      <c r="N9" s="15"/>
      <c r="O9" s="15"/>
      <c r="P9" s="15"/>
      <c r="Q9" s="15"/>
      <c r="R9" s="11">
        <f>SUM(M9:Q9)</f>
        <v>0</v>
      </c>
      <c r="S9" s="15"/>
      <c r="T9" s="15"/>
      <c r="U9" s="9">
        <f t="shared" ref="U9:U52" si="1">S9+T9</f>
        <v>0</v>
      </c>
      <c r="V9" s="9">
        <f t="shared" ref="V9:V52" si="2">D9+H9-L9-R9-U9</f>
        <v>0</v>
      </c>
      <c r="W9" s="15"/>
      <c r="X9" s="34">
        <f t="shared" ref="X9:X52" si="3">W9-V9</f>
        <v>0</v>
      </c>
      <c r="Y9" s="29"/>
      <c r="Z9" s="17"/>
    </row>
    <row r="10" spans="1:28" ht="18" customHeight="1" x14ac:dyDescent="0.2">
      <c r="A10" s="13">
        <v>1500002</v>
      </c>
      <c r="B10" s="14" t="s">
        <v>34</v>
      </c>
      <c r="C10" s="15">
        <v>19000</v>
      </c>
      <c r="D10" s="10">
        <f>VLOOKUP($A10,'21.04'!$A$9:$W$204,23,0)</f>
        <v>0</v>
      </c>
      <c r="E10" s="15">
        <v>10</v>
      </c>
      <c r="F10" s="15"/>
      <c r="G10" s="15"/>
      <c r="H10" s="9">
        <f t="shared" si="0"/>
        <v>10</v>
      </c>
      <c r="I10" s="15">
        <v>9</v>
      </c>
      <c r="J10" s="15"/>
      <c r="K10" s="15"/>
      <c r="L10" s="9">
        <f t="shared" ref="L10:L76" si="4">SUM(I10:K10)</f>
        <v>9</v>
      </c>
      <c r="M10" s="15"/>
      <c r="N10" s="15"/>
      <c r="O10" s="15"/>
      <c r="P10" s="15"/>
      <c r="Q10" s="15"/>
      <c r="R10" s="11">
        <f t="shared" ref="R10:R89" si="5">SUM(M10:Q10)</f>
        <v>0</v>
      </c>
      <c r="S10" s="15">
        <v>1</v>
      </c>
      <c r="T10" s="15"/>
      <c r="U10" s="9">
        <f t="shared" si="1"/>
        <v>1</v>
      </c>
      <c r="V10" s="9">
        <f t="shared" si="2"/>
        <v>0</v>
      </c>
      <c r="W10" s="15"/>
      <c r="X10" s="16">
        <f t="shared" si="3"/>
        <v>0</v>
      </c>
      <c r="Y10" s="26"/>
      <c r="Z10" s="17"/>
    </row>
    <row r="11" spans="1:28" ht="18" customHeight="1" x14ac:dyDescent="0.2">
      <c r="A11" s="13">
        <v>1500003</v>
      </c>
      <c r="B11" s="14" t="s">
        <v>35</v>
      </c>
      <c r="C11" s="15">
        <v>22000</v>
      </c>
      <c r="D11" s="10">
        <f>VLOOKUP($A11,'21.04'!$A$9:$W$204,23,0)</f>
        <v>0</v>
      </c>
      <c r="E11" s="15">
        <v>10</v>
      </c>
      <c r="F11" s="15"/>
      <c r="G11" s="15"/>
      <c r="H11" s="9">
        <f t="shared" si="0"/>
        <v>10</v>
      </c>
      <c r="I11" s="15">
        <v>10</v>
      </c>
      <c r="J11" s="15"/>
      <c r="K11" s="15"/>
      <c r="L11" s="9">
        <f t="shared" si="4"/>
        <v>10</v>
      </c>
      <c r="M11" s="15"/>
      <c r="N11" s="15"/>
      <c r="O11" s="15"/>
      <c r="P11" s="15"/>
      <c r="Q11" s="15"/>
      <c r="R11" s="11">
        <f t="shared" si="5"/>
        <v>0</v>
      </c>
      <c r="S11" s="15"/>
      <c r="T11" s="15"/>
      <c r="U11" s="9">
        <f t="shared" si="1"/>
        <v>0</v>
      </c>
      <c r="V11" s="9">
        <f t="shared" si="2"/>
        <v>0</v>
      </c>
      <c r="W11" s="15"/>
      <c r="X11" s="16">
        <f t="shared" si="3"/>
        <v>0</v>
      </c>
      <c r="Y11" s="26"/>
      <c r="Z11" s="17"/>
    </row>
    <row r="12" spans="1:28" ht="18" customHeight="1" x14ac:dyDescent="0.2">
      <c r="A12" s="13">
        <v>1500004</v>
      </c>
      <c r="B12" s="14" t="s">
        <v>36</v>
      </c>
      <c r="C12" s="15">
        <v>27000</v>
      </c>
      <c r="D12" s="10">
        <f>VLOOKUP($A12,'21.04'!$A$9:$W$204,23,0)</f>
        <v>0</v>
      </c>
      <c r="E12" s="15">
        <v>20</v>
      </c>
      <c r="F12" s="15"/>
      <c r="G12" s="15"/>
      <c r="H12" s="9">
        <f t="shared" si="0"/>
        <v>20</v>
      </c>
      <c r="I12" s="15">
        <v>20</v>
      </c>
      <c r="J12" s="15"/>
      <c r="K12" s="15"/>
      <c r="L12" s="9">
        <f t="shared" si="4"/>
        <v>20</v>
      </c>
      <c r="M12" s="15"/>
      <c r="N12" s="15"/>
      <c r="O12" s="15"/>
      <c r="P12" s="15"/>
      <c r="Q12" s="15"/>
      <c r="R12" s="11">
        <f t="shared" si="5"/>
        <v>0</v>
      </c>
      <c r="S12" s="15"/>
      <c r="T12" s="15"/>
      <c r="U12" s="9">
        <f t="shared" si="1"/>
        <v>0</v>
      </c>
      <c r="V12" s="9">
        <f t="shared" si="2"/>
        <v>0</v>
      </c>
      <c r="W12" s="15"/>
      <c r="X12" s="16">
        <f t="shared" si="3"/>
        <v>0</v>
      </c>
      <c r="Z12" s="17"/>
    </row>
    <row r="13" spans="1:28" ht="18" customHeight="1" x14ac:dyDescent="0.2">
      <c r="A13" s="13">
        <v>1500005</v>
      </c>
      <c r="B13" s="14" t="s">
        <v>37</v>
      </c>
      <c r="C13" s="15">
        <v>34000</v>
      </c>
      <c r="D13" s="10">
        <f>VLOOKUP($A13,'21.04'!$A$9:$W$204,23,0)</f>
        <v>17</v>
      </c>
      <c r="E13" s="15"/>
      <c r="F13" s="15"/>
      <c r="G13" s="15"/>
      <c r="H13" s="9">
        <f t="shared" si="0"/>
        <v>0</v>
      </c>
      <c r="I13" s="15">
        <v>8</v>
      </c>
      <c r="J13" s="15"/>
      <c r="K13" s="15"/>
      <c r="L13" s="9">
        <f t="shared" si="4"/>
        <v>8</v>
      </c>
      <c r="M13" s="15"/>
      <c r="N13" s="15"/>
      <c r="O13" s="15"/>
      <c r="P13" s="15"/>
      <c r="Q13" s="15"/>
      <c r="R13" s="11">
        <f t="shared" si="5"/>
        <v>0</v>
      </c>
      <c r="S13" s="15">
        <v>1</v>
      </c>
      <c r="T13" s="15"/>
      <c r="U13" s="9">
        <f t="shared" si="1"/>
        <v>1</v>
      </c>
      <c r="V13" s="9">
        <f t="shared" si="2"/>
        <v>8</v>
      </c>
      <c r="W13" s="15">
        <v>9</v>
      </c>
      <c r="X13" s="16">
        <f t="shared" si="3"/>
        <v>1</v>
      </c>
      <c r="Y13" s="19"/>
      <c r="Z13" s="17"/>
    </row>
    <row r="14" spans="1:28" ht="18" customHeight="1" x14ac:dyDescent="0.2">
      <c r="A14" s="13">
        <v>1500006</v>
      </c>
      <c r="B14" s="14" t="s">
        <v>38</v>
      </c>
      <c r="C14" s="15">
        <v>26000</v>
      </c>
      <c r="D14" s="10">
        <f>VLOOKUP($A14,'21.04'!$A$9:$W$204,23,0)</f>
        <v>0</v>
      </c>
      <c r="E14" s="15">
        <v>19</v>
      </c>
      <c r="F14" s="15"/>
      <c r="G14" s="15"/>
      <c r="H14" s="9">
        <f t="shared" si="0"/>
        <v>19</v>
      </c>
      <c r="I14" s="15">
        <v>9</v>
      </c>
      <c r="J14" s="15"/>
      <c r="K14" s="15"/>
      <c r="L14" s="9">
        <f t="shared" si="4"/>
        <v>9</v>
      </c>
      <c r="M14" s="15"/>
      <c r="N14" s="15"/>
      <c r="O14" s="15"/>
      <c r="P14" s="15"/>
      <c r="Q14" s="15"/>
      <c r="R14" s="11">
        <f t="shared" si="5"/>
        <v>0</v>
      </c>
      <c r="S14" s="15">
        <v>10</v>
      </c>
      <c r="T14" s="15"/>
      <c r="U14" s="9">
        <f t="shared" si="1"/>
        <v>10</v>
      </c>
      <c r="V14" s="9">
        <f t="shared" si="2"/>
        <v>0</v>
      </c>
      <c r="W14" s="15"/>
      <c r="X14" s="16">
        <f t="shared" si="3"/>
        <v>0</v>
      </c>
      <c r="Z14" s="17"/>
    </row>
    <row r="15" spans="1:28" ht="18" customHeight="1" x14ac:dyDescent="0.2">
      <c r="A15" s="13">
        <v>1500007</v>
      </c>
      <c r="B15" s="14" t="s">
        <v>39</v>
      </c>
      <c r="C15" s="15">
        <v>20000</v>
      </c>
      <c r="D15" s="10">
        <f>VLOOKUP($A15,'21.04'!$A$9:$W$204,23,0)</f>
        <v>0</v>
      </c>
      <c r="E15" s="15">
        <v>10</v>
      </c>
      <c r="F15" s="15"/>
      <c r="G15" s="15"/>
      <c r="H15" s="9">
        <f t="shared" si="0"/>
        <v>10</v>
      </c>
      <c r="I15" s="15">
        <v>4</v>
      </c>
      <c r="J15" s="15"/>
      <c r="K15" s="15"/>
      <c r="L15" s="9">
        <f t="shared" si="4"/>
        <v>4</v>
      </c>
      <c r="M15" s="15"/>
      <c r="N15" s="15"/>
      <c r="O15" s="15"/>
      <c r="P15" s="15"/>
      <c r="Q15" s="15"/>
      <c r="R15" s="11">
        <f t="shared" si="5"/>
        <v>0</v>
      </c>
      <c r="S15" s="15">
        <v>6</v>
      </c>
      <c r="T15" s="15"/>
      <c r="U15" s="9">
        <f t="shared" si="1"/>
        <v>6</v>
      </c>
      <c r="V15" s="9">
        <f t="shared" si="2"/>
        <v>0</v>
      </c>
      <c r="W15" s="15"/>
      <c r="X15" s="16">
        <f t="shared" si="3"/>
        <v>0</v>
      </c>
      <c r="Z15" s="17"/>
    </row>
    <row r="16" spans="1:28" ht="18" customHeight="1" x14ac:dyDescent="0.2">
      <c r="A16" s="13">
        <v>1500008</v>
      </c>
      <c r="B16" s="14" t="s">
        <v>40</v>
      </c>
      <c r="C16" s="15">
        <v>20000</v>
      </c>
      <c r="D16" s="10">
        <f>VLOOKUP($A16,'21.04'!$A$9:$W$204,23,0)</f>
        <v>0</v>
      </c>
      <c r="E16" s="15">
        <v>10</v>
      </c>
      <c r="F16" s="15"/>
      <c r="G16" s="15"/>
      <c r="H16" s="9">
        <f t="shared" si="0"/>
        <v>10</v>
      </c>
      <c r="I16" s="15">
        <v>7</v>
      </c>
      <c r="J16" s="15"/>
      <c r="K16" s="15"/>
      <c r="L16" s="9">
        <f t="shared" si="4"/>
        <v>7</v>
      </c>
      <c r="M16" s="15"/>
      <c r="N16" s="15"/>
      <c r="O16" s="15"/>
      <c r="P16" s="15"/>
      <c r="Q16" s="15"/>
      <c r="R16" s="11">
        <f t="shared" si="5"/>
        <v>0</v>
      </c>
      <c r="S16" s="15">
        <v>3</v>
      </c>
      <c r="T16" s="15"/>
      <c r="U16" s="9">
        <f t="shared" si="1"/>
        <v>3</v>
      </c>
      <c r="V16" s="9">
        <f t="shared" si="2"/>
        <v>0</v>
      </c>
      <c r="W16" s="15"/>
      <c r="X16" s="16">
        <f t="shared" si="3"/>
        <v>0</v>
      </c>
      <c r="Z16" s="17"/>
    </row>
    <row r="17" spans="1:26" ht="18" customHeight="1" x14ac:dyDescent="0.2">
      <c r="A17" s="13">
        <v>1500010</v>
      </c>
      <c r="B17" s="14" t="s">
        <v>41</v>
      </c>
      <c r="C17" s="15">
        <v>20000</v>
      </c>
      <c r="D17" s="10">
        <f>VLOOKUP($A17,'21.04'!$A$9:$W$204,23,0)</f>
        <v>0</v>
      </c>
      <c r="E17" s="15">
        <v>10</v>
      </c>
      <c r="F17" s="15"/>
      <c r="G17" s="15"/>
      <c r="H17" s="9">
        <f t="shared" si="0"/>
        <v>10</v>
      </c>
      <c r="I17" s="15">
        <v>10</v>
      </c>
      <c r="J17" s="15"/>
      <c r="K17" s="15"/>
      <c r="L17" s="9">
        <f t="shared" si="4"/>
        <v>10</v>
      </c>
      <c r="M17" s="15"/>
      <c r="N17" s="15"/>
      <c r="O17" s="15"/>
      <c r="P17" s="15"/>
      <c r="Q17" s="15"/>
      <c r="R17" s="11">
        <f t="shared" si="5"/>
        <v>0</v>
      </c>
      <c r="S17" s="15"/>
      <c r="T17" s="15"/>
      <c r="U17" s="9">
        <f t="shared" si="1"/>
        <v>0</v>
      </c>
      <c r="V17" s="9">
        <f t="shared" si="2"/>
        <v>0</v>
      </c>
      <c r="W17" s="15"/>
      <c r="X17" s="16">
        <f t="shared" si="3"/>
        <v>0</v>
      </c>
      <c r="Y17" s="19"/>
      <c r="Z17" s="17"/>
    </row>
    <row r="18" spans="1:26" ht="18" customHeight="1" x14ac:dyDescent="0.2">
      <c r="A18" s="13">
        <v>1500013</v>
      </c>
      <c r="B18" s="14" t="s">
        <v>42</v>
      </c>
      <c r="C18" s="15">
        <v>27000</v>
      </c>
      <c r="D18" s="10">
        <f>VLOOKUP($A18,'21.04'!$A$9:$W$204,23,0)</f>
        <v>0</v>
      </c>
      <c r="E18" s="15">
        <v>32</v>
      </c>
      <c r="F18" s="15"/>
      <c r="G18" s="15"/>
      <c r="H18" s="9">
        <f t="shared" si="0"/>
        <v>32</v>
      </c>
      <c r="I18" s="15">
        <v>17</v>
      </c>
      <c r="J18" s="15"/>
      <c r="K18" s="15"/>
      <c r="L18" s="9">
        <f t="shared" si="4"/>
        <v>17</v>
      </c>
      <c r="M18" s="15"/>
      <c r="N18" s="15"/>
      <c r="O18" s="15"/>
      <c r="P18" s="15"/>
      <c r="Q18" s="15"/>
      <c r="R18" s="11">
        <f>SUM(M18:Q18)</f>
        <v>0</v>
      </c>
      <c r="S18" s="15">
        <v>15</v>
      </c>
      <c r="T18" s="15"/>
      <c r="U18" s="9">
        <f>S18+T18</f>
        <v>15</v>
      </c>
      <c r="V18" s="9">
        <f t="shared" si="2"/>
        <v>0</v>
      </c>
      <c r="W18" s="15"/>
      <c r="X18" s="16">
        <f>W18-V18</f>
        <v>0</v>
      </c>
      <c r="Y18" s="18"/>
      <c r="Z18" s="17"/>
    </row>
    <row r="19" spans="1:26" ht="18" customHeight="1" x14ac:dyDescent="0.2">
      <c r="A19" s="13">
        <v>1500017</v>
      </c>
      <c r="B19" s="14" t="s">
        <v>43</v>
      </c>
      <c r="C19" s="15">
        <v>19000</v>
      </c>
      <c r="D19" s="10">
        <f>VLOOKUP($A19,'21.04'!$A$9:$W$204,23,0)</f>
        <v>0</v>
      </c>
      <c r="E19" s="15"/>
      <c r="F19" s="15"/>
      <c r="G19" s="15"/>
      <c r="H19" s="9">
        <f t="shared" si="0"/>
        <v>0</v>
      </c>
      <c r="I19" s="15"/>
      <c r="J19" s="15"/>
      <c r="K19" s="15"/>
      <c r="L19" s="9">
        <f t="shared" si="4"/>
        <v>0</v>
      </c>
      <c r="M19" s="15"/>
      <c r="N19" s="15"/>
      <c r="O19" s="15"/>
      <c r="P19" s="15"/>
      <c r="Q19" s="15"/>
      <c r="R19" s="11">
        <f>SUM(M19:Q19)</f>
        <v>0</v>
      </c>
      <c r="S19" s="15"/>
      <c r="T19" s="15"/>
      <c r="U19" s="9">
        <f>S19+T19</f>
        <v>0</v>
      </c>
      <c r="V19" s="9">
        <f t="shared" si="2"/>
        <v>0</v>
      </c>
      <c r="W19" s="15"/>
      <c r="X19" s="16">
        <f>W19-V19</f>
        <v>0</v>
      </c>
      <c r="Y19" s="18"/>
      <c r="Z19" s="17"/>
    </row>
    <row r="20" spans="1:26" ht="18" customHeight="1" x14ac:dyDescent="0.2">
      <c r="A20" s="13">
        <v>1500021</v>
      </c>
      <c r="B20" s="14" t="s">
        <v>44</v>
      </c>
      <c r="C20" s="15">
        <v>19000</v>
      </c>
      <c r="D20" s="10">
        <f>VLOOKUP($A20,'21.04'!$A$9:$W$204,23,0)</f>
        <v>0</v>
      </c>
      <c r="E20" s="15">
        <v>8</v>
      </c>
      <c r="F20" s="15"/>
      <c r="G20" s="15"/>
      <c r="H20" s="9">
        <f t="shared" si="0"/>
        <v>8</v>
      </c>
      <c r="I20" s="15">
        <v>7</v>
      </c>
      <c r="J20" s="15"/>
      <c r="K20" s="15"/>
      <c r="L20" s="9">
        <f t="shared" si="4"/>
        <v>7</v>
      </c>
      <c r="M20" s="15"/>
      <c r="N20" s="15"/>
      <c r="O20" s="15"/>
      <c r="P20" s="15"/>
      <c r="Q20" s="15"/>
      <c r="R20" s="11">
        <f t="shared" si="5"/>
        <v>0</v>
      </c>
      <c r="S20" s="15">
        <v>1</v>
      </c>
      <c r="T20" s="15"/>
      <c r="U20" s="9">
        <f t="shared" si="1"/>
        <v>1</v>
      </c>
      <c r="V20" s="9">
        <f t="shared" si="2"/>
        <v>0</v>
      </c>
      <c r="W20" s="15"/>
      <c r="X20" s="16">
        <f t="shared" si="3"/>
        <v>0</v>
      </c>
      <c r="Y20" s="38"/>
      <c r="Z20" s="17"/>
    </row>
    <row r="21" spans="1:26" ht="18" customHeight="1" x14ac:dyDescent="0.2">
      <c r="A21" s="13">
        <v>1500022</v>
      </c>
      <c r="B21" s="14" t="s">
        <v>45</v>
      </c>
      <c r="C21" s="15">
        <v>19000</v>
      </c>
      <c r="D21" s="10">
        <f>VLOOKUP($A21,'21.04'!$A$9:$W$204,23,0)</f>
        <v>0</v>
      </c>
      <c r="E21" s="15">
        <v>10</v>
      </c>
      <c r="F21" s="15"/>
      <c r="G21" s="15"/>
      <c r="H21" s="9">
        <f t="shared" si="0"/>
        <v>10</v>
      </c>
      <c r="I21" s="15">
        <v>10</v>
      </c>
      <c r="J21" s="15"/>
      <c r="K21" s="15"/>
      <c r="L21" s="9">
        <f t="shared" si="4"/>
        <v>10</v>
      </c>
      <c r="M21" s="15"/>
      <c r="N21" s="15"/>
      <c r="O21" s="15"/>
      <c r="P21" s="15"/>
      <c r="Q21" s="15"/>
      <c r="R21" s="11">
        <f t="shared" si="5"/>
        <v>0</v>
      </c>
      <c r="S21" s="15"/>
      <c r="T21" s="15"/>
      <c r="U21" s="9">
        <f t="shared" si="1"/>
        <v>0</v>
      </c>
      <c r="V21" s="9">
        <f t="shared" si="2"/>
        <v>0</v>
      </c>
      <c r="W21" s="15"/>
      <c r="X21" s="16">
        <f t="shared" si="3"/>
        <v>0</v>
      </c>
      <c r="Y21" s="18"/>
      <c r="Z21" s="17"/>
    </row>
    <row r="22" spans="1:26" ht="18" customHeight="1" x14ac:dyDescent="0.2">
      <c r="A22" s="13">
        <v>1500023</v>
      </c>
      <c r="B22" s="14" t="s">
        <v>46</v>
      </c>
      <c r="C22" s="15">
        <v>16000</v>
      </c>
      <c r="D22" s="10">
        <f>VLOOKUP($A22,'21.04'!$A$9:$W$204,23,0)</f>
        <v>0</v>
      </c>
      <c r="E22" s="15">
        <v>8</v>
      </c>
      <c r="F22" s="15"/>
      <c r="G22" s="15"/>
      <c r="H22" s="9">
        <f t="shared" si="0"/>
        <v>8</v>
      </c>
      <c r="I22" s="15">
        <v>7</v>
      </c>
      <c r="J22" s="15"/>
      <c r="K22" s="15"/>
      <c r="L22" s="9">
        <f t="shared" si="4"/>
        <v>7</v>
      </c>
      <c r="M22" s="15"/>
      <c r="N22" s="15"/>
      <c r="O22" s="15"/>
      <c r="P22" s="15"/>
      <c r="Q22" s="15"/>
      <c r="R22" s="11">
        <f t="shared" si="5"/>
        <v>0</v>
      </c>
      <c r="S22" s="15">
        <v>1</v>
      </c>
      <c r="T22" s="15"/>
      <c r="U22" s="9">
        <f t="shared" si="1"/>
        <v>1</v>
      </c>
      <c r="V22" s="9">
        <f t="shared" si="2"/>
        <v>0</v>
      </c>
      <c r="W22" s="15"/>
      <c r="X22" s="16">
        <f t="shared" si="3"/>
        <v>0</v>
      </c>
      <c r="Y22" s="18"/>
      <c r="Z22" s="17"/>
    </row>
    <row r="23" spans="1:26" ht="18" customHeight="1" x14ac:dyDescent="0.2">
      <c r="A23" s="13">
        <v>1500024</v>
      </c>
      <c r="B23" s="14" t="s">
        <v>47</v>
      </c>
      <c r="C23" s="15">
        <v>21000</v>
      </c>
      <c r="D23" s="10">
        <f>VLOOKUP($A23,'21.04'!$A$9:$W$204,23,0)</f>
        <v>0</v>
      </c>
      <c r="E23" s="15"/>
      <c r="F23" s="15"/>
      <c r="G23" s="15"/>
      <c r="H23" s="9">
        <f t="shared" si="0"/>
        <v>0</v>
      </c>
      <c r="I23" s="15"/>
      <c r="J23" s="15"/>
      <c r="K23" s="15"/>
      <c r="L23" s="9">
        <f t="shared" si="4"/>
        <v>0</v>
      </c>
      <c r="M23" s="15"/>
      <c r="N23" s="15"/>
      <c r="O23" s="15"/>
      <c r="P23" s="15"/>
      <c r="Q23" s="15"/>
      <c r="R23" s="11">
        <f t="shared" si="5"/>
        <v>0</v>
      </c>
      <c r="S23" s="15"/>
      <c r="T23" s="15"/>
      <c r="U23" s="9">
        <f t="shared" si="1"/>
        <v>0</v>
      </c>
      <c r="V23" s="9">
        <f t="shared" si="2"/>
        <v>0</v>
      </c>
      <c r="W23" s="15"/>
      <c r="X23" s="16">
        <f t="shared" si="3"/>
        <v>0</v>
      </c>
      <c r="Y23" s="18"/>
      <c r="Z23" s="17"/>
    </row>
    <row r="24" spans="1:26" ht="18" customHeight="1" x14ac:dyDescent="0.2">
      <c r="A24" s="13">
        <v>1500026</v>
      </c>
      <c r="B24" s="14" t="s">
        <v>48</v>
      </c>
      <c r="C24" s="15">
        <v>21000</v>
      </c>
      <c r="D24" s="10">
        <f>VLOOKUP($A24,'21.04'!$A$9:$W$204,23,0)</f>
        <v>0</v>
      </c>
      <c r="E24" s="15">
        <v>10</v>
      </c>
      <c r="F24" s="15"/>
      <c r="G24" s="15"/>
      <c r="H24" s="9">
        <f t="shared" si="0"/>
        <v>10</v>
      </c>
      <c r="I24" s="15">
        <v>8</v>
      </c>
      <c r="J24" s="15"/>
      <c r="K24" s="15"/>
      <c r="L24" s="9">
        <f t="shared" si="4"/>
        <v>8</v>
      </c>
      <c r="M24" s="15"/>
      <c r="N24" s="15"/>
      <c r="O24" s="15"/>
      <c r="P24" s="15"/>
      <c r="Q24" s="15"/>
      <c r="R24" s="11">
        <f t="shared" si="5"/>
        <v>0</v>
      </c>
      <c r="S24" s="15">
        <v>2</v>
      </c>
      <c r="T24" s="15"/>
      <c r="U24" s="9">
        <f t="shared" si="1"/>
        <v>2</v>
      </c>
      <c r="V24" s="9">
        <f t="shared" si="2"/>
        <v>0</v>
      </c>
      <c r="W24" s="15"/>
      <c r="X24" s="16">
        <f t="shared" si="3"/>
        <v>0</v>
      </c>
      <c r="Y24" s="18"/>
      <c r="Z24" s="17"/>
    </row>
    <row r="25" spans="1:26" ht="18" customHeight="1" x14ac:dyDescent="0.2">
      <c r="A25" s="13">
        <v>1500028</v>
      </c>
      <c r="B25" s="14" t="s">
        <v>49</v>
      </c>
      <c r="C25" s="15">
        <v>20000</v>
      </c>
      <c r="D25" s="10">
        <f>VLOOKUP($A25,'21.04'!$A$9:$W$204,23,0)</f>
        <v>0</v>
      </c>
      <c r="E25" s="15">
        <v>10</v>
      </c>
      <c r="F25" s="15"/>
      <c r="G25" s="15"/>
      <c r="H25" s="9">
        <f t="shared" si="0"/>
        <v>10</v>
      </c>
      <c r="I25" s="15">
        <v>10</v>
      </c>
      <c r="J25" s="15"/>
      <c r="K25" s="15"/>
      <c r="L25" s="9">
        <f t="shared" si="4"/>
        <v>10</v>
      </c>
      <c r="M25" s="15"/>
      <c r="N25" s="15"/>
      <c r="O25" s="15"/>
      <c r="P25" s="15"/>
      <c r="Q25" s="15"/>
      <c r="R25" s="11">
        <f t="shared" si="5"/>
        <v>0</v>
      </c>
      <c r="S25" s="15"/>
      <c r="T25" s="15"/>
      <c r="U25" s="9">
        <f t="shared" si="1"/>
        <v>0</v>
      </c>
      <c r="V25" s="9">
        <f t="shared" si="2"/>
        <v>0</v>
      </c>
      <c r="W25" s="15"/>
      <c r="X25" s="16">
        <f>W25-V25</f>
        <v>0</v>
      </c>
      <c r="Y25" s="18"/>
      <c r="Z25" s="17"/>
    </row>
    <row r="26" spans="1:26" ht="18" customHeight="1" x14ac:dyDescent="0.2">
      <c r="A26" s="13">
        <v>1500029</v>
      </c>
      <c r="B26" s="14" t="s">
        <v>50</v>
      </c>
      <c r="C26" s="15">
        <v>18000</v>
      </c>
      <c r="D26" s="10">
        <f>VLOOKUP($A26,'21.04'!$A$9:$W$204,23,0)</f>
        <v>0</v>
      </c>
      <c r="E26" s="15"/>
      <c r="F26" s="15"/>
      <c r="G26" s="15"/>
      <c r="H26" s="9">
        <f t="shared" si="0"/>
        <v>0</v>
      </c>
      <c r="I26" s="15"/>
      <c r="J26" s="15"/>
      <c r="K26" s="15"/>
      <c r="L26" s="9">
        <f t="shared" si="4"/>
        <v>0</v>
      </c>
      <c r="M26" s="15"/>
      <c r="N26" s="15"/>
      <c r="O26" s="15"/>
      <c r="P26" s="15"/>
      <c r="Q26" s="15"/>
      <c r="R26" s="11">
        <f>SUM(M26:Q26)</f>
        <v>0</v>
      </c>
      <c r="S26" s="15"/>
      <c r="T26" s="15"/>
      <c r="U26" s="9">
        <f>S26+T26</f>
        <v>0</v>
      </c>
      <c r="V26" s="9">
        <f t="shared" si="2"/>
        <v>0</v>
      </c>
      <c r="W26" s="15"/>
      <c r="X26" s="16">
        <f>W26-V26</f>
        <v>0</v>
      </c>
      <c r="Y26" s="18"/>
      <c r="Z26" s="17"/>
    </row>
    <row r="27" spans="1:26" ht="18" customHeight="1" x14ac:dyDescent="0.2">
      <c r="A27" s="13">
        <v>1500047</v>
      </c>
      <c r="B27" s="14" t="s">
        <v>51</v>
      </c>
      <c r="C27" s="15">
        <v>32000</v>
      </c>
      <c r="D27" s="10">
        <f>VLOOKUP($A27,'21.04'!$A$9:$W$204,23,0)</f>
        <v>6</v>
      </c>
      <c r="E27" s="15"/>
      <c r="F27" s="15"/>
      <c r="G27" s="15"/>
      <c r="H27" s="9">
        <f t="shared" si="0"/>
        <v>0</v>
      </c>
      <c r="I27" s="15">
        <v>1</v>
      </c>
      <c r="J27" s="15"/>
      <c r="K27" s="15"/>
      <c r="L27" s="9">
        <f t="shared" si="4"/>
        <v>1</v>
      </c>
      <c r="M27" s="15"/>
      <c r="N27" s="15"/>
      <c r="O27" s="15"/>
      <c r="P27" s="15"/>
      <c r="Q27" s="15"/>
      <c r="R27" s="11">
        <f>SUM(M27:Q27)</f>
        <v>0</v>
      </c>
      <c r="S27" s="15"/>
      <c r="T27" s="15"/>
      <c r="U27" s="9">
        <f>S27+T27</f>
        <v>0</v>
      </c>
      <c r="V27" s="9">
        <f t="shared" si="2"/>
        <v>5</v>
      </c>
      <c r="W27" s="15">
        <v>3</v>
      </c>
      <c r="X27" s="16">
        <f>W27-V27</f>
        <v>-2</v>
      </c>
      <c r="Y27" s="18"/>
      <c r="Z27" s="17"/>
    </row>
    <row r="28" spans="1:26" ht="18" customHeight="1" x14ac:dyDescent="0.2">
      <c r="A28" s="13">
        <v>1500081</v>
      </c>
      <c r="B28" s="14" t="s">
        <v>52</v>
      </c>
      <c r="C28" s="15">
        <v>22000</v>
      </c>
      <c r="D28" s="10">
        <f>VLOOKUP($A28,'21.04'!$A$9:$W$204,23,0)</f>
        <v>0</v>
      </c>
      <c r="E28" s="15">
        <v>10</v>
      </c>
      <c r="F28" s="15"/>
      <c r="G28" s="15"/>
      <c r="H28" s="9">
        <f t="shared" si="0"/>
        <v>10</v>
      </c>
      <c r="I28" s="15">
        <v>9</v>
      </c>
      <c r="J28" s="15"/>
      <c r="K28" s="15"/>
      <c r="L28" s="9">
        <f t="shared" si="4"/>
        <v>9</v>
      </c>
      <c r="M28" s="15"/>
      <c r="N28" s="15"/>
      <c r="O28" s="15"/>
      <c r="P28" s="15"/>
      <c r="Q28" s="15"/>
      <c r="R28" s="11">
        <f>SUM(M28:Q28)</f>
        <v>0</v>
      </c>
      <c r="S28" s="15">
        <v>1</v>
      </c>
      <c r="T28" s="15"/>
      <c r="U28" s="9">
        <f>S28+T28</f>
        <v>1</v>
      </c>
      <c r="V28" s="9">
        <f t="shared" si="2"/>
        <v>0</v>
      </c>
      <c r="W28" s="15"/>
      <c r="X28" s="16">
        <f>W28-V28</f>
        <v>0</v>
      </c>
      <c r="Y28" s="18"/>
      <c r="Z28" s="17"/>
    </row>
    <row r="29" spans="1:26" ht="18" customHeight="1" x14ac:dyDescent="0.2">
      <c r="A29" s="13">
        <v>1500088</v>
      </c>
      <c r="B29" s="14" t="s">
        <v>53</v>
      </c>
      <c r="C29" s="15">
        <v>21000</v>
      </c>
      <c r="D29" s="10">
        <f>VLOOKUP($A29,'21.04'!$A$9:$W$204,23,0)</f>
        <v>0</v>
      </c>
      <c r="E29" s="15">
        <v>10</v>
      </c>
      <c r="F29" s="15"/>
      <c r="G29" s="15"/>
      <c r="H29" s="9">
        <f t="shared" si="0"/>
        <v>10</v>
      </c>
      <c r="I29" s="15">
        <v>5</v>
      </c>
      <c r="J29" s="15"/>
      <c r="K29" s="15"/>
      <c r="L29" s="9">
        <f t="shared" si="4"/>
        <v>5</v>
      </c>
      <c r="M29" s="15"/>
      <c r="N29" s="15"/>
      <c r="O29" s="15"/>
      <c r="P29" s="15"/>
      <c r="Q29" s="15"/>
      <c r="R29" s="11">
        <f t="shared" si="5"/>
        <v>0</v>
      </c>
      <c r="S29" s="15">
        <v>5</v>
      </c>
      <c r="T29" s="15"/>
      <c r="U29" s="9">
        <f t="shared" si="1"/>
        <v>5</v>
      </c>
      <c r="V29" s="9">
        <f t="shared" si="2"/>
        <v>0</v>
      </c>
      <c r="W29" s="15"/>
      <c r="X29" s="16">
        <f t="shared" si="3"/>
        <v>0</v>
      </c>
      <c r="Y29" s="18"/>
      <c r="Z29" s="17"/>
    </row>
    <row r="30" spans="1:26" ht="18" customHeight="1" x14ac:dyDescent="0.2">
      <c r="A30" s="13">
        <v>1500089</v>
      </c>
      <c r="B30" s="14" t="s">
        <v>54</v>
      </c>
      <c r="C30" s="15">
        <v>20000</v>
      </c>
      <c r="D30" s="10">
        <f>VLOOKUP($A30,'21.04'!$A$9:$W$204,23,0)</f>
        <v>0</v>
      </c>
      <c r="E30" s="15">
        <v>10</v>
      </c>
      <c r="F30" s="15"/>
      <c r="G30" s="15"/>
      <c r="H30" s="9">
        <f t="shared" si="0"/>
        <v>10</v>
      </c>
      <c r="I30" s="15">
        <v>10</v>
      </c>
      <c r="J30" s="15"/>
      <c r="K30" s="15"/>
      <c r="L30" s="9">
        <f t="shared" si="4"/>
        <v>10</v>
      </c>
      <c r="M30" s="15"/>
      <c r="N30" s="15"/>
      <c r="O30" s="15"/>
      <c r="P30" s="15"/>
      <c r="Q30" s="15"/>
      <c r="R30" s="11">
        <f>SUM(M30:Q30)</f>
        <v>0</v>
      </c>
      <c r="S30" s="15"/>
      <c r="T30" s="15"/>
      <c r="U30" s="9">
        <f>S30+T30</f>
        <v>0</v>
      </c>
      <c r="V30" s="9">
        <f t="shared" si="2"/>
        <v>0</v>
      </c>
      <c r="W30" s="15"/>
      <c r="X30" s="16">
        <f>W30-V30</f>
        <v>0</v>
      </c>
      <c r="Y30" s="18"/>
      <c r="Z30" s="17"/>
    </row>
    <row r="31" spans="1:26" ht="18" customHeight="1" x14ac:dyDescent="0.2">
      <c r="A31" s="13">
        <v>1500134</v>
      </c>
      <c r="B31" s="14" t="s">
        <v>55</v>
      </c>
      <c r="C31" s="15">
        <v>24000</v>
      </c>
      <c r="D31" s="10">
        <f>VLOOKUP($A31,'21.04'!$A$9:$W$204,23,0)</f>
        <v>0</v>
      </c>
      <c r="E31" s="15">
        <v>10</v>
      </c>
      <c r="F31" s="15"/>
      <c r="G31" s="15"/>
      <c r="H31" s="9">
        <f t="shared" si="0"/>
        <v>10</v>
      </c>
      <c r="I31" s="15">
        <v>10</v>
      </c>
      <c r="J31" s="15"/>
      <c r="K31" s="15"/>
      <c r="L31" s="9">
        <f t="shared" si="4"/>
        <v>10</v>
      </c>
      <c r="M31" s="15"/>
      <c r="N31" s="15"/>
      <c r="O31" s="15"/>
      <c r="P31" s="15"/>
      <c r="Q31" s="15"/>
      <c r="R31" s="11">
        <f t="shared" si="5"/>
        <v>0</v>
      </c>
      <c r="S31" s="15"/>
      <c r="T31" s="15"/>
      <c r="U31" s="9">
        <f t="shared" si="1"/>
        <v>0</v>
      </c>
      <c r="V31" s="9">
        <f t="shared" si="2"/>
        <v>0</v>
      </c>
      <c r="W31" s="15"/>
      <c r="X31" s="16">
        <f t="shared" si="3"/>
        <v>0</v>
      </c>
      <c r="Y31" s="18"/>
      <c r="Z31" s="17"/>
    </row>
    <row r="32" spans="1:26" ht="18" customHeight="1" x14ac:dyDescent="0.2">
      <c r="A32" s="13">
        <v>1500228</v>
      </c>
      <c r="B32" s="14" t="s">
        <v>56</v>
      </c>
      <c r="C32" s="15">
        <v>18000</v>
      </c>
      <c r="D32" s="10">
        <f>VLOOKUP($A32,'21.04'!$A$9:$W$204,23,0)</f>
        <v>0</v>
      </c>
      <c r="E32" s="15">
        <v>10</v>
      </c>
      <c r="F32" s="15"/>
      <c r="G32" s="15"/>
      <c r="H32" s="9">
        <f t="shared" si="0"/>
        <v>10</v>
      </c>
      <c r="I32" s="15">
        <v>10</v>
      </c>
      <c r="J32" s="15"/>
      <c r="K32" s="15"/>
      <c r="L32" s="9">
        <f t="shared" si="4"/>
        <v>10</v>
      </c>
      <c r="M32" s="15"/>
      <c r="N32" s="15"/>
      <c r="O32" s="15"/>
      <c r="P32" s="15"/>
      <c r="Q32" s="15"/>
      <c r="R32" s="11">
        <f>SUM(M32:Q32)</f>
        <v>0</v>
      </c>
      <c r="S32" s="15"/>
      <c r="T32" s="15"/>
      <c r="U32" s="9">
        <f>S32+T32</f>
        <v>0</v>
      </c>
      <c r="V32" s="9">
        <f t="shared" si="2"/>
        <v>0</v>
      </c>
      <c r="W32" s="15"/>
      <c r="X32" s="16">
        <f>W32-V32</f>
        <v>0</v>
      </c>
      <c r="Y32" s="18"/>
      <c r="Z32" s="17"/>
    </row>
    <row r="33" spans="1:26" ht="18" customHeight="1" x14ac:dyDescent="0.2">
      <c r="A33" s="13">
        <v>1500300</v>
      </c>
      <c r="B33" s="14" t="s">
        <v>57</v>
      </c>
      <c r="C33" s="15">
        <v>22000</v>
      </c>
      <c r="D33" s="10">
        <f>VLOOKUP($A33,'21.04'!$A$9:$W$204,23,0)</f>
        <v>0</v>
      </c>
      <c r="E33" s="15">
        <v>10</v>
      </c>
      <c r="F33" s="15"/>
      <c r="G33" s="15"/>
      <c r="H33" s="9">
        <f t="shared" si="0"/>
        <v>10</v>
      </c>
      <c r="I33" s="15">
        <v>10</v>
      </c>
      <c r="J33" s="15"/>
      <c r="K33" s="15"/>
      <c r="L33" s="9">
        <f t="shared" si="4"/>
        <v>10</v>
      </c>
      <c r="M33" s="15"/>
      <c r="N33" s="15"/>
      <c r="O33" s="15"/>
      <c r="P33" s="15"/>
      <c r="Q33" s="15"/>
      <c r="R33" s="11">
        <f t="shared" si="5"/>
        <v>0</v>
      </c>
      <c r="S33" s="15"/>
      <c r="T33" s="15"/>
      <c r="U33" s="9">
        <f t="shared" si="1"/>
        <v>0</v>
      </c>
      <c r="V33" s="9">
        <f t="shared" si="2"/>
        <v>0</v>
      </c>
      <c r="W33" s="15"/>
      <c r="X33" s="16">
        <f t="shared" si="3"/>
        <v>0</v>
      </c>
      <c r="Y33" s="39"/>
      <c r="Z33" s="17"/>
    </row>
    <row r="34" spans="1:26" ht="18" customHeight="1" x14ac:dyDescent="0.2">
      <c r="A34" s="13">
        <v>1500301</v>
      </c>
      <c r="B34" s="14" t="s">
        <v>58</v>
      </c>
      <c r="C34" s="15">
        <v>20000</v>
      </c>
      <c r="D34" s="10">
        <f>VLOOKUP($A34,'21.04'!$A$9:$W$204,23,0)</f>
        <v>0</v>
      </c>
      <c r="E34" s="15">
        <v>10</v>
      </c>
      <c r="F34" s="15"/>
      <c r="G34" s="15"/>
      <c r="H34" s="9">
        <f t="shared" si="0"/>
        <v>10</v>
      </c>
      <c r="I34" s="15">
        <v>10</v>
      </c>
      <c r="J34" s="15"/>
      <c r="K34" s="15"/>
      <c r="L34" s="9">
        <f t="shared" si="4"/>
        <v>10</v>
      </c>
      <c r="M34" s="15"/>
      <c r="N34" s="15"/>
      <c r="O34" s="15"/>
      <c r="P34" s="15"/>
      <c r="Q34" s="15"/>
      <c r="R34" s="11">
        <f t="shared" si="5"/>
        <v>0</v>
      </c>
      <c r="S34" s="15"/>
      <c r="T34" s="15"/>
      <c r="U34" s="9">
        <f t="shared" si="1"/>
        <v>0</v>
      </c>
      <c r="V34" s="9">
        <f t="shared" si="2"/>
        <v>0</v>
      </c>
      <c r="W34" s="15"/>
      <c r="X34" s="16">
        <f t="shared" si="3"/>
        <v>0</v>
      </c>
      <c r="Y34" s="18"/>
      <c r="Z34" s="17"/>
    </row>
    <row r="35" spans="1:26" ht="18" customHeight="1" x14ac:dyDescent="0.2">
      <c r="A35" s="13">
        <v>1500303</v>
      </c>
      <c r="B35" s="14" t="s">
        <v>59</v>
      </c>
      <c r="C35" s="15">
        <v>18000</v>
      </c>
      <c r="D35" s="10">
        <f>VLOOKUP($A35,'21.04'!$A$9:$W$204,23,0)</f>
        <v>0</v>
      </c>
      <c r="E35" s="15">
        <v>10</v>
      </c>
      <c r="F35" s="15"/>
      <c r="G35" s="15"/>
      <c r="H35" s="9">
        <f t="shared" si="0"/>
        <v>10</v>
      </c>
      <c r="I35" s="15">
        <v>4</v>
      </c>
      <c r="J35" s="15"/>
      <c r="K35" s="15"/>
      <c r="L35" s="9">
        <f t="shared" si="4"/>
        <v>4</v>
      </c>
      <c r="M35" s="15"/>
      <c r="N35" s="15"/>
      <c r="O35" s="15"/>
      <c r="P35" s="15"/>
      <c r="Q35" s="15"/>
      <c r="R35" s="11">
        <f t="shared" si="5"/>
        <v>0</v>
      </c>
      <c r="S35" s="15">
        <v>6</v>
      </c>
      <c r="T35" s="15"/>
      <c r="U35" s="9">
        <f t="shared" si="1"/>
        <v>6</v>
      </c>
      <c r="V35" s="9">
        <f t="shared" si="2"/>
        <v>0</v>
      </c>
      <c r="W35" s="15"/>
      <c r="X35" s="16">
        <f t="shared" si="3"/>
        <v>0</v>
      </c>
      <c r="Y35" s="18"/>
      <c r="Z35" s="17"/>
    </row>
    <row r="36" spans="1:26" ht="18.75" customHeight="1" x14ac:dyDescent="0.2">
      <c r="A36" s="13">
        <v>1500304</v>
      </c>
      <c r="B36" s="14" t="s">
        <v>60</v>
      </c>
      <c r="C36" s="15">
        <v>18000</v>
      </c>
      <c r="D36" s="10">
        <f>VLOOKUP($A36,'21.04'!$A$9:$W$204,23,0)</f>
        <v>0</v>
      </c>
      <c r="E36" s="15">
        <v>18</v>
      </c>
      <c r="F36" s="15"/>
      <c r="G36" s="15"/>
      <c r="H36" s="9">
        <f t="shared" si="0"/>
        <v>18</v>
      </c>
      <c r="I36" s="15">
        <v>17</v>
      </c>
      <c r="J36" s="15"/>
      <c r="K36" s="15"/>
      <c r="L36" s="9">
        <f t="shared" si="4"/>
        <v>17</v>
      </c>
      <c r="M36" s="15"/>
      <c r="N36" s="15"/>
      <c r="O36" s="15"/>
      <c r="P36" s="15"/>
      <c r="Q36" s="15"/>
      <c r="R36" s="11">
        <f t="shared" si="5"/>
        <v>0</v>
      </c>
      <c r="S36" s="15">
        <v>1</v>
      </c>
      <c r="T36" s="15"/>
      <c r="U36" s="9">
        <f t="shared" si="1"/>
        <v>1</v>
      </c>
      <c r="V36" s="9">
        <f t="shared" si="2"/>
        <v>0</v>
      </c>
      <c r="W36" s="15"/>
      <c r="X36" s="16">
        <f t="shared" si="3"/>
        <v>0</v>
      </c>
      <c r="Y36" s="18"/>
      <c r="Z36" s="17"/>
    </row>
    <row r="37" spans="1:26" ht="18" customHeight="1" x14ac:dyDescent="0.2">
      <c r="A37" s="13">
        <v>1500306</v>
      </c>
      <c r="B37" s="14" t="s">
        <v>61</v>
      </c>
      <c r="C37" s="15">
        <v>17000</v>
      </c>
      <c r="D37" s="10">
        <f>VLOOKUP($A37,'21.04'!$A$9:$W$204,23,0)</f>
        <v>0</v>
      </c>
      <c r="E37" s="15">
        <v>10</v>
      </c>
      <c r="F37" s="15"/>
      <c r="G37" s="15"/>
      <c r="H37" s="9">
        <f t="shared" si="0"/>
        <v>10</v>
      </c>
      <c r="I37" s="15">
        <v>6</v>
      </c>
      <c r="J37" s="15"/>
      <c r="K37" s="15"/>
      <c r="L37" s="9">
        <f t="shared" si="4"/>
        <v>6</v>
      </c>
      <c r="M37" s="15"/>
      <c r="N37" s="15"/>
      <c r="O37" s="15"/>
      <c r="P37" s="15"/>
      <c r="Q37" s="15"/>
      <c r="R37" s="11">
        <f t="shared" si="5"/>
        <v>0</v>
      </c>
      <c r="S37" s="15">
        <v>4</v>
      </c>
      <c r="T37" s="15"/>
      <c r="U37" s="9">
        <f t="shared" si="1"/>
        <v>4</v>
      </c>
      <c r="V37" s="9">
        <f t="shared" si="2"/>
        <v>0</v>
      </c>
      <c r="W37" s="15"/>
      <c r="X37" s="16">
        <f t="shared" si="3"/>
        <v>0</v>
      </c>
      <c r="Y37" s="39"/>
      <c r="Z37" s="17"/>
    </row>
    <row r="38" spans="1:26" ht="18" customHeight="1" x14ac:dyDescent="0.2">
      <c r="A38" s="13">
        <v>1500307</v>
      </c>
      <c r="B38" s="14" t="s">
        <v>62</v>
      </c>
      <c r="C38" s="15">
        <v>20000</v>
      </c>
      <c r="D38" s="10">
        <f>VLOOKUP($A38,'21.04'!$A$9:$W$204,23,0)</f>
        <v>0</v>
      </c>
      <c r="E38" s="15"/>
      <c r="F38" s="15"/>
      <c r="G38" s="15"/>
      <c r="H38" s="9">
        <f t="shared" si="0"/>
        <v>0</v>
      </c>
      <c r="I38" s="15"/>
      <c r="J38" s="15"/>
      <c r="K38" s="15"/>
      <c r="L38" s="9">
        <f t="shared" si="4"/>
        <v>0</v>
      </c>
      <c r="M38" s="15"/>
      <c r="N38" s="15"/>
      <c r="O38" s="15"/>
      <c r="P38" s="15"/>
      <c r="Q38" s="15"/>
      <c r="R38" s="11">
        <f t="shared" si="5"/>
        <v>0</v>
      </c>
      <c r="S38" s="15"/>
      <c r="T38" s="15"/>
      <c r="U38" s="9">
        <f t="shared" si="1"/>
        <v>0</v>
      </c>
      <c r="V38" s="9">
        <f t="shared" si="2"/>
        <v>0</v>
      </c>
      <c r="W38" s="15"/>
      <c r="X38" s="16">
        <f t="shared" si="3"/>
        <v>0</v>
      </c>
      <c r="Y38" s="18"/>
      <c r="Z38" s="17"/>
    </row>
    <row r="39" spans="1:26" ht="18" customHeight="1" x14ac:dyDescent="0.2">
      <c r="A39" s="13">
        <v>1500309</v>
      </c>
      <c r="B39" s="14" t="s">
        <v>63</v>
      </c>
      <c r="C39" s="15">
        <v>18000</v>
      </c>
      <c r="D39" s="10">
        <f>VLOOKUP($A39,'21.04'!$A$9:$W$204,23,0)</f>
        <v>0</v>
      </c>
      <c r="E39" s="15"/>
      <c r="F39" s="15"/>
      <c r="G39" s="15"/>
      <c r="H39" s="9">
        <f t="shared" si="0"/>
        <v>0</v>
      </c>
      <c r="I39" s="15"/>
      <c r="J39" s="15"/>
      <c r="K39" s="15"/>
      <c r="L39" s="9">
        <f t="shared" si="4"/>
        <v>0</v>
      </c>
      <c r="M39" s="15"/>
      <c r="N39" s="15"/>
      <c r="O39" s="15"/>
      <c r="P39" s="15"/>
      <c r="Q39" s="15"/>
      <c r="R39" s="11">
        <f t="shared" si="5"/>
        <v>0</v>
      </c>
      <c r="S39" s="15"/>
      <c r="T39" s="15"/>
      <c r="U39" s="9">
        <f t="shared" si="1"/>
        <v>0</v>
      </c>
      <c r="V39" s="9">
        <f t="shared" si="2"/>
        <v>0</v>
      </c>
      <c r="W39" s="15"/>
      <c r="X39" s="16">
        <f t="shared" si="3"/>
        <v>0</v>
      </c>
      <c r="Y39" s="18"/>
      <c r="Z39" s="17"/>
    </row>
    <row r="40" spans="1:26" ht="18" customHeight="1" x14ac:dyDescent="0.2">
      <c r="A40" s="13">
        <v>1500310</v>
      </c>
      <c r="B40" s="14" t="s">
        <v>64</v>
      </c>
      <c r="C40" s="15">
        <v>20000</v>
      </c>
      <c r="D40" s="10">
        <f>VLOOKUP($A40,'21.04'!$A$9:$W$204,23,0)</f>
        <v>0</v>
      </c>
      <c r="E40" s="15">
        <v>10</v>
      </c>
      <c r="F40" s="15"/>
      <c r="G40" s="15"/>
      <c r="H40" s="9">
        <f t="shared" si="0"/>
        <v>10</v>
      </c>
      <c r="I40" s="15">
        <v>6</v>
      </c>
      <c r="J40" s="15"/>
      <c r="K40" s="15"/>
      <c r="L40" s="9">
        <f t="shared" si="4"/>
        <v>6</v>
      </c>
      <c r="M40" s="15"/>
      <c r="N40" s="15"/>
      <c r="O40" s="15"/>
      <c r="P40" s="15"/>
      <c r="Q40" s="15"/>
      <c r="R40" s="11">
        <f t="shared" si="5"/>
        <v>0</v>
      </c>
      <c r="S40" s="15">
        <v>4</v>
      </c>
      <c r="T40" s="15"/>
      <c r="U40" s="9">
        <f t="shared" si="1"/>
        <v>4</v>
      </c>
      <c r="V40" s="9">
        <f t="shared" si="2"/>
        <v>0</v>
      </c>
      <c r="W40" s="15"/>
      <c r="X40" s="16">
        <f t="shared" si="3"/>
        <v>0</v>
      </c>
      <c r="Y40" s="18"/>
      <c r="Z40" s="17"/>
    </row>
    <row r="41" spans="1:26" ht="18" customHeight="1" x14ac:dyDescent="0.2">
      <c r="A41" s="13">
        <v>1500311</v>
      </c>
      <c r="B41" s="14" t="s">
        <v>65</v>
      </c>
      <c r="C41" s="15">
        <v>21000</v>
      </c>
      <c r="D41" s="10">
        <f>VLOOKUP($A41,'21.04'!$A$9:$W$204,23,0)</f>
        <v>0</v>
      </c>
      <c r="E41" s="15">
        <v>10</v>
      </c>
      <c r="F41" s="15"/>
      <c r="G41" s="15"/>
      <c r="H41" s="9">
        <f t="shared" si="0"/>
        <v>10</v>
      </c>
      <c r="I41" s="15">
        <v>9</v>
      </c>
      <c r="J41" s="15"/>
      <c r="K41" s="15"/>
      <c r="L41" s="9">
        <f t="shared" si="4"/>
        <v>9</v>
      </c>
      <c r="M41" s="15"/>
      <c r="N41" s="15"/>
      <c r="O41" s="15"/>
      <c r="P41" s="15"/>
      <c r="Q41" s="15"/>
      <c r="R41" s="11">
        <f t="shared" si="5"/>
        <v>0</v>
      </c>
      <c r="S41" s="15">
        <v>1</v>
      </c>
      <c r="T41" s="15"/>
      <c r="U41" s="9">
        <f t="shared" si="1"/>
        <v>1</v>
      </c>
      <c r="V41" s="9">
        <f t="shared" si="2"/>
        <v>0</v>
      </c>
      <c r="W41" s="15"/>
      <c r="X41" s="16">
        <f t="shared" si="3"/>
        <v>0</v>
      </c>
      <c r="Y41" s="18"/>
      <c r="Z41" s="17"/>
    </row>
    <row r="42" spans="1:26" ht="18" customHeight="1" x14ac:dyDescent="0.2">
      <c r="A42" s="13">
        <v>1500312</v>
      </c>
      <c r="B42" s="14" t="s">
        <v>66</v>
      </c>
      <c r="C42" s="15">
        <v>21000</v>
      </c>
      <c r="D42" s="10">
        <f>VLOOKUP($A42,'21.04'!$A$9:$W$204,23,0)</f>
        <v>0</v>
      </c>
      <c r="E42" s="15"/>
      <c r="F42" s="15"/>
      <c r="G42" s="15"/>
      <c r="H42" s="9">
        <f t="shared" si="0"/>
        <v>0</v>
      </c>
      <c r="I42" s="15"/>
      <c r="J42" s="15"/>
      <c r="K42" s="15"/>
      <c r="L42" s="9">
        <f t="shared" si="4"/>
        <v>0</v>
      </c>
      <c r="M42" s="15"/>
      <c r="N42" s="15"/>
      <c r="O42" s="15"/>
      <c r="P42" s="15"/>
      <c r="Q42" s="15"/>
      <c r="R42" s="11">
        <f t="shared" si="5"/>
        <v>0</v>
      </c>
      <c r="S42" s="15"/>
      <c r="T42" s="15"/>
      <c r="U42" s="9">
        <f t="shared" si="1"/>
        <v>0</v>
      </c>
      <c r="V42" s="9">
        <f t="shared" si="2"/>
        <v>0</v>
      </c>
      <c r="W42" s="15"/>
      <c r="X42" s="16">
        <f t="shared" si="3"/>
        <v>0</v>
      </c>
      <c r="Y42" s="18"/>
      <c r="Z42" s="17"/>
    </row>
    <row r="43" spans="1:26" ht="18" customHeight="1" x14ac:dyDescent="0.2">
      <c r="A43" s="13">
        <v>1500313</v>
      </c>
      <c r="B43" s="14" t="s">
        <v>67</v>
      </c>
      <c r="C43" s="15">
        <v>20000</v>
      </c>
      <c r="D43" s="10">
        <f>VLOOKUP($A43,'21.04'!$A$9:$W$204,23,0)</f>
        <v>0</v>
      </c>
      <c r="E43" s="15">
        <v>10</v>
      </c>
      <c r="F43" s="15"/>
      <c r="G43" s="15"/>
      <c r="H43" s="9">
        <f t="shared" si="0"/>
        <v>10</v>
      </c>
      <c r="I43" s="15">
        <v>4</v>
      </c>
      <c r="J43" s="15"/>
      <c r="K43" s="15"/>
      <c r="L43" s="9">
        <f t="shared" si="4"/>
        <v>4</v>
      </c>
      <c r="M43" s="15"/>
      <c r="N43" s="15"/>
      <c r="O43" s="15"/>
      <c r="P43" s="15"/>
      <c r="Q43" s="15"/>
      <c r="R43" s="11">
        <f t="shared" si="5"/>
        <v>0</v>
      </c>
      <c r="S43" s="15">
        <v>6</v>
      </c>
      <c r="T43" s="15"/>
      <c r="U43" s="9">
        <f t="shared" si="1"/>
        <v>6</v>
      </c>
      <c r="V43" s="9">
        <f t="shared" si="2"/>
        <v>0</v>
      </c>
      <c r="W43" s="15"/>
      <c r="X43" s="16">
        <f t="shared" si="3"/>
        <v>0</v>
      </c>
      <c r="Y43" s="18"/>
      <c r="Z43" s="17"/>
    </row>
    <row r="44" spans="1:26" ht="18" customHeight="1" x14ac:dyDescent="0.2">
      <c r="A44" s="13">
        <v>1500314</v>
      </c>
      <c r="B44" s="14" t="s">
        <v>68</v>
      </c>
      <c r="C44" s="15">
        <v>17000</v>
      </c>
      <c r="D44" s="10">
        <f>VLOOKUP($A44,'21.04'!$A$9:$W$204,23,0)</f>
        <v>0</v>
      </c>
      <c r="E44" s="15">
        <v>10</v>
      </c>
      <c r="F44" s="15"/>
      <c r="G44" s="15"/>
      <c r="H44" s="9">
        <f t="shared" si="0"/>
        <v>10</v>
      </c>
      <c r="I44" s="15">
        <v>7</v>
      </c>
      <c r="J44" s="15"/>
      <c r="K44" s="15"/>
      <c r="L44" s="9">
        <f t="shared" si="4"/>
        <v>7</v>
      </c>
      <c r="M44" s="15"/>
      <c r="N44" s="15"/>
      <c r="O44" s="15"/>
      <c r="P44" s="15"/>
      <c r="Q44" s="15"/>
      <c r="R44" s="11">
        <f t="shared" si="5"/>
        <v>0</v>
      </c>
      <c r="S44" s="15">
        <v>3</v>
      </c>
      <c r="T44" s="15"/>
      <c r="U44" s="9">
        <f t="shared" si="1"/>
        <v>3</v>
      </c>
      <c r="V44" s="9">
        <f t="shared" si="2"/>
        <v>0</v>
      </c>
      <c r="W44" s="15"/>
      <c r="X44" s="16">
        <f t="shared" si="3"/>
        <v>0</v>
      </c>
      <c r="Y44" s="26"/>
      <c r="Z44" s="17"/>
    </row>
    <row r="45" spans="1:26" ht="18" customHeight="1" x14ac:dyDescent="0.2">
      <c r="A45" s="13">
        <v>1502007</v>
      </c>
      <c r="B45" s="14" t="s">
        <v>69</v>
      </c>
      <c r="C45" s="15">
        <v>19000</v>
      </c>
      <c r="D45" s="10">
        <f>VLOOKUP($A45,'21.04'!$A$9:$W$204,23,0)</f>
        <v>0</v>
      </c>
      <c r="E45" s="15"/>
      <c r="F45" s="15"/>
      <c r="G45" s="15"/>
      <c r="H45" s="9">
        <f t="shared" si="0"/>
        <v>0</v>
      </c>
      <c r="I45" s="15"/>
      <c r="J45" s="15"/>
      <c r="K45" s="15"/>
      <c r="L45" s="9">
        <f t="shared" si="4"/>
        <v>0</v>
      </c>
      <c r="M45" s="15"/>
      <c r="N45" s="15"/>
      <c r="O45" s="15"/>
      <c r="P45" s="15"/>
      <c r="Q45" s="15"/>
      <c r="R45" s="11">
        <f t="shared" si="5"/>
        <v>0</v>
      </c>
      <c r="S45" s="15"/>
      <c r="T45" s="15"/>
      <c r="U45" s="9">
        <f t="shared" si="1"/>
        <v>0</v>
      </c>
      <c r="V45" s="9">
        <f t="shared" si="2"/>
        <v>0</v>
      </c>
      <c r="W45" s="15"/>
      <c r="X45" s="16">
        <f t="shared" si="3"/>
        <v>0</v>
      </c>
      <c r="Y45" s="26"/>
      <c r="Z45" s="17"/>
    </row>
    <row r="46" spans="1:26" ht="18" customHeight="1" x14ac:dyDescent="0.2">
      <c r="A46" s="13">
        <v>1502011</v>
      </c>
      <c r="B46" s="14" t="s">
        <v>70</v>
      </c>
      <c r="C46" s="15">
        <v>17000</v>
      </c>
      <c r="D46" s="10">
        <f>VLOOKUP($A46,'21.04'!$A$9:$W$204,23,0)</f>
        <v>0</v>
      </c>
      <c r="E46" s="15">
        <v>10</v>
      </c>
      <c r="F46" s="15"/>
      <c r="G46" s="15"/>
      <c r="H46" s="9">
        <f t="shared" si="0"/>
        <v>10</v>
      </c>
      <c r="I46" s="15">
        <v>7</v>
      </c>
      <c r="J46" s="15"/>
      <c r="K46" s="15"/>
      <c r="L46" s="9">
        <f t="shared" si="4"/>
        <v>7</v>
      </c>
      <c r="M46" s="15"/>
      <c r="N46" s="15"/>
      <c r="O46" s="15"/>
      <c r="P46" s="15"/>
      <c r="Q46" s="15"/>
      <c r="R46" s="11">
        <f t="shared" si="5"/>
        <v>0</v>
      </c>
      <c r="S46" s="15">
        <v>3</v>
      </c>
      <c r="T46" s="15"/>
      <c r="U46" s="9">
        <f t="shared" si="1"/>
        <v>3</v>
      </c>
      <c r="V46" s="9">
        <f t="shared" si="2"/>
        <v>0</v>
      </c>
      <c r="W46" s="15"/>
      <c r="X46" s="16">
        <f t="shared" si="3"/>
        <v>0</v>
      </c>
      <c r="Y46" s="26"/>
      <c r="Z46" s="17"/>
    </row>
    <row r="47" spans="1:26" ht="18" customHeight="1" x14ac:dyDescent="0.2">
      <c r="A47" s="13">
        <v>1502012</v>
      </c>
      <c r="B47" s="14" t="s">
        <v>71</v>
      </c>
      <c r="C47" s="15">
        <v>18000</v>
      </c>
      <c r="D47" s="10">
        <f>VLOOKUP($A47,'21.04'!$A$9:$W$204,23,0)</f>
        <v>0</v>
      </c>
      <c r="E47" s="15">
        <v>8</v>
      </c>
      <c r="F47" s="15"/>
      <c r="G47" s="15"/>
      <c r="H47" s="9">
        <f t="shared" si="0"/>
        <v>8</v>
      </c>
      <c r="I47" s="15">
        <v>7</v>
      </c>
      <c r="J47" s="15"/>
      <c r="K47" s="15"/>
      <c r="L47" s="9">
        <f t="shared" si="4"/>
        <v>7</v>
      </c>
      <c r="M47" s="15"/>
      <c r="N47" s="15"/>
      <c r="O47" s="15"/>
      <c r="P47" s="15"/>
      <c r="Q47" s="15"/>
      <c r="R47" s="11">
        <f t="shared" si="5"/>
        <v>0</v>
      </c>
      <c r="S47" s="15">
        <v>1</v>
      </c>
      <c r="T47" s="15"/>
      <c r="U47" s="9">
        <f t="shared" si="1"/>
        <v>1</v>
      </c>
      <c r="V47" s="9">
        <f t="shared" si="2"/>
        <v>0</v>
      </c>
      <c r="W47" s="15"/>
      <c r="X47" s="16">
        <f t="shared" si="3"/>
        <v>0</v>
      </c>
      <c r="Y47" s="18"/>
      <c r="Z47" s="17"/>
    </row>
    <row r="48" spans="1:26" ht="18" customHeight="1" x14ac:dyDescent="0.2">
      <c r="A48" s="13">
        <v>1502013</v>
      </c>
      <c r="B48" s="14" t="s">
        <v>72</v>
      </c>
      <c r="C48" s="15">
        <v>20000</v>
      </c>
      <c r="D48" s="10">
        <f>VLOOKUP($A48,'21.04'!$A$9:$W$204,23,0)</f>
        <v>0</v>
      </c>
      <c r="E48" s="15">
        <v>10</v>
      </c>
      <c r="F48" s="15"/>
      <c r="G48" s="15"/>
      <c r="H48" s="9">
        <f t="shared" si="0"/>
        <v>10</v>
      </c>
      <c r="I48" s="15">
        <v>8</v>
      </c>
      <c r="J48" s="15"/>
      <c r="K48" s="15"/>
      <c r="L48" s="9">
        <f t="shared" si="4"/>
        <v>8</v>
      </c>
      <c r="M48" s="15"/>
      <c r="N48" s="15"/>
      <c r="O48" s="15"/>
      <c r="P48" s="15"/>
      <c r="Q48" s="15"/>
      <c r="R48" s="11">
        <f t="shared" si="5"/>
        <v>0</v>
      </c>
      <c r="S48" s="15">
        <v>2</v>
      </c>
      <c r="T48" s="15"/>
      <c r="U48" s="9">
        <f t="shared" si="1"/>
        <v>2</v>
      </c>
      <c r="V48" s="9">
        <f t="shared" si="2"/>
        <v>0</v>
      </c>
      <c r="W48" s="15"/>
      <c r="X48" s="16">
        <f t="shared" si="3"/>
        <v>0</v>
      </c>
      <c r="Y48" s="18"/>
      <c r="Z48" s="17"/>
    </row>
    <row r="49" spans="1:28" ht="18" customHeight="1" x14ac:dyDescent="0.2">
      <c r="A49" s="13">
        <v>1502021</v>
      </c>
      <c r="B49" s="14" t="s">
        <v>73</v>
      </c>
      <c r="C49" s="15">
        <v>22000</v>
      </c>
      <c r="D49" s="10">
        <f>VLOOKUP($A49,'21.04'!$A$9:$W$204,23,0)</f>
        <v>0</v>
      </c>
      <c r="E49" s="15"/>
      <c r="F49" s="15"/>
      <c r="G49" s="15"/>
      <c r="H49" s="9">
        <f t="shared" si="0"/>
        <v>0</v>
      </c>
      <c r="I49" s="15"/>
      <c r="J49" s="15"/>
      <c r="K49" s="15"/>
      <c r="L49" s="9">
        <f t="shared" si="4"/>
        <v>0</v>
      </c>
      <c r="M49" s="15"/>
      <c r="N49" s="15"/>
      <c r="O49" s="15"/>
      <c r="P49" s="15"/>
      <c r="Q49" s="15"/>
      <c r="R49" s="11">
        <f t="shared" si="5"/>
        <v>0</v>
      </c>
      <c r="S49" s="15"/>
      <c r="T49" s="15"/>
      <c r="U49" s="9">
        <f t="shared" si="1"/>
        <v>0</v>
      </c>
      <c r="V49" s="9">
        <f t="shared" si="2"/>
        <v>0</v>
      </c>
      <c r="W49" s="15"/>
      <c r="X49" s="16">
        <f t="shared" si="3"/>
        <v>0</v>
      </c>
      <c r="Y49" s="18"/>
      <c r="Z49" s="17"/>
    </row>
    <row r="50" spans="1:28" ht="18" customHeight="1" x14ac:dyDescent="0.2">
      <c r="A50" s="13">
        <v>1502024</v>
      </c>
      <c r="B50" s="14" t="s">
        <v>74</v>
      </c>
      <c r="C50" s="15">
        <v>21000</v>
      </c>
      <c r="D50" s="10">
        <f>VLOOKUP($A50,'21.04'!$A$9:$W$204,23,0)</f>
        <v>0</v>
      </c>
      <c r="E50" s="15"/>
      <c r="F50" s="15"/>
      <c r="G50" s="15"/>
      <c r="H50" s="9">
        <f t="shared" si="0"/>
        <v>0</v>
      </c>
      <c r="I50" s="15"/>
      <c r="J50" s="15"/>
      <c r="K50" s="15"/>
      <c r="L50" s="9">
        <f t="shared" si="4"/>
        <v>0</v>
      </c>
      <c r="M50" s="15"/>
      <c r="N50" s="15"/>
      <c r="O50" s="15"/>
      <c r="P50" s="15"/>
      <c r="Q50" s="15"/>
      <c r="R50" s="11">
        <f t="shared" si="5"/>
        <v>0</v>
      </c>
      <c r="S50" s="15"/>
      <c r="T50" s="15"/>
      <c r="U50" s="9">
        <f t="shared" si="1"/>
        <v>0</v>
      </c>
      <c r="V50" s="9">
        <f t="shared" si="2"/>
        <v>0</v>
      </c>
      <c r="W50" s="15"/>
      <c r="X50" s="16">
        <f t="shared" si="3"/>
        <v>0</v>
      </c>
      <c r="Y50" s="18"/>
      <c r="Z50" s="17"/>
    </row>
    <row r="51" spans="1:28" ht="18" customHeight="1" x14ac:dyDescent="0.2">
      <c r="A51" s="13">
        <v>1502029</v>
      </c>
      <c r="B51" s="14" t="s">
        <v>75</v>
      </c>
      <c r="C51" s="15">
        <v>19000</v>
      </c>
      <c r="D51" s="10">
        <f>VLOOKUP($A51,'21.04'!$A$9:$W$204,23,0)</f>
        <v>0</v>
      </c>
      <c r="E51" s="15">
        <v>10</v>
      </c>
      <c r="F51" s="15"/>
      <c r="G51" s="15"/>
      <c r="H51" s="9">
        <f t="shared" si="0"/>
        <v>10</v>
      </c>
      <c r="I51" s="15">
        <v>9</v>
      </c>
      <c r="J51" s="15"/>
      <c r="K51" s="15"/>
      <c r="L51" s="9">
        <f t="shared" si="4"/>
        <v>9</v>
      </c>
      <c r="M51" s="15"/>
      <c r="N51" s="15"/>
      <c r="O51" s="15"/>
      <c r="P51" s="15"/>
      <c r="Q51" s="15"/>
      <c r="R51" s="11">
        <f t="shared" si="5"/>
        <v>0</v>
      </c>
      <c r="S51" s="15">
        <v>1</v>
      </c>
      <c r="T51" s="15"/>
      <c r="U51" s="9">
        <f t="shared" si="1"/>
        <v>1</v>
      </c>
      <c r="V51" s="9">
        <f t="shared" si="2"/>
        <v>0</v>
      </c>
      <c r="W51" s="15"/>
      <c r="X51" s="16">
        <f t="shared" si="3"/>
        <v>0</v>
      </c>
      <c r="Y51" s="18"/>
      <c r="Z51" s="17"/>
    </row>
    <row r="52" spans="1:28" ht="18" customHeight="1" x14ac:dyDescent="0.2">
      <c r="A52" s="13">
        <v>1509001</v>
      </c>
      <c r="B52" s="14" t="s">
        <v>76</v>
      </c>
      <c r="C52" s="15">
        <v>25000</v>
      </c>
      <c r="D52" s="10">
        <f>VLOOKUP($A52,'21.04'!$A$9:$W$204,23,0)</f>
        <v>0</v>
      </c>
      <c r="E52" s="15"/>
      <c r="F52" s="15"/>
      <c r="G52" s="15"/>
      <c r="H52" s="9">
        <f t="shared" si="0"/>
        <v>0</v>
      </c>
      <c r="I52" s="15"/>
      <c r="J52" s="15"/>
      <c r="K52" s="15"/>
      <c r="L52" s="9">
        <f t="shared" si="4"/>
        <v>0</v>
      </c>
      <c r="M52" s="15"/>
      <c r="N52" s="15"/>
      <c r="O52" s="15"/>
      <c r="P52" s="15"/>
      <c r="Q52" s="15"/>
      <c r="R52" s="11">
        <f t="shared" si="5"/>
        <v>0</v>
      </c>
      <c r="S52" s="15"/>
      <c r="T52" s="15"/>
      <c r="U52" s="9">
        <f t="shared" si="1"/>
        <v>0</v>
      </c>
      <c r="V52" s="9">
        <f t="shared" si="2"/>
        <v>0</v>
      </c>
      <c r="W52" s="15"/>
      <c r="X52" s="16">
        <f t="shared" si="3"/>
        <v>0</v>
      </c>
      <c r="Y52" s="18"/>
      <c r="Z52" s="17"/>
    </row>
    <row r="53" spans="1:28" ht="18" customHeight="1" x14ac:dyDescent="0.2">
      <c r="A53" s="7">
        <v>1520000</v>
      </c>
      <c r="B53" s="8" t="s">
        <v>77</v>
      </c>
      <c r="C53" s="9"/>
      <c r="D53" s="10">
        <f>VLOOKUP($A53,'21.04'!$A$9:$W$204,23,0)</f>
        <v>0</v>
      </c>
      <c r="E53" s="10"/>
      <c r="F53" s="10"/>
      <c r="G53" s="10"/>
      <c r="H53" s="9"/>
      <c r="I53" s="10"/>
      <c r="J53" s="10"/>
      <c r="K53" s="10"/>
      <c r="L53" s="9">
        <f t="shared" si="4"/>
        <v>0</v>
      </c>
      <c r="M53" s="10"/>
      <c r="N53" s="10"/>
      <c r="O53" s="10"/>
      <c r="P53" s="10"/>
      <c r="Q53" s="10"/>
      <c r="R53" s="11">
        <f t="shared" si="5"/>
        <v>0</v>
      </c>
      <c r="S53" s="10"/>
      <c r="T53" s="10"/>
      <c r="U53" s="9"/>
      <c r="V53" s="9"/>
      <c r="W53" s="10"/>
      <c r="X53" s="9"/>
      <c r="Y53" s="18"/>
      <c r="Z53" s="17"/>
    </row>
    <row r="54" spans="1:28" s="24" customFormat="1" ht="18" customHeight="1" x14ac:dyDescent="0.2">
      <c r="A54" s="13">
        <v>1520001</v>
      </c>
      <c r="B54" s="20" t="s">
        <v>78</v>
      </c>
      <c r="C54" s="21">
        <v>22000</v>
      </c>
      <c r="D54" s="10">
        <f>VLOOKUP($A54,'21.04'!$A$9:$W$204,23,0)</f>
        <v>0</v>
      </c>
      <c r="E54" s="21"/>
      <c r="F54" s="21"/>
      <c r="G54" s="21"/>
      <c r="H54" s="9">
        <f t="shared" ref="H54:H64" si="6">SUM(E54:G54)</f>
        <v>0</v>
      </c>
      <c r="I54" s="21"/>
      <c r="J54" s="21"/>
      <c r="K54" s="21"/>
      <c r="L54" s="9">
        <f t="shared" si="4"/>
        <v>0</v>
      </c>
      <c r="M54" s="21"/>
      <c r="N54" s="15"/>
      <c r="O54" s="21"/>
      <c r="P54" s="15"/>
      <c r="Q54" s="21"/>
      <c r="R54" s="11">
        <f t="shared" si="5"/>
        <v>0</v>
      </c>
      <c r="S54" s="21"/>
      <c r="T54" s="21"/>
      <c r="U54" s="9">
        <f t="shared" ref="U54:U64" si="7">S54+T54</f>
        <v>0</v>
      </c>
      <c r="V54" s="9">
        <f t="shared" ref="V54:V64" si="8">D54+H54-L54-R54-U54</f>
        <v>0</v>
      </c>
      <c r="W54" s="21"/>
      <c r="X54" s="16">
        <f t="shared" ref="X54:X64" si="9">W54-V54</f>
        <v>0</v>
      </c>
      <c r="Y54" s="18"/>
      <c r="Z54" s="18"/>
      <c r="AA54" s="17"/>
      <c r="AB54" s="3"/>
    </row>
    <row r="55" spans="1:28" s="24" customFormat="1" ht="18" customHeight="1" x14ac:dyDescent="0.2">
      <c r="A55" s="13">
        <v>1520004</v>
      </c>
      <c r="B55" s="20" t="s">
        <v>79</v>
      </c>
      <c r="C55" s="21">
        <v>22000</v>
      </c>
      <c r="D55" s="10">
        <f>VLOOKUP($A55,'21.04'!$A$9:$W$204,23,0)</f>
        <v>0</v>
      </c>
      <c r="E55" s="15">
        <v>8</v>
      </c>
      <c r="F55" s="15"/>
      <c r="G55" s="15"/>
      <c r="H55" s="9">
        <f t="shared" si="6"/>
        <v>8</v>
      </c>
      <c r="I55" s="15">
        <v>6</v>
      </c>
      <c r="J55" s="15"/>
      <c r="K55" s="15"/>
      <c r="L55" s="9">
        <f t="shared" si="4"/>
        <v>6</v>
      </c>
      <c r="M55" s="15"/>
      <c r="N55" s="15"/>
      <c r="O55" s="15"/>
      <c r="P55" s="15"/>
      <c r="Q55" s="15"/>
      <c r="R55" s="11">
        <f t="shared" si="5"/>
        <v>0</v>
      </c>
      <c r="S55" s="15">
        <v>2</v>
      </c>
      <c r="T55" s="15"/>
      <c r="U55" s="9">
        <f t="shared" si="7"/>
        <v>2</v>
      </c>
      <c r="V55" s="9">
        <f t="shared" si="8"/>
        <v>0</v>
      </c>
      <c r="W55" s="15"/>
      <c r="X55" s="16">
        <f t="shared" si="9"/>
        <v>0</v>
      </c>
      <c r="Y55" s="18"/>
      <c r="Z55" s="18"/>
      <c r="AA55" s="17"/>
      <c r="AB55" s="3"/>
    </row>
    <row r="56" spans="1:28" x14ac:dyDescent="0.2">
      <c r="A56" s="13">
        <v>1520005</v>
      </c>
      <c r="B56" s="14" t="s">
        <v>80</v>
      </c>
      <c r="C56" s="15">
        <v>22000</v>
      </c>
      <c r="D56" s="10">
        <f>VLOOKUP($A56,'21.04'!$A$9:$W$204,23,0)</f>
        <v>0</v>
      </c>
      <c r="E56" s="15">
        <v>10</v>
      </c>
      <c r="F56" s="15"/>
      <c r="G56" s="15"/>
      <c r="H56" s="9">
        <f t="shared" si="6"/>
        <v>10</v>
      </c>
      <c r="I56" s="15">
        <v>4</v>
      </c>
      <c r="J56" s="15"/>
      <c r="K56" s="15"/>
      <c r="L56" s="9">
        <f t="shared" si="4"/>
        <v>4</v>
      </c>
      <c r="M56" s="15"/>
      <c r="N56" s="15"/>
      <c r="O56" s="15"/>
      <c r="P56" s="15"/>
      <c r="Q56" s="15"/>
      <c r="R56" s="11">
        <f t="shared" si="5"/>
        <v>0</v>
      </c>
      <c r="S56" s="15">
        <v>6</v>
      </c>
      <c r="T56" s="15"/>
      <c r="U56" s="9">
        <f t="shared" si="7"/>
        <v>6</v>
      </c>
      <c r="V56" s="9">
        <f t="shared" si="8"/>
        <v>0</v>
      </c>
      <c r="W56" s="15"/>
      <c r="X56" s="16">
        <f t="shared" si="9"/>
        <v>0</v>
      </c>
      <c r="Y56" s="18"/>
      <c r="Z56" s="18"/>
      <c r="AA56" s="17"/>
    </row>
    <row r="57" spans="1:28" x14ac:dyDescent="0.2">
      <c r="A57" s="13">
        <v>1520020</v>
      </c>
      <c r="B57" s="14" t="s">
        <v>81</v>
      </c>
      <c r="C57" s="15">
        <v>20000</v>
      </c>
      <c r="D57" s="10">
        <f>VLOOKUP($A57,'21.04'!$A$9:$W$204,23,0)</f>
        <v>0</v>
      </c>
      <c r="E57" s="15">
        <v>10</v>
      </c>
      <c r="F57" s="15"/>
      <c r="G57" s="15"/>
      <c r="H57" s="9">
        <f t="shared" si="6"/>
        <v>10</v>
      </c>
      <c r="I57" s="15">
        <v>10</v>
      </c>
      <c r="J57" s="15"/>
      <c r="K57" s="15"/>
      <c r="L57" s="9">
        <f t="shared" si="4"/>
        <v>10</v>
      </c>
      <c r="M57" s="15"/>
      <c r="N57" s="15"/>
      <c r="O57" s="15"/>
      <c r="P57" s="15"/>
      <c r="Q57" s="15"/>
      <c r="R57" s="11">
        <f t="shared" si="5"/>
        <v>0</v>
      </c>
      <c r="S57" s="15"/>
      <c r="T57" s="15"/>
      <c r="U57" s="9">
        <f t="shared" si="7"/>
        <v>0</v>
      </c>
      <c r="V57" s="9">
        <f t="shared" si="8"/>
        <v>0</v>
      </c>
      <c r="W57" s="15"/>
      <c r="X57" s="16">
        <f t="shared" si="9"/>
        <v>0</v>
      </c>
      <c r="Y57" s="18"/>
      <c r="Z57" s="17"/>
    </row>
    <row r="58" spans="1:28" ht="18" customHeight="1" x14ac:dyDescent="0.2">
      <c r="A58" s="13">
        <v>1520041</v>
      </c>
      <c r="B58" s="14" t="s">
        <v>82</v>
      </c>
      <c r="C58" s="15">
        <v>29000</v>
      </c>
      <c r="D58" s="10">
        <f>VLOOKUP($A58,'21.04'!$A$9:$W$204,23,0)</f>
        <v>0</v>
      </c>
      <c r="E58" s="15"/>
      <c r="F58" s="15"/>
      <c r="G58" s="15"/>
      <c r="H58" s="9">
        <f t="shared" si="6"/>
        <v>0</v>
      </c>
      <c r="I58" s="15"/>
      <c r="J58" s="15"/>
      <c r="K58" s="15"/>
      <c r="L58" s="9">
        <f t="shared" si="4"/>
        <v>0</v>
      </c>
      <c r="M58" s="15"/>
      <c r="N58" s="15"/>
      <c r="O58" s="15"/>
      <c r="P58" s="15"/>
      <c r="Q58" s="15"/>
      <c r="R58" s="11">
        <f>SUM(M58:Q58)</f>
        <v>0</v>
      </c>
      <c r="S58" s="15"/>
      <c r="T58" s="15"/>
      <c r="U58" s="9">
        <f>S58+T58</f>
        <v>0</v>
      </c>
      <c r="V58" s="9">
        <f t="shared" si="8"/>
        <v>0</v>
      </c>
      <c r="W58" s="15"/>
      <c r="X58" s="16">
        <f>W58-V58</f>
        <v>0</v>
      </c>
      <c r="Y58" s="18"/>
      <c r="Z58" s="17"/>
    </row>
    <row r="59" spans="1:28" ht="18" customHeight="1" x14ac:dyDescent="0.2">
      <c r="A59" s="13">
        <v>1520043</v>
      </c>
      <c r="B59" s="14" t="s">
        <v>83</v>
      </c>
      <c r="C59" s="15">
        <v>32000</v>
      </c>
      <c r="D59" s="10">
        <f>VLOOKUP($A59,'21.04'!$A$9:$W$204,23,0)</f>
        <v>0</v>
      </c>
      <c r="E59" s="15"/>
      <c r="F59" s="15"/>
      <c r="G59" s="15"/>
      <c r="H59" s="9">
        <f t="shared" si="6"/>
        <v>0</v>
      </c>
      <c r="I59" s="15"/>
      <c r="J59" s="15"/>
      <c r="K59" s="15"/>
      <c r="L59" s="9">
        <f t="shared" si="4"/>
        <v>0</v>
      </c>
      <c r="M59" s="15"/>
      <c r="N59" s="15"/>
      <c r="O59" s="15"/>
      <c r="P59" s="15"/>
      <c r="Q59" s="15"/>
      <c r="R59" s="11">
        <f t="shared" si="5"/>
        <v>0</v>
      </c>
      <c r="S59" s="15"/>
      <c r="T59" s="15"/>
      <c r="U59" s="9">
        <f t="shared" si="7"/>
        <v>0</v>
      </c>
      <c r="V59" s="9">
        <f t="shared" si="8"/>
        <v>0</v>
      </c>
      <c r="W59" s="15"/>
      <c r="X59" s="16">
        <f t="shared" si="9"/>
        <v>0</v>
      </c>
      <c r="Y59" s="18"/>
      <c r="Z59" s="17"/>
    </row>
    <row r="60" spans="1:28" ht="18" customHeight="1" x14ac:dyDescent="0.2">
      <c r="A60" s="13">
        <v>1520050</v>
      </c>
      <c r="B60" s="14" t="s">
        <v>243</v>
      </c>
      <c r="C60" s="15">
        <v>35000</v>
      </c>
      <c r="D60" s="10">
        <f>VLOOKUP($A60,'21.04'!$A$9:$W$204,23,0)</f>
        <v>0</v>
      </c>
      <c r="E60" s="15"/>
      <c r="F60" s="15"/>
      <c r="G60" s="15"/>
      <c r="H60" s="9"/>
      <c r="I60" s="15">
        <v>13</v>
      </c>
      <c r="J60" s="15"/>
      <c r="K60" s="15"/>
      <c r="L60" s="9">
        <f t="shared" si="4"/>
        <v>13</v>
      </c>
      <c r="M60" s="15"/>
      <c r="N60" s="15"/>
      <c r="O60" s="15"/>
      <c r="P60" s="15"/>
      <c r="Q60" s="15"/>
      <c r="R60" s="11"/>
      <c r="S60" s="15"/>
      <c r="T60" s="15"/>
      <c r="U60" s="9"/>
      <c r="V60" s="9"/>
      <c r="W60" s="15"/>
      <c r="X60" s="16"/>
      <c r="Y60" s="18"/>
      <c r="Z60" s="17"/>
    </row>
    <row r="61" spans="1:28" ht="18" customHeight="1" x14ac:dyDescent="0.2">
      <c r="A61" s="13">
        <v>1520051</v>
      </c>
      <c r="B61" s="14" t="s">
        <v>244</v>
      </c>
      <c r="C61" s="15">
        <v>50000</v>
      </c>
      <c r="D61" s="10">
        <f>VLOOKUP($A61,'21.04'!$A$9:$W$204,23,0)</f>
        <v>0</v>
      </c>
      <c r="E61" s="15"/>
      <c r="F61" s="15"/>
      <c r="G61" s="15"/>
      <c r="H61" s="9"/>
      <c r="I61" s="15">
        <v>24</v>
      </c>
      <c r="J61" s="15"/>
      <c r="K61" s="15"/>
      <c r="L61" s="9">
        <f t="shared" si="4"/>
        <v>24</v>
      </c>
      <c r="M61" s="15"/>
      <c r="N61" s="15"/>
      <c r="O61" s="15"/>
      <c r="P61" s="15"/>
      <c r="Q61" s="15"/>
      <c r="R61" s="11"/>
      <c r="S61" s="15"/>
      <c r="T61" s="15"/>
      <c r="U61" s="9"/>
      <c r="V61" s="9"/>
      <c r="W61" s="15"/>
      <c r="X61" s="16"/>
      <c r="Y61" s="18"/>
      <c r="Z61" s="17"/>
    </row>
    <row r="62" spans="1:28" ht="18" customHeight="1" x14ac:dyDescent="0.2">
      <c r="A62" s="13">
        <v>1522008</v>
      </c>
      <c r="B62" s="14" t="s">
        <v>84</v>
      </c>
      <c r="C62" s="15">
        <v>25000</v>
      </c>
      <c r="D62" s="10">
        <f>VLOOKUP($A62,'21.04'!$A$9:$W$204,23,0)</f>
        <v>0</v>
      </c>
      <c r="E62" s="15"/>
      <c r="F62" s="15"/>
      <c r="G62" s="15"/>
      <c r="H62" s="9">
        <f t="shared" si="6"/>
        <v>0</v>
      </c>
      <c r="I62" s="15"/>
      <c r="J62" s="15"/>
      <c r="K62" s="15"/>
      <c r="L62" s="9">
        <f t="shared" si="4"/>
        <v>0</v>
      </c>
      <c r="M62" s="15"/>
      <c r="N62" s="15"/>
      <c r="O62" s="15"/>
      <c r="P62" s="15"/>
      <c r="Q62" s="15"/>
      <c r="R62" s="11">
        <f t="shared" si="5"/>
        <v>0</v>
      </c>
      <c r="S62" s="15"/>
      <c r="T62" s="15"/>
      <c r="U62" s="9">
        <f t="shared" si="7"/>
        <v>0</v>
      </c>
      <c r="V62" s="9">
        <f t="shared" si="8"/>
        <v>0</v>
      </c>
      <c r="W62" s="15"/>
      <c r="X62" s="16">
        <f t="shared" si="9"/>
        <v>0</v>
      </c>
      <c r="Y62" s="18"/>
      <c r="Z62" s="17"/>
    </row>
    <row r="63" spans="1:28" ht="18" customHeight="1" x14ac:dyDescent="0.2">
      <c r="A63" s="13">
        <v>1523008</v>
      </c>
      <c r="B63" s="14" t="s">
        <v>232</v>
      </c>
      <c r="C63" s="15">
        <v>13000</v>
      </c>
      <c r="D63" s="10">
        <f>VLOOKUP($A63,'21.04'!$A$9:$W$204,23,0)</f>
        <v>0</v>
      </c>
      <c r="E63" s="15">
        <v>198</v>
      </c>
      <c r="F63" s="15"/>
      <c r="G63" s="15"/>
      <c r="H63" s="9">
        <f t="shared" si="6"/>
        <v>198</v>
      </c>
      <c r="I63" s="15">
        <v>9</v>
      </c>
      <c r="J63" s="15"/>
      <c r="K63" s="15"/>
      <c r="L63" s="9">
        <f t="shared" si="4"/>
        <v>9</v>
      </c>
      <c r="M63" s="15"/>
      <c r="N63" s="15"/>
      <c r="O63" s="15"/>
      <c r="P63" s="15"/>
      <c r="Q63" s="15"/>
      <c r="R63" s="11">
        <f t="shared" si="5"/>
        <v>0</v>
      </c>
      <c r="S63" s="15">
        <v>30</v>
      </c>
      <c r="T63" s="15"/>
      <c r="U63" s="9">
        <f t="shared" si="7"/>
        <v>30</v>
      </c>
      <c r="V63" s="9">
        <f>D63+H63-L63-R63-U63-L60*3-L61*5</f>
        <v>0</v>
      </c>
      <c r="W63" s="15"/>
      <c r="X63" s="16">
        <f t="shared" si="9"/>
        <v>0</v>
      </c>
      <c r="Y63" s="18"/>
      <c r="Z63" s="17"/>
    </row>
    <row r="64" spans="1:28" ht="18" customHeight="1" x14ac:dyDescent="0.2">
      <c r="A64" s="13">
        <v>1522009</v>
      </c>
      <c r="B64" s="14" t="s">
        <v>85</v>
      </c>
      <c r="C64" s="15">
        <v>24000</v>
      </c>
      <c r="D64" s="10">
        <f>VLOOKUP($A64,'21.04'!$A$9:$W$204,23,0)</f>
        <v>0</v>
      </c>
      <c r="E64" s="15"/>
      <c r="F64" s="15"/>
      <c r="G64" s="15"/>
      <c r="H64" s="9">
        <f t="shared" si="6"/>
        <v>0</v>
      </c>
      <c r="I64" s="15"/>
      <c r="J64" s="15"/>
      <c r="K64" s="15"/>
      <c r="L64" s="9">
        <f t="shared" si="4"/>
        <v>0</v>
      </c>
      <c r="M64" s="15"/>
      <c r="N64" s="15"/>
      <c r="O64" s="15"/>
      <c r="P64" s="15"/>
      <c r="Q64" s="15"/>
      <c r="R64" s="11">
        <f t="shared" si="5"/>
        <v>0</v>
      </c>
      <c r="S64" s="15"/>
      <c r="T64" s="15"/>
      <c r="U64" s="9">
        <f t="shared" si="7"/>
        <v>0</v>
      </c>
      <c r="V64" s="9">
        <f t="shared" si="8"/>
        <v>0</v>
      </c>
      <c r="W64" s="15"/>
      <c r="X64" s="16">
        <f t="shared" si="9"/>
        <v>0</v>
      </c>
      <c r="Y64" s="18"/>
      <c r="Z64" s="17"/>
    </row>
    <row r="65" spans="1:26" ht="18" customHeight="1" x14ac:dyDescent="0.2">
      <c r="A65" s="7">
        <v>1530000</v>
      </c>
      <c r="B65" s="8" t="s">
        <v>86</v>
      </c>
      <c r="C65" s="9"/>
      <c r="D65" s="10">
        <f>VLOOKUP($A65,'21.04'!$A$9:$W$204,23,0)</f>
        <v>0</v>
      </c>
      <c r="E65" s="10"/>
      <c r="F65" s="10"/>
      <c r="G65" s="10"/>
      <c r="H65" s="9"/>
      <c r="I65" s="10"/>
      <c r="J65" s="10"/>
      <c r="K65" s="10"/>
      <c r="L65" s="9">
        <f t="shared" si="4"/>
        <v>0</v>
      </c>
      <c r="M65" s="10"/>
      <c r="N65" s="10"/>
      <c r="O65" s="10"/>
      <c r="P65" s="10"/>
      <c r="Q65" s="10"/>
      <c r="R65" s="11">
        <f t="shared" si="5"/>
        <v>0</v>
      </c>
      <c r="S65" s="10"/>
      <c r="T65" s="10"/>
      <c r="U65" s="9"/>
      <c r="V65" s="9"/>
      <c r="W65" s="10"/>
      <c r="X65" s="9"/>
      <c r="Y65" s="18"/>
      <c r="Z65" s="17"/>
    </row>
    <row r="66" spans="1:26" ht="18" customHeight="1" x14ac:dyDescent="0.2">
      <c r="A66" s="13">
        <v>1532013</v>
      </c>
      <c r="B66" s="14" t="s">
        <v>87</v>
      </c>
      <c r="C66" s="15">
        <v>89000</v>
      </c>
      <c r="D66" s="10">
        <f>VLOOKUP($A66,'21.04'!$A$9:$W$204,23,0)</f>
        <v>3</v>
      </c>
      <c r="E66" s="15"/>
      <c r="F66" s="15"/>
      <c r="G66" s="15"/>
      <c r="H66" s="9">
        <f>SUM(E66:G66)</f>
        <v>0</v>
      </c>
      <c r="I66" s="15">
        <v>3</v>
      </c>
      <c r="J66" s="15"/>
      <c r="K66" s="15"/>
      <c r="L66" s="9">
        <f t="shared" si="4"/>
        <v>3</v>
      </c>
      <c r="M66" s="15"/>
      <c r="N66" s="15"/>
      <c r="O66" s="15"/>
      <c r="P66" s="15"/>
      <c r="Q66" s="15"/>
      <c r="R66" s="11">
        <f t="shared" si="5"/>
        <v>0</v>
      </c>
      <c r="S66" s="15"/>
      <c r="T66" s="15"/>
      <c r="U66" s="9">
        <f>S66+T66</f>
        <v>0</v>
      </c>
      <c r="V66" s="9">
        <f>D66+H66-L66-R66-U66</f>
        <v>0</v>
      </c>
      <c r="W66" s="15"/>
      <c r="X66" s="16">
        <f>W66-V66</f>
        <v>0</v>
      </c>
      <c r="Y66" s="18"/>
      <c r="Z66" s="17"/>
    </row>
    <row r="67" spans="1:26" ht="18" customHeight="1" x14ac:dyDescent="0.2">
      <c r="A67" s="7">
        <v>1540000</v>
      </c>
      <c r="B67" s="8" t="s">
        <v>88</v>
      </c>
      <c r="C67" s="9"/>
      <c r="D67" s="10">
        <f>VLOOKUP($A67,'21.04'!$A$9:$W$204,23,0)</f>
        <v>0</v>
      </c>
      <c r="E67" s="10"/>
      <c r="F67" s="10"/>
      <c r="G67" s="10"/>
      <c r="H67" s="9"/>
      <c r="I67" s="10"/>
      <c r="J67" s="10"/>
      <c r="K67" s="10"/>
      <c r="L67" s="9">
        <f t="shared" si="4"/>
        <v>0</v>
      </c>
      <c r="M67" s="10"/>
      <c r="N67" s="10"/>
      <c r="O67" s="10"/>
      <c r="P67" s="10"/>
      <c r="Q67" s="10"/>
      <c r="R67" s="11">
        <f t="shared" si="5"/>
        <v>0</v>
      </c>
      <c r="S67" s="10"/>
      <c r="T67" s="10"/>
      <c r="U67" s="9"/>
      <c r="V67" s="9"/>
      <c r="W67" s="10"/>
      <c r="X67" s="9"/>
      <c r="Y67" s="18"/>
      <c r="Z67" s="17"/>
    </row>
    <row r="68" spans="1:26" s="24" customFormat="1" ht="18" customHeight="1" x14ac:dyDescent="0.2">
      <c r="A68" s="25">
        <v>1540002</v>
      </c>
      <c r="B68" s="20" t="s">
        <v>89</v>
      </c>
      <c r="C68" s="21">
        <v>19000</v>
      </c>
      <c r="D68" s="10">
        <f>VLOOKUP($A68,'21.04'!$A$9:$W$204,23,0)</f>
        <v>0</v>
      </c>
      <c r="E68" s="15"/>
      <c r="F68" s="15"/>
      <c r="G68" s="15"/>
      <c r="H68" s="9">
        <f>SUM(E68:G68)</f>
        <v>0</v>
      </c>
      <c r="I68" s="15"/>
      <c r="J68" s="15"/>
      <c r="K68" s="15"/>
      <c r="L68" s="9">
        <f t="shared" si="4"/>
        <v>0</v>
      </c>
      <c r="M68" s="15"/>
      <c r="N68" s="15"/>
      <c r="O68" s="15"/>
      <c r="P68" s="15"/>
      <c r="Q68" s="15"/>
      <c r="R68" s="11">
        <f t="shared" si="5"/>
        <v>0</v>
      </c>
      <c r="S68" s="15"/>
      <c r="T68" s="15"/>
      <c r="U68" s="9">
        <f>S68+T68</f>
        <v>0</v>
      </c>
      <c r="V68" s="9">
        <f>D68+H68-L68-R68-U68</f>
        <v>0</v>
      </c>
      <c r="W68" s="15"/>
      <c r="X68" s="16">
        <f>W68-V68</f>
        <v>0</v>
      </c>
      <c r="Y68" s="22"/>
      <c r="Z68" s="23"/>
    </row>
    <row r="69" spans="1:26" s="24" customFormat="1" ht="18" customHeight="1" x14ac:dyDescent="0.2">
      <c r="A69" s="25">
        <v>1540034</v>
      </c>
      <c r="B69" s="20" t="s">
        <v>90</v>
      </c>
      <c r="C69" s="21">
        <v>16000</v>
      </c>
      <c r="D69" s="10">
        <f>VLOOKUP($A69,'21.04'!$A$9:$W$204,23,0)</f>
        <v>0</v>
      </c>
      <c r="E69" s="15"/>
      <c r="F69" s="15"/>
      <c r="G69" s="15"/>
      <c r="H69" s="9">
        <f>SUM(E69:G69)</f>
        <v>0</v>
      </c>
      <c r="I69" s="15"/>
      <c r="J69" s="15"/>
      <c r="K69" s="15"/>
      <c r="L69" s="9">
        <f t="shared" si="4"/>
        <v>0</v>
      </c>
      <c r="M69" s="15"/>
      <c r="N69" s="15"/>
      <c r="O69" s="15"/>
      <c r="P69" s="15"/>
      <c r="Q69" s="15"/>
      <c r="R69" s="11">
        <f t="shared" si="5"/>
        <v>0</v>
      </c>
      <c r="S69" s="15"/>
      <c r="T69" s="15"/>
      <c r="U69" s="9">
        <f>S69+T69</f>
        <v>0</v>
      </c>
      <c r="V69" s="9">
        <f>D69+H69-L69-R69-U69</f>
        <v>0</v>
      </c>
      <c r="W69" s="15"/>
      <c r="X69" s="16">
        <f>W69-V69</f>
        <v>0</v>
      </c>
      <c r="Y69" s="22"/>
      <c r="Z69" s="23"/>
    </row>
    <row r="70" spans="1:26" ht="18" customHeight="1" x14ac:dyDescent="0.2">
      <c r="A70" s="7">
        <v>1560000</v>
      </c>
      <c r="B70" s="8" t="s">
        <v>91</v>
      </c>
      <c r="C70" s="9"/>
      <c r="D70" s="10">
        <f>VLOOKUP($A70,'21.04'!$A$9:$W$204,23,0)</f>
        <v>0</v>
      </c>
      <c r="E70" s="10"/>
      <c r="F70" s="10"/>
      <c r="G70" s="10"/>
      <c r="H70" s="9"/>
      <c r="I70" s="10"/>
      <c r="J70" s="10"/>
      <c r="K70" s="10"/>
      <c r="L70" s="9">
        <f t="shared" si="4"/>
        <v>0</v>
      </c>
      <c r="M70" s="10"/>
      <c r="N70" s="10"/>
      <c r="O70" s="10"/>
      <c r="P70" s="10"/>
      <c r="Q70" s="10"/>
      <c r="R70" s="11">
        <f t="shared" si="5"/>
        <v>0</v>
      </c>
      <c r="S70" s="10"/>
      <c r="T70" s="10"/>
      <c r="U70" s="9"/>
      <c r="V70" s="9"/>
      <c r="W70" s="10"/>
      <c r="X70" s="9"/>
      <c r="Y70" s="18"/>
      <c r="Z70" s="17"/>
    </row>
    <row r="71" spans="1:26" ht="18" customHeight="1" x14ac:dyDescent="0.2">
      <c r="A71" s="13">
        <v>1560001</v>
      </c>
      <c r="B71" s="14" t="s">
        <v>92</v>
      </c>
      <c r="C71" s="15">
        <v>28000</v>
      </c>
      <c r="D71" s="10">
        <f>VLOOKUP($A71,'21.04'!$A$9:$W$204,23,0)</f>
        <v>0</v>
      </c>
      <c r="E71" s="15">
        <v>7</v>
      </c>
      <c r="F71" s="15"/>
      <c r="G71" s="15"/>
      <c r="H71" s="9">
        <f>SUM(E71:G71)</f>
        <v>7</v>
      </c>
      <c r="I71" s="15">
        <v>5</v>
      </c>
      <c r="J71" s="15"/>
      <c r="K71" s="15"/>
      <c r="L71" s="9">
        <f t="shared" si="4"/>
        <v>5</v>
      </c>
      <c r="M71" s="15"/>
      <c r="N71" s="15"/>
      <c r="O71" s="15"/>
      <c r="P71" s="15"/>
      <c r="Q71" s="15"/>
      <c r="R71" s="11">
        <f t="shared" si="5"/>
        <v>0</v>
      </c>
      <c r="S71" s="15"/>
      <c r="T71" s="15"/>
      <c r="U71" s="9">
        <f>S71+T71</f>
        <v>0</v>
      </c>
      <c r="V71" s="9">
        <f>D71+H71-L71-R71-U71</f>
        <v>2</v>
      </c>
      <c r="W71" s="15"/>
      <c r="X71" s="16">
        <f>W71-V71</f>
        <v>-2</v>
      </c>
      <c r="Y71" s="26"/>
      <c r="Z71" s="17"/>
    </row>
    <row r="72" spans="1:26" ht="18" customHeight="1" x14ac:dyDescent="0.2">
      <c r="A72" s="13">
        <v>1560002</v>
      </c>
      <c r="B72" s="14" t="s">
        <v>93</v>
      </c>
      <c r="C72" s="15">
        <v>28000</v>
      </c>
      <c r="D72" s="10">
        <f>VLOOKUP($A72,'21.04'!$A$9:$W$204,23,0)</f>
        <v>0</v>
      </c>
      <c r="E72" s="15">
        <v>8</v>
      </c>
      <c r="F72" s="15"/>
      <c r="G72" s="15"/>
      <c r="H72" s="9">
        <f>SUM(E72:G72)</f>
        <v>8</v>
      </c>
      <c r="I72" s="15">
        <v>8</v>
      </c>
      <c r="J72" s="15"/>
      <c r="K72" s="15"/>
      <c r="L72" s="9">
        <f t="shared" si="4"/>
        <v>8</v>
      </c>
      <c r="M72" s="15"/>
      <c r="N72" s="15"/>
      <c r="O72" s="15"/>
      <c r="P72" s="15"/>
      <c r="Q72" s="15"/>
      <c r="R72" s="11">
        <f t="shared" si="5"/>
        <v>0</v>
      </c>
      <c r="S72" s="15"/>
      <c r="T72" s="15"/>
      <c r="U72" s="9">
        <f>S72+T72</f>
        <v>0</v>
      </c>
      <c r="V72" s="9">
        <f>D72+H72-L72-R72-U72</f>
        <v>0</v>
      </c>
      <c r="W72" s="15"/>
      <c r="X72" s="16">
        <f>W72-V72</f>
        <v>0</v>
      </c>
      <c r="Y72" s="26"/>
      <c r="Z72" s="17"/>
    </row>
    <row r="73" spans="1:26" ht="18" customHeight="1" x14ac:dyDescent="0.2">
      <c r="A73" s="13">
        <v>1560006</v>
      </c>
      <c r="B73" s="14" t="s">
        <v>94</v>
      </c>
      <c r="C73" s="15">
        <v>28000</v>
      </c>
      <c r="D73" s="10">
        <f>VLOOKUP($A73,'21.04'!$A$9:$W$204,23,0)</f>
        <v>0</v>
      </c>
      <c r="E73" s="15">
        <v>7</v>
      </c>
      <c r="F73" s="15"/>
      <c r="G73" s="15"/>
      <c r="H73" s="9">
        <f>SUM(E73:G73)</f>
        <v>7</v>
      </c>
      <c r="I73" s="15">
        <v>7</v>
      </c>
      <c r="J73" s="15"/>
      <c r="K73" s="15"/>
      <c r="L73" s="9">
        <f t="shared" si="4"/>
        <v>7</v>
      </c>
      <c r="M73" s="15"/>
      <c r="N73" s="15"/>
      <c r="O73" s="15"/>
      <c r="P73" s="15"/>
      <c r="Q73" s="15">
        <v>1</v>
      </c>
      <c r="R73" s="11">
        <f>SUM(M73:Q73)</f>
        <v>1</v>
      </c>
      <c r="S73" s="15"/>
      <c r="T73" s="15"/>
      <c r="U73" s="9">
        <f>S73+T73</f>
        <v>0</v>
      </c>
      <c r="V73" s="9">
        <f>D73+H73-L73-R73-U73</f>
        <v>-1</v>
      </c>
      <c r="W73" s="15"/>
      <c r="X73" s="16">
        <f>W73-V73</f>
        <v>1</v>
      </c>
      <c r="Y73" s="26"/>
      <c r="Z73" s="17"/>
    </row>
    <row r="74" spans="1:26" ht="18" customHeight="1" x14ac:dyDescent="0.2">
      <c r="A74" s="13">
        <v>1560008</v>
      </c>
      <c r="B74" s="14" t="s">
        <v>95</v>
      </c>
      <c r="C74" s="15">
        <v>28000</v>
      </c>
      <c r="D74" s="10">
        <f>VLOOKUP($A74,'21.04'!$A$9:$W$204,23,0)</f>
        <v>0</v>
      </c>
      <c r="E74" s="15">
        <v>7</v>
      </c>
      <c r="F74" s="15"/>
      <c r="G74" s="15"/>
      <c r="H74" s="9">
        <f>SUM(E74:G74)</f>
        <v>7</v>
      </c>
      <c r="I74" s="15">
        <v>6</v>
      </c>
      <c r="J74" s="15"/>
      <c r="K74" s="15"/>
      <c r="L74" s="9">
        <f t="shared" si="4"/>
        <v>6</v>
      </c>
      <c r="M74" s="15"/>
      <c r="N74" s="15"/>
      <c r="O74" s="15"/>
      <c r="P74" s="15"/>
      <c r="Q74" s="15"/>
      <c r="R74" s="11">
        <f>SUM(M74:Q74)</f>
        <v>0</v>
      </c>
      <c r="S74" s="15"/>
      <c r="T74" s="15"/>
      <c r="U74" s="9">
        <f>S74+T74</f>
        <v>0</v>
      </c>
      <c r="V74" s="9">
        <f>D74+H74-L74-R74-U74</f>
        <v>1</v>
      </c>
      <c r="W74" s="15"/>
      <c r="X74" s="16">
        <f>W74-V74</f>
        <v>-1</v>
      </c>
      <c r="Y74" s="26"/>
      <c r="Z74" s="17"/>
    </row>
    <row r="75" spans="1:26" ht="18" customHeight="1" x14ac:dyDescent="0.2">
      <c r="A75" s="13">
        <v>1560048</v>
      </c>
      <c r="B75" s="14" t="s">
        <v>96</v>
      </c>
      <c r="C75" s="15">
        <v>28000</v>
      </c>
      <c r="D75" s="10">
        <f>VLOOKUP($A75,'21.04'!$A$9:$W$204,23,0)</f>
        <v>0</v>
      </c>
      <c r="E75" s="15">
        <v>7</v>
      </c>
      <c r="F75" s="15"/>
      <c r="G75" s="15"/>
      <c r="H75" s="9">
        <f>SUM(E75:G75)</f>
        <v>7</v>
      </c>
      <c r="I75" s="15">
        <v>6</v>
      </c>
      <c r="J75" s="15"/>
      <c r="K75" s="15"/>
      <c r="L75" s="9">
        <f t="shared" si="4"/>
        <v>6</v>
      </c>
      <c r="M75" s="15"/>
      <c r="N75" s="15"/>
      <c r="O75" s="15"/>
      <c r="P75" s="15"/>
      <c r="Q75" s="15"/>
      <c r="R75" s="11">
        <f t="shared" si="5"/>
        <v>0</v>
      </c>
      <c r="S75" s="15">
        <v>1</v>
      </c>
      <c r="T75" s="15"/>
      <c r="U75" s="9">
        <f>S75+T75</f>
        <v>1</v>
      </c>
      <c r="V75" s="9">
        <f>D75+H75-L75-R75-U75</f>
        <v>0</v>
      </c>
      <c r="W75" s="15"/>
      <c r="X75" s="16">
        <f>W75-V75</f>
        <v>0</v>
      </c>
      <c r="Y75" s="26"/>
      <c r="Z75" s="17"/>
    </row>
    <row r="76" spans="1:26" ht="18" customHeight="1" x14ac:dyDescent="0.2">
      <c r="A76" s="7">
        <v>1510000</v>
      </c>
      <c r="B76" s="8" t="s">
        <v>97</v>
      </c>
      <c r="C76" s="9"/>
      <c r="D76" s="10">
        <f>VLOOKUP($A76,'21.04'!$A$9:$W$204,23,0)</f>
        <v>0</v>
      </c>
      <c r="E76" s="10"/>
      <c r="F76" s="10"/>
      <c r="G76" s="10"/>
      <c r="H76" s="9"/>
      <c r="I76" s="10"/>
      <c r="J76" s="10"/>
      <c r="K76" s="10"/>
      <c r="L76" s="9">
        <f t="shared" si="4"/>
        <v>0</v>
      </c>
      <c r="M76" s="10"/>
      <c r="N76" s="10"/>
      <c r="O76" s="10"/>
      <c r="P76" s="10"/>
      <c r="Q76" s="10"/>
      <c r="R76" s="11">
        <f t="shared" si="5"/>
        <v>0</v>
      </c>
      <c r="S76" s="10"/>
      <c r="T76" s="10"/>
      <c r="U76" s="9"/>
      <c r="V76" s="9"/>
      <c r="W76" s="10"/>
      <c r="X76" s="9"/>
      <c r="Y76" s="18"/>
      <c r="Z76" s="17"/>
    </row>
    <row r="77" spans="1:26" ht="18" customHeight="1" x14ac:dyDescent="0.2">
      <c r="A77" s="13">
        <v>1510001</v>
      </c>
      <c r="B77" s="14" t="s">
        <v>98</v>
      </c>
      <c r="C77" s="15">
        <v>55000</v>
      </c>
      <c r="D77" s="10">
        <f>VLOOKUP($A77,'21.04'!$A$9:$W$204,23,0)</f>
        <v>5</v>
      </c>
      <c r="E77" s="15">
        <v>2</v>
      </c>
      <c r="F77" s="15"/>
      <c r="G77" s="15"/>
      <c r="H77" s="9">
        <f t="shared" ref="H77:H90" si="10">SUM(E77:G77)</f>
        <v>2</v>
      </c>
      <c r="I77" s="15">
        <v>3</v>
      </c>
      <c r="J77" s="15"/>
      <c r="K77" s="15"/>
      <c r="L77" s="9">
        <f t="shared" ref="L77:L140" si="11">SUM(I77:K77)</f>
        <v>3</v>
      </c>
      <c r="M77" s="15">
        <v>2</v>
      </c>
      <c r="N77" s="15"/>
      <c r="O77" s="15"/>
      <c r="P77" s="15"/>
      <c r="Q77" s="15"/>
      <c r="R77" s="11">
        <f t="shared" si="5"/>
        <v>2</v>
      </c>
      <c r="S77" s="15"/>
      <c r="T77" s="15"/>
      <c r="U77" s="9">
        <f t="shared" ref="U77:U90" si="12">S77+T77</f>
        <v>0</v>
      </c>
      <c r="V77" s="9">
        <f t="shared" ref="V77:V90" si="13">D77+H77-L77-R77-U77</f>
        <v>2</v>
      </c>
      <c r="W77" s="15">
        <v>2</v>
      </c>
      <c r="X77" s="16">
        <f t="shared" ref="X77:X90" si="14">W77-V77</f>
        <v>0</v>
      </c>
      <c r="Y77" s="27"/>
      <c r="Z77" s="17"/>
    </row>
    <row r="78" spans="1:26" ht="18" customHeight="1" x14ac:dyDescent="0.2">
      <c r="A78" s="13">
        <v>1510002</v>
      </c>
      <c r="B78" s="14" t="s">
        <v>99</v>
      </c>
      <c r="C78" s="15">
        <v>30000</v>
      </c>
      <c r="D78" s="10">
        <f>VLOOKUP($A78,'21.04'!$A$9:$W$204,23,0)</f>
        <v>7</v>
      </c>
      <c r="E78" s="15">
        <v>4</v>
      </c>
      <c r="F78" s="15"/>
      <c r="G78" s="15"/>
      <c r="H78" s="9">
        <f t="shared" si="10"/>
        <v>4</v>
      </c>
      <c r="I78" s="15">
        <v>2</v>
      </c>
      <c r="J78" s="15"/>
      <c r="K78" s="15"/>
      <c r="L78" s="9">
        <f t="shared" si="11"/>
        <v>2</v>
      </c>
      <c r="M78" s="15">
        <v>4</v>
      </c>
      <c r="N78" s="15"/>
      <c r="O78" s="15"/>
      <c r="P78" s="15"/>
      <c r="Q78" s="15"/>
      <c r="R78" s="11">
        <f t="shared" si="5"/>
        <v>4</v>
      </c>
      <c r="S78" s="15"/>
      <c r="T78" s="15"/>
      <c r="U78" s="9">
        <f t="shared" si="12"/>
        <v>0</v>
      </c>
      <c r="V78" s="9">
        <f t="shared" si="13"/>
        <v>5</v>
      </c>
      <c r="W78" s="15">
        <v>5</v>
      </c>
      <c r="X78" s="16">
        <f t="shared" si="14"/>
        <v>0</v>
      </c>
      <c r="Y78" s="27"/>
      <c r="Z78" s="17"/>
    </row>
    <row r="79" spans="1:26" ht="18" customHeight="1" x14ac:dyDescent="0.2">
      <c r="A79" s="13">
        <v>1510005</v>
      </c>
      <c r="B79" s="14" t="s">
        <v>100</v>
      </c>
      <c r="C79" s="15">
        <v>70000</v>
      </c>
      <c r="D79" s="10">
        <f>VLOOKUP($A79,'21.04'!$A$9:$W$204,23,0)</f>
        <v>0</v>
      </c>
      <c r="E79" s="15"/>
      <c r="F79" s="15"/>
      <c r="G79" s="15"/>
      <c r="H79" s="9">
        <f t="shared" si="10"/>
        <v>0</v>
      </c>
      <c r="I79" s="15"/>
      <c r="J79" s="15"/>
      <c r="K79" s="15"/>
      <c r="L79" s="9">
        <f t="shared" si="11"/>
        <v>0</v>
      </c>
      <c r="M79" s="15"/>
      <c r="N79" s="15"/>
      <c r="O79" s="15"/>
      <c r="P79" s="15"/>
      <c r="Q79" s="15"/>
      <c r="R79" s="11">
        <f t="shared" si="5"/>
        <v>0</v>
      </c>
      <c r="S79" s="15"/>
      <c r="T79" s="15"/>
      <c r="U79" s="9">
        <f t="shared" si="12"/>
        <v>0</v>
      </c>
      <c r="V79" s="9">
        <f t="shared" si="13"/>
        <v>0</v>
      </c>
      <c r="W79" s="15"/>
      <c r="X79" s="16">
        <f t="shared" si="14"/>
        <v>0</v>
      </c>
      <c r="Y79" s="18"/>
      <c r="Z79" s="17"/>
    </row>
    <row r="80" spans="1:26" ht="18" customHeight="1" x14ac:dyDescent="0.2">
      <c r="A80" s="13">
        <v>1510006</v>
      </c>
      <c r="B80" s="14" t="s">
        <v>101</v>
      </c>
      <c r="C80" s="15">
        <v>38000</v>
      </c>
      <c r="D80" s="10">
        <f>VLOOKUP($A80,'21.04'!$A$9:$W$204,23,0)</f>
        <v>4</v>
      </c>
      <c r="E80" s="15"/>
      <c r="F80" s="15"/>
      <c r="G80" s="15"/>
      <c r="H80" s="9">
        <f t="shared" si="10"/>
        <v>0</v>
      </c>
      <c r="I80" s="15">
        <v>1</v>
      </c>
      <c r="J80" s="15"/>
      <c r="K80" s="15"/>
      <c r="L80" s="9">
        <f t="shared" si="11"/>
        <v>1</v>
      </c>
      <c r="M80" s="15"/>
      <c r="N80" s="15"/>
      <c r="O80" s="15"/>
      <c r="P80" s="15"/>
      <c r="Q80" s="15"/>
      <c r="R80" s="11">
        <f t="shared" si="5"/>
        <v>0</v>
      </c>
      <c r="S80" s="15"/>
      <c r="T80" s="15"/>
      <c r="U80" s="9">
        <f t="shared" si="12"/>
        <v>0</v>
      </c>
      <c r="V80" s="9">
        <f t="shared" si="13"/>
        <v>3</v>
      </c>
      <c r="W80" s="15">
        <v>3</v>
      </c>
      <c r="X80" s="16">
        <f t="shared" si="14"/>
        <v>0</v>
      </c>
      <c r="Y80" s="26"/>
      <c r="Z80" s="17"/>
    </row>
    <row r="81" spans="1:26" ht="18" customHeight="1" x14ac:dyDescent="0.2">
      <c r="A81" s="13">
        <v>1510007</v>
      </c>
      <c r="B81" s="14" t="s">
        <v>102</v>
      </c>
      <c r="C81" s="15">
        <v>75000</v>
      </c>
      <c r="D81" s="10">
        <f>VLOOKUP($A81,'21.04'!$A$9:$W$204,23,0)</f>
        <v>0</v>
      </c>
      <c r="E81" s="15"/>
      <c r="F81" s="15"/>
      <c r="G81" s="15"/>
      <c r="H81" s="9">
        <f t="shared" si="10"/>
        <v>0</v>
      </c>
      <c r="I81" s="15"/>
      <c r="J81" s="15"/>
      <c r="K81" s="15"/>
      <c r="L81" s="9">
        <f t="shared" si="11"/>
        <v>0</v>
      </c>
      <c r="M81" s="15"/>
      <c r="N81" s="15"/>
      <c r="O81" s="15"/>
      <c r="P81" s="15"/>
      <c r="Q81" s="15"/>
      <c r="R81" s="11">
        <f>SUM(M81:Q81)</f>
        <v>0</v>
      </c>
      <c r="S81" s="15"/>
      <c r="T81" s="15"/>
      <c r="U81" s="9">
        <f>S81+T81</f>
        <v>0</v>
      </c>
      <c r="V81" s="9">
        <f t="shared" si="13"/>
        <v>0</v>
      </c>
      <c r="W81" s="15"/>
      <c r="X81" s="16">
        <f>W81-V81</f>
        <v>0</v>
      </c>
      <c r="Y81" s="18"/>
      <c r="Z81" s="17"/>
    </row>
    <row r="82" spans="1:26" ht="18" customHeight="1" x14ac:dyDescent="0.2">
      <c r="A82" s="13">
        <v>1510008</v>
      </c>
      <c r="B82" s="14" t="s">
        <v>103</v>
      </c>
      <c r="C82" s="15">
        <v>55000</v>
      </c>
      <c r="D82" s="10">
        <f>VLOOKUP($A82,'21.04'!$A$9:$W$204,23,0)</f>
        <v>0</v>
      </c>
      <c r="E82" s="15"/>
      <c r="F82" s="15"/>
      <c r="G82" s="15"/>
      <c r="H82" s="9">
        <f t="shared" si="10"/>
        <v>0</v>
      </c>
      <c r="I82" s="15"/>
      <c r="J82" s="15"/>
      <c r="K82" s="15"/>
      <c r="L82" s="9">
        <f t="shared" si="11"/>
        <v>0</v>
      </c>
      <c r="M82" s="15"/>
      <c r="N82" s="15"/>
      <c r="O82" s="15"/>
      <c r="P82" s="15"/>
      <c r="Q82" s="15"/>
      <c r="R82" s="11">
        <f>SUM(M82:Q82)</f>
        <v>0</v>
      </c>
      <c r="S82" s="15"/>
      <c r="T82" s="15"/>
      <c r="U82" s="9">
        <f>S82+T82</f>
        <v>0</v>
      </c>
      <c r="V82" s="9">
        <f t="shared" si="13"/>
        <v>0</v>
      </c>
      <c r="W82" s="15"/>
      <c r="X82" s="16">
        <f>W82-V82</f>
        <v>0</v>
      </c>
      <c r="Y82" s="26"/>
      <c r="Z82" s="17"/>
    </row>
    <row r="83" spans="1:26" ht="18" customHeight="1" x14ac:dyDescent="0.2">
      <c r="A83" s="13">
        <v>1510009</v>
      </c>
      <c r="B83" s="14" t="s">
        <v>104</v>
      </c>
      <c r="C83" s="15">
        <v>30000</v>
      </c>
      <c r="D83" s="10">
        <f>VLOOKUP($A83,'21.04'!$A$9:$W$204,23,0)</f>
        <v>6</v>
      </c>
      <c r="E83" s="15"/>
      <c r="F83" s="15"/>
      <c r="G83" s="15"/>
      <c r="H83" s="9">
        <f t="shared" si="10"/>
        <v>0</v>
      </c>
      <c r="I83" s="15">
        <v>3</v>
      </c>
      <c r="J83" s="15"/>
      <c r="K83" s="15"/>
      <c r="L83" s="9">
        <f t="shared" si="11"/>
        <v>3</v>
      </c>
      <c r="M83" s="15"/>
      <c r="N83" s="15"/>
      <c r="O83" s="15"/>
      <c r="P83" s="15"/>
      <c r="Q83" s="15"/>
      <c r="R83" s="11">
        <f t="shared" si="5"/>
        <v>0</v>
      </c>
      <c r="S83" s="15"/>
      <c r="T83" s="15"/>
      <c r="U83" s="9">
        <f t="shared" si="12"/>
        <v>0</v>
      </c>
      <c r="V83" s="9">
        <f t="shared" si="13"/>
        <v>3</v>
      </c>
      <c r="W83" s="15">
        <v>3</v>
      </c>
      <c r="X83" s="16">
        <f t="shared" si="14"/>
        <v>0</v>
      </c>
      <c r="Y83" s="26"/>
      <c r="Z83" s="17"/>
    </row>
    <row r="84" spans="1:26" ht="18" customHeight="1" x14ac:dyDescent="0.2">
      <c r="A84" s="13">
        <v>1510018</v>
      </c>
      <c r="B84" s="14" t="s">
        <v>105</v>
      </c>
      <c r="C84" s="15">
        <v>60000</v>
      </c>
      <c r="D84" s="10">
        <f>VLOOKUP($A84,'21.04'!$A$9:$W$204,23,0)</f>
        <v>4</v>
      </c>
      <c r="E84" s="15">
        <v>2</v>
      </c>
      <c r="F84" s="15"/>
      <c r="G84" s="15"/>
      <c r="H84" s="9">
        <f t="shared" si="10"/>
        <v>2</v>
      </c>
      <c r="I84" s="15">
        <v>1</v>
      </c>
      <c r="J84" s="15"/>
      <c r="K84" s="15"/>
      <c r="L84" s="9">
        <f t="shared" si="11"/>
        <v>1</v>
      </c>
      <c r="M84" s="15">
        <v>2</v>
      </c>
      <c r="N84" s="15"/>
      <c r="O84" s="15"/>
      <c r="P84" s="15"/>
      <c r="Q84" s="15"/>
      <c r="R84" s="11">
        <f t="shared" si="5"/>
        <v>2</v>
      </c>
      <c r="S84" s="15"/>
      <c r="T84" s="15"/>
      <c r="U84" s="9">
        <f t="shared" si="12"/>
        <v>0</v>
      </c>
      <c r="V84" s="9">
        <f t="shared" si="13"/>
        <v>3</v>
      </c>
      <c r="W84" s="15">
        <v>3</v>
      </c>
      <c r="X84" s="16">
        <f t="shared" si="14"/>
        <v>0</v>
      </c>
      <c r="Y84" s="18"/>
      <c r="Z84" s="17"/>
    </row>
    <row r="85" spans="1:26" ht="18" customHeight="1" x14ac:dyDescent="0.2">
      <c r="A85" s="13">
        <v>1510021</v>
      </c>
      <c r="B85" s="14" t="s">
        <v>106</v>
      </c>
      <c r="C85" s="15">
        <v>38000</v>
      </c>
      <c r="D85" s="10">
        <f>VLOOKUP($A85,'21.04'!$A$9:$W$204,23,0)</f>
        <v>8</v>
      </c>
      <c r="E85" s="15"/>
      <c r="F85" s="15"/>
      <c r="G85" s="15"/>
      <c r="H85" s="9">
        <f t="shared" si="10"/>
        <v>0</v>
      </c>
      <c r="I85" s="15">
        <v>1</v>
      </c>
      <c r="J85" s="15"/>
      <c r="K85" s="15"/>
      <c r="L85" s="9">
        <f t="shared" si="11"/>
        <v>1</v>
      </c>
      <c r="M85" s="15"/>
      <c r="N85" s="15"/>
      <c r="O85" s="15"/>
      <c r="P85" s="15"/>
      <c r="Q85" s="15"/>
      <c r="R85" s="11">
        <f t="shared" si="5"/>
        <v>0</v>
      </c>
      <c r="S85" s="15"/>
      <c r="T85" s="15"/>
      <c r="U85" s="9">
        <f t="shared" si="12"/>
        <v>0</v>
      </c>
      <c r="V85" s="9">
        <f t="shared" si="13"/>
        <v>7</v>
      </c>
      <c r="W85" s="15">
        <v>7</v>
      </c>
      <c r="X85" s="16">
        <f t="shared" si="14"/>
        <v>0</v>
      </c>
      <c r="Y85" s="18"/>
      <c r="Z85" s="17"/>
    </row>
    <row r="86" spans="1:26" ht="18" customHeight="1" x14ac:dyDescent="0.2">
      <c r="A86" s="13">
        <v>1510023</v>
      </c>
      <c r="B86" s="14" t="s">
        <v>107</v>
      </c>
      <c r="C86" s="15">
        <v>55000</v>
      </c>
      <c r="D86" s="10">
        <f>VLOOKUP($A86,'21.04'!$A$9:$W$204,23,0)</f>
        <v>0</v>
      </c>
      <c r="E86" s="15"/>
      <c r="F86" s="15"/>
      <c r="G86" s="15"/>
      <c r="H86" s="9">
        <f t="shared" si="10"/>
        <v>0</v>
      </c>
      <c r="I86" s="15"/>
      <c r="J86" s="15"/>
      <c r="K86" s="15"/>
      <c r="L86" s="9">
        <f t="shared" si="11"/>
        <v>0</v>
      </c>
      <c r="M86" s="15"/>
      <c r="N86" s="15"/>
      <c r="O86" s="15"/>
      <c r="P86" s="15"/>
      <c r="Q86" s="15"/>
      <c r="R86" s="11">
        <f>SUM(M86:Q86)</f>
        <v>0</v>
      </c>
      <c r="S86" s="15"/>
      <c r="T86" s="15"/>
      <c r="U86" s="9">
        <f>S86+T86</f>
        <v>0</v>
      </c>
      <c r="V86" s="9">
        <f t="shared" si="13"/>
        <v>0</v>
      </c>
      <c r="W86" s="15"/>
      <c r="X86" s="16">
        <f>W86-V86</f>
        <v>0</v>
      </c>
      <c r="Y86" s="18"/>
      <c r="Z86" s="17"/>
    </row>
    <row r="87" spans="1:26" ht="18" customHeight="1" x14ac:dyDescent="0.2">
      <c r="A87" s="13">
        <v>1510024</v>
      </c>
      <c r="B87" s="14" t="s">
        <v>108</v>
      </c>
      <c r="C87" s="15">
        <v>30000</v>
      </c>
      <c r="D87" s="10">
        <f>VLOOKUP($A87,'21.04'!$A$9:$W$204,23,0)</f>
        <v>0</v>
      </c>
      <c r="E87" s="15"/>
      <c r="F87" s="15"/>
      <c r="G87" s="15"/>
      <c r="H87" s="9">
        <f t="shared" si="10"/>
        <v>0</v>
      </c>
      <c r="I87" s="15"/>
      <c r="J87" s="15"/>
      <c r="K87" s="15"/>
      <c r="L87" s="9">
        <f t="shared" si="11"/>
        <v>0</v>
      </c>
      <c r="M87" s="15"/>
      <c r="N87" s="15"/>
      <c r="O87" s="15"/>
      <c r="P87" s="15"/>
      <c r="Q87" s="15"/>
      <c r="R87" s="11">
        <f>SUM(M87:Q87)</f>
        <v>0</v>
      </c>
      <c r="S87" s="15"/>
      <c r="T87" s="15"/>
      <c r="U87" s="9">
        <f>S87+T87</f>
        <v>0</v>
      </c>
      <c r="V87" s="9">
        <f t="shared" si="13"/>
        <v>0</v>
      </c>
      <c r="W87" s="15"/>
      <c r="X87" s="16">
        <f>W87-V87</f>
        <v>0</v>
      </c>
      <c r="Y87" s="18"/>
      <c r="Z87" s="17"/>
    </row>
    <row r="88" spans="1:26" ht="18" customHeight="1" x14ac:dyDescent="0.2">
      <c r="A88" s="13">
        <v>1510039</v>
      </c>
      <c r="B88" s="14" t="s">
        <v>109</v>
      </c>
      <c r="C88" s="15">
        <v>30000</v>
      </c>
      <c r="D88" s="10">
        <f>VLOOKUP($A88,'21.04'!$A$9:$W$204,23,0)</f>
        <v>1</v>
      </c>
      <c r="E88" s="15">
        <v>4</v>
      </c>
      <c r="F88" s="15"/>
      <c r="G88" s="15"/>
      <c r="H88" s="9">
        <f t="shared" si="10"/>
        <v>4</v>
      </c>
      <c r="I88" s="15">
        <v>3</v>
      </c>
      <c r="J88" s="15"/>
      <c r="K88" s="15"/>
      <c r="L88" s="9">
        <f t="shared" si="11"/>
        <v>3</v>
      </c>
      <c r="M88" s="15"/>
      <c r="N88" s="15"/>
      <c r="O88" s="15"/>
      <c r="P88" s="15"/>
      <c r="Q88" s="15"/>
      <c r="R88" s="11">
        <f t="shared" si="5"/>
        <v>0</v>
      </c>
      <c r="S88" s="15"/>
      <c r="T88" s="15"/>
      <c r="U88" s="9">
        <f t="shared" si="12"/>
        <v>0</v>
      </c>
      <c r="V88" s="9">
        <f t="shared" si="13"/>
        <v>2</v>
      </c>
      <c r="W88" s="15">
        <v>2</v>
      </c>
      <c r="X88" s="16">
        <f t="shared" si="14"/>
        <v>0</v>
      </c>
      <c r="Y88" s="27"/>
      <c r="Z88" s="17"/>
    </row>
    <row r="89" spans="1:26" ht="18" customHeight="1" x14ac:dyDescent="0.2">
      <c r="A89" s="13">
        <v>1510040</v>
      </c>
      <c r="B89" s="14" t="s">
        <v>110</v>
      </c>
      <c r="C89" s="15">
        <v>55000</v>
      </c>
      <c r="D89" s="10">
        <f>VLOOKUP($A89,'21.04'!$A$9:$W$204,23,0)</f>
        <v>3</v>
      </c>
      <c r="E89" s="15">
        <v>2</v>
      </c>
      <c r="F89" s="15"/>
      <c r="G89" s="15"/>
      <c r="H89" s="9">
        <f t="shared" si="10"/>
        <v>2</v>
      </c>
      <c r="I89" s="15">
        <v>1</v>
      </c>
      <c r="J89" s="15"/>
      <c r="K89" s="15"/>
      <c r="L89" s="9">
        <f t="shared" si="11"/>
        <v>1</v>
      </c>
      <c r="M89" s="15">
        <v>2</v>
      </c>
      <c r="N89" s="15"/>
      <c r="O89" s="15"/>
      <c r="P89" s="15"/>
      <c r="Q89" s="15"/>
      <c r="R89" s="11">
        <f t="shared" si="5"/>
        <v>2</v>
      </c>
      <c r="S89" s="15">
        <v>1</v>
      </c>
      <c r="T89" s="15"/>
      <c r="U89" s="9">
        <f t="shared" si="12"/>
        <v>1</v>
      </c>
      <c r="V89" s="9">
        <f t="shared" si="13"/>
        <v>1</v>
      </c>
      <c r="W89" s="15">
        <v>1</v>
      </c>
      <c r="X89" s="16">
        <f t="shared" si="14"/>
        <v>0</v>
      </c>
      <c r="Y89" s="27"/>
      <c r="Z89" s="17"/>
    </row>
    <row r="90" spans="1:26" ht="18" customHeight="1" x14ac:dyDescent="0.2">
      <c r="A90" s="13">
        <v>1510053</v>
      </c>
      <c r="B90" s="14" t="s">
        <v>111</v>
      </c>
      <c r="C90" s="15">
        <v>35000</v>
      </c>
      <c r="D90" s="10">
        <f>VLOOKUP($A90,'21.04'!$A$9:$W$204,23,0)</f>
        <v>4</v>
      </c>
      <c r="E90" s="15">
        <v>4</v>
      </c>
      <c r="F90" s="15"/>
      <c r="G90" s="15"/>
      <c r="H90" s="9">
        <f t="shared" si="10"/>
        <v>4</v>
      </c>
      <c r="I90" s="15"/>
      <c r="J90" s="15"/>
      <c r="K90" s="15"/>
      <c r="L90" s="9">
        <f t="shared" si="11"/>
        <v>0</v>
      </c>
      <c r="M90" s="15"/>
      <c r="N90" s="15"/>
      <c r="O90" s="15"/>
      <c r="P90" s="15"/>
      <c r="Q90" s="15"/>
      <c r="R90" s="11">
        <f t="shared" ref="R90:R159" si="15">SUM(M90:Q90)</f>
        <v>0</v>
      </c>
      <c r="S90" s="15"/>
      <c r="T90" s="15"/>
      <c r="U90" s="9">
        <f t="shared" si="12"/>
        <v>0</v>
      </c>
      <c r="V90" s="9">
        <f t="shared" si="13"/>
        <v>8</v>
      </c>
      <c r="W90" s="15">
        <v>8</v>
      </c>
      <c r="X90" s="16">
        <f t="shared" si="14"/>
        <v>0</v>
      </c>
      <c r="Y90" s="27"/>
      <c r="Z90" s="17"/>
    </row>
    <row r="91" spans="1:26" ht="18" customHeight="1" x14ac:dyDescent="0.2">
      <c r="A91" s="7">
        <v>3500000</v>
      </c>
      <c r="B91" s="8" t="s">
        <v>112</v>
      </c>
      <c r="C91" s="9"/>
      <c r="D91" s="10">
        <f>VLOOKUP($A91,'21.04'!$A$9:$W$204,23,0)</f>
        <v>0</v>
      </c>
      <c r="E91" s="10"/>
      <c r="F91" s="10"/>
      <c r="G91" s="10"/>
      <c r="H91" s="9"/>
      <c r="I91" s="10"/>
      <c r="J91" s="10"/>
      <c r="K91" s="10"/>
      <c r="L91" s="9">
        <f t="shared" si="11"/>
        <v>0</v>
      </c>
      <c r="M91" s="10"/>
      <c r="N91" s="10"/>
      <c r="O91" s="10"/>
      <c r="P91" s="10"/>
      <c r="Q91" s="10"/>
      <c r="R91" s="11">
        <f t="shared" si="15"/>
        <v>0</v>
      </c>
      <c r="S91" s="10"/>
      <c r="T91" s="10"/>
      <c r="U91" s="9"/>
      <c r="V91" s="9"/>
      <c r="W91" s="10"/>
      <c r="X91" s="9"/>
      <c r="Y91" s="18"/>
      <c r="Z91" s="17"/>
    </row>
    <row r="92" spans="1:26" ht="18" customHeight="1" x14ac:dyDescent="0.2">
      <c r="A92" s="13">
        <v>3500003</v>
      </c>
      <c r="B92" s="14" t="s">
        <v>113</v>
      </c>
      <c r="C92" s="15">
        <v>390000</v>
      </c>
      <c r="D92" s="10">
        <f>VLOOKUP($A92,'21.04'!$A$9:$W$204,23,0)</f>
        <v>0</v>
      </c>
      <c r="E92" s="15">
        <v>2</v>
      </c>
      <c r="F92" s="15"/>
      <c r="G92" s="15"/>
      <c r="H92" s="9">
        <f t="shared" ref="H92:H109" si="16">SUM(E92:G92)</f>
        <v>2</v>
      </c>
      <c r="I92" s="15">
        <v>2</v>
      </c>
      <c r="J92" s="15"/>
      <c r="K92" s="15"/>
      <c r="L92" s="9">
        <f t="shared" si="11"/>
        <v>2</v>
      </c>
      <c r="M92" s="15"/>
      <c r="N92" s="15"/>
      <c r="O92" s="15"/>
      <c r="P92" s="15"/>
      <c r="Q92" s="15"/>
      <c r="R92" s="11">
        <f>SUM(M92:Q92)</f>
        <v>0</v>
      </c>
      <c r="S92" s="15"/>
      <c r="T92" s="15"/>
      <c r="U92" s="9">
        <f>S92+T92</f>
        <v>0</v>
      </c>
      <c r="V92" s="9">
        <f t="shared" ref="V92:V109" si="17">D92+H92-L92-R92-U92</f>
        <v>0</v>
      </c>
      <c r="W92" s="15"/>
      <c r="X92" s="16">
        <f>W92-V92</f>
        <v>0</v>
      </c>
      <c r="Y92" s="18"/>
      <c r="Z92" s="17"/>
    </row>
    <row r="93" spans="1:26" ht="18" customHeight="1" x14ac:dyDescent="0.2">
      <c r="A93" s="13">
        <v>3500004</v>
      </c>
      <c r="B93" s="14" t="s">
        <v>114</v>
      </c>
      <c r="C93" s="15">
        <v>300000</v>
      </c>
      <c r="D93" s="10">
        <f>VLOOKUP($A93,'21.04'!$A$9:$W$204,23,0)</f>
        <v>0</v>
      </c>
      <c r="E93" s="15"/>
      <c r="F93" s="15"/>
      <c r="G93" s="15"/>
      <c r="H93" s="9">
        <f t="shared" si="16"/>
        <v>0</v>
      </c>
      <c r="I93" s="15"/>
      <c r="J93" s="15"/>
      <c r="K93" s="15"/>
      <c r="L93" s="9">
        <f t="shared" si="11"/>
        <v>0</v>
      </c>
      <c r="M93" s="15"/>
      <c r="N93" s="15"/>
      <c r="O93" s="15"/>
      <c r="P93" s="15"/>
      <c r="Q93" s="15"/>
      <c r="R93" s="11">
        <f>SUM(M93:Q93)</f>
        <v>0</v>
      </c>
      <c r="S93" s="15"/>
      <c r="T93" s="15"/>
      <c r="U93" s="9">
        <f>S93+T93</f>
        <v>0</v>
      </c>
      <c r="V93" s="9">
        <f t="shared" si="17"/>
        <v>0</v>
      </c>
      <c r="W93" s="15"/>
      <c r="X93" s="16">
        <f>W93-V93</f>
        <v>0</v>
      </c>
      <c r="Y93" s="18"/>
      <c r="Z93" s="17"/>
    </row>
    <row r="94" spans="1:26" ht="18" customHeight="1" x14ac:dyDescent="0.2">
      <c r="A94" s="13">
        <v>3500001</v>
      </c>
      <c r="B94" s="14" t="s">
        <v>115</v>
      </c>
      <c r="C94" s="15">
        <v>300000</v>
      </c>
      <c r="D94" s="10">
        <f>VLOOKUP($A94,'21.04'!$A$9:$W$204,23,0)</f>
        <v>0</v>
      </c>
      <c r="E94" s="15"/>
      <c r="F94" s="15"/>
      <c r="G94" s="15"/>
      <c r="H94" s="9">
        <f t="shared" si="16"/>
        <v>0</v>
      </c>
      <c r="I94" s="15"/>
      <c r="J94" s="15"/>
      <c r="K94" s="15"/>
      <c r="L94" s="9">
        <f t="shared" si="11"/>
        <v>0</v>
      </c>
      <c r="M94" s="15"/>
      <c r="N94" s="15"/>
      <c r="O94" s="15"/>
      <c r="P94" s="15"/>
      <c r="Q94" s="15"/>
      <c r="R94" s="11">
        <f t="shared" si="15"/>
        <v>0</v>
      </c>
      <c r="S94" s="15"/>
      <c r="T94" s="15"/>
      <c r="U94" s="9">
        <f t="shared" ref="U94:U109" si="18">S94+T94</f>
        <v>0</v>
      </c>
      <c r="V94" s="9">
        <f t="shared" si="17"/>
        <v>0</v>
      </c>
      <c r="W94" s="15"/>
      <c r="X94" s="16">
        <f t="shared" ref="X94:X109" si="19">W94-V94</f>
        <v>0</v>
      </c>
      <c r="Y94" s="18"/>
      <c r="Z94" s="17"/>
    </row>
    <row r="95" spans="1:26" ht="18" customHeight="1" x14ac:dyDescent="0.2">
      <c r="A95" s="13">
        <v>3500009</v>
      </c>
      <c r="B95" s="14" t="s">
        <v>116</v>
      </c>
      <c r="C95" s="15">
        <v>390000</v>
      </c>
      <c r="D95" s="10">
        <f>VLOOKUP($A95,'21.04'!$A$9:$W$204,23,0)</f>
        <v>1</v>
      </c>
      <c r="E95" s="15"/>
      <c r="F95" s="15"/>
      <c r="G95" s="15"/>
      <c r="H95" s="9">
        <f t="shared" si="16"/>
        <v>0</v>
      </c>
      <c r="I95" s="15">
        <v>1</v>
      </c>
      <c r="J95" s="15"/>
      <c r="K95" s="15"/>
      <c r="L95" s="9">
        <f t="shared" si="11"/>
        <v>1</v>
      </c>
      <c r="M95" s="15"/>
      <c r="N95" s="15"/>
      <c r="O95" s="15"/>
      <c r="P95" s="15"/>
      <c r="Q95" s="15"/>
      <c r="R95" s="11">
        <f t="shared" si="15"/>
        <v>0</v>
      </c>
      <c r="S95" s="15"/>
      <c r="T95" s="15"/>
      <c r="U95" s="9">
        <f t="shared" si="18"/>
        <v>0</v>
      </c>
      <c r="V95" s="9">
        <f t="shared" si="17"/>
        <v>0</v>
      </c>
      <c r="W95" s="15"/>
      <c r="X95" s="16">
        <f t="shared" si="19"/>
        <v>0</v>
      </c>
      <c r="Y95" s="18"/>
      <c r="Z95" s="17"/>
    </row>
    <row r="96" spans="1:26" ht="18" customHeight="1" x14ac:dyDescent="0.2">
      <c r="A96" s="13">
        <v>3500021</v>
      </c>
      <c r="B96" s="14" t="s">
        <v>117</v>
      </c>
      <c r="C96" s="15">
        <v>390000</v>
      </c>
      <c r="D96" s="10">
        <f>VLOOKUP($A96,'21.04'!$A$9:$W$204,23,0)</f>
        <v>1</v>
      </c>
      <c r="E96" s="15"/>
      <c r="F96" s="15"/>
      <c r="G96" s="15"/>
      <c r="H96" s="9">
        <f t="shared" si="16"/>
        <v>0</v>
      </c>
      <c r="I96" s="15">
        <v>1</v>
      </c>
      <c r="J96" s="15"/>
      <c r="K96" s="15"/>
      <c r="L96" s="9">
        <f t="shared" si="11"/>
        <v>1</v>
      </c>
      <c r="M96" s="15"/>
      <c r="N96" s="15"/>
      <c r="O96" s="15"/>
      <c r="P96" s="15"/>
      <c r="Q96" s="15"/>
      <c r="R96" s="11">
        <f t="shared" si="15"/>
        <v>0</v>
      </c>
      <c r="S96" s="15"/>
      <c r="T96" s="15"/>
      <c r="U96" s="9">
        <f t="shared" si="18"/>
        <v>0</v>
      </c>
      <c r="V96" s="9">
        <f t="shared" si="17"/>
        <v>0</v>
      </c>
      <c r="W96" s="15"/>
      <c r="X96" s="16">
        <f t="shared" si="19"/>
        <v>0</v>
      </c>
      <c r="Y96" s="18"/>
      <c r="Z96" s="17"/>
    </row>
    <row r="97" spans="1:26" ht="18" customHeight="1" x14ac:dyDescent="0.2">
      <c r="A97" s="13">
        <v>3500022</v>
      </c>
      <c r="B97" s="14" t="s">
        <v>118</v>
      </c>
      <c r="C97" s="15">
        <v>300000</v>
      </c>
      <c r="D97" s="10">
        <f>VLOOKUP($A97,'21.04'!$A$9:$W$204,23,0)</f>
        <v>0</v>
      </c>
      <c r="E97" s="15"/>
      <c r="F97" s="15"/>
      <c r="G97" s="15"/>
      <c r="H97" s="9">
        <f t="shared" si="16"/>
        <v>0</v>
      </c>
      <c r="I97" s="15"/>
      <c r="J97" s="15"/>
      <c r="K97" s="15"/>
      <c r="L97" s="9">
        <f t="shared" si="11"/>
        <v>0</v>
      </c>
      <c r="M97" s="15"/>
      <c r="N97" s="15"/>
      <c r="O97" s="15"/>
      <c r="P97" s="15"/>
      <c r="Q97" s="15"/>
      <c r="R97" s="11">
        <f>SUM(M97:Q97)</f>
        <v>0</v>
      </c>
      <c r="S97" s="15"/>
      <c r="T97" s="15"/>
      <c r="U97" s="9">
        <f>S97+T97</f>
        <v>0</v>
      </c>
      <c r="V97" s="9">
        <f t="shared" si="17"/>
        <v>0</v>
      </c>
      <c r="W97" s="15"/>
      <c r="X97" s="16">
        <f>W97-V97</f>
        <v>0</v>
      </c>
      <c r="Y97" s="18"/>
      <c r="Z97" s="17"/>
    </row>
    <row r="98" spans="1:26" ht="18" customHeight="1" x14ac:dyDescent="0.2">
      <c r="A98" s="13">
        <v>3500029</v>
      </c>
      <c r="B98" s="14" t="s">
        <v>119</v>
      </c>
      <c r="C98" s="15">
        <v>390000</v>
      </c>
      <c r="D98" s="10">
        <f>VLOOKUP($A98,'21.04'!$A$9:$W$204,23,0)</f>
        <v>0</v>
      </c>
      <c r="E98" s="15">
        <v>1</v>
      </c>
      <c r="F98" s="15"/>
      <c r="G98" s="15"/>
      <c r="H98" s="9">
        <f t="shared" si="16"/>
        <v>1</v>
      </c>
      <c r="I98" s="15"/>
      <c r="J98" s="15"/>
      <c r="K98" s="15"/>
      <c r="L98" s="9">
        <f t="shared" si="11"/>
        <v>0</v>
      </c>
      <c r="M98" s="15"/>
      <c r="N98" s="15"/>
      <c r="O98" s="15"/>
      <c r="P98" s="15"/>
      <c r="Q98" s="15"/>
      <c r="R98" s="11">
        <f t="shared" si="15"/>
        <v>0</v>
      </c>
      <c r="S98" s="15"/>
      <c r="T98" s="15"/>
      <c r="U98" s="9">
        <f t="shared" si="18"/>
        <v>0</v>
      </c>
      <c r="V98" s="9">
        <f t="shared" si="17"/>
        <v>1</v>
      </c>
      <c r="W98" s="15">
        <v>1</v>
      </c>
      <c r="X98" s="16">
        <f t="shared" si="19"/>
        <v>0</v>
      </c>
      <c r="Y98" s="18"/>
      <c r="Z98" s="17"/>
    </row>
    <row r="99" spans="1:26" ht="18" customHeight="1" x14ac:dyDescent="0.2">
      <c r="A99" s="13">
        <v>3500030</v>
      </c>
      <c r="B99" s="14" t="s">
        <v>120</v>
      </c>
      <c r="C99" s="15">
        <v>300000</v>
      </c>
      <c r="D99" s="10">
        <f>VLOOKUP($A99,'21.04'!$A$9:$W$204,23,0)</f>
        <v>0</v>
      </c>
      <c r="E99" s="15"/>
      <c r="F99" s="15"/>
      <c r="G99" s="15"/>
      <c r="H99" s="9">
        <f t="shared" si="16"/>
        <v>0</v>
      </c>
      <c r="I99" s="15"/>
      <c r="J99" s="15"/>
      <c r="K99" s="15"/>
      <c r="L99" s="9">
        <f t="shared" si="11"/>
        <v>0</v>
      </c>
      <c r="M99" s="15"/>
      <c r="N99" s="15"/>
      <c r="O99" s="15"/>
      <c r="P99" s="15"/>
      <c r="Q99" s="15"/>
      <c r="R99" s="11">
        <f>SUM(M99:Q99)</f>
        <v>0</v>
      </c>
      <c r="S99" s="15"/>
      <c r="T99" s="15"/>
      <c r="U99" s="9">
        <f>S99+T99</f>
        <v>0</v>
      </c>
      <c r="V99" s="9">
        <f t="shared" si="17"/>
        <v>0</v>
      </c>
      <c r="W99" s="15"/>
      <c r="X99" s="16">
        <f>W99-V99</f>
        <v>0</v>
      </c>
      <c r="Y99" s="18"/>
      <c r="Z99" s="17"/>
    </row>
    <row r="100" spans="1:26" ht="18" customHeight="1" x14ac:dyDescent="0.2">
      <c r="A100" s="13">
        <v>3500049</v>
      </c>
      <c r="B100" s="14" t="s">
        <v>121</v>
      </c>
      <c r="C100" s="15">
        <v>390000</v>
      </c>
      <c r="D100" s="10">
        <f>VLOOKUP($A100,'21.04'!$A$9:$W$204,23,0)</f>
        <v>0</v>
      </c>
      <c r="E100" s="15"/>
      <c r="F100" s="15"/>
      <c r="G100" s="15"/>
      <c r="H100" s="9">
        <f t="shared" si="16"/>
        <v>0</v>
      </c>
      <c r="I100" s="15"/>
      <c r="J100" s="15"/>
      <c r="K100" s="15"/>
      <c r="L100" s="9">
        <f t="shared" si="11"/>
        <v>0</v>
      </c>
      <c r="M100" s="15"/>
      <c r="N100" s="15"/>
      <c r="O100" s="15"/>
      <c r="P100" s="15"/>
      <c r="Q100" s="15"/>
      <c r="R100" s="11">
        <f>SUM(M100:Q100)</f>
        <v>0</v>
      </c>
      <c r="S100" s="15"/>
      <c r="T100" s="15"/>
      <c r="U100" s="9">
        <f>S100+T100</f>
        <v>0</v>
      </c>
      <c r="V100" s="9">
        <f t="shared" si="17"/>
        <v>0</v>
      </c>
      <c r="W100" s="15"/>
      <c r="X100" s="16">
        <f>W100-V100</f>
        <v>0</v>
      </c>
      <c r="Y100" s="18"/>
      <c r="Z100" s="17"/>
    </row>
    <row r="101" spans="1:26" ht="18" customHeight="1" x14ac:dyDescent="0.2">
      <c r="A101" s="13">
        <v>3500182</v>
      </c>
      <c r="B101" s="14" t="s">
        <v>248</v>
      </c>
      <c r="C101" s="15">
        <v>390000</v>
      </c>
      <c r="D101" s="10">
        <f>VLOOKUP($A101,'21.04'!$A$9:$W$204,23,0)</f>
        <v>0</v>
      </c>
      <c r="E101" s="15"/>
      <c r="F101" s="15"/>
      <c r="G101" s="15"/>
      <c r="H101" s="9">
        <f t="shared" si="16"/>
        <v>0</v>
      </c>
      <c r="I101" s="15"/>
      <c r="J101" s="15"/>
      <c r="K101" s="15"/>
      <c r="L101" s="9">
        <f t="shared" si="11"/>
        <v>0</v>
      </c>
      <c r="M101" s="15"/>
      <c r="N101" s="15"/>
      <c r="O101" s="15"/>
      <c r="P101" s="15"/>
      <c r="Q101" s="15"/>
      <c r="R101" s="11">
        <f>SUM(M101:Q101)</f>
        <v>0</v>
      </c>
      <c r="S101" s="15"/>
      <c r="T101" s="15"/>
      <c r="U101" s="9">
        <f>S101+T101</f>
        <v>0</v>
      </c>
      <c r="V101" s="9">
        <f t="shared" si="17"/>
        <v>0</v>
      </c>
      <c r="W101" s="15"/>
      <c r="X101" s="16">
        <f>W101-V101</f>
        <v>0</v>
      </c>
      <c r="Y101" s="18"/>
      <c r="Z101" s="17"/>
    </row>
    <row r="102" spans="1:26" ht="18" customHeight="1" x14ac:dyDescent="0.2">
      <c r="A102" s="13">
        <v>3500140</v>
      </c>
      <c r="B102" s="14" t="s">
        <v>123</v>
      </c>
      <c r="C102" s="15">
        <v>300000</v>
      </c>
      <c r="D102" s="10">
        <f>VLOOKUP($A102,'21.04'!$A$9:$W$204,23,0)</f>
        <v>0</v>
      </c>
      <c r="E102" s="15"/>
      <c r="F102" s="15"/>
      <c r="G102" s="15"/>
      <c r="H102" s="9">
        <f t="shared" si="16"/>
        <v>0</v>
      </c>
      <c r="I102" s="15"/>
      <c r="J102" s="15"/>
      <c r="K102" s="15"/>
      <c r="L102" s="9">
        <f t="shared" si="11"/>
        <v>0</v>
      </c>
      <c r="M102" s="15"/>
      <c r="N102" s="15"/>
      <c r="O102" s="15"/>
      <c r="P102" s="15"/>
      <c r="Q102" s="15"/>
      <c r="R102" s="11">
        <f>SUM(M102:Q102)</f>
        <v>0</v>
      </c>
      <c r="S102" s="15"/>
      <c r="T102" s="15"/>
      <c r="U102" s="9">
        <f>S102+T102</f>
        <v>0</v>
      </c>
      <c r="V102" s="9">
        <f t="shared" si="17"/>
        <v>0</v>
      </c>
      <c r="W102" s="15"/>
      <c r="X102" s="16">
        <f>W102-V102</f>
        <v>0</v>
      </c>
      <c r="Y102" s="18"/>
      <c r="Z102" s="17"/>
    </row>
    <row r="103" spans="1:26" ht="18" customHeight="1" x14ac:dyDescent="0.2">
      <c r="A103" s="13">
        <v>3500155</v>
      </c>
      <c r="B103" s="14" t="s">
        <v>124</v>
      </c>
      <c r="C103" s="15">
        <v>300000</v>
      </c>
      <c r="D103" s="10">
        <f>VLOOKUP($A103,'21.04'!$A$9:$W$204,23,0)</f>
        <v>0</v>
      </c>
      <c r="E103" s="15"/>
      <c r="F103" s="15"/>
      <c r="G103" s="15"/>
      <c r="H103" s="9">
        <f t="shared" si="16"/>
        <v>0</v>
      </c>
      <c r="I103" s="15"/>
      <c r="J103" s="15"/>
      <c r="K103" s="15"/>
      <c r="L103" s="9">
        <f t="shared" si="11"/>
        <v>0</v>
      </c>
      <c r="M103" s="15"/>
      <c r="N103" s="15"/>
      <c r="O103" s="15"/>
      <c r="P103" s="15"/>
      <c r="Q103" s="15"/>
      <c r="R103" s="11">
        <f t="shared" si="15"/>
        <v>0</v>
      </c>
      <c r="S103" s="15"/>
      <c r="T103" s="15"/>
      <c r="U103" s="9">
        <f t="shared" si="18"/>
        <v>0</v>
      </c>
      <c r="V103" s="9">
        <f t="shared" si="17"/>
        <v>0</v>
      </c>
      <c r="W103" s="15"/>
      <c r="X103" s="16">
        <f t="shared" si="19"/>
        <v>0</v>
      </c>
      <c r="Y103" s="18"/>
      <c r="Z103" s="17"/>
    </row>
    <row r="104" spans="1:26" ht="18" customHeight="1" x14ac:dyDescent="0.2">
      <c r="A104" s="13">
        <v>3500156</v>
      </c>
      <c r="B104" s="14" t="s">
        <v>125</v>
      </c>
      <c r="C104" s="15">
        <v>390000</v>
      </c>
      <c r="D104" s="10">
        <f>VLOOKUP($A104,'21.04'!$A$9:$W$204,23,0)</f>
        <v>1</v>
      </c>
      <c r="E104" s="15"/>
      <c r="F104" s="15"/>
      <c r="G104" s="15"/>
      <c r="H104" s="9">
        <f t="shared" si="16"/>
        <v>0</v>
      </c>
      <c r="I104" s="15">
        <v>1</v>
      </c>
      <c r="J104" s="15"/>
      <c r="K104" s="15"/>
      <c r="L104" s="9">
        <f t="shared" si="11"/>
        <v>1</v>
      </c>
      <c r="M104" s="15"/>
      <c r="N104" s="15"/>
      <c r="O104" s="15"/>
      <c r="P104" s="15"/>
      <c r="Q104" s="15"/>
      <c r="R104" s="11">
        <f t="shared" si="15"/>
        <v>0</v>
      </c>
      <c r="S104" s="15"/>
      <c r="T104" s="15"/>
      <c r="U104" s="9">
        <f t="shared" si="18"/>
        <v>0</v>
      </c>
      <c r="V104" s="9">
        <f t="shared" si="17"/>
        <v>0</v>
      </c>
      <c r="W104" s="15"/>
      <c r="X104" s="16">
        <f t="shared" si="19"/>
        <v>0</v>
      </c>
      <c r="Y104" s="18"/>
      <c r="Z104" s="17"/>
    </row>
    <row r="105" spans="1:26" ht="18" customHeight="1" x14ac:dyDescent="0.2">
      <c r="A105" s="13">
        <v>3500141</v>
      </c>
      <c r="B105" s="14" t="s">
        <v>126</v>
      </c>
      <c r="C105" s="15">
        <v>300000</v>
      </c>
      <c r="D105" s="10">
        <f>VLOOKUP($A105,'21.04'!$A$9:$W$204,23,0)</f>
        <v>0</v>
      </c>
      <c r="E105" s="15"/>
      <c r="F105" s="15"/>
      <c r="G105" s="15"/>
      <c r="H105" s="9">
        <f t="shared" si="16"/>
        <v>0</v>
      </c>
      <c r="I105" s="15"/>
      <c r="J105" s="15"/>
      <c r="K105" s="15"/>
      <c r="L105" s="9">
        <f t="shared" si="11"/>
        <v>0</v>
      </c>
      <c r="M105" s="15"/>
      <c r="N105" s="15"/>
      <c r="O105" s="15"/>
      <c r="P105" s="15"/>
      <c r="Q105" s="15"/>
      <c r="R105" s="11">
        <f t="shared" si="15"/>
        <v>0</v>
      </c>
      <c r="S105" s="15"/>
      <c r="T105" s="15"/>
      <c r="U105" s="9">
        <f t="shared" si="18"/>
        <v>0</v>
      </c>
      <c r="V105" s="9">
        <f t="shared" si="17"/>
        <v>0</v>
      </c>
      <c r="W105" s="15"/>
      <c r="X105" s="16">
        <f t="shared" si="19"/>
        <v>0</v>
      </c>
      <c r="Y105" s="18"/>
      <c r="Z105" s="17"/>
    </row>
    <row r="106" spans="1:26" ht="18" customHeight="1" x14ac:dyDescent="0.2">
      <c r="A106" s="13">
        <v>3500142</v>
      </c>
      <c r="B106" s="14" t="s">
        <v>127</v>
      </c>
      <c r="C106" s="15">
        <v>390000</v>
      </c>
      <c r="D106" s="10">
        <f>VLOOKUP($A106,'21.04'!$A$9:$W$204,23,0)</f>
        <v>0</v>
      </c>
      <c r="E106" s="15"/>
      <c r="F106" s="15"/>
      <c r="G106" s="15"/>
      <c r="H106" s="9">
        <f t="shared" si="16"/>
        <v>0</v>
      </c>
      <c r="I106" s="15"/>
      <c r="J106" s="15"/>
      <c r="K106" s="15"/>
      <c r="L106" s="9">
        <f t="shared" si="11"/>
        <v>0</v>
      </c>
      <c r="M106" s="15"/>
      <c r="N106" s="15"/>
      <c r="O106" s="15"/>
      <c r="P106" s="15"/>
      <c r="Q106" s="15"/>
      <c r="R106" s="11">
        <f t="shared" si="15"/>
        <v>0</v>
      </c>
      <c r="S106" s="15"/>
      <c r="T106" s="15"/>
      <c r="U106" s="9">
        <f t="shared" si="18"/>
        <v>0</v>
      </c>
      <c r="V106" s="9">
        <f t="shared" si="17"/>
        <v>0</v>
      </c>
      <c r="W106" s="15"/>
      <c r="X106" s="16">
        <f t="shared" si="19"/>
        <v>0</v>
      </c>
      <c r="Y106" s="18"/>
      <c r="Z106" s="17"/>
    </row>
    <row r="107" spans="1:26" ht="18" customHeight="1" x14ac:dyDescent="0.2">
      <c r="A107" s="13">
        <v>3500143</v>
      </c>
      <c r="B107" s="14" t="s">
        <v>128</v>
      </c>
      <c r="C107" s="15">
        <v>220000</v>
      </c>
      <c r="D107" s="10">
        <f>VLOOKUP($A107,'21.04'!$A$9:$W$204,23,0)</f>
        <v>0</v>
      </c>
      <c r="E107" s="15"/>
      <c r="F107" s="15"/>
      <c r="G107" s="15"/>
      <c r="H107" s="9">
        <f t="shared" si="16"/>
        <v>0</v>
      </c>
      <c r="I107" s="15"/>
      <c r="J107" s="15"/>
      <c r="K107" s="15"/>
      <c r="L107" s="9">
        <f t="shared" si="11"/>
        <v>0</v>
      </c>
      <c r="M107" s="15"/>
      <c r="N107" s="15"/>
      <c r="O107" s="15"/>
      <c r="P107" s="15"/>
      <c r="Q107" s="15"/>
      <c r="R107" s="11">
        <f t="shared" si="15"/>
        <v>0</v>
      </c>
      <c r="S107" s="15"/>
      <c r="T107" s="15"/>
      <c r="U107" s="9">
        <f t="shared" si="18"/>
        <v>0</v>
      </c>
      <c r="V107" s="9">
        <f t="shared" si="17"/>
        <v>0</v>
      </c>
      <c r="W107" s="15"/>
      <c r="X107" s="16">
        <f t="shared" si="19"/>
        <v>0</v>
      </c>
      <c r="Y107" s="18"/>
      <c r="Z107" s="17"/>
    </row>
    <row r="108" spans="1:26" ht="18" customHeight="1" x14ac:dyDescent="0.2">
      <c r="A108" s="13">
        <v>3500144</v>
      </c>
      <c r="B108" s="14" t="s">
        <v>129</v>
      </c>
      <c r="C108" s="15">
        <v>260000</v>
      </c>
      <c r="D108" s="10">
        <f>VLOOKUP($A108,'21.04'!$A$9:$W$204,23,0)</f>
        <v>2</v>
      </c>
      <c r="E108" s="15">
        <v>2</v>
      </c>
      <c r="F108" s="15"/>
      <c r="G108" s="15"/>
      <c r="H108" s="9">
        <f t="shared" si="16"/>
        <v>2</v>
      </c>
      <c r="I108" s="15">
        <v>1</v>
      </c>
      <c r="J108" s="15"/>
      <c r="K108" s="15"/>
      <c r="L108" s="9">
        <f t="shared" si="11"/>
        <v>1</v>
      </c>
      <c r="M108" s="15"/>
      <c r="N108" s="15"/>
      <c r="O108" s="15"/>
      <c r="P108" s="15"/>
      <c r="Q108" s="15"/>
      <c r="R108" s="11">
        <f t="shared" si="15"/>
        <v>0</v>
      </c>
      <c r="S108" s="15"/>
      <c r="T108" s="15"/>
      <c r="U108" s="9">
        <f t="shared" si="18"/>
        <v>0</v>
      </c>
      <c r="V108" s="9">
        <f t="shared" si="17"/>
        <v>3</v>
      </c>
      <c r="W108" s="15">
        <v>3</v>
      </c>
      <c r="X108" s="16">
        <f t="shared" si="19"/>
        <v>0</v>
      </c>
      <c r="Y108" s="18"/>
      <c r="Z108" s="17"/>
    </row>
    <row r="109" spans="1:26" ht="18" customHeight="1" x14ac:dyDescent="0.2">
      <c r="A109" s="13">
        <v>3500145</v>
      </c>
      <c r="B109" s="14" t="s">
        <v>130</v>
      </c>
      <c r="C109" s="15">
        <v>350000</v>
      </c>
      <c r="D109" s="10">
        <f>VLOOKUP($A109,'21.04'!$A$9:$W$204,23,0)</f>
        <v>0</v>
      </c>
      <c r="E109" s="15"/>
      <c r="F109" s="15"/>
      <c r="G109" s="15"/>
      <c r="H109" s="9">
        <f t="shared" si="16"/>
        <v>0</v>
      </c>
      <c r="I109" s="15"/>
      <c r="J109" s="15"/>
      <c r="K109" s="15"/>
      <c r="L109" s="9">
        <f t="shared" si="11"/>
        <v>0</v>
      </c>
      <c r="M109" s="15"/>
      <c r="N109" s="15"/>
      <c r="O109" s="15"/>
      <c r="P109" s="15"/>
      <c r="Q109" s="15"/>
      <c r="R109" s="11">
        <f t="shared" si="15"/>
        <v>0</v>
      </c>
      <c r="S109" s="15"/>
      <c r="T109" s="15"/>
      <c r="U109" s="9">
        <f t="shared" si="18"/>
        <v>0</v>
      </c>
      <c r="V109" s="9">
        <f t="shared" si="17"/>
        <v>0</v>
      </c>
      <c r="W109" s="15"/>
      <c r="X109" s="16">
        <f t="shared" si="19"/>
        <v>0</v>
      </c>
      <c r="Y109" s="18"/>
      <c r="Z109" s="17"/>
    </row>
    <row r="110" spans="1:26" ht="18" customHeight="1" x14ac:dyDescent="0.2">
      <c r="A110" s="7">
        <v>3510000</v>
      </c>
      <c r="B110" s="8" t="s">
        <v>131</v>
      </c>
      <c r="C110" s="9"/>
      <c r="D110" s="10">
        <f>VLOOKUP($A110,'21.04'!$A$9:$W$204,23,0)</f>
        <v>0</v>
      </c>
      <c r="E110" s="10"/>
      <c r="F110" s="10"/>
      <c r="G110" s="10"/>
      <c r="H110" s="9"/>
      <c r="I110" s="10"/>
      <c r="J110" s="10"/>
      <c r="K110" s="10"/>
      <c r="L110" s="9">
        <f t="shared" si="11"/>
        <v>0</v>
      </c>
      <c r="M110" s="10"/>
      <c r="N110" s="10"/>
      <c r="O110" s="10"/>
      <c r="P110" s="10"/>
      <c r="Q110" s="10"/>
      <c r="R110" s="11">
        <f t="shared" si="15"/>
        <v>0</v>
      </c>
      <c r="S110" s="10"/>
      <c r="T110" s="10"/>
      <c r="U110" s="9"/>
      <c r="V110" s="9"/>
      <c r="W110" s="10"/>
      <c r="X110" s="9"/>
      <c r="Y110" s="18"/>
      <c r="Z110" s="17"/>
    </row>
    <row r="111" spans="1:26" ht="18" customHeight="1" x14ac:dyDescent="0.2">
      <c r="A111" s="13">
        <v>3510004</v>
      </c>
      <c r="B111" s="14" t="s">
        <v>132</v>
      </c>
      <c r="C111" s="15">
        <v>43000</v>
      </c>
      <c r="D111" s="10">
        <f>VLOOKUP($A111,'21.04'!$A$9:$W$204,23,0)</f>
        <v>5</v>
      </c>
      <c r="E111" s="15"/>
      <c r="F111" s="15"/>
      <c r="G111" s="15"/>
      <c r="H111" s="9">
        <f t="shared" ref="H111:H120" si="20">SUM(E111:G111)</f>
        <v>0</v>
      </c>
      <c r="I111" s="15">
        <v>2</v>
      </c>
      <c r="J111" s="15"/>
      <c r="K111" s="15"/>
      <c r="L111" s="9">
        <f t="shared" si="11"/>
        <v>2</v>
      </c>
      <c r="M111" s="15"/>
      <c r="N111" s="15"/>
      <c r="O111" s="15"/>
      <c r="P111" s="15"/>
      <c r="Q111" s="15"/>
      <c r="R111" s="11">
        <f>SUM(M111:Q111)</f>
        <v>0</v>
      </c>
      <c r="S111" s="15"/>
      <c r="T111" s="15"/>
      <c r="U111" s="9">
        <f>S111+T111</f>
        <v>0</v>
      </c>
      <c r="V111" s="9">
        <f t="shared" ref="V111:V120" si="21">D111+H111-L111-R111-U111</f>
        <v>3</v>
      </c>
      <c r="W111" s="15">
        <v>3</v>
      </c>
      <c r="X111" s="16">
        <f>W111-V111</f>
        <v>0</v>
      </c>
      <c r="Y111" s="18"/>
      <c r="Z111" s="17"/>
    </row>
    <row r="112" spans="1:26" ht="18" customHeight="1" x14ac:dyDescent="0.2">
      <c r="A112" s="13">
        <v>3510011</v>
      </c>
      <c r="B112" s="14" t="s">
        <v>133</v>
      </c>
      <c r="C112" s="15">
        <v>42000</v>
      </c>
      <c r="D112" s="10">
        <f>VLOOKUP($A112,'21.04'!$A$9:$W$204,23,0)</f>
        <v>0</v>
      </c>
      <c r="E112" s="15"/>
      <c r="F112" s="15"/>
      <c r="G112" s="15"/>
      <c r="H112" s="9">
        <f t="shared" si="20"/>
        <v>0</v>
      </c>
      <c r="I112" s="15"/>
      <c r="J112" s="15"/>
      <c r="K112" s="15"/>
      <c r="L112" s="9">
        <f t="shared" si="11"/>
        <v>0</v>
      </c>
      <c r="M112" s="15"/>
      <c r="N112" s="15"/>
      <c r="O112" s="15"/>
      <c r="P112" s="15"/>
      <c r="Q112" s="15"/>
      <c r="R112" s="11">
        <f t="shared" si="15"/>
        <v>0</v>
      </c>
      <c r="S112" s="15"/>
      <c r="T112" s="15"/>
      <c r="U112" s="9">
        <f t="shared" ref="U112:U120" si="22">S112+T112</f>
        <v>0</v>
      </c>
      <c r="V112" s="9">
        <f t="shared" si="21"/>
        <v>0</v>
      </c>
      <c r="W112" s="15"/>
      <c r="X112" s="16">
        <f t="shared" ref="X112:X120" si="23">W112-V112</f>
        <v>0</v>
      </c>
      <c r="Y112" s="18"/>
      <c r="Z112" s="17"/>
    </row>
    <row r="113" spans="1:26" ht="18" customHeight="1" x14ac:dyDescent="0.2">
      <c r="A113" s="13">
        <v>3510012</v>
      </c>
      <c r="B113" s="14" t="s">
        <v>134</v>
      </c>
      <c r="C113" s="15">
        <v>43000</v>
      </c>
      <c r="D113" s="10">
        <f>VLOOKUP($A113,'21.04'!$A$9:$W$204,23,0)</f>
        <v>12</v>
      </c>
      <c r="E113" s="15"/>
      <c r="F113" s="15"/>
      <c r="G113" s="15"/>
      <c r="H113" s="9">
        <f t="shared" si="20"/>
        <v>0</v>
      </c>
      <c r="I113" s="15">
        <v>7</v>
      </c>
      <c r="J113" s="15"/>
      <c r="K113" s="15"/>
      <c r="L113" s="9">
        <f t="shared" si="11"/>
        <v>7</v>
      </c>
      <c r="M113" s="15"/>
      <c r="N113" s="15"/>
      <c r="O113" s="15"/>
      <c r="P113" s="15"/>
      <c r="Q113" s="15"/>
      <c r="R113" s="11">
        <f>SUM(M113:Q113)</f>
        <v>0</v>
      </c>
      <c r="S113" s="15"/>
      <c r="T113" s="15"/>
      <c r="U113" s="9">
        <f>S113+T113</f>
        <v>0</v>
      </c>
      <c r="V113" s="9">
        <f t="shared" si="21"/>
        <v>5</v>
      </c>
      <c r="W113" s="15">
        <v>5</v>
      </c>
      <c r="X113" s="16">
        <f>W113-V113</f>
        <v>0</v>
      </c>
      <c r="Y113" s="18"/>
      <c r="Z113" s="17"/>
    </row>
    <row r="114" spans="1:26" ht="18" customHeight="1" x14ac:dyDescent="0.2">
      <c r="A114" s="13">
        <v>3510018</v>
      </c>
      <c r="B114" s="14" t="s">
        <v>135</v>
      </c>
      <c r="C114" s="15">
        <v>65000</v>
      </c>
      <c r="D114" s="10">
        <f>VLOOKUP($A114,'21.04'!$A$9:$W$204,23,0)</f>
        <v>4</v>
      </c>
      <c r="E114" s="15"/>
      <c r="F114" s="15"/>
      <c r="G114" s="15"/>
      <c r="H114" s="9">
        <f t="shared" si="20"/>
        <v>0</v>
      </c>
      <c r="I114" s="15">
        <v>3</v>
      </c>
      <c r="J114" s="15"/>
      <c r="K114" s="15"/>
      <c r="L114" s="9">
        <f t="shared" si="11"/>
        <v>3</v>
      </c>
      <c r="M114" s="15"/>
      <c r="N114" s="15"/>
      <c r="O114" s="15"/>
      <c r="P114" s="15"/>
      <c r="Q114" s="15"/>
      <c r="R114" s="11">
        <f t="shared" si="15"/>
        <v>0</v>
      </c>
      <c r="S114" s="15"/>
      <c r="T114" s="15"/>
      <c r="U114" s="9">
        <f t="shared" si="22"/>
        <v>0</v>
      </c>
      <c r="V114" s="9">
        <f t="shared" si="21"/>
        <v>1</v>
      </c>
      <c r="W114" s="15">
        <v>1</v>
      </c>
      <c r="X114" s="16">
        <f t="shared" si="23"/>
        <v>0</v>
      </c>
      <c r="Y114" s="18"/>
      <c r="Z114" s="17"/>
    </row>
    <row r="115" spans="1:26" ht="18" customHeight="1" x14ac:dyDescent="0.2">
      <c r="A115" s="13">
        <v>3510066</v>
      </c>
      <c r="B115" s="14" t="s">
        <v>136</v>
      </c>
      <c r="C115" s="15">
        <v>42000</v>
      </c>
      <c r="D115" s="10">
        <f>VLOOKUP($A115,'21.04'!$A$9:$W$204,23,0)</f>
        <v>0</v>
      </c>
      <c r="E115" s="15"/>
      <c r="F115" s="15"/>
      <c r="G115" s="15"/>
      <c r="H115" s="9">
        <f t="shared" si="20"/>
        <v>0</v>
      </c>
      <c r="I115" s="15"/>
      <c r="J115" s="15"/>
      <c r="K115" s="15"/>
      <c r="L115" s="9">
        <f t="shared" si="11"/>
        <v>0</v>
      </c>
      <c r="M115" s="15"/>
      <c r="N115" s="15"/>
      <c r="O115" s="15"/>
      <c r="P115" s="15"/>
      <c r="Q115" s="15"/>
      <c r="R115" s="11">
        <f t="shared" si="15"/>
        <v>0</v>
      </c>
      <c r="S115" s="15"/>
      <c r="T115" s="15"/>
      <c r="U115" s="9">
        <f t="shared" si="22"/>
        <v>0</v>
      </c>
      <c r="V115" s="9">
        <f t="shared" si="21"/>
        <v>0</v>
      </c>
      <c r="W115" s="15"/>
      <c r="X115" s="16">
        <f t="shared" si="23"/>
        <v>0</v>
      </c>
      <c r="Y115" s="18"/>
      <c r="Z115" s="17"/>
    </row>
    <row r="116" spans="1:26" ht="18" customHeight="1" x14ac:dyDescent="0.2">
      <c r="A116" s="13">
        <v>3510067</v>
      </c>
      <c r="B116" s="14" t="s">
        <v>137</v>
      </c>
      <c r="C116" s="15">
        <v>43000</v>
      </c>
      <c r="D116" s="10">
        <f>VLOOKUP($A116,'21.04'!$A$9:$W$204,23,0)</f>
        <v>2</v>
      </c>
      <c r="E116" s="15"/>
      <c r="F116" s="15"/>
      <c r="G116" s="15"/>
      <c r="H116" s="9">
        <f t="shared" si="20"/>
        <v>0</v>
      </c>
      <c r="I116" s="15">
        <v>2</v>
      </c>
      <c r="J116" s="15"/>
      <c r="K116" s="15"/>
      <c r="L116" s="9">
        <f t="shared" si="11"/>
        <v>2</v>
      </c>
      <c r="M116" s="15"/>
      <c r="N116" s="15"/>
      <c r="O116" s="15"/>
      <c r="P116" s="15"/>
      <c r="Q116" s="15"/>
      <c r="R116" s="11">
        <f t="shared" si="15"/>
        <v>0</v>
      </c>
      <c r="S116" s="15"/>
      <c r="T116" s="15"/>
      <c r="U116" s="9">
        <f t="shared" si="22"/>
        <v>0</v>
      </c>
      <c r="V116" s="9">
        <f t="shared" si="21"/>
        <v>0</v>
      </c>
      <c r="W116" s="15"/>
      <c r="X116" s="16">
        <f t="shared" si="23"/>
        <v>0</v>
      </c>
      <c r="Y116" s="18"/>
      <c r="Z116" s="17"/>
    </row>
    <row r="117" spans="1:26" ht="18" customHeight="1" x14ac:dyDescent="0.2">
      <c r="A117" s="13">
        <v>3510068</v>
      </c>
      <c r="B117" s="14" t="s">
        <v>138</v>
      </c>
      <c r="C117" s="15">
        <v>12000</v>
      </c>
      <c r="D117" s="10">
        <f>VLOOKUP($A117,'21.04'!$A$9:$W$204,23,0)</f>
        <v>0</v>
      </c>
      <c r="E117" s="15"/>
      <c r="F117" s="15"/>
      <c r="G117" s="15"/>
      <c r="H117" s="9">
        <f t="shared" si="20"/>
        <v>0</v>
      </c>
      <c r="I117" s="15"/>
      <c r="J117" s="15"/>
      <c r="K117" s="15"/>
      <c r="L117" s="9">
        <f t="shared" si="11"/>
        <v>0</v>
      </c>
      <c r="M117" s="15"/>
      <c r="N117" s="15"/>
      <c r="O117" s="15"/>
      <c r="P117" s="15"/>
      <c r="Q117" s="15"/>
      <c r="R117" s="11">
        <f>SUM(M117:Q117)</f>
        <v>0</v>
      </c>
      <c r="S117" s="15"/>
      <c r="T117" s="15"/>
      <c r="U117" s="9">
        <f>S117+T117</f>
        <v>0</v>
      </c>
      <c r="V117" s="9">
        <f t="shared" si="21"/>
        <v>0</v>
      </c>
      <c r="W117" s="15"/>
      <c r="X117" s="16">
        <f>W117-V117</f>
        <v>0</v>
      </c>
      <c r="Y117" s="18"/>
      <c r="Z117" s="17"/>
    </row>
    <row r="118" spans="1:26" ht="18" customHeight="1" x14ac:dyDescent="0.2">
      <c r="A118" s="13">
        <v>3510069</v>
      </c>
      <c r="B118" s="14" t="s">
        <v>139</v>
      </c>
      <c r="C118" s="15">
        <v>12000</v>
      </c>
      <c r="D118" s="10">
        <f>VLOOKUP($A118,'21.04'!$A$9:$W$204,23,0)</f>
        <v>0</v>
      </c>
      <c r="E118" s="15"/>
      <c r="F118" s="15"/>
      <c r="G118" s="15"/>
      <c r="H118" s="9">
        <f t="shared" si="20"/>
        <v>0</v>
      </c>
      <c r="I118" s="15"/>
      <c r="J118" s="15"/>
      <c r="K118" s="15"/>
      <c r="L118" s="9">
        <f t="shared" si="11"/>
        <v>0</v>
      </c>
      <c r="M118" s="15"/>
      <c r="N118" s="15"/>
      <c r="O118" s="15"/>
      <c r="P118" s="15"/>
      <c r="Q118" s="15"/>
      <c r="R118" s="11">
        <f>SUM(M118:Q118)</f>
        <v>0</v>
      </c>
      <c r="S118" s="15"/>
      <c r="T118" s="15"/>
      <c r="U118" s="9">
        <f>S118+T118</f>
        <v>0</v>
      </c>
      <c r="V118" s="9">
        <f t="shared" si="21"/>
        <v>0</v>
      </c>
      <c r="W118" s="15"/>
      <c r="X118" s="16">
        <f>W118-V118</f>
        <v>0</v>
      </c>
      <c r="Y118" s="18"/>
      <c r="Z118" s="17"/>
    </row>
    <row r="119" spans="1:26" ht="18" customHeight="1" x14ac:dyDescent="0.2">
      <c r="A119" s="13">
        <v>3510070</v>
      </c>
      <c r="B119" s="14" t="s">
        <v>140</v>
      </c>
      <c r="C119" s="15">
        <v>12000</v>
      </c>
      <c r="D119" s="10">
        <f>VLOOKUP($A119,'21.04'!$A$9:$W$204,23,0)</f>
        <v>0</v>
      </c>
      <c r="E119" s="15"/>
      <c r="F119" s="15"/>
      <c r="G119" s="15"/>
      <c r="H119" s="9">
        <f t="shared" si="20"/>
        <v>0</v>
      </c>
      <c r="I119" s="15"/>
      <c r="J119" s="15"/>
      <c r="K119" s="15"/>
      <c r="L119" s="9">
        <f t="shared" si="11"/>
        <v>0</v>
      </c>
      <c r="M119" s="15"/>
      <c r="N119" s="15"/>
      <c r="O119" s="15"/>
      <c r="P119" s="15"/>
      <c r="Q119" s="15"/>
      <c r="R119" s="11">
        <f>SUM(M119:Q119)</f>
        <v>0</v>
      </c>
      <c r="S119" s="15"/>
      <c r="T119" s="15"/>
      <c r="U119" s="9">
        <f>S119+T119</f>
        <v>0</v>
      </c>
      <c r="V119" s="9">
        <f t="shared" si="21"/>
        <v>0</v>
      </c>
      <c r="W119" s="15"/>
      <c r="X119" s="16">
        <f>W119-V119</f>
        <v>0</v>
      </c>
      <c r="Y119" s="18"/>
      <c r="Z119" s="17"/>
    </row>
    <row r="120" spans="1:26" ht="18" customHeight="1" x14ac:dyDescent="0.2">
      <c r="A120" s="13">
        <v>3512008</v>
      </c>
      <c r="B120" s="14" t="s">
        <v>141</v>
      </c>
      <c r="C120" s="15">
        <v>44000</v>
      </c>
      <c r="D120" s="10">
        <f>VLOOKUP($A120,'21.04'!$A$9:$W$204,23,0)</f>
        <v>10</v>
      </c>
      <c r="E120" s="15"/>
      <c r="F120" s="15"/>
      <c r="G120" s="15"/>
      <c r="H120" s="9">
        <f t="shared" si="20"/>
        <v>0</v>
      </c>
      <c r="I120" s="15">
        <v>2</v>
      </c>
      <c r="J120" s="15"/>
      <c r="K120" s="15"/>
      <c r="L120" s="9">
        <f t="shared" si="11"/>
        <v>2</v>
      </c>
      <c r="M120" s="15"/>
      <c r="N120" s="15"/>
      <c r="O120" s="15"/>
      <c r="P120" s="15"/>
      <c r="Q120" s="15"/>
      <c r="R120" s="11">
        <f t="shared" si="15"/>
        <v>0</v>
      </c>
      <c r="S120" s="15"/>
      <c r="T120" s="15"/>
      <c r="U120" s="9">
        <f t="shared" si="22"/>
        <v>0</v>
      </c>
      <c r="V120" s="9">
        <f t="shared" si="21"/>
        <v>8</v>
      </c>
      <c r="W120" s="15">
        <v>8</v>
      </c>
      <c r="X120" s="16">
        <f t="shared" si="23"/>
        <v>0</v>
      </c>
      <c r="Y120" s="18"/>
      <c r="Z120" s="17"/>
    </row>
    <row r="121" spans="1:26" ht="18" customHeight="1" x14ac:dyDescent="0.2">
      <c r="A121" s="7">
        <v>3530000</v>
      </c>
      <c r="B121" s="28" t="s">
        <v>142</v>
      </c>
      <c r="C121" s="9"/>
      <c r="D121" s="10">
        <f>VLOOKUP($A121,'21.04'!$A$9:$W$204,23,0)</f>
        <v>0</v>
      </c>
      <c r="E121" s="10"/>
      <c r="F121" s="10"/>
      <c r="G121" s="10"/>
      <c r="H121" s="9"/>
      <c r="I121" s="10"/>
      <c r="J121" s="10"/>
      <c r="K121" s="10"/>
      <c r="L121" s="9">
        <f t="shared" si="11"/>
        <v>0</v>
      </c>
      <c r="M121" s="10"/>
      <c r="N121" s="10"/>
      <c r="O121" s="10"/>
      <c r="P121" s="10"/>
      <c r="Q121" s="10"/>
      <c r="R121" s="11">
        <f t="shared" si="15"/>
        <v>0</v>
      </c>
      <c r="S121" s="10"/>
      <c r="T121" s="10"/>
      <c r="U121" s="9"/>
      <c r="V121" s="9"/>
      <c r="W121" s="10"/>
      <c r="X121" s="9"/>
      <c r="Y121" s="18"/>
      <c r="Z121" s="17"/>
    </row>
    <row r="122" spans="1:26" ht="18" customHeight="1" x14ac:dyDescent="0.2">
      <c r="A122" s="13">
        <v>3530003</v>
      </c>
      <c r="B122" s="14" t="s">
        <v>143</v>
      </c>
      <c r="C122" s="15">
        <v>20000</v>
      </c>
      <c r="D122" s="10">
        <f>VLOOKUP($A122,'21.04'!$A$9:$W$204,23,0)</f>
        <v>0</v>
      </c>
      <c r="E122" s="15"/>
      <c r="F122" s="15"/>
      <c r="G122" s="15"/>
      <c r="H122" s="9">
        <f t="shared" ref="H122:H134" si="24">SUM(E122:G122)</f>
        <v>0</v>
      </c>
      <c r="I122" s="15"/>
      <c r="J122" s="15"/>
      <c r="K122" s="15"/>
      <c r="L122" s="9">
        <f t="shared" si="11"/>
        <v>0</v>
      </c>
      <c r="M122" s="15"/>
      <c r="N122" s="15"/>
      <c r="O122" s="15"/>
      <c r="P122" s="15"/>
      <c r="Q122" s="15"/>
      <c r="R122" s="11">
        <f t="shared" si="15"/>
        <v>0</v>
      </c>
      <c r="S122" s="15"/>
      <c r="T122" s="15"/>
      <c r="U122" s="9">
        <f t="shared" ref="U122:U134" si="25">S122+T122</f>
        <v>0</v>
      </c>
      <c r="V122" s="9">
        <f t="shared" ref="V122:V134" si="26">D122+H122-L122-R122-U122</f>
        <v>0</v>
      </c>
      <c r="W122" s="15"/>
      <c r="X122" s="16">
        <f t="shared" ref="X122:X134" si="27">W122-V122</f>
        <v>0</v>
      </c>
      <c r="Y122" s="18"/>
      <c r="Z122" s="17"/>
    </row>
    <row r="123" spans="1:26" ht="18" customHeight="1" x14ac:dyDescent="0.2">
      <c r="A123" s="13">
        <v>3530008</v>
      </c>
      <c r="B123" s="14" t="s">
        <v>144</v>
      </c>
      <c r="C123" s="15">
        <v>20000</v>
      </c>
      <c r="D123" s="10">
        <f>VLOOKUP($A123,'21.04'!$A$9:$W$204,23,0)</f>
        <v>0</v>
      </c>
      <c r="E123" s="15"/>
      <c r="F123" s="15"/>
      <c r="G123" s="15"/>
      <c r="H123" s="9">
        <f t="shared" si="24"/>
        <v>0</v>
      </c>
      <c r="I123" s="15"/>
      <c r="J123" s="15"/>
      <c r="K123" s="15"/>
      <c r="L123" s="9">
        <f t="shared" si="11"/>
        <v>0</v>
      </c>
      <c r="M123" s="15"/>
      <c r="N123" s="15"/>
      <c r="O123" s="15"/>
      <c r="P123" s="15"/>
      <c r="Q123" s="15"/>
      <c r="R123" s="11">
        <f t="shared" si="15"/>
        <v>0</v>
      </c>
      <c r="S123" s="15"/>
      <c r="T123" s="15"/>
      <c r="U123" s="9">
        <f t="shared" si="25"/>
        <v>0</v>
      </c>
      <c r="V123" s="9">
        <f t="shared" si="26"/>
        <v>0</v>
      </c>
      <c r="W123" s="15"/>
      <c r="X123" s="16">
        <f t="shared" si="27"/>
        <v>0</v>
      </c>
      <c r="Y123" s="18"/>
      <c r="Z123" s="17"/>
    </row>
    <row r="124" spans="1:26" ht="18" customHeight="1" x14ac:dyDescent="0.2">
      <c r="A124" s="13">
        <v>3530009</v>
      </c>
      <c r="B124" s="14" t="s">
        <v>145</v>
      </c>
      <c r="C124" s="15">
        <v>20000</v>
      </c>
      <c r="D124" s="10">
        <f>VLOOKUP($A124,'21.04'!$A$9:$W$204,23,0)</f>
        <v>0</v>
      </c>
      <c r="E124" s="15">
        <v>33</v>
      </c>
      <c r="F124" s="15"/>
      <c r="G124" s="15"/>
      <c r="H124" s="9">
        <f t="shared" si="24"/>
        <v>33</v>
      </c>
      <c r="I124" s="15">
        <v>6</v>
      </c>
      <c r="J124" s="15"/>
      <c r="K124" s="15"/>
      <c r="L124" s="9">
        <f t="shared" si="11"/>
        <v>6</v>
      </c>
      <c r="M124" s="15"/>
      <c r="N124" s="15"/>
      <c r="O124" s="15"/>
      <c r="P124" s="15"/>
      <c r="Q124" s="15"/>
      <c r="R124" s="11">
        <f t="shared" si="15"/>
        <v>0</v>
      </c>
      <c r="S124" s="15"/>
      <c r="T124" s="15"/>
      <c r="U124" s="9">
        <f t="shared" si="25"/>
        <v>0</v>
      </c>
      <c r="V124" s="9">
        <f t="shared" si="26"/>
        <v>27</v>
      </c>
      <c r="W124" s="15">
        <v>27</v>
      </c>
      <c r="X124" s="16">
        <f t="shared" si="27"/>
        <v>0</v>
      </c>
      <c r="Y124" s="18"/>
      <c r="Z124" s="17"/>
    </row>
    <row r="125" spans="1:26" ht="18" customHeight="1" x14ac:dyDescent="0.2">
      <c r="A125" s="13">
        <v>3530010</v>
      </c>
      <c r="B125" s="14" t="s">
        <v>146</v>
      </c>
      <c r="C125" s="15">
        <v>108000</v>
      </c>
      <c r="D125" s="10">
        <f>VLOOKUP($A125,'21.04'!$A$9:$W$204,23,0)</f>
        <v>15</v>
      </c>
      <c r="E125" s="15"/>
      <c r="F125" s="15"/>
      <c r="G125" s="15"/>
      <c r="H125" s="9">
        <f t="shared" si="24"/>
        <v>0</v>
      </c>
      <c r="I125" s="15">
        <v>9</v>
      </c>
      <c r="J125" s="15"/>
      <c r="K125" s="15"/>
      <c r="L125" s="9">
        <f t="shared" si="11"/>
        <v>9</v>
      </c>
      <c r="M125" s="15"/>
      <c r="N125" s="15"/>
      <c r="O125" s="15"/>
      <c r="P125" s="15"/>
      <c r="Q125" s="15"/>
      <c r="R125" s="11">
        <f t="shared" si="15"/>
        <v>0</v>
      </c>
      <c r="S125" s="15"/>
      <c r="T125" s="15"/>
      <c r="U125" s="9">
        <f t="shared" si="25"/>
        <v>0</v>
      </c>
      <c r="V125" s="9">
        <f t="shared" si="26"/>
        <v>6</v>
      </c>
      <c r="W125" s="15">
        <v>6</v>
      </c>
      <c r="X125" s="16">
        <f t="shared" si="27"/>
        <v>0</v>
      </c>
      <c r="Y125" s="18"/>
      <c r="Z125" s="17"/>
    </row>
    <row r="126" spans="1:26" ht="18" customHeight="1" x14ac:dyDescent="0.2">
      <c r="A126" s="13">
        <v>3530014</v>
      </c>
      <c r="B126" s="14" t="s">
        <v>147</v>
      </c>
      <c r="C126" s="15">
        <v>20000</v>
      </c>
      <c r="D126" s="10">
        <f>VLOOKUP($A126,'21.04'!$A$9:$W$204,23,0)</f>
        <v>0</v>
      </c>
      <c r="E126" s="15"/>
      <c r="F126" s="15"/>
      <c r="G126" s="15"/>
      <c r="H126" s="9">
        <f t="shared" si="24"/>
        <v>0</v>
      </c>
      <c r="I126" s="15"/>
      <c r="J126" s="15"/>
      <c r="K126" s="15"/>
      <c r="L126" s="9">
        <f t="shared" si="11"/>
        <v>0</v>
      </c>
      <c r="M126" s="15"/>
      <c r="N126" s="15"/>
      <c r="O126" s="15"/>
      <c r="P126" s="15"/>
      <c r="Q126" s="15"/>
      <c r="R126" s="11">
        <f>SUM(M126:Q126)</f>
        <v>0</v>
      </c>
      <c r="S126" s="15"/>
      <c r="T126" s="15"/>
      <c r="U126" s="9">
        <f>S126+T126</f>
        <v>0</v>
      </c>
      <c r="V126" s="9">
        <f t="shared" si="26"/>
        <v>0</v>
      </c>
      <c r="W126" s="15"/>
      <c r="X126" s="16">
        <f>W126-V126</f>
        <v>0</v>
      </c>
      <c r="Y126" s="18"/>
      <c r="Z126" s="17"/>
    </row>
    <row r="127" spans="1:26" ht="18" customHeight="1" x14ac:dyDescent="0.2">
      <c r="A127" s="13">
        <v>3530087</v>
      </c>
      <c r="B127" s="14" t="s">
        <v>148</v>
      </c>
      <c r="C127" s="15"/>
      <c r="D127" s="10">
        <f>VLOOKUP($A127,'21.04'!$A$9:$W$204,23,0)</f>
        <v>0</v>
      </c>
      <c r="E127" s="15"/>
      <c r="F127" s="15"/>
      <c r="G127" s="15"/>
      <c r="H127" s="9">
        <f t="shared" si="24"/>
        <v>0</v>
      </c>
      <c r="I127" s="15"/>
      <c r="J127" s="15"/>
      <c r="K127" s="15"/>
      <c r="L127" s="9">
        <f t="shared" si="11"/>
        <v>0</v>
      </c>
      <c r="M127" s="15"/>
      <c r="N127" s="15"/>
      <c r="O127" s="15"/>
      <c r="P127" s="15"/>
      <c r="Q127" s="15"/>
      <c r="R127" s="11">
        <f t="shared" si="15"/>
        <v>0</v>
      </c>
      <c r="S127" s="15"/>
      <c r="T127" s="15"/>
      <c r="U127" s="9">
        <f t="shared" si="25"/>
        <v>0</v>
      </c>
      <c r="V127" s="9">
        <f t="shared" si="26"/>
        <v>0</v>
      </c>
      <c r="W127" s="15"/>
      <c r="X127" s="16">
        <f t="shared" si="27"/>
        <v>0</v>
      </c>
      <c r="Y127" s="18"/>
      <c r="Z127" s="17"/>
    </row>
    <row r="128" spans="1:26" ht="18" customHeight="1" x14ac:dyDescent="0.2">
      <c r="A128" s="13">
        <v>3530088</v>
      </c>
      <c r="B128" s="14" t="s">
        <v>149</v>
      </c>
      <c r="C128" s="15">
        <v>20000</v>
      </c>
      <c r="D128" s="10">
        <f>VLOOKUP($A128,'21.04'!$A$9:$W$204,23,0)</f>
        <v>7</v>
      </c>
      <c r="E128" s="15">
        <v>42</v>
      </c>
      <c r="F128" s="15"/>
      <c r="G128" s="15"/>
      <c r="H128" s="9">
        <f t="shared" si="24"/>
        <v>42</v>
      </c>
      <c r="I128" s="15">
        <v>9</v>
      </c>
      <c r="J128" s="15"/>
      <c r="K128" s="15"/>
      <c r="L128" s="9">
        <f t="shared" si="11"/>
        <v>9</v>
      </c>
      <c r="M128" s="15"/>
      <c r="N128" s="15"/>
      <c r="O128" s="15"/>
      <c r="P128" s="15"/>
      <c r="Q128" s="15"/>
      <c r="R128" s="11">
        <f t="shared" si="15"/>
        <v>0</v>
      </c>
      <c r="S128" s="15">
        <v>7</v>
      </c>
      <c r="T128" s="15"/>
      <c r="U128" s="9">
        <f t="shared" si="25"/>
        <v>7</v>
      </c>
      <c r="V128" s="9">
        <f t="shared" si="26"/>
        <v>33</v>
      </c>
      <c r="W128" s="15">
        <v>33</v>
      </c>
      <c r="X128" s="16">
        <f t="shared" si="27"/>
        <v>0</v>
      </c>
      <c r="Y128" s="26"/>
      <c r="Z128" s="17"/>
    </row>
    <row r="129" spans="1:26" ht="18" customHeight="1" x14ac:dyDescent="0.2">
      <c r="A129" s="13">
        <v>3530089</v>
      </c>
      <c r="B129" s="14" t="s">
        <v>150</v>
      </c>
      <c r="C129" s="15">
        <v>95000</v>
      </c>
      <c r="D129" s="10">
        <f>VLOOKUP($A129,'21.04'!$A$9:$W$204,23,0)</f>
        <v>0</v>
      </c>
      <c r="E129" s="15"/>
      <c r="F129" s="15"/>
      <c r="G129" s="15"/>
      <c r="H129" s="9">
        <f t="shared" si="24"/>
        <v>0</v>
      </c>
      <c r="I129" s="15"/>
      <c r="J129" s="15"/>
      <c r="K129" s="15"/>
      <c r="L129" s="9">
        <f t="shared" si="11"/>
        <v>0</v>
      </c>
      <c r="M129" s="15"/>
      <c r="N129" s="15"/>
      <c r="O129" s="15"/>
      <c r="P129" s="15"/>
      <c r="Q129" s="15"/>
      <c r="R129" s="11">
        <f t="shared" si="15"/>
        <v>0</v>
      </c>
      <c r="S129" s="15"/>
      <c r="T129" s="15"/>
      <c r="U129" s="9">
        <f t="shared" si="25"/>
        <v>0</v>
      </c>
      <c r="V129" s="9">
        <f t="shared" si="26"/>
        <v>0</v>
      </c>
      <c r="W129" s="15"/>
      <c r="X129" s="16">
        <f t="shared" si="27"/>
        <v>0</v>
      </c>
      <c r="Y129" s="26"/>
      <c r="Z129" s="17"/>
    </row>
    <row r="130" spans="1:26" ht="18" customHeight="1" x14ac:dyDescent="0.2">
      <c r="A130" s="13">
        <v>3530100</v>
      </c>
      <c r="B130" s="14" t="s">
        <v>151</v>
      </c>
      <c r="C130" s="15">
        <v>22000</v>
      </c>
      <c r="D130" s="10">
        <f>VLOOKUP($A130,'21.04'!$A$9:$W$204,23,0)</f>
        <v>0</v>
      </c>
      <c r="E130" s="15"/>
      <c r="F130" s="15"/>
      <c r="G130" s="15"/>
      <c r="H130" s="9">
        <f t="shared" si="24"/>
        <v>0</v>
      </c>
      <c r="I130" s="15"/>
      <c r="J130" s="15"/>
      <c r="K130" s="15"/>
      <c r="L130" s="9">
        <f t="shared" si="11"/>
        <v>0</v>
      </c>
      <c r="M130" s="15"/>
      <c r="N130" s="15"/>
      <c r="O130" s="15"/>
      <c r="P130" s="15"/>
      <c r="Q130" s="15"/>
      <c r="R130" s="11">
        <f t="shared" si="15"/>
        <v>0</v>
      </c>
      <c r="S130" s="15"/>
      <c r="T130" s="15"/>
      <c r="U130" s="9">
        <f t="shared" si="25"/>
        <v>0</v>
      </c>
      <c r="V130" s="9">
        <f t="shared" si="26"/>
        <v>0</v>
      </c>
      <c r="W130" s="15"/>
      <c r="X130" s="16">
        <f t="shared" si="27"/>
        <v>0</v>
      </c>
      <c r="Y130" s="26"/>
      <c r="Z130" s="17"/>
    </row>
    <row r="131" spans="1:26" ht="18" customHeight="1" x14ac:dyDescent="0.2">
      <c r="A131" s="13">
        <v>3550002</v>
      </c>
      <c r="B131" s="14" t="s">
        <v>152</v>
      </c>
      <c r="C131" s="15">
        <v>20000</v>
      </c>
      <c r="D131" s="10">
        <f>VLOOKUP($A131,'21.04'!$A$9:$W$204,23,0)</f>
        <v>4</v>
      </c>
      <c r="E131" s="15"/>
      <c r="F131" s="15"/>
      <c r="G131" s="15"/>
      <c r="H131" s="9">
        <f>SUM(E131:G131)</f>
        <v>0</v>
      </c>
      <c r="I131" s="15">
        <v>5</v>
      </c>
      <c r="J131" s="15"/>
      <c r="K131" s="15"/>
      <c r="L131" s="9">
        <f t="shared" si="11"/>
        <v>5</v>
      </c>
      <c r="M131" s="15"/>
      <c r="N131" s="15"/>
      <c r="O131" s="15"/>
      <c r="P131" s="15"/>
      <c r="Q131" s="15"/>
      <c r="R131" s="11">
        <f t="shared" si="15"/>
        <v>0</v>
      </c>
      <c r="S131" s="15"/>
      <c r="T131" s="15"/>
      <c r="U131" s="9">
        <f t="shared" si="25"/>
        <v>0</v>
      </c>
      <c r="V131" s="9">
        <f t="shared" si="26"/>
        <v>-1</v>
      </c>
      <c r="W131" s="15">
        <v>3</v>
      </c>
      <c r="X131" s="16">
        <f t="shared" si="27"/>
        <v>4</v>
      </c>
      <c r="Y131" s="26"/>
      <c r="Z131" s="17"/>
    </row>
    <row r="132" spans="1:26" ht="18" customHeight="1" x14ac:dyDescent="0.2">
      <c r="A132" s="13">
        <v>3550005</v>
      </c>
      <c r="B132" s="14" t="s">
        <v>153</v>
      </c>
      <c r="C132" s="15">
        <v>20000</v>
      </c>
      <c r="D132" s="10">
        <f>VLOOKUP($A132,'21.04'!$A$9:$W$204,23,0)</f>
        <v>2</v>
      </c>
      <c r="E132" s="15"/>
      <c r="F132" s="15"/>
      <c r="G132" s="15"/>
      <c r="H132" s="9">
        <f>SUM(E132:G132)</f>
        <v>0</v>
      </c>
      <c r="I132" s="15">
        <v>6</v>
      </c>
      <c r="J132" s="15"/>
      <c r="K132" s="15"/>
      <c r="L132" s="9">
        <f t="shared" si="11"/>
        <v>6</v>
      </c>
      <c r="M132" s="15"/>
      <c r="N132" s="15"/>
      <c r="O132" s="15"/>
      <c r="P132" s="15"/>
      <c r="Q132" s="15"/>
      <c r="R132" s="11">
        <f t="shared" si="15"/>
        <v>0</v>
      </c>
      <c r="S132" s="15"/>
      <c r="T132" s="15"/>
      <c r="U132" s="9">
        <f t="shared" si="25"/>
        <v>0</v>
      </c>
      <c r="V132" s="9">
        <f t="shared" si="26"/>
        <v>-4</v>
      </c>
      <c r="W132" s="15">
        <v>2</v>
      </c>
      <c r="X132" s="16">
        <f t="shared" si="27"/>
        <v>6</v>
      </c>
      <c r="Y132" s="26"/>
      <c r="Z132" s="17"/>
    </row>
    <row r="133" spans="1:26" ht="18" customHeight="1" x14ac:dyDescent="0.2">
      <c r="A133" s="13">
        <v>3550007</v>
      </c>
      <c r="B133" s="14" t="s">
        <v>154</v>
      </c>
      <c r="C133" s="15">
        <v>20000</v>
      </c>
      <c r="D133" s="10">
        <f>VLOOKUP($A133,'21.04'!$A$9:$W$204,23,0)</f>
        <v>6</v>
      </c>
      <c r="E133" s="15"/>
      <c r="F133" s="15"/>
      <c r="G133" s="15"/>
      <c r="H133" s="9">
        <f>SUM(E133:G133)</f>
        <v>0</v>
      </c>
      <c r="I133" s="15">
        <v>6</v>
      </c>
      <c r="J133" s="15"/>
      <c r="K133" s="15"/>
      <c r="L133" s="9">
        <f t="shared" si="11"/>
        <v>6</v>
      </c>
      <c r="M133" s="15"/>
      <c r="N133" s="15"/>
      <c r="O133" s="15"/>
      <c r="P133" s="15"/>
      <c r="Q133" s="15"/>
      <c r="R133" s="11">
        <f t="shared" si="15"/>
        <v>0</v>
      </c>
      <c r="S133" s="15"/>
      <c r="T133" s="15"/>
      <c r="U133" s="9">
        <f t="shared" si="25"/>
        <v>0</v>
      </c>
      <c r="V133" s="9">
        <f t="shared" si="26"/>
        <v>0</v>
      </c>
      <c r="W133" s="15"/>
      <c r="X133" s="16">
        <f t="shared" si="27"/>
        <v>0</v>
      </c>
      <c r="Y133" s="26"/>
      <c r="Z133" s="17"/>
    </row>
    <row r="134" spans="1:26" ht="18" customHeight="1" x14ac:dyDescent="0.2">
      <c r="A134" s="13">
        <v>3550011</v>
      </c>
      <c r="B134" s="14" t="s">
        <v>155</v>
      </c>
      <c r="C134" s="15">
        <v>85000</v>
      </c>
      <c r="D134" s="10">
        <f>VLOOKUP($A134,'21.04'!$A$9:$W$204,23,0)</f>
        <v>0</v>
      </c>
      <c r="E134" s="15"/>
      <c r="F134" s="15"/>
      <c r="G134" s="15"/>
      <c r="H134" s="9">
        <f t="shared" si="24"/>
        <v>0</v>
      </c>
      <c r="I134" s="15"/>
      <c r="J134" s="15"/>
      <c r="K134" s="15"/>
      <c r="L134" s="9">
        <f t="shared" si="11"/>
        <v>0</v>
      </c>
      <c r="M134" s="15"/>
      <c r="N134" s="15"/>
      <c r="O134" s="15"/>
      <c r="P134" s="15"/>
      <c r="Q134" s="15"/>
      <c r="R134" s="11">
        <f t="shared" si="15"/>
        <v>0</v>
      </c>
      <c r="S134" s="15"/>
      <c r="T134" s="15"/>
      <c r="U134" s="9">
        <f t="shared" si="25"/>
        <v>0</v>
      </c>
      <c r="V134" s="9">
        <f t="shared" si="26"/>
        <v>0</v>
      </c>
      <c r="W134" s="15"/>
      <c r="X134" s="16">
        <f t="shared" si="27"/>
        <v>0</v>
      </c>
      <c r="Y134" s="18"/>
      <c r="Z134" s="17"/>
    </row>
    <row r="135" spans="1:26" ht="18" customHeight="1" x14ac:dyDescent="0.2">
      <c r="A135" s="7">
        <v>5530000</v>
      </c>
      <c r="B135" s="28" t="s">
        <v>156</v>
      </c>
      <c r="C135" s="9"/>
      <c r="D135" s="10">
        <f>VLOOKUP($A135,'21.04'!$A$9:$W$204,23,0)</f>
        <v>0</v>
      </c>
      <c r="E135" s="10"/>
      <c r="F135" s="10"/>
      <c r="G135" s="10"/>
      <c r="H135" s="9"/>
      <c r="I135" s="10"/>
      <c r="J135" s="10"/>
      <c r="K135" s="10"/>
      <c r="L135" s="9">
        <f t="shared" si="11"/>
        <v>0</v>
      </c>
      <c r="M135" s="10"/>
      <c r="N135" s="10"/>
      <c r="O135" s="10"/>
      <c r="P135" s="10"/>
      <c r="Q135" s="10"/>
      <c r="R135" s="11">
        <f t="shared" si="15"/>
        <v>0</v>
      </c>
      <c r="S135" s="10"/>
      <c r="T135" s="10"/>
      <c r="U135" s="9"/>
      <c r="V135" s="9"/>
      <c r="W135" s="10"/>
      <c r="X135" s="9"/>
      <c r="Y135" s="18"/>
      <c r="Z135" s="17"/>
    </row>
    <row r="136" spans="1:26" ht="18" customHeight="1" x14ac:dyDescent="0.2">
      <c r="A136" s="13">
        <v>5530012</v>
      </c>
      <c r="B136" s="14" t="s">
        <v>157</v>
      </c>
      <c r="C136" s="15">
        <v>30000</v>
      </c>
      <c r="D136" s="10">
        <f>VLOOKUP($A136,'21.04'!$A$9:$W$204,23,0)</f>
        <v>0</v>
      </c>
      <c r="E136" s="15"/>
      <c r="F136" s="15"/>
      <c r="G136" s="15"/>
      <c r="H136" s="9">
        <f t="shared" ref="H136:H143" si="28">SUM(E136:G136)</f>
        <v>0</v>
      </c>
      <c r="I136" s="15"/>
      <c r="J136" s="15"/>
      <c r="K136" s="15"/>
      <c r="L136" s="9">
        <f t="shared" si="11"/>
        <v>0</v>
      </c>
      <c r="M136" s="15"/>
      <c r="N136" s="15"/>
      <c r="O136" s="15"/>
      <c r="P136" s="15"/>
      <c r="Q136" s="15"/>
      <c r="R136" s="11">
        <f t="shared" si="15"/>
        <v>0</v>
      </c>
      <c r="S136" s="15"/>
      <c r="T136" s="15"/>
      <c r="U136" s="9">
        <f t="shared" ref="U136:U143" si="29">S136+T136</f>
        <v>0</v>
      </c>
      <c r="V136" s="9">
        <f t="shared" ref="V136:V143" si="30">D136+H136-L136-R136-U136</f>
        <v>0</v>
      </c>
      <c r="W136" s="15"/>
      <c r="X136" s="16">
        <f t="shared" ref="X136:X143" si="31">W136-V136</f>
        <v>0</v>
      </c>
      <c r="Y136" s="18"/>
      <c r="Z136" s="17"/>
    </row>
    <row r="137" spans="1:26" ht="18" customHeight="1" x14ac:dyDescent="0.2">
      <c r="A137" s="13">
        <v>5530013</v>
      </c>
      <c r="B137" s="14" t="s">
        <v>158</v>
      </c>
      <c r="C137" s="15">
        <v>30000</v>
      </c>
      <c r="D137" s="10">
        <f>VLOOKUP($A137,'21.04'!$A$9:$W$204,23,0)</f>
        <v>0</v>
      </c>
      <c r="E137" s="15"/>
      <c r="F137" s="15"/>
      <c r="G137" s="15"/>
      <c r="H137" s="9">
        <f t="shared" si="28"/>
        <v>0</v>
      </c>
      <c r="I137" s="15"/>
      <c r="J137" s="15"/>
      <c r="K137" s="15"/>
      <c r="L137" s="9">
        <f t="shared" si="11"/>
        <v>0</v>
      </c>
      <c r="M137" s="15"/>
      <c r="N137" s="15"/>
      <c r="O137" s="15"/>
      <c r="P137" s="15"/>
      <c r="Q137" s="15"/>
      <c r="R137" s="11">
        <f t="shared" si="15"/>
        <v>0</v>
      </c>
      <c r="S137" s="15"/>
      <c r="T137" s="15"/>
      <c r="U137" s="9">
        <f t="shared" si="29"/>
        <v>0</v>
      </c>
      <c r="V137" s="9">
        <f t="shared" si="30"/>
        <v>0</v>
      </c>
      <c r="W137" s="15"/>
      <c r="X137" s="16">
        <f t="shared" si="31"/>
        <v>0</v>
      </c>
      <c r="Y137" s="18"/>
      <c r="Z137" s="17"/>
    </row>
    <row r="138" spans="1:26" ht="18" customHeight="1" x14ac:dyDescent="0.2">
      <c r="A138" s="13">
        <v>5530014</v>
      </c>
      <c r="B138" s="14" t="s">
        <v>159</v>
      </c>
      <c r="C138" s="15">
        <v>30000</v>
      </c>
      <c r="D138" s="10">
        <f>VLOOKUP($A138,'21.04'!$A$9:$W$204,23,0)</f>
        <v>0</v>
      </c>
      <c r="E138" s="15"/>
      <c r="F138" s="15"/>
      <c r="G138" s="15"/>
      <c r="H138" s="9">
        <f t="shared" si="28"/>
        <v>0</v>
      </c>
      <c r="I138" s="15"/>
      <c r="J138" s="15"/>
      <c r="K138" s="15"/>
      <c r="L138" s="9">
        <f t="shared" si="11"/>
        <v>0</v>
      </c>
      <c r="M138" s="15"/>
      <c r="N138" s="15"/>
      <c r="O138" s="15"/>
      <c r="P138" s="15"/>
      <c r="Q138" s="15"/>
      <c r="R138" s="11">
        <f t="shared" si="15"/>
        <v>0</v>
      </c>
      <c r="S138" s="15"/>
      <c r="T138" s="15"/>
      <c r="U138" s="9">
        <f t="shared" si="29"/>
        <v>0</v>
      </c>
      <c r="V138" s="9">
        <f t="shared" si="30"/>
        <v>0</v>
      </c>
      <c r="W138" s="15"/>
      <c r="X138" s="16">
        <f t="shared" si="31"/>
        <v>0</v>
      </c>
      <c r="Y138" s="18"/>
      <c r="Z138" s="17"/>
    </row>
    <row r="139" spans="1:26" ht="18" customHeight="1" x14ac:dyDescent="0.2">
      <c r="A139" s="13">
        <v>5530015</v>
      </c>
      <c r="B139" s="14" t="s">
        <v>160</v>
      </c>
      <c r="C139" s="15">
        <v>30000</v>
      </c>
      <c r="D139" s="10">
        <f>VLOOKUP($A139,'21.04'!$A$9:$W$204,23,0)</f>
        <v>0</v>
      </c>
      <c r="E139" s="15">
        <v>26</v>
      </c>
      <c r="F139" s="15"/>
      <c r="G139" s="15"/>
      <c r="H139" s="9">
        <f t="shared" si="28"/>
        <v>26</v>
      </c>
      <c r="I139" s="15">
        <v>3</v>
      </c>
      <c r="J139" s="15"/>
      <c r="K139" s="15"/>
      <c r="L139" s="9">
        <f t="shared" si="11"/>
        <v>3</v>
      </c>
      <c r="M139" s="15"/>
      <c r="N139" s="15"/>
      <c r="O139" s="15"/>
      <c r="P139" s="15"/>
      <c r="Q139" s="15"/>
      <c r="R139" s="11">
        <f t="shared" si="15"/>
        <v>0</v>
      </c>
      <c r="S139" s="15"/>
      <c r="T139" s="15"/>
      <c r="U139" s="9">
        <f t="shared" si="29"/>
        <v>0</v>
      </c>
      <c r="V139" s="9">
        <f t="shared" si="30"/>
        <v>23</v>
      </c>
      <c r="W139" s="15">
        <v>23</v>
      </c>
      <c r="X139" s="16">
        <f t="shared" si="31"/>
        <v>0</v>
      </c>
      <c r="Y139" s="18"/>
      <c r="Z139" s="17"/>
    </row>
    <row r="140" spans="1:26" ht="18" customHeight="1" x14ac:dyDescent="0.2">
      <c r="A140" s="13">
        <v>5530016</v>
      </c>
      <c r="B140" s="14" t="s">
        <v>161</v>
      </c>
      <c r="C140" s="15">
        <v>30000</v>
      </c>
      <c r="D140" s="10">
        <f>VLOOKUP($A140,'21.04'!$A$9:$W$204,23,0)</f>
        <v>0</v>
      </c>
      <c r="E140" s="15">
        <v>27</v>
      </c>
      <c r="F140" s="15"/>
      <c r="G140" s="15"/>
      <c r="H140" s="9">
        <f t="shared" si="28"/>
        <v>27</v>
      </c>
      <c r="I140" s="15">
        <v>7</v>
      </c>
      <c r="J140" s="15"/>
      <c r="K140" s="15"/>
      <c r="L140" s="9">
        <f t="shared" si="11"/>
        <v>7</v>
      </c>
      <c r="M140" s="15"/>
      <c r="N140" s="15"/>
      <c r="O140" s="15"/>
      <c r="P140" s="15"/>
      <c r="Q140" s="15"/>
      <c r="R140" s="11">
        <f t="shared" si="15"/>
        <v>0</v>
      </c>
      <c r="S140" s="15"/>
      <c r="T140" s="15"/>
      <c r="U140" s="9">
        <f t="shared" si="29"/>
        <v>0</v>
      </c>
      <c r="V140" s="9">
        <f t="shared" si="30"/>
        <v>20</v>
      </c>
      <c r="W140" s="15">
        <v>20</v>
      </c>
      <c r="X140" s="16">
        <f t="shared" si="31"/>
        <v>0</v>
      </c>
      <c r="Y140" s="18"/>
      <c r="Z140" s="17"/>
    </row>
    <row r="141" spans="1:26" ht="18" customHeight="1" x14ac:dyDescent="0.2">
      <c r="A141" s="13">
        <v>5530018</v>
      </c>
      <c r="B141" s="14" t="s">
        <v>162</v>
      </c>
      <c r="C141" s="15">
        <v>30000</v>
      </c>
      <c r="D141" s="10">
        <f>VLOOKUP($A141,'21.04'!$A$9:$W$204,23,0)</f>
        <v>0</v>
      </c>
      <c r="E141" s="15"/>
      <c r="F141" s="15"/>
      <c r="G141" s="15"/>
      <c r="H141" s="9">
        <f t="shared" si="28"/>
        <v>0</v>
      </c>
      <c r="I141" s="15"/>
      <c r="J141" s="15"/>
      <c r="K141" s="15"/>
      <c r="L141" s="9">
        <f t="shared" ref="L141:L208" si="32">SUM(I141:K141)</f>
        <v>0</v>
      </c>
      <c r="M141" s="15"/>
      <c r="N141" s="15"/>
      <c r="O141" s="15"/>
      <c r="P141" s="15"/>
      <c r="Q141" s="15"/>
      <c r="R141" s="11">
        <f>SUM(M141:Q141)</f>
        <v>0</v>
      </c>
      <c r="S141" s="15"/>
      <c r="T141" s="15"/>
      <c r="U141" s="9">
        <f>S141+T141</f>
        <v>0</v>
      </c>
      <c r="V141" s="9">
        <f t="shared" si="30"/>
        <v>0</v>
      </c>
      <c r="W141" s="15"/>
      <c r="X141" s="16">
        <f>W141-V141</f>
        <v>0</v>
      </c>
      <c r="Y141" s="18"/>
      <c r="Z141" s="17"/>
    </row>
    <row r="142" spans="1:26" ht="18" customHeight="1" x14ac:dyDescent="0.2">
      <c r="A142" s="13">
        <v>5530019</v>
      </c>
      <c r="B142" s="14" t="s">
        <v>163</v>
      </c>
      <c r="C142" s="15">
        <v>30000</v>
      </c>
      <c r="D142" s="10">
        <f>VLOOKUP($A142,'21.04'!$A$9:$W$204,23,0)</f>
        <v>0</v>
      </c>
      <c r="E142" s="15"/>
      <c r="F142" s="15"/>
      <c r="G142" s="15"/>
      <c r="H142" s="9">
        <f t="shared" si="28"/>
        <v>0</v>
      </c>
      <c r="I142" s="15"/>
      <c r="J142" s="15"/>
      <c r="K142" s="15"/>
      <c r="L142" s="9">
        <f t="shared" si="32"/>
        <v>0</v>
      </c>
      <c r="M142" s="15"/>
      <c r="N142" s="15"/>
      <c r="O142" s="15"/>
      <c r="P142" s="15"/>
      <c r="Q142" s="15"/>
      <c r="R142" s="11">
        <f>SUM(M142:Q142)</f>
        <v>0</v>
      </c>
      <c r="S142" s="15"/>
      <c r="T142" s="15"/>
      <c r="U142" s="9">
        <f>S142+T142</f>
        <v>0</v>
      </c>
      <c r="V142" s="9">
        <f t="shared" si="30"/>
        <v>0</v>
      </c>
      <c r="W142" s="15"/>
      <c r="X142" s="16">
        <f>W142-V142</f>
        <v>0</v>
      </c>
      <c r="Y142" s="18"/>
      <c r="Z142" s="17"/>
    </row>
    <row r="143" spans="1:26" ht="18" customHeight="1" x14ac:dyDescent="0.2">
      <c r="A143" s="13">
        <v>5530020</v>
      </c>
      <c r="B143" s="14" t="s">
        <v>164</v>
      </c>
      <c r="C143" s="15">
        <v>30000</v>
      </c>
      <c r="D143" s="10">
        <f>VLOOKUP($A143,'21.04'!$A$9:$W$204,23,0)</f>
        <v>0</v>
      </c>
      <c r="E143" s="15"/>
      <c r="F143" s="15"/>
      <c r="G143" s="15"/>
      <c r="H143" s="9">
        <f t="shared" si="28"/>
        <v>0</v>
      </c>
      <c r="I143" s="15"/>
      <c r="J143" s="15"/>
      <c r="K143" s="15"/>
      <c r="L143" s="9">
        <f t="shared" si="32"/>
        <v>0</v>
      </c>
      <c r="M143" s="15"/>
      <c r="N143" s="15"/>
      <c r="O143" s="15"/>
      <c r="P143" s="15"/>
      <c r="Q143" s="15"/>
      <c r="R143" s="11">
        <f t="shared" si="15"/>
        <v>0</v>
      </c>
      <c r="S143" s="15"/>
      <c r="T143" s="15"/>
      <c r="U143" s="9">
        <f t="shared" si="29"/>
        <v>0</v>
      </c>
      <c r="V143" s="9">
        <f t="shared" si="30"/>
        <v>0</v>
      </c>
      <c r="W143" s="15"/>
      <c r="X143" s="16">
        <f t="shared" si="31"/>
        <v>0</v>
      </c>
      <c r="Y143" s="18"/>
      <c r="Z143" s="17"/>
    </row>
    <row r="144" spans="1:26" ht="18" customHeight="1" x14ac:dyDescent="0.2">
      <c r="A144" s="7">
        <v>7550000</v>
      </c>
      <c r="B144" s="8" t="s">
        <v>165</v>
      </c>
      <c r="C144" s="9"/>
      <c r="D144" s="10">
        <f>VLOOKUP($A144,'21.04'!$A$9:$W$204,23,0)</f>
        <v>0</v>
      </c>
      <c r="E144" s="10"/>
      <c r="F144" s="10"/>
      <c r="G144" s="10"/>
      <c r="H144" s="9"/>
      <c r="I144" s="10"/>
      <c r="J144" s="10"/>
      <c r="K144" s="10"/>
      <c r="L144" s="9">
        <f t="shared" si="32"/>
        <v>0</v>
      </c>
      <c r="M144" s="10"/>
      <c r="N144" s="10"/>
      <c r="O144" s="10"/>
      <c r="P144" s="10"/>
      <c r="Q144" s="10"/>
      <c r="R144" s="11">
        <f t="shared" si="15"/>
        <v>0</v>
      </c>
      <c r="S144" s="10"/>
      <c r="T144" s="10"/>
      <c r="U144" s="9"/>
      <c r="V144" s="9"/>
      <c r="W144" s="10"/>
      <c r="X144" s="9"/>
      <c r="Y144" s="18"/>
      <c r="Z144" s="17"/>
    </row>
    <row r="145" spans="1:26" ht="18" customHeight="1" x14ac:dyDescent="0.2">
      <c r="A145" s="13">
        <v>7520001</v>
      </c>
      <c r="B145" s="14" t="s">
        <v>166</v>
      </c>
      <c r="C145" s="15">
        <v>80000</v>
      </c>
      <c r="D145" s="10">
        <f>VLOOKUP($A145,'21.04'!$A$9:$W$204,23,0)</f>
        <v>0</v>
      </c>
      <c r="E145" s="15"/>
      <c r="F145" s="15"/>
      <c r="G145" s="15"/>
      <c r="H145" s="9">
        <f t="shared" ref="H145:H160" si="33">SUM(E145:G145)</f>
        <v>0</v>
      </c>
      <c r="I145" s="15"/>
      <c r="J145" s="15"/>
      <c r="K145" s="15"/>
      <c r="L145" s="9">
        <f t="shared" si="32"/>
        <v>0</v>
      </c>
      <c r="M145" s="15"/>
      <c r="N145" s="15"/>
      <c r="O145" s="15"/>
      <c r="P145" s="15"/>
      <c r="Q145" s="15"/>
      <c r="R145" s="11">
        <f>SUM(M145:Q145)</f>
        <v>0</v>
      </c>
      <c r="S145" s="15"/>
      <c r="T145" s="15"/>
      <c r="U145" s="9">
        <f>S145+T145</f>
        <v>0</v>
      </c>
      <c r="V145" s="9">
        <f t="shared" ref="V145:V160" si="34">D145+H145-L145-R145-U145</f>
        <v>0</v>
      </c>
      <c r="W145" s="15"/>
      <c r="X145" s="16">
        <f>W145-V145</f>
        <v>0</v>
      </c>
      <c r="Y145" s="18"/>
      <c r="Z145" s="17"/>
    </row>
    <row r="146" spans="1:26" ht="18" customHeight="1" x14ac:dyDescent="0.2">
      <c r="A146" s="13">
        <v>7520012</v>
      </c>
      <c r="B146" s="14" t="s">
        <v>167</v>
      </c>
      <c r="C146" s="15">
        <v>80000</v>
      </c>
      <c r="D146" s="10">
        <f>VLOOKUP($A146,'21.04'!$A$9:$W$204,23,0)</f>
        <v>0</v>
      </c>
      <c r="E146" s="15"/>
      <c r="F146" s="15"/>
      <c r="G146" s="15"/>
      <c r="H146" s="9">
        <f t="shared" si="33"/>
        <v>0</v>
      </c>
      <c r="I146" s="15"/>
      <c r="J146" s="15"/>
      <c r="K146" s="15"/>
      <c r="L146" s="9">
        <f t="shared" si="32"/>
        <v>0</v>
      </c>
      <c r="M146" s="15"/>
      <c r="N146" s="15"/>
      <c r="O146" s="15"/>
      <c r="P146" s="15"/>
      <c r="Q146" s="15"/>
      <c r="R146" s="11">
        <f>SUM(M146:Q146)</f>
        <v>0</v>
      </c>
      <c r="S146" s="15"/>
      <c r="T146" s="15"/>
      <c r="U146" s="9">
        <f>S146+T146</f>
        <v>0</v>
      </c>
      <c r="V146" s="9">
        <f t="shared" si="34"/>
        <v>0</v>
      </c>
      <c r="W146" s="15"/>
      <c r="X146" s="16">
        <f>W146-V146</f>
        <v>0</v>
      </c>
      <c r="Y146" s="18"/>
      <c r="Z146" s="17"/>
    </row>
    <row r="147" spans="1:26" ht="18" customHeight="1" x14ac:dyDescent="0.2">
      <c r="A147" s="13">
        <v>7520013</v>
      </c>
      <c r="B147" s="14" t="s">
        <v>168</v>
      </c>
      <c r="C147" s="15">
        <v>80000</v>
      </c>
      <c r="D147" s="10">
        <f>VLOOKUP($A147,'21.04'!$A$9:$W$204,23,0)</f>
        <v>0</v>
      </c>
      <c r="E147" s="15"/>
      <c r="F147" s="15"/>
      <c r="G147" s="15"/>
      <c r="H147" s="9">
        <f t="shared" si="33"/>
        <v>0</v>
      </c>
      <c r="I147" s="15"/>
      <c r="J147" s="15"/>
      <c r="K147" s="15"/>
      <c r="L147" s="9">
        <f t="shared" si="32"/>
        <v>0</v>
      </c>
      <c r="M147" s="15"/>
      <c r="N147" s="15"/>
      <c r="O147" s="15"/>
      <c r="P147" s="15"/>
      <c r="Q147" s="15"/>
      <c r="R147" s="11">
        <f>SUM(M147:Q147)</f>
        <v>0</v>
      </c>
      <c r="S147" s="15"/>
      <c r="T147" s="15"/>
      <c r="U147" s="9">
        <f>S147+T147</f>
        <v>0</v>
      </c>
      <c r="V147" s="9">
        <f t="shared" si="34"/>
        <v>0</v>
      </c>
      <c r="W147" s="15"/>
      <c r="X147" s="16">
        <f>W147-V147</f>
        <v>0</v>
      </c>
      <c r="Y147" s="18"/>
      <c r="Z147" s="17"/>
    </row>
    <row r="148" spans="1:26" ht="18" customHeight="1" x14ac:dyDescent="0.2">
      <c r="A148" s="13">
        <v>7520014</v>
      </c>
      <c r="B148" s="14" t="s">
        <v>169</v>
      </c>
      <c r="C148" s="15">
        <v>5000</v>
      </c>
      <c r="D148" s="10">
        <f>VLOOKUP($A148,'21.04'!$A$9:$W$204,23,0)</f>
        <v>0</v>
      </c>
      <c r="E148" s="15"/>
      <c r="F148" s="15"/>
      <c r="G148" s="15"/>
      <c r="H148" s="9">
        <f t="shared" si="33"/>
        <v>0</v>
      </c>
      <c r="I148" s="15"/>
      <c r="J148" s="15"/>
      <c r="K148" s="15"/>
      <c r="L148" s="9">
        <f t="shared" si="32"/>
        <v>0</v>
      </c>
      <c r="M148" s="15"/>
      <c r="N148" s="15"/>
      <c r="O148" s="15"/>
      <c r="P148" s="15"/>
      <c r="Q148" s="15"/>
      <c r="R148" s="11">
        <f>SUM(M148:Q148)</f>
        <v>0</v>
      </c>
      <c r="S148" s="15"/>
      <c r="T148" s="15"/>
      <c r="U148" s="9">
        <f>S148+T148</f>
        <v>0</v>
      </c>
      <c r="V148" s="9">
        <f t="shared" si="34"/>
        <v>0</v>
      </c>
      <c r="W148" s="15"/>
      <c r="X148" s="16">
        <f>W148-V148</f>
        <v>0</v>
      </c>
      <c r="Y148" s="18"/>
      <c r="Z148" s="17"/>
    </row>
    <row r="149" spans="1:26" ht="18" customHeight="1" x14ac:dyDescent="0.2">
      <c r="A149" s="13">
        <v>7550006</v>
      </c>
      <c r="B149" s="14" t="s">
        <v>170</v>
      </c>
      <c r="C149" s="15">
        <v>12000</v>
      </c>
      <c r="D149" s="10">
        <f>VLOOKUP($A149,'21.04'!$A$9:$W$204,23,0)</f>
        <v>4</v>
      </c>
      <c r="E149" s="15"/>
      <c r="F149" s="15"/>
      <c r="G149" s="15"/>
      <c r="H149" s="9">
        <f t="shared" si="33"/>
        <v>0</v>
      </c>
      <c r="I149" s="15">
        <v>2</v>
      </c>
      <c r="J149" s="15"/>
      <c r="K149" s="15"/>
      <c r="L149" s="9">
        <f t="shared" si="32"/>
        <v>2</v>
      </c>
      <c r="M149" s="15"/>
      <c r="N149" s="15"/>
      <c r="O149" s="15"/>
      <c r="P149" s="15"/>
      <c r="Q149" s="15"/>
      <c r="R149" s="11">
        <f t="shared" si="15"/>
        <v>0</v>
      </c>
      <c r="S149" s="15"/>
      <c r="T149" s="15"/>
      <c r="U149" s="9">
        <f t="shared" ref="U149:U160" si="35">S149+T149</f>
        <v>0</v>
      </c>
      <c r="V149" s="9">
        <f t="shared" si="34"/>
        <v>2</v>
      </c>
      <c r="W149" s="15">
        <v>2</v>
      </c>
      <c r="X149" s="16">
        <f t="shared" ref="X149:X160" si="36">W149-V149</f>
        <v>0</v>
      </c>
      <c r="Y149" s="18"/>
      <c r="Z149" s="17"/>
    </row>
    <row r="150" spans="1:26" ht="18" customHeight="1" x14ac:dyDescent="0.2">
      <c r="A150" s="13">
        <v>7550007</v>
      </c>
      <c r="B150" s="14" t="s">
        <v>171</v>
      </c>
      <c r="C150" s="15">
        <v>9000</v>
      </c>
      <c r="D150" s="10">
        <f>VLOOKUP($A150,'21.04'!$A$9:$W$204,23,0)</f>
        <v>12</v>
      </c>
      <c r="E150" s="15"/>
      <c r="F150" s="15"/>
      <c r="G150" s="15"/>
      <c r="H150" s="9">
        <f t="shared" si="33"/>
        <v>0</v>
      </c>
      <c r="I150" s="15"/>
      <c r="J150" s="15"/>
      <c r="K150" s="15"/>
      <c r="L150" s="9">
        <f t="shared" si="32"/>
        <v>0</v>
      </c>
      <c r="M150" s="15"/>
      <c r="N150" s="15"/>
      <c r="O150" s="15"/>
      <c r="P150" s="15"/>
      <c r="Q150" s="15"/>
      <c r="R150" s="11">
        <f t="shared" si="15"/>
        <v>0</v>
      </c>
      <c r="S150" s="15"/>
      <c r="T150" s="15"/>
      <c r="U150" s="9">
        <f t="shared" si="35"/>
        <v>0</v>
      </c>
      <c r="V150" s="9">
        <f t="shared" si="34"/>
        <v>12</v>
      </c>
      <c r="W150" s="15">
        <v>12</v>
      </c>
      <c r="X150" s="16">
        <f t="shared" si="36"/>
        <v>0</v>
      </c>
      <c r="Y150" s="18"/>
      <c r="Z150" s="17"/>
    </row>
    <row r="151" spans="1:26" ht="18" customHeight="1" x14ac:dyDescent="0.2">
      <c r="A151" s="13">
        <v>7550008</v>
      </c>
      <c r="B151" s="14" t="s">
        <v>172</v>
      </c>
      <c r="C151" s="15">
        <v>21000</v>
      </c>
      <c r="D151" s="10">
        <f>VLOOKUP($A151,'21.04'!$A$9:$W$204,23,0)</f>
        <v>2</v>
      </c>
      <c r="E151" s="15"/>
      <c r="F151" s="15"/>
      <c r="G151" s="15"/>
      <c r="H151" s="9">
        <f t="shared" si="33"/>
        <v>0</v>
      </c>
      <c r="I151" s="15"/>
      <c r="J151" s="15"/>
      <c r="K151" s="15"/>
      <c r="L151" s="9">
        <f t="shared" si="32"/>
        <v>0</v>
      </c>
      <c r="M151" s="15"/>
      <c r="N151" s="15"/>
      <c r="O151" s="15"/>
      <c r="P151" s="15"/>
      <c r="Q151" s="15"/>
      <c r="R151" s="11">
        <f t="shared" si="15"/>
        <v>0</v>
      </c>
      <c r="S151" s="15"/>
      <c r="T151" s="15"/>
      <c r="U151" s="9">
        <f t="shared" si="35"/>
        <v>0</v>
      </c>
      <c r="V151" s="9">
        <f t="shared" si="34"/>
        <v>2</v>
      </c>
      <c r="W151" s="15">
        <v>2</v>
      </c>
      <c r="X151" s="16">
        <f t="shared" si="36"/>
        <v>0</v>
      </c>
      <c r="Y151" s="18"/>
      <c r="Z151" s="17"/>
    </row>
    <row r="152" spans="1:26" ht="18" customHeight="1" x14ac:dyDescent="0.2">
      <c r="A152" s="13">
        <v>7550011</v>
      </c>
      <c r="B152" s="14" t="s">
        <v>173</v>
      </c>
      <c r="C152" s="15">
        <v>16000</v>
      </c>
      <c r="D152" s="10">
        <f>VLOOKUP($A152,'21.04'!$A$9:$W$204,23,0)</f>
        <v>10</v>
      </c>
      <c r="E152" s="15"/>
      <c r="F152" s="15"/>
      <c r="G152" s="15"/>
      <c r="H152" s="9">
        <f t="shared" si="33"/>
        <v>0</v>
      </c>
      <c r="I152" s="15"/>
      <c r="J152" s="15"/>
      <c r="K152" s="15"/>
      <c r="L152" s="9">
        <f t="shared" si="32"/>
        <v>0</v>
      </c>
      <c r="M152" s="15"/>
      <c r="N152" s="15"/>
      <c r="O152" s="15"/>
      <c r="P152" s="15"/>
      <c r="Q152" s="15"/>
      <c r="R152" s="11">
        <f t="shared" si="15"/>
        <v>0</v>
      </c>
      <c r="S152" s="15"/>
      <c r="T152" s="15"/>
      <c r="U152" s="9">
        <f t="shared" si="35"/>
        <v>0</v>
      </c>
      <c r="V152" s="9">
        <f t="shared" si="34"/>
        <v>10</v>
      </c>
      <c r="W152" s="15">
        <v>10</v>
      </c>
      <c r="X152" s="16">
        <f t="shared" si="36"/>
        <v>0</v>
      </c>
      <c r="Y152" s="18"/>
      <c r="Z152" s="17"/>
    </row>
    <row r="153" spans="1:26" ht="18" customHeight="1" x14ac:dyDescent="0.2">
      <c r="A153" s="13">
        <v>7550012</v>
      </c>
      <c r="B153" s="14" t="s">
        <v>174</v>
      </c>
      <c r="C153" s="15">
        <v>24000</v>
      </c>
      <c r="D153" s="10">
        <f>VLOOKUP($A153,'21.04'!$A$9:$W$204,23,0)</f>
        <v>0</v>
      </c>
      <c r="E153" s="15"/>
      <c r="F153" s="15"/>
      <c r="G153" s="15"/>
      <c r="H153" s="9">
        <f t="shared" si="33"/>
        <v>0</v>
      </c>
      <c r="I153" s="15"/>
      <c r="J153" s="15"/>
      <c r="K153" s="15"/>
      <c r="L153" s="9">
        <f t="shared" si="32"/>
        <v>0</v>
      </c>
      <c r="M153" s="15"/>
      <c r="N153" s="15"/>
      <c r="O153" s="15"/>
      <c r="P153" s="15"/>
      <c r="Q153" s="15"/>
      <c r="R153" s="11">
        <f t="shared" si="15"/>
        <v>0</v>
      </c>
      <c r="S153" s="15"/>
      <c r="T153" s="15"/>
      <c r="U153" s="9">
        <f t="shared" si="35"/>
        <v>0</v>
      </c>
      <c r="V153" s="9">
        <f t="shared" si="34"/>
        <v>0</v>
      </c>
      <c r="W153" s="15"/>
      <c r="X153" s="16">
        <f t="shared" si="36"/>
        <v>0</v>
      </c>
      <c r="Y153" s="18"/>
      <c r="Z153" s="17"/>
    </row>
    <row r="154" spans="1:26" ht="18" customHeight="1" x14ac:dyDescent="0.2">
      <c r="A154" s="13">
        <v>7550015</v>
      </c>
      <c r="B154" s="14" t="s">
        <v>175</v>
      </c>
      <c r="C154" s="15">
        <v>14000</v>
      </c>
      <c r="D154" s="10">
        <f>VLOOKUP($A154,'21.04'!$A$9:$W$204,23,0)</f>
        <v>14</v>
      </c>
      <c r="E154" s="15"/>
      <c r="F154" s="15"/>
      <c r="G154" s="15"/>
      <c r="H154" s="9">
        <f t="shared" si="33"/>
        <v>0</v>
      </c>
      <c r="I154" s="15">
        <v>1</v>
      </c>
      <c r="J154" s="15"/>
      <c r="K154" s="15"/>
      <c r="L154" s="9">
        <f t="shared" si="32"/>
        <v>1</v>
      </c>
      <c r="M154" s="15"/>
      <c r="N154" s="15"/>
      <c r="O154" s="15"/>
      <c r="P154" s="15"/>
      <c r="Q154" s="15"/>
      <c r="R154" s="11">
        <f t="shared" si="15"/>
        <v>0</v>
      </c>
      <c r="S154" s="15"/>
      <c r="T154" s="15"/>
      <c r="U154" s="9">
        <f t="shared" si="35"/>
        <v>0</v>
      </c>
      <c r="V154" s="9">
        <f t="shared" si="34"/>
        <v>13</v>
      </c>
      <c r="W154" s="15">
        <v>13</v>
      </c>
      <c r="X154" s="16">
        <f t="shared" si="36"/>
        <v>0</v>
      </c>
      <c r="Y154" s="18"/>
      <c r="Z154" s="17"/>
    </row>
    <row r="155" spans="1:26" ht="18" customHeight="1" x14ac:dyDescent="0.2">
      <c r="A155" s="13">
        <v>7550016</v>
      </c>
      <c r="B155" s="14" t="s">
        <v>176</v>
      </c>
      <c r="C155" s="15">
        <v>14000</v>
      </c>
      <c r="D155" s="10">
        <f>VLOOKUP($A155,'21.04'!$A$9:$W$204,23,0)</f>
        <v>14</v>
      </c>
      <c r="E155" s="15"/>
      <c r="F155" s="15"/>
      <c r="G155" s="15"/>
      <c r="H155" s="9">
        <f t="shared" si="33"/>
        <v>0</v>
      </c>
      <c r="I155" s="15"/>
      <c r="J155" s="15"/>
      <c r="K155" s="15"/>
      <c r="L155" s="9">
        <f t="shared" si="32"/>
        <v>0</v>
      </c>
      <c r="M155" s="15"/>
      <c r="N155" s="15"/>
      <c r="O155" s="15"/>
      <c r="P155" s="15"/>
      <c r="Q155" s="15"/>
      <c r="R155" s="11">
        <f t="shared" si="15"/>
        <v>0</v>
      </c>
      <c r="S155" s="15"/>
      <c r="T155" s="15"/>
      <c r="U155" s="9">
        <f t="shared" si="35"/>
        <v>0</v>
      </c>
      <c r="V155" s="9">
        <f t="shared" si="34"/>
        <v>14</v>
      </c>
      <c r="W155" s="15">
        <v>14</v>
      </c>
      <c r="X155" s="16">
        <f t="shared" si="36"/>
        <v>0</v>
      </c>
      <c r="Y155" s="18"/>
      <c r="Z155" s="17"/>
    </row>
    <row r="156" spans="1:26" ht="18" customHeight="1" x14ac:dyDescent="0.2">
      <c r="A156" s="13">
        <v>7550017</v>
      </c>
      <c r="B156" s="14" t="s">
        <v>177</v>
      </c>
      <c r="C156" s="15">
        <v>14000</v>
      </c>
      <c r="D156" s="10">
        <f>VLOOKUP($A156,'21.04'!$A$9:$W$204,23,0)</f>
        <v>14</v>
      </c>
      <c r="E156" s="15"/>
      <c r="F156" s="15"/>
      <c r="G156" s="15"/>
      <c r="H156" s="9">
        <f t="shared" si="33"/>
        <v>0</v>
      </c>
      <c r="I156" s="15"/>
      <c r="J156" s="15"/>
      <c r="K156" s="15"/>
      <c r="L156" s="9">
        <f t="shared" si="32"/>
        <v>0</v>
      </c>
      <c r="M156" s="15"/>
      <c r="N156" s="15"/>
      <c r="O156" s="15"/>
      <c r="P156" s="15"/>
      <c r="Q156" s="15"/>
      <c r="R156" s="11">
        <f t="shared" si="15"/>
        <v>0</v>
      </c>
      <c r="S156" s="15"/>
      <c r="T156" s="15"/>
      <c r="U156" s="9">
        <f t="shared" si="35"/>
        <v>0</v>
      </c>
      <c r="V156" s="9">
        <f t="shared" si="34"/>
        <v>14</v>
      </c>
      <c r="W156" s="15">
        <v>14</v>
      </c>
      <c r="X156" s="16">
        <f t="shared" si="36"/>
        <v>0</v>
      </c>
      <c r="Y156" s="18"/>
      <c r="Z156" s="17"/>
    </row>
    <row r="157" spans="1:26" ht="18" customHeight="1" x14ac:dyDescent="0.2">
      <c r="A157" s="13">
        <v>7550019</v>
      </c>
      <c r="B157" s="14" t="s">
        <v>178</v>
      </c>
      <c r="C157" s="15">
        <v>10000</v>
      </c>
      <c r="D157" s="10">
        <f>VLOOKUP($A157,'21.04'!$A$9:$W$204,23,0)</f>
        <v>44</v>
      </c>
      <c r="E157" s="15"/>
      <c r="F157" s="15"/>
      <c r="G157" s="15"/>
      <c r="H157" s="9">
        <f t="shared" si="33"/>
        <v>0</v>
      </c>
      <c r="I157" s="15">
        <v>7</v>
      </c>
      <c r="J157" s="15"/>
      <c r="K157" s="15"/>
      <c r="L157" s="9">
        <f t="shared" si="32"/>
        <v>7</v>
      </c>
      <c r="M157" s="15"/>
      <c r="N157" s="15"/>
      <c r="O157" s="15"/>
      <c r="P157" s="15"/>
      <c r="Q157" s="15"/>
      <c r="R157" s="11">
        <f t="shared" si="15"/>
        <v>0</v>
      </c>
      <c r="S157" s="15"/>
      <c r="T157" s="15"/>
      <c r="U157" s="9">
        <f t="shared" si="35"/>
        <v>0</v>
      </c>
      <c r="V157" s="9">
        <f t="shared" si="34"/>
        <v>37</v>
      </c>
      <c r="W157" s="15">
        <v>37</v>
      </c>
      <c r="X157" s="16">
        <f t="shared" si="36"/>
        <v>0</v>
      </c>
      <c r="Y157" s="18"/>
      <c r="Z157" s="17"/>
    </row>
    <row r="158" spans="1:26" ht="18" customHeight="1" x14ac:dyDescent="0.2">
      <c r="A158" s="13">
        <v>7550026</v>
      </c>
      <c r="B158" s="14" t="s">
        <v>179</v>
      </c>
      <c r="C158" s="15">
        <v>26000</v>
      </c>
      <c r="D158" s="10">
        <f>VLOOKUP($A158,'21.04'!$A$9:$W$204,23,0)</f>
        <v>22</v>
      </c>
      <c r="E158" s="15"/>
      <c r="F158" s="15"/>
      <c r="G158" s="15"/>
      <c r="H158" s="9">
        <f t="shared" si="33"/>
        <v>0</v>
      </c>
      <c r="I158" s="15">
        <v>11</v>
      </c>
      <c r="J158" s="15"/>
      <c r="K158" s="15"/>
      <c r="L158" s="9">
        <f t="shared" si="32"/>
        <v>11</v>
      </c>
      <c r="M158" s="15"/>
      <c r="N158" s="15"/>
      <c r="O158" s="15"/>
      <c r="P158" s="15"/>
      <c r="Q158" s="15"/>
      <c r="R158" s="11">
        <f t="shared" si="15"/>
        <v>0</v>
      </c>
      <c r="S158" s="15"/>
      <c r="T158" s="15"/>
      <c r="U158" s="9">
        <f t="shared" si="35"/>
        <v>0</v>
      </c>
      <c r="V158" s="9">
        <f t="shared" si="34"/>
        <v>11</v>
      </c>
      <c r="W158" s="15">
        <v>11</v>
      </c>
      <c r="X158" s="16">
        <f t="shared" si="36"/>
        <v>0</v>
      </c>
      <c r="Y158" s="18"/>
      <c r="Z158" s="17"/>
    </row>
    <row r="159" spans="1:26" ht="18" customHeight="1" x14ac:dyDescent="0.2">
      <c r="A159" s="13">
        <v>4550025</v>
      </c>
      <c r="B159" s="14" t="s">
        <v>233</v>
      </c>
      <c r="C159" s="15">
        <v>32000</v>
      </c>
      <c r="D159" s="10">
        <f>VLOOKUP($A159,'21.04'!$A$9:$W$204,23,0)</f>
        <v>6</v>
      </c>
      <c r="E159" s="15"/>
      <c r="F159" s="15"/>
      <c r="G159" s="15"/>
      <c r="H159" s="9">
        <f t="shared" si="33"/>
        <v>0</v>
      </c>
      <c r="I159" s="15">
        <v>2</v>
      </c>
      <c r="J159" s="15"/>
      <c r="K159" s="15"/>
      <c r="L159" s="9">
        <f t="shared" si="32"/>
        <v>2</v>
      </c>
      <c r="M159" s="15"/>
      <c r="N159" s="15"/>
      <c r="O159" s="15"/>
      <c r="P159" s="15"/>
      <c r="Q159" s="15"/>
      <c r="R159" s="11">
        <f t="shared" si="15"/>
        <v>0</v>
      </c>
      <c r="S159" s="15"/>
      <c r="T159" s="15"/>
      <c r="U159" s="9">
        <f t="shared" si="35"/>
        <v>0</v>
      </c>
      <c r="V159" s="9">
        <f t="shared" si="34"/>
        <v>4</v>
      </c>
      <c r="W159" s="15">
        <v>7</v>
      </c>
      <c r="X159" s="16">
        <f t="shared" si="36"/>
        <v>3</v>
      </c>
      <c r="Y159" s="18"/>
      <c r="Z159" s="17"/>
    </row>
    <row r="160" spans="1:26" ht="18" customHeight="1" x14ac:dyDescent="0.2">
      <c r="A160" s="13">
        <v>4550013</v>
      </c>
      <c r="B160" s="14" t="s">
        <v>231</v>
      </c>
      <c r="C160" s="15">
        <v>32000</v>
      </c>
      <c r="D160" s="10">
        <f>VLOOKUP($A160,'21.04'!$A$9:$W$204,23,0)</f>
        <v>6</v>
      </c>
      <c r="E160" s="15"/>
      <c r="F160" s="15"/>
      <c r="G160" s="15"/>
      <c r="H160" s="9">
        <f t="shared" si="33"/>
        <v>0</v>
      </c>
      <c r="I160" s="15">
        <v>3</v>
      </c>
      <c r="J160" s="15"/>
      <c r="K160" s="15"/>
      <c r="L160" s="9">
        <f t="shared" si="32"/>
        <v>3</v>
      </c>
      <c r="M160" s="15"/>
      <c r="N160" s="15"/>
      <c r="O160" s="15"/>
      <c r="P160" s="15"/>
      <c r="Q160" s="15"/>
      <c r="R160" s="11">
        <f t="shared" ref="R160:R208" si="37">SUM(M160:Q160)</f>
        <v>0</v>
      </c>
      <c r="S160" s="15"/>
      <c r="T160" s="15"/>
      <c r="U160" s="9">
        <f t="shared" si="35"/>
        <v>0</v>
      </c>
      <c r="V160" s="9">
        <f t="shared" si="34"/>
        <v>3</v>
      </c>
      <c r="W160" s="15"/>
      <c r="X160" s="16">
        <f t="shared" si="36"/>
        <v>-3</v>
      </c>
      <c r="Y160" s="18"/>
      <c r="Z160" s="17"/>
    </row>
    <row r="161" spans="1:26" ht="18" customHeight="1" x14ac:dyDescent="0.2">
      <c r="A161" s="7">
        <v>5500000</v>
      </c>
      <c r="B161" s="8" t="s">
        <v>180</v>
      </c>
      <c r="C161" s="9"/>
      <c r="D161" s="10">
        <f>VLOOKUP($A161,'21.04'!$A$9:$W$204,23,0)</f>
        <v>0</v>
      </c>
      <c r="E161" s="10"/>
      <c r="F161" s="10"/>
      <c r="G161" s="10"/>
      <c r="H161" s="9"/>
      <c r="I161" s="10"/>
      <c r="J161" s="10"/>
      <c r="K161" s="10"/>
      <c r="L161" s="9">
        <f t="shared" si="32"/>
        <v>0</v>
      </c>
      <c r="M161" s="10"/>
      <c r="N161" s="10"/>
      <c r="O161" s="10"/>
      <c r="P161" s="10"/>
      <c r="Q161" s="10"/>
      <c r="R161" s="11">
        <f t="shared" si="37"/>
        <v>0</v>
      </c>
      <c r="S161" s="10"/>
      <c r="T161" s="10"/>
      <c r="U161" s="9"/>
      <c r="V161" s="9"/>
      <c r="W161" s="10"/>
      <c r="X161" s="9"/>
      <c r="Y161" s="18"/>
      <c r="Z161" s="17"/>
    </row>
    <row r="162" spans="1:26" s="24" customFormat="1" ht="18" customHeight="1" x14ac:dyDescent="0.2">
      <c r="A162" s="13">
        <v>5500044</v>
      </c>
      <c r="B162" s="20" t="s">
        <v>181</v>
      </c>
      <c r="C162" s="21">
        <v>28000</v>
      </c>
      <c r="D162" s="10">
        <f>VLOOKUP($A162,'21.04'!$A$9:$W$204,23,0)</f>
        <v>0</v>
      </c>
      <c r="E162" s="15">
        <v>2</v>
      </c>
      <c r="F162" s="15"/>
      <c r="G162" s="15"/>
      <c r="H162" s="9">
        <f t="shared" ref="H162:H207" si="38">SUM(E162:G162)</f>
        <v>2</v>
      </c>
      <c r="I162" s="15">
        <v>2</v>
      </c>
      <c r="J162" s="15"/>
      <c r="K162" s="15"/>
      <c r="L162" s="9">
        <f t="shared" si="32"/>
        <v>2</v>
      </c>
      <c r="M162" s="15"/>
      <c r="N162" s="15"/>
      <c r="O162" s="15"/>
      <c r="P162" s="15"/>
      <c r="Q162" s="15"/>
      <c r="R162" s="11">
        <f t="shared" si="37"/>
        <v>0</v>
      </c>
      <c r="S162" s="15"/>
      <c r="T162" s="15"/>
      <c r="U162" s="9">
        <f t="shared" ref="U162:U188" si="39">S162+T162</f>
        <v>0</v>
      </c>
      <c r="V162" s="9">
        <f t="shared" ref="V162:V207" si="40">D162+H162-L162-R162-U162</f>
        <v>0</v>
      </c>
      <c r="W162" s="15"/>
      <c r="X162" s="16">
        <f t="shared" ref="X162:X188" si="41">W162-V162</f>
        <v>0</v>
      </c>
      <c r="Y162" s="22"/>
      <c r="Z162" s="23"/>
    </row>
    <row r="163" spans="1:26" s="24" customFormat="1" ht="18" customHeight="1" x14ac:dyDescent="0.2">
      <c r="A163" s="13">
        <v>5500045</v>
      </c>
      <c r="B163" s="20" t="s">
        <v>182</v>
      </c>
      <c r="C163" s="21">
        <v>30000</v>
      </c>
      <c r="D163" s="10">
        <f>VLOOKUP($A163,'21.04'!$A$9:$W$204,23,0)</f>
        <v>0</v>
      </c>
      <c r="E163" s="15">
        <v>6</v>
      </c>
      <c r="F163" s="15"/>
      <c r="G163" s="15"/>
      <c r="H163" s="9">
        <f t="shared" si="38"/>
        <v>6</v>
      </c>
      <c r="I163" s="15">
        <v>6</v>
      </c>
      <c r="J163" s="15"/>
      <c r="K163" s="15"/>
      <c r="L163" s="9">
        <f t="shared" si="32"/>
        <v>6</v>
      </c>
      <c r="M163" s="15"/>
      <c r="N163" s="15"/>
      <c r="O163" s="15"/>
      <c r="P163" s="15"/>
      <c r="Q163" s="15"/>
      <c r="R163" s="11">
        <f t="shared" si="37"/>
        <v>0</v>
      </c>
      <c r="S163" s="15"/>
      <c r="T163" s="15"/>
      <c r="U163" s="9">
        <f t="shared" si="39"/>
        <v>0</v>
      </c>
      <c r="V163" s="9">
        <f t="shared" si="40"/>
        <v>0</v>
      </c>
      <c r="W163" s="15"/>
      <c r="X163" s="16">
        <f t="shared" si="41"/>
        <v>0</v>
      </c>
      <c r="Y163" s="22"/>
      <c r="Z163" s="23"/>
    </row>
    <row r="164" spans="1:26" ht="18" customHeight="1" x14ac:dyDescent="0.2">
      <c r="A164" s="13">
        <v>5500063</v>
      </c>
      <c r="B164" s="14" t="s">
        <v>183</v>
      </c>
      <c r="C164" s="15">
        <v>21000</v>
      </c>
      <c r="D164" s="10">
        <f>VLOOKUP($A164,'21.04'!$A$9:$W$204,23,0)</f>
        <v>0</v>
      </c>
      <c r="E164" s="15">
        <v>5</v>
      </c>
      <c r="F164" s="15"/>
      <c r="G164" s="15"/>
      <c r="H164" s="9">
        <f t="shared" si="38"/>
        <v>5</v>
      </c>
      <c r="I164" s="15">
        <v>5</v>
      </c>
      <c r="J164" s="15"/>
      <c r="K164" s="15"/>
      <c r="L164" s="9">
        <f t="shared" si="32"/>
        <v>5</v>
      </c>
      <c r="M164" s="15"/>
      <c r="N164" s="15"/>
      <c r="O164" s="15"/>
      <c r="P164" s="15"/>
      <c r="Q164" s="15"/>
      <c r="R164" s="11">
        <f t="shared" si="37"/>
        <v>0</v>
      </c>
      <c r="S164" s="15"/>
      <c r="T164" s="15"/>
      <c r="U164" s="9">
        <f t="shared" si="39"/>
        <v>0</v>
      </c>
      <c r="V164" s="9">
        <f t="shared" si="40"/>
        <v>0</v>
      </c>
      <c r="W164" s="15"/>
      <c r="X164" s="16">
        <f t="shared" si="41"/>
        <v>0</v>
      </c>
      <c r="Y164" s="18"/>
      <c r="Z164" s="17"/>
    </row>
    <row r="165" spans="1:26" ht="18" customHeight="1" x14ac:dyDescent="0.2">
      <c r="A165" s="13">
        <v>5500064</v>
      </c>
      <c r="B165" s="14" t="s">
        <v>184</v>
      </c>
      <c r="C165" s="15">
        <v>26000</v>
      </c>
      <c r="D165" s="10">
        <f>VLOOKUP($A165,'21.04'!$A$9:$W$204,23,0)</f>
        <v>0</v>
      </c>
      <c r="E165" s="15"/>
      <c r="F165" s="15"/>
      <c r="G165" s="15"/>
      <c r="H165" s="9">
        <f t="shared" si="38"/>
        <v>0</v>
      </c>
      <c r="I165" s="15"/>
      <c r="J165" s="15"/>
      <c r="K165" s="15"/>
      <c r="L165" s="9">
        <f t="shared" si="32"/>
        <v>0</v>
      </c>
      <c r="M165" s="15"/>
      <c r="N165" s="15"/>
      <c r="O165" s="15"/>
      <c r="P165" s="15"/>
      <c r="Q165" s="15"/>
      <c r="R165" s="11">
        <f t="shared" si="37"/>
        <v>0</v>
      </c>
      <c r="S165" s="15"/>
      <c r="T165" s="15"/>
      <c r="U165" s="9">
        <f t="shared" si="39"/>
        <v>0</v>
      </c>
      <c r="V165" s="9">
        <f t="shared" si="40"/>
        <v>0</v>
      </c>
      <c r="W165" s="15"/>
      <c r="X165" s="16">
        <f t="shared" si="41"/>
        <v>0</v>
      </c>
      <c r="Y165" s="18"/>
      <c r="Z165" s="17"/>
    </row>
    <row r="166" spans="1:26" ht="18" customHeight="1" x14ac:dyDescent="0.2">
      <c r="A166" s="13">
        <v>5500065</v>
      </c>
      <c r="B166" s="14" t="s">
        <v>185</v>
      </c>
      <c r="C166" s="15">
        <v>24000</v>
      </c>
      <c r="D166" s="10">
        <f>VLOOKUP($A166,'21.04'!$A$9:$W$204,23,0)</f>
        <v>0</v>
      </c>
      <c r="E166" s="15"/>
      <c r="F166" s="15"/>
      <c r="G166" s="15"/>
      <c r="H166" s="9">
        <f t="shared" si="38"/>
        <v>0</v>
      </c>
      <c r="I166" s="15"/>
      <c r="J166" s="15"/>
      <c r="K166" s="15"/>
      <c r="L166" s="9">
        <f t="shared" si="32"/>
        <v>0</v>
      </c>
      <c r="M166" s="15"/>
      <c r="N166" s="15"/>
      <c r="O166" s="15"/>
      <c r="P166" s="15"/>
      <c r="Q166" s="15"/>
      <c r="R166" s="11">
        <f t="shared" si="37"/>
        <v>0</v>
      </c>
      <c r="S166" s="15"/>
      <c r="T166" s="15"/>
      <c r="U166" s="9">
        <f t="shared" si="39"/>
        <v>0</v>
      </c>
      <c r="V166" s="9">
        <f t="shared" si="40"/>
        <v>0</v>
      </c>
      <c r="W166" s="15"/>
      <c r="X166" s="16">
        <f t="shared" si="41"/>
        <v>0</v>
      </c>
      <c r="Y166" s="18"/>
      <c r="Z166" s="17"/>
    </row>
    <row r="167" spans="1:26" ht="18" customHeight="1" x14ac:dyDescent="0.2">
      <c r="A167" s="13">
        <v>5500066</v>
      </c>
      <c r="B167" s="14" t="s">
        <v>186</v>
      </c>
      <c r="C167" s="15">
        <v>32000</v>
      </c>
      <c r="D167" s="10">
        <f>VLOOKUP($A167,'21.04'!$A$9:$W$204,23,0)</f>
        <v>0</v>
      </c>
      <c r="E167" s="15"/>
      <c r="F167" s="15"/>
      <c r="G167" s="15"/>
      <c r="H167" s="9">
        <f t="shared" si="38"/>
        <v>0</v>
      </c>
      <c r="I167" s="15"/>
      <c r="J167" s="15"/>
      <c r="K167" s="15"/>
      <c r="L167" s="9">
        <f t="shared" si="32"/>
        <v>0</v>
      </c>
      <c r="M167" s="15"/>
      <c r="N167" s="15"/>
      <c r="O167" s="15"/>
      <c r="P167" s="15"/>
      <c r="Q167" s="15"/>
      <c r="R167" s="11">
        <f t="shared" si="37"/>
        <v>0</v>
      </c>
      <c r="S167" s="15"/>
      <c r="T167" s="15"/>
      <c r="U167" s="9">
        <f t="shared" si="39"/>
        <v>0</v>
      </c>
      <c r="V167" s="9">
        <f t="shared" si="40"/>
        <v>0</v>
      </c>
      <c r="W167" s="15"/>
      <c r="X167" s="16">
        <f t="shared" si="41"/>
        <v>0</v>
      </c>
      <c r="Y167" s="18"/>
      <c r="Z167" s="17"/>
    </row>
    <row r="168" spans="1:26" ht="18" customHeight="1" x14ac:dyDescent="0.2">
      <c r="A168" s="13">
        <v>5510070</v>
      </c>
      <c r="B168" s="14" t="s">
        <v>187</v>
      </c>
      <c r="C168" s="15">
        <v>28000</v>
      </c>
      <c r="D168" s="10">
        <f>VLOOKUP($A168,'21.04'!$A$9:$W$204,23,0)</f>
        <v>0</v>
      </c>
      <c r="E168" s="15">
        <v>21</v>
      </c>
      <c r="F168" s="15"/>
      <c r="G168" s="15"/>
      <c r="H168" s="9">
        <f t="shared" si="38"/>
        <v>21</v>
      </c>
      <c r="I168" s="15">
        <v>21</v>
      </c>
      <c r="J168" s="15"/>
      <c r="K168" s="15"/>
      <c r="L168" s="9">
        <f t="shared" si="32"/>
        <v>21</v>
      </c>
      <c r="M168" s="15"/>
      <c r="N168" s="15"/>
      <c r="O168" s="15"/>
      <c r="P168" s="15"/>
      <c r="Q168" s="15"/>
      <c r="R168" s="11">
        <f t="shared" si="37"/>
        <v>0</v>
      </c>
      <c r="S168" s="15"/>
      <c r="T168" s="15"/>
      <c r="U168" s="9">
        <f t="shared" si="39"/>
        <v>0</v>
      </c>
      <c r="V168" s="9">
        <f t="shared" si="40"/>
        <v>0</v>
      </c>
      <c r="W168" s="15"/>
      <c r="X168" s="16">
        <f t="shared" si="41"/>
        <v>0</v>
      </c>
      <c r="Y168" s="18"/>
      <c r="Z168" s="17"/>
    </row>
    <row r="169" spans="1:26" ht="18" customHeight="1" x14ac:dyDescent="0.2">
      <c r="A169" s="13">
        <v>5510072</v>
      </c>
      <c r="B169" s="14" t="s">
        <v>188</v>
      </c>
      <c r="C169" s="15">
        <v>29000</v>
      </c>
      <c r="D169" s="10">
        <f>VLOOKUP($A169,'21.04'!$A$9:$W$204,23,0)</f>
        <v>0</v>
      </c>
      <c r="E169" s="15"/>
      <c r="F169" s="15"/>
      <c r="G169" s="15"/>
      <c r="H169" s="9">
        <f t="shared" si="38"/>
        <v>0</v>
      </c>
      <c r="I169" s="15"/>
      <c r="J169" s="15"/>
      <c r="K169" s="15"/>
      <c r="L169" s="9">
        <f t="shared" si="32"/>
        <v>0</v>
      </c>
      <c r="M169" s="15"/>
      <c r="N169" s="15"/>
      <c r="O169" s="15"/>
      <c r="P169" s="15"/>
      <c r="Q169" s="15"/>
      <c r="R169" s="11">
        <f t="shared" si="37"/>
        <v>0</v>
      </c>
      <c r="S169" s="15"/>
      <c r="T169" s="15"/>
      <c r="U169" s="9">
        <f t="shared" si="39"/>
        <v>0</v>
      </c>
      <c r="V169" s="9">
        <f t="shared" si="40"/>
        <v>0</v>
      </c>
      <c r="W169" s="15"/>
      <c r="X169" s="16">
        <f t="shared" si="41"/>
        <v>0</v>
      </c>
      <c r="Y169" s="18"/>
      <c r="Z169" s="17"/>
    </row>
    <row r="170" spans="1:26" ht="18" customHeight="1" x14ac:dyDescent="0.2">
      <c r="A170" s="13">
        <v>5510074</v>
      </c>
      <c r="B170" s="14" t="s">
        <v>189</v>
      </c>
      <c r="C170" s="15">
        <v>30000</v>
      </c>
      <c r="D170" s="10">
        <f>VLOOKUP($A170,'21.04'!$A$9:$W$204,23,0)</f>
        <v>0</v>
      </c>
      <c r="E170" s="15">
        <v>10</v>
      </c>
      <c r="F170" s="15"/>
      <c r="G170" s="15"/>
      <c r="H170" s="9">
        <f t="shared" si="38"/>
        <v>10</v>
      </c>
      <c r="I170" s="15">
        <v>10</v>
      </c>
      <c r="J170" s="15"/>
      <c r="K170" s="15"/>
      <c r="L170" s="9">
        <f t="shared" si="32"/>
        <v>10</v>
      </c>
      <c r="M170" s="15"/>
      <c r="N170" s="15"/>
      <c r="O170" s="15"/>
      <c r="P170" s="15"/>
      <c r="Q170" s="15"/>
      <c r="R170" s="11">
        <f t="shared" si="37"/>
        <v>0</v>
      </c>
      <c r="S170" s="15"/>
      <c r="T170" s="15"/>
      <c r="U170" s="9">
        <f t="shared" si="39"/>
        <v>0</v>
      </c>
      <c r="V170" s="9">
        <f t="shared" si="40"/>
        <v>0</v>
      </c>
      <c r="W170" s="15"/>
      <c r="X170" s="16">
        <f t="shared" si="41"/>
        <v>0</v>
      </c>
      <c r="Y170" s="18"/>
      <c r="Z170" s="17"/>
    </row>
    <row r="171" spans="1:26" ht="18" customHeight="1" x14ac:dyDescent="0.2">
      <c r="A171" s="13">
        <v>5520002</v>
      </c>
      <c r="B171" s="14" t="s">
        <v>190</v>
      </c>
      <c r="C171" s="15">
        <v>34000</v>
      </c>
      <c r="D171" s="10">
        <f>VLOOKUP($A171,'21.04'!$A$9:$W$204,23,0)</f>
        <v>0</v>
      </c>
      <c r="E171" s="15">
        <v>5</v>
      </c>
      <c r="F171" s="15"/>
      <c r="G171" s="15"/>
      <c r="H171" s="9">
        <f t="shared" si="38"/>
        <v>5</v>
      </c>
      <c r="I171" s="15">
        <v>5</v>
      </c>
      <c r="J171" s="15"/>
      <c r="K171" s="15"/>
      <c r="L171" s="9">
        <f t="shared" si="32"/>
        <v>5</v>
      </c>
      <c r="M171" s="15"/>
      <c r="N171" s="15"/>
      <c r="O171" s="15"/>
      <c r="P171" s="15"/>
      <c r="Q171" s="15"/>
      <c r="R171" s="11">
        <f>SUM(M171:Q171)</f>
        <v>0</v>
      </c>
      <c r="S171" s="15"/>
      <c r="T171" s="15"/>
      <c r="U171" s="9">
        <f>S171+T171</f>
        <v>0</v>
      </c>
      <c r="V171" s="9">
        <f t="shared" si="40"/>
        <v>0</v>
      </c>
      <c r="W171" s="15"/>
      <c r="X171" s="16">
        <f>W171-V171</f>
        <v>0</v>
      </c>
      <c r="Y171" s="18"/>
      <c r="Z171" s="17"/>
    </row>
    <row r="172" spans="1:26" ht="18" customHeight="1" x14ac:dyDescent="0.2">
      <c r="A172" s="13">
        <v>5520003</v>
      </c>
      <c r="B172" s="14" t="s">
        <v>191</v>
      </c>
      <c r="C172" s="15">
        <v>34000</v>
      </c>
      <c r="D172" s="10">
        <f>VLOOKUP($A172,'21.04'!$A$9:$W$204,23,0)</f>
        <v>0</v>
      </c>
      <c r="E172" s="15">
        <v>6</v>
      </c>
      <c r="F172" s="15"/>
      <c r="G172" s="15"/>
      <c r="H172" s="9">
        <f t="shared" si="38"/>
        <v>6</v>
      </c>
      <c r="I172" s="15">
        <v>6</v>
      </c>
      <c r="J172" s="15"/>
      <c r="K172" s="15"/>
      <c r="L172" s="9">
        <f t="shared" si="32"/>
        <v>6</v>
      </c>
      <c r="M172" s="15"/>
      <c r="N172" s="15"/>
      <c r="O172" s="15"/>
      <c r="P172" s="15"/>
      <c r="Q172" s="15"/>
      <c r="R172" s="11">
        <f>SUM(M172:Q172)</f>
        <v>0</v>
      </c>
      <c r="S172" s="15"/>
      <c r="T172" s="15"/>
      <c r="U172" s="9">
        <f>S172+T172</f>
        <v>0</v>
      </c>
      <c r="V172" s="9">
        <f t="shared" si="40"/>
        <v>0</v>
      </c>
      <c r="W172" s="15"/>
      <c r="X172" s="16">
        <f>W172-V172</f>
        <v>0</v>
      </c>
      <c r="Y172" s="18"/>
      <c r="Z172" s="17"/>
    </row>
    <row r="173" spans="1:26" ht="18" customHeight="1" x14ac:dyDescent="0.2">
      <c r="A173" s="13">
        <v>5520005</v>
      </c>
      <c r="B173" s="14" t="s">
        <v>192</v>
      </c>
      <c r="C173" s="15">
        <v>19000</v>
      </c>
      <c r="D173" s="10">
        <f>VLOOKUP($A173,'21.04'!$A$9:$W$204,23,0)</f>
        <v>0</v>
      </c>
      <c r="E173" s="15">
        <v>11</v>
      </c>
      <c r="F173" s="15"/>
      <c r="G173" s="15"/>
      <c r="H173" s="9">
        <f t="shared" si="38"/>
        <v>11</v>
      </c>
      <c r="I173" s="15">
        <v>11</v>
      </c>
      <c r="J173" s="15"/>
      <c r="K173" s="15"/>
      <c r="L173" s="9">
        <f t="shared" si="32"/>
        <v>11</v>
      </c>
      <c r="M173" s="15"/>
      <c r="N173" s="15"/>
      <c r="O173" s="15"/>
      <c r="P173" s="15"/>
      <c r="Q173" s="15"/>
      <c r="R173" s="11">
        <f>SUM(M173:Q173)</f>
        <v>0</v>
      </c>
      <c r="S173" s="15"/>
      <c r="T173" s="15"/>
      <c r="U173" s="9">
        <f>S173+T173</f>
        <v>0</v>
      </c>
      <c r="V173" s="9">
        <f t="shared" si="40"/>
        <v>0</v>
      </c>
      <c r="W173" s="15"/>
      <c r="X173" s="16">
        <f>W173-V173</f>
        <v>0</v>
      </c>
      <c r="Y173" s="18"/>
      <c r="Z173" s="17"/>
    </row>
    <row r="174" spans="1:26" ht="18" customHeight="1" x14ac:dyDescent="0.2">
      <c r="A174" s="13">
        <v>5530001</v>
      </c>
      <c r="B174" s="14" t="s">
        <v>193</v>
      </c>
      <c r="C174" s="15">
        <v>46000</v>
      </c>
      <c r="D174" s="10">
        <f>VLOOKUP($A174,'21.04'!$A$9:$W$204,23,0)</f>
        <v>0</v>
      </c>
      <c r="E174" s="15"/>
      <c r="F174" s="15"/>
      <c r="G174" s="15"/>
      <c r="H174" s="9">
        <f t="shared" si="38"/>
        <v>0</v>
      </c>
      <c r="I174" s="15"/>
      <c r="J174" s="15"/>
      <c r="K174" s="15"/>
      <c r="L174" s="9">
        <f t="shared" si="32"/>
        <v>0</v>
      </c>
      <c r="M174" s="15"/>
      <c r="N174" s="15"/>
      <c r="O174" s="15"/>
      <c r="P174" s="15"/>
      <c r="Q174" s="15"/>
      <c r="R174" s="11">
        <f>SUM(M174:Q174)</f>
        <v>0</v>
      </c>
      <c r="S174" s="15"/>
      <c r="T174" s="15"/>
      <c r="U174" s="9">
        <f>S174+T174</f>
        <v>0</v>
      </c>
      <c r="V174" s="9">
        <f t="shared" si="40"/>
        <v>0</v>
      </c>
      <c r="W174" s="15"/>
      <c r="X174" s="16">
        <f>W174-V174</f>
        <v>0</v>
      </c>
      <c r="Y174" s="18"/>
      <c r="Z174" s="17"/>
    </row>
    <row r="175" spans="1:26" ht="18" customHeight="1" x14ac:dyDescent="0.2">
      <c r="A175" s="13">
        <v>5530002</v>
      </c>
      <c r="B175" s="14" t="s">
        <v>194</v>
      </c>
      <c r="C175" s="15">
        <v>38000</v>
      </c>
      <c r="D175" s="10">
        <f>VLOOKUP($A175,'21.04'!$A$9:$W$204,23,0)</f>
        <v>0</v>
      </c>
      <c r="E175" s="15"/>
      <c r="F175" s="15"/>
      <c r="G175" s="15"/>
      <c r="H175" s="9">
        <f t="shared" si="38"/>
        <v>0</v>
      </c>
      <c r="I175" s="15"/>
      <c r="J175" s="15"/>
      <c r="K175" s="15"/>
      <c r="L175" s="9">
        <f t="shared" si="32"/>
        <v>0</v>
      </c>
      <c r="M175" s="15"/>
      <c r="N175" s="15"/>
      <c r="O175" s="15"/>
      <c r="P175" s="15"/>
      <c r="Q175" s="15"/>
      <c r="R175" s="11">
        <f>SUM(M175:Q175)</f>
        <v>0</v>
      </c>
      <c r="S175" s="15"/>
      <c r="T175" s="15"/>
      <c r="U175" s="9">
        <f>S175+T175</f>
        <v>0</v>
      </c>
      <c r="V175" s="9">
        <f t="shared" si="40"/>
        <v>0</v>
      </c>
      <c r="W175" s="15"/>
      <c r="X175" s="16">
        <f>W175-V175</f>
        <v>0</v>
      </c>
      <c r="Y175" s="18"/>
      <c r="Z175" s="17"/>
    </row>
    <row r="176" spans="1:26" ht="18" customHeight="1" x14ac:dyDescent="0.2">
      <c r="A176" s="13">
        <v>5530003</v>
      </c>
      <c r="B176" s="14" t="s">
        <v>195</v>
      </c>
      <c r="C176" s="15">
        <v>38000</v>
      </c>
      <c r="D176" s="10">
        <f>VLOOKUP($A176,'21.04'!$A$9:$W$204,23,0)</f>
        <v>0</v>
      </c>
      <c r="E176" s="15">
        <v>5</v>
      </c>
      <c r="F176" s="15"/>
      <c r="G176" s="15"/>
      <c r="H176" s="9">
        <f t="shared" si="38"/>
        <v>5</v>
      </c>
      <c r="I176" s="15">
        <v>5</v>
      </c>
      <c r="J176" s="15"/>
      <c r="K176" s="15"/>
      <c r="L176" s="9">
        <f t="shared" si="32"/>
        <v>5</v>
      </c>
      <c r="M176" s="15"/>
      <c r="N176" s="15"/>
      <c r="O176" s="15"/>
      <c r="P176" s="15"/>
      <c r="Q176" s="15"/>
      <c r="R176" s="11">
        <f t="shared" si="37"/>
        <v>0</v>
      </c>
      <c r="S176" s="15"/>
      <c r="T176" s="15"/>
      <c r="U176" s="9">
        <f t="shared" si="39"/>
        <v>0</v>
      </c>
      <c r="V176" s="9">
        <f t="shared" si="40"/>
        <v>0</v>
      </c>
      <c r="W176" s="15"/>
      <c r="X176" s="16">
        <f t="shared" si="41"/>
        <v>0</v>
      </c>
      <c r="Y176" s="18"/>
      <c r="Z176" s="17"/>
    </row>
    <row r="177" spans="1:26" ht="18" customHeight="1" x14ac:dyDescent="0.2">
      <c r="A177" s="13">
        <v>5530004</v>
      </c>
      <c r="B177" s="14" t="s">
        <v>196</v>
      </c>
      <c r="C177" s="15">
        <v>39000</v>
      </c>
      <c r="D177" s="10">
        <f>VLOOKUP($A177,'21.04'!$A$9:$W$204,23,0)</f>
        <v>0</v>
      </c>
      <c r="E177" s="15"/>
      <c r="F177" s="15"/>
      <c r="G177" s="15"/>
      <c r="H177" s="9">
        <f t="shared" si="38"/>
        <v>0</v>
      </c>
      <c r="I177" s="15"/>
      <c r="J177" s="15"/>
      <c r="K177" s="15"/>
      <c r="L177" s="9">
        <f t="shared" si="32"/>
        <v>0</v>
      </c>
      <c r="M177" s="15"/>
      <c r="N177" s="15"/>
      <c r="O177" s="15"/>
      <c r="P177" s="15"/>
      <c r="Q177" s="15"/>
      <c r="R177" s="11">
        <f t="shared" si="37"/>
        <v>0</v>
      </c>
      <c r="S177" s="15"/>
      <c r="T177" s="15"/>
      <c r="U177" s="9">
        <f t="shared" si="39"/>
        <v>0</v>
      </c>
      <c r="V177" s="9">
        <f t="shared" si="40"/>
        <v>0</v>
      </c>
      <c r="W177" s="15"/>
      <c r="X177" s="16">
        <f t="shared" si="41"/>
        <v>0</v>
      </c>
      <c r="Y177" s="18"/>
      <c r="Z177" s="17"/>
    </row>
    <row r="178" spans="1:26" ht="18" customHeight="1" x14ac:dyDescent="0.2">
      <c r="A178" s="13">
        <v>5530005</v>
      </c>
      <c r="B178" s="14" t="s">
        <v>197</v>
      </c>
      <c r="C178" s="15">
        <v>35000</v>
      </c>
      <c r="D178" s="10">
        <f>VLOOKUP($A178,'21.04'!$A$9:$W$204,23,0)</f>
        <v>0</v>
      </c>
      <c r="E178" s="15"/>
      <c r="F178" s="15"/>
      <c r="G178" s="15"/>
      <c r="H178" s="9">
        <f t="shared" si="38"/>
        <v>0</v>
      </c>
      <c r="I178" s="15"/>
      <c r="J178" s="15"/>
      <c r="K178" s="15"/>
      <c r="L178" s="9">
        <f t="shared" si="32"/>
        <v>0</v>
      </c>
      <c r="M178" s="15"/>
      <c r="N178" s="15"/>
      <c r="O178" s="15"/>
      <c r="P178" s="15"/>
      <c r="Q178" s="15"/>
      <c r="R178" s="11">
        <f t="shared" si="37"/>
        <v>0</v>
      </c>
      <c r="S178" s="15"/>
      <c r="T178" s="15"/>
      <c r="U178" s="9">
        <f t="shared" si="39"/>
        <v>0</v>
      </c>
      <c r="V178" s="9">
        <f t="shared" si="40"/>
        <v>0</v>
      </c>
      <c r="W178" s="15"/>
      <c r="X178" s="16">
        <f t="shared" si="41"/>
        <v>0</v>
      </c>
      <c r="Y178" s="18"/>
      <c r="Z178" s="17"/>
    </row>
    <row r="179" spans="1:26" ht="18" customHeight="1" x14ac:dyDescent="0.2">
      <c r="A179" s="13">
        <v>5530008</v>
      </c>
      <c r="B179" s="14" t="s">
        <v>198</v>
      </c>
      <c r="C179" s="15">
        <v>29000</v>
      </c>
      <c r="D179" s="10">
        <f>VLOOKUP($A179,'21.04'!$A$9:$W$204,23,0)</f>
        <v>0</v>
      </c>
      <c r="E179" s="15"/>
      <c r="F179" s="15"/>
      <c r="G179" s="15"/>
      <c r="H179" s="9">
        <f t="shared" si="38"/>
        <v>0</v>
      </c>
      <c r="I179" s="15"/>
      <c r="J179" s="15"/>
      <c r="K179" s="15"/>
      <c r="L179" s="9">
        <f t="shared" si="32"/>
        <v>0</v>
      </c>
      <c r="M179" s="15"/>
      <c r="N179" s="15"/>
      <c r="O179" s="15"/>
      <c r="P179" s="15"/>
      <c r="Q179" s="15"/>
      <c r="R179" s="11">
        <f t="shared" si="37"/>
        <v>0</v>
      </c>
      <c r="S179" s="15"/>
      <c r="T179" s="15"/>
      <c r="U179" s="9">
        <f t="shared" si="39"/>
        <v>0</v>
      </c>
      <c r="V179" s="9">
        <f t="shared" si="40"/>
        <v>0</v>
      </c>
      <c r="W179" s="15"/>
      <c r="X179" s="16">
        <f t="shared" si="41"/>
        <v>0</v>
      </c>
      <c r="Y179" s="18"/>
      <c r="Z179" s="17"/>
    </row>
    <row r="180" spans="1:26" ht="18" customHeight="1" x14ac:dyDescent="0.2">
      <c r="A180" s="13">
        <v>5540001</v>
      </c>
      <c r="B180" s="14" t="s">
        <v>199</v>
      </c>
      <c r="C180" s="15">
        <v>18000</v>
      </c>
      <c r="D180" s="10">
        <f>VLOOKUP($A180,'21.04'!$A$9:$W$204,23,0)</f>
        <v>12</v>
      </c>
      <c r="E180" s="15"/>
      <c r="F180" s="15"/>
      <c r="G180" s="15"/>
      <c r="H180" s="9">
        <f t="shared" si="38"/>
        <v>0</v>
      </c>
      <c r="I180" s="15">
        <v>1</v>
      </c>
      <c r="J180" s="15"/>
      <c r="K180" s="15"/>
      <c r="L180" s="9">
        <f t="shared" si="32"/>
        <v>1</v>
      </c>
      <c r="M180" s="15"/>
      <c r="N180" s="15"/>
      <c r="O180" s="15"/>
      <c r="P180" s="15"/>
      <c r="Q180" s="15"/>
      <c r="R180" s="11">
        <f>SUM(M180:Q180)</f>
        <v>0</v>
      </c>
      <c r="S180" s="15"/>
      <c r="T180" s="15"/>
      <c r="U180" s="9">
        <f>S180+T180</f>
        <v>0</v>
      </c>
      <c r="V180" s="9">
        <f t="shared" si="40"/>
        <v>11</v>
      </c>
      <c r="W180" s="15">
        <v>11</v>
      </c>
      <c r="X180" s="16">
        <f>W180-V180</f>
        <v>0</v>
      </c>
      <c r="Y180" s="18"/>
      <c r="Z180" s="17"/>
    </row>
    <row r="181" spans="1:26" ht="18" customHeight="1" x14ac:dyDescent="0.2">
      <c r="A181" s="13">
        <v>5540003</v>
      </c>
      <c r="B181" s="14" t="s">
        <v>200</v>
      </c>
      <c r="C181" s="15">
        <v>18000</v>
      </c>
      <c r="D181" s="10">
        <f>VLOOKUP($A181,'21.04'!$A$9:$W$204,23,0)</f>
        <v>27</v>
      </c>
      <c r="E181" s="15"/>
      <c r="F181" s="15"/>
      <c r="G181" s="15"/>
      <c r="H181" s="9">
        <f t="shared" si="38"/>
        <v>0</v>
      </c>
      <c r="I181" s="15">
        <v>1</v>
      </c>
      <c r="J181" s="15"/>
      <c r="K181" s="15"/>
      <c r="L181" s="9">
        <f t="shared" si="32"/>
        <v>1</v>
      </c>
      <c r="M181" s="15"/>
      <c r="N181" s="15"/>
      <c r="O181" s="15"/>
      <c r="P181" s="15"/>
      <c r="Q181" s="15"/>
      <c r="R181" s="11">
        <f t="shared" si="37"/>
        <v>0</v>
      </c>
      <c r="S181" s="15"/>
      <c r="T181" s="15"/>
      <c r="U181" s="9">
        <f t="shared" si="39"/>
        <v>0</v>
      </c>
      <c r="V181" s="9">
        <f t="shared" si="40"/>
        <v>26</v>
      </c>
      <c r="W181" s="15">
        <v>26</v>
      </c>
      <c r="X181" s="16">
        <f t="shared" si="41"/>
        <v>0</v>
      </c>
      <c r="Y181" s="18"/>
      <c r="Z181" s="17"/>
    </row>
    <row r="182" spans="1:26" ht="18" customHeight="1" x14ac:dyDescent="0.2">
      <c r="A182" s="13">
        <v>5540008</v>
      </c>
      <c r="B182" s="14" t="s">
        <v>201</v>
      </c>
      <c r="C182" s="15">
        <v>16000</v>
      </c>
      <c r="D182" s="10">
        <f>VLOOKUP($A182,'21.04'!$A$9:$W$204,23,0)</f>
        <v>85</v>
      </c>
      <c r="E182" s="15"/>
      <c r="F182" s="15"/>
      <c r="G182" s="15"/>
      <c r="H182" s="9">
        <f t="shared" si="38"/>
        <v>0</v>
      </c>
      <c r="I182" s="15">
        <v>10</v>
      </c>
      <c r="J182" s="15"/>
      <c r="K182" s="15"/>
      <c r="L182" s="9">
        <f t="shared" si="32"/>
        <v>10</v>
      </c>
      <c r="M182" s="15"/>
      <c r="N182" s="15"/>
      <c r="O182" s="15"/>
      <c r="P182" s="15"/>
      <c r="Q182" s="15"/>
      <c r="R182" s="11">
        <f t="shared" si="37"/>
        <v>0</v>
      </c>
      <c r="S182" s="15"/>
      <c r="T182" s="15"/>
      <c r="U182" s="9">
        <f t="shared" si="39"/>
        <v>0</v>
      </c>
      <c r="V182" s="9">
        <f t="shared" si="40"/>
        <v>75</v>
      </c>
      <c r="W182" s="15">
        <v>75</v>
      </c>
      <c r="X182" s="16">
        <f t="shared" si="41"/>
        <v>0</v>
      </c>
      <c r="Y182" s="18"/>
      <c r="Z182" s="17"/>
    </row>
    <row r="183" spans="1:26" ht="18" customHeight="1" x14ac:dyDescent="0.2">
      <c r="A183" s="13">
        <v>5540017</v>
      </c>
      <c r="B183" s="14" t="s">
        <v>202</v>
      </c>
      <c r="C183" s="15">
        <v>25000</v>
      </c>
      <c r="D183" s="10">
        <f>VLOOKUP($A183,'21.04'!$A$9:$W$204,23,0)</f>
        <v>0</v>
      </c>
      <c r="E183" s="15">
        <v>6</v>
      </c>
      <c r="F183" s="15"/>
      <c r="G183" s="15"/>
      <c r="H183" s="9">
        <f t="shared" si="38"/>
        <v>6</v>
      </c>
      <c r="I183" s="15">
        <v>6</v>
      </c>
      <c r="J183" s="15"/>
      <c r="K183" s="15"/>
      <c r="L183" s="9">
        <f t="shared" si="32"/>
        <v>6</v>
      </c>
      <c r="M183" s="15"/>
      <c r="N183" s="15"/>
      <c r="O183" s="15"/>
      <c r="P183" s="15"/>
      <c r="Q183" s="15"/>
      <c r="R183" s="11">
        <f t="shared" si="37"/>
        <v>0</v>
      </c>
      <c r="S183" s="15"/>
      <c r="T183" s="15"/>
      <c r="U183" s="9">
        <f t="shared" si="39"/>
        <v>0</v>
      </c>
      <c r="V183" s="9">
        <f t="shared" si="40"/>
        <v>0</v>
      </c>
      <c r="W183" s="15"/>
      <c r="X183" s="16">
        <f t="shared" si="41"/>
        <v>0</v>
      </c>
      <c r="Y183" s="18"/>
      <c r="Z183" s="17"/>
    </row>
    <row r="184" spans="1:26" ht="18" customHeight="1" x14ac:dyDescent="0.2">
      <c r="A184" s="13">
        <v>5540018</v>
      </c>
      <c r="B184" s="14" t="s">
        <v>203</v>
      </c>
      <c r="C184" s="15">
        <v>32000</v>
      </c>
      <c r="D184" s="10">
        <f>VLOOKUP($A184,'21.04'!$A$9:$W$204,23,0)</f>
        <v>0</v>
      </c>
      <c r="E184" s="15">
        <v>7</v>
      </c>
      <c r="F184" s="15"/>
      <c r="G184" s="15"/>
      <c r="H184" s="9">
        <f t="shared" si="38"/>
        <v>7</v>
      </c>
      <c r="I184" s="15">
        <v>7</v>
      </c>
      <c r="J184" s="15"/>
      <c r="K184" s="15"/>
      <c r="L184" s="9">
        <f t="shared" si="32"/>
        <v>7</v>
      </c>
      <c r="M184" s="15"/>
      <c r="N184" s="15"/>
      <c r="O184" s="15"/>
      <c r="P184" s="15"/>
      <c r="Q184" s="15"/>
      <c r="R184" s="11">
        <f t="shared" si="37"/>
        <v>0</v>
      </c>
      <c r="S184" s="15"/>
      <c r="T184" s="15"/>
      <c r="U184" s="9">
        <f t="shared" si="39"/>
        <v>0</v>
      </c>
      <c r="V184" s="9">
        <f t="shared" si="40"/>
        <v>0</v>
      </c>
      <c r="W184" s="15"/>
      <c r="X184" s="16">
        <f t="shared" si="41"/>
        <v>0</v>
      </c>
      <c r="Y184" s="18"/>
      <c r="Z184" s="17"/>
    </row>
    <row r="185" spans="1:26" ht="18" customHeight="1" x14ac:dyDescent="0.2">
      <c r="A185" s="13">
        <v>5540019</v>
      </c>
      <c r="B185" s="14" t="s">
        <v>204</v>
      </c>
      <c r="C185" s="15">
        <v>39000</v>
      </c>
      <c r="D185" s="10">
        <f>VLOOKUP($A185,'21.04'!$A$9:$W$204,23,0)</f>
        <v>0</v>
      </c>
      <c r="E185" s="15">
        <v>7</v>
      </c>
      <c r="F185" s="15"/>
      <c r="G185" s="15"/>
      <c r="H185" s="9">
        <f t="shared" si="38"/>
        <v>7</v>
      </c>
      <c r="I185" s="15">
        <v>7</v>
      </c>
      <c r="J185" s="15"/>
      <c r="K185" s="15"/>
      <c r="L185" s="9">
        <f t="shared" si="32"/>
        <v>7</v>
      </c>
      <c r="M185" s="15"/>
      <c r="N185" s="15"/>
      <c r="O185" s="15"/>
      <c r="P185" s="15"/>
      <c r="Q185" s="15"/>
      <c r="R185" s="11">
        <f t="shared" si="37"/>
        <v>0</v>
      </c>
      <c r="S185" s="15"/>
      <c r="T185" s="15"/>
      <c r="U185" s="9">
        <f t="shared" si="39"/>
        <v>0</v>
      </c>
      <c r="V185" s="9">
        <f t="shared" si="40"/>
        <v>0</v>
      </c>
      <c r="W185" s="15"/>
      <c r="X185" s="16">
        <f t="shared" si="41"/>
        <v>0</v>
      </c>
      <c r="Y185" s="18"/>
      <c r="Z185" s="17"/>
    </row>
    <row r="186" spans="1:26" ht="18" customHeight="1" x14ac:dyDescent="0.2">
      <c r="A186" s="13">
        <v>5540020</v>
      </c>
      <c r="B186" s="14" t="s">
        <v>205</v>
      </c>
      <c r="C186" s="15">
        <v>40000</v>
      </c>
      <c r="D186" s="10">
        <f>VLOOKUP($A186,'21.04'!$A$9:$W$204,23,0)</f>
        <v>0</v>
      </c>
      <c r="E186" s="15">
        <v>7</v>
      </c>
      <c r="F186" s="15"/>
      <c r="G186" s="15"/>
      <c r="H186" s="9">
        <f t="shared" si="38"/>
        <v>7</v>
      </c>
      <c r="I186" s="15">
        <v>7</v>
      </c>
      <c r="J186" s="15"/>
      <c r="K186" s="15"/>
      <c r="L186" s="9">
        <f t="shared" si="32"/>
        <v>7</v>
      </c>
      <c r="M186" s="15"/>
      <c r="N186" s="15"/>
      <c r="O186" s="15"/>
      <c r="P186" s="15"/>
      <c r="Q186" s="15"/>
      <c r="R186" s="11">
        <f t="shared" si="37"/>
        <v>0</v>
      </c>
      <c r="S186" s="15"/>
      <c r="T186" s="15"/>
      <c r="U186" s="9">
        <f t="shared" si="39"/>
        <v>0</v>
      </c>
      <c r="V186" s="9">
        <f t="shared" si="40"/>
        <v>0</v>
      </c>
      <c r="W186" s="15"/>
      <c r="X186" s="16">
        <f t="shared" si="41"/>
        <v>0</v>
      </c>
      <c r="Y186" s="18"/>
      <c r="Z186" s="17"/>
    </row>
    <row r="187" spans="1:26" ht="18" customHeight="1" x14ac:dyDescent="0.2">
      <c r="A187" s="13">
        <v>5540021</v>
      </c>
      <c r="B187" s="14" t="s">
        <v>206</v>
      </c>
      <c r="C187" s="15">
        <v>46000</v>
      </c>
      <c r="D187" s="10">
        <f>VLOOKUP($A187,'21.04'!$A$9:$W$204,23,0)</f>
        <v>0</v>
      </c>
      <c r="E187" s="15"/>
      <c r="F187" s="15"/>
      <c r="G187" s="15"/>
      <c r="H187" s="9">
        <f t="shared" si="38"/>
        <v>0</v>
      </c>
      <c r="I187" s="15"/>
      <c r="J187" s="15"/>
      <c r="K187" s="15"/>
      <c r="L187" s="9">
        <f t="shared" si="32"/>
        <v>0</v>
      </c>
      <c r="M187" s="15"/>
      <c r="N187" s="15"/>
      <c r="O187" s="15"/>
      <c r="P187" s="15"/>
      <c r="Q187" s="15"/>
      <c r="R187" s="11">
        <f t="shared" si="37"/>
        <v>0</v>
      </c>
      <c r="S187" s="15"/>
      <c r="T187" s="15"/>
      <c r="U187" s="9">
        <f t="shared" si="39"/>
        <v>0</v>
      </c>
      <c r="V187" s="9">
        <f t="shared" si="40"/>
        <v>0</v>
      </c>
      <c r="W187" s="15"/>
      <c r="X187" s="16">
        <f t="shared" si="41"/>
        <v>0</v>
      </c>
      <c r="Y187" s="18"/>
      <c r="Z187" s="17"/>
    </row>
    <row r="188" spans="1:26" ht="18" customHeight="1" x14ac:dyDescent="0.2">
      <c r="A188" s="13">
        <v>5540029</v>
      </c>
      <c r="B188" s="14" t="s">
        <v>207</v>
      </c>
      <c r="C188" s="15">
        <v>18000</v>
      </c>
      <c r="D188" s="10">
        <f>VLOOKUP($A188,'21.04'!$A$9:$W$204,23,0)</f>
        <v>35</v>
      </c>
      <c r="E188" s="15"/>
      <c r="F188" s="15"/>
      <c r="G188" s="15"/>
      <c r="H188" s="9">
        <f t="shared" si="38"/>
        <v>0</v>
      </c>
      <c r="I188" s="15"/>
      <c r="J188" s="15"/>
      <c r="K188" s="15"/>
      <c r="L188" s="9">
        <f t="shared" si="32"/>
        <v>0</v>
      </c>
      <c r="M188" s="15"/>
      <c r="N188" s="15"/>
      <c r="O188" s="15"/>
      <c r="P188" s="15"/>
      <c r="Q188" s="15"/>
      <c r="R188" s="11">
        <f t="shared" si="37"/>
        <v>0</v>
      </c>
      <c r="S188" s="15"/>
      <c r="T188" s="15"/>
      <c r="U188" s="9">
        <f t="shared" si="39"/>
        <v>0</v>
      </c>
      <c r="V188" s="9">
        <f t="shared" si="40"/>
        <v>35</v>
      </c>
      <c r="W188" s="15">
        <v>35</v>
      </c>
      <c r="X188" s="16">
        <f t="shared" si="41"/>
        <v>0</v>
      </c>
      <c r="Y188" s="18"/>
      <c r="Z188" s="17"/>
    </row>
    <row r="189" spans="1:26" ht="18" customHeight="1" x14ac:dyDescent="0.2">
      <c r="A189" s="13">
        <v>5540030</v>
      </c>
      <c r="B189" s="14" t="s">
        <v>208</v>
      </c>
      <c r="C189" s="15">
        <v>20000</v>
      </c>
      <c r="D189" s="10">
        <f>VLOOKUP($A189,'21.04'!$A$9:$W$204,23,0)</f>
        <v>15</v>
      </c>
      <c r="E189" s="15"/>
      <c r="F189" s="15"/>
      <c r="G189" s="15"/>
      <c r="H189" s="9">
        <f t="shared" si="38"/>
        <v>0</v>
      </c>
      <c r="I189" s="15">
        <v>3</v>
      </c>
      <c r="J189" s="15"/>
      <c r="K189" s="15"/>
      <c r="L189" s="9">
        <f t="shared" si="32"/>
        <v>3</v>
      </c>
      <c r="M189" s="15"/>
      <c r="N189" s="15"/>
      <c r="O189" s="15"/>
      <c r="P189" s="15"/>
      <c r="Q189" s="15"/>
      <c r="R189" s="11">
        <f>SUM(M189:Q189)</f>
        <v>0</v>
      </c>
      <c r="S189" s="15"/>
      <c r="T189" s="15"/>
      <c r="U189" s="9">
        <f>S189+T189</f>
        <v>0</v>
      </c>
      <c r="V189" s="9">
        <f t="shared" si="40"/>
        <v>12</v>
      </c>
      <c r="W189" s="15">
        <v>11</v>
      </c>
      <c r="X189" s="16">
        <f>W189-V189</f>
        <v>-1</v>
      </c>
      <c r="Y189" s="18"/>
      <c r="Z189" s="17"/>
    </row>
    <row r="190" spans="1:26" ht="18" customHeight="1" x14ac:dyDescent="0.2">
      <c r="A190" s="13">
        <v>5540031</v>
      </c>
      <c r="B190" s="14" t="s">
        <v>209</v>
      </c>
      <c r="C190" s="15">
        <v>20000</v>
      </c>
      <c r="D190" s="10">
        <f>VLOOKUP($A190,'21.04'!$A$9:$W$204,23,0)</f>
        <v>13</v>
      </c>
      <c r="E190" s="15"/>
      <c r="F190" s="15"/>
      <c r="G190" s="15"/>
      <c r="H190" s="9">
        <f t="shared" si="38"/>
        <v>0</v>
      </c>
      <c r="I190" s="15">
        <v>5</v>
      </c>
      <c r="J190" s="15"/>
      <c r="K190" s="15"/>
      <c r="L190" s="9">
        <f t="shared" si="32"/>
        <v>5</v>
      </c>
      <c r="M190" s="15"/>
      <c r="N190" s="15"/>
      <c r="O190" s="15"/>
      <c r="P190" s="15"/>
      <c r="Q190" s="15"/>
      <c r="R190" s="11">
        <f t="shared" si="37"/>
        <v>0</v>
      </c>
      <c r="S190" s="15"/>
      <c r="T190" s="15"/>
      <c r="U190" s="9">
        <f t="shared" ref="U190:U207" si="42">S190+T190</f>
        <v>0</v>
      </c>
      <c r="V190" s="9">
        <f t="shared" si="40"/>
        <v>8</v>
      </c>
      <c r="W190" s="15">
        <v>8</v>
      </c>
      <c r="X190" s="16">
        <f t="shared" ref="X190:X207" si="43">W190-V190</f>
        <v>0</v>
      </c>
      <c r="Y190" s="18"/>
      <c r="Z190" s="17"/>
    </row>
    <row r="191" spans="1:26" ht="18" customHeight="1" x14ac:dyDescent="0.2">
      <c r="A191" s="13">
        <v>5540032</v>
      </c>
      <c r="B191" s="14" t="s">
        <v>210</v>
      </c>
      <c r="C191" s="15">
        <v>15000</v>
      </c>
      <c r="D191" s="10">
        <f>VLOOKUP($A191,'21.04'!$A$9:$W$204,23,0)</f>
        <v>23</v>
      </c>
      <c r="E191" s="15"/>
      <c r="F191" s="15"/>
      <c r="G191" s="15"/>
      <c r="H191" s="9">
        <f t="shared" si="38"/>
        <v>0</v>
      </c>
      <c r="I191" s="15">
        <v>6</v>
      </c>
      <c r="J191" s="15"/>
      <c r="K191" s="15"/>
      <c r="L191" s="9">
        <f t="shared" si="32"/>
        <v>6</v>
      </c>
      <c r="M191" s="15"/>
      <c r="N191" s="15"/>
      <c r="O191" s="15"/>
      <c r="P191" s="15"/>
      <c r="Q191" s="15"/>
      <c r="R191" s="11">
        <f t="shared" si="37"/>
        <v>0</v>
      </c>
      <c r="S191" s="15"/>
      <c r="T191" s="15"/>
      <c r="U191" s="9">
        <f t="shared" si="42"/>
        <v>0</v>
      </c>
      <c r="V191" s="9">
        <f t="shared" si="40"/>
        <v>17</v>
      </c>
      <c r="W191" s="15">
        <v>17</v>
      </c>
      <c r="X191" s="16">
        <f t="shared" si="43"/>
        <v>0</v>
      </c>
      <c r="Y191" s="18"/>
      <c r="Z191" s="17"/>
    </row>
    <row r="192" spans="1:26" ht="18" customHeight="1" x14ac:dyDescent="0.2">
      <c r="A192" s="13">
        <v>5540033</v>
      </c>
      <c r="B192" s="14" t="s">
        <v>211</v>
      </c>
      <c r="C192" s="15">
        <v>15000</v>
      </c>
      <c r="D192" s="10">
        <f>VLOOKUP($A192,'21.04'!$A$9:$W$204,23,0)</f>
        <v>44</v>
      </c>
      <c r="E192" s="15"/>
      <c r="F192" s="15"/>
      <c r="G192" s="15"/>
      <c r="H192" s="9">
        <f t="shared" si="38"/>
        <v>0</v>
      </c>
      <c r="I192" s="15">
        <v>2</v>
      </c>
      <c r="J192" s="15"/>
      <c r="K192" s="15"/>
      <c r="L192" s="9">
        <f t="shared" si="32"/>
        <v>2</v>
      </c>
      <c r="M192" s="15"/>
      <c r="N192" s="15"/>
      <c r="O192" s="15"/>
      <c r="P192" s="15"/>
      <c r="Q192" s="15"/>
      <c r="R192" s="11">
        <f t="shared" si="37"/>
        <v>0</v>
      </c>
      <c r="S192" s="15"/>
      <c r="T192" s="15"/>
      <c r="U192" s="9">
        <f t="shared" si="42"/>
        <v>0</v>
      </c>
      <c r="V192" s="9">
        <f t="shared" si="40"/>
        <v>42</v>
      </c>
      <c r="W192" s="15">
        <v>42</v>
      </c>
      <c r="X192" s="16">
        <f t="shared" si="43"/>
        <v>0</v>
      </c>
      <c r="Y192" s="18"/>
      <c r="Z192" s="17"/>
    </row>
    <row r="193" spans="1:26" ht="18" customHeight="1" x14ac:dyDescent="0.2">
      <c r="A193" s="13">
        <v>5540035</v>
      </c>
      <c r="B193" s="14" t="s">
        <v>212</v>
      </c>
      <c r="C193" s="15">
        <v>20000</v>
      </c>
      <c r="D193" s="10">
        <f>VLOOKUP($A193,'21.04'!$A$9:$W$204,23,0)</f>
        <v>18</v>
      </c>
      <c r="E193" s="15"/>
      <c r="F193" s="15"/>
      <c r="G193" s="15"/>
      <c r="H193" s="9">
        <f t="shared" si="38"/>
        <v>0</v>
      </c>
      <c r="I193" s="15"/>
      <c r="J193" s="15"/>
      <c r="K193" s="15"/>
      <c r="L193" s="9">
        <f t="shared" si="32"/>
        <v>0</v>
      </c>
      <c r="M193" s="15"/>
      <c r="N193" s="15"/>
      <c r="O193" s="15"/>
      <c r="P193" s="15"/>
      <c r="Q193" s="15"/>
      <c r="R193" s="11">
        <f>SUM(M193:Q193)</f>
        <v>0</v>
      </c>
      <c r="S193" s="15"/>
      <c r="T193" s="15"/>
      <c r="U193" s="9">
        <f>S193+T193</f>
        <v>0</v>
      </c>
      <c r="V193" s="9">
        <f t="shared" si="40"/>
        <v>18</v>
      </c>
      <c r="W193" s="15">
        <v>18</v>
      </c>
      <c r="X193" s="16">
        <f>W193-V193</f>
        <v>0</v>
      </c>
      <c r="Y193" s="18"/>
      <c r="Z193" s="17"/>
    </row>
    <row r="194" spans="1:26" ht="18" customHeight="1" x14ac:dyDescent="0.2">
      <c r="A194" s="13">
        <v>5540037</v>
      </c>
      <c r="B194" s="14" t="s">
        <v>213</v>
      </c>
      <c r="C194" s="15">
        <v>18000</v>
      </c>
      <c r="D194" s="10">
        <f>VLOOKUP($A194,'21.04'!$A$9:$W$204,23,0)</f>
        <v>0</v>
      </c>
      <c r="E194" s="15"/>
      <c r="F194" s="15"/>
      <c r="G194" s="15"/>
      <c r="H194" s="9">
        <f t="shared" si="38"/>
        <v>0</v>
      </c>
      <c r="I194" s="15"/>
      <c r="J194" s="15"/>
      <c r="K194" s="15"/>
      <c r="L194" s="9">
        <f t="shared" si="32"/>
        <v>0</v>
      </c>
      <c r="M194" s="15"/>
      <c r="N194" s="15"/>
      <c r="O194" s="15"/>
      <c r="P194" s="15"/>
      <c r="Q194" s="15"/>
      <c r="R194" s="11">
        <f t="shared" si="37"/>
        <v>0</v>
      </c>
      <c r="S194" s="15"/>
      <c r="T194" s="15"/>
      <c r="U194" s="9">
        <f t="shared" si="42"/>
        <v>0</v>
      </c>
      <c r="V194" s="9">
        <f t="shared" si="40"/>
        <v>0</v>
      </c>
      <c r="W194" s="15"/>
      <c r="X194" s="16">
        <f t="shared" si="43"/>
        <v>0</v>
      </c>
      <c r="Y194" s="18"/>
      <c r="Z194" s="17"/>
    </row>
    <row r="195" spans="1:26" ht="18" customHeight="1" x14ac:dyDescent="0.2">
      <c r="A195" s="13">
        <v>5541001</v>
      </c>
      <c r="B195" s="14" t="s">
        <v>214</v>
      </c>
      <c r="C195" s="15">
        <v>29000</v>
      </c>
      <c r="D195" s="10">
        <f>VLOOKUP($A195,'21.04'!$A$9:$W$204,23,0)</f>
        <v>0</v>
      </c>
      <c r="E195" s="15"/>
      <c r="F195" s="15"/>
      <c r="G195" s="15"/>
      <c r="H195" s="9">
        <f t="shared" si="38"/>
        <v>0</v>
      </c>
      <c r="I195" s="15"/>
      <c r="J195" s="15"/>
      <c r="K195" s="15"/>
      <c r="L195" s="9">
        <f t="shared" si="32"/>
        <v>0</v>
      </c>
      <c r="M195" s="15"/>
      <c r="N195" s="15"/>
      <c r="O195" s="15"/>
      <c r="P195" s="15"/>
      <c r="Q195" s="15"/>
      <c r="R195" s="11">
        <f t="shared" si="37"/>
        <v>0</v>
      </c>
      <c r="S195" s="15"/>
      <c r="T195" s="15"/>
      <c r="U195" s="9">
        <f t="shared" si="42"/>
        <v>0</v>
      </c>
      <c r="V195" s="9">
        <f t="shared" si="40"/>
        <v>0</v>
      </c>
      <c r="W195" s="15"/>
      <c r="X195" s="16">
        <f t="shared" si="43"/>
        <v>0</v>
      </c>
      <c r="Y195" s="18"/>
      <c r="Z195" s="17"/>
    </row>
    <row r="196" spans="1:26" ht="18" customHeight="1" x14ac:dyDescent="0.2">
      <c r="A196" s="13">
        <v>5510105</v>
      </c>
      <c r="B196" s="14" t="s">
        <v>234</v>
      </c>
      <c r="C196" s="15">
        <v>10000</v>
      </c>
      <c r="D196" s="10">
        <f>VLOOKUP($A196,'21.04'!$A$9:$W$204,23,0)</f>
        <v>0</v>
      </c>
      <c r="E196" s="15"/>
      <c r="F196" s="15"/>
      <c r="G196" s="15"/>
      <c r="H196" s="9">
        <f t="shared" si="38"/>
        <v>0</v>
      </c>
      <c r="I196" s="15"/>
      <c r="J196" s="15"/>
      <c r="K196" s="15"/>
      <c r="L196" s="9">
        <f t="shared" si="32"/>
        <v>0</v>
      </c>
      <c r="M196" s="15"/>
      <c r="N196" s="15"/>
      <c r="O196" s="15"/>
      <c r="P196" s="15"/>
      <c r="Q196" s="15"/>
      <c r="R196" s="11">
        <f t="shared" si="37"/>
        <v>0</v>
      </c>
      <c r="S196" s="15"/>
      <c r="T196" s="15"/>
      <c r="U196" s="9">
        <f t="shared" si="42"/>
        <v>0</v>
      </c>
      <c r="V196" s="9">
        <f t="shared" si="40"/>
        <v>0</v>
      </c>
      <c r="W196" s="15"/>
      <c r="X196" s="16">
        <f t="shared" si="43"/>
        <v>0</v>
      </c>
      <c r="Y196" s="18"/>
      <c r="Z196" s="17"/>
    </row>
    <row r="197" spans="1:26" ht="18" customHeight="1" x14ac:dyDescent="0.2">
      <c r="A197" s="13">
        <v>7116001</v>
      </c>
      <c r="B197" s="14" t="s">
        <v>215</v>
      </c>
      <c r="C197" s="15">
        <v>99000</v>
      </c>
      <c r="D197" s="10">
        <f>VLOOKUP($A197,'21.04'!$A$9:$W$204,23,0)</f>
        <v>0</v>
      </c>
      <c r="E197" s="15"/>
      <c r="F197" s="15"/>
      <c r="G197" s="15"/>
      <c r="H197" s="9">
        <f t="shared" si="38"/>
        <v>0</v>
      </c>
      <c r="I197" s="15"/>
      <c r="J197" s="15"/>
      <c r="K197" s="15"/>
      <c r="L197" s="9">
        <f t="shared" si="32"/>
        <v>0</v>
      </c>
      <c r="M197" s="15"/>
      <c r="N197" s="15"/>
      <c r="O197" s="15"/>
      <c r="P197" s="15"/>
      <c r="Q197" s="15"/>
      <c r="R197" s="11">
        <f t="shared" si="37"/>
        <v>0</v>
      </c>
      <c r="S197" s="15"/>
      <c r="T197" s="15"/>
      <c r="U197" s="9">
        <f t="shared" si="42"/>
        <v>0</v>
      </c>
      <c r="V197" s="9">
        <f t="shared" si="40"/>
        <v>0</v>
      </c>
      <c r="W197" s="15"/>
      <c r="X197" s="16">
        <f t="shared" si="43"/>
        <v>0</v>
      </c>
      <c r="Y197" s="18"/>
      <c r="Z197" s="17"/>
    </row>
    <row r="198" spans="1:26" ht="18" customHeight="1" x14ac:dyDescent="0.2">
      <c r="A198" s="13">
        <v>7116002</v>
      </c>
      <c r="B198" s="14" t="s">
        <v>224</v>
      </c>
      <c r="C198" s="15">
        <v>60000</v>
      </c>
      <c r="D198" s="10">
        <f>VLOOKUP($A198,'21.04'!$A$9:$W$204,23,0)</f>
        <v>0</v>
      </c>
      <c r="E198" s="15"/>
      <c r="F198" s="15"/>
      <c r="G198" s="15"/>
      <c r="H198" s="9">
        <f t="shared" si="38"/>
        <v>0</v>
      </c>
      <c r="I198" s="15"/>
      <c r="J198" s="15"/>
      <c r="K198" s="15"/>
      <c r="L198" s="9">
        <f t="shared" si="32"/>
        <v>0</v>
      </c>
      <c r="M198" s="15"/>
      <c r="N198" s="15"/>
      <c r="O198" s="15"/>
      <c r="P198" s="15"/>
      <c r="Q198" s="15"/>
      <c r="R198" s="11">
        <f t="shared" si="37"/>
        <v>0</v>
      </c>
      <c r="S198" s="15"/>
      <c r="T198" s="15"/>
      <c r="U198" s="9">
        <f t="shared" si="42"/>
        <v>0</v>
      </c>
      <c r="V198" s="9">
        <f t="shared" si="40"/>
        <v>0</v>
      </c>
      <c r="W198" s="15"/>
      <c r="X198" s="16">
        <f t="shared" si="43"/>
        <v>0</v>
      </c>
      <c r="Y198" s="18"/>
      <c r="Z198" s="17"/>
    </row>
    <row r="199" spans="1:26" ht="18" customHeight="1" x14ac:dyDescent="0.2">
      <c r="A199" s="13">
        <v>7116003</v>
      </c>
      <c r="B199" s="14" t="s">
        <v>225</v>
      </c>
      <c r="C199" s="15">
        <v>60000</v>
      </c>
      <c r="D199" s="10">
        <f>VLOOKUP($A199,'21.04'!$A$9:$W$204,23,0)</f>
        <v>0</v>
      </c>
      <c r="E199" s="15"/>
      <c r="F199" s="15"/>
      <c r="G199" s="15"/>
      <c r="H199" s="9">
        <f t="shared" si="38"/>
        <v>0</v>
      </c>
      <c r="I199" s="15"/>
      <c r="J199" s="15"/>
      <c r="K199" s="15"/>
      <c r="L199" s="9">
        <f t="shared" si="32"/>
        <v>0</v>
      </c>
      <c r="M199" s="15"/>
      <c r="N199" s="15"/>
      <c r="O199" s="15"/>
      <c r="P199" s="15"/>
      <c r="Q199" s="15"/>
      <c r="R199" s="11">
        <f t="shared" si="37"/>
        <v>0</v>
      </c>
      <c r="S199" s="15"/>
      <c r="T199" s="15"/>
      <c r="U199" s="9">
        <f t="shared" si="42"/>
        <v>0</v>
      </c>
      <c r="V199" s="9">
        <f t="shared" si="40"/>
        <v>0</v>
      </c>
      <c r="W199" s="15"/>
      <c r="X199" s="16">
        <f t="shared" si="43"/>
        <v>0</v>
      </c>
      <c r="Y199" s="18"/>
      <c r="Z199" s="17"/>
    </row>
    <row r="200" spans="1:26" ht="18" customHeight="1" x14ac:dyDescent="0.2">
      <c r="A200" s="13">
        <v>9500002</v>
      </c>
      <c r="B200" s="14" t="s">
        <v>216</v>
      </c>
      <c r="C200" s="15">
        <v>4000</v>
      </c>
      <c r="D200" s="10">
        <f>VLOOKUP($A200,'21.04'!$A$9:$W$204,23,0)</f>
        <v>0</v>
      </c>
      <c r="E200" s="15"/>
      <c r="F200" s="15"/>
      <c r="G200" s="15"/>
      <c r="H200" s="9">
        <f t="shared" si="38"/>
        <v>0</v>
      </c>
      <c r="I200" s="15"/>
      <c r="J200" s="15"/>
      <c r="K200" s="15"/>
      <c r="L200" s="9">
        <f t="shared" si="32"/>
        <v>0</v>
      </c>
      <c r="M200" s="15"/>
      <c r="N200" s="15"/>
      <c r="O200" s="15"/>
      <c r="P200" s="15"/>
      <c r="Q200" s="15"/>
      <c r="R200" s="11">
        <f t="shared" si="37"/>
        <v>0</v>
      </c>
      <c r="S200" s="15"/>
      <c r="T200" s="15"/>
      <c r="U200" s="9">
        <f t="shared" si="42"/>
        <v>0</v>
      </c>
      <c r="V200" s="9">
        <f t="shared" si="40"/>
        <v>0</v>
      </c>
      <c r="W200" s="15"/>
      <c r="X200" s="16">
        <f t="shared" si="43"/>
        <v>0</v>
      </c>
      <c r="Y200" s="18"/>
      <c r="Z200" s="17"/>
    </row>
    <row r="201" spans="1:26" ht="18" customHeight="1" x14ac:dyDescent="0.2">
      <c r="A201" s="13">
        <v>9500003</v>
      </c>
      <c r="B201" s="14" t="s">
        <v>217</v>
      </c>
      <c r="C201" s="15">
        <v>5000</v>
      </c>
      <c r="D201" s="10">
        <f>VLOOKUP($A201,'21.04'!$A$9:$W$204,23,0)</f>
        <v>0</v>
      </c>
      <c r="E201" s="15"/>
      <c r="F201" s="15"/>
      <c r="G201" s="15"/>
      <c r="H201" s="9">
        <f t="shared" si="38"/>
        <v>0</v>
      </c>
      <c r="I201" s="15"/>
      <c r="J201" s="15"/>
      <c r="K201" s="15"/>
      <c r="L201" s="9">
        <f t="shared" si="32"/>
        <v>0</v>
      </c>
      <c r="M201" s="15"/>
      <c r="N201" s="15"/>
      <c r="O201" s="15"/>
      <c r="P201" s="15"/>
      <c r="Q201" s="15"/>
      <c r="R201" s="11">
        <f t="shared" si="37"/>
        <v>0</v>
      </c>
      <c r="S201" s="15"/>
      <c r="T201" s="15"/>
      <c r="U201" s="9">
        <f t="shared" si="42"/>
        <v>0</v>
      </c>
      <c r="V201" s="9">
        <f t="shared" si="40"/>
        <v>0</v>
      </c>
      <c r="W201" s="15"/>
      <c r="X201" s="16">
        <f t="shared" si="43"/>
        <v>0</v>
      </c>
      <c r="Y201" s="18"/>
      <c r="Z201" s="17"/>
    </row>
    <row r="202" spans="1:26" ht="18" customHeight="1" x14ac:dyDescent="0.2">
      <c r="A202" s="13">
        <v>5530007</v>
      </c>
      <c r="B202" s="14" t="s">
        <v>229</v>
      </c>
      <c r="C202" s="15">
        <v>29000</v>
      </c>
      <c r="D202" s="10">
        <f>VLOOKUP($A202,'21.04'!$A$9:$W$204,23,0)</f>
        <v>0</v>
      </c>
      <c r="E202" s="15"/>
      <c r="F202" s="15"/>
      <c r="G202" s="15"/>
      <c r="H202" s="9">
        <f t="shared" si="38"/>
        <v>0</v>
      </c>
      <c r="I202" s="15"/>
      <c r="J202" s="15"/>
      <c r="K202" s="15"/>
      <c r="L202" s="9">
        <f t="shared" si="32"/>
        <v>0</v>
      </c>
      <c r="M202" s="15"/>
      <c r="N202" s="15"/>
      <c r="O202" s="15"/>
      <c r="P202" s="15"/>
      <c r="Q202" s="15"/>
      <c r="R202" s="11">
        <f t="shared" si="37"/>
        <v>0</v>
      </c>
      <c r="S202" s="15"/>
      <c r="T202" s="15"/>
      <c r="U202" s="9">
        <f t="shared" si="42"/>
        <v>0</v>
      </c>
      <c r="V202" s="9">
        <f t="shared" si="40"/>
        <v>0</v>
      </c>
      <c r="W202" s="15"/>
      <c r="X202" s="16">
        <f t="shared" si="43"/>
        <v>0</v>
      </c>
      <c r="Y202" s="18"/>
      <c r="Z202" s="17"/>
    </row>
    <row r="203" spans="1:26" ht="18" customHeight="1" x14ac:dyDescent="0.2">
      <c r="A203" s="13">
        <v>553009</v>
      </c>
      <c r="B203" s="14" t="s">
        <v>230</v>
      </c>
      <c r="C203" s="15">
        <v>39000</v>
      </c>
      <c r="D203" s="10">
        <f>VLOOKUP($A203,'21.04'!$A$9:$W$204,23,0)</f>
        <v>0</v>
      </c>
      <c r="E203" s="15"/>
      <c r="F203" s="15"/>
      <c r="G203" s="15"/>
      <c r="H203" s="9">
        <f t="shared" si="38"/>
        <v>0</v>
      </c>
      <c r="I203" s="15"/>
      <c r="J203" s="15"/>
      <c r="K203" s="15"/>
      <c r="L203" s="9">
        <f t="shared" si="32"/>
        <v>0</v>
      </c>
      <c r="M203" s="15"/>
      <c r="N203" s="15"/>
      <c r="O203" s="15"/>
      <c r="P203" s="15"/>
      <c r="Q203" s="15"/>
      <c r="R203" s="11">
        <f t="shared" si="37"/>
        <v>0</v>
      </c>
      <c r="S203" s="15"/>
      <c r="T203" s="15"/>
      <c r="U203" s="9">
        <f t="shared" si="42"/>
        <v>0</v>
      </c>
      <c r="V203" s="9">
        <f t="shared" si="40"/>
        <v>0</v>
      </c>
      <c r="W203" s="15"/>
      <c r="X203" s="16">
        <f t="shared" si="43"/>
        <v>0</v>
      </c>
      <c r="Y203" s="18"/>
      <c r="Z203" s="17"/>
    </row>
    <row r="204" spans="1:26" ht="18" customHeight="1" x14ac:dyDescent="0.2">
      <c r="A204" s="13">
        <v>7560084</v>
      </c>
      <c r="B204" s="14" t="s">
        <v>245</v>
      </c>
      <c r="C204" s="15">
        <v>50000</v>
      </c>
      <c r="D204" s="10">
        <f>VLOOKUP($A204,'21.04'!$A$9:$W$204,23,0)</f>
        <v>0</v>
      </c>
      <c r="E204" s="15"/>
      <c r="F204" s="15"/>
      <c r="G204" s="15"/>
      <c r="H204" s="9">
        <f t="shared" si="38"/>
        <v>0</v>
      </c>
      <c r="I204" s="15">
        <v>6</v>
      </c>
      <c r="J204" s="15"/>
      <c r="K204" s="15"/>
      <c r="L204" s="9">
        <f t="shared" si="32"/>
        <v>6</v>
      </c>
      <c r="M204" s="15"/>
      <c r="N204" s="15"/>
      <c r="O204" s="15"/>
      <c r="P204" s="15"/>
      <c r="Q204" s="15"/>
      <c r="R204" s="11">
        <f t="shared" si="37"/>
        <v>0</v>
      </c>
      <c r="S204" s="15"/>
      <c r="T204" s="15"/>
      <c r="U204" s="9">
        <f t="shared" si="42"/>
        <v>0</v>
      </c>
      <c r="V204" s="9">
        <f t="shared" si="40"/>
        <v>-6</v>
      </c>
      <c r="W204" s="15"/>
      <c r="X204" s="16">
        <f t="shared" si="43"/>
        <v>6</v>
      </c>
      <c r="Y204" s="18"/>
      <c r="Z204" s="17"/>
    </row>
    <row r="205" spans="1:26" ht="18" customHeight="1" x14ac:dyDescent="0.2">
      <c r="A205" s="13">
        <v>7560085</v>
      </c>
      <c r="B205" s="14" t="s">
        <v>246</v>
      </c>
      <c r="C205" s="15">
        <v>80000</v>
      </c>
      <c r="D205" s="10">
        <f>VLOOKUP($A205,'21.04'!$A$9:$W$205,23,0)</f>
        <v>0</v>
      </c>
      <c r="E205" s="15"/>
      <c r="F205" s="15"/>
      <c r="G205" s="15"/>
      <c r="H205" s="9">
        <f t="shared" si="38"/>
        <v>0</v>
      </c>
      <c r="I205" s="15">
        <v>3</v>
      </c>
      <c r="J205" s="15"/>
      <c r="K205" s="15"/>
      <c r="L205" s="9">
        <f t="shared" si="32"/>
        <v>3</v>
      </c>
      <c r="M205" s="15"/>
      <c r="N205" s="15"/>
      <c r="O205" s="15"/>
      <c r="P205" s="15"/>
      <c r="Q205" s="15"/>
      <c r="R205" s="11">
        <f t="shared" si="37"/>
        <v>0</v>
      </c>
      <c r="S205" s="15"/>
      <c r="T205" s="15"/>
      <c r="U205" s="9">
        <f t="shared" si="42"/>
        <v>0</v>
      </c>
      <c r="V205" s="9">
        <f t="shared" si="40"/>
        <v>-3</v>
      </c>
      <c r="W205" s="15"/>
      <c r="X205" s="16">
        <f t="shared" si="43"/>
        <v>3</v>
      </c>
      <c r="Y205" s="18"/>
      <c r="Z205" s="17"/>
    </row>
    <row r="206" spans="1:26" ht="18" customHeight="1" x14ac:dyDescent="0.2">
      <c r="A206" s="13">
        <v>7560086</v>
      </c>
      <c r="B206" s="14" t="s">
        <v>247</v>
      </c>
      <c r="C206" s="15">
        <v>39000</v>
      </c>
      <c r="D206" s="10">
        <f>VLOOKUP($A206,'21.04'!$A$9:$W$206,23,0)</f>
        <v>0</v>
      </c>
      <c r="E206" s="15"/>
      <c r="F206" s="15"/>
      <c r="G206" s="15"/>
      <c r="H206" s="9">
        <f t="shared" si="38"/>
        <v>0</v>
      </c>
      <c r="I206" s="15">
        <v>2</v>
      </c>
      <c r="J206" s="15"/>
      <c r="K206" s="15"/>
      <c r="L206" s="9">
        <f t="shared" si="32"/>
        <v>2</v>
      </c>
      <c r="M206" s="15"/>
      <c r="N206" s="15"/>
      <c r="O206" s="15"/>
      <c r="P206" s="15"/>
      <c r="Q206" s="15"/>
      <c r="R206" s="11">
        <f t="shared" si="37"/>
        <v>0</v>
      </c>
      <c r="S206" s="15"/>
      <c r="T206" s="15"/>
      <c r="U206" s="9">
        <f t="shared" si="42"/>
        <v>0</v>
      </c>
      <c r="V206" s="9">
        <f t="shared" si="40"/>
        <v>-2</v>
      </c>
      <c r="W206" s="15"/>
      <c r="X206" s="16">
        <f t="shared" si="43"/>
        <v>2</v>
      </c>
      <c r="Y206" s="18"/>
      <c r="Z206" s="17"/>
    </row>
    <row r="207" spans="1:26" ht="18" customHeight="1" x14ac:dyDescent="0.2">
      <c r="A207" s="13"/>
      <c r="B207" s="14"/>
      <c r="C207" s="15"/>
      <c r="D207" s="10"/>
      <c r="E207" s="15"/>
      <c r="F207" s="15"/>
      <c r="G207" s="15"/>
      <c r="H207" s="9">
        <f t="shared" si="38"/>
        <v>0</v>
      </c>
      <c r="I207" s="15"/>
      <c r="J207" s="15"/>
      <c r="K207" s="15"/>
      <c r="L207" s="9">
        <f t="shared" si="32"/>
        <v>0</v>
      </c>
      <c r="M207" s="15"/>
      <c r="N207" s="15"/>
      <c r="O207" s="15"/>
      <c r="P207" s="15"/>
      <c r="Q207" s="15"/>
      <c r="R207" s="11">
        <f t="shared" si="37"/>
        <v>0</v>
      </c>
      <c r="S207" s="15"/>
      <c r="T207" s="15"/>
      <c r="U207" s="9">
        <f t="shared" si="42"/>
        <v>0</v>
      </c>
      <c r="V207" s="9">
        <f t="shared" si="40"/>
        <v>0</v>
      </c>
      <c r="W207" s="15"/>
      <c r="X207" s="16">
        <f t="shared" si="43"/>
        <v>0</v>
      </c>
      <c r="Y207" s="18"/>
      <c r="Z207" s="17"/>
    </row>
    <row r="208" spans="1:26" ht="18" customHeight="1" x14ac:dyDescent="0.2">
      <c r="A208" s="7"/>
      <c r="B208" s="28" t="s">
        <v>218</v>
      </c>
      <c r="C208" s="9"/>
      <c r="D208" s="10"/>
      <c r="E208" s="10"/>
      <c r="F208" s="10"/>
      <c r="G208" s="10"/>
      <c r="H208" s="9"/>
      <c r="I208" s="10"/>
      <c r="J208" s="10"/>
      <c r="K208" s="10"/>
      <c r="L208" s="9">
        <f t="shared" si="32"/>
        <v>0</v>
      </c>
      <c r="M208" s="10"/>
      <c r="N208" s="10"/>
      <c r="O208" s="10"/>
      <c r="P208" s="10"/>
      <c r="Q208" s="10"/>
      <c r="R208" s="11">
        <f t="shared" si="37"/>
        <v>0</v>
      </c>
      <c r="S208" s="10"/>
      <c r="T208" s="10"/>
      <c r="U208" s="9"/>
      <c r="V208" s="9"/>
      <c r="W208" s="10"/>
      <c r="X208" s="9"/>
      <c r="Y208" s="18"/>
      <c r="Z208" s="17"/>
    </row>
    <row r="210" spans="1:28" ht="25.5" customHeight="1" x14ac:dyDescent="0.2">
      <c r="D210" s="30">
        <f>SUM(D9:D208)</f>
        <v>560</v>
      </c>
      <c r="E210" s="31"/>
      <c r="F210" s="31"/>
      <c r="G210" s="31"/>
      <c r="H210" s="31"/>
      <c r="I210" s="30">
        <f>SUM(I9:I208)</f>
        <v>657</v>
      </c>
      <c r="J210" s="30">
        <f>SUM(J9:J208)</f>
        <v>0</v>
      </c>
      <c r="K210" s="30"/>
      <c r="L210" s="31"/>
      <c r="M210" s="31"/>
      <c r="N210" s="31"/>
      <c r="O210" s="31"/>
      <c r="P210" s="31"/>
      <c r="Q210" s="30">
        <f>SUM(Q9:Q208)</f>
        <v>1</v>
      </c>
      <c r="R210" s="30">
        <f>SUM(R9:R208)</f>
        <v>11</v>
      </c>
      <c r="S210" s="30">
        <f>SUM(S9:S208)</f>
        <v>125</v>
      </c>
      <c r="T210" s="31"/>
      <c r="U210" s="31"/>
      <c r="V210" s="32"/>
      <c r="W210" s="30">
        <f>SUM(W9:W208)</f>
        <v>546</v>
      </c>
      <c r="X210" s="30">
        <f>SUM(X9:X208)</f>
        <v>17</v>
      </c>
    </row>
    <row r="211" spans="1:28" ht="12.75" customHeight="1" x14ac:dyDescent="0.2"/>
    <row r="212" spans="1:28" s="1" customFormat="1" x14ac:dyDescent="0.2">
      <c r="A212" s="29"/>
      <c r="B212" s="29" t="s">
        <v>219</v>
      </c>
      <c r="I212" s="33" t="s">
        <v>220</v>
      </c>
      <c r="S212" s="1" t="s">
        <v>221</v>
      </c>
      <c r="V212" s="2"/>
      <c r="W212" s="2"/>
      <c r="X212" s="2"/>
      <c r="Y212" s="3"/>
      <c r="Z212" s="3"/>
      <c r="AA212" s="3"/>
      <c r="AB212" s="3"/>
    </row>
    <row r="214" spans="1:28" s="1" customFormat="1" x14ac:dyDescent="0.2">
      <c r="A214" s="29" t="s">
        <v>222</v>
      </c>
      <c r="B214" s="3"/>
      <c r="V214" s="2"/>
      <c r="W214" s="2"/>
      <c r="X214" s="2"/>
      <c r="Y214" s="3"/>
      <c r="Z214" s="3"/>
      <c r="AA214" s="3"/>
      <c r="AB214" s="3"/>
    </row>
  </sheetData>
  <mergeCells count="30">
    <mergeCell ref="O6:Q6"/>
    <mergeCell ref="J6:J7"/>
    <mergeCell ref="K6:K7"/>
    <mergeCell ref="L6:L7"/>
    <mergeCell ref="M6:M7"/>
    <mergeCell ref="N6:N7"/>
    <mergeCell ref="V5:V7"/>
    <mergeCell ref="W5:W7"/>
    <mergeCell ref="X5:X7"/>
    <mergeCell ref="Z5:AB6"/>
    <mergeCell ref="R6:R7"/>
    <mergeCell ref="S6:S7"/>
    <mergeCell ref="T6:T7"/>
    <mergeCell ref="U6:U7"/>
    <mergeCell ref="A1:B1"/>
    <mergeCell ref="A2:B2"/>
    <mergeCell ref="A3:X3"/>
    <mergeCell ref="A5:A7"/>
    <mergeCell ref="B5:B7"/>
    <mergeCell ref="C5:C7"/>
    <mergeCell ref="D5:D7"/>
    <mergeCell ref="E5:H5"/>
    <mergeCell ref="I5:L5"/>
    <mergeCell ref="M5:R5"/>
    <mergeCell ref="E6:E7"/>
    <mergeCell ref="F6:F7"/>
    <mergeCell ref="G6:G7"/>
    <mergeCell ref="H6:H7"/>
    <mergeCell ref="I6:I7"/>
    <mergeCell ref="S5:U5"/>
  </mergeCells>
  <conditionalFormatting sqref="B103:B104">
    <cfRule type="duplicateValues" dxfId="804" priority="82" stopIfTrue="1"/>
  </conditionalFormatting>
  <conditionalFormatting sqref="B135">
    <cfRule type="duplicateValues" dxfId="803" priority="81" stopIfTrue="1"/>
  </conditionalFormatting>
  <conditionalFormatting sqref="B121">
    <cfRule type="duplicateValues" dxfId="802" priority="80" stopIfTrue="1"/>
  </conditionalFormatting>
  <conditionalFormatting sqref="B208">
    <cfRule type="duplicateValues" dxfId="801" priority="79" stopIfTrue="1"/>
  </conditionalFormatting>
  <conditionalFormatting sqref="B211:B284">
    <cfRule type="duplicateValues" dxfId="800" priority="78" stopIfTrue="1"/>
  </conditionalFormatting>
  <conditionalFormatting sqref="B210">
    <cfRule type="duplicateValues" dxfId="799" priority="77" stopIfTrue="1"/>
  </conditionalFormatting>
  <conditionalFormatting sqref="I212">
    <cfRule type="duplicateValues" dxfId="798" priority="76" stopIfTrue="1"/>
  </conditionalFormatting>
  <conditionalFormatting sqref="I212">
    <cfRule type="duplicateValues" dxfId="797" priority="73" stopIfTrue="1"/>
    <cfRule type="duplicateValues" dxfId="796" priority="74" stopIfTrue="1"/>
    <cfRule type="duplicateValues" dxfId="795" priority="75" stopIfTrue="1"/>
  </conditionalFormatting>
  <conditionalFormatting sqref="B20">
    <cfRule type="duplicateValues" dxfId="794" priority="67" stopIfTrue="1"/>
  </conditionalFormatting>
  <conditionalFormatting sqref="B20">
    <cfRule type="duplicateValues" dxfId="793" priority="68" stopIfTrue="1"/>
  </conditionalFormatting>
  <conditionalFormatting sqref="B20">
    <cfRule type="duplicateValues" dxfId="792" priority="69" stopIfTrue="1"/>
  </conditionalFormatting>
  <conditionalFormatting sqref="B20">
    <cfRule type="duplicateValues" dxfId="791" priority="70" stopIfTrue="1"/>
    <cfRule type="duplicateValues" dxfId="790" priority="71" stopIfTrue="1"/>
    <cfRule type="duplicateValues" dxfId="789" priority="72" stopIfTrue="1"/>
  </conditionalFormatting>
  <conditionalFormatting sqref="A20:A25">
    <cfRule type="duplicateValues" dxfId="788" priority="66" stopIfTrue="1"/>
  </conditionalFormatting>
  <conditionalFormatting sqref="A26">
    <cfRule type="duplicateValues" dxfId="787" priority="65" stopIfTrue="1"/>
  </conditionalFormatting>
  <conditionalFormatting sqref="A27">
    <cfRule type="duplicateValues" dxfId="786" priority="64" stopIfTrue="1"/>
  </conditionalFormatting>
  <conditionalFormatting sqref="A28">
    <cfRule type="duplicateValues" dxfId="785" priority="63" stopIfTrue="1"/>
  </conditionalFormatting>
  <conditionalFormatting sqref="A29">
    <cfRule type="duplicateValues" dxfId="784" priority="62" stopIfTrue="1"/>
  </conditionalFormatting>
  <conditionalFormatting sqref="A30">
    <cfRule type="duplicateValues" dxfId="783" priority="61" stopIfTrue="1"/>
  </conditionalFormatting>
  <conditionalFormatting sqref="B285:B65328 B210 B5 B8:B19 B122:B134 B21:B59 B136:B203 B64:B100 B62 B102:B120">
    <cfRule type="duplicateValues" dxfId="782" priority="83" stopIfTrue="1"/>
  </conditionalFormatting>
  <conditionalFormatting sqref="B285:B65328 B210 B5 B8:B19 B105:B120 B122:B134 B21:B59 B136:B203 B64:B100 B62 B102">
    <cfRule type="duplicateValues" dxfId="781" priority="84" stopIfTrue="1"/>
  </conditionalFormatting>
  <conditionalFormatting sqref="A210:A65328 A1:A5 A8:A19 A31:A59 A64:A100 A208 A62 A102:A203">
    <cfRule type="duplicateValues" dxfId="780" priority="85" stopIfTrue="1"/>
  </conditionalFormatting>
  <conditionalFormatting sqref="B210:B65328 B5 B8:B19 B21:B59 B64:B100 B208 B62 B102:B203">
    <cfRule type="duplicateValues" dxfId="779" priority="86" stopIfTrue="1"/>
  </conditionalFormatting>
  <conditionalFormatting sqref="B210:B65328 B1:B5 B8:B19 B21:B59 B64:B100 B208 B62 B102:B203">
    <cfRule type="duplicateValues" dxfId="778" priority="87" stopIfTrue="1"/>
    <cfRule type="duplicateValues" dxfId="777" priority="88" stopIfTrue="1"/>
    <cfRule type="duplicateValues" dxfId="776" priority="89" stopIfTrue="1"/>
  </conditionalFormatting>
  <conditionalFormatting sqref="Y17">
    <cfRule type="duplicateValues" dxfId="775" priority="55" stopIfTrue="1"/>
  </conditionalFormatting>
  <conditionalFormatting sqref="Y17">
    <cfRule type="duplicateValues" dxfId="774" priority="56" stopIfTrue="1"/>
  </conditionalFormatting>
  <conditionalFormatting sqref="Y17">
    <cfRule type="duplicateValues" dxfId="773" priority="57" stopIfTrue="1"/>
  </conditionalFormatting>
  <conditionalFormatting sqref="Y17">
    <cfRule type="duplicateValues" dxfId="772" priority="58" stopIfTrue="1"/>
    <cfRule type="duplicateValues" dxfId="771" priority="59" stopIfTrue="1"/>
    <cfRule type="duplicateValues" dxfId="770" priority="60" stopIfTrue="1"/>
  </conditionalFormatting>
  <conditionalFormatting sqref="Y13">
    <cfRule type="duplicateValues" dxfId="769" priority="49" stopIfTrue="1"/>
  </conditionalFormatting>
  <conditionalFormatting sqref="Y13">
    <cfRule type="duplicateValues" dxfId="768" priority="50" stopIfTrue="1"/>
  </conditionalFormatting>
  <conditionalFormatting sqref="Y13">
    <cfRule type="duplicateValues" dxfId="767" priority="51" stopIfTrue="1"/>
  </conditionalFormatting>
  <conditionalFormatting sqref="Y13">
    <cfRule type="duplicateValues" dxfId="766" priority="52" stopIfTrue="1"/>
    <cfRule type="duplicateValues" dxfId="765" priority="53" stopIfTrue="1"/>
    <cfRule type="duplicateValues" dxfId="764" priority="54" stopIfTrue="1"/>
  </conditionalFormatting>
  <conditionalFormatting sqref="B63">
    <cfRule type="duplicateValues" dxfId="763" priority="42" stopIfTrue="1"/>
  </conditionalFormatting>
  <conditionalFormatting sqref="B63">
    <cfRule type="duplicateValues" dxfId="762" priority="43" stopIfTrue="1"/>
  </conditionalFormatting>
  <conditionalFormatting sqref="A63">
    <cfRule type="duplicateValues" dxfId="761" priority="44" stopIfTrue="1"/>
  </conditionalFormatting>
  <conditionalFormatting sqref="B63">
    <cfRule type="duplicateValues" dxfId="760" priority="45" stopIfTrue="1"/>
  </conditionalFormatting>
  <conditionalFormatting sqref="B63">
    <cfRule type="duplicateValues" dxfId="759" priority="46" stopIfTrue="1"/>
    <cfRule type="duplicateValues" dxfId="758" priority="47" stopIfTrue="1"/>
    <cfRule type="duplicateValues" dxfId="757" priority="48" stopIfTrue="1"/>
  </conditionalFormatting>
  <conditionalFormatting sqref="A207">
    <cfRule type="duplicateValues" dxfId="756" priority="28" stopIfTrue="1"/>
  </conditionalFormatting>
  <conditionalFormatting sqref="B207">
    <cfRule type="duplicateValues" dxfId="755" priority="29" stopIfTrue="1"/>
  </conditionalFormatting>
  <conditionalFormatting sqref="B207">
    <cfRule type="duplicateValues" dxfId="754" priority="30" stopIfTrue="1"/>
  </conditionalFormatting>
  <conditionalFormatting sqref="B207">
    <cfRule type="duplicateValues" dxfId="753" priority="31" stopIfTrue="1"/>
  </conditionalFormatting>
  <conditionalFormatting sqref="B207">
    <cfRule type="duplicateValues" dxfId="752" priority="32" stopIfTrue="1"/>
    <cfRule type="duplicateValues" dxfId="751" priority="33" stopIfTrue="1"/>
    <cfRule type="duplicateValues" dxfId="750" priority="34" stopIfTrue="1"/>
  </conditionalFormatting>
  <conditionalFormatting sqref="A60:A61">
    <cfRule type="duplicateValues" dxfId="749" priority="27" stopIfTrue="1"/>
  </conditionalFormatting>
  <conditionalFormatting sqref="B60">
    <cfRule type="duplicateValues" dxfId="748" priority="21" stopIfTrue="1"/>
  </conditionalFormatting>
  <conditionalFormatting sqref="B60">
    <cfRule type="duplicateValues" dxfId="747" priority="22" stopIfTrue="1"/>
  </conditionalFormatting>
  <conditionalFormatting sqref="B60">
    <cfRule type="duplicateValues" dxfId="746" priority="23" stopIfTrue="1"/>
  </conditionalFormatting>
  <conditionalFormatting sqref="B60">
    <cfRule type="duplicateValues" dxfId="745" priority="24" stopIfTrue="1"/>
    <cfRule type="duplicateValues" dxfId="744" priority="25" stopIfTrue="1"/>
    <cfRule type="duplicateValues" dxfId="743" priority="26" stopIfTrue="1"/>
  </conditionalFormatting>
  <conditionalFormatting sqref="B61">
    <cfRule type="duplicateValues" dxfId="742" priority="15" stopIfTrue="1"/>
  </conditionalFormatting>
  <conditionalFormatting sqref="B61">
    <cfRule type="duplicateValues" dxfId="741" priority="16" stopIfTrue="1"/>
  </conditionalFormatting>
  <conditionalFormatting sqref="B61">
    <cfRule type="duplicateValues" dxfId="740" priority="17" stopIfTrue="1"/>
  </conditionalFormatting>
  <conditionalFormatting sqref="B61">
    <cfRule type="duplicateValues" dxfId="739" priority="18" stopIfTrue="1"/>
    <cfRule type="duplicateValues" dxfId="738" priority="19" stopIfTrue="1"/>
    <cfRule type="duplicateValues" dxfId="737" priority="20" stopIfTrue="1"/>
  </conditionalFormatting>
  <conditionalFormatting sqref="B101">
    <cfRule type="duplicateValues" dxfId="736" priority="8" stopIfTrue="1"/>
  </conditionalFormatting>
  <conditionalFormatting sqref="B101">
    <cfRule type="duplicateValues" dxfId="735" priority="9" stopIfTrue="1"/>
  </conditionalFormatting>
  <conditionalFormatting sqref="A101">
    <cfRule type="duplicateValues" dxfId="734" priority="10" stopIfTrue="1"/>
  </conditionalFormatting>
  <conditionalFormatting sqref="B101">
    <cfRule type="duplicateValues" dxfId="733" priority="11" stopIfTrue="1"/>
  </conditionalFormatting>
  <conditionalFormatting sqref="B101">
    <cfRule type="duplicateValues" dxfId="732" priority="12" stopIfTrue="1"/>
    <cfRule type="duplicateValues" dxfId="731" priority="13" stopIfTrue="1"/>
    <cfRule type="duplicateValues" dxfId="730" priority="14" stopIfTrue="1"/>
  </conditionalFormatting>
  <conditionalFormatting sqref="B204:B206">
    <cfRule type="duplicateValues" dxfId="729" priority="1" stopIfTrue="1"/>
  </conditionalFormatting>
  <conditionalFormatting sqref="B204:B206">
    <cfRule type="duplicateValues" dxfId="728" priority="2" stopIfTrue="1"/>
  </conditionalFormatting>
  <conditionalFormatting sqref="A204:A206">
    <cfRule type="duplicateValues" dxfId="727" priority="3" stopIfTrue="1"/>
  </conditionalFormatting>
  <conditionalFormatting sqref="B204:B206">
    <cfRule type="duplicateValues" dxfId="726" priority="4" stopIfTrue="1"/>
  </conditionalFormatting>
  <conditionalFormatting sqref="B204:B206">
    <cfRule type="duplicateValues" dxfId="725" priority="5" stopIfTrue="1"/>
    <cfRule type="duplicateValues" dxfId="724" priority="6" stopIfTrue="1"/>
    <cfRule type="duplicateValues" dxfId="723" priority="7" stopIfTrue="1"/>
  </conditionalFormatting>
  <pageMargins left="0.7" right="0.7" top="0.75" bottom="0.75" header="0.3" footer="0.3"/>
  <pageSetup orientation="portrait"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214"/>
  <sheetViews>
    <sheetView zoomScaleNormal="100" workbookViewId="0">
      <pane xSplit="4" ySplit="8" topLeftCell="E188" activePane="bottomRight" state="frozen"/>
      <selection activeCell="AI60" sqref="AI60:AJ60"/>
      <selection pane="topRight" activeCell="AI60" sqref="AI60:AJ60"/>
      <selection pane="bottomLeft" activeCell="AI60" sqref="AI60:AJ60"/>
      <selection pane="bottomRight" activeCell="K183" sqref="K183"/>
    </sheetView>
  </sheetViews>
  <sheetFormatPr defaultColWidth="6.85546875" defaultRowHeight="15.75" x14ac:dyDescent="0.2"/>
  <cols>
    <col min="1" max="1" width="9.5703125" style="29" customWidth="1"/>
    <col min="2" max="2" width="23.5703125" style="3" customWidth="1"/>
    <col min="3" max="3" width="11.85546875" style="1" customWidth="1"/>
    <col min="4" max="4" width="8.42578125" style="1" customWidth="1"/>
    <col min="5" max="5" width="7.7109375" style="1" customWidth="1"/>
    <col min="6" max="6" width="7.28515625" style="1" hidden="1" customWidth="1"/>
    <col min="7" max="7" width="0.28515625" style="1" hidden="1" customWidth="1"/>
    <col min="8" max="8" width="7.42578125" style="1" customWidth="1"/>
    <col min="9" max="9" width="9" style="1" customWidth="1"/>
    <col min="10" max="12" width="7.5703125" style="1" customWidth="1"/>
    <col min="13" max="13" width="7.7109375" style="1" customWidth="1"/>
    <col min="14" max="14" width="6.7109375" style="1" hidden="1" customWidth="1"/>
    <col min="15" max="15" width="9.7109375" style="1" customWidth="1"/>
    <col min="16" max="16" width="9.7109375" style="1" hidden="1" customWidth="1"/>
    <col min="17" max="17" width="6.5703125" style="1" customWidth="1"/>
    <col min="18" max="18" width="7.7109375" style="1" customWidth="1"/>
    <col min="19" max="19" width="6.42578125" style="1" customWidth="1"/>
    <col min="20" max="20" width="7" style="1" customWidth="1"/>
    <col min="21" max="21" width="7.28515625" style="1" customWidth="1"/>
    <col min="22" max="23" width="7.7109375" style="2" customWidth="1"/>
    <col min="24" max="24" width="9.5703125" style="2" customWidth="1"/>
    <col min="25" max="25" width="18.42578125" style="3" customWidth="1"/>
    <col min="26" max="26" width="11.7109375" style="3" customWidth="1"/>
    <col min="27" max="27" width="13.42578125" style="3" customWidth="1"/>
    <col min="28" max="28" width="12" style="3" customWidth="1"/>
    <col min="29" max="16384" width="6.85546875" style="3"/>
  </cols>
  <sheetData>
    <row r="1" spans="1:28" x14ac:dyDescent="0.2">
      <c r="A1" s="127" t="s">
        <v>0</v>
      </c>
      <c r="B1" s="127"/>
    </row>
    <row r="2" spans="1:28" x14ac:dyDescent="0.2">
      <c r="A2" s="127" t="s">
        <v>1</v>
      </c>
      <c r="B2" s="127"/>
    </row>
    <row r="3" spans="1:28" ht="19.5" x14ac:dyDescent="0.2">
      <c r="A3" s="128" t="s">
        <v>2</v>
      </c>
      <c r="B3" s="128"/>
      <c r="C3" s="128"/>
      <c r="D3" s="128"/>
      <c r="E3" s="128"/>
      <c r="F3" s="128"/>
      <c r="G3" s="128"/>
      <c r="H3" s="128"/>
      <c r="I3" s="128"/>
      <c r="J3" s="128"/>
      <c r="K3" s="128"/>
      <c r="L3" s="128"/>
      <c r="M3" s="128"/>
      <c r="N3" s="128"/>
      <c r="O3" s="128"/>
      <c r="P3" s="128"/>
      <c r="Q3" s="128"/>
      <c r="R3" s="128"/>
      <c r="S3" s="128"/>
      <c r="T3" s="128"/>
      <c r="U3" s="128"/>
      <c r="V3" s="128"/>
      <c r="W3" s="128"/>
      <c r="X3" s="128"/>
    </row>
    <row r="4" spans="1:28" ht="18.75" x14ac:dyDescent="0.2">
      <c r="A4" s="95" t="s">
        <v>3</v>
      </c>
      <c r="B4" s="4" t="s">
        <v>260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8" ht="18" customHeight="1" x14ac:dyDescent="0.2">
      <c r="A5" s="129" t="s">
        <v>4</v>
      </c>
      <c r="B5" s="129" t="s">
        <v>5</v>
      </c>
      <c r="C5" s="130" t="s">
        <v>6</v>
      </c>
      <c r="D5" s="131" t="s">
        <v>7</v>
      </c>
      <c r="E5" s="130" t="s">
        <v>8</v>
      </c>
      <c r="F5" s="130"/>
      <c r="G5" s="130"/>
      <c r="H5" s="130"/>
      <c r="I5" s="130" t="s">
        <v>9</v>
      </c>
      <c r="J5" s="130"/>
      <c r="K5" s="130"/>
      <c r="L5" s="130"/>
      <c r="M5" s="130" t="s">
        <v>10</v>
      </c>
      <c r="N5" s="130"/>
      <c r="O5" s="130"/>
      <c r="P5" s="130"/>
      <c r="Q5" s="130"/>
      <c r="R5" s="130"/>
      <c r="S5" s="134" t="s">
        <v>11</v>
      </c>
      <c r="T5" s="135"/>
      <c r="U5" s="136"/>
      <c r="V5" s="120" t="s">
        <v>12</v>
      </c>
      <c r="W5" s="123" t="s">
        <v>13</v>
      </c>
      <c r="X5" s="123" t="s">
        <v>14</v>
      </c>
      <c r="Z5" s="126" t="s">
        <v>15</v>
      </c>
      <c r="AA5" s="126"/>
      <c r="AB5" s="126"/>
    </row>
    <row r="6" spans="1:28" ht="20.25" customHeight="1" x14ac:dyDescent="0.2">
      <c r="A6" s="129"/>
      <c r="B6" s="129"/>
      <c r="C6" s="130"/>
      <c r="D6" s="131"/>
      <c r="E6" s="132" t="s">
        <v>16</v>
      </c>
      <c r="F6" s="132" t="s">
        <v>17</v>
      </c>
      <c r="G6" s="120" t="s">
        <v>18</v>
      </c>
      <c r="H6" s="120" t="s">
        <v>19</v>
      </c>
      <c r="I6" s="120" t="s">
        <v>20</v>
      </c>
      <c r="J6" s="120" t="s">
        <v>21</v>
      </c>
      <c r="K6" s="120" t="s">
        <v>223</v>
      </c>
      <c r="L6" s="120" t="s">
        <v>22</v>
      </c>
      <c r="M6" s="120" t="s">
        <v>18</v>
      </c>
      <c r="N6" s="120" t="s">
        <v>23</v>
      </c>
      <c r="O6" s="119" t="s">
        <v>24</v>
      </c>
      <c r="P6" s="119"/>
      <c r="Q6" s="119"/>
      <c r="R6" s="120" t="s">
        <v>25</v>
      </c>
      <c r="S6" s="120" t="s">
        <v>26</v>
      </c>
      <c r="T6" s="120" t="s">
        <v>27</v>
      </c>
      <c r="U6" s="120" t="s">
        <v>28</v>
      </c>
      <c r="V6" s="122"/>
      <c r="W6" s="124"/>
      <c r="X6" s="124"/>
      <c r="Z6" s="126"/>
      <c r="AA6" s="126"/>
      <c r="AB6" s="126"/>
    </row>
    <row r="7" spans="1:28" ht="58.5" customHeight="1" x14ac:dyDescent="0.2">
      <c r="A7" s="129"/>
      <c r="B7" s="129"/>
      <c r="C7" s="130"/>
      <c r="D7" s="131"/>
      <c r="E7" s="133"/>
      <c r="F7" s="133"/>
      <c r="G7" s="121"/>
      <c r="H7" s="121"/>
      <c r="I7" s="121"/>
      <c r="J7" s="121"/>
      <c r="K7" s="121"/>
      <c r="L7" s="121"/>
      <c r="M7" s="121"/>
      <c r="N7" s="121"/>
      <c r="O7" s="97" t="s">
        <v>29</v>
      </c>
      <c r="P7" s="97" t="s">
        <v>30</v>
      </c>
      <c r="Q7" s="96" t="s">
        <v>31</v>
      </c>
      <c r="R7" s="121"/>
      <c r="S7" s="121"/>
      <c r="T7" s="121"/>
      <c r="U7" s="121"/>
      <c r="V7" s="121"/>
      <c r="W7" s="125"/>
      <c r="X7" s="125"/>
      <c r="Z7" s="5"/>
      <c r="AA7" s="5"/>
      <c r="AB7" s="6"/>
    </row>
    <row r="8" spans="1:28" ht="18" customHeight="1" x14ac:dyDescent="0.2">
      <c r="A8" s="7"/>
      <c r="B8" s="8" t="s">
        <v>32</v>
      </c>
      <c r="C8" s="9"/>
      <c r="D8" s="10"/>
      <c r="E8" s="10"/>
      <c r="F8" s="10"/>
      <c r="G8" s="10"/>
      <c r="H8" s="9"/>
      <c r="I8" s="10"/>
      <c r="J8" s="10"/>
      <c r="K8" s="10"/>
      <c r="L8" s="9"/>
      <c r="M8" s="10"/>
      <c r="N8" s="10"/>
      <c r="O8" s="10"/>
      <c r="P8" s="10"/>
      <c r="Q8" s="10"/>
      <c r="R8" s="11"/>
      <c r="S8" s="10"/>
      <c r="T8" s="10"/>
      <c r="U8" s="10"/>
      <c r="V8" s="9"/>
      <c r="W8" s="10"/>
      <c r="X8" s="9"/>
      <c r="Z8" s="12"/>
      <c r="AA8" s="12"/>
      <c r="AB8" s="12"/>
    </row>
    <row r="9" spans="1:28" ht="18" customHeight="1" x14ac:dyDescent="0.2">
      <c r="A9" s="13">
        <v>1500001</v>
      </c>
      <c r="B9" s="14" t="s">
        <v>33</v>
      </c>
      <c r="C9" s="15">
        <v>27000</v>
      </c>
      <c r="D9" s="10">
        <f>VLOOKUP($A9,'22.04'!$A$9:$W$204,23,0)</f>
        <v>0</v>
      </c>
      <c r="E9" s="15">
        <v>20</v>
      </c>
      <c r="F9" s="15"/>
      <c r="G9" s="15"/>
      <c r="H9" s="9">
        <f t="shared" ref="H9:H52" si="0">SUM(E9:G9)</f>
        <v>20</v>
      </c>
      <c r="I9" s="15">
        <v>20</v>
      </c>
      <c r="J9" s="15"/>
      <c r="K9" s="15"/>
      <c r="L9" s="9">
        <f>SUM(I9:K9)</f>
        <v>20</v>
      </c>
      <c r="M9" s="15"/>
      <c r="N9" s="15"/>
      <c r="O9" s="15"/>
      <c r="P9" s="15"/>
      <c r="Q9" s="15"/>
      <c r="R9" s="11">
        <f>SUM(M9:Q9)</f>
        <v>0</v>
      </c>
      <c r="S9" s="15"/>
      <c r="T9" s="15"/>
      <c r="U9" s="9">
        <f t="shared" ref="U9:U52" si="1">S9+T9</f>
        <v>0</v>
      </c>
      <c r="V9" s="9">
        <f t="shared" ref="V9:V52" si="2">D9+H9-L9-R9-U9</f>
        <v>0</v>
      </c>
      <c r="W9" s="15"/>
      <c r="X9" s="34">
        <f t="shared" ref="X9:X52" si="3">W9-V9</f>
        <v>0</v>
      </c>
      <c r="Y9" s="29"/>
      <c r="Z9" s="17"/>
    </row>
    <row r="10" spans="1:28" ht="18" customHeight="1" x14ac:dyDescent="0.2">
      <c r="A10" s="13">
        <v>1500002</v>
      </c>
      <c r="B10" s="14" t="s">
        <v>34</v>
      </c>
      <c r="C10" s="15">
        <v>19000</v>
      </c>
      <c r="D10" s="10">
        <f>VLOOKUP($A10,'22.04'!$A$9:$W$204,23,0)</f>
        <v>0</v>
      </c>
      <c r="E10" s="15">
        <v>12</v>
      </c>
      <c r="F10" s="15"/>
      <c r="G10" s="15"/>
      <c r="H10" s="9">
        <f t="shared" si="0"/>
        <v>12</v>
      </c>
      <c r="I10" s="15">
        <v>12</v>
      </c>
      <c r="J10" s="15"/>
      <c r="K10" s="15"/>
      <c r="L10" s="9">
        <f t="shared" ref="L10:L76" si="4">SUM(I10:K10)</f>
        <v>12</v>
      </c>
      <c r="M10" s="15"/>
      <c r="N10" s="15"/>
      <c r="O10" s="15"/>
      <c r="P10" s="15"/>
      <c r="Q10" s="15"/>
      <c r="R10" s="11">
        <f t="shared" ref="R10:R89" si="5">SUM(M10:Q10)</f>
        <v>0</v>
      </c>
      <c r="S10" s="15"/>
      <c r="T10" s="15"/>
      <c r="U10" s="9">
        <f t="shared" si="1"/>
        <v>0</v>
      </c>
      <c r="V10" s="9">
        <f t="shared" si="2"/>
        <v>0</v>
      </c>
      <c r="W10" s="15"/>
      <c r="X10" s="16">
        <f t="shared" si="3"/>
        <v>0</v>
      </c>
      <c r="Y10" s="26"/>
      <c r="Z10" s="17"/>
    </row>
    <row r="11" spans="1:28" ht="18" customHeight="1" x14ac:dyDescent="0.2">
      <c r="A11" s="13">
        <v>1500003</v>
      </c>
      <c r="B11" s="14" t="s">
        <v>35</v>
      </c>
      <c r="C11" s="15">
        <v>22000</v>
      </c>
      <c r="D11" s="10">
        <f>VLOOKUP($A11,'22.04'!$A$9:$W$204,23,0)</f>
        <v>0</v>
      </c>
      <c r="E11" s="15">
        <v>12</v>
      </c>
      <c r="F11" s="15"/>
      <c r="G11" s="15"/>
      <c r="H11" s="9">
        <f t="shared" si="0"/>
        <v>12</v>
      </c>
      <c r="I11" s="15">
        <v>12</v>
      </c>
      <c r="J11" s="15"/>
      <c r="K11" s="15"/>
      <c r="L11" s="9">
        <f t="shared" si="4"/>
        <v>12</v>
      </c>
      <c r="M11" s="15"/>
      <c r="N11" s="15"/>
      <c r="O11" s="15"/>
      <c r="P11" s="15"/>
      <c r="Q11" s="15"/>
      <c r="R11" s="11">
        <f t="shared" si="5"/>
        <v>0</v>
      </c>
      <c r="S11" s="15"/>
      <c r="T11" s="15"/>
      <c r="U11" s="9">
        <f t="shared" si="1"/>
        <v>0</v>
      </c>
      <c r="V11" s="9">
        <f t="shared" si="2"/>
        <v>0</v>
      </c>
      <c r="W11" s="15"/>
      <c r="X11" s="16">
        <f t="shared" si="3"/>
        <v>0</v>
      </c>
      <c r="Y11" s="26"/>
      <c r="Z11" s="17"/>
    </row>
    <row r="12" spans="1:28" ht="18" customHeight="1" x14ac:dyDescent="0.2">
      <c r="A12" s="13">
        <v>1500004</v>
      </c>
      <c r="B12" s="14" t="s">
        <v>36</v>
      </c>
      <c r="C12" s="15">
        <v>27000</v>
      </c>
      <c r="D12" s="10">
        <f>VLOOKUP($A12,'22.04'!$A$9:$W$204,23,0)</f>
        <v>0</v>
      </c>
      <c r="E12" s="15">
        <v>20</v>
      </c>
      <c r="F12" s="15"/>
      <c r="G12" s="15"/>
      <c r="H12" s="9">
        <f t="shared" si="0"/>
        <v>20</v>
      </c>
      <c r="I12" s="15">
        <v>20</v>
      </c>
      <c r="J12" s="15"/>
      <c r="K12" s="15"/>
      <c r="L12" s="9">
        <f t="shared" si="4"/>
        <v>20</v>
      </c>
      <c r="M12" s="15"/>
      <c r="N12" s="15"/>
      <c r="O12" s="15"/>
      <c r="P12" s="15"/>
      <c r="Q12" s="15"/>
      <c r="R12" s="11">
        <f t="shared" si="5"/>
        <v>0</v>
      </c>
      <c r="S12" s="15"/>
      <c r="T12" s="15"/>
      <c r="U12" s="9">
        <f t="shared" si="1"/>
        <v>0</v>
      </c>
      <c r="V12" s="9">
        <f t="shared" si="2"/>
        <v>0</v>
      </c>
      <c r="W12" s="15"/>
      <c r="X12" s="16">
        <f t="shared" si="3"/>
        <v>0</v>
      </c>
      <c r="Z12" s="17"/>
    </row>
    <row r="13" spans="1:28" ht="18" customHeight="1" x14ac:dyDescent="0.2">
      <c r="A13" s="13">
        <v>1500005</v>
      </c>
      <c r="B13" s="14" t="s">
        <v>37</v>
      </c>
      <c r="C13" s="15">
        <v>34000</v>
      </c>
      <c r="D13" s="10">
        <f>VLOOKUP($A13,'22.04'!$A$9:$W$204,23,0)</f>
        <v>9</v>
      </c>
      <c r="E13" s="15"/>
      <c r="F13" s="15"/>
      <c r="G13" s="15"/>
      <c r="H13" s="9">
        <f t="shared" si="0"/>
        <v>0</v>
      </c>
      <c r="I13" s="15">
        <v>9</v>
      </c>
      <c r="J13" s="15"/>
      <c r="K13" s="15"/>
      <c r="L13" s="9">
        <f t="shared" si="4"/>
        <v>9</v>
      </c>
      <c r="M13" s="15"/>
      <c r="N13" s="15"/>
      <c r="O13" s="15"/>
      <c r="P13" s="15"/>
      <c r="Q13" s="15"/>
      <c r="R13" s="11">
        <f t="shared" si="5"/>
        <v>0</v>
      </c>
      <c r="S13" s="15"/>
      <c r="T13" s="15"/>
      <c r="U13" s="9">
        <f t="shared" si="1"/>
        <v>0</v>
      </c>
      <c r="V13" s="9">
        <f t="shared" si="2"/>
        <v>0</v>
      </c>
      <c r="W13" s="15"/>
      <c r="X13" s="16">
        <f t="shared" si="3"/>
        <v>0</v>
      </c>
      <c r="Y13" s="19"/>
      <c r="Z13" s="17"/>
    </row>
    <row r="14" spans="1:28" ht="18" customHeight="1" x14ac:dyDescent="0.2">
      <c r="A14" s="13">
        <v>1500006</v>
      </c>
      <c r="B14" s="14" t="s">
        <v>38</v>
      </c>
      <c r="C14" s="15">
        <v>26000</v>
      </c>
      <c r="D14" s="10">
        <f>VLOOKUP($A14,'22.04'!$A$9:$W$204,23,0)</f>
        <v>0</v>
      </c>
      <c r="E14" s="15">
        <v>8</v>
      </c>
      <c r="F14" s="15"/>
      <c r="G14" s="15"/>
      <c r="H14" s="9">
        <f t="shared" si="0"/>
        <v>8</v>
      </c>
      <c r="I14" s="15">
        <v>8</v>
      </c>
      <c r="J14" s="15"/>
      <c r="K14" s="15"/>
      <c r="L14" s="9">
        <f t="shared" si="4"/>
        <v>8</v>
      </c>
      <c r="M14" s="15"/>
      <c r="N14" s="15"/>
      <c r="O14" s="15"/>
      <c r="P14" s="15"/>
      <c r="Q14" s="15"/>
      <c r="R14" s="11">
        <f t="shared" si="5"/>
        <v>0</v>
      </c>
      <c r="S14" s="15"/>
      <c r="T14" s="15"/>
      <c r="U14" s="9">
        <f t="shared" si="1"/>
        <v>0</v>
      </c>
      <c r="V14" s="9">
        <f t="shared" si="2"/>
        <v>0</v>
      </c>
      <c r="W14" s="15"/>
      <c r="X14" s="16">
        <f t="shared" si="3"/>
        <v>0</v>
      </c>
      <c r="Z14" s="17"/>
    </row>
    <row r="15" spans="1:28" ht="18" customHeight="1" x14ac:dyDescent="0.2">
      <c r="A15" s="13">
        <v>1500007</v>
      </c>
      <c r="B15" s="14" t="s">
        <v>39</v>
      </c>
      <c r="C15" s="15">
        <v>20000</v>
      </c>
      <c r="D15" s="10">
        <f>VLOOKUP($A15,'22.04'!$A$9:$W$204,23,0)</f>
        <v>0</v>
      </c>
      <c r="E15" s="15">
        <v>12</v>
      </c>
      <c r="F15" s="15"/>
      <c r="G15" s="15"/>
      <c r="H15" s="9">
        <f t="shared" si="0"/>
        <v>12</v>
      </c>
      <c r="I15" s="15">
        <v>12</v>
      </c>
      <c r="J15" s="15"/>
      <c r="K15" s="15"/>
      <c r="L15" s="9">
        <f t="shared" si="4"/>
        <v>12</v>
      </c>
      <c r="M15" s="15"/>
      <c r="N15" s="15"/>
      <c r="O15" s="15"/>
      <c r="P15" s="15"/>
      <c r="Q15" s="15"/>
      <c r="R15" s="11">
        <f t="shared" si="5"/>
        <v>0</v>
      </c>
      <c r="S15" s="15"/>
      <c r="T15" s="15"/>
      <c r="U15" s="9">
        <f t="shared" si="1"/>
        <v>0</v>
      </c>
      <c r="V15" s="9">
        <f t="shared" si="2"/>
        <v>0</v>
      </c>
      <c r="W15" s="15"/>
      <c r="X15" s="16">
        <f t="shared" si="3"/>
        <v>0</v>
      </c>
      <c r="Z15" s="17"/>
    </row>
    <row r="16" spans="1:28" ht="18" customHeight="1" x14ac:dyDescent="0.2">
      <c r="A16" s="13">
        <v>1500008</v>
      </c>
      <c r="B16" s="14" t="s">
        <v>40</v>
      </c>
      <c r="C16" s="15">
        <v>20000</v>
      </c>
      <c r="D16" s="10">
        <f>VLOOKUP($A16,'22.04'!$A$9:$W$204,23,0)</f>
        <v>0</v>
      </c>
      <c r="E16" s="15">
        <v>12</v>
      </c>
      <c r="F16" s="15"/>
      <c r="G16" s="15"/>
      <c r="H16" s="9">
        <f t="shared" si="0"/>
        <v>12</v>
      </c>
      <c r="I16" s="15">
        <v>13</v>
      </c>
      <c r="J16" s="15"/>
      <c r="K16" s="15"/>
      <c r="L16" s="9">
        <f t="shared" si="4"/>
        <v>13</v>
      </c>
      <c r="M16" s="15"/>
      <c r="N16" s="15"/>
      <c r="O16" s="15"/>
      <c r="P16" s="15"/>
      <c r="Q16" s="15"/>
      <c r="R16" s="11">
        <f t="shared" si="5"/>
        <v>0</v>
      </c>
      <c r="S16" s="15"/>
      <c r="T16" s="15"/>
      <c r="U16" s="9">
        <f t="shared" si="1"/>
        <v>0</v>
      </c>
      <c r="V16" s="9">
        <f t="shared" si="2"/>
        <v>-1</v>
      </c>
      <c r="W16" s="15"/>
      <c r="X16" s="16">
        <f t="shared" si="3"/>
        <v>1</v>
      </c>
      <c r="Z16" s="17"/>
    </row>
    <row r="17" spans="1:26" ht="18" customHeight="1" x14ac:dyDescent="0.2">
      <c r="A17" s="13">
        <v>1500010</v>
      </c>
      <c r="B17" s="14" t="s">
        <v>41</v>
      </c>
      <c r="C17" s="15">
        <v>20000</v>
      </c>
      <c r="D17" s="10">
        <f>VLOOKUP($A17,'22.04'!$A$9:$W$204,23,0)</f>
        <v>0</v>
      </c>
      <c r="E17" s="15">
        <v>12</v>
      </c>
      <c r="F17" s="15"/>
      <c r="G17" s="15"/>
      <c r="H17" s="9">
        <f t="shared" si="0"/>
        <v>12</v>
      </c>
      <c r="I17" s="15">
        <v>12</v>
      </c>
      <c r="J17" s="15"/>
      <c r="K17" s="15"/>
      <c r="L17" s="9">
        <f t="shared" si="4"/>
        <v>12</v>
      </c>
      <c r="M17" s="15"/>
      <c r="N17" s="15"/>
      <c r="O17" s="15"/>
      <c r="P17" s="15"/>
      <c r="Q17" s="15"/>
      <c r="R17" s="11">
        <f t="shared" si="5"/>
        <v>0</v>
      </c>
      <c r="S17" s="15"/>
      <c r="T17" s="15"/>
      <c r="U17" s="9">
        <f t="shared" si="1"/>
        <v>0</v>
      </c>
      <c r="V17" s="9">
        <f t="shared" si="2"/>
        <v>0</v>
      </c>
      <c r="W17" s="15"/>
      <c r="X17" s="16">
        <f t="shared" si="3"/>
        <v>0</v>
      </c>
      <c r="Y17" s="19"/>
      <c r="Z17" s="17"/>
    </row>
    <row r="18" spans="1:26" ht="18" customHeight="1" x14ac:dyDescent="0.2">
      <c r="A18" s="13">
        <v>1500013</v>
      </c>
      <c r="B18" s="14" t="s">
        <v>42</v>
      </c>
      <c r="C18" s="15">
        <v>27000</v>
      </c>
      <c r="D18" s="10">
        <f>VLOOKUP($A18,'22.04'!$A$9:$W$204,23,0)</f>
        <v>0</v>
      </c>
      <c r="E18" s="15">
        <v>32</v>
      </c>
      <c r="F18" s="15"/>
      <c r="G18" s="15"/>
      <c r="H18" s="9">
        <f t="shared" si="0"/>
        <v>32</v>
      </c>
      <c r="I18" s="15">
        <v>32</v>
      </c>
      <c r="J18" s="15"/>
      <c r="K18" s="15"/>
      <c r="L18" s="9">
        <f t="shared" si="4"/>
        <v>32</v>
      </c>
      <c r="M18" s="15"/>
      <c r="N18" s="15"/>
      <c r="O18" s="15"/>
      <c r="P18" s="15"/>
      <c r="Q18" s="15"/>
      <c r="R18" s="11">
        <f>SUM(M18:Q18)</f>
        <v>0</v>
      </c>
      <c r="S18" s="15"/>
      <c r="T18" s="15"/>
      <c r="U18" s="9">
        <f>S18+T18</f>
        <v>0</v>
      </c>
      <c r="V18" s="9">
        <f t="shared" si="2"/>
        <v>0</v>
      </c>
      <c r="W18" s="15"/>
      <c r="X18" s="16">
        <f>W18-V18</f>
        <v>0</v>
      </c>
      <c r="Y18" s="18"/>
      <c r="Z18" s="17"/>
    </row>
    <row r="19" spans="1:26" ht="18" customHeight="1" x14ac:dyDescent="0.2">
      <c r="A19" s="13">
        <v>1500017</v>
      </c>
      <c r="B19" s="14" t="s">
        <v>43</v>
      </c>
      <c r="C19" s="15">
        <v>19000</v>
      </c>
      <c r="D19" s="10">
        <f>VLOOKUP($A19,'22.04'!$A$9:$W$204,23,0)</f>
        <v>0</v>
      </c>
      <c r="E19" s="15"/>
      <c r="F19" s="15"/>
      <c r="G19" s="15"/>
      <c r="H19" s="9">
        <f t="shared" si="0"/>
        <v>0</v>
      </c>
      <c r="I19" s="15"/>
      <c r="J19" s="15"/>
      <c r="K19" s="15"/>
      <c r="L19" s="9">
        <f t="shared" si="4"/>
        <v>0</v>
      </c>
      <c r="M19" s="15"/>
      <c r="N19" s="15"/>
      <c r="O19" s="15"/>
      <c r="P19" s="15"/>
      <c r="Q19" s="15"/>
      <c r="R19" s="11">
        <f>SUM(M19:Q19)</f>
        <v>0</v>
      </c>
      <c r="S19" s="15"/>
      <c r="T19" s="15"/>
      <c r="U19" s="9">
        <f>S19+T19</f>
        <v>0</v>
      </c>
      <c r="V19" s="9">
        <f t="shared" si="2"/>
        <v>0</v>
      </c>
      <c r="W19" s="15"/>
      <c r="X19" s="16">
        <f>W19-V19</f>
        <v>0</v>
      </c>
      <c r="Y19" s="18"/>
      <c r="Z19" s="17"/>
    </row>
    <row r="20" spans="1:26" ht="18" customHeight="1" x14ac:dyDescent="0.2">
      <c r="A20" s="13">
        <v>1500021</v>
      </c>
      <c r="B20" s="14" t="s">
        <v>44</v>
      </c>
      <c r="C20" s="15">
        <v>19000</v>
      </c>
      <c r="D20" s="10">
        <f>VLOOKUP($A20,'22.04'!$A$9:$W$204,23,0)</f>
        <v>0</v>
      </c>
      <c r="E20" s="15">
        <v>8</v>
      </c>
      <c r="F20" s="15"/>
      <c r="G20" s="15"/>
      <c r="H20" s="9">
        <f t="shared" si="0"/>
        <v>8</v>
      </c>
      <c r="I20" s="15">
        <v>8</v>
      </c>
      <c r="J20" s="15"/>
      <c r="K20" s="15"/>
      <c r="L20" s="9">
        <f t="shared" si="4"/>
        <v>8</v>
      </c>
      <c r="M20" s="15"/>
      <c r="N20" s="15"/>
      <c r="O20" s="15"/>
      <c r="P20" s="15"/>
      <c r="Q20" s="15"/>
      <c r="R20" s="11">
        <f t="shared" si="5"/>
        <v>0</v>
      </c>
      <c r="S20" s="15"/>
      <c r="T20" s="15"/>
      <c r="U20" s="9">
        <f t="shared" si="1"/>
        <v>0</v>
      </c>
      <c r="V20" s="9">
        <f t="shared" si="2"/>
        <v>0</v>
      </c>
      <c r="W20" s="15"/>
      <c r="X20" s="16">
        <f t="shared" si="3"/>
        <v>0</v>
      </c>
      <c r="Y20" s="38"/>
      <c r="Z20" s="17"/>
    </row>
    <row r="21" spans="1:26" ht="18" customHeight="1" x14ac:dyDescent="0.2">
      <c r="A21" s="13">
        <v>1500022</v>
      </c>
      <c r="B21" s="14" t="s">
        <v>45</v>
      </c>
      <c r="C21" s="15">
        <v>19000</v>
      </c>
      <c r="D21" s="10">
        <f>VLOOKUP($A21,'22.04'!$A$9:$W$204,23,0)</f>
        <v>0</v>
      </c>
      <c r="E21" s="15">
        <v>12</v>
      </c>
      <c r="F21" s="15"/>
      <c r="G21" s="15"/>
      <c r="H21" s="9">
        <f t="shared" si="0"/>
        <v>12</v>
      </c>
      <c r="I21" s="15">
        <v>12</v>
      </c>
      <c r="J21" s="15"/>
      <c r="K21" s="15"/>
      <c r="L21" s="9">
        <f t="shared" si="4"/>
        <v>12</v>
      </c>
      <c r="M21" s="15"/>
      <c r="N21" s="15"/>
      <c r="O21" s="15"/>
      <c r="P21" s="15"/>
      <c r="Q21" s="15"/>
      <c r="R21" s="11">
        <f t="shared" si="5"/>
        <v>0</v>
      </c>
      <c r="S21" s="15"/>
      <c r="T21" s="15"/>
      <c r="U21" s="9">
        <f t="shared" si="1"/>
        <v>0</v>
      </c>
      <c r="V21" s="9">
        <f t="shared" si="2"/>
        <v>0</v>
      </c>
      <c r="W21" s="15"/>
      <c r="X21" s="16">
        <f t="shared" si="3"/>
        <v>0</v>
      </c>
      <c r="Y21" s="18"/>
      <c r="Z21" s="17"/>
    </row>
    <row r="22" spans="1:26" ht="18" customHeight="1" x14ac:dyDescent="0.2">
      <c r="A22" s="13">
        <v>1500023</v>
      </c>
      <c r="B22" s="14" t="s">
        <v>46</v>
      </c>
      <c r="C22" s="15">
        <v>16000</v>
      </c>
      <c r="D22" s="10">
        <f>VLOOKUP($A22,'22.04'!$A$9:$W$204,23,0)</f>
        <v>0</v>
      </c>
      <c r="E22" s="15">
        <v>8</v>
      </c>
      <c r="F22" s="15"/>
      <c r="G22" s="15"/>
      <c r="H22" s="9">
        <f t="shared" si="0"/>
        <v>8</v>
      </c>
      <c r="I22" s="15">
        <v>7</v>
      </c>
      <c r="J22" s="15"/>
      <c r="K22" s="15"/>
      <c r="L22" s="9">
        <f t="shared" si="4"/>
        <v>7</v>
      </c>
      <c r="M22" s="15"/>
      <c r="N22" s="15"/>
      <c r="O22" s="15"/>
      <c r="P22" s="15"/>
      <c r="Q22" s="15"/>
      <c r="R22" s="11">
        <f t="shared" si="5"/>
        <v>0</v>
      </c>
      <c r="S22" s="15"/>
      <c r="T22" s="15"/>
      <c r="U22" s="9">
        <f t="shared" si="1"/>
        <v>0</v>
      </c>
      <c r="V22" s="9">
        <f t="shared" si="2"/>
        <v>1</v>
      </c>
      <c r="W22" s="15"/>
      <c r="X22" s="16">
        <f t="shared" si="3"/>
        <v>-1</v>
      </c>
      <c r="Y22" s="18"/>
      <c r="Z22" s="17"/>
    </row>
    <row r="23" spans="1:26" ht="18" customHeight="1" x14ac:dyDescent="0.2">
      <c r="A23" s="13">
        <v>1500024</v>
      </c>
      <c r="B23" s="14" t="s">
        <v>47</v>
      </c>
      <c r="C23" s="15">
        <v>21000</v>
      </c>
      <c r="D23" s="10">
        <f>VLOOKUP($A23,'22.04'!$A$9:$W$204,23,0)</f>
        <v>0</v>
      </c>
      <c r="E23" s="15"/>
      <c r="F23" s="15"/>
      <c r="G23" s="15"/>
      <c r="H23" s="9">
        <f t="shared" si="0"/>
        <v>0</v>
      </c>
      <c r="I23" s="15"/>
      <c r="J23" s="15"/>
      <c r="K23" s="15"/>
      <c r="L23" s="9">
        <f t="shared" si="4"/>
        <v>0</v>
      </c>
      <c r="M23" s="15"/>
      <c r="N23" s="15"/>
      <c r="O23" s="15"/>
      <c r="P23" s="15"/>
      <c r="Q23" s="15"/>
      <c r="R23" s="11">
        <f t="shared" si="5"/>
        <v>0</v>
      </c>
      <c r="S23" s="15"/>
      <c r="T23" s="15"/>
      <c r="U23" s="9">
        <f t="shared" si="1"/>
        <v>0</v>
      </c>
      <c r="V23" s="9">
        <f t="shared" si="2"/>
        <v>0</v>
      </c>
      <c r="W23" s="15"/>
      <c r="X23" s="16">
        <f t="shared" si="3"/>
        <v>0</v>
      </c>
      <c r="Y23" s="18"/>
      <c r="Z23" s="17"/>
    </row>
    <row r="24" spans="1:26" ht="18" customHeight="1" x14ac:dyDescent="0.2">
      <c r="A24" s="13">
        <v>1500026</v>
      </c>
      <c r="B24" s="14" t="s">
        <v>48</v>
      </c>
      <c r="C24" s="15">
        <v>21000</v>
      </c>
      <c r="D24" s="10">
        <f>VLOOKUP($A24,'22.04'!$A$9:$W$204,23,0)</f>
        <v>0</v>
      </c>
      <c r="E24" s="15">
        <v>10</v>
      </c>
      <c r="F24" s="15"/>
      <c r="G24" s="15"/>
      <c r="H24" s="9">
        <f t="shared" si="0"/>
        <v>10</v>
      </c>
      <c r="I24" s="15">
        <v>10</v>
      </c>
      <c r="J24" s="15"/>
      <c r="K24" s="15"/>
      <c r="L24" s="9">
        <f t="shared" si="4"/>
        <v>10</v>
      </c>
      <c r="M24" s="15"/>
      <c r="N24" s="15"/>
      <c r="O24" s="15"/>
      <c r="P24" s="15"/>
      <c r="Q24" s="15"/>
      <c r="R24" s="11">
        <f t="shared" si="5"/>
        <v>0</v>
      </c>
      <c r="S24" s="15"/>
      <c r="T24" s="15"/>
      <c r="U24" s="9">
        <f t="shared" si="1"/>
        <v>0</v>
      </c>
      <c r="V24" s="9">
        <f t="shared" si="2"/>
        <v>0</v>
      </c>
      <c r="W24" s="15"/>
      <c r="X24" s="16">
        <f t="shared" si="3"/>
        <v>0</v>
      </c>
      <c r="Y24" s="18"/>
      <c r="Z24" s="17"/>
    </row>
    <row r="25" spans="1:26" ht="18" customHeight="1" x14ac:dyDescent="0.2">
      <c r="A25" s="13">
        <v>1500028</v>
      </c>
      <c r="B25" s="14" t="s">
        <v>49</v>
      </c>
      <c r="C25" s="15">
        <v>20000</v>
      </c>
      <c r="D25" s="10">
        <f>VLOOKUP($A25,'22.04'!$A$9:$W$204,23,0)</f>
        <v>0</v>
      </c>
      <c r="E25" s="15">
        <v>10</v>
      </c>
      <c r="F25" s="15"/>
      <c r="G25" s="15"/>
      <c r="H25" s="9">
        <f t="shared" si="0"/>
        <v>10</v>
      </c>
      <c r="I25" s="15">
        <v>10</v>
      </c>
      <c r="J25" s="15"/>
      <c r="K25" s="15"/>
      <c r="L25" s="9">
        <f t="shared" si="4"/>
        <v>10</v>
      </c>
      <c r="M25" s="15"/>
      <c r="N25" s="15"/>
      <c r="O25" s="15"/>
      <c r="P25" s="15"/>
      <c r="Q25" s="15"/>
      <c r="R25" s="11">
        <f t="shared" si="5"/>
        <v>0</v>
      </c>
      <c r="S25" s="15"/>
      <c r="T25" s="15"/>
      <c r="U25" s="9">
        <f t="shared" si="1"/>
        <v>0</v>
      </c>
      <c r="V25" s="9">
        <f t="shared" si="2"/>
        <v>0</v>
      </c>
      <c r="W25" s="15"/>
      <c r="X25" s="16">
        <f>W25-V25</f>
        <v>0</v>
      </c>
      <c r="Y25" s="18"/>
      <c r="Z25" s="17"/>
    </row>
    <row r="26" spans="1:26" ht="18" customHeight="1" x14ac:dyDescent="0.2">
      <c r="A26" s="13">
        <v>1500029</v>
      </c>
      <c r="B26" s="14" t="s">
        <v>50</v>
      </c>
      <c r="C26" s="15">
        <v>18000</v>
      </c>
      <c r="D26" s="10">
        <f>VLOOKUP($A26,'22.04'!$A$9:$W$204,23,0)</f>
        <v>0</v>
      </c>
      <c r="E26" s="15"/>
      <c r="F26" s="15"/>
      <c r="G26" s="15"/>
      <c r="H26" s="9">
        <f t="shared" si="0"/>
        <v>0</v>
      </c>
      <c r="I26" s="15"/>
      <c r="J26" s="15"/>
      <c r="K26" s="15"/>
      <c r="L26" s="9">
        <f t="shared" si="4"/>
        <v>0</v>
      </c>
      <c r="M26" s="15"/>
      <c r="N26" s="15"/>
      <c r="O26" s="15"/>
      <c r="P26" s="15"/>
      <c r="Q26" s="15"/>
      <c r="R26" s="11">
        <f>SUM(M26:Q26)</f>
        <v>0</v>
      </c>
      <c r="S26" s="15"/>
      <c r="T26" s="15"/>
      <c r="U26" s="9">
        <f>S26+T26</f>
        <v>0</v>
      </c>
      <c r="V26" s="9">
        <f t="shared" si="2"/>
        <v>0</v>
      </c>
      <c r="W26" s="15"/>
      <c r="X26" s="16">
        <f>W26-V26</f>
        <v>0</v>
      </c>
      <c r="Y26" s="18"/>
      <c r="Z26" s="17"/>
    </row>
    <row r="27" spans="1:26" ht="18" customHeight="1" x14ac:dyDescent="0.2">
      <c r="A27" s="13">
        <v>1500047</v>
      </c>
      <c r="B27" s="14" t="s">
        <v>51</v>
      </c>
      <c r="C27" s="15">
        <v>32000</v>
      </c>
      <c r="D27" s="10">
        <f>VLOOKUP($A27,'22.04'!$A$9:$W$204,23,0)</f>
        <v>3</v>
      </c>
      <c r="E27" s="15"/>
      <c r="F27" s="15"/>
      <c r="G27" s="15"/>
      <c r="H27" s="9">
        <f t="shared" si="0"/>
        <v>0</v>
      </c>
      <c r="I27" s="15">
        <v>3</v>
      </c>
      <c r="J27" s="15"/>
      <c r="K27" s="15"/>
      <c r="L27" s="9">
        <f t="shared" si="4"/>
        <v>3</v>
      </c>
      <c r="M27" s="15"/>
      <c r="N27" s="15"/>
      <c r="O27" s="15"/>
      <c r="P27" s="15"/>
      <c r="Q27" s="15"/>
      <c r="R27" s="11">
        <f>SUM(M27:Q27)</f>
        <v>0</v>
      </c>
      <c r="S27" s="15"/>
      <c r="T27" s="15"/>
      <c r="U27" s="9">
        <f>S27+T27</f>
        <v>0</v>
      </c>
      <c r="V27" s="9">
        <f t="shared" si="2"/>
        <v>0</v>
      </c>
      <c r="W27" s="15"/>
      <c r="X27" s="16">
        <f>W27-V27</f>
        <v>0</v>
      </c>
      <c r="Y27" s="18"/>
      <c r="Z27" s="17"/>
    </row>
    <row r="28" spans="1:26" ht="18" customHeight="1" x14ac:dyDescent="0.2">
      <c r="A28" s="13">
        <v>1500081</v>
      </c>
      <c r="B28" s="14" t="s">
        <v>52</v>
      </c>
      <c r="C28" s="15">
        <v>22000</v>
      </c>
      <c r="D28" s="10">
        <f>VLOOKUP($A28,'22.04'!$A$9:$W$204,23,0)</f>
        <v>0</v>
      </c>
      <c r="E28" s="15">
        <v>11</v>
      </c>
      <c r="F28" s="15"/>
      <c r="G28" s="15"/>
      <c r="H28" s="9">
        <f t="shared" si="0"/>
        <v>11</v>
      </c>
      <c r="I28" s="15">
        <v>10</v>
      </c>
      <c r="J28" s="15"/>
      <c r="K28" s="15"/>
      <c r="L28" s="9">
        <f t="shared" si="4"/>
        <v>10</v>
      </c>
      <c r="M28" s="15"/>
      <c r="N28" s="15"/>
      <c r="O28" s="15"/>
      <c r="P28" s="15"/>
      <c r="Q28" s="15"/>
      <c r="R28" s="11">
        <f>SUM(M28:Q28)</f>
        <v>0</v>
      </c>
      <c r="S28" s="15"/>
      <c r="T28" s="15"/>
      <c r="U28" s="9">
        <f>S28+T28</f>
        <v>0</v>
      </c>
      <c r="V28" s="9">
        <f t="shared" si="2"/>
        <v>1</v>
      </c>
      <c r="W28" s="15"/>
      <c r="X28" s="16">
        <f>W28-V28</f>
        <v>-1</v>
      </c>
      <c r="Y28" s="18"/>
      <c r="Z28" s="17"/>
    </row>
    <row r="29" spans="1:26" ht="18" customHeight="1" x14ac:dyDescent="0.2">
      <c r="A29" s="13">
        <v>1500088</v>
      </c>
      <c r="B29" s="14" t="s">
        <v>53</v>
      </c>
      <c r="C29" s="15">
        <v>21000</v>
      </c>
      <c r="D29" s="10">
        <f>VLOOKUP($A29,'22.04'!$A$9:$W$204,23,0)</f>
        <v>0</v>
      </c>
      <c r="E29" s="15">
        <v>12</v>
      </c>
      <c r="F29" s="15"/>
      <c r="G29" s="15"/>
      <c r="H29" s="9">
        <f t="shared" si="0"/>
        <v>12</v>
      </c>
      <c r="I29" s="15">
        <v>12</v>
      </c>
      <c r="J29" s="15"/>
      <c r="K29" s="15"/>
      <c r="L29" s="9">
        <f t="shared" si="4"/>
        <v>12</v>
      </c>
      <c r="M29" s="15"/>
      <c r="N29" s="15"/>
      <c r="O29" s="15"/>
      <c r="P29" s="15"/>
      <c r="Q29" s="15"/>
      <c r="R29" s="11">
        <f t="shared" si="5"/>
        <v>0</v>
      </c>
      <c r="S29" s="15"/>
      <c r="T29" s="15"/>
      <c r="U29" s="9">
        <f t="shared" si="1"/>
        <v>0</v>
      </c>
      <c r="V29" s="9">
        <f t="shared" si="2"/>
        <v>0</v>
      </c>
      <c r="W29" s="15"/>
      <c r="X29" s="16">
        <f t="shared" si="3"/>
        <v>0</v>
      </c>
      <c r="Y29" s="18"/>
      <c r="Z29" s="17"/>
    </row>
    <row r="30" spans="1:26" ht="18" customHeight="1" x14ac:dyDescent="0.2">
      <c r="A30" s="13">
        <v>1500089</v>
      </c>
      <c r="B30" s="14" t="s">
        <v>54</v>
      </c>
      <c r="C30" s="15">
        <v>20000</v>
      </c>
      <c r="D30" s="10">
        <f>VLOOKUP($A30,'22.04'!$A$9:$W$204,23,0)</f>
        <v>0</v>
      </c>
      <c r="E30" s="15">
        <v>12</v>
      </c>
      <c r="F30" s="15"/>
      <c r="G30" s="15"/>
      <c r="H30" s="9">
        <f t="shared" si="0"/>
        <v>12</v>
      </c>
      <c r="I30" s="15">
        <v>12</v>
      </c>
      <c r="J30" s="15"/>
      <c r="K30" s="15"/>
      <c r="L30" s="9">
        <f t="shared" si="4"/>
        <v>12</v>
      </c>
      <c r="M30" s="15"/>
      <c r="N30" s="15"/>
      <c r="O30" s="15"/>
      <c r="P30" s="15"/>
      <c r="Q30" s="15"/>
      <c r="R30" s="11">
        <f>SUM(M30:Q30)</f>
        <v>0</v>
      </c>
      <c r="S30" s="15"/>
      <c r="T30" s="15"/>
      <c r="U30" s="9">
        <f>S30+T30</f>
        <v>0</v>
      </c>
      <c r="V30" s="9">
        <f t="shared" si="2"/>
        <v>0</v>
      </c>
      <c r="W30" s="15"/>
      <c r="X30" s="16">
        <f>W30-V30</f>
        <v>0</v>
      </c>
      <c r="Y30" s="18"/>
      <c r="Z30" s="17"/>
    </row>
    <row r="31" spans="1:26" ht="18" customHeight="1" x14ac:dyDescent="0.2">
      <c r="A31" s="13">
        <v>1500134</v>
      </c>
      <c r="B31" s="14" t="s">
        <v>55</v>
      </c>
      <c r="C31" s="15">
        <v>24000</v>
      </c>
      <c r="D31" s="10">
        <f>VLOOKUP($A31,'22.04'!$A$9:$W$204,23,0)</f>
        <v>0</v>
      </c>
      <c r="E31" s="15">
        <v>12</v>
      </c>
      <c r="F31" s="15"/>
      <c r="G31" s="15"/>
      <c r="H31" s="9">
        <f t="shared" si="0"/>
        <v>12</v>
      </c>
      <c r="I31" s="15">
        <v>12</v>
      </c>
      <c r="J31" s="15"/>
      <c r="K31" s="15"/>
      <c r="L31" s="9">
        <f t="shared" si="4"/>
        <v>12</v>
      </c>
      <c r="M31" s="15"/>
      <c r="N31" s="15"/>
      <c r="O31" s="15"/>
      <c r="P31" s="15"/>
      <c r="Q31" s="15"/>
      <c r="R31" s="11">
        <f t="shared" si="5"/>
        <v>0</v>
      </c>
      <c r="S31" s="15"/>
      <c r="T31" s="15"/>
      <c r="U31" s="9">
        <f t="shared" si="1"/>
        <v>0</v>
      </c>
      <c r="V31" s="9">
        <f t="shared" si="2"/>
        <v>0</v>
      </c>
      <c r="W31" s="15"/>
      <c r="X31" s="16">
        <f t="shared" si="3"/>
        <v>0</v>
      </c>
      <c r="Y31" s="18"/>
      <c r="Z31" s="17"/>
    </row>
    <row r="32" spans="1:26" ht="18" customHeight="1" x14ac:dyDescent="0.2">
      <c r="A32" s="13">
        <v>1500228</v>
      </c>
      <c r="B32" s="14" t="s">
        <v>56</v>
      </c>
      <c r="C32" s="15">
        <v>18000</v>
      </c>
      <c r="D32" s="10">
        <f>VLOOKUP($A32,'22.04'!$A$9:$W$204,23,0)</f>
        <v>0</v>
      </c>
      <c r="E32" s="15">
        <v>12</v>
      </c>
      <c r="F32" s="15"/>
      <c r="G32" s="15"/>
      <c r="H32" s="9">
        <f t="shared" si="0"/>
        <v>12</v>
      </c>
      <c r="I32" s="15">
        <v>12</v>
      </c>
      <c r="J32" s="15"/>
      <c r="K32" s="15"/>
      <c r="L32" s="9">
        <f t="shared" si="4"/>
        <v>12</v>
      </c>
      <c r="M32" s="15"/>
      <c r="N32" s="15"/>
      <c r="O32" s="15"/>
      <c r="P32" s="15"/>
      <c r="Q32" s="15"/>
      <c r="R32" s="11">
        <f>SUM(M32:Q32)</f>
        <v>0</v>
      </c>
      <c r="S32" s="15"/>
      <c r="T32" s="15"/>
      <c r="U32" s="9">
        <f>S32+T32</f>
        <v>0</v>
      </c>
      <c r="V32" s="9">
        <f t="shared" si="2"/>
        <v>0</v>
      </c>
      <c r="W32" s="15"/>
      <c r="X32" s="16">
        <f>W32-V32</f>
        <v>0</v>
      </c>
      <c r="Y32" s="18"/>
      <c r="Z32" s="17"/>
    </row>
    <row r="33" spans="1:26" ht="18" customHeight="1" x14ac:dyDescent="0.2">
      <c r="A33" s="13">
        <v>1500300</v>
      </c>
      <c r="B33" s="14" t="s">
        <v>57</v>
      </c>
      <c r="C33" s="15">
        <v>22000</v>
      </c>
      <c r="D33" s="10">
        <f>VLOOKUP($A33,'22.04'!$A$9:$W$204,23,0)</f>
        <v>0</v>
      </c>
      <c r="E33" s="15">
        <v>12</v>
      </c>
      <c r="F33" s="15"/>
      <c r="G33" s="15"/>
      <c r="H33" s="9">
        <f t="shared" si="0"/>
        <v>12</v>
      </c>
      <c r="I33" s="15">
        <v>12</v>
      </c>
      <c r="J33" s="15"/>
      <c r="K33" s="15"/>
      <c r="L33" s="9">
        <f t="shared" si="4"/>
        <v>12</v>
      </c>
      <c r="M33" s="15"/>
      <c r="N33" s="15"/>
      <c r="O33" s="15"/>
      <c r="P33" s="15"/>
      <c r="Q33" s="15"/>
      <c r="R33" s="11">
        <f t="shared" si="5"/>
        <v>0</v>
      </c>
      <c r="S33" s="15"/>
      <c r="T33" s="15"/>
      <c r="U33" s="9">
        <f t="shared" si="1"/>
        <v>0</v>
      </c>
      <c r="V33" s="9">
        <f t="shared" si="2"/>
        <v>0</v>
      </c>
      <c r="W33" s="15"/>
      <c r="X33" s="16">
        <f t="shared" si="3"/>
        <v>0</v>
      </c>
      <c r="Y33" s="39"/>
      <c r="Z33" s="17"/>
    </row>
    <row r="34" spans="1:26" ht="18" customHeight="1" x14ac:dyDescent="0.2">
      <c r="A34" s="13">
        <v>1500301</v>
      </c>
      <c r="B34" s="14" t="s">
        <v>58</v>
      </c>
      <c r="C34" s="15">
        <v>20000</v>
      </c>
      <c r="D34" s="10">
        <f>VLOOKUP($A34,'22.04'!$A$9:$W$204,23,0)</f>
        <v>0</v>
      </c>
      <c r="E34" s="15">
        <v>10</v>
      </c>
      <c r="F34" s="15"/>
      <c r="G34" s="15"/>
      <c r="H34" s="9">
        <f t="shared" si="0"/>
        <v>10</v>
      </c>
      <c r="I34" s="15">
        <v>10</v>
      </c>
      <c r="J34" s="15"/>
      <c r="K34" s="15"/>
      <c r="L34" s="9">
        <f t="shared" si="4"/>
        <v>10</v>
      </c>
      <c r="M34" s="15"/>
      <c r="N34" s="15"/>
      <c r="O34" s="15"/>
      <c r="P34" s="15"/>
      <c r="Q34" s="15"/>
      <c r="R34" s="11">
        <f t="shared" si="5"/>
        <v>0</v>
      </c>
      <c r="S34" s="15"/>
      <c r="T34" s="15"/>
      <c r="U34" s="9">
        <f t="shared" si="1"/>
        <v>0</v>
      </c>
      <c r="V34" s="9">
        <f t="shared" si="2"/>
        <v>0</v>
      </c>
      <c r="W34" s="15"/>
      <c r="X34" s="16">
        <f t="shared" si="3"/>
        <v>0</v>
      </c>
      <c r="Y34" s="18"/>
      <c r="Z34" s="17"/>
    </row>
    <row r="35" spans="1:26" ht="18" customHeight="1" x14ac:dyDescent="0.2">
      <c r="A35" s="13">
        <v>1500303</v>
      </c>
      <c r="B35" s="14" t="s">
        <v>59</v>
      </c>
      <c r="C35" s="15">
        <v>18000</v>
      </c>
      <c r="D35" s="10">
        <f>VLOOKUP($A35,'22.04'!$A$9:$W$204,23,0)</f>
        <v>0</v>
      </c>
      <c r="E35" s="15">
        <v>12</v>
      </c>
      <c r="F35" s="15"/>
      <c r="G35" s="15"/>
      <c r="H35" s="9">
        <f t="shared" si="0"/>
        <v>12</v>
      </c>
      <c r="I35" s="15">
        <v>7</v>
      </c>
      <c r="J35" s="15"/>
      <c r="K35" s="15"/>
      <c r="L35" s="9">
        <f t="shared" si="4"/>
        <v>7</v>
      </c>
      <c r="M35" s="15"/>
      <c r="N35" s="15"/>
      <c r="O35" s="15"/>
      <c r="P35" s="15"/>
      <c r="Q35" s="15"/>
      <c r="R35" s="11">
        <f t="shared" si="5"/>
        <v>0</v>
      </c>
      <c r="S35" s="15">
        <v>5</v>
      </c>
      <c r="T35" s="15"/>
      <c r="U35" s="9">
        <f t="shared" si="1"/>
        <v>5</v>
      </c>
      <c r="V35" s="9">
        <f t="shared" si="2"/>
        <v>0</v>
      </c>
      <c r="W35" s="15"/>
      <c r="X35" s="16">
        <f t="shared" si="3"/>
        <v>0</v>
      </c>
      <c r="Y35" s="18"/>
      <c r="Z35" s="17"/>
    </row>
    <row r="36" spans="1:26" ht="18.75" customHeight="1" x14ac:dyDescent="0.2">
      <c r="A36" s="13">
        <v>1500304</v>
      </c>
      <c r="B36" s="14" t="s">
        <v>60</v>
      </c>
      <c r="C36" s="15">
        <v>18000</v>
      </c>
      <c r="D36" s="10">
        <f>VLOOKUP($A36,'22.04'!$A$9:$W$204,23,0)</f>
        <v>0</v>
      </c>
      <c r="E36" s="15">
        <v>12</v>
      </c>
      <c r="F36" s="15"/>
      <c r="G36" s="15"/>
      <c r="H36" s="9">
        <f t="shared" si="0"/>
        <v>12</v>
      </c>
      <c r="I36" s="15">
        <v>13</v>
      </c>
      <c r="J36" s="15"/>
      <c r="K36" s="15"/>
      <c r="L36" s="9">
        <f t="shared" si="4"/>
        <v>13</v>
      </c>
      <c r="M36" s="15"/>
      <c r="N36" s="15"/>
      <c r="O36" s="15"/>
      <c r="P36" s="15"/>
      <c r="Q36" s="15"/>
      <c r="R36" s="11">
        <f t="shared" si="5"/>
        <v>0</v>
      </c>
      <c r="S36" s="15"/>
      <c r="T36" s="15"/>
      <c r="U36" s="9">
        <f t="shared" si="1"/>
        <v>0</v>
      </c>
      <c r="V36" s="9">
        <f t="shared" si="2"/>
        <v>-1</v>
      </c>
      <c r="W36" s="15"/>
      <c r="X36" s="16">
        <f t="shared" si="3"/>
        <v>1</v>
      </c>
      <c r="Y36" s="18"/>
      <c r="Z36" s="17"/>
    </row>
    <row r="37" spans="1:26" ht="18" customHeight="1" x14ac:dyDescent="0.2">
      <c r="A37" s="13">
        <v>1500306</v>
      </c>
      <c r="B37" s="14" t="s">
        <v>61</v>
      </c>
      <c r="C37" s="15">
        <v>17000</v>
      </c>
      <c r="D37" s="10">
        <f>VLOOKUP($A37,'22.04'!$A$9:$W$204,23,0)</f>
        <v>0</v>
      </c>
      <c r="E37" s="15">
        <v>12</v>
      </c>
      <c r="F37" s="15"/>
      <c r="G37" s="15"/>
      <c r="H37" s="9">
        <f t="shared" si="0"/>
        <v>12</v>
      </c>
      <c r="I37" s="15">
        <v>12</v>
      </c>
      <c r="J37" s="15"/>
      <c r="K37" s="15"/>
      <c r="L37" s="9">
        <f t="shared" si="4"/>
        <v>12</v>
      </c>
      <c r="M37" s="15"/>
      <c r="N37" s="15"/>
      <c r="O37" s="15"/>
      <c r="P37" s="15"/>
      <c r="Q37" s="15"/>
      <c r="R37" s="11">
        <f t="shared" si="5"/>
        <v>0</v>
      </c>
      <c r="S37" s="15"/>
      <c r="T37" s="15"/>
      <c r="U37" s="9">
        <f t="shared" si="1"/>
        <v>0</v>
      </c>
      <c r="V37" s="9">
        <f t="shared" si="2"/>
        <v>0</v>
      </c>
      <c r="W37" s="15"/>
      <c r="X37" s="16">
        <f t="shared" si="3"/>
        <v>0</v>
      </c>
      <c r="Y37" s="39"/>
      <c r="Z37" s="17"/>
    </row>
    <row r="38" spans="1:26" ht="18" customHeight="1" x14ac:dyDescent="0.2">
      <c r="A38" s="13">
        <v>1500307</v>
      </c>
      <c r="B38" s="14" t="s">
        <v>62</v>
      </c>
      <c r="C38" s="15">
        <v>20000</v>
      </c>
      <c r="D38" s="10">
        <f>VLOOKUP($A38,'22.04'!$A$9:$W$204,23,0)</f>
        <v>0</v>
      </c>
      <c r="E38" s="15">
        <v>10</v>
      </c>
      <c r="F38" s="15"/>
      <c r="G38" s="15"/>
      <c r="H38" s="9">
        <f t="shared" si="0"/>
        <v>10</v>
      </c>
      <c r="I38" s="15">
        <v>10</v>
      </c>
      <c r="J38" s="15"/>
      <c r="K38" s="15"/>
      <c r="L38" s="9">
        <f t="shared" si="4"/>
        <v>10</v>
      </c>
      <c r="M38" s="15"/>
      <c r="N38" s="15"/>
      <c r="O38" s="15"/>
      <c r="P38" s="15"/>
      <c r="Q38" s="15"/>
      <c r="R38" s="11">
        <f t="shared" si="5"/>
        <v>0</v>
      </c>
      <c r="S38" s="15"/>
      <c r="T38" s="15"/>
      <c r="U38" s="9">
        <f t="shared" si="1"/>
        <v>0</v>
      </c>
      <c r="V38" s="9">
        <f t="shared" si="2"/>
        <v>0</v>
      </c>
      <c r="W38" s="15"/>
      <c r="X38" s="16">
        <f t="shared" si="3"/>
        <v>0</v>
      </c>
      <c r="Y38" s="18"/>
      <c r="Z38" s="17"/>
    </row>
    <row r="39" spans="1:26" ht="18" customHeight="1" x14ac:dyDescent="0.2">
      <c r="A39" s="13">
        <v>1500309</v>
      </c>
      <c r="B39" s="14" t="s">
        <v>63</v>
      </c>
      <c r="C39" s="15">
        <v>18000</v>
      </c>
      <c r="D39" s="10">
        <f>VLOOKUP($A39,'22.04'!$A$9:$W$204,23,0)</f>
        <v>0</v>
      </c>
      <c r="E39" s="15"/>
      <c r="F39" s="15"/>
      <c r="G39" s="15"/>
      <c r="H39" s="9">
        <f t="shared" si="0"/>
        <v>0</v>
      </c>
      <c r="I39" s="15"/>
      <c r="J39" s="15"/>
      <c r="K39" s="15"/>
      <c r="L39" s="9">
        <f t="shared" si="4"/>
        <v>0</v>
      </c>
      <c r="M39" s="15"/>
      <c r="N39" s="15"/>
      <c r="O39" s="15"/>
      <c r="P39" s="15"/>
      <c r="Q39" s="15"/>
      <c r="R39" s="11">
        <f t="shared" si="5"/>
        <v>0</v>
      </c>
      <c r="S39" s="15"/>
      <c r="T39" s="15"/>
      <c r="U39" s="9">
        <f t="shared" si="1"/>
        <v>0</v>
      </c>
      <c r="V39" s="9">
        <f t="shared" si="2"/>
        <v>0</v>
      </c>
      <c r="W39" s="15"/>
      <c r="X39" s="16">
        <f t="shared" si="3"/>
        <v>0</v>
      </c>
      <c r="Y39" s="18"/>
      <c r="Z39" s="17"/>
    </row>
    <row r="40" spans="1:26" ht="18" customHeight="1" x14ac:dyDescent="0.2">
      <c r="A40" s="13">
        <v>1500310</v>
      </c>
      <c r="B40" s="14" t="s">
        <v>64</v>
      </c>
      <c r="C40" s="15">
        <v>20000</v>
      </c>
      <c r="D40" s="10">
        <f>VLOOKUP($A40,'22.04'!$A$9:$W$204,23,0)</f>
        <v>0</v>
      </c>
      <c r="E40" s="15">
        <v>5</v>
      </c>
      <c r="F40" s="15"/>
      <c r="G40" s="15"/>
      <c r="H40" s="9">
        <f t="shared" si="0"/>
        <v>5</v>
      </c>
      <c r="I40" s="15">
        <v>6</v>
      </c>
      <c r="J40" s="15"/>
      <c r="K40" s="15"/>
      <c r="L40" s="9">
        <f t="shared" si="4"/>
        <v>6</v>
      </c>
      <c r="M40" s="15"/>
      <c r="N40" s="15"/>
      <c r="O40" s="15"/>
      <c r="P40" s="15"/>
      <c r="Q40" s="15"/>
      <c r="R40" s="11">
        <f t="shared" si="5"/>
        <v>0</v>
      </c>
      <c r="S40" s="15"/>
      <c r="T40" s="15"/>
      <c r="U40" s="9">
        <f t="shared" si="1"/>
        <v>0</v>
      </c>
      <c r="V40" s="9">
        <f t="shared" si="2"/>
        <v>-1</v>
      </c>
      <c r="W40" s="15"/>
      <c r="X40" s="16">
        <f t="shared" si="3"/>
        <v>1</v>
      </c>
      <c r="Y40" s="18"/>
      <c r="Z40" s="17"/>
    </row>
    <row r="41" spans="1:26" ht="18" customHeight="1" x14ac:dyDescent="0.2">
      <c r="A41" s="13">
        <v>1500311</v>
      </c>
      <c r="B41" s="14" t="s">
        <v>65</v>
      </c>
      <c r="C41" s="15">
        <v>21000</v>
      </c>
      <c r="D41" s="10">
        <f>VLOOKUP($A41,'22.04'!$A$9:$W$204,23,0)</f>
        <v>0</v>
      </c>
      <c r="E41" s="15">
        <v>10</v>
      </c>
      <c r="F41" s="15"/>
      <c r="G41" s="15"/>
      <c r="H41" s="9">
        <f t="shared" si="0"/>
        <v>10</v>
      </c>
      <c r="I41" s="15">
        <v>10</v>
      </c>
      <c r="J41" s="15"/>
      <c r="K41" s="15"/>
      <c r="L41" s="9">
        <f t="shared" si="4"/>
        <v>10</v>
      </c>
      <c r="M41" s="15"/>
      <c r="N41" s="15"/>
      <c r="O41" s="15"/>
      <c r="P41" s="15"/>
      <c r="Q41" s="15"/>
      <c r="R41" s="11">
        <f t="shared" si="5"/>
        <v>0</v>
      </c>
      <c r="S41" s="15"/>
      <c r="T41" s="15"/>
      <c r="U41" s="9">
        <f t="shared" si="1"/>
        <v>0</v>
      </c>
      <c r="V41" s="9">
        <f t="shared" si="2"/>
        <v>0</v>
      </c>
      <c r="W41" s="15"/>
      <c r="X41" s="16">
        <f t="shared" si="3"/>
        <v>0</v>
      </c>
      <c r="Y41" s="18"/>
      <c r="Z41" s="17"/>
    </row>
    <row r="42" spans="1:26" ht="18" customHeight="1" x14ac:dyDescent="0.2">
      <c r="A42" s="13">
        <v>1500312</v>
      </c>
      <c r="B42" s="14" t="s">
        <v>66</v>
      </c>
      <c r="C42" s="15">
        <v>21000</v>
      </c>
      <c r="D42" s="10">
        <f>VLOOKUP($A42,'22.04'!$A$9:$W$204,23,0)</f>
        <v>0</v>
      </c>
      <c r="E42" s="15"/>
      <c r="F42" s="15"/>
      <c r="G42" s="15"/>
      <c r="H42" s="9">
        <f t="shared" si="0"/>
        <v>0</v>
      </c>
      <c r="I42" s="15"/>
      <c r="J42" s="15"/>
      <c r="K42" s="15"/>
      <c r="L42" s="9">
        <f t="shared" si="4"/>
        <v>0</v>
      </c>
      <c r="M42" s="15"/>
      <c r="N42" s="15"/>
      <c r="O42" s="15"/>
      <c r="P42" s="15"/>
      <c r="Q42" s="15"/>
      <c r="R42" s="11">
        <f t="shared" si="5"/>
        <v>0</v>
      </c>
      <c r="S42" s="15"/>
      <c r="T42" s="15"/>
      <c r="U42" s="9">
        <f t="shared" si="1"/>
        <v>0</v>
      </c>
      <c r="V42" s="9">
        <f t="shared" si="2"/>
        <v>0</v>
      </c>
      <c r="W42" s="15"/>
      <c r="X42" s="16">
        <f t="shared" si="3"/>
        <v>0</v>
      </c>
      <c r="Y42" s="18"/>
      <c r="Z42" s="17"/>
    </row>
    <row r="43" spans="1:26" ht="18" customHeight="1" x14ac:dyDescent="0.2">
      <c r="A43" s="13">
        <v>1500313</v>
      </c>
      <c r="B43" s="14" t="s">
        <v>67</v>
      </c>
      <c r="C43" s="15">
        <v>20000</v>
      </c>
      <c r="D43" s="10">
        <f>VLOOKUP($A43,'22.04'!$A$9:$W$204,23,0)</f>
        <v>0</v>
      </c>
      <c r="E43" s="15">
        <v>12</v>
      </c>
      <c r="F43" s="15"/>
      <c r="G43" s="15"/>
      <c r="H43" s="9">
        <f t="shared" si="0"/>
        <v>12</v>
      </c>
      <c r="I43" s="15">
        <v>12</v>
      </c>
      <c r="J43" s="15"/>
      <c r="K43" s="15"/>
      <c r="L43" s="9">
        <f t="shared" si="4"/>
        <v>12</v>
      </c>
      <c r="M43" s="15"/>
      <c r="N43" s="15"/>
      <c r="O43" s="15"/>
      <c r="P43" s="15"/>
      <c r="Q43" s="15"/>
      <c r="R43" s="11">
        <f t="shared" si="5"/>
        <v>0</v>
      </c>
      <c r="S43" s="15"/>
      <c r="T43" s="15"/>
      <c r="U43" s="9">
        <f t="shared" si="1"/>
        <v>0</v>
      </c>
      <c r="V43" s="9">
        <f t="shared" si="2"/>
        <v>0</v>
      </c>
      <c r="W43" s="15"/>
      <c r="X43" s="16">
        <f t="shared" si="3"/>
        <v>0</v>
      </c>
      <c r="Y43" s="18"/>
      <c r="Z43" s="17"/>
    </row>
    <row r="44" spans="1:26" ht="18" customHeight="1" x14ac:dyDescent="0.2">
      <c r="A44" s="13">
        <v>1500314</v>
      </c>
      <c r="B44" s="14" t="s">
        <v>68</v>
      </c>
      <c r="C44" s="15">
        <v>17000</v>
      </c>
      <c r="D44" s="10">
        <f>VLOOKUP($A44,'22.04'!$A$9:$W$204,23,0)</f>
        <v>0</v>
      </c>
      <c r="E44" s="15">
        <v>6</v>
      </c>
      <c r="F44" s="15"/>
      <c r="G44" s="15"/>
      <c r="H44" s="9">
        <f t="shared" si="0"/>
        <v>6</v>
      </c>
      <c r="I44" s="15">
        <v>5</v>
      </c>
      <c r="J44" s="15"/>
      <c r="K44" s="15"/>
      <c r="L44" s="9">
        <f t="shared" si="4"/>
        <v>5</v>
      </c>
      <c r="M44" s="15"/>
      <c r="N44" s="15"/>
      <c r="O44" s="15"/>
      <c r="P44" s="15"/>
      <c r="Q44" s="15"/>
      <c r="R44" s="11">
        <f t="shared" si="5"/>
        <v>0</v>
      </c>
      <c r="S44" s="15"/>
      <c r="T44" s="15"/>
      <c r="U44" s="9">
        <f t="shared" si="1"/>
        <v>0</v>
      </c>
      <c r="V44" s="9">
        <f t="shared" si="2"/>
        <v>1</v>
      </c>
      <c r="W44" s="15"/>
      <c r="X44" s="16">
        <f t="shared" si="3"/>
        <v>-1</v>
      </c>
      <c r="Y44" s="26"/>
      <c r="Z44" s="17"/>
    </row>
    <row r="45" spans="1:26" ht="18" customHeight="1" x14ac:dyDescent="0.2">
      <c r="A45" s="13">
        <v>1502007</v>
      </c>
      <c r="B45" s="14" t="s">
        <v>69</v>
      </c>
      <c r="C45" s="15">
        <v>19000</v>
      </c>
      <c r="D45" s="10">
        <f>VLOOKUP($A45,'22.04'!$A$9:$W$204,23,0)</f>
        <v>0</v>
      </c>
      <c r="E45" s="15"/>
      <c r="F45" s="15"/>
      <c r="G45" s="15"/>
      <c r="H45" s="9">
        <f t="shared" si="0"/>
        <v>0</v>
      </c>
      <c r="I45" s="15"/>
      <c r="J45" s="15"/>
      <c r="K45" s="15"/>
      <c r="L45" s="9">
        <f t="shared" si="4"/>
        <v>0</v>
      </c>
      <c r="M45" s="15"/>
      <c r="N45" s="15"/>
      <c r="O45" s="15"/>
      <c r="P45" s="15"/>
      <c r="Q45" s="15"/>
      <c r="R45" s="11">
        <f t="shared" si="5"/>
        <v>0</v>
      </c>
      <c r="S45" s="15"/>
      <c r="T45" s="15"/>
      <c r="U45" s="9">
        <f t="shared" si="1"/>
        <v>0</v>
      </c>
      <c r="V45" s="9">
        <f t="shared" si="2"/>
        <v>0</v>
      </c>
      <c r="W45" s="15"/>
      <c r="X45" s="16">
        <f t="shared" si="3"/>
        <v>0</v>
      </c>
      <c r="Y45" s="26"/>
      <c r="Z45" s="17"/>
    </row>
    <row r="46" spans="1:26" ht="18" customHeight="1" x14ac:dyDescent="0.2">
      <c r="A46" s="13">
        <v>1502011</v>
      </c>
      <c r="B46" s="14" t="s">
        <v>70</v>
      </c>
      <c r="C46" s="15">
        <v>17000</v>
      </c>
      <c r="D46" s="10">
        <f>VLOOKUP($A46,'22.04'!$A$9:$W$204,23,0)</f>
        <v>0</v>
      </c>
      <c r="E46" s="15">
        <v>12</v>
      </c>
      <c r="F46" s="15"/>
      <c r="G46" s="15"/>
      <c r="H46" s="9">
        <f t="shared" si="0"/>
        <v>12</v>
      </c>
      <c r="I46" s="15">
        <v>12</v>
      </c>
      <c r="J46" s="15"/>
      <c r="K46" s="15"/>
      <c r="L46" s="9">
        <f t="shared" si="4"/>
        <v>12</v>
      </c>
      <c r="M46" s="15"/>
      <c r="N46" s="15"/>
      <c r="O46" s="15"/>
      <c r="P46" s="15"/>
      <c r="Q46" s="15"/>
      <c r="R46" s="11">
        <f t="shared" si="5"/>
        <v>0</v>
      </c>
      <c r="S46" s="15"/>
      <c r="T46" s="15"/>
      <c r="U46" s="9">
        <f t="shared" si="1"/>
        <v>0</v>
      </c>
      <c r="V46" s="9">
        <f t="shared" si="2"/>
        <v>0</v>
      </c>
      <c r="W46" s="15"/>
      <c r="X46" s="16">
        <f t="shared" si="3"/>
        <v>0</v>
      </c>
      <c r="Y46" s="26"/>
      <c r="Z46" s="17"/>
    </row>
    <row r="47" spans="1:26" ht="18" customHeight="1" x14ac:dyDescent="0.2">
      <c r="A47" s="13">
        <v>1502012</v>
      </c>
      <c r="B47" s="14" t="s">
        <v>71</v>
      </c>
      <c r="C47" s="15">
        <v>18000</v>
      </c>
      <c r="D47" s="10">
        <f>VLOOKUP($A47,'22.04'!$A$9:$W$204,23,0)</f>
        <v>0</v>
      </c>
      <c r="E47" s="15">
        <v>8</v>
      </c>
      <c r="F47" s="15"/>
      <c r="G47" s="15"/>
      <c r="H47" s="9">
        <f t="shared" si="0"/>
        <v>8</v>
      </c>
      <c r="I47" s="15">
        <v>8</v>
      </c>
      <c r="J47" s="15"/>
      <c r="K47" s="15"/>
      <c r="L47" s="9">
        <f t="shared" si="4"/>
        <v>8</v>
      </c>
      <c r="M47" s="15"/>
      <c r="N47" s="15"/>
      <c r="O47" s="15"/>
      <c r="P47" s="15"/>
      <c r="Q47" s="15"/>
      <c r="R47" s="11">
        <f t="shared" si="5"/>
        <v>0</v>
      </c>
      <c r="S47" s="15"/>
      <c r="T47" s="15"/>
      <c r="U47" s="9">
        <f t="shared" si="1"/>
        <v>0</v>
      </c>
      <c r="V47" s="9">
        <f t="shared" si="2"/>
        <v>0</v>
      </c>
      <c r="W47" s="15"/>
      <c r="X47" s="16">
        <f t="shared" si="3"/>
        <v>0</v>
      </c>
      <c r="Y47" s="18"/>
      <c r="Z47" s="17"/>
    </row>
    <row r="48" spans="1:26" ht="18" customHeight="1" x14ac:dyDescent="0.2">
      <c r="A48" s="13">
        <v>1502013</v>
      </c>
      <c r="B48" s="14" t="s">
        <v>72</v>
      </c>
      <c r="C48" s="15">
        <v>20000</v>
      </c>
      <c r="D48" s="10">
        <f>VLOOKUP($A48,'22.04'!$A$9:$W$204,23,0)</f>
        <v>0</v>
      </c>
      <c r="E48" s="15">
        <v>12</v>
      </c>
      <c r="F48" s="15"/>
      <c r="G48" s="15"/>
      <c r="H48" s="9">
        <f t="shared" si="0"/>
        <v>12</v>
      </c>
      <c r="I48" s="15">
        <v>10</v>
      </c>
      <c r="J48" s="15"/>
      <c r="K48" s="15"/>
      <c r="L48" s="9">
        <f t="shared" si="4"/>
        <v>10</v>
      </c>
      <c r="M48" s="15"/>
      <c r="N48" s="15"/>
      <c r="O48" s="15"/>
      <c r="P48" s="15"/>
      <c r="Q48" s="15"/>
      <c r="R48" s="11">
        <f t="shared" si="5"/>
        <v>0</v>
      </c>
      <c r="S48" s="15">
        <v>2</v>
      </c>
      <c r="T48" s="15"/>
      <c r="U48" s="9">
        <f t="shared" si="1"/>
        <v>2</v>
      </c>
      <c r="V48" s="9">
        <f t="shared" si="2"/>
        <v>0</v>
      </c>
      <c r="W48" s="15"/>
      <c r="X48" s="16">
        <f t="shared" si="3"/>
        <v>0</v>
      </c>
      <c r="Y48" s="18"/>
      <c r="Z48" s="17"/>
    </row>
    <row r="49" spans="1:28" ht="18" customHeight="1" x14ac:dyDescent="0.2">
      <c r="A49" s="13">
        <v>1502021</v>
      </c>
      <c r="B49" s="14" t="s">
        <v>73</v>
      </c>
      <c r="C49" s="15">
        <v>22000</v>
      </c>
      <c r="D49" s="10">
        <f>VLOOKUP($A49,'22.04'!$A$9:$W$204,23,0)</f>
        <v>0</v>
      </c>
      <c r="E49" s="15">
        <v>12</v>
      </c>
      <c r="F49" s="15"/>
      <c r="G49" s="15"/>
      <c r="H49" s="9">
        <f t="shared" si="0"/>
        <v>12</v>
      </c>
      <c r="I49" s="15">
        <v>6</v>
      </c>
      <c r="J49" s="15"/>
      <c r="K49" s="15"/>
      <c r="L49" s="9">
        <f t="shared" si="4"/>
        <v>6</v>
      </c>
      <c r="M49" s="15"/>
      <c r="N49" s="15"/>
      <c r="O49" s="15"/>
      <c r="P49" s="15"/>
      <c r="Q49" s="15"/>
      <c r="R49" s="11">
        <f t="shared" si="5"/>
        <v>0</v>
      </c>
      <c r="S49" s="15">
        <v>6</v>
      </c>
      <c r="T49" s="15"/>
      <c r="U49" s="9">
        <f t="shared" si="1"/>
        <v>6</v>
      </c>
      <c r="V49" s="9">
        <f t="shared" si="2"/>
        <v>0</v>
      </c>
      <c r="W49" s="15"/>
      <c r="X49" s="16">
        <f t="shared" si="3"/>
        <v>0</v>
      </c>
      <c r="Y49" s="18"/>
      <c r="Z49" s="17"/>
    </row>
    <row r="50" spans="1:28" ht="18" customHeight="1" x14ac:dyDescent="0.2">
      <c r="A50" s="13">
        <v>1502024</v>
      </c>
      <c r="B50" s="14" t="s">
        <v>74</v>
      </c>
      <c r="C50" s="15">
        <v>21000</v>
      </c>
      <c r="D50" s="10">
        <f>VLOOKUP($A50,'22.04'!$A$9:$W$204,23,0)</f>
        <v>0</v>
      </c>
      <c r="E50" s="15"/>
      <c r="F50" s="15"/>
      <c r="G50" s="15"/>
      <c r="H50" s="9">
        <f t="shared" si="0"/>
        <v>0</v>
      </c>
      <c r="I50" s="15"/>
      <c r="J50" s="15"/>
      <c r="K50" s="15"/>
      <c r="L50" s="9">
        <f t="shared" si="4"/>
        <v>0</v>
      </c>
      <c r="M50" s="15"/>
      <c r="N50" s="15"/>
      <c r="O50" s="15"/>
      <c r="P50" s="15"/>
      <c r="Q50" s="15"/>
      <c r="R50" s="11">
        <f t="shared" si="5"/>
        <v>0</v>
      </c>
      <c r="S50" s="15"/>
      <c r="T50" s="15"/>
      <c r="U50" s="9">
        <f t="shared" si="1"/>
        <v>0</v>
      </c>
      <c r="V50" s="9">
        <f t="shared" si="2"/>
        <v>0</v>
      </c>
      <c r="W50" s="15"/>
      <c r="X50" s="16">
        <f t="shared" si="3"/>
        <v>0</v>
      </c>
      <c r="Y50" s="18"/>
      <c r="Z50" s="17"/>
    </row>
    <row r="51" spans="1:28" ht="18" customHeight="1" x14ac:dyDescent="0.2">
      <c r="A51" s="13">
        <v>1502029</v>
      </c>
      <c r="B51" s="14" t="s">
        <v>75</v>
      </c>
      <c r="C51" s="15">
        <v>19000</v>
      </c>
      <c r="D51" s="10">
        <f>VLOOKUP($A51,'22.04'!$A$9:$W$204,23,0)</f>
        <v>0</v>
      </c>
      <c r="E51" s="15">
        <v>12</v>
      </c>
      <c r="F51" s="15"/>
      <c r="G51" s="15"/>
      <c r="H51" s="9">
        <f t="shared" si="0"/>
        <v>12</v>
      </c>
      <c r="I51" s="15">
        <v>12</v>
      </c>
      <c r="J51" s="15"/>
      <c r="K51" s="15"/>
      <c r="L51" s="9">
        <f t="shared" si="4"/>
        <v>12</v>
      </c>
      <c r="M51" s="15"/>
      <c r="N51" s="15"/>
      <c r="O51" s="15"/>
      <c r="P51" s="15"/>
      <c r="Q51" s="15"/>
      <c r="R51" s="11">
        <f t="shared" si="5"/>
        <v>0</v>
      </c>
      <c r="S51" s="15"/>
      <c r="T51" s="15"/>
      <c r="U51" s="9">
        <f t="shared" si="1"/>
        <v>0</v>
      </c>
      <c r="V51" s="9">
        <f t="shared" si="2"/>
        <v>0</v>
      </c>
      <c r="W51" s="15"/>
      <c r="X51" s="16">
        <f t="shared" si="3"/>
        <v>0</v>
      </c>
      <c r="Y51" s="18"/>
      <c r="Z51" s="17"/>
    </row>
    <row r="52" spans="1:28" ht="18" customHeight="1" x14ac:dyDescent="0.2">
      <c r="A52" s="13">
        <v>1509001</v>
      </c>
      <c r="B52" s="14" t="s">
        <v>76</v>
      </c>
      <c r="C52" s="15">
        <v>25000</v>
      </c>
      <c r="D52" s="10">
        <f>VLOOKUP($A52,'22.04'!$A$9:$W$204,23,0)</f>
        <v>0</v>
      </c>
      <c r="E52" s="15"/>
      <c r="F52" s="15"/>
      <c r="G52" s="15"/>
      <c r="H52" s="9">
        <f t="shared" si="0"/>
        <v>0</v>
      </c>
      <c r="I52" s="15"/>
      <c r="J52" s="15"/>
      <c r="K52" s="15"/>
      <c r="L52" s="9">
        <f t="shared" si="4"/>
        <v>0</v>
      </c>
      <c r="M52" s="15"/>
      <c r="N52" s="15"/>
      <c r="O52" s="15"/>
      <c r="P52" s="15"/>
      <c r="Q52" s="15"/>
      <c r="R52" s="11">
        <f t="shared" si="5"/>
        <v>0</v>
      </c>
      <c r="S52" s="15"/>
      <c r="T52" s="15"/>
      <c r="U52" s="9">
        <f t="shared" si="1"/>
        <v>0</v>
      </c>
      <c r="V52" s="9">
        <f t="shared" si="2"/>
        <v>0</v>
      </c>
      <c r="W52" s="15"/>
      <c r="X52" s="16">
        <f t="shared" si="3"/>
        <v>0</v>
      </c>
      <c r="Y52" s="18"/>
      <c r="Z52" s="17"/>
    </row>
    <row r="53" spans="1:28" ht="18" customHeight="1" x14ac:dyDescent="0.2">
      <c r="A53" s="7">
        <v>1520000</v>
      </c>
      <c r="B53" s="8" t="s">
        <v>77</v>
      </c>
      <c r="C53" s="9"/>
      <c r="D53" s="10">
        <f>VLOOKUP($A53,'22.04'!$A$9:$W$204,23,0)</f>
        <v>0</v>
      </c>
      <c r="E53" s="10"/>
      <c r="F53" s="10"/>
      <c r="G53" s="10"/>
      <c r="H53" s="9"/>
      <c r="I53" s="10"/>
      <c r="J53" s="10"/>
      <c r="K53" s="10"/>
      <c r="L53" s="9">
        <f t="shared" si="4"/>
        <v>0</v>
      </c>
      <c r="M53" s="10"/>
      <c r="N53" s="10"/>
      <c r="O53" s="10"/>
      <c r="P53" s="10"/>
      <c r="Q53" s="10"/>
      <c r="R53" s="11">
        <f t="shared" si="5"/>
        <v>0</v>
      </c>
      <c r="S53" s="10"/>
      <c r="T53" s="10"/>
      <c r="U53" s="9"/>
      <c r="V53" s="9"/>
      <c r="W53" s="10"/>
      <c r="X53" s="9"/>
      <c r="Y53" s="18"/>
      <c r="Z53" s="17"/>
    </row>
    <row r="54" spans="1:28" s="24" customFormat="1" ht="18" customHeight="1" x14ac:dyDescent="0.2">
      <c r="A54" s="13">
        <v>1520001</v>
      </c>
      <c r="B54" s="20" t="s">
        <v>78</v>
      </c>
      <c r="C54" s="21">
        <v>22000</v>
      </c>
      <c r="D54" s="10">
        <f>VLOOKUP($A54,'22.04'!$A$9:$W$204,23,0)</f>
        <v>0</v>
      </c>
      <c r="E54" s="21"/>
      <c r="F54" s="21"/>
      <c r="G54" s="21"/>
      <c r="H54" s="9">
        <f t="shared" ref="H54:H64" si="6">SUM(E54:G54)</f>
        <v>0</v>
      </c>
      <c r="I54" s="21"/>
      <c r="J54" s="21"/>
      <c r="K54" s="21"/>
      <c r="L54" s="9">
        <f t="shared" si="4"/>
        <v>0</v>
      </c>
      <c r="M54" s="21"/>
      <c r="N54" s="15"/>
      <c r="O54" s="21"/>
      <c r="P54" s="15"/>
      <c r="Q54" s="21"/>
      <c r="R54" s="11">
        <f t="shared" si="5"/>
        <v>0</v>
      </c>
      <c r="S54" s="21"/>
      <c r="T54" s="21"/>
      <c r="U54" s="9">
        <f t="shared" ref="U54:U64" si="7">S54+T54</f>
        <v>0</v>
      </c>
      <c r="V54" s="9">
        <f t="shared" ref="V54:V64" si="8">D54+H54-L54-R54-U54</f>
        <v>0</v>
      </c>
      <c r="W54" s="21"/>
      <c r="X54" s="16">
        <f t="shared" ref="X54:X64" si="9">W54-V54</f>
        <v>0</v>
      </c>
      <c r="Y54" s="18"/>
      <c r="Z54" s="18"/>
      <c r="AA54" s="17"/>
      <c r="AB54" s="3"/>
    </row>
    <row r="55" spans="1:28" s="24" customFormat="1" ht="18" customHeight="1" x14ac:dyDescent="0.2">
      <c r="A55" s="13">
        <v>1520004</v>
      </c>
      <c r="B55" s="20" t="s">
        <v>79</v>
      </c>
      <c r="C55" s="21">
        <v>22000</v>
      </c>
      <c r="D55" s="10">
        <f>VLOOKUP($A55,'22.04'!$A$9:$W$204,23,0)</f>
        <v>0</v>
      </c>
      <c r="E55" s="15">
        <v>8</v>
      </c>
      <c r="F55" s="15"/>
      <c r="G55" s="15"/>
      <c r="H55" s="9">
        <f t="shared" si="6"/>
        <v>8</v>
      </c>
      <c r="I55" s="15">
        <v>8</v>
      </c>
      <c r="J55" s="15"/>
      <c r="K55" s="15"/>
      <c r="L55" s="9">
        <f t="shared" si="4"/>
        <v>8</v>
      </c>
      <c r="M55" s="15"/>
      <c r="N55" s="15"/>
      <c r="O55" s="15"/>
      <c r="P55" s="15"/>
      <c r="Q55" s="15"/>
      <c r="R55" s="11">
        <f t="shared" si="5"/>
        <v>0</v>
      </c>
      <c r="S55" s="15"/>
      <c r="T55" s="15"/>
      <c r="U55" s="9">
        <f t="shared" si="7"/>
        <v>0</v>
      </c>
      <c r="V55" s="9">
        <f t="shared" si="8"/>
        <v>0</v>
      </c>
      <c r="W55" s="15"/>
      <c r="X55" s="16">
        <f t="shared" si="9"/>
        <v>0</v>
      </c>
      <c r="Y55" s="18"/>
      <c r="Z55" s="18"/>
      <c r="AA55" s="17"/>
      <c r="AB55" s="3"/>
    </row>
    <row r="56" spans="1:28" x14ac:dyDescent="0.2">
      <c r="A56" s="13">
        <v>1520005</v>
      </c>
      <c r="B56" s="14" t="s">
        <v>80</v>
      </c>
      <c r="C56" s="15">
        <v>22000</v>
      </c>
      <c r="D56" s="10">
        <f>VLOOKUP($A56,'22.04'!$A$9:$W$204,23,0)</f>
        <v>0</v>
      </c>
      <c r="E56" s="15">
        <v>10</v>
      </c>
      <c r="F56" s="15"/>
      <c r="G56" s="15"/>
      <c r="H56" s="9">
        <f t="shared" si="6"/>
        <v>10</v>
      </c>
      <c r="I56" s="15">
        <v>10</v>
      </c>
      <c r="J56" s="15"/>
      <c r="K56" s="15"/>
      <c r="L56" s="9">
        <f t="shared" si="4"/>
        <v>10</v>
      </c>
      <c r="M56" s="15"/>
      <c r="N56" s="15"/>
      <c r="O56" s="15"/>
      <c r="P56" s="15"/>
      <c r="Q56" s="15"/>
      <c r="R56" s="11">
        <f t="shared" si="5"/>
        <v>0</v>
      </c>
      <c r="S56" s="15"/>
      <c r="T56" s="15"/>
      <c r="U56" s="9">
        <f t="shared" si="7"/>
        <v>0</v>
      </c>
      <c r="V56" s="9">
        <f t="shared" si="8"/>
        <v>0</v>
      </c>
      <c r="W56" s="15"/>
      <c r="X56" s="16">
        <f t="shared" si="9"/>
        <v>0</v>
      </c>
      <c r="Y56" s="18"/>
      <c r="Z56" s="18"/>
      <c r="AA56" s="17"/>
    </row>
    <row r="57" spans="1:28" x14ac:dyDescent="0.2">
      <c r="A57" s="13">
        <v>1520020</v>
      </c>
      <c r="B57" s="14" t="s">
        <v>81</v>
      </c>
      <c r="C57" s="15">
        <v>20000</v>
      </c>
      <c r="D57" s="10">
        <f>VLOOKUP($A57,'22.04'!$A$9:$W$204,23,0)</f>
        <v>0</v>
      </c>
      <c r="E57" s="15">
        <v>10</v>
      </c>
      <c r="F57" s="15"/>
      <c r="G57" s="15"/>
      <c r="H57" s="9">
        <f t="shared" si="6"/>
        <v>10</v>
      </c>
      <c r="I57" s="15">
        <v>10</v>
      </c>
      <c r="J57" s="15"/>
      <c r="K57" s="15"/>
      <c r="L57" s="9">
        <f t="shared" si="4"/>
        <v>10</v>
      </c>
      <c r="M57" s="15"/>
      <c r="N57" s="15"/>
      <c r="O57" s="15"/>
      <c r="P57" s="15"/>
      <c r="Q57" s="15"/>
      <c r="R57" s="11">
        <f t="shared" si="5"/>
        <v>0</v>
      </c>
      <c r="S57" s="15"/>
      <c r="T57" s="15"/>
      <c r="U57" s="9">
        <f t="shared" si="7"/>
        <v>0</v>
      </c>
      <c r="V57" s="9">
        <f t="shared" si="8"/>
        <v>0</v>
      </c>
      <c r="W57" s="15"/>
      <c r="X57" s="16">
        <f t="shared" si="9"/>
        <v>0</v>
      </c>
      <c r="Y57" s="18"/>
      <c r="Z57" s="17"/>
    </row>
    <row r="58" spans="1:28" ht="18" customHeight="1" x14ac:dyDescent="0.2">
      <c r="A58" s="13">
        <v>1520041</v>
      </c>
      <c r="B58" s="14" t="s">
        <v>82</v>
      </c>
      <c r="C58" s="15">
        <v>29000</v>
      </c>
      <c r="D58" s="10">
        <f>VLOOKUP($A58,'22.04'!$A$9:$W$204,23,0)</f>
        <v>0</v>
      </c>
      <c r="E58" s="15"/>
      <c r="F58" s="15"/>
      <c r="G58" s="15"/>
      <c r="H58" s="9">
        <f t="shared" si="6"/>
        <v>0</v>
      </c>
      <c r="I58" s="15"/>
      <c r="J58" s="15"/>
      <c r="K58" s="15"/>
      <c r="L58" s="9">
        <f t="shared" si="4"/>
        <v>0</v>
      </c>
      <c r="M58" s="15"/>
      <c r="N58" s="15"/>
      <c r="O58" s="15"/>
      <c r="P58" s="15"/>
      <c r="Q58" s="15"/>
      <c r="R58" s="11">
        <f>SUM(M58:Q58)</f>
        <v>0</v>
      </c>
      <c r="S58" s="15"/>
      <c r="T58" s="15"/>
      <c r="U58" s="9">
        <f>S58+T58</f>
        <v>0</v>
      </c>
      <c r="V58" s="9">
        <f t="shared" si="8"/>
        <v>0</v>
      </c>
      <c r="W58" s="15"/>
      <c r="X58" s="16">
        <f>W58-V58</f>
        <v>0</v>
      </c>
      <c r="Y58" s="18"/>
      <c r="Z58" s="17"/>
    </row>
    <row r="59" spans="1:28" ht="18" customHeight="1" x14ac:dyDescent="0.2">
      <c r="A59" s="13">
        <v>1520043</v>
      </c>
      <c r="B59" s="14" t="s">
        <v>83</v>
      </c>
      <c r="C59" s="15">
        <v>32000</v>
      </c>
      <c r="D59" s="10">
        <f>VLOOKUP($A59,'22.04'!$A$9:$W$204,23,0)</f>
        <v>0</v>
      </c>
      <c r="E59" s="15"/>
      <c r="F59" s="15"/>
      <c r="G59" s="15"/>
      <c r="H59" s="9">
        <f t="shared" si="6"/>
        <v>0</v>
      </c>
      <c r="I59" s="15"/>
      <c r="J59" s="15"/>
      <c r="K59" s="15"/>
      <c r="L59" s="9">
        <f t="shared" si="4"/>
        <v>0</v>
      </c>
      <c r="M59" s="15"/>
      <c r="N59" s="15"/>
      <c r="O59" s="15"/>
      <c r="P59" s="15"/>
      <c r="Q59" s="15"/>
      <c r="R59" s="11">
        <f t="shared" si="5"/>
        <v>0</v>
      </c>
      <c r="S59" s="15"/>
      <c r="T59" s="15"/>
      <c r="U59" s="9">
        <f t="shared" si="7"/>
        <v>0</v>
      </c>
      <c r="V59" s="9">
        <f t="shared" si="8"/>
        <v>0</v>
      </c>
      <c r="W59" s="15"/>
      <c r="X59" s="16">
        <f t="shared" si="9"/>
        <v>0</v>
      </c>
      <c r="Y59" s="18"/>
      <c r="Z59" s="17"/>
    </row>
    <row r="60" spans="1:28" ht="18" customHeight="1" x14ac:dyDescent="0.2">
      <c r="A60" s="13">
        <v>1520050</v>
      </c>
      <c r="B60" s="14" t="s">
        <v>243</v>
      </c>
      <c r="C60" s="15">
        <v>35000</v>
      </c>
      <c r="D60" s="10">
        <f>VLOOKUP($A60,'22.04'!$A$9:$W$204,23,0)</f>
        <v>0</v>
      </c>
      <c r="E60" s="15"/>
      <c r="F60" s="15"/>
      <c r="G60" s="15"/>
      <c r="H60" s="9"/>
      <c r="I60" s="15">
        <v>31</v>
      </c>
      <c r="J60" s="15"/>
      <c r="K60" s="15"/>
      <c r="L60" s="9">
        <f t="shared" si="4"/>
        <v>31</v>
      </c>
      <c r="M60" s="15"/>
      <c r="N60" s="15"/>
      <c r="O60" s="15"/>
      <c r="P60" s="15"/>
      <c r="Q60" s="15"/>
      <c r="R60" s="11"/>
      <c r="S60" s="15"/>
      <c r="T60" s="15"/>
      <c r="U60" s="9"/>
      <c r="V60" s="9"/>
      <c r="W60" s="15"/>
      <c r="X60" s="16"/>
      <c r="Y60" s="18"/>
      <c r="Z60" s="17"/>
    </row>
    <row r="61" spans="1:28" ht="18" customHeight="1" x14ac:dyDescent="0.2">
      <c r="A61" s="13">
        <v>1520051</v>
      </c>
      <c r="B61" s="14" t="s">
        <v>244</v>
      </c>
      <c r="C61" s="15">
        <v>50000</v>
      </c>
      <c r="D61" s="10">
        <f>VLOOKUP($A61,'22.04'!$A$9:$W$204,23,0)</f>
        <v>0</v>
      </c>
      <c r="E61" s="15"/>
      <c r="F61" s="15"/>
      <c r="G61" s="15"/>
      <c r="H61" s="9"/>
      <c r="I61" s="15">
        <v>41</v>
      </c>
      <c r="J61" s="15"/>
      <c r="K61" s="15"/>
      <c r="L61" s="9">
        <f t="shared" si="4"/>
        <v>41</v>
      </c>
      <c r="M61" s="15"/>
      <c r="N61" s="15"/>
      <c r="O61" s="15"/>
      <c r="P61" s="15"/>
      <c r="Q61" s="15"/>
      <c r="R61" s="11"/>
      <c r="S61" s="15"/>
      <c r="T61" s="15"/>
      <c r="U61" s="9"/>
      <c r="V61" s="9"/>
      <c r="W61" s="15"/>
      <c r="X61" s="16"/>
      <c r="Y61" s="18"/>
      <c r="Z61" s="17"/>
    </row>
    <row r="62" spans="1:28" ht="18" customHeight="1" x14ac:dyDescent="0.2">
      <c r="A62" s="13">
        <v>1522008</v>
      </c>
      <c r="B62" s="14" t="s">
        <v>84</v>
      </c>
      <c r="C62" s="15">
        <v>25000</v>
      </c>
      <c r="D62" s="10">
        <f>VLOOKUP($A62,'22.04'!$A$9:$W$204,23,0)</f>
        <v>0</v>
      </c>
      <c r="E62" s="15">
        <v>8</v>
      </c>
      <c r="F62" s="15"/>
      <c r="G62" s="15"/>
      <c r="H62" s="9">
        <f t="shared" si="6"/>
        <v>8</v>
      </c>
      <c r="I62" s="15">
        <v>6</v>
      </c>
      <c r="J62" s="15"/>
      <c r="K62" s="15"/>
      <c r="L62" s="9">
        <f t="shared" si="4"/>
        <v>6</v>
      </c>
      <c r="M62" s="15"/>
      <c r="N62" s="15"/>
      <c r="O62" s="15"/>
      <c r="P62" s="15"/>
      <c r="Q62" s="15"/>
      <c r="R62" s="11">
        <f t="shared" si="5"/>
        <v>0</v>
      </c>
      <c r="S62" s="15">
        <v>2</v>
      </c>
      <c r="T62" s="15"/>
      <c r="U62" s="9">
        <f t="shared" si="7"/>
        <v>2</v>
      </c>
      <c r="V62" s="9">
        <f t="shared" si="8"/>
        <v>0</v>
      </c>
      <c r="W62" s="15"/>
      <c r="X62" s="16">
        <f t="shared" si="9"/>
        <v>0</v>
      </c>
      <c r="Y62" s="18"/>
      <c r="Z62" s="17"/>
    </row>
    <row r="63" spans="1:28" ht="18" customHeight="1" x14ac:dyDescent="0.2">
      <c r="A63" s="13">
        <v>1523008</v>
      </c>
      <c r="B63" s="14" t="s">
        <v>232</v>
      </c>
      <c r="C63" s="15">
        <v>13000</v>
      </c>
      <c r="D63" s="10">
        <f>VLOOKUP($A63,'22.04'!$A$9:$W$204,23,0)</f>
        <v>0</v>
      </c>
      <c r="E63" s="15">
        <v>310</v>
      </c>
      <c r="F63" s="15"/>
      <c r="G63" s="15"/>
      <c r="H63" s="9">
        <f t="shared" si="6"/>
        <v>310</v>
      </c>
      <c r="I63" s="15">
        <v>15</v>
      </c>
      <c r="J63" s="15"/>
      <c r="K63" s="15"/>
      <c r="L63" s="9">
        <f t="shared" si="4"/>
        <v>15</v>
      </c>
      <c r="M63" s="15"/>
      <c r="N63" s="15"/>
      <c r="O63" s="15"/>
      <c r="P63" s="15"/>
      <c r="Q63" s="15"/>
      <c r="R63" s="11">
        <f t="shared" si="5"/>
        <v>0</v>
      </c>
      <c r="S63" s="15">
        <v>4</v>
      </c>
      <c r="T63" s="15"/>
      <c r="U63" s="9">
        <f t="shared" si="7"/>
        <v>4</v>
      </c>
      <c r="V63" s="9">
        <f>D63+H63-L63-R63-U63-L60*3-L61*5</f>
        <v>-7</v>
      </c>
      <c r="W63" s="15"/>
      <c r="X63" s="16">
        <f t="shared" si="9"/>
        <v>7</v>
      </c>
      <c r="Y63" s="18"/>
      <c r="Z63" s="17"/>
    </row>
    <row r="64" spans="1:28" ht="18" customHeight="1" x14ac:dyDescent="0.2">
      <c r="A64" s="13">
        <v>1522009</v>
      </c>
      <c r="B64" s="14" t="s">
        <v>85</v>
      </c>
      <c r="C64" s="15">
        <v>24000</v>
      </c>
      <c r="D64" s="10">
        <f>VLOOKUP($A64,'22.04'!$A$9:$W$204,23,0)</f>
        <v>0</v>
      </c>
      <c r="E64" s="15"/>
      <c r="F64" s="15"/>
      <c r="G64" s="15"/>
      <c r="H64" s="9">
        <f t="shared" si="6"/>
        <v>0</v>
      </c>
      <c r="I64" s="15"/>
      <c r="J64" s="15"/>
      <c r="K64" s="15"/>
      <c r="L64" s="9">
        <f t="shared" si="4"/>
        <v>0</v>
      </c>
      <c r="M64" s="15"/>
      <c r="N64" s="15"/>
      <c r="O64" s="15"/>
      <c r="P64" s="15"/>
      <c r="Q64" s="15"/>
      <c r="R64" s="11">
        <f t="shared" si="5"/>
        <v>0</v>
      </c>
      <c r="S64" s="15"/>
      <c r="T64" s="15"/>
      <c r="U64" s="9">
        <f t="shared" si="7"/>
        <v>0</v>
      </c>
      <c r="V64" s="9">
        <f t="shared" si="8"/>
        <v>0</v>
      </c>
      <c r="W64" s="15"/>
      <c r="X64" s="16">
        <f t="shared" si="9"/>
        <v>0</v>
      </c>
      <c r="Y64" s="18"/>
      <c r="Z64" s="17"/>
    </row>
    <row r="65" spans="1:26" ht="18" customHeight="1" x14ac:dyDescent="0.2">
      <c r="A65" s="7">
        <v>1530000</v>
      </c>
      <c r="B65" s="8" t="s">
        <v>86</v>
      </c>
      <c r="C65" s="9"/>
      <c r="D65" s="10">
        <f>VLOOKUP($A65,'22.04'!$A$9:$W$204,23,0)</f>
        <v>0</v>
      </c>
      <c r="E65" s="10"/>
      <c r="F65" s="10"/>
      <c r="G65" s="10"/>
      <c r="H65" s="9"/>
      <c r="I65" s="10"/>
      <c r="J65" s="10"/>
      <c r="K65" s="10"/>
      <c r="L65" s="9">
        <f t="shared" si="4"/>
        <v>0</v>
      </c>
      <c r="M65" s="10"/>
      <c r="N65" s="10"/>
      <c r="O65" s="10"/>
      <c r="P65" s="10"/>
      <c r="Q65" s="10"/>
      <c r="R65" s="11">
        <f t="shared" si="5"/>
        <v>0</v>
      </c>
      <c r="S65" s="10"/>
      <c r="T65" s="10"/>
      <c r="U65" s="9"/>
      <c r="V65" s="9"/>
      <c r="W65" s="10"/>
      <c r="X65" s="9"/>
      <c r="Y65" s="18"/>
      <c r="Z65" s="17"/>
    </row>
    <row r="66" spans="1:26" ht="18" customHeight="1" x14ac:dyDescent="0.2">
      <c r="A66" s="13">
        <v>1532013</v>
      </c>
      <c r="B66" s="14" t="s">
        <v>87</v>
      </c>
      <c r="C66" s="15">
        <v>89000</v>
      </c>
      <c r="D66" s="10">
        <f>VLOOKUP($A66,'22.04'!$A$9:$W$204,23,0)</f>
        <v>0</v>
      </c>
      <c r="E66" s="15"/>
      <c r="F66" s="15"/>
      <c r="G66" s="15"/>
      <c r="H66" s="9">
        <f>SUM(E66:G66)</f>
        <v>0</v>
      </c>
      <c r="I66" s="15"/>
      <c r="J66" s="15"/>
      <c r="K66" s="15"/>
      <c r="L66" s="9">
        <f t="shared" si="4"/>
        <v>0</v>
      </c>
      <c r="M66" s="15"/>
      <c r="N66" s="15"/>
      <c r="O66" s="15"/>
      <c r="P66" s="15"/>
      <c r="Q66" s="15"/>
      <c r="R66" s="11">
        <f t="shared" si="5"/>
        <v>0</v>
      </c>
      <c r="S66" s="15"/>
      <c r="T66" s="15"/>
      <c r="U66" s="9">
        <f>S66+T66</f>
        <v>0</v>
      </c>
      <c r="V66" s="9">
        <f>D66+H66-L66-R66-U66</f>
        <v>0</v>
      </c>
      <c r="W66" s="15"/>
      <c r="X66" s="16">
        <f>W66-V66</f>
        <v>0</v>
      </c>
      <c r="Y66" s="18"/>
      <c r="Z66" s="17"/>
    </row>
    <row r="67" spans="1:26" ht="18" customHeight="1" x14ac:dyDescent="0.2">
      <c r="A67" s="7">
        <v>1540000</v>
      </c>
      <c r="B67" s="8" t="s">
        <v>88</v>
      </c>
      <c r="C67" s="9"/>
      <c r="D67" s="10">
        <f>VLOOKUP($A67,'22.04'!$A$9:$W$204,23,0)</f>
        <v>0</v>
      </c>
      <c r="E67" s="10"/>
      <c r="F67" s="10"/>
      <c r="G67" s="10"/>
      <c r="H67" s="9"/>
      <c r="I67" s="10"/>
      <c r="J67" s="10"/>
      <c r="K67" s="10"/>
      <c r="L67" s="9">
        <f t="shared" si="4"/>
        <v>0</v>
      </c>
      <c r="M67" s="10"/>
      <c r="N67" s="10"/>
      <c r="O67" s="10"/>
      <c r="P67" s="10"/>
      <c r="Q67" s="10"/>
      <c r="R67" s="11">
        <f t="shared" si="5"/>
        <v>0</v>
      </c>
      <c r="S67" s="10"/>
      <c r="T67" s="10"/>
      <c r="U67" s="9"/>
      <c r="V67" s="9"/>
      <c r="W67" s="10"/>
      <c r="X67" s="9"/>
      <c r="Y67" s="18"/>
      <c r="Z67" s="17"/>
    </row>
    <row r="68" spans="1:26" s="24" customFormat="1" ht="18" customHeight="1" x14ac:dyDescent="0.2">
      <c r="A68" s="25">
        <v>1540002</v>
      </c>
      <c r="B68" s="20" t="s">
        <v>89</v>
      </c>
      <c r="C68" s="21">
        <v>19000</v>
      </c>
      <c r="D68" s="10">
        <f>VLOOKUP($A68,'22.04'!$A$9:$W$204,23,0)</f>
        <v>0</v>
      </c>
      <c r="E68" s="15"/>
      <c r="F68" s="15"/>
      <c r="G68" s="15"/>
      <c r="H68" s="9">
        <f>SUM(E68:G68)</f>
        <v>0</v>
      </c>
      <c r="I68" s="15"/>
      <c r="J68" s="15"/>
      <c r="K68" s="15"/>
      <c r="L68" s="9">
        <f t="shared" si="4"/>
        <v>0</v>
      </c>
      <c r="M68" s="15"/>
      <c r="N68" s="15"/>
      <c r="O68" s="15"/>
      <c r="P68" s="15"/>
      <c r="Q68" s="15"/>
      <c r="R68" s="11">
        <f t="shared" si="5"/>
        <v>0</v>
      </c>
      <c r="S68" s="15"/>
      <c r="T68" s="15"/>
      <c r="U68" s="9">
        <f>S68+T68</f>
        <v>0</v>
      </c>
      <c r="V68" s="9">
        <f>D68+H68-L68-R68-U68</f>
        <v>0</v>
      </c>
      <c r="W68" s="15"/>
      <c r="X68" s="16">
        <f>W68-V68</f>
        <v>0</v>
      </c>
      <c r="Y68" s="22"/>
      <c r="Z68" s="23"/>
    </row>
    <row r="69" spans="1:26" s="24" customFormat="1" ht="18" customHeight="1" x14ac:dyDescent="0.2">
      <c r="A69" s="25">
        <v>1540034</v>
      </c>
      <c r="B69" s="20" t="s">
        <v>90</v>
      </c>
      <c r="C69" s="21">
        <v>16000</v>
      </c>
      <c r="D69" s="10">
        <f>VLOOKUP($A69,'22.04'!$A$9:$W$204,23,0)</f>
        <v>0</v>
      </c>
      <c r="E69" s="15"/>
      <c r="F69" s="15"/>
      <c r="G69" s="15"/>
      <c r="H69" s="9">
        <f>SUM(E69:G69)</f>
        <v>0</v>
      </c>
      <c r="I69" s="15">
        <v>1</v>
      </c>
      <c r="J69" s="15"/>
      <c r="K69" s="15"/>
      <c r="L69" s="9">
        <f t="shared" si="4"/>
        <v>1</v>
      </c>
      <c r="M69" s="15"/>
      <c r="N69" s="15"/>
      <c r="O69" s="15"/>
      <c r="P69" s="15"/>
      <c r="Q69" s="15"/>
      <c r="R69" s="11">
        <f t="shared" si="5"/>
        <v>0</v>
      </c>
      <c r="S69" s="15"/>
      <c r="T69" s="15"/>
      <c r="U69" s="9">
        <f>S69+T69</f>
        <v>0</v>
      </c>
      <c r="V69" s="9">
        <f>D69+H69-L69-R69-U69</f>
        <v>-1</v>
      </c>
      <c r="W69" s="15"/>
      <c r="X69" s="16">
        <f>W69-V69</f>
        <v>1</v>
      </c>
      <c r="Y69" s="22"/>
      <c r="Z69" s="23"/>
    </row>
    <row r="70" spans="1:26" ht="18" customHeight="1" x14ac:dyDescent="0.2">
      <c r="A70" s="7">
        <v>1560000</v>
      </c>
      <c r="B70" s="8" t="s">
        <v>91</v>
      </c>
      <c r="C70" s="9"/>
      <c r="D70" s="10">
        <f>VLOOKUP($A70,'22.04'!$A$9:$W$204,23,0)</f>
        <v>0</v>
      </c>
      <c r="E70" s="10"/>
      <c r="F70" s="10"/>
      <c r="G70" s="10"/>
      <c r="H70" s="9"/>
      <c r="I70" s="10"/>
      <c r="J70" s="10"/>
      <c r="K70" s="10"/>
      <c r="L70" s="9">
        <f t="shared" si="4"/>
        <v>0</v>
      </c>
      <c r="M70" s="10"/>
      <c r="N70" s="10"/>
      <c r="O70" s="10"/>
      <c r="P70" s="10"/>
      <c r="Q70" s="10"/>
      <c r="R70" s="11">
        <f t="shared" si="5"/>
        <v>0</v>
      </c>
      <c r="S70" s="10"/>
      <c r="T70" s="10"/>
      <c r="U70" s="9"/>
      <c r="V70" s="9"/>
      <c r="W70" s="10"/>
      <c r="X70" s="9"/>
      <c r="Y70" s="18"/>
      <c r="Z70" s="17"/>
    </row>
    <row r="71" spans="1:26" ht="18" customHeight="1" x14ac:dyDescent="0.2">
      <c r="A71" s="13">
        <v>1560001</v>
      </c>
      <c r="B71" s="14" t="s">
        <v>92</v>
      </c>
      <c r="C71" s="15">
        <v>28000</v>
      </c>
      <c r="D71" s="10">
        <f>VLOOKUP($A71,'22.04'!$A$9:$W$204,23,0)</f>
        <v>0</v>
      </c>
      <c r="E71" s="15">
        <v>7</v>
      </c>
      <c r="F71" s="15"/>
      <c r="G71" s="15"/>
      <c r="H71" s="9">
        <f>SUM(E71:G71)</f>
        <v>7</v>
      </c>
      <c r="I71" s="15">
        <v>7</v>
      </c>
      <c r="J71" s="15"/>
      <c r="K71" s="15"/>
      <c r="L71" s="9">
        <f t="shared" si="4"/>
        <v>7</v>
      </c>
      <c r="M71" s="15"/>
      <c r="N71" s="15"/>
      <c r="O71" s="15"/>
      <c r="P71" s="15"/>
      <c r="Q71" s="15"/>
      <c r="R71" s="11">
        <f t="shared" si="5"/>
        <v>0</v>
      </c>
      <c r="S71" s="15"/>
      <c r="T71" s="15"/>
      <c r="U71" s="9">
        <f>S71+T71</f>
        <v>0</v>
      </c>
      <c r="V71" s="9">
        <f>D71+H71-L71-R71-U71</f>
        <v>0</v>
      </c>
      <c r="W71" s="15"/>
      <c r="X71" s="16">
        <f>W71-V71</f>
        <v>0</v>
      </c>
      <c r="Y71" s="26"/>
      <c r="Z71" s="17"/>
    </row>
    <row r="72" spans="1:26" ht="18" customHeight="1" x14ac:dyDescent="0.2">
      <c r="A72" s="13">
        <v>1560002</v>
      </c>
      <c r="B72" s="14" t="s">
        <v>93</v>
      </c>
      <c r="C72" s="15">
        <v>28000</v>
      </c>
      <c r="D72" s="10">
        <f>VLOOKUP($A72,'22.04'!$A$9:$W$204,23,0)</f>
        <v>0</v>
      </c>
      <c r="E72" s="15">
        <v>8</v>
      </c>
      <c r="F72" s="15"/>
      <c r="G72" s="15"/>
      <c r="H72" s="9">
        <f>SUM(E72:G72)</f>
        <v>8</v>
      </c>
      <c r="I72" s="15">
        <v>8</v>
      </c>
      <c r="J72" s="15"/>
      <c r="K72" s="15"/>
      <c r="L72" s="9">
        <f t="shared" si="4"/>
        <v>8</v>
      </c>
      <c r="M72" s="15"/>
      <c r="N72" s="15"/>
      <c r="O72" s="15"/>
      <c r="P72" s="15"/>
      <c r="Q72" s="15"/>
      <c r="R72" s="11">
        <f t="shared" si="5"/>
        <v>0</v>
      </c>
      <c r="S72" s="15"/>
      <c r="T72" s="15"/>
      <c r="U72" s="9">
        <f>S72+T72</f>
        <v>0</v>
      </c>
      <c r="V72" s="9">
        <f>D72+H72-L72-R72-U72</f>
        <v>0</v>
      </c>
      <c r="W72" s="15"/>
      <c r="X72" s="16">
        <f>W72-V72</f>
        <v>0</v>
      </c>
      <c r="Y72" s="26"/>
      <c r="Z72" s="17"/>
    </row>
    <row r="73" spans="1:26" ht="18" customHeight="1" x14ac:dyDescent="0.2">
      <c r="A73" s="13">
        <v>1560006</v>
      </c>
      <c r="B73" s="14" t="s">
        <v>94</v>
      </c>
      <c r="C73" s="15">
        <v>28000</v>
      </c>
      <c r="D73" s="10">
        <f>VLOOKUP($A73,'22.04'!$A$9:$W$204,23,0)</f>
        <v>0</v>
      </c>
      <c r="E73" s="15">
        <v>7</v>
      </c>
      <c r="F73" s="15"/>
      <c r="G73" s="15"/>
      <c r="H73" s="9">
        <f>SUM(E73:G73)</f>
        <v>7</v>
      </c>
      <c r="I73" s="15">
        <v>6</v>
      </c>
      <c r="J73" s="15"/>
      <c r="K73" s="15"/>
      <c r="L73" s="9">
        <f t="shared" si="4"/>
        <v>6</v>
      </c>
      <c r="M73" s="15"/>
      <c r="N73" s="15"/>
      <c r="O73" s="15"/>
      <c r="P73" s="15"/>
      <c r="Q73" s="15">
        <v>1</v>
      </c>
      <c r="R73" s="11">
        <f>SUM(M73:Q73)</f>
        <v>1</v>
      </c>
      <c r="S73" s="15"/>
      <c r="T73" s="15"/>
      <c r="U73" s="9">
        <f>S73+T73</f>
        <v>0</v>
      </c>
      <c r="V73" s="9">
        <f>D73+H73-L73-R73-U73</f>
        <v>0</v>
      </c>
      <c r="W73" s="15"/>
      <c r="X73" s="16">
        <f>W73-V73</f>
        <v>0</v>
      </c>
      <c r="Y73" s="26"/>
      <c r="Z73" s="17"/>
    </row>
    <row r="74" spans="1:26" ht="18" customHeight="1" x14ac:dyDescent="0.2">
      <c r="A74" s="13">
        <v>1560008</v>
      </c>
      <c r="B74" s="14" t="s">
        <v>95</v>
      </c>
      <c r="C74" s="15">
        <v>28000</v>
      </c>
      <c r="D74" s="10">
        <f>VLOOKUP($A74,'22.04'!$A$9:$W$204,23,0)</f>
        <v>0</v>
      </c>
      <c r="E74" s="15">
        <v>7</v>
      </c>
      <c r="F74" s="15"/>
      <c r="G74" s="15"/>
      <c r="H74" s="9">
        <f>SUM(E74:G74)</f>
        <v>7</v>
      </c>
      <c r="I74" s="15">
        <v>7</v>
      </c>
      <c r="J74" s="15"/>
      <c r="K74" s="15"/>
      <c r="L74" s="9">
        <f t="shared" si="4"/>
        <v>7</v>
      </c>
      <c r="M74" s="15"/>
      <c r="N74" s="15"/>
      <c r="O74" s="15"/>
      <c r="P74" s="15"/>
      <c r="Q74" s="15"/>
      <c r="R74" s="11">
        <f>SUM(M74:Q74)</f>
        <v>0</v>
      </c>
      <c r="S74" s="15"/>
      <c r="T74" s="15"/>
      <c r="U74" s="9">
        <f>S74+T74</f>
        <v>0</v>
      </c>
      <c r="V74" s="9">
        <f>D74+H74-L74-R74-U74</f>
        <v>0</v>
      </c>
      <c r="W74" s="15"/>
      <c r="X74" s="16">
        <f>W74-V74</f>
        <v>0</v>
      </c>
      <c r="Y74" s="26"/>
      <c r="Z74" s="17"/>
    </row>
    <row r="75" spans="1:26" ht="18" customHeight="1" x14ac:dyDescent="0.2">
      <c r="A75" s="13">
        <v>1560048</v>
      </c>
      <c r="B75" s="14" t="s">
        <v>96</v>
      </c>
      <c r="C75" s="15">
        <v>28000</v>
      </c>
      <c r="D75" s="10">
        <f>VLOOKUP($A75,'22.04'!$A$9:$W$204,23,0)</f>
        <v>0</v>
      </c>
      <c r="E75" s="15">
        <v>5</v>
      </c>
      <c r="F75" s="15"/>
      <c r="G75" s="15"/>
      <c r="H75" s="9">
        <f>SUM(E75:G75)</f>
        <v>5</v>
      </c>
      <c r="I75" s="15">
        <v>5</v>
      </c>
      <c r="J75" s="15"/>
      <c r="K75" s="15"/>
      <c r="L75" s="9">
        <f t="shared" si="4"/>
        <v>5</v>
      </c>
      <c r="M75" s="15"/>
      <c r="N75" s="15"/>
      <c r="O75" s="15"/>
      <c r="P75" s="15"/>
      <c r="Q75" s="15"/>
      <c r="R75" s="11">
        <f t="shared" si="5"/>
        <v>0</v>
      </c>
      <c r="S75" s="15"/>
      <c r="T75" s="15"/>
      <c r="U75" s="9">
        <f>S75+T75</f>
        <v>0</v>
      </c>
      <c r="V75" s="9">
        <f>D75+H75-L75-R75-U75</f>
        <v>0</v>
      </c>
      <c r="W75" s="15"/>
      <c r="X75" s="16">
        <f>W75-V75</f>
        <v>0</v>
      </c>
      <c r="Y75" s="26"/>
      <c r="Z75" s="17"/>
    </row>
    <row r="76" spans="1:26" ht="18" customHeight="1" x14ac:dyDescent="0.2">
      <c r="A76" s="7">
        <v>1510000</v>
      </c>
      <c r="B76" s="8" t="s">
        <v>97</v>
      </c>
      <c r="C76" s="9"/>
      <c r="D76" s="10">
        <f>VLOOKUP($A76,'22.04'!$A$9:$W$204,23,0)</f>
        <v>0</v>
      </c>
      <c r="E76" s="10"/>
      <c r="F76" s="10"/>
      <c r="G76" s="10"/>
      <c r="H76" s="9"/>
      <c r="I76" s="10"/>
      <c r="J76" s="10"/>
      <c r="K76" s="10"/>
      <c r="L76" s="9">
        <f t="shared" si="4"/>
        <v>0</v>
      </c>
      <c r="M76" s="10"/>
      <c r="N76" s="10"/>
      <c r="O76" s="10"/>
      <c r="P76" s="10"/>
      <c r="Q76" s="10"/>
      <c r="R76" s="11">
        <f t="shared" si="5"/>
        <v>0</v>
      </c>
      <c r="S76" s="10"/>
      <c r="T76" s="10"/>
      <c r="U76" s="9"/>
      <c r="V76" s="9"/>
      <c r="W76" s="10"/>
      <c r="X76" s="9"/>
      <c r="Y76" s="18"/>
      <c r="Z76" s="17"/>
    </row>
    <row r="77" spans="1:26" ht="18" customHeight="1" x14ac:dyDescent="0.2">
      <c r="A77" s="13">
        <v>1510001</v>
      </c>
      <c r="B77" s="14" t="s">
        <v>98</v>
      </c>
      <c r="C77" s="15">
        <v>55000</v>
      </c>
      <c r="D77" s="10">
        <f>VLOOKUP($A77,'22.04'!$A$9:$W$204,23,0)</f>
        <v>2</v>
      </c>
      <c r="E77" s="15">
        <v>2</v>
      </c>
      <c r="F77" s="15"/>
      <c r="G77" s="15"/>
      <c r="H77" s="9">
        <f t="shared" ref="H77:H90" si="10">SUM(E77:G77)</f>
        <v>2</v>
      </c>
      <c r="I77" s="15">
        <v>2</v>
      </c>
      <c r="J77" s="15"/>
      <c r="K77" s="15"/>
      <c r="L77" s="9">
        <f t="shared" ref="L77:L140" si="11">SUM(I77:K77)</f>
        <v>2</v>
      </c>
      <c r="M77" s="15">
        <v>2</v>
      </c>
      <c r="N77" s="15"/>
      <c r="O77" s="15"/>
      <c r="P77" s="15"/>
      <c r="Q77" s="15"/>
      <c r="R77" s="11">
        <f t="shared" si="5"/>
        <v>2</v>
      </c>
      <c r="S77" s="15"/>
      <c r="T77" s="15"/>
      <c r="U77" s="9">
        <f t="shared" ref="U77:U90" si="12">S77+T77</f>
        <v>0</v>
      </c>
      <c r="V77" s="9">
        <f t="shared" ref="V77:V90" si="13">D77+H77-L77-R77-U77</f>
        <v>0</v>
      </c>
      <c r="W77" s="15"/>
      <c r="X77" s="16">
        <f t="shared" ref="X77:X90" si="14">W77-V77</f>
        <v>0</v>
      </c>
      <c r="Y77" s="27"/>
      <c r="Z77" s="17"/>
    </row>
    <row r="78" spans="1:26" ht="18" customHeight="1" x14ac:dyDescent="0.2">
      <c r="A78" s="13">
        <v>1510002</v>
      </c>
      <c r="B78" s="14" t="s">
        <v>99</v>
      </c>
      <c r="C78" s="15">
        <v>30000</v>
      </c>
      <c r="D78" s="10">
        <f>VLOOKUP($A78,'22.04'!$A$9:$W$204,23,0)</f>
        <v>5</v>
      </c>
      <c r="E78" s="15">
        <v>4</v>
      </c>
      <c r="F78" s="15"/>
      <c r="G78" s="15"/>
      <c r="H78" s="9">
        <f t="shared" si="10"/>
        <v>4</v>
      </c>
      <c r="I78" s="15">
        <v>2</v>
      </c>
      <c r="J78" s="15"/>
      <c r="K78" s="15"/>
      <c r="L78" s="9">
        <f t="shared" si="11"/>
        <v>2</v>
      </c>
      <c r="M78" s="15">
        <v>4</v>
      </c>
      <c r="N78" s="15"/>
      <c r="O78" s="15"/>
      <c r="P78" s="15"/>
      <c r="Q78" s="15"/>
      <c r="R78" s="11">
        <f t="shared" si="5"/>
        <v>4</v>
      </c>
      <c r="S78" s="15"/>
      <c r="T78" s="15"/>
      <c r="U78" s="9">
        <f t="shared" si="12"/>
        <v>0</v>
      </c>
      <c r="V78" s="9">
        <f t="shared" si="13"/>
        <v>3</v>
      </c>
      <c r="W78" s="15">
        <v>3</v>
      </c>
      <c r="X78" s="16">
        <f t="shared" si="14"/>
        <v>0</v>
      </c>
      <c r="Y78" s="27"/>
      <c r="Z78" s="17"/>
    </row>
    <row r="79" spans="1:26" ht="18" customHeight="1" x14ac:dyDescent="0.2">
      <c r="A79" s="13">
        <v>1510005</v>
      </c>
      <c r="B79" s="14" t="s">
        <v>100</v>
      </c>
      <c r="C79" s="15">
        <v>70000</v>
      </c>
      <c r="D79" s="10">
        <f>VLOOKUP($A79,'22.04'!$A$9:$W$204,23,0)</f>
        <v>0</v>
      </c>
      <c r="E79" s="15"/>
      <c r="F79" s="15"/>
      <c r="G79" s="15"/>
      <c r="H79" s="9">
        <f t="shared" si="10"/>
        <v>0</v>
      </c>
      <c r="I79" s="15"/>
      <c r="J79" s="15"/>
      <c r="K79" s="15"/>
      <c r="L79" s="9">
        <f t="shared" si="11"/>
        <v>0</v>
      </c>
      <c r="M79" s="15"/>
      <c r="N79" s="15"/>
      <c r="O79" s="15"/>
      <c r="P79" s="15"/>
      <c r="Q79" s="15"/>
      <c r="R79" s="11">
        <f t="shared" si="5"/>
        <v>0</v>
      </c>
      <c r="S79" s="15"/>
      <c r="T79" s="15"/>
      <c r="U79" s="9">
        <f t="shared" si="12"/>
        <v>0</v>
      </c>
      <c r="V79" s="9">
        <f t="shared" si="13"/>
        <v>0</v>
      </c>
      <c r="W79" s="15"/>
      <c r="X79" s="16">
        <f t="shared" si="14"/>
        <v>0</v>
      </c>
      <c r="Y79" s="18"/>
      <c r="Z79" s="17"/>
    </row>
    <row r="80" spans="1:26" ht="18" customHeight="1" x14ac:dyDescent="0.2">
      <c r="A80" s="13">
        <v>1510006</v>
      </c>
      <c r="B80" s="14" t="s">
        <v>101</v>
      </c>
      <c r="C80" s="15">
        <v>38000</v>
      </c>
      <c r="D80" s="10">
        <f>VLOOKUP($A80,'22.04'!$A$9:$W$204,23,0)</f>
        <v>3</v>
      </c>
      <c r="E80" s="15"/>
      <c r="F80" s="15"/>
      <c r="G80" s="15"/>
      <c r="H80" s="9">
        <f t="shared" si="10"/>
        <v>0</v>
      </c>
      <c r="I80" s="15">
        <v>3</v>
      </c>
      <c r="J80" s="15"/>
      <c r="K80" s="15"/>
      <c r="L80" s="9">
        <f t="shared" si="11"/>
        <v>3</v>
      </c>
      <c r="M80" s="15"/>
      <c r="N80" s="15"/>
      <c r="O80" s="15"/>
      <c r="P80" s="15"/>
      <c r="Q80" s="15"/>
      <c r="R80" s="11">
        <f t="shared" si="5"/>
        <v>0</v>
      </c>
      <c r="S80" s="15"/>
      <c r="T80" s="15"/>
      <c r="U80" s="9">
        <f t="shared" si="12"/>
        <v>0</v>
      </c>
      <c r="V80" s="9">
        <f t="shared" si="13"/>
        <v>0</v>
      </c>
      <c r="W80" s="15"/>
      <c r="X80" s="16">
        <f t="shared" si="14"/>
        <v>0</v>
      </c>
      <c r="Y80" s="26"/>
      <c r="Z80" s="17"/>
    </row>
    <row r="81" spans="1:26" ht="18" customHeight="1" x14ac:dyDescent="0.2">
      <c r="A81" s="13">
        <v>1510007</v>
      </c>
      <c r="B81" s="14" t="s">
        <v>102</v>
      </c>
      <c r="C81" s="15">
        <v>75000</v>
      </c>
      <c r="D81" s="10">
        <f>VLOOKUP($A81,'22.04'!$A$9:$W$204,23,0)</f>
        <v>0</v>
      </c>
      <c r="E81" s="15"/>
      <c r="F81" s="15"/>
      <c r="G81" s="15"/>
      <c r="H81" s="9">
        <f t="shared" si="10"/>
        <v>0</v>
      </c>
      <c r="I81" s="15"/>
      <c r="J81" s="15"/>
      <c r="K81" s="15"/>
      <c r="L81" s="9">
        <f t="shared" si="11"/>
        <v>0</v>
      </c>
      <c r="M81" s="15"/>
      <c r="N81" s="15"/>
      <c r="O81" s="15"/>
      <c r="P81" s="15"/>
      <c r="Q81" s="15"/>
      <c r="R81" s="11">
        <f>SUM(M81:Q81)</f>
        <v>0</v>
      </c>
      <c r="S81" s="15"/>
      <c r="T81" s="15"/>
      <c r="U81" s="9">
        <f>S81+T81</f>
        <v>0</v>
      </c>
      <c r="V81" s="9">
        <f t="shared" si="13"/>
        <v>0</v>
      </c>
      <c r="W81" s="15"/>
      <c r="X81" s="16">
        <f>W81-V81</f>
        <v>0</v>
      </c>
      <c r="Y81" s="18"/>
      <c r="Z81" s="17"/>
    </row>
    <row r="82" spans="1:26" ht="18" customHeight="1" x14ac:dyDescent="0.2">
      <c r="A82" s="13">
        <v>1510008</v>
      </c>
      <c r="B82" s="14" t="s">
        <v>103</v>
      </c>
      <c r="C82" s="15">
        <v>55000</v>
      </c>
      <c r="D82" s="10">
        <f>VLOOKUP($A82,'22.04'!$A$9:$W$204,23,0)</f>
        <v>0</v>
      </c>
      <c r="E82" s="15"/>
      <c r="F82" s="15"/>
      <c r="G82" s="15"/>
      <c r="H82" s="9">
        <f t="shared" si="10"/>
        <v>0</v>
      </c>
      <c r="I82" s="15">
        <v>1</v>
      </c>
      <c r="J82" s="15"/>
      <c r="K82" s="15"/>
      <c r="L82" s="9">
        <f t="shared" si="11"/>
        <v>1</v>
      </c>
      <c r="M82" s="15"/>
      <c r="N82" s="15"/>
      <c r="O82" s="15"/>
      <c r="P82" s="15"/>
      <c r="Q82" s="15"/>
      <c r="R82" s="11">
        <f>SUM(M82:Q82)</f>
        <v>0</v>
      </c>
      <c r="S82" s="15"/>
      <c r="T82" s="15"/>
      <c r="U82" s="9">
        <f>S82+T82</f>
        <v>0</v>
      </c>
      <c r="V82" s="9">
        <f t="shared" si="13"/>
        <v>-1</v>
      </c>
      <c r="W82" s="15"/>
      <c r="X82" s="16">
        <f>W82-V82</f>
        <v>1</v>
      </c>
      <c r="Y82" s="26"/>
      <c r="Z82" s="17"/>
    </row>
    <row r="83" spans="1:26" ht="18" customHeight="1" x14ac:dyDescent="0.2">
      <c r="A83" s="13">
        <v>1510009</v>
      </c>
      <c r="B83" s="14" t="s">
        <v>104</v>
      </c>
      <c r="C83" s="15">
        <v>30000</v>
      </c>
      <c r="D83" s="10">
        <f>VLOOKUP($A83,'22.04'!$A$9:$W$204,23,0)</f>
        <v>3</v>
      </c>
      <c r="E83" s="15"/>
      <c r="F83" s="15"/>
      <c r="G83" s="15"/>
      <c r="H83" s="9">
        <f t="shared" si="10"/>
        <v>0</v>
      </c>
      <c r="I83" s="15">
        <v>1</v>
      </c>
      <c r="J83" s="15"/>
      <c r="K83" s="15"/>
      <c r="L83" s="9">
        <f t="shared" si="11"/>
        <v>1</v>
      </c>
      <c r="M83" s="15"/>
      <c r="N83" s="15"/>
      <c r="O83" s="15"/>
      <c r="P83" s="15"/>
      <c r="Q83" s="15"/>
      <c r="R83" s="11">
        <f t="shared" si="5"/>
        <v>0</v>
      </c>
      <c r="S83" s="15"/>
      <c r="T83" s="15"/>
      <c r="U83" s="9">
        <f t="shared" si="12"/>
        <v>0</v>
      </c>
      <c r="V83" s="9">
        <f t="shared" si="13"/>
        <v>2</v>
      </c>
      <c r="W83" s="15"/>
      <c r="X83" s="16">
        <f t="shared" si="14"/>
        <v>-2</v>
      </c>
      <c r="Y83" s="26"/>
      <c r="Z83" s="17"/>
    </row>
    <row r="84" spans="1:26" ht="18" customHeight="1" x14ac:dyDescent="0.2">
      <c r="A84" s="13">
        <v>1510018</v>
      </c>
      <c r="B84" s="14" t="s">
        <v>105</v>
      </c>
      <c r="C84" s="15">
        <v>60000</v>
      </c>
      <c r="D84" s="10">
        <f>VLOOKUP($A84,'22.04'!$A$9:$W$204,23,0)</f>
        <v>3</v>
      </c>
      <c r="E84" s="15"/>
      <c r="F84" s="15"/>
      <c r="G84" s="15"/>
      <c r="H84" s="9">
        <f t="shared" si="10"/>
        <v>0</v>
      </c>
      <c r="I84" s="15">
        <v>3</v>
      </c>
      <c r="J84" s="15"/>
      <c r="K84" s="15"/>
      <c r="L84" s="9">
        <f t="shared" si="11"/>
        <v>3</v>
      </c>
      <c r="M84" s="15"/>
      <c r="N84" s="15"/>
      <c r="O84" s="15"/>
      <c r="P84" s="15"/>
      <c r="Q84" s="15"/>
      <c r="R84" s="11">
        <f t="shared" si="5"/>
        <v>0</v>
      </c>
      <c r="S84" s="15"/>
      <c r="T84" s="15"/>
      <c r="U84" s="9">
        <f t="shared" si="12"/>
        <v>0</v>
      </c>
      <c r="V84" s="9">
        <f t="shared" si="13"/>
        <v>0</v>
      </c>
      <c r="W84" s="15"/>
      <c r="X84" s="16">
        <f t="shared" si="14"/>
        <v>0</v>
      </c>
      <c r="Y84" s="18"/>
      <c r="Z84" s="17"/>
    </row>
    <row r="85" spans="1:26" ht="18" customHeight="1" x14ac:dyDescent="0.2">
      <c r="A85" s="13">
        <v>1510021</v>
      </c>
      <c r="B85" s="14" t="s">
        <v>106</v>
      </c>
      <c r="C85" s="15">
        <v>38000</v>
      </c>
      <c r="D85" s="10">
        <f>VLOOKUP($A85,'22.04'!$A$9:$W$204,23,0)</f>
        <v>7</v>
      </c>
      <c r="E85" s="15"/>
      <c r="F85" s="15"/>
      <c r="G85" s="15"/>
      <c r="H85" s="9">
        <f t="shared" si="10"/>
        <v>0</v>
      </c>
      <c r="I85" s="15">
        <v>7</v>
      </c>
      <c r="J85" s="15"/>
      <c r="K85" s="15"/>
      <c r="L85" s="9">
        <f t="shared" si="11"/>
        <v>7</v>
      </c>
      <c r="M85" s="15"/>
      <c r="N85" s="15"/>
      <c r="O85" s="15"/>
      <c r="P85" s="15"/>
      <c r="Q85" s="15"/>
      <c r="R85" s="11">
        <f t="shared" si="5"/>
        <v>0</v>
      </c>
      <c r="S85" s="15"/>
      <c r="T85" s="15"/>
      <c r="U85" s="9">
        <f t="shared" si="12"/>
        <v>0</v>
      </c>
      <c r="V85" s="9">
        <f t="shared" si="13"/>
        <v>0</v>
      </c>
      <c r="W85" s="15"/>
      <c r="X85" s="16">
        <f t="shared" si="14"/>
        <v>0</v>
      </c>
      <c r="Y85" s="18"/>
      <c r="Z85" s="17"/>
    </row>
    <row r="86" spans="1:26" ht="18" customHeight="1" x14ac:dyDescent="0.2">
      <c r="A86" s="13">
        <v>1510023</v>
      </c>
      <c r="B86" s="14" t="s">
        <v>107</v>
      </c>
      <c r="C86" s="15">
        <v>55000</v>
      </c>
      <c r="D86" s="10">
        <f>VLOOKUP($A86,'22.04'!$A$9:$W$204,23,0)</f>
        <v>0</v>
      </c>
      <c r="E86" s="15"/>
      <c r="F86" s="15"/>
      <c r="G86" s="15"/>
      <c r="H86" s="9">
        <f t="shared" si="10"/>
        <v>0</v>
      </c>
      <c r="I86" s="15"/>
      <c r="J86" s="15"/>
      <c r="K86" s="15"/>
      <c r="L86" s="9">
        <f t="shared" si="11"/>
        <v>0</v>
      </c>
      <c r="M86" s="15"/>
      <c r="N86" s="15"/>
      <c r="O86" s="15"/>
      <c r="P86" s="15"/>
      <c r="Q86" s="15"/>
      <c r="R86" s="11">
        <f>SUM(M86:Q86)</f>
        <v>0</v>
      </c>
      <c r="S86" s="15"/>
      <c r="T86" s="15"/>
      <c r="U86" s="9">
        <f>S86+T86</f>
        <v>0</v>
      </c>
      <c r="V86" s="9">
        <f t="shared" si="13"/>
        <v>0</v>
      </c>
      <c r="W86" s="15"/>
      <c r="X86" s="16">
        <f>W86-V86</f>
        <v>0</v>
      </c>
      <c r="Y86" s="18"/>
      <c r="Z86" s="17"/>
    </row>
    <row r="87" spans="1:26" ht="18" customHeight="1" x14ac:dyDescent="0.2">
      <c r="A87" s="13">
        <v>1510024</v>
      </c>
      <c r="B87" s="14" t="s">
        <v>108</v>
      </c>
      <c r="C87" s="15">
        <v>30000</v>
      </c>
      <c r="D87" s="10">
        <f>VLOOKUP($A87,'22.04'!$A$9:$W$204,23,0)</f>
        <v>0</v>
      </c>
      <c r="E87" s="15"/>
      <c r="F87" s="15"/>
      <c r="G87" s="15"/>
      <c r="H87" s="9">
        <f t="shared" si="10"/>
        <v>0</v>
      </c>
      <c r="I87" s="15"/>
      <c r="J87" s="15"/>
      <c r="K87" s="15"/>
      <c r="L87" s="9">
        <f t="shared" si="11"/>
        <v>0</v>
      </c>
      <c r="M87" s="15"/>
      <c r="N87" s="15"/>
      <c r="O87" s="15"/>
      <c r="P87" s="15"/>
      <c r="Q87" s="15"/>
      <c r="R87" s="11">
        <f>SUM(M87:Q87)</f>
        <v>0</v>
      </c>
      <c r="S87" s="15"/>
      <c r="T87" s="15"/>
      <c r="U87" s="9">
        <f>S87+T87</f>
        <v>0</v>
      </c>
      <c r="V87" s="9">
        <f t="shared" si="13"/>
        <v>0</v>
      </c>
      <c r="W87" s="15"/>
      <c r="X87" s="16">
        <f>W87-V87</f>
        <v>0</v>
      </c>
      <c r="Y87" s="18"/>
      <c r="Z87" s="17"/>
    </row>
    <row r="88" spans="1:26" ht="18" customHeight="1" x14ac:dyDescent="0.2">
      <c r="A88" s="13">
        <v>1510039</v>
      </c>
      <c r="B88" s="14" t="s">
        <v>109</v>
      </c>
      <c r="C88" s="15">
        <v>30000</v>
      </c>
      <c r="D88" s="10">
        <f>VLOOKUP($A88,'22.04'!$A$9:$W$204,23,0)</f>
        <v>2</v>
      </c>
      <c r="E88" s="15">
        <v>2</v>
      </c>
      <c r="F88" s="15"/>
      <c r="G88" s="15"/>
      <c r="H88" s="9">
        <f t="shared" si="10"/>
        <v>2</v>
      </c>
      <c r="I88" s="15">
        <v>2</v>
      </c>
      <c r="J88" s="15"/>
      <c r="K88" s="15"/>
      <c r="L88" s="9">
        <f t="shared" si="11"/>
        <v>2</v>
      </c>
      <c r="M88" s="15"/>
      <c r="N88" s="15"/>
      <c r="O88" s="15"/>
      <c r="P88" s="15"/>
      <c r="Q88" s="15"/>
      <c r="R88" s="11">
        <f t="shared" si="5"/>
        <v>0</v>
      </c>
      <c r="S88" s="15"/>
      <c r="T88" s="15"/>
      <c r="U88" s="9">
        <f t="shared" si="12"/>
        <v>0</v>
      </c>
      <c r="V88" s="9">
        <f t="shared" si="13"/>
        <v>2</v>
      </c>
      <c r="W88" s="15">
        <v>2</v>
      </c>
      <c r="X88" s="16">
        <f t="shared" si="14"/>
        <v>0</v>
      </c>
      <c r="Y88" s="27"/>
      <c r="Z88" s="17"/>
    </row>
    <row r="89" spans="1:26" ht="18" customHeight="1" x14ac:dyDescent="0.2">
      <c r="A89" s="13">
        <v>1510040</v>
      </c>
      <c r="B89" s="14" t="s">
        <v>110</v>
      </c>
      <c r="C89" s="15">
        <v>55000</v>
      </c>
      <c r="D89" s="10">
        <f>VLOOKUP($A89,'22.04'!$A$9:$W$204,23,0)</f>
        <v>1</v>
      </c>
      <c r="E89" s="15">
        <v>1</v>
      </c>
      <c r="F89" s="15"/>
      <c r="G89" s="15"/>
      <c r="H89" s="9">
        <f t="shared" si="10"/>
        <v>1</v>
      </c>
      <c r="I89" s="15"/>
      <c r="J89" s="15"/>
      <c r="K89" s="15"/>
      <c r="L89" s="9">
        <f t="shared" si="11"/>
        <v>0</v>
      </c>
      <c r="M89" s="15">
        <v>1</v>
      </c>
      <c r="N89" s="15"/>
      <c r="O89" s="15"/>
      <c r="P89" s="15"/>
      <c r="Q89" s="15"/>
      <c r="R89" s="11">
        <f t="shared" si="5"/>
        <v>1</v>
      </c>
      <c r="S89" s="15"/>
      <c r="T89" s="15"/>
      <c r="U89" s="9">
        <f t="shared" si="12"/>
        <v>0</v>
      </c>
      <c r="V89" s="9">
        <f t="shared" si="13"/>
        <v>1</v>
      </c>
      <c r="W89" s="15">
        <v>1</v>
      </c>
      <c r="X89" s="16">
        <f t="shared" si="14"/>
        <v>0</v>
      </c>
      <c r="Y89" s="27"/>
      <c r="Z89" s="17"/>
    </row>
    <row r="90" spans="1:26" ht="18" customHeight="1" x14ac:dyDescent="0.2">
      <c r="A90" s="13">
        <v>1510053</v>
      </c>
      <c r="B90" s="14" t="s">
        <v>111</v>
      </c>
      <c r="C90" s="15">
        <v>35000</v>
      </c>
      <c r="D90" s="10">
        <f>VLOOKUP($A90,'22.04'!$A$9:$W$204,23,0)</f>
        <v>8</v>
      </c>
      <c r="E90" s="15"/>
      <c r="F90" s="15"/>
      <c r="G90" s="15"/>
      <c r="H90" s="9">
        <f t="shared" si="10"/>
        <v>0</v>
      </c>
      <c r="I90" s="15">
        <v>3</v>
      </c>
      <c r="J90" s="15"/>
      <c r="K90" s="15"/>
      <c r="L90" s="9">
        <f t="shared" si="11"/>
        <v>3</v>
      </c>
      <c r="M90" s="15">
        <v>2</v>
      </c>
      <c r="N90" s="15"/>
      <c r="O90" s="15"/>
      <c r="P90" s="15"/>
      <c r="Q90" s="15"/>
      <c r="R90" s="11">
        <f t="shared" ref="R90:R159" si="15">SUM(M90:Q90)</f>
        <v>2</v>
      </c>
      <c r="S90" s="15"/>
      <c r="T90" s="15"/>
      <c r="U90" s="9">
        <f t="shared" si="12"/>
        <v>0</v>
      </c>
      <c r="V90" s="9">
        <f t="shared" si="13"/>
        <v>3</v>
      </c>
      <c r="W90" s="15">
        <v>3</v>
      </c>
      <c r="X90" s="16">
        <f t="shared" si="14"/>
        <v>0</v>
      </c>
      <c r="Y90" s="27"/>
      <c r="Z90" s="17"/>
    </row>
    <row r="91" spans="1:26" ht="18" customHeight="1" x14ac:dyDescent="0.2">
      <c r="A91" s="7">
        <v>3500000</v>
      </c>
      <c r="B91" s="8" t="s">
        <v>112</v>
      </c>
      <c r="C91" s="9"/>
      <c r="D91" s="10">
        <f>VLOOKUP($A91,'22.04'!$A$9:$W$204,23,0)</f>
        <v>0</v>
      </c>
      <c r="E91" s="10"/>
      <c r="F91" s="10"/>
      <c r="G91" s="10"/>
      <c r="H91" s="9"/>
      <c r="I91" s="10"/>
      <c r="J91" s="10"/>
      <c r="K91" s="10"/>
      <c r="L91" s="9">
        <f t="shared" si="11"/>
        <v>0</v>
      </c>
      <c r="M91" s="10"/>
      <c r="N91" s="10"/>
      <c r="O91" s="10"/>
      <c r="P91" s="10"/>
      <c r="Q91" s="10"/>
      <c r="R91" s="11">
        <f t="shared" si="15"/>
        <v>0</v>
      </c>
      <c r="S91" s="10"/>
      <c r="T91" s="10"/>
      <c r="U91" s="9"/>
      <c r="V91" s="9"/>
      <c r="W91" s="10"/>
      <c r="X91" s="9"/>
      <c r="Y91" s="18"/>
      <c r="Z91" s="17"/>
    </row>
    <row r="92" spans="1:26" ht="18" customHeight="1" x14ac:dyDescent="0.2">
      <c r="A92" s="13">
        <v>3500003</v>
      </c>
      <c r="B92" s="14" t="s">
        <v>113</v>
      </c>
      <c r="C92" s="15">
        <v>390000</v>
      </c>
      <c r="D92" s="10">
        <f>VLOOKUP($A92,'22.04'!$A$9:$W$204,23,0)</f>
        <v>0</v>
      </c>
      <c r="E92" s="15">
        <v>1</v>
      </c>
      <c r="F92" s="15"/>
      <c r="G92" s="15"/>
      <c r="H92" s="9">
        <f t="shared" ref="H92:H109" si="16">SUM(E92:G92)</f>
        <v>1</v>
      </c>
      <c r="I92" s="15"/>
      <c r="J92" s="15"/>
      <c r="K92" s="15"/>
      <c r="L92" s="9">
        <f t="shared" si="11"/>
        <v>0</v>
      </c>
      <c r="M92" s="15"/>
      <c r="N92" s="15"/>
      <c r="O92" s="15"/>
      <c r="P92" s="15"/>
      <c r="Q92" s="15"/>
      <c r="R92" s="11">
        <f>SUM(M92:Q92)</f>
        <v>0</v>
      </c>
      <c r="S92" s="15"/>
      <c r="T92" s="15"/>
      <c r="U92" s="9">
        <f>S92+T92</f>
        <v>0</v>
      </c>
      <c r="V92" s="9">
        <f t="shared" ref="V92:V109" si="17">D92+H92-L92-R92-U92</f>
        <v>1</v>
      </c>
      <c r="W92" s="15">
        <v>1</v>
      </c>
      <c r="X92" s="16">
        <f>W92-V92</f>
        <v>0</v>
      </c>
      <c r="Y92" s="18"/>
      <c r="Z92" s="17"/>
    </row>
    <row r="93" spans="1:26" ht="18" customHeight="1" x14ac:dyDescent="0.2">
      <c r="A93" s="13">
        <v>3500004</v>
      </c>
      <c r="B93" s="14" t="s">
        <v>114</v>
      </c>
      <c r="C93" s="15">
        <v>300000</v>
      </c>
      <c r="D93" s="10">
        <f>VLOOKUP($A93,'22.04'!$A$9:$W$204,23,0)</f>
        <v>0</v>
      </c>
      <c r="E93" s="15"/>
      <c r="F93" s="15"/>
      <c r="G93" s="15"/>
      <c r="H93" s="9">
        <f t="shared" si="16"/>
        <v>0</v>
      </c>
      <c r="I93" s="15"/>
      <c r="J93" s="15"/>
      <c r="K93" s="15"/>
      <c r="L93" s="9">
        <f t="shared" si="11"/>
        <v>0</v>
      </c>
      <c r="M93" s="15"/>
      <c r="N93" s="15"/>
      <c r="O93" s="15"/>
      <c r="P93" s="15"/>
      <c r="Q93" s="15"/>
      <c r="R93" s="11">
        <f>SUM(M93:Q93)</f>
        <v>0</v>
      </c>
      <c r="S93" s="15"/>
      <c r="T93" s="15"/>
      <c r="U93" s="9">
        <f>S93+T93</f>
        <v>0</v>
      </c>
      <c r="V93" s="9">
        <f t="shared" si="17"/>
        <v>0</v>
      </c>
      <c r="W93" s="15"/>
      <c r="X93" s="16">
        <f>W93-V93</f>
        <v>0</v>
      </c>
      <c r="Y93" s="18"/>
      <c r="Z93" s="17"/>
    </row>
    <row r="94" spans="1:26" ht="18" customHeight="1" x14ac:dyDescent="0.2">
      <c r="A94" s="13">
        <v>3500001</v>
      </c>
      <c r="B94" s="14" t="s">
        <v>115</v>
      </c>
      <c r="C94" s="15">
        <v>300000</v>
      </c>
      <c r="D94" s="10">
        <f>VLOOKUP($A94,'22.04'!$A$9:$W$204,23,0)</f>
        <v>0</v>
      </c>
      <c r="E94" s="15"/>
      <c r="F94" s="15"/>
      <c r="G94" s="15"/>
      <c r="H94" s="9">
        <f t="shared" si="16"/>
        <v>0</v>
      </c>
      <c r="I94" s="15"/>
      <c r="J94" s="15"/>
      <c r="K94" s="15"/>
      <c r="L94" s="9">
        <f t="shared" si="11"/>
        <v>0</v>
      </c>
      <c r="M94" s="15"/>
      <c r="N94" s="15"/>
      <c r="O94" s="15"/>
      <c r="P94" s="15"/>
      <c r="Q94" s="15"/>
      <c r="R94" s="11">
        <f t="shared" si="15"/>
        <v>0</v>
      </c>
      <c r="S94" s="15"/>
      <c r="T94" s="15"/>
      <c r="U94" s="9">
        <f t="shared" ref="U94:U109" si="18">S94+T94</f>
        <v>0</v>
      </c>
      <c r="V94" s="9">
        <f t="shared" si="17"/>
        <v>0</v>
      </c>
      <c r="W94" s="15"/>
      <c r="X94" s="16">
        <f t="shared" ref="X94:X109" si="19">W94-V94</f>
        <v>0</v>
      </c>
      <c r="Y94" s="18"/>
      <c r="Z94" s="17"/>
    </row>
    <row r="95" spans="1:26" ht="18" customHeight="1" x14ac:dyDescent="0.2">
      <c r="A95" s="13">
        <v>3500009</v>
      </c>
      <c r="B95" s="14" t="s">
        <v>116</v>
      </c>
      <c r="C95" s="15">
        <v>390000</v>
      </c>
      <c r="D95" s="10">
        <f>VLOOKUP($A95,'22.04'!$A$9:$W$204,23,0)</f>
        <v>0</v>
      </c>
      <c r="E95" s="15">
        <v>2</v>
      </c>
      <c r="F95" s="15"/>
      <c r="G95" s="15"/>
      <c r="H95" s="9">
        <f t="shared" si="16"/>
        <v>2</v>
      </c>
      <c r="I95" s="15">
        <v>1</v>
      </c>
      <c r="J95" s="15"/>
      <c r="K95" s="15"/>
      <c r="L95" s="9">
        <f t="shared" si="11"/>
        <v>1</v>
      </c>
      <c r="M95" s="15"/>
      <c r="N95" s="15"/>
      <c r="O95" s="15"/>
      <c r="P95" s="15"/>
      <c r="Q95" s="15"/>
      <c r="R95" s="11">
        <f t="shared" si="15"/>
        <v>0</v>
      </c>
      <c r="S95" s="15"/>
      <c r="T95" s="15"/>
      <c r="U95" s="9">
        <f t="shared" si="18"/>
        <v>0</v>
      </c>
      <c r="V95" s="9">
        <f t="shared" si="17"/>
        <v>1</v>
      </c>
      <c r="W95" s="15">
        <v>1</v>
      </c>
      <c r="X95" s="16">
        <f t="shared" si="19"/>
        <v>0</v>
      </c>
      <c r="Y95" s="18"/>
      <c r="Z95" s="17"/>
    </row>
    <row r="96" spans="1:26" ht="18" customHeight="1" x14ac:dyDescent="0.2">
      <c r="A96" s="13">
        <v>3500021</v>
      </c>
      <c r="B96" s="14" t="s">
        <v>117</v>
      </c>
      <c r="C96" s="15">
        <v>390000</v>
      </c>
      <c r="D96" s="10">
        <f>VLOOKUP($A96,'22.04'!$A$9:$W$204,23,0)</f>
        <v>0</v>
      </c>
      <c r="E96" s="15">
        <v>2</v>
      </c>
      <c r="F96" s="15"/>
      <c r="G96" s="15"/>
      <c r="H96" s="9">
        <f t="shared" si="16"/>
        <v>2</v>
      </c>
      <c r="I96" s="15">
        <v>1</v>
      </c>
      <c r="J96" s="15"/>
      <c r="K96" s="15"/>
      <c r="L96" s="9">
        <f t="shared" si="11"/>
        <v>1</v>
      </c>
      <c r="M96" s="15"/>
      <c r="N96" s="15"/>
      <c r="O96" s="15"/>
      <c r="P96" s="15"/>
      <c r="Q96" s="15"/>
      <c r="R96" s="11">
        <f t="shared" si="15"/>
        <v>0</v>
      </c>
      <c r="S96" s="15"/>
      <c r="T96" s="15"/>
      <c r="U96" s="9">
        <f t="shared" si="18"/>
        <v>0</v>
      </c>
      <c r="V96" s="9">
        <f t="shared" si="17"/>
        <v>1</v>
      </c>
      <c r="W96" s="15">
        <v>1</v>
      </c>
      <c r="X96" s="16">
        <f t="shared" si="19"/>
        <v>0</v>
      </c>
      <c r="Y96" s="18"/>
      <c r="Z96" s="17"/>
    </row>
    <row r="97" spans="1:26" ht="18" customHeight="1" x14ac:dyDescent="0.2">
      <c r="A97" s="13">
        <v>3500022</v>
      </c>
      <c r="B97" s="14" t="s">
        <v>118</v>
      </c>
      <c r="C97" s="15">
        <v>300000</v>
      </c>
      <c r="D97" s="10">
        <f>VLOOKUP($A97,'22.04'!$A$9:$W$204,23,0)</f>
        <v>0</v>
      </c>
      <c r="E97" s="15"/>
      <c r="F97" s="15"/>
      <c r="G97" s="15"/>
      <c r="H97" s="9">
        <f t="shared" si="16"/>
        <v>0</v>
      </c>
      <c r="I97" s="15"/>
      <c r="J97" s="15"/>
      <c r="K97" s="15"/>
      <c r="L97" s="9">
        <f t="shared" si="11"/>
        <v>0</v>
      </c>
      <c r="M97" s="15"/>
      <c r="N97" s="15"/>
      <c r="O97" s="15"/>
      <c r="P97" s="15"/>
      <c r="Q97" s="15"/>
      <c r="R97" s="11">
        <f>SUM(M97:Q97)</f>
        <v>0</v>
      </c>
      <c r="S97" s="15"/>
      <c r="T97" s="15"/>
      <c r="U97" s="9">
        <f>S97+T97</f>
        <v>0</v>
      </c>
      <c r="V97" s="9">
        <f t="shared" si="17"/>
        <v>0</v>
      </c>
      <c r="W97" s="15"/>
      <c r="X97" s="16">
        <f>W97-V97</f>
        <v>0</v>
      </c>
      <c r="Y97" s="18"/>
      <c r="Z97" s="17"/>
    </row>
    <row r="98" spans="1:26" ht="18" customHeight="1" x14ac:dyDescent="0.2">
      <c r="A98" s="13">
        <v>3500029</v>
      </c>
      <c r="B98" s="14" t="s">
        <v>119</v>
      </c>
      <c r="C98" s="15">
        <v>390000</v>
      </c>
      <c r="D98" s="10">
        <f>VLOOKUP($A98,'22.04'!$A$9:$W$204,23,0)</f>
        <v>1</v>
      </c>
      <c r="E98" s="15"/>
      <c r="F98" s="15"/>
      <c r="G98" s="15"/>
      <c r="H98" s="9">
        <f t="shared" si="16"/>
        <v>0</v>
      </c>
      <c r="I98" s="15"/>
      <c r="J98" s="15"/>
      <c r="K98" s="15"/>
      <c r="L98" s="9">
        <f t="shared" si="11"/>
        <v>0</v>
      </c>
      <c r="M98" s="15"/>
      <c r="N98" s="15"/>
      <c r="O98" s="15"/>
      <c r="P98" s="15"/>
      <c r="Q98" s="15"/>
      <c r="R98" s="11">
        <f t="shared" si="15"/>
        <v>0</v>
      </c>
      <c r="S98" s="15"/>
      <c r="T98" s="15"/>
      <c r="U98" s="9">
        <f t="shared" si="18"/>
        <v>0</v>
      </c>
      <c r="V98" s="9">
        <f t="shared" si="17"/>
        <v>1</v>
      </c>
      <c r="W98" s="15">
        <v>1</v>
      </c>
      <c r="X98" s="16">
        <f t="shared" si="19"/>
        <v>0</v>
      </c>
      <c r="Y98" s="18"/>
      <c r="Z98" s="17"/>
    </row>
    <row r="99" spans="1:26" ht="18" customHeight="1" x14ac:dyDescent="0.2">
      <c r="A99" s="13">
        <v>3500030</v>
      </c>
      <c r="B99" s="14" t="s">
        <v>120</v>
      </c>
      <c r="C99" s="15">
        <v>300000</v>
      </c>
      <c r="D99" s="10">
        <f>VLOOKUP($A99,'22.04'!$A$9:$W$204,23,0)</f>
        <v>0</v>
      </c>
      <c r="E99" s="15"/>
      <c r="F99" s="15"/>
      <c r="G99" s="15"/>
      <c r="H99" s="9">
        <f t="shared" si="16"/>
        <v>0</v>
      </c>
      <c r="I99" s="15"/>
      <c r="J99" s="15"/>
      <c r="K99" s="15"/>
      <c r="L99" s="9">
        <f t="shared" si="11"/>
        <v>0</v>
      </c>
      <c r="M99" s="15"/>
      <c r="N99" s="15"/>
      <c r="O99" s="15"/>
      <c r="P99" s="15"/>
      <c r="Q99" s="15"/>
      <c r="R99" s="11">
        <f>SUM(M99:Q99)</f>
        <v>0</v>
      </c>
      <c r="S99" s="15"/>
      <c r="T99" s="15"/>
      <c r="U99" s="9">
        <f>S99+T99</f>
        <v>0</v>
      </c>
      <c r="V99" s="9">
        <f t="shared" si="17"/>
        <v>0</v>
      </c>
      <c r="W99" s="15"/>
      <c r="X99" s="16">
        <f>W99-V99</f>
        <v>0</v>
      </c>
      <c r="Y99" s="18"/>
      <c r="Z99" s="17"/>
    </row>
    <row r="100" spans="1:26" ht="18" customHeight="1" x14ac:dyDescent="0.2">
      <c r="A100" s="13">
        <v>3500049</v>
      </c>
      <c r="B100" s="14" t="s">
        <v>121</v>
      </c>
      <c r="C100" s="15">
        <v>390000</v>
      </c>
      <c r="D100" s="10">
        <f>VLOOKUP($A100,'22.04'!$A$9:$W$204,23,0)</f>
        <v>0</v>
      </c>
      <c r="E100" s="15"/>
      <c r="F100" s="15"/>
      <c r="G100" s="15"/>
      <c r="H100" s="9">
        <f t="shared" si="16"/>
        <v>0</v>
      </c>
      <c r="I100" s="15"/>
      <c r="J100" s="15"/>
      <c r="K100" s="15"/>
      <c r="L100" s="9">
        <f t="shared" si="11"/>
        <v>0</v>
      </c>
      <c r="M100" s="15"/>
      <c r="N100" s="15"/>
      <c r="O100" s="15"/>
      <c r="P100" s="15"/>
      <c r="Q100" s="15"/>
      <c r="R100" s="11">
        <f>SUM(M100:Q100)</f>
        <v>0</v>
      </c>
      <c r="S100" s="15"/>
      <c r="T100" s="15"/>
      <c r="U100" s="9">
        <f>S100+T100</f>
        <v>0</v>
      </c>
      <c r="V100" s="9">
        <f t="shared" si="17"/>
        <v>0</v>
      </c>
      <c r="W100" s="15"/>
      <c r="X100" s="16">
        <f>W100-V100</f>
        <v>0</v>
      </c>
      <c r="Y100" s="18"/>
      <c r="Z100" s="17"/>
    </row>
    <row r="101" spans="1:26" ht="18" customHeight="1" x14ac:dyDescent="0.2">
      <c r="A101" s="13">
        <v>3500182</v>
      </c>
      <c r="B101" s="14" t="s">
        <v>248</v>
      </c>
      <c r="C101" s="15">
        <v>390000</v>
      </c>
      <c r="D101" s="10">
        <f>VLOOKUP($A101,'22.04'!$A$9:$W$204,23,0)</f>
        <v>0</v>
      </c>
      <c r="E101" s="15"/>
      <c r="F101" s="15"/>
      <c r="G101" s="15"/>
      <c r="H101" s="9">
        <f t="shared" si="16"/>
        <v>0</v>
      </c>
      <c r="I101" s="15"/>
      <c r="J101" s="15"/>
      <c r="K101" s="15"/>
      <c r="L101" s="9">
        <f t="shared" si="11"/>
        <v>0</v>
      </c>
      <c r="M101" s="15"/>
      <c r="N101" s="15"/>
      <c r="O101" s="15"/>
      <c r="P101" s="15"/>
      <c r="Q101" s="15"/>
      <c r="R101" s="11">
        <f>SUM(M101:Q101)</f>
        <v>0</v>
      </c>
      <c r="S101" s="15"/>
      <c r="T101" s="15"/>
      <c r="U101" s="9">
        <f>S101+T101</f>
        <v>0</v>
      </c>
      <c r="V101" s="9">
        <f t="shared" si="17"/>
        <v>0</v>
      </c>
      <c r="W101" s="15"/>
      <c r="X101" s="16">
        <f>W101-V101</f>
        <v>0</v>
      </c>
      <c r="Y101" s="18"/>
      <c r="Z101" s="17"/>
    </row>
    <row r="102" spans="1:26" ht="18" customHeight="1" x14ac:dyDescent="0.2">
      <c r="A102" s="13">
        <v>3500140</v>
      </c>
      <c r="B102" s="14" t="s">
        <v>123</v>
      </c>
      <c r="C102" s="15">
        <v>300000</v>
      </c>
      <c r="D102" s="10">
        <f>VLOOKUP($A102,'22.04'!$A$9:$W$204,23,0)</f>
        <v>0</v>
      </c>
      <c r="E102" s="15"/>
      <c r="F102" s="15"/>
      <c r="G102" s="15"/>
      <c r="H102" s="9">
        <f t="shared" si="16"/>
        <v>0</v>
      </c>
      <c r="I102" s="15"/>
      <c r="J102" s="15"/>
      <c r="K102" s="15"/>
      <c r="L102" s="9">
        <f t="shared" si="11"/>
        <v>0</v>
      </c>
      <c r="M102" s="15"/>
      <c r="N102" s="15"/>
      <c r="O102" s="15"/>
      <c r="P102" s="15"/>
      <c r="Q102" s="15"/>
      <c r="R102" s="11">
        <f>SUM(M102:Q102)</f>
        <v>0</v>
      </c>
      <c r="S102" s="15"/>
      <c r="T102" s="15"/>
      <c r="U102" s="9">
        <f>S102+T102</f>
        <v>0</v>
      </c>
      <c r="V102" s="9">
        <f t="shared" si="17"/>
        <v>0</v>
      </c>
      <c r="W102" s="15"/>
      <c r="X102" s="16">
        <f>W102-V102</f>
        <v>0</v>
      </c>
      <c r="Y102" s="18"/>
      <c r="Z102" s="17"/>
    </row>
    <row r="103" spans="1:26" ht="18" customHeight="1" x14ac:dyDescent="0.2">
      <c r="A103" s="13">
        <v>3500155</v>
      </c>
      <c r="B103" s="14" t="s">
        <v>124</v>
      </c>
      <c r="C103" s="15">
        <v>300000</v>
      </c>
      <c r="D103" s="10">
        <f>VLOOKUP($A103,'22.04'!$A$9:$W$204,23,0)</f>
        <v>0</v>
      </c>
      <c r="E103" s="15"/>
      <c r="F103" s="15"/>
      <c r="G103" s="15"/>
      <c r="H103" s="9">
        <f t="shared" si="16"/>
        <v>0</v>
      </c>
      <c r="I103" s="15"/>
      <c r="J103" s="15"/>
      <c r="K103" s="15"/>
      <c r="L103" s="9">
        <f t="shared" si="11"/>
        <v>0</v>
      </c>
      <c r="M103" s="15"/>
      <c r="N103" s="15"/>
      <c r="O103" s="15"/>
      <c r="P103" s="15"/>
      <c r="Q103" s="15"/>
      <c r="R103" s="11">
        <f t="shared" si="15"/>
        <v>0</v>
      </c>
      <c r="S103" s="15"/>
      <c r="T103" s="15"/>
      <c r="U103" s="9">
        <f t="shared" si="18"/>
        <v>0</v>
      </c>
      <c r="V103" s="9">
        <f t="shared" si="17"/>
        <v>0</v>
      </c>
      <c r="W103" s="15"/>
      <c r="X103" s="16">
        <f t="shared" si="19"/>
        <v>0</v>
      </c>
      <c r="Y103" s="18"/>
      <c r="Z103" s="17"/>
    </row>
    <row r="104" spans="1:26" ht="18" customHeight="1" x14ac:dyDescent="0.2">
      <c r="A104" s="13">
        <v>3500156</v>
      </c>
      <c r="B104" s="14" t="s">
        <v>125</v>
      </c>
      <c r="C104" s="15">
        <v>390000</v>
      </c>
      <c r="D104" s="10">
        <f>VLOOKUP($A104,'22.04'!$A$9:$W$204,23,0)</f>
        <v>0</v>
      </c>
      <c r="E104" s="15"/>
      <c r="F104" s="15"/>
      <c r="G104" s="15"/>
      <c r="H104" s="9">
        <f t="shared" si="16"/>
        <v>0</v>
      </c>
      <c r="I104" s="15"/>
      <c r="J104" s="15"/>
      <c r="K104" s="15"/>
      <c r="L104" s="9">
        <f t="shared" si="11"/>
        <v>0</v>
      </c>
      <c r="M104" s="15"/>
      <c r="N104" s="15"/>
      <c r="O104" s="15"/>
      <c r="P104" s="15"/>
      <c r="Q104" s="15"/>
      <c r="R104" s="11">
        <f t="shared" si="15"/>
        <v>0</v>
      </c>
      <c r="S104" s="15"/>
      <c r="T104" s="15"/>
      <c r="U104" s="9">
        <f t="shared" si="18"/>
        <v>0</v>
      </c>
      <c r="V104" s="9">
        <f t="shared" si="17"/>
        <v>0</v>
      </c>
      <c r="W104" s="15"/>
      <c r="X104" s="16">
        <f t="shared" si="19"/>
        <v>0</v>
      </c>
      <c r="Y104" s="18"/>
      <c r="Z104" s="17"/>
    </row>
    <row r="105" spans="1:26" ht="18" customHeight="1" x14ac:dyDescent="0.2">
      <c r="A105" s="13">
        <v>3500141</v>
      </c>
      <c r="B105" s="14" t="s">
        <v>126</v>
      </c>
      <c r="C105" s="15">
        <v>300000</v>
      </c>
      <c r="D105" s="10">
        <f>VLOOKUP($A105,'22.04'!$A$9:$W$204,23,0)</f>
        <v>0</v>
      </c>
      <c r="E105" s="15"/>
      <c r="F105" s="15"/>
      <c r="G105" s="15"/>
      <c r="H105" s="9">
        <f t="shared" si="16"/>
        <v>0</v>
      </c>
      <c r="I105" s="15"/>
      <c r="J105" s="15"/>
      <c r="K105" s="15"/>
      <c r="L105" s="9">
        <f t="shared" si="11"/>
        <v>0</v>
      </c>
      <c r="M105" s="15"/>
      <c r="N105" s="15"/>
      <c r="O105" s="15"/>
      <c r="P105" s="15"/>
      <c r="Q105" s="15"/>
      <c r="R105" s="11">
        <f t="shared" si="15"/>
        <v>0</v>
      </c>
      <c r="S105" s="15"/>
      <c r="T105" s="15"/>
      <c r="U105" s="9">
        <f t="shared" si="18"/>
        <v>0</v>
      </c>
      <c r="V105" s="9">
        <f t="shared" si="17"/>
        <v>0</v>
      </c>
      <c r="W105" s="15"/>
      <c r="X105" s="16">
        <f t="shared" si="19"/>
        <v>0</v>
      </c>
      <c r="Y105" s="18"/>
      <c r="Z105" s="17"/>
    </row>
    <row r="106" spans="1:26" ht="18" customHeight="1" x14ac:dyDescent="0.2">
      <c r="A106" s="13">
        <v>3500142</v>
      </c>
      <c r="B106" s="14" t="s">
        <v>127</v>
      </c>
      <c r="C106" s="15">
        <v>390000</v>
      </c>
      <c r="D106" s="10">
        <f>VLOOKUP($A106,'22.04'!$A$9:$W$204,23,0)</f>
        <v>0</v>
      </c>
      <c r="E106" s="15">
        <v>1</v>
      </c>
      <c r="F106" s="15"/>
      <c r="G106" s="15"/>
      <c r="H106" s="9">
        <f t="shared" si="16"/>
        <v>1</v>
      </c>
      <c r="I106" s="15"/>
      <c r="J106" s="15"/>
      <c r="K106" s="15"/>
      <c r="L106" s="9">
        <f t="shared" si="11"/>
        <v>0</v>
      </c>
      <c r="M106" s="15"/>
      <c r="N106" s="15"/>
      <c r="O106" s="15"/>
      <c r="P106" s="15"/>
      <c r="Q106" s="15"/>
      <c r="R106" s="11">
        <f t="shared" si="15"/>
        <v>0</v>
      </c>
      <c r="S106" s="15"/>
      <c r="T106" s="15"/>
      <c r="U106" s="9">
        <f t="shared" si="18"/>
        <v>0</v>
      </c>
      <c r="V106" s="9">
        <f t="shared" si="17"/>
        <v>1</v>
      </c>
      <c r="W106" s="15">
        <v>1</v>
      </c>
      <c r="X106" s="16">
        <f t="shared" si="19"/>
        <v>0</v>
      </c>
      <c r="Y106" s="18"/>
      <c r="Z106" s="17"/>
    </row>
    <row r="107" spans="1:26" ht="18" customHeight="1" x14ac:dyDescent="0.2">
      <c r="A107" s="13">
        <v>3500143</v>
      </c>
      <c r="B107" s="14" t="s">
        <v>128</v>
      </c>
      <c r="C107" s="15">
        <v>220000</v>
      </c>
      <c r="D107" s="10">
        <f>VLOOKUP($A107,'22.04'!$A$9:$W$204,23,0)</f>
        <v>0</v>
      </c>
      <c r="E107" s="15"/>
      <c r="F107" s="15"/>
      <c r="G107" s="15"/>
      <c r="H107" s="9">
        <f t="shared" si="16"/>
        <v>0</v>
      </c>
      <c r="I107" s="15"/>
      <c r="J107" s="15"/>
      <c r="K107" s="15"/>
      <c r="L107" s="9">
        <f t="shared" si="11"/>
        <v>0</v>
      </c>
      <c r="M107" s="15"/>
      <c r="N107" s="15"/>
      <c r="O107" s="15"/>
      <c r="P107" s="15"/>
      <c r="Q107" s="15"/>
      <c r="R107" s="11">
        <f t="shared" si="15"/>
        <v>0</v>
      </c>
      <c r="S107" s="15"/>
      <c r="T107" s="15"/>
      <c r="U107" s="9">
        <f t="shared" si="18"/>
        <v>0</v>
      </c>
      <c r="V107" s="9">
        <f t="shared" si="17"/>
        <v>0</v>
      </c>
      <c r="W107" s="15"/>
      <c r="X107" s="16">
        <f t="shared" si="19"/>
        <v>0</v>
      </c>
      <c r="Y107" s="18"/>
      <c r="Z107" s="17"/>
    </row>
    <row r="108" spans="1:26" ht="18" customHeight="1" x14ac:dyDescent="0.2">
      <c r="A108" s="13">
        <v>3500144</v>
      </c>
      <c r="B108" s="14" t="s">
        <v>129</v>
      </c>
      <c r="C108" s="15">
        <v>260000</v>
      </c>
      <c r="D108" s="10">
        <f>VLOOKUP($A108,'22.04'!$A$9:$W$204,23,0)</f>
        <v>3</v>
      </c>
      <c r="E108" s="15">
        <v>2</v>
      </c>
      <c r="F108" s="15"/>
      <c r="G108" s="15"/>
      <c r="H108" s="9">
        <f t="shared" si="16"/>
        <v>2</v>
      </c>
      <c r="I108" s="15">
        <v>4</v>
      </c>
      <c r="J108" s="15"/>
      <c r="K108" s="15"/>
      <c r="L108" s="9">
        <f t="shared" si="11"/>
        <v>4</v>
      </c>
      <c r="M108" s="15"/>
      <c r="N108" s="15"/>
      <c r="O108" s="15"/>
      <c r="P108" s="15"/>
      <c r="Q108" s="15"/>
      <c r="R108" s="11">
        <f t="shared" si="15"/>
        <v>0</v>
      </c>
      <c r="S108" s="15"/>
      <c r="T108" s="15"/>
      <c r="U108" s="9">
        <f t="shared" si="18"/>
        <v>0</v>
      </c>
      <c r="V108" s="9">
        <f t="shared" si="17"/>
        <v>1</v>
      </c>
      <c r="W108" s="15">
        <v>1</v>
      </c>
      <c r="X108" s="16">
        <f t="shared" si="19"/>
        <v>0</v>
      </c>
      <c r="Y108" s="18"/>
      <c r="Z108" s="17"/>
    </row>
    <row r="109" spans="1:26" ht="18" customHeight="1" x14ac:dyDescent="0.2">
      <c r="A109" s="13">
        <v>3500145</v>
      </c>
      <c r="B109" s="14" t="s">
        <v>130</v>
      </c>
      <c r="C109" s="15">
        <v>350000</v>
      </c>
      <c r="D109" s="10">
        <f>VLOOKUP($A109,'22.04'!$A$9:$W$204,23,0)</f>
        <v>0</v>
      </c>
      <c r="E109" s="15">
        <v>2</v>
      </c>
      <c r="F109" s="15"/>
      <c r="G109" s="15"/>
      <c r="H109" s="9">
        <f t="shared" si="16"/>
        <v>2</v>
      </c>
      <c r="I109" s="15">
        <v>1</v>
      </c>
      <c r="J109" s="15"/>
      <c r="K109" s="15"/>
      <c r="L109" s="9">
        <f t="shared" si="11"/>
        <v>1</v>
      </c>
      <c r="M109" s="15"/>
      <c r="N109" s="15"/>
      <c r="O109" s="15"/>
      <c r="P109" s="15"/>
      <c r="Q109" s="15"/>
      <c r="R109" s="11">
        <f t="shared" si="15"/>
        <v>0</v>
      </c>
      <c r="S109" s="15"/>
      <c r="T109" s="15"/>
      <c r="U109" s="9">
        <f t="shared" si="18"/>
        <v>0</v>
      </c>
      <c r="V109" s="9">
        <f t="shared" si="17"/>
        <v>1</v>
      </c>
      <c r="W109" s="15">
        <v>1</v>
      </c>
      <c r="X109" s="16">
        <f t="shared" si="19"/>
        <v>0</v>
      </c>
      <c r="Y109" s="18"/>
      <c r="Z109" s="17"/>
    </row>
    <row r="110" spans="1:26" ht="18" customHeight="1" x14ac:dyDescent="0.2">
      <c r="A110" s="7">
        <v>3510000</v>
      </c>
      <c r="B110" s="8" t="s">
        <v>131</v>
      </c>
      <c r="C110" s="9"/>
      <c r="D110" s="10">
        <f>VLOOKUP($A110,'22.04'!$A$9:$W$204,23,0)</f>
        <v>0</v>
      </c>
      <c r="E110" s="10"/>
      <c r="F110" s="10"/>
      <c r="G110" s="10"/>
      <c r="H110" s="9"/>
      <c r="I110" s="10"/>
      <c r="J110" s="10"/>
      <c r="K110" s="10"/>
      <c r="L110" s="9">
        <f t="shared" si="11"/>
        <v>0</v>
      </c>
      <c r="M110" s="10"/>
      <c r="N110" s="10"/>
      <c r="O110" s="10"/>
      <c r="P110" s="10"/>
      <c r="Q110" s="10"/>
      <c r="R110" s="11">
        <f t="shared" si="15"/>
        <v>0</v>
      </c>
      <c r="S110" s="10"/>
      <c r="T110" s="10"/>
      <c r="U110" s="9"/>
      <c r="V110" s="9"/>
      <c r="W110" s="10"/>
      <c r="X110" s="9"/>
      <c r="Y110" s="18"/>
      <c r="Z110" s="17"/>
    </row>
    <row r="111" spans="1:26" ht="18" customHeight="1" x14ac:dyDescent="0.2">
      <c r="A111" s="13">
        <v>3510004</v>
      </c>
      <c r="B111" s="14" t="s">
        <v>132</v>
      </c>
      <c r="C111" s="15">
        <v>43000</v>
      </c>
      <c r="D111" s="10">
        <f>VLOOKUP($A111,'22.04'!$A$9:$W$204,23,0)</f>
        <v>3</v>
      </c>
      <c r="E111" s="15">
        <v>6</v>
      </c>
      <c r="F111" s="15"/>
      <c r="G111" s="15"/>
      <c r="H111" s="9">
        <f t="shared" ref="H111:H120" si="20">SUM(E111:G111)</f>
        <v>6</v>
      </c>
      <c r="I111" s="15">
        <v>9</v>
      </c>
      <c r="J111" s="15"/>
      <c r="K111" s="15"/>
      <c r="L111" s="9">
        <f t="shared" si="11"/>
        <v>9</v>
      </c>
      <c r="M111" s="15"/>
      <c r="N111" s="15"/>
      <c r="O111" s="15"/>
      <c r="P111" s="15"/>
      <c r="Q111" s="15"/>
      <c r="R111" s="11">
        <f>SUM(M111:Q111)</f>
        <v>0</v>
      </c>
      <c r="S111" s="15"/>
      <c r="T111" s="15"/>
      <c r="U111" s="9">
        <f>S111+T111</f>
        <v>0</v>
      </c>
      <c r="V111" s="9">
        <f t="shared" ref="V111:V120" si="21">D111+H111-L111-R111-U111</f>
        <v>0</v>
      </c>
      <c r="W111" s="15"/>
      <c r="X111" s="16">
        <f>W111-V111</f>
        <v>0</v>
      </c>
      <c r="Y111" s="18"/>
      <c r="Z111" s="17"/>
    </row>
    <row r="112" spans="1:26" ht="18" customHeight="1" x14ac:dyDescent="0.2">
      <c r="A112" s="13">
        <v>3510011</v>
      </c>
      <c r="B112" s="14" t="s">
        <v>133</v>
      </c>
      <c r="C112" s="15">
        <v>42000</v>
      </c>
      <c r="D112" s="10">
        <f>VLOOKUP($A112,'22.04'!$A$9:$W$204,23,0)</f>
        <v>0</v>
      </c>
      <c r="E112" s="15"/>
      <c r="F112" s="15"/>
      <c r="G112" s="15"/>
      <c r="H112" s="9">
        <f t="shared" si="20"/>
        <v>0</v>
      </c>
      <c r="I112" s="15"/>
      <c r="J112" s="15"/>
      <c r="K112" s="15"/>
      <c r="L112" s="9">
        <f t="shared" si="11"/>
        <v>0</v>
      </c>
      <c r="M112" s="15"/>
      <c r="N112" s="15"/>
      <c r="O112" s="15"/>
      <c r="P112" s="15"/>
      <c r="Q112" s="15"/>
      <c r="R112" s="11">
        <f t="shared" si="15"/>
        <v>0</v>
      </c>
      <c r="S112" s="15"/>
      <c r="T112" s="15"/>
      <c r="U112" s="9">
        <f t="shared" ref="U112:U120" si="22">S112+T112</f>
        <v>0</v>
      </c>
      <c r="V112" s="9">
        <f t="shared" si="21"/>
        <v>0</v>
      </c>
      <c r="W112" s="15"/>
      <c r="X112" s="16">
        <f t="shared" ref="X112:X120" si="23">W112-V112</f>
        <v>0</v>
      </c>
      <c r="Y112" s="18"/>
      <c r="Z112" s="17"/>
    </row>
    <row r="113" spans="1:26" ht="18" customHeight="1" x14ac:dyDescent="0.2">
      <c r="A113" s="13">
        <v>3510012</v>
      </c>
      <c r="B113" s="14" t="s">
        <v>134</v>
      </c>
      <c r="C113" s="15">
        <v>43000</v>
      </c>
      <c r="D113" s="10">
        <f>VLOOKUP($A113,'22.04'!$A$9:$W$204,23,0)</f>
        <v>5</v>
      </c>
      <c r="E113" s="15">
        <v>6</v>
      </c>
      <c r="F113" s="15"/>
      <c r="G113" s="15"/>
      <c r="H113" s="9">
        <f t="shared" si="20"/>
        <v>6</v>
      </c>
      <c r="I113" s="15">
        <v>9</v>
      </c>
      <c r="J113" s="15"/>
      <c r="K113" s="15"/>
      <c r="L113" s="9">
        <f t="shared" si="11"/>
        <v>9</v>
      </c>
      <c r="M113" s="15"/>
      <c r="N113" s="15"/>
      <c r="O113" s="15"/>
      <c r="P113" s="15"/>
      <c r="Q113" s="15"/>
      <c r="R113" s="11">
        <f>SUM(M113:Q113)</f>
        <v>0</v>
      </c>
      <c r="S113" s="15"/>
      <c r="T113" s="15"/>
      <c r="U113" s="9">
        <f>S113+T113</f>
        <v>0</v>
      </c>
      <c r="V113" s="9">
        <f t="shared" si="21"/>
        <v>2</v>
      </c>
      <c r="W113" s="15">
        <v>2</v>
      </c>
      <c r="X113" s="16">
        <f>W113-V113</f>
        <v>0</v>
      </c>
      <c r="Y113" s="18"/>
      <c r="Z113" s="17"/>
    </row>
    <row r="114" spans="1:26" ht="18" customHeight="1" x14ac:dyDescent="0.2">
      <c r="A114" s="13">
        <v>3510018</v>
      </c>
      <c r="B114" s="14" t="s">
        <v>135</v>
      </c>
      <c r="C114" s="15">
        <v>65000</v>
      </c>
      <c r="D114" s="10">
        <f>VLOOKUP($A114,'22.04'!$A$9:$W$204,23,0)</f>
        <v>1</v>
      </c>
      <c r="E114" s="15">
        <v>12</v>
      </c>
      <c r="F114" s="15"/>
      <c r="G114" s="15"/>
      <c r="H114" s="9">
        <f t="shared" si="20"/>
        <v>12</v>
      </c>
      <c r="I114" s="15">
        <v>9</v>
      </c>
      <c r="J114" s="15"/>
      <c r="K114" s="15"/>
      <c r="L114" s="9">
        <f t="shared" si="11"/>
        <v>9</v>
      </c>
      <c r="M114" s="15"/>
      <c r="N114" s="15"/>
      <c r="O114" s="15"/>
      <c r="P114" s="15"/>
      <c r="Q114" s="15"/>
      <c r="R114" s="11">
        <f t="shared" si="15"/>
        <v>0</v>
      </c>
      <c r="S114" s="15"/>
      <c r="T114" s="15"/>
      <c r="U114" s="9">
        <f t="shared" si="22"/>
        <v>0</v>
      </c>
      <c r="V114" s="9">
        <f t="shared" si="21"/>
        <v>4</v>
      </c>
      <c r="W114" s="15">
        <v>3</v>
      </c>
      <c r="X114" s="16">
        <f t="shared" si="23"/>
        <v>-1</v>
      </c>
      <c r="Y114" s="18"/>
      <c r="Z114" s="17"/>
    </row>
    <row r="115" spans="1:26" ht="18" customHeight="1" x14ac:dyDescent="0.2">
      <c r="A115" s="13">
        <v>3510066</v>
      </c>
      <c r="B115" s="14" t="s">
        <v>136</v>
      </c>
      <c r="C115" s="15">
        <v>42000</v>
      </c>
      <c r="D115" s="10">
        <f>VLOOKUP($A115,'22.04'!$A$9:$W$204,23,0)</f>
        <v>0</v>
      </c>
      <c r="E115" s="15"/>
      <c r="F115" s="15"/>
      <c r="G115" s="15"/>
      <c r="H115" s="9">
        <f t="shared" si="20"/>
        <v>0</v>
      </c>
      <c r="I115" s="15"/>
      <c r="J115" s="15"/>
      <c r="K115" s="15"/>
      <c r="L115" s="9">
        <f t="shared" si="11"/>
        <v>0</v>
      </c>
      <c r="M115" s="15"/>
      <c r="N115" s="15"/>
      <c r="O115" s="15"/>
      <c r="P115" s="15"/>
      <c r="Q115" s="15"/>
      <c r="R115" s="11">
        <f t="shared" si="15"/>
        <v>0</v>
      </c>
      <c r="S115" s="15"/>
      <c r="T115" s="15"/>
      <c r="U115" s="9">
        <f t="shared" si="22"/>
        <v>0</v>
      </c>
      <c r="V115" s="9">
        <f t="shared" si="21"/>
        <v>0</v>
      </c>
      <c r="W115" s="15"/>
      <c r="X115" s="16">
        <f t="shared" si="23"/>
        <v>0</v>
      </c>
      <c r="Y115" s="18"/>
      <c r="Z115" s="17"/>
    </row>
    <row r="116" spans="1:26" ht="18" customHeight="1" x14ac:dyDescent="0.2">
      <c r="A116" s="13">
        <v>3510067</v>
      </c>
      <c r="B116" s="14" t="s">
        <v>137</v>
      </c>
      <c r="C116" s="15">
        <v>43000</v>
      </c>
      <c r="D116" s="10">
        <f>VLOOKUP($A116,'22.04'!$A$9:$W$204,23,0)</f>
        <v>0</v>
      </c>
      <c r="E116" s="15">
        <v>8</v>
      </c>
      <c r="F116" s="15"/>
      <c r="G116" s="15"/>
      <c r="H116" s="9">
        <f t="shared" si="20"/>
        <v>8</v>
      </c>
      <c r="I116" s="15">
        <v>4</v>
      </c>
      <c r="J116" s="15"/>
      <c r="K116" s="15"/>
      <c r="L116" s="9">
        <f t="shared" si="11"/>
        <v>4</v>
      </c>
      <c r="M116" s="15"/>
      <c r="N116" s="15"/>
      <c r="O116" s="15"/>
      <c r="P116" s="15"/>
      <c r="Q116" s="15"/>
      <c r="R116" s="11">
        <f t="shared" si="15"/>
        <v>0</v>
      </c>
      <c r="S116" s="15"/>
      <c r="T116" s="15"/>
      <c r="U116" s="9">
        <f t="shared" si="22"/>
        <v>0</v>
      </c>
      <c r="V116" s="9">
        <f t="shared" si="21"/>
        <v>4</v>
      </c>
      <c r="W116" s="15">
        <v>4</v>
      </c>
      <c r="X116" s="16">
        <f t="shared" si="23"/>
        <v>0</v>
      </c>
      <c r="Y116" s="18"/>
      <c r="Z116" s="17"/>
    </row>
    <row r="117" spans="1:26" ht="18" customHeight="1" x14ac:dyDescent="0.2">
      <c r="A117" s="13">
        <v>3510068</v>
      </c>
      <c r="B117" s="14" t="s">
        <v>138</v>
      </c>
      <c r="C117" s="15">
        <v>12000</v>
      </c>
      <c r="D117" s="10">
        <f>VLOOKUP($A117,'22.04'!$A$9:$W$204,23,0)</f>
        <v>0</v>
      </c>
      <c r="E117" s="15"/>
      <c r="F117" s="15"/>
      <c r="G117" s="15"/>
      <c r="H117" s="9">
        <f t="shared" si="20"/>
        <v>0</v>
      </c>
      <c r="I117" s="15"/>
      <c r="J117" s="15"/>
      <c r="K117" s="15"/>
      <c r="L117" s="9">
        <f t="shared" si="11"/>
        <v>0</v>
      </c>
      <c r="M117" s="15"/>
      <c r="N117" s="15"/>
      <c r="O117" s="15"/>
      <c r="P117" s="15"/>
      <c r="Q117" s="15"/>
      <c r="R117" s="11">
        <f>SUM(M117:Q117)</f>
        <v>0</v>
      </c>
      <c r="S117" s="15"/>
      <c r="T117" s="15"/>
      <c r="U117" s="9">
        <f>S117+T117</f>
        <v>0</v>
      </c>
      <c r="V117" s="9">
        <f t="shared" si="21"/>
        <v>0</v>
      </c>
      <c r="W117" s="15"/>
      <c r="X117" s="16">
        <f>W117-V117</f>
        <v>0</v>
      </c>
      <c r="Y117" s="18"/>
      <c r="Z117" s="17"/>
    </row>
    <row r="118" spans="1:26" ht="18" customHeight="1" x14ac:dyDescent="0.2">
      <c r="A118" s="13">
        <v>3510069</v>
      </c>
      <c r="B118" s="14" t="s">
        <v>139</v>
      </c>
      <c r="C118" s="15">
        <v>12000</v>
      </c>
      <c r="D118" s="10">
        <f>VLOOKUP($A118,'22.04'!$A$9:$W$204,23,0)</f>
        <v>0</v>
      </c>
      <c r="E118" s="15"/>
      <c r="F118" s="15"/>
      <c r="G118" s="15"/>
      <c r="H118" s="9">
        <f t="shared" si="20"/>
        <v>0</v>
      </c>
      <c r="I118" s="15"/>
      <c r="J118" s="15"/>
      <c r="K118" s="15"/>
      <c r="L118" s="9">
        <f t="shared" si="11"/>
        <v>0</v>
      </c>
      <c r="M118" s="15"/>
      <c r="N118" s="15"/>
      <c r="O118" s="15"/>
      <c r="P118" s="15"/>
      <c r="Q118" s="15"/>
      <c r="R118" s="11">
        <f>SUM(M118:Q118)</f>
        <v>0</v>
      </c>
      <c r="S118" s="15"/>
      <c r="T118" s="15"/>
      <c r="U118" s="9">
        <f>S118+T118</f>
        <v>0</v>
      </c>
      <c r="V118" s="9">
        <f t="shared" si="21"/>
        <v>0</v>
      </c>
      <c r="W118" s="15"/>
      <c r="X118" s="16">
        <f>W118-V118</f>
        <v>0</v>
      </c>
      <c r="Y118" s="18"/>
      <c r="Z118" s="17"/>
    </row>
    <row r="119" spans="1:26" ht="18" customHeight="1" x14ac:dyDescent="0.2">
      <c r="A119" s="13">
        <v>3510070</v>
      </c>
      <c r="B119" s="14" t="s">
        <v>140</v>
      </c>
      <c r="C119" s="15">
        <v>12000</v>
      </c>
      <c r="D119" s="10">
        <f>VLOOKUP($A119,'22.04'!$A$9:$W$204,23,0)</f>
        <v>0</v>
      </c>
      <c r="E119" s="15"/>
      <c r="F119" s="15"/>
      <c r="G119" s="15"/>
      <c r="H119" s="9">
        <f t="shared" si="20"/>
        <v>0</v>
      </c>
      <c r="I119" s="15"/>
      <c r="J119" s="15"/>
      <c r="K119" s="15"/>
      <c r="L119" s="9">
        <f t="shared" si="11"/>
        <v>0</v>
      </c>
      <c r="M119" s="15"/>
      <c r="N119" s="15"/>
      <c r="O119" s="15"/>
      <c r="P119" s="15"/>
      <c r="Q119" s="15"/>
      <c r="R119" s="11">
        <f>SUM(M119:Q119)</f>
        <v>0</v>
      </c>
      <c r="S119" s="15"/>
      <c r="T119" s="15"/>
      <c r="U119" s="9">
        <f>S119+T119</f>
        <v>0</v>
      </c>
      <c r="V119" s="9">
        <f t="shared" si="21"/>
        <v>0</v>
      </c>
      <c r="W119" s="15"/>
      <c r="X119" s="16">
        <f>W119-V119</f>
        <v>0</v>
      </c>
      <c r="Y119" s="18"/>
      <c r="Z119" s="17"/>
    </row>
    <row r="120" spans="1:26" ht="18" customHeight="1" x14ac:dyDescent="0.2">
      <c r="A120" s="13">
        <v>3512008</v>
      </c>
      <c r="B120" s="14" t="s">
        <v>141</v>
      </c>
      <c r="C120" s="15">
        <v>44000</v>
      </c>
      <c r="D120" s="10">
        <f>VLOOKUP($A120,'22.04'!$A$9:$W$204,23,0)</f>
        <v>8</v>
      </c>
      <c r="E120" s="15"/>
      <c r="F120" s="15"/>
      <c r="G120" s="15"/>
      <c r="H120" s="9">
        <f t="shared" si="20"/>
        <v>0</v>
      </c>
      <c r="I120" s="15">
        <v>3</v>
      </c>
      <c r="J120" s="15"/>
      <c r="K120" s="15"/>
      <c r="L120" s="9">
        <f t="shared" si="11"/>
        <v>3</v>
      </c>
      <c r="M120" s="15"/>
      <c r="N120" s="15"/>
      <c r="O120" s="15"/>
      <c r="P120" s="15"/>
      <c r="Q120" s="15"/>
      <c r="R120" s="11">
        <f t="shared" si="15"/>
        <v>0</v>
      </c>
      <c r="S120" s="15"/>
      <c r="T120" s="15"/>
      <c r="U120" s="9">
        <f t="shared" si="22"/>
        <v>0</v>
      </c>
      <c r="V120" s="9">
        <f t="shared" si="21"/>
        <v>5</v>
      </c>
      <c r="W120" s="15">
        <v>5</v>
      </c>
      <c r="X120" s="16">
        <f t="shared" si="23"/>
        <v>0</v>
      </c>
      <c r="Y120" s="18"/>
      <c r="Z120" s="17"/>
    </row>
    <row r="121" spans="1:26" ht="18" customHeight="1" x14ac:dyDescent="0.2">
      <c r="A121" s="7">
        <v>3530000</v>
      </c>
      <c r="B121" s="28" t="s">
        <v>142</v>
      </c>
      <c r="C121" s="9"/>
      <c r="D121" s="10">
        <f>VLOOKUP($A121,'22.04'!$A$9:$W$204,23,0)</f>
        <v>0</v>
      </c>
      <c r="E121" s="10"/>
      <c r="F121" s="10"/>
      <c r="G121" s="10"/>
      <c r="H121" s="9"/>
      <c r="I121" s="10"/>
      <c r="J121" s="10"/>
      <c r="K121" s="10"/>
      <c r="L121" s="9">
        <f t="shared" si="11"/>
        <v>0</v>
      </c>
      <c r="M121" s="10"/>
      <c r="N121" s="10"/>
      <c r="O121" s="10"/>
      <c r="P121" s="10"/>
      <c r="Q121" s="10"/>
      <c r="R121" s="11">
        <f t="shared" si="15"/>
        <v>0</v>
      </c>
      <c r="S121" s="10"/>
      <c r="T121" s="10"/>
      <c r="U121" s="9"/>
      <c r="V121" s="9"/>
      <c r="W121" s="10"/>
      <c r="X121" s="9"/>
      <c r="Y121" s="18"/>
      <c r="Z121" s="17"/>
    </row>
    <row r="122" spans="1:26" ht="18" customHeight="1" x14ac:dyDescent="0.2">
      <c r="A122" s="13">
        <v>3530003</v>
      </c>
      <c r="B122" s="14" t="s">
        <v>143</v>
      </c>
      <c r="C122" s="15">
        <v>20000</v>
      </c>
      <c r="D122" s="10">
        <f>VLOOKUP($A122,'22.04'!$A$9:$W$204,23,0)</f>
        <v>0</v>
      </c>
      <c r="E122" s="15"/>
      <c r="F122" s="15"/>
      <c r="G122" s="15"/>
      <c r="H122" s="9">
        <f t="shared" ref="H122:H134" si="24">SUM(E122:G122)</f>
        <v>0</v>
      </c>
      <c r="I122" s="15"/>
      <c r="J122" s="15"/>
      <c r="K122" s="15"/>
      <c r="L122" s="9">
        <f t="shared" si="11"/>
        <v>0</v>
      </c>
      <c r="M122" s="15"/>
      <c r="N122" s="15"/>
      <c r="O122" s="15"/>
      <c r="P122" s="15"/>
      <c r="Q122" s="15"/>
      <c r="R122" s="11">
        <f t="shared" si="15"/>
        <v>0</v>
      </c>
      <c r="S122" s="15"/>
      <c r="T122" s="15"/>
      <c r="U122" s="9">
        <f t="shared" ref="U122:U134" si="25">S122+T122</f>
        <v>0</v>
      </c>
      <c r="V122" s="9">
        <f t="shared" ref="V122:V134" si="26">D122+H122-L122-R122-U122</f>
        <v>0</v>
      </c>
      <c r="W122" s="15"/>
      <c r="X122" s="16">
        <f t="shared" ref="X122:X134" si="27">W122-V122</f>
        <v>0</v>
      </c>
      <c r="Y122" s="18"/>
      <c r="Z122" s="17"/>
    </row>
    <row r="123" spans="1:26" ht="18" customHeight="1" x14ac:dyDescent="0.2">
      <c r="A123" s="13">
        <v>3530008</v>
      </c>
      <c r="B123" s="14" t="s">
        <v>144</v>
      </c>
      <c r="C123" s="15">
        <v>20000</v>
      </c>
      <c r="D123" s="10">
        <f>VLOOKUP($A123,'22.04'!$A$9:$W$204,23,0)</f>
        <v>0</v>
      </c>
      <c r="E123" s="15"/>
      <c r="F123" s="15"/>
      <c r="G123" s="15"/>
      <c r="H123" s="9">
        <f t="shared" si="24"/>
        <v>0</v>
      </c>
      <c r="I123" s="15"/>
      <c r="J123" s="15"/>
      <c r="K123" s="15"/>
      <c r="L123" s="9">
        <f t="shared" si="11"/>
        <v>0</v>
      </c>
      <c r="M123" s="15"/>
      <c r="N123" s="15"/>
      <c r="O123" s="15"/>
      <c r="P123" s="15"/>
      <c r="Q123" s="15"/>
      <c r="R123" s="11">
        <f t="shared" si="15"/>
        <v>0</v>
      </c>
      <c r="S123" s="15"/>
      <c r="T123" s="15"/>
      <c r="U123" s="9">
        <f t="shared" si="25"/>
        <v>0</v>
      </c>
      <c r="V123" s="9">
        <f t="shared" si="26"/>
        <v>0</v>
      </c>
      <c r="W123" s="15"/>
      <c r="X123" s="16">
        <f t="shared" si="27"/>
        <v>0</v>
      </c>
      <c r="Y123" s="18"/>
      <c r="Z123" s="17"/>
    </row>
    <row r="124" spans="1:26" ht="18" customHeight="1" x14ac:dyDescent="0.2">
      <c r="A124" s="13">
        <v>3530009</v>
      </c>
      <c r="B124" s="14" t="s">
        <v>145</v>
      </c>
      <c r="C124" s="15">
        <v>20000</v>
      </c>
      <c r="D124" s="10">
        <f>VLOOKUP($A124,'22.04'!$A$9:$W$204,23,0)</f>
        <v>27</v>
      </c>
      <c r="E124" s="15"/>
      <c r="F124" s="15"/>
      <c r="G124" s="15"/>
      <c r="H124" s="9">
        <f t="shared" si="24"/>
        <v>0</v>
      </c>
      <c r="I124" s="15">
        <v>9</v>
      </c>
      <c r="J124" s="15"/>
      <c r="K124" s="15"/>
      <c r="L124" s="9">
        <f t="shared" si="11"/>
        <v>9</v>
      </c>
      <c r="M124" s="15"/>
      <c r="N124" s="15"/>
      <c r="O124" s="15"/>
      <c r="P124" s="15"/>
      <c r="Q124" s="15"/>
      <c r="R124" s="11">
        <f t="shared" si="15"/>
        <v>0</v>
      </c>
      <c r="S124" s="15"/>
      <c r="T124" s="15"/>
      <c r="U124" s="9">
        <f t="shared" si="25"/>
        <v>0</v>
      </c>
      <c r="V124" s="9">
        <f t="shared" si="26"/>
        <v>18</v>
      </c>
      <c r="W124" s="15"/>
      <c r="X124" s="16">
        <f t="shared" si="27"/>
        <v>-18</v>
      </c>
      <c r="Y124" s="18"/>
      <c r="Z124" s="17"/>
    </row>
    <row r="125" spans="1:26" ht="18" customHeight="1" x14ac:dyDescent="0.2">
      <c r="A125" s="13">
        <v>3530010</v>
      </c>
      <c r="B125" s="14" t="s">
        <v>146</v>
      </c>
      <c r="C125" s="15">
        <v>108000</v>
      </c>
      <c r="D125" s="10">
        <f>VLOOKUP($A125,'22.04'!$A$9:$W$204,23,0)</f>
        <v>6</v>
      </c>
      <c r="E125" s="15">
        <v>20</v>
      </c>
      <c r="F125" s="15"/>
      <c r="G125" s="15"/>
      <c r="H125" s="9">
        <f t="shared" si="24"/>
        <v>20</v>
      </c>
      <c r="I125" s="15">
        <v>9</v>
      </c>
      <c r="J125" s="15"/>
      <c r="K125" s="15"/>
      <c r="L125" s="9">
        <f t="shared" si="11"/>
        <v>9</v>
      </c>
      <c r="M125" s="15"/>
      <c r="N125" s="15"/>
      <c r="O125" s="15"/>
      <c r="P125" s="15"/>
      <c r="Q125" s="15"/>
      <c r="R125" s="11">
        <f t="shared" si="15"/>
        <v>0</v>
      </c>
      <c r="S125" s="15">
        <v>3</v>
      </c>
      <c r="T125" s="15"/>
      <c r="U125" s="9">
        <f t="shared" si="25"/>
        <v>3</v>
      </c>
      <c r="V125" s="9">
        <f t="shared" si="26"/>
        <v>14</v>
      </c>
      <c r="W125" s="15">
        <v>14</v>
      </c>
      <c r="X125" s="16">
        <f t="shared" si="27"/>
        <v>0</v>
      </c>
      <c r="Y125" s="18"/>
      <c r="Z125" s="17"/>
    </row>
    <row r="126" spans="1:26" ht="18" customHeight="1" x14ac:dyDescent="0.2">
      <c r="A126" s="13">
        <v>3530014</v>
      </c>
      <c r="B126" s="14" t="s">
        <v>147</v>
      </c>
      <c r="C126" s="15">
        <v>20000</v>
      </c>
      <c r="D126" s="10">
        <f>VLOOKUP($A126,'22.04'!$A$9:$W$204,23,0)</f>
        <v>0</v>
      </c>
      <c r="E126" s="15"/>
      <c r="F126" s="15"/>
      <c r="G126" s="15"/>
      <c r="H126" s="9">
        <f t="shared" si="24"/>
        <v>0</v>
      </c>
      <c r="I126" s="15"/>
      <c r="J126" s="15"/>
      <c r="K126" s="15"/>
      <c r="L126" s="9">
        <f t="shared" si="11"/>
        <v>0</v>
      </c>
      <c r="M126" s="15"/>
      <c r="N126" s="15"/>
      <c r="O126" s="15"/>
      <c r="P126" s="15"/>
      <c r="Q126" s="15"/>
      <c r="R126" s="11">
        <f>SUM(M126:Q126)</f>
        <v>0</v>
      </c>
      <c r="S126" s="15"/>
      <c r="T126" s="15"/>
      <c r="U126" s="9">
        <f>S126+T126</f>
        <v>0</v>
      </c>
      <c r="V126" s="9">
        <f t="shared" si="26"/>
        <v>0</v>
      </c>
      <c r="W126" s="15"/>
      <c r="X126" s="16">
        <f>W126-V126</f>
        <v>0</v>
      </c>
      <c r="Y126" s="18"/>
      <c r="Z126" s="17"/>
    </row>
    <row r="127" spans="1:26" ht="18" customHeight="1" x14ac:dyDescent="0.2">
      <c r="A127" s="13">
        <v>3530087</v>
      </c>
      <c r="B127" s="14" t="s">
        <v>148</v>
      </c>
      <c r="C127" s="15"/>
      <c r="D127" s="10">
        <f>VLOOKUP($A127,'22.04'!$A$9:$W$204,23,0)</f>
        <v>0</v>
      </c>
      <c r="E127" s="15"/>
      <c r="F127" s="15"/>
      <c r="G127" s="15"/>
      <c r="H127" s="9">
        <f t="shared" si="24"/>
        <v>0</v>
      </c>
      <c r="I127" s="15"/>
      <c r="J127" s="15"/>
      <c r="K127" s="15"/>
      <c r="L127" s="9">
        <f t="shared" si="11"/>
        <v>0</v>
      </c>
      <c r="M127" s="15"/>
      <c r="N127" s="15"/>
      <c r="O127" s="15"/>
      <c r="P127" s="15"/>
      <c r="Q127" s="15"/>
      <c r="R127" s="11">
        <f t="shared" si="15"/>
        <v>0</v>
      </c>
      <c r="S127" s="15"/>
      <c r="T127" s="15"/>
      <c r="U127" s="9">
        <f t="shared" si="25"/>
        <v>0</v>
      </c>
      <c r="V127" s="9">
        <f t="shared" si="26"/>
        <v>0</v>
      </c>
      <c r="W127" s="15"/>
      <c r="X127" s="16">
        <f t="shared" si="27"/>
        <v>0</v>
      </c>
      <c r="Y127" s="18"/>
      <c r="Z127" s="17"/>
    </row>
    <row r="128" spans="1:26" ht="18" customHeight="1" x14ac:dyDescent="0.2">
      <c r="A128" s="13">
        <v>3530088</v>
      </c>
      <c r="B128" s="14" t="s">
        <v>149</v>
      </c>
      <c r="C128" s="15">
        <v>20000</v>
      </c>
      <c r="D128" s="10">
        <f>VLOOKUP($A128,'22.04'!$A$9:$W$204,23,0)</f>
        <v>33</v>
      </c>
      <c r="E128" s="15"/>
      <c r="F128" s="15"/>
      <c r="G128" s="15"/>
      <c r="H128" s="9">
        <f t="shared" si="24"/>
        <v>0</v>
      </c>
      <c r="I128" s="15">
        <v>26</v>
      </c>
      <c r="J128" s="15"/>
      <c r="K128" s="15"/>
      <c r="L128" s="9">
        <f t="shared" si="11"/>
        <v>26</v>
      </c>
      <c r="M128" s="15"/>
      <c r="N128" s="15"/>
      <c r="O128" s="15"/>
      <c r="P128" s="15"/>
      <c r="Q128" s="15"/>
      <c r="R128" s="11">
        <f t="shared" si="15"/>
        <v>0</v>
      </c>
      <c r="S128" s="15"/>
      <c r="T128" s="15"/>
      <c r="U128" s="9">
        <f t="shared" si="25"/>
        <v>0</v>
      </c>
      <c r="V128" s="9">
        <f t="shared" si="26"/>
        <v>7</v>
      </c>
      <c r="W128" s="15">
        <v>7</v>
      </c>
      <c r="X128" s="16">
        <f t="shared" si="27"/>
        <v>0</v>
      </c>
      <c r="Y128" s="26"/>
      <c r="Z128" s="17"/>
    </row>
    <row r="129" spans="1:26" ht="18" customHeight="1" x14ac:dyDescent="0.2">
      <c r="A129" s="13">
        <v>3530089</v>
      </c>
      <c r="B129" s="14" t="s">
        <v>150</v>
      </c>
      <c r="C129" s="15">
        <v>95000</v>
      </c>
      <c r="D129" s="10">
        <f>VLOOKUP($A129,'22.04'!$A$9:$W$204,23,0)</f>
        <v>0</v>
      </c>
      <c r="E129" s="15"/>
      <c r="F129" s="15"/>
      <c r="G129" s="15"/>
      <c r="H129" s="9">
        <f t="shared" si="24"/>
        <v>0</v>
      </c>
      <c r="I129" s="15"/>
      <c r="J129" s="15"/>
      <c r="K129" s="15"/>
      <c r="L129" s="9">
        <f t="shared" si="11"/>
        <v>0</v>
      </c>
      <c r="M129" s="15"/>
      <c r="N129" s="15"/>
      <c r="O129" s="15"/>
      <c r="P129" s="15"/>
      <c r="Q129" s="15"/>
      <c r="R129" s="11">
        <f t="shared" si="15"/>
        <v>0</v>
      </c>
      <c r="S129" s="15"/>
      <c r="T129" s="15"/>
      <c r="U129" s="9">
        <f t="shared" si="25"/>
        <v>0</v>
      </c>
      <c r="V129" s="9">
        <f t="shared" si="26"/>
        <v>0</v>
      </c>
      <c r="W129" s="15"/>
      <c r="X129" s="16">
        <f t="shared" si="27"/>
        <v>0</v>
      </c>
      <c r="Y129" s="26"/>
      <c r="Z129" s="17"/>
    </row>
    <row r="130" spans="1:26" ht="18" customHeight="1" x14ac:dyDescent="0.2">
      <c r="A130" s="13">
        <v>3530100</v>
      </c>
      <c r="B130" s="14" t="s">
        <v>151</v>
      </c>
      <c r="C130" s="15">
        <v>22000</v>
      </c>
      <c r="D130" s="10">
        <f>VLOOKUP($A130,'22.04'!$A$9:$W$204,23,0)</f>
        <v>0</v>
      </c>
      <c r="E130" s="15"/>
      <c r="F130" s="15"/>
      <c r="G130" s="15"/>
      <c r="H130" s="9">
        <f t="shared" si="24"/>
        <v>0</v>
      </c>
      <c r="I130" s="15"/>
      <c r="J130" s="15"/>
      <c r="K130" s="15"/>
      <c r="L130" s="9">
        <f t="shared" si="11"/>
        <v>0</v>
      </c>
      <c r="M130" s="15"/>
      <c r="N130" s="15"/>
      <c r="O130" s="15"/>
      <c r="P130" s="15"/>
      <c r="Q130" s="15"/>
      <c r="R130" s="11">
        <f t="shared" si="15"/>
        <v>0</v>
      </c>
      <c r="S130" s="15"/>
      <c r="T130" s="15"/>
      <c r="U130" s="9">
        <f t="shared" si="25"/>
        <v>0</v>
      </c>
      <c r="V130" s="9">
        <f t="shared" si="26"/>
        <v>0</v>
      </c>
      <c r="W130" s="15"/>
      <c r="X130" s="16">
        <f t="shared" si="27"/>
        <v>0</v>
      </c>
      <c r="Y130" s="26"/>
      <c r="Z130" s="17"/>
    </row>
    <row r="131" spans="1:26" ht="18" customHeight="1" x14ac:dyDescent="0.2">
      <c r="A131" s="13">
        <v>3550002</v>
      </c>
      <c r="B131" s="14" t="s">
        <v>152</v>
      </c>
      <c r="C131" s="15">
        <v>20000</v>
      </c>
      <c r="D131" s="10">
        <f>VLOOKUP($A131,'22.04'!$A$9:$W$204,23,0)</f>
        <v>3</v>
      </c>
      <c r="E131" s="15">
        <v>28</v>
      </c>
      <c r="F131" s="15"/>
      <c r="G131" s="15"/>
      <c r="H131" s="9">
        <f>SUM(E131:G131)</f>
        <v>28</v>
      </c>
      <c r="I131" s="15">
        <v>8</v>
      </c>
      <c r="J131" s="15"/>
      <c r="K131" s="15"/>
      <c r="L131" s="9">
        <f t="shared" si="11"/>
        <v>8</v>
      </c>
      <c r="M131" s="15"/>
      <c r="N131" s="15"/>
      <c r="O131" s="15"/>
      <c r="P131" s="15"/>
      <c r="Q131" s="15"/>
      <c r="R131" s="11">
        <f t="shared" si="15"/>
        <v>0</v>
      </c>
      <c r="S131" s="15"/>
      <c r="T131" s="15"/>
      <c r="U131" s="9">
        <f t="shared" si="25"/>
        <v>0</v>
      </c>
      <c r="V131" s="9">
        <f t="shared" si="26"/>
        <v>23</v>
      </c>
      <c r="W131" s="15">
        <v>11</v>
      </c>
      <c r="X131" s="16">
        <f t="shared" si="27"/>
        <v>-12</v>
      </c>
      <c r="Y131" s="26"/>
      <c r="Z131" s="17"/>
    </row>
    <row r="132" spans="1:26" ht="18" customHeight="1" x14ac:dyDescent="0.2">
      <c r="A132" s="13">
        <v>3550005</v>
      </c>
      <c r="B132" s="14" t="s">
        <v>153</v>
      </c>
      <c r="C132" s="15">
        <v>20000</v>
      </c>
      <c r="D132" s="10">
        <f>VLOOKUP($A132,'22.04'!$A$9:$W$204,23,0)</f>
        <v>2</v>
      </c>
      <c r="E132" s="15">
        <v>28</v>
      </c>
      <c r="F132" s="15"/>
      <c r="G132" s="15"/>
      <c r="H132" s="9">
        <f>SUM(E132:G132)</f>
        <v>28</v>
      </c>
      <c r="I132" s="15">
        <v>12</v>
      </c>
      <c r="J132" s="15"/>
      <c r="K132" s="15"/>
      <c r="L132" s="9">
        <f t="shared" si="11"/>
        <v>12</v>
      </c>
      <c r="M132" s="15"/>
      <c r="N132" s="15"/>
      <c r="O132" s="15"/>
      <c r="P132" s="15"/>
      <c r="Q132" s="15"/>
      <c r="R132" s="11">
        <f t="shared" si="15"/>
        <v>0</v>
      </c>
      <c r="S132" s="15"/>
      <c r="T132" s="15"/>
      <c r="U132" s="9">
        <f t="shared" si="25"/>
        <v>0</v>
      </c>
      <c r="V132" s="9">
        <f t="shared" si="26"/>
        <v>18</v>
      </c>
      <c r="W132" s="15"/>
      <c r="X132" s="16">
        <f t="shared" si="27"/>
        <v>-18</v>
      </c>
      <c r="Y132" s="26"/>
      <c r="Z132" s="17"/>
    </row>
    <row r="133" spans="1:26" ht="18" customHeight="1" x14ac:dyDescent="0.2">
      <c r="A133" s="13">
        <v>3550007</v>
      </c>
      <c r="B133" s="14" t="s">
        <v>154</v>
      </c>
      <c r="C133" s="15">
        <v>20000</v>
      </c>
      <c r="D133" s="10">
        <f>VLOOKUP($A133,'22.04'!$A$9:$W$204,23,0)</f>
        <v>0</v>
      </c>
      <c r="E133" s="15">
        <v>14</v>
      </c>
      <c r="F133" s="15"/>
      <c r="G133" s="15"/>
      <c r="H133" s="9">
        <f>SUM(E133:G133)</f>
        <v>14</v>
      </c>
      <c r="I133" s="15"/>
      <c r="J133" s="15"/>
      <c r="K133" s="15"/>
      <c r="L133" s="9">
        <f t="shared" si="11"/>
        <v>0</v>
      </c>
      <c r="M133" s="15"/>
      <c r="N133" s="15"/>
      <c r="O133" s="15"/>
      <c r="P133" s="15"/>
      <c r="Q133" s="15"/>
      <c r="R133" s="11">
        <f t="shared" si="15"/>
        <v>0</v>
      </c>
      <c r="S133" s="15"/>
      <c r="T133" s="15"/>
      <c r="U133" s="9">
        <f t="shared" si="25"/>
        <v>0</v>
      </c>
      <c r="V133" s="9">
        <f t="shared" si="26"/>
        <v>14</v>
      </c>
      <c r="W133" s="15"/>
      <c r="X133" s="16">
        <f t="shared" si="27"/>
        <v>-14</v>
      </c>
      <c r="Y133" s="26"/>
      <c r="Z133" s="17"/>
    </row>
    <row r="134" spans="1:26" ht="18" customHeight="1" x14ac:dyDescent="0.2">
      <c r="A134" s="13">
        <v>3550011</v>
      </c>
      <c r="B134" s="14" t="s">
        <v>155</v>
      </c>
      <c r="C134" s="15">
        <v>85000</v>
      </c>
      <c r="D134" s="10">
        <f>VLOOKUP($A134,'22.04'!$A$9:$W$204,23,0)</f>
        <v>0</v>
      </c>
      <c r="E134" s="15"/>
      <c r="F134" s="15"/>
      <c r="G134" s="15"/>
      <c r="H134" s="9">
        <f t="shared" si="24"/>
        <v>0</v>
      </c>
      <c r="I134" s="15"/>
      <c r="J134" s="15"/>
      <c r="K134" s="15"/>
      <c r="L134" s="9">
        <f t="shared" si="11"/>
        <v>0</v>
      </c>
      <c r="M134" s="15"/>
      <c r="N134" s="15"/>
      <c r="O134" s="15"/>
      <c r="P134" s="15"/>
      <c r="Q134" s="15"/>
      <c r="R134" s="11">
        <f t="shared" si="15"/>
        <v>0</v>
      </c>
      <c r="S134" s="15"/>
      <c r="T134" s="15"/>
      <c r="U134" s="9">
        <f t="shared" si="25"/>
        <v>0</v>
      </c>
      <c r="V134" s="9">
        <f t="shared" si="26"/>
        <v>0</v>
      </c>
      <c r="W134" s="15"/>
      <c r="X134" s="16">
        <f t="shared" si="27"/>
        <v>0</v>
      </c>
      <c r="Y134" s="18"/>
      <c r="Z134" s="17"/>
    </row>
    <row r="135" spans="1:26" ht="18" customHeight="1" x14ac:dyDescent="0.2">
      <c r="A135" s="7">
        <v>5530000</v>
      </c>
      <c r="B135" s="28" t="s">
        <v>156</v>
      </c>
      <c r="C135" s="9"/>
      <c r="D135" s="10">
        <f>VLOOKUP($A135,'22.04'!$A$9:$W$204,23,0)</f>
        <v>0</v>
      </c>
      <c r="E135" s="10"/>
      <c r="F135" s="10"/>
      <c r="G135" s="10"/>
      <c r="H135" s="9"/>
      <c r="I135" s="10"/>
      <c r="J135" s="10"/>
      <c r="K135" s="10"/>
      <c r="L135" s="9">
        <f t="shared" si="11"/>
        <v>0</v>
      </c>
      <c r="M135" s="10"/>
      <c r="N135" s="10"/>
      <c r="O135" s="10"/>
      <c r="P135" s="10"/>
      <c r="Q135" s="10"/>
      <c r="R135" s="11">
        <f t="shared" si="15"/>
        <v>0</v>
      </c>
      <c r="S135" s="10"/>
      <c r="T135" s="10"/>
      <c r="U135" s="9"/>
      <c r="V135" s="9"/>
      <c r="W135" s="10"/>
      <c r="X135" s="9"/>
      <c r="Y135" s="18"/>
      <c r="Z135" s="17"/>
    </row>
    <row r="136" spans="1:26" ht="18" customHeight="1" x14ac:dyDescent="0.2">
      <c r="A136" s="13">
        <v>5530012</v>
      </c>
      <c r="B136" s="14" t="s">
        <v>157</v>
      </c>
      <c r="C136" s="15">
        <v>30000</v>
      </c>
      <c r="D136" s="10">
        <f>VLOOKUP($A136,'22.04'!$A$9:$W$204,23,0)</f>
        <v>0</v>
      </c>
      <c r="E136" s="15"/>
      <c r="F136" s="15"/>
      <c r="G136" s="15"/>
      <c r="H136" s="9">
        <f t="shared" ref="H136:H143" si="28">SUM(E136:G136)</f>
        <v>0</v>
      </c>
      <c r="I136" s="15"/>
      <c r="J136" s="15"/>
      <c r="K136" s="15"/>
      <c r="L136" s="9">
        <f t="shared" si="11"/>
        <v>0</v>
      </c>
      <c r="M136" s="15"/>
      <c r="N136" s="15"/>
      <c r="O136" s="15"/>
      <c r="P136" s="15"/>
      <c r="Q136" s="15"/>
      <c r="R136" s="11">
        <f t="shared" si="15"/>
        <v>0</v>
      </c>
      <c r="S136" s="15"/>
      <c r="T136" s="15"/>
      <c r="U136" s="9">
        <f t="shared" ref="U136:U143" si="29">S136+T136</f>
        <v>0</v>
      </c>
      <c r="V136" s="9">
        <f t="shared" ref="V136:V143" si="30">D136+H136-L136-R136-U136</f>
        <v>0</v>
      </c>
      <c r="W136" s="15"/>
      <c r="X136" s="16">
        <f t="shared" ref="X136:X143" si="31">W136-V136</f>
        <v>0</v>
      </c>
      <c r="Y136" s="18"/>
      <c r="Z136" s="17"/>
    </row>
    <row r="137" spans="1:26" ht="18" customHeight="1" x14ac:dyDescent="0.2">
      <c r="A137" s="13">
        <v>5530013</v>
      </c>
      <c r="B137" s="14" t="s">
        <v>158</v>
      </c>
      <c r="C137" s="15">
        <v>30000</v>
      </c>
      <c r="D137" s="10">
        <f>VLOOKUP($A137,'22.04'!$A$9:$W$204,23,0)</f>
        <v>0</v>
      </c>
      <c r="E137" s="15"/>
      <c r="F137" s="15"/>
      <c r="G137" s="15"/>
      <c r="H137" s="9">
        <f t="shared" si="28"/>
        <v>0</v>
      </c>
      <c r="I137" s="15"/>
      <c r="J137" s="15"/>
      <c r="K137" s="15"/>
      <c r="L137" s="9">
        <f t="shared" si="11"/>
        <v>0</v>
      </c>
      <c r="M137" s="15"/>
      <c r="N137" s="15"/>
      <c r="O137" s="15"/>
      <c r="P137" s="15"/>
      <c r="Q137" s="15"/>
      <c r="R137" s="11">
        <f t="shared" si="15"/>
        <v>0</v>
      </c>
      <c r="S137" s="15"/>
      <c r="T137" s="15"/>
      <c r="U137" s="9">
        <f t="shared" si="29"/>
        <v>0</v>
      </c>
      <c r="V137" s="9">
        <f t="shared" si="30"/>
        <v>0</v>
      </c>
      <c r="W137" s="15"/>
      <c r="X137" s="16">
        <f t="shared" si="31"/>
        <v>0</v>
      </c>
      <c r="Y137" s="18"/>
      <c r="Z137" s="17"/>
    </row>
    <row r="138" spans="1:26" ht="18" customHeight="1" x14ac:dyDescent="0.2">
      <c r="A138" s="13">
        <v>5530014</v>
      </c>
      <c r="B138" s="14" t="s">
        <v>159</v>
      </c>
      <c r="C138" s="15">
        <v>30000</v>
      </c>
      <c r="D138" s="10">
        <f>VLOOKUP($A138,'22.04'!$A$9:$W$204,23,0)</f>
        <v>0</v>
      </c>
      <c r="E138" s="15"/>
      <c r="F138" s="15"/>
      <c r="G138" s="15"/>
      <c r="H138" s="9">
        <f t="shared" si="28"/>
        <v>0</v>
      </c>
      <c r="I138" s="15"/>
      <c r="J138" s="15"/>
      <c r="K138" s="15"/>
      <c r="L138" s="9">
        <f t="shared" si="11"/>
        <v>0</v>
      </c>
      <c r="M138" s="15"/>
      <c r="N138" s="15"/>
      <c r="O138" s="15"/>
      <c r="P138" s="15"/>
      <c r="Q138" s="15"/>
      <c r="R138" s="11">
        <f t="shared" si="15"/>
        <v>0</v>
      </c>
      <c r="S138" s="15"/>
      <c r="T138" s="15"/>
      <c r="U138" s="9">
        <f t="shared" si="29"/>
        <v>0</v>
      </c>
      <c r="V138" s="9">
        <f t="shared" si="30"/>
        <v>0</v>
      </c>
      <c r="W138" s="15"/>
      <c r="X138" s="16">
        <f t="shared" si="31"/>
        <v>0</v>
      </c>
      <c r="Y138" s="18"/>
      <c r="Z138" s="17"/>
    </row>
    <row r="139" spans="1:26" ht="18" customHeight="1" x14ac:dyDescent="0.2">
      <c r="A139" s="13">
        <v>5530015</v>
      </c>
      <c r="B139" s="14" t="s">
        <v>160</v>
      </c>
      <c r="C139" s="15">
        <v>30000</v>
      </c>
      <c r="D139" s="10">
        <f>VLOOKUP($A139,'22.04'!$A$9:$W$204,23,0)</f>
        <v>23</v>
      </c>
      <c r="E139" s="15"/>
      <c r="F139" s="15"/>
      <c r="G139" s="15"/>
      <c r="H139" s="9">
        <f t="shared" si="28"/>
        <v>0</v>
      </c>
      <c r="I139" s="15">
        <v>15</v>
      </c>
      <c r="J139" s="15"/>
      <c r="K139" s="15"/>
      <c r="L139" s="9">
        <f t="shared" si="11"/>
        <v>15</v>
      </c>
      <c r="M139" s="15"/>
      <c r="N139" s="15"/>
      <c r="O139" s="15"/>
      <c r="P139" s="15"/>
      <c r="Q139" s="15"/>
      <c r="R139" s="11">
        <f t="shared" si="15"/>
        <v>0</v>
      </c>
      <c r="S139" s="15"/>
      <c r="T139" s="15"/>
      <c r="U139" s="9">
        <f t="shared" si="29"/>
        <v>0</v>
      </c>
      <c r="V139" s="9">
        <f t="shared" si="30"/>
        <v>8</v>
      </c>
      <c r="W139" s="15">
        <v>8</v>
      </c>
      <c r="X139" s="16">
        <f t="shared" si="31"/>
        <v>0</v>
      </c>
      <c r="Y139" s="18"/>
      <c r="Z139" s="17"/>
    </row>
    <row r="140" spans="1:26" ht="18" customHeight="1" x14ac:dyDescent="0.2">
      <c r="A140" s="13">
        <v>5530016</v>
      </c>
      <c r="B140" s="14" t="s">
        <v>161</v>
      </c>
      <c r="C140" s="15">
        <v>30000</v>
      </c>
      <c r="D140" s="10">
        <f>VLOOKUP($A140,'22.04'!$A$9:$W$204,23,0)</f>
        <v>20</v>
      </c>
      <c r="E140" s="15"/>
      <c r="F140" s="15"/>
      <c r="G140" s="15"/>
      <c r="H140" s="9">
        <f t="shared" si="28"/>
        <v>0</v>
      </c>
      <c r="I140" s="15">
        <v>20</v>
      </c>
      <c r="J140" s="15"/>
      <c r="K140" s="15"/>
      <c r="L140" s="9">
        <f t="shared" si="11"/>
        <v>20</v>
      </c>
      <c r="M140" s="15"/>
      <c r="N140" s="15"/>
      <c r="O140" s="15"/>
      <c r="P140" s="15"/>
      <c r="Q140" s="15"/>
      <c r="R140" s="11">
        <f t="shared" si="15"/>
        <v>0</v>
      </c>
      <c r="S140" s="15"/>
      <c r="T140" s="15"/>
      <c r="U140" s="9">
        <f t="shared" si="29"/>
        <v>0</v>
      </c>
      <c r="V140" s="9">
        <f t="shared" si="30"/>
        <v>0</v>
      </c>
      <c r="W140" s="15"/>
      <c r="X140" s="16">
        <f t="shared" si="31"/>
        <v>0</v>
      </c>
      <c r="Y140" s="18"/>
      <c r="Z140" s="17"/>
    </row>
    <row r="141" spans="1:26" ht="18" customHeight="1" x14ac:dyDescent="0.2">
      <c r="A141" s="13">
        <v>5530018</v>
      </c>
      <c r="B141" s="14" t="s">
        <v>162</v>
      </c>
      <c r="C141" s="15">
        <v>30000</v>
      </c>
      <c r="D141" s="10">
        <f>VLOOKUP($A141,'22.04'!$A$9:$W$204,23,0)</f>
        <v>0</v>
      </c>
      <c r="E141" s="15"/>
      <c r="F141" s="15"/>
      <c r="G141" s="15"/>
      <c r="H141" s="9">
        <f t="shared" si="28"/>
        <v>0</v>
      </c>
      <c r="I141" s="15"/>
      <c r="J141" s="15"/>
      <c r="K141" s="15"/>
      <c r="L141" s="9">
        <f t="shared" ref="L141:L208" si="32">SUM(I141:K141)</f>
        <v>0</v>
      </c>
      <c r="M141" s="15"/>
      <c r="N141" s="15"/>
      <c r="O141" s="15"/>
      <c r="P141" s="15"/>
      <c r="Q141" s="15"/>
      <c r="R141" s="11">
        <f>SUM(M141:Q141)</f>
        <v>0</v>
      </c>
      <c r="S141" s="15"/>
      <c r="T141" s="15"/>
      <c r="U141" s="9">
        <f>S141+T141</f>
        <v>0</v>
      </c>
      <c r="V141" s="9">
        <f t="shared" si="30"/>
        <v>0</v>
      </c>
      <c r="W141" s="15"/>
      <c r="X141" s="16">
        <f>W141-V141</f>
        <v>0</v>
      </c>
      <c r="Y141" s="18"/>
      <c r="Z141" s="17"/>
    </row>
    <row r="142" spans="1:26" ht="18" customHeight="1" x14ac:dyDescent="0.2">
      <c r="A142" s="13">
        <v>5530019</v>
      </c>
      <c r="B142" s="14" t="s">
        <v>163</v>
      </c>
      <c r="C142" s="15">
        <v>30000</v>
      </c>
      <c r="D142" s="10">
        <f>VLOOKUP($A142,'22.04'!$A$9:$W$204,23,0)</f>
        <v>0</v>
      </c>
      <c r="E142" s="15"/>
      <c r="F142" s="15"/>
      <c r="G142" s="15"/>
      <c r="H142" s="9">
        <f t="shared" si="28"/>
        <v>0</v>
      </c>
      <c r="I142" s="15"/>
      <c r="J142" s="15"/>
      <c r="K142" s="15"/>
      <c r="L142" s="9">
        <f t="shared" si="32"/>
        <v>0</v>
      </c>
      <c r="M142" s="15"/>
      <c r="N142" s="15"/>
      <c r="O142" s="15"/>
      <c r="P142" s="15"/>
      <c r="Q142" s="15"/>
      <c r="R142" s="11">
        <f>SUM(M142:Q142)</f>
        <v>0</v>
      </c>
      <c r="S142" s="15"/>
      <c r="T142" s="15"/>
      <c r="U142" s="9">
        <f>S142+T142</f>
        <v>0</v>
      </c>
      <c r="V142" s="9">
        <f t="shared" si="30"/>
        <v>0</v>
      </c>
      <c r="W142" s="15"/>
      <c r="X142" s="16">
        <f>W142-V142</f>
        <v>0</v>
      </c>
      <c r="Y142" s="18"/>
      <c r="Z142" s="17"/>
    </row>
    <row r="143" spans="1:26" ht="18" customHeight="1" x14ac:dyDescent="0.2">
      <c r="A143" s="13">
        <v>5530020</v>
      </c>
      <c r="B143" s="14" t="s">
        <v>164</v>
      </c>
      <c r="C143" s="15">
        <v>30000</v>
      </c>
      <c r="D143" s="10">
        <f>VLOOKUP($A143,'22.04'!$A$9:$W$204,23,0)</f>
        <v>0</v>
      </c>
      <c r="E143" s="15"/>
      <c r="F143" s="15"/>
      <c r="G143" s="15"/>
      <c r="H143" s="9">
        <f t="shared" si="28"/>
        <v>0</v>
      </c>
      <c r="I143" s="15"/>
      <c r="J143" s="15"/>
      <c r="K143" s="15"/>
      <c r="L143" s="9">
        <f t="shared" si="32"/>
        <v>0</v>
      </c>
      <c r="M143" s="15"/>
      <c r="N143" s="15"/>
      <c r="O143" s="15"/>
      <c r="P143" s="15"/>
      <c r="Q143" s="15"/>
      <c r="R143" s="11">
        <f t="shared" si="15"/>
        <v>0</v>
      </c>
      <c r="S143" s="15"/>
      <c r="T143" s="15"/>
      <c r="U143" s="9">
        <f t="shared" si="29"/>
        <v>0</v>
      </c>
      <c r="V143" s="9">
        <f t="shared" si="30"/>
        <v>0</v>
      </c>
      <c r="W143" s="15"/>
      <c r="X143" s="16">
        <f t="shared" si="31"/>
        <v>0</v>
      </c>
      <c r="Y143" s="18"/>
      <c r="Z143" s="17"/>
    </row>
    <row r="144" spans="1:26" ht="18" customHeight="1" x14ac:dyDescent="0.2">
      <c r="A144" s="7">
        <v>7550000</v>
      </c>
      <c r="B144" s="8" t="s">
        <v>165</v>
      </c>
      <c r="C144" s="9"/>
      <c r="D144" s="10">
        <f>VLOOKUP($A144,'22.04'!$A$9:$W$204,23,0)</f>
        <v>0</v>
      </c>
      <c r="E144" s="10"/>
      <c r="F144" s="10"/>
      <c r="G144" s="10"/>
      <c r="H144" s="9"/>
      <c r="I144" s="10"/>
      <c r="J144" s="10"/>
      <c r="K144" s="10"/>
      <c r="L144" s="9">
        <f t="shared" si="32"/>
        <v>0</v>
      </c>
      <c r="M144" s="10"/>
      <c r="N144" s="10"/>
      <c r="O144" s="10"/>
      <c r="P144" s="10"/>
      <c r="Q144" s="10"/>
      <c r="R144" s="11">
        <f t="shared" si="15"/>
        <v>0</v>
      </c>
      <c r="S144" s="10"/>
      <c r="T144" s="10"/>
      <c r="U144" s="9"/>
      <c r="V144" s="9"/>
      <c r="W144" s="10"/>
      <c r="X144" s="9"/>
      <c r="Y144" s="18"/>
      <c r="Z144" s="17"/>
    </row>
    <row r="145" spans="1:26" ht="18" customHeight="1" x14ac:dyDescent="0.2">
      <c r="A145" s="13">
        <v>7520001</v>
      </c>
      <c r="B145" s="14" t="s">
        <v>166</v>
      </c>
      <c r="C145" s="15">
        <v>80000</v>
      </c>
      <c r="D145" s="10">
        <f>VLOOKUP($A145,'22.04'!$A$9:$W$204,23,0)</f>
        <v>0</v>
      </c>
      <c r="E145" s="15"/>
      <c r="F145" s="15"/>
      <c r="G145" s="15"/>
      <c r="H145" s="9">
        <f t="shared" ref="H145:H160" si="33">SUM(E145:G145)</f>
        <v>0</v>
      </c>
      <c r="I145" s="15"/>
      <c r="J145" s="15"/>
      <c r="K145" s="15"/>
      <c r="L145" s="9">
        <f t="shared" si="32"/>
        <v>0</v>
      </c>
      <c r="M145" s="15"/>
      <c r="N145" s="15"/>
      <c r="O145" s="15"/>
      <c r="P145" s="15"/>
      <c r="Q145" s="15"/>
      <c r="R145" s="11">
        <f>SUM(M145:Q145)</f>
        <v>0</v>
      </c>
      <c r="S145" s="15"/>
      <c r="T145" s="15"/>
      <c r="U145" s="9">
        <f>S145+T145</f>
        <v>0</v>
      </c>
      <c r="V145" s="9">
        <f t="shared" ref="V145:V160" si="34">D145+H145-L145-R145-U145</f>
        <v>0</v>
      </c>
      <c r="W145" s="15"/>
      <c r="X145" s="16">
        <f>W145-V145</f>
        <v>0</v>
      </c>
      <c r="Y145" s="18"/>
      <c r="Z145" s="17"/>
    </row>
    <row r="146" spans="1:26" ht="18" customHeight="1" x14ac:dyDescent="0.2">
      <c r="A146" s="13">
        <v>7520012</v>
      </c>
      <c r="B146" s="14" t="s">
        <v>167</v>
      </c>
      <c r="C146" s="15">
        <v>80000</v>
      </c>
      <c r="D146" s="10">
        <f>VLOOKUP($A146,'22.04'!$A$9:$W$204,23,0)</f>
        <v>0</v>
      </c>
      <c r="E146" s="15"/>
      <c r="F146" s="15"/>
      <c r="G146" s="15"/>
      <c r="H146" s="9">
        <f t="shared" si="33"/>
        <v>0</v>
      </c>
      <c r="I146" s="15"/>
      <c r="J146" s="15"/>
      <c r="K146" s="15"/>
      <c r="L146" s="9">
        <f t="shared" si="32"/>
        <v>0</v>
      </c>
      <c r="M146" s="15"/>
      <c r="N146" s="15"/>
      <c r="O146" s="15"/>
      <c r="P146" s="15"/>
      <c r="Q146" s="15"/>
      <c r="R146" s="11">
        <f>SUM(M146:Q146)</f>
        <v>0</v>
      </c>
      <c r="S146" s="15"/>
      <c r="T146" s="15"/>
      <c r="U146" s="9">
        <f>S146+T146</f>
        <v>0</v>
      </c>
      <c r="V146" s="9">
        <f t="shared" si="34"/>
        <v>0</v>
      </c>
      <c r="W146" s="15"/>
      <c r="X146" s="16">
        <f>W146-V146</f>
        <v>0</v>
      </c>
      <c r="Y146" s="18"/>
      <c r="Z146" s="17"/>
    </row>
    <row r="147" spans="1:26" ht="18" customHeight="1" x14ac:dyDescent="0.2">
      <c r="A147" s="13">
        <v>7520013</v>
      </c>
      <c r="B147" s="14" t="s">
        <v>168</v>
      </c>
      <c r="C147" s="15">
        <v>80000</v>
      </c>
      <c r="D147" s="10">
        <f>VLOOKUP($A147,'22.04'!$A$9:$W$204,23,0)</f>
        <v>0</v>
      </c>
      <c r="E147" s="15"/>
      <c r="F147" s="15"/>
      <c r="G147" s="15"/>
      <c r="H147" s="9">
        <f t="shared" si="33"/>
        <v>0</v>
      </c>
      <c r="I147" s="15"/>
      <c r="J147" s="15"/>
      <c r="K147" s="15"/>
      <c r="L147" s="9">
        <f t="shared" si="32"/>
        <v>0</v>
      </c>
      <c r="M147" s="15"/>
      <c r="N147" s="15"/>
      <c r="O147" s="15"/>
      <c r="P147" s="15"/>
      <c r="Q147" s="15"/>
      <c r="R147" s="11">
        <f>SUM(M147:Q147)</f>
        <v>0</v>
      </c>
      <c r="S147" s="15"/>
      <c r="T147" s="15"/>
      <c r="U147" s="9">
        <f>S147+T147</f>
        <v>0</v>
      </c>
      <c r="V147" s="9">
        <f t="shared" si="34"/>
        <v>0</v>
      </c>
      <c r="W147" s="15"/>
      <c r="X147" s="16">
        <f>W147-V147</f>
        <v>0</v>
      </c>
      <c r="Y147" s="18"/>
      <c r="Z147" s="17"/>
    </row>
    <row r="148" spans="1:26" ht="18" customHeight="1" x14ac:dyDescent="0.2">
      <c r="A148" s="13">
        <v>7520014</v>
      </c>
      <c r="B148" s="14" t="s">
        <v>169</v>
      </c>
      <c r="C148" s="15">
        <v>5000</v>
      </c>
      <c r="D148" s="10">
        <f>VLOOKUP($A148,'22.04'!$A$9:$W$204,23,0)</f>
        <v>0</v>
      </c>
      <c r="E148" s="15"/>
      <c r="F148" s="15"/>
      <c r="G148" s="15"/>
      <c r="H148" s="9">
        <f t="shared" si="33"/>
        <v>0</v>
      </c>
      <c r="I148" s="15"/>
      <c r="J148" s="15"/>
      <c r="K148" s="15"/>
      <c r="L148" s="9">
        <f t="shared" si="32"/>
        <v>0</v>
      </c>
      <c r="M148" s="15"/>
      <c r="N148" s="15"/>
      <c r="O148" s="15"/>
      <c r="P148" s="15"/>
      <c r="Q148" s="15"/>
      <c r="R148" s="11">
        <f>SUM(M148:Q148)</f>
        <v>0</v>
      </c>
      <c r="S148" s="15"/>
      <c r="T148" s="15"/>
      <c r="U148" s="9">
        <f>S148+T148</f>
        <v>0</v>
      </c>
      <c r="V148" s="9">
        <f t="shared" si="34"/>
        <v>0</v>
      </c>
      <c r="W148" s="15"/>
      <c r="X148" s="16">
        <f>W148-V148</f>
        <v>0</v>
      </c>
      <c r="Y148" s="18"/>
      <c r="Z148" s="17"/>
    </row>
    <row r="149" spans="1:26" ht="18" customHeight="1" x14ac:dyDescent="0.2">
      <c r="A149" s="13">
        <v>7550006</v>
      </c>
      <c r="B149" s="14" t="s">
        <v>170</v>
      </c>
      <c r="C149" s="15">
        <v>12000</v>
      </c>
      <c r="D149" s="10">
        <f>VLOOKUP($A149,'22.04'!$A$9:$W$204,23,0)</f>
        <v>2</v>
      </c>
      <c r="E149" s="15"/>
      <c r="F149" s="15"/>
      <c r="G149" s="15"/>
      <c r="H149" s="9">
        <f t="shared" si="33"/>
        <v>0</v>
      </c>
      <c r="I149" s="15"/>
      <c r="J149" s="15"/>
      <c r="K149" s="15"/>
      <c r="L149" s="9">
        <f t="shared" si="32"/>
        <v>0</v>
      </c>
      <c r="M149" s="15"/>
      <c r="N149" s="15"/>
      <c r="O149" s="15"/>
      <c r="P149" s="15"/>
      <c r="Q149" s="15"/>
      <c r="R149" s="11">
        <f t="shared" si="15"/>
        <v>0</v>
      </c>
      <c r="S149" s="15"/>
      <c r="T149" s="15"/>
      <c r="U149" s="9">
        <f t="shared" ref="U149:U160" si="35">S149+T149</f>
        <v>0</v>
      </c>
      <c r="V149" s="9">
        <f t="shared" si="34"/>
        <v>2</v>
      </c>
      <c r="W149" s="15">
        <v>2</v>
      </c>
      <c r="X149" s="16">
        <f t="shared" ref="X149:X160" si="36">W149-V149</f>
        <v>0</v>
      </c>
      <c r="Y149" s="18"/>
      <c r="Z149" s="17"/>
    </row>
    <row r="150" spans="1:26" ht="18" customHeight="1" x14ac:dyDescent="0.2">
      <c r="A150" s="13">
        <v>7550007</v>
      </c>
      <c r="B150" s="14" t="s">
        <v>171</v>
      </c>
      <c r="C150" s="15">
        <v>9000</v>
      </c>
      <c r="D150" s="10">
        <f>VLOOKUP($A150,'22.04'!$A$9:$W$204,23,0)</f>
        <v>12</v>
      </c>
      <c r="E150" s="15"/>
      <c r="F150" s="15"/>
      <c r="G150" s="15"/>
      <c r="H150" s="9">
        <f t="shared" si="33"/>
        <v>0</v>
      </c>
      <c r="I150" s="15"/>
      <c r="J150" s="15"/>
      <c r="K150" s="15"/>
      <c r="L150" s="9">
        <f t="shared" si="32"/>
        <v>0</v>
      </c>
      <c r="M150" s="15"/>
      <c r="N150" s="15"/>
      <c r="O150" s="15"/>
      <c r="P150" s="15"/>
      <c r="Q150" s="15"/>
      <c r="R150" s="11">
        <f t="shared" si="15"/>
        <v>0</v>
      </c>
      <c r="S150" s="15"/>
      <c r="T150" s="15"/>
      <c r="U150" s="9">
        <f t="shared" si="35"/>
        <v>0</v>
      </c>
      <c r="V150" s="9">
        <f t="shared" si="34"/>
        <v>12</v>
      </c>
      <c r="W150" s="15">
        <v>12</v>
      </c>
      <c r="X150" s="16">
        <f t="shared" si="36"/>
        <v>0</v>
      </c>
      <c r="Y150" s="18"/>
      <c r="Z150" s="17"/>
    </row>
    <row r="151" spans="1:26" ht="18" customHeight="1" x14ac:dyDescent="0.2">
      <c r="A151" s="13">
        <v>7550008</v>
      </c>
      <c r="B151" s="14" t="s">
        <v>172</v>
      </c>
      <c r="C151" s="15">
        <v>21000</v>
      </c>
      <c r="D151" s="10">
        <f>VLOOKUP($A151,'22.04'!$A$9:$W$204,23,0)</f>
        <v>2</v>
      </c>
      <c r="E151" s="15"/>
      <c r="F151" s="15"/>
      <c r="G151" s="15"/>
      <c r="H151" s="9">
        <f t="shared" si="33"/>
        <v>0</v>
      </c>
      <c r="I151" s="15"/>
      <c r="J151" s="15"/>
      <c r="K151" s="15"/>
      <c r="L151" s="9">
        <f t="shared" si="32"/>
        <v>0</v>
      </c>
      <c r="M151" s="15"/>
      <c r="N151" s="15"/>
      <c r="O151" s="15"/>
      <c r="P151" s="15"/>
      <c r="Q151" s="15"/>
      <c r="R151" s="11">
        <f t="shared" si="15"/>
        <v>0</v>
      </c>
      <c r="S151" s="15"/>
      <c r="T151" s="15"/>
      <c r="U151" s="9">
        <f t="shared" si="35"/>
        <v>0</v>
      </c>
      <c r="V151" s="9">
        <f t="shared" si="34"/>
        <v>2</v>
      </c>
      <c r="W151" s="15">
        <v>2</v>
      </c>
      <c r="X151" s="16">
        <f t="shared" si="36"/>
        <v>0</v>
      </c>
      <c r="Y151" s="18"/>
      <c r="Z151" s="17"/>
    </row>
    <row r="152" spans="1:26" ht="18" customHeight="1" x14ac:dyDescent="0.2">
      <c r="A152" s="13">
        <v>7550011</v>
      </c>
      <c r="B152" s="14" t="s">
        <v>173</v>
      </c>
      <c r="C152" s="15">
        <v>16000</v>
      </c>
      <c r="D152" s="10">
        <f>VLOOKUP($A152,'22.04'!$A$9:$W$204,23,0)</f>
        <v>10</v>
      </c>
      <c r="E152" s="15"/>
      <c r="F152" s="15"/>
      <c r="G152" s="15"/>
      <c r="H152" s="9">
        <f t="shared" si="33"/>
        <v>0</v>
      </c>
      <c r="I152" s="15"/>
      <c r="J152" s="15"/>
      <c r="K152" s="15"/>
      <c r="L152" s="9">
        <f t="shared" si="32"/>
        <v>0</v>
      </c>
      <c r="M152" s="15"/>
      <c r="N152" s="15"/>
      <c r="O152" s="15"/>
      <c r="P152" s="15"/>
      <c r="Q152" s="15"/>
      <c r="R152" s="11">
        <f t="shared" si="15"/>
        <v>0</v>
      </c>
      <c r="S152" s="15"/>
      <c r="T152" s="15"/>
      <c r="U152" s="9">
        <f t="shared" si="35"/>
        <v>0</v>
      </c>
      <c r="V152" s="9">
        <f t="shared" si="34"/>
        <v>10</v>
      </c>
      <c r="W152" s="15">
        <v>10</v>
      </c>
      <c r="X152" s="16">
        <f t="shared" si="36"/>
        <v>0</v>
      </c>
      <c r="Y152" s="18"/>
      <c r="Z152" s="17"/>
    </row>
    <row r="153" spans="1:26" ht="18" customHeight="1" x14ac:dyDescent="0.2">
      <c r="A153" s="13">
        <v>7550012</v>
      </c>
      <c r="B153" s="14" t="s">
        <v>174</v>
      </c>
      <c r="C153" s="15">
        <v>24000</v>
      </c>
      <c r="D153" s="10">
        <f>VLOOKUP($A153,'22.04'!$A$9:$W$204,23,0)</f>
        <v>0</v>
      </c>
      <c r="E153" s="15"/>
      <c r="F153" s="15"/>
      <c r="G153" s="15"/>
      <c r="H153" s="9">
        <f t="shared" si="33"/>
        <v>0</v>
      </c>
      <c r="I153" s="15"/>
      <c r="J153" s="15"/>
      <c r="K153" s="15"/>
      <c r="L153" s="9">
        <f t="shared" si="32"/>
        <v>0</v>
      </c>
      <c r="M153" s="15"/>
      <c r="N153" s="15"/>
      <c r="O153" s="15"/>
      <c r="P153" s="15"/>
      <c r="Q153" s="15"/>
      <c r="R153" s="11">
        <f t="shared" si="15"/>
        <v>0</v>
      </c>
      <c r="S153" s="15"/>
      <c r="T153" s="15"/>
      <c r="U153" s="9">
        <f t="shared" si="35"/>
        <v>0</v>
      </c>
      <c r="V153" s="9">
        <f t="shared" si="34"/>
        <v>0</v>
      </c>
      <c r="W153" s="15"/>
      <c r="X153" s="16">
        <f t="shared" si="36"/>
        <v>0</v>
      </c>
      <c r="Y153" s="18"/>
      <c r="Z153" s="17"/>
    </row>
    <row r="154" spans="1:26" ht="18" customHeight="1" x14ac:dyDescent="0.2">
      <c r="A154" s="13">
        <v>7550015</v>
      </c>
      <c r="B154" s="14" t="s">
        <v>175</v>
      </c>
      <c r="C154" s="15">
        <v>14000</v>
      </c>
      <c r="D154" s="10">
        <f>VLOOKUP($A154,'22.04'!$A$9:$W$204,23,0)</f>
        <v>13</v>
      </c>
      <c r="E154" s="15"/>
      <c r="F154" s="15"/>
      <c r="G154" s="15"/>
      <c r="H154" s="9">
        <f t="shared" si="33"/>
        <v>0</v>
      </c>
      <c r="I154" s="15"/>
      <c r="J154" s="15"/>
      <c r="K154" s="15"/>
      <c r="L154" s="9">
        <f t="shared" si="32"/>
        <v>0</v>
      </c>
      <c r="M154" s="15"/>
      <c r="N154" s="15"/>
      <c r="O154" s="15"/>
      <c r="P154" s="15"/>
      <c r="Q154" s="15"/>
      <c r="R154" s="11">
        <f t="shared" si="15"/>
        <v>0</v>
      </c>
      <c r="S154" s="15"/>
      <c r="T154" s="15"/>
      <c r="U154" s="9">
        <f t="shared" si="35"/>
        <v>0</v>
      </c>
      <c r="V154" s="9">
        <f t="shared" si="34"/>
        <v>13</v>
      </c>
      <c r="W154" s="15">
        <v>13</v>
      </c>
      <c r="X154" s="16">
        <f t="shared" si="36"/>
        <v>0</v>
      </c>
      <c r="Y154" s="18"/>
      <c r="Z154" s="17"/>
    </row>
    <row r="155" spans="1:26" ht="18" customHeight="1" x14ac:dyDescent="0.2">
      <c r="A155" s="13">
        <v>7550016</v>
      </c>
      <c r="B155" s="14" t="s">
        <v>176</v>
      </c>
      <c r="C155" s="15">
        <v>14000</v>
      </c>
      <c r="D155" s="10">
        <f>VLOOKUP($A155,'22.04'!$A$9:$W$204,23,0)</f>
        <v>14</v>
      </c>
      <c r="E155" s="15"/>
      <c r="F155" s="15"/>
      <c r="G155" s="15"/>
      <c r="H155" s="9">
        <f t="shared" si="33"/>
        <v>0</v>
      </c>
      <c r="I155" s="15"/>
      <c r="J155" s="15"/>
      <c r="K155" s="15"/>
      <c r="L155" s="9">
        <f t="shared" si="32"/>
        <v>0</v>
      </c>
      <c r="M155" s="15"/>
      <c r="N155" s="15"/>
      <c r="O155" s="15"/>
      <c r="P155" s="15"/>
      <c r="Q155" s="15"/>
      <c r="R155" s="11">
        <f t="shared" si="15"/>
        <v>0</v>
      </c>
      <c r="S155" s="15"/>
      <c r="T155" s="15"/>
      <c r="U155" s="9">
        <f t="shared" si="35"/>
        <v>0</v>
      </c>
      <c r="V155" s="9">
        <f t="shared" si="34"/>
        <v>14</v>
      </c>
      <c r="W155" s="15">
        <v>14</v>
      </c>
      <c r="X155" s="16">
        <f t="shared" si="36"/>
        <v>0</v>
      </c>
      <c r="Y155" s="18"/>
      <c r="Z155" s="17"/>
    </row>
    <row r="156" spans="1:26" ht="18" customHeight="1" x14ac:dyDescent="0.2">
      <c r="A156" s="13">
        <v>7550017</v>
      </c>
      <c r="B156" s="14" t="s">
        <v>177</v>
      </c>
      <c r="C156" s="15">
        <v>14000</v>
      </c>
      <c r="D156" s="10">
        <f>VLOOKUP($A156,'22.04'!$A$9:$W$204,23,0)</f>
        <v>14</v>
      </c>
      <c r="E156" s="15"/>
      <c r="F156" s="15"/>
      <c r="G156" s="15"/>
      <c r="H156" s="9">
        <f t="shared" si="33"/>
        <v>0</v>
      </c>
      <c r="I156" s="15"/>
      <c r="J156" s="15"/>
      <c r="K156" s="15"/>
      <c r="L156" s="9">
        <f t="shared" si="32"/>
        <v>0</v>
      </c>
      <c r="M156" s="15"/>
      <c r="N156" s="15"/>
      <c r="O156" s="15"/>
      <c r="P156" s="15"/>
      <c r="Q156" s="15"/>
      <c r="R156" s="11">
        <f t="shared" si="15"/>
        <v>0</v>
      </c>
      <c r="S156" s="15"/>
      <c r="T156" s="15"/>
      <c r="U156" s="9">
        <f t="shared" si="35"/>
        <v>0</v>
      </c>
      <c r="V156" s="9">
        <f t="shared" si="34"/>
        <v>14</v>
      </c>
      <c r="W156" s="15">
        <v>14</v>
      </c>
      <c r="X156" s="16">
        <f t="shared" si="36"/>
        <v>0</v>
      </c>
      <c r="Y156" s="18"/>
      <c r="Z156" s="17"/>
    </row>
    <row r="157" spans="1:26" ht="18" customHeight="1" x14ac:dyDescent="0.2">
      <c r="A157" s="13">
        <v>7550019</v>
      </c>
      <c r="B157" s="14" t="s">
        <v>178</v>
      </c>
      <c r="C157" s="15">
        <v>10000</v>
      </c>
      <c r="D157" s="10">
        <f>VLOOKUP($A157,'22.04'!$A$9:$W$204,23,0)</f>
        <v>37</v>
      </c>
      <c r="E157" s="15"/>
      <c r="F157" s="15"/>
      <c r="G157" s="15"/>
      <c r="H157" s="9">
        <f t="shared" si="33"/>
        <v>0</v>
      </c>
      <c r="I157" s="15">
        <v>13</v>
      </c>
      <c r="J157" s="15"/>
      <c r="K157" s="15"/>
      <c r="L157" s="9">
        <f t="shared" si="32"/>
        <v>13</v>
      </c>
      <c r="M157" s="15"/>
      <c r="N157" s="15"/>
      <c r="O157" s="15"/>
      <c r="P157" s="15"/>
      <c r="Q157" s="15"/>
      <c r="R157" s="11">
        <f t="shared" si="15"/>
        <v>0</v>
      </c>
      <c r="S157" s="15"/>
      <c r="T157" s="15"/>
      <c r="U157" s="9">
        <f t="shared" si="35"/>
        <v>0</v>
      </c>
      <c r="V157" s="9">
        <f t="shared" si="34"/>
        <v>24</v>
      </c>
      <c r="W157" s="15">
        <v>24</v>
      </c>
      <c r="X157" s="16">
        <f t="shared" si="36"/>
        <v>0</v>
      </c>
      <c r="Y157" s="18"/>
      <c r="Z157" s="17"/>
    </row>
    <row r="158" spans="1:26" ht="18" customHeight="1" x14ac:dyDescent="0.2">
      <c r="A158" s="13">
        <v>7550026</v>
      </c>
      <c r="B158" s="14" t="s">
        <v>179</v>
      </c>
      <c r="C158" s="15">
        <v>26000</v>
      </c>
      <c r="D158" s="10">
        <f>VLOOKUP($A158,'22.04'!$A$9:$W$204,23,0)</f>
        <v>11</v>
      </c>
      <c r="E158" s="15"/>
      <c r="F158" s="15"/>
      <c r="G158" s="15"/>
      <c r="H158" s="9">
        <f t="shared" si="33"/>
        <v>0</v>
      </c>
      <c r="I158" s="15">
        <v>3</v>
      </c>
      <c r="J158" s="15"/>
      <c r="K158" s="15"/>
      <c r="L158" s="9">
        <f t="shared" si="32"/>
        <v>3</v>
      </c>
      <c r="M158" s="15"/>
      <c r="N158" s="15"/>
      <c r="O158" s="15"/>
      <c r="P158" s="15"/>
      <c r="Q158" s="15"/>
      <c r="R158" s="11">
        <f t="shared" si="15"/>
        <v>0</v>
      </c>
      <c r="S158" s="15"/>
      <c r="T158" s="15"/>
      <c r="U158" s="9">
        <f t="shared" si="35"/>
        <v>0</v>
      </c>
      <c r="V158" s="9">
        <f t="shared" si="34"/>
        <v>8</v>
      </c>
      <c r="W158" s="15">
        <v>8</v>
      </c>
      <c r="X158" s="16">
        <f t="shared" si="36"/>
        <v>0</v>
      </c>
      <c r="Y158" s="18"/>
      <c r="Z158" s="17"/>
    </row>
    <row r="159" spans="1:26" ht="18" customHeight="1" x14ac:dyDescent="0.2">
      <c r="A159" s="13">
        <v>4550025</v>
      </c>
      <c r="B159" s="14" t="s">
        <v>233</v>
      </c>
      <c r="C159" s="15">
        <v>32000</v>
      </c>
      <c r="D159" s="10">
        <f>VLOOKUP($A159,'22.04'!$A$9:$W$204,23,0)</f>
        <v>7</v>
      </c>
      <c r="E159" s="15"/>
      <c r="F159" s="15"/>
      <c r="G159" s="15"/>
      <c r="H159" s="9">
        <f t="shared" si="33"/>
        <v>0</v>
      </c>
      <c r="I159" s="15">
        <v>1</v>
      </c>
      <c r="J159" s="15"/>
      <c r="K159" s="15"/>
      <c r="L159" s="9">
        <f t="shared" si="32"/>
        <v>1</v>
      </c>
      <c r="M159" s="15"/>
      <c r="N159" s="15"/>
      <c r="O159" s="15"/>
      <c r="P159" s="15"/>
      <c r="Q159" s="15"/>
      <c r="R159" s="11">
        <f t="shared" si="15"/>
        <v>0</v>
      </c>
      <c r="S159" s="15"/>
      <c r="T159" s="15"/>
      <c r="U159" s="9">
        <f t="shared" si="35"/>
        <v>0</v>
      </c>
      <c r="V159" s="9">
        <f t="shared" si="34"/>
        <v>6</v>
      </c>
      <c r="W159" s="15">
        <v>5</v>
      </c>
      <c r="X159" s="16">
        <f t="shared" si="36"/>
        <v>-1</v>
      </c>
      <c r="Y159" s="18"/>
      <c r="Z159" s="17"/>
    </row>
    <row r="160" spans="1:26" ht="18" customHeight="1" x14ac:dyDescent="0.2">
      <c r="A160" s="13">
        <v>4550013</v>
      </c>
      <c r="B160" s="14" t="s">
        <v>231</v>
      </c>
      <c r="C160" s="15">
        <v>32000</v>
      </c>
      <c r="D160" s="10">
        <f>VLOOKUP($A160,'22.04'!$A$9:$W$204,23,0)</f>
        <v>0</v>
      </c>
      <c r="E160" s="15"/>
      <c r="F160" s="15"/>
      <c r="G160" s="15"/>
      <c r="H160" s="9">
        <f t="shared" si="33"/>
        <v>0</v>
      </c>
      <c r="I160" s="15">
        <v>1</v>
      </c>
      <c r="J160" s="15"/>
      <c r="K160" s="15"/>
      <c r="L160" s="9">
        <f t="shared" si="32"/>
        <v>1</v>
      </c>
      <c r="M160" s="15"/>
      <c r="N160" s="15"/>
      <c r="O160" s="15"/>
      <c r="P160" s="15"/>
      <c r="Q160" s="15"/>
      <c r="R160" s="11">
        <f t="shared" ref="R160:R208" si="37">SUM(M160:Q160)</f>
        <v>0</v>
      </c>
      <c r="S160" s="15"/>
      <c r="T160" s="15"/>
      <c r="U160" s="9">
        <f t="shared" si="35"/>
        <v>0</v>
      </c>
      <c r="V160" s="9">
        <f t="shared" si="34"/>
        <v>-1</v>
      </c>
      <c r="W160" s="15"/>
      <c r="X160" s="16">
        <f t="shared" si="36"/>
        <v>1</v>
      </c>
      <c r="Y160" s="18"/>
      <c r="Z160" s="17"/>
    </row>
    <row r="161" spans="1:26" ht="18" customHeight="1" x14ac:dyDescent="0.2">
      <c r="A161" s="7">
        <v>5500000</v>
      </c>
      <c r="B161" s="8" t="s">
        <v>180</v>
      </c>
      <c r="C161" s="9"/>
      <c r="D161" s="10">
        <f>VLOOKUP($A161,'22.04'!$A$9:$W$204,23,0)</f>
        <v>0</v>
      </c>
      <c r="E161" s="10"/>
      <c r="F161" s="10"/>
      <c r="G161" s="10"/>
      <c r="H161" s="9"/>
      <c r="I161" s="10"/>
      <c r="J161" s="10"/>
      <c r="K161" s="10"/>
      <c r="L161" s="9">
        <f t="shared" si="32"/>
        <v>0</v>
      </c>
      <c r="M161" s="10"/>
      <c r="N161" s="10"/>
      <c r="O161" s="10"/>
      <c r="P161" s="10"/>
      <c r="Q161" s="10"/>
      <c r="R161" s="11">
        <f t="shared" si="37"/>
        <v>0</v>
      </c>
      <c r="S161" s="10"/>
      <c r="T161" s="10"/>
      <c r="U161" s="9"/>
      <c r="V161" s="9"/>
      <c r="W161" s="10"/>
      <c r="X161" s="9"/>
      <c r="Y161" s="18"/>
      <c r="Z161" s="17"/>
    </row>
    <row r="162" spans="1:26" s="24" customFormat="1" ht="18" customHeight="1" x14ac:dyDescent="0.2">
      <c r="A162" s="13">
        <v>5500044</v>
      </c>
      <c r="B162" s="20" t="s">
        <v>181</v>
      </c>
      <c r="C162" s="21">
        <v>28000</v>
      </c>
      <c r="D162" s="10">
        <f>VLOOKUP($A162,'22.04'!$A$9:$W$204,23,0)</f>
        <v>0</v>
      </c>
      <c r="E162" s="15">
        <v>2</v>
      </c>
      <c r="F162" s="15"/>
      <c r="G162" s="15"/>
      <c r="H162" s="9">
        <f t="shared" ref="H162:H207" si="38">SUM(E162:G162)</f>
        <v>2</v>
      </c>
      <c r="I162" s="15">
        <v>2</v>
      </c>
      <c r="J162" s="15"/>
      <c r="K162" s="15"/>
      <c r="L162" s="9">
        <f t="shared" si="32"/>
        <v>2</v>
      </c>
      <c r="M162" s="15"/>
      <c r="N162" s="15"/>
      <c r="O162" s="15"/>
      <c r="P162" s="15"/>
      <c r="Q162" s="15"/>
      <c r="R162" s="11">
        <f t="shared" si="37"/>
        <v>0</v>
      </c>
      <c r="S162" s="15"/>
      <c r="T162" s="15"/>
      <c r="U162" s="9">
        <f t="shared" ref="U162:U188" si="39">S162+T162</f>
        <v>0</v>
      </c>
      <c r="V162" s="9">
        <f t="shared" ref="V162:V207" si="40">D162+H162-L162-R162-U162</f>
        <v>0</v>
      </c>
      <c r="W162" s="15"/>
      <c r="X162" s="16">
        <f t="shared" ref="X162:X188" si="41">W162-V162</f>
        <v>0</v>
      </c>
      <c r="Y162" s="22"/>
      <c r="Z162" s="23"/>
    </row>
    <row r="163" spans="1:26" s="24" customFormat="1" ht="18" customHeight="1" x14ac:dyDescent="0.2">
      <c r="A163" s="13">
        <v>5500045</v>
      </c>
      <c r="B163" s="20" t="s">
        <v>182</v>
      </c>
      <c r="C163" s="21">
        <v>30000</v>
      </c>
      <c r="D163" s="10">
        <f>VLOOKUP($A163,'22.04'!$A$9:$W$204,23,0)</f>
        <v>0</v>
      </c>
      <c r="E163" s="15">
        <v>9</v>
      </c>
      <c r="F163" s="15"/>
      <c r="G163" s="15"/>
      <c r="H163" s="9">
        <f t="shared" si="38"/>
        <v>9</v>
      </c>
      <c r="I163" s="15">
        <v>9</v>
      </c>
      <c r="J163" s="15"/>
      <c r="K163" s="15"/>
      <c r="L163" s="9">
        <f t="shared" si="32"/>
        <v>9</v>
      </c>
      <c r="M163" s="15"/>
      <c r="N163" s="15"/>
      <c r="O163" s="15"/>
      <c r="P163" s="15"/>
      <c r="Q163" s="15"/>
      <c r="R163" s="11">
        <f t="shared" si="37"/>
        <v>0</v>
      </c>
      <c r="S163" s="15"/>
      <c r="T163" s="15"/>
      <c r="U163" s="9">
        <f t="shared" si="39"/>
        <v>0</v>
      </c>
      <c r="V163" s="9">
        <f t="shared" si="40"/>
        <v>0</v>
      </c>
      <c r="W163" s="15"/>
      <c r="X163" s="16">
        <f t="shared" si="41"/>
        <v>0</v>
      </c>
      <c r="Y163" s="22"/>
      <c r="Z163" s="23"/>
    </row>
    <row r="164" spans="1:26" ht="18" customHeight="1" x14ac:dyDescent="0.2">
      <c r="A164" s="13">
        <v>5500063</v>
      </c>
      <c r="B164" s="14" t="s">
        <v>183</v>
      </c>
      <c r="C164" s="15">
        <v>21000</v>
      </c>
      <c r="D164" s="10">
        <f>VLOOKUP($A164,'22.04'!$A$9:$W$204,23,0)</f>
        <v>0</v>
      </c>
      <c r="E164" s="15">
        <v>3</v>
      </c>
      <c r="F164" s="15"/>
      <c r="G164" s="15"/>
      <c r="H164" s="9">
        <f t="shared" si="38"/>
        <v>3</v>
      </c>
      <c r="I164" s="15">
        <v>3</v>
      </c>
      <c r="J164" s="15"/>
      <c r="K164" s="15"/>
      <c r="L164" s="9">
        <f t="shared" si="32"/>
        <v>3</v>
      </c>
      <c r="M164" s="15"/>
      <c r="N164" s="15"/>
      <c r="O164" s="15"/>
      <c r="P164" s="15"/>
      <c r="Q164" s="15"/>
      <c r="R164" s="11">
        <f t="shared" si="37"/>
        <v>0</v>
      </c>
      <c r="S164" s="15"/>
      <c r="T164" s="15"/>
      <c r="U164" s="9">
        <f t="shared" si="39"/>
        <v>0</v>
      </c>
      <c r="V164" s="9">
        <f t="shared" si="40"/>
        <v>0</v>
      </c>
      <c r="W164" s="15"/>
      <c r="X164" s="16">
        <f t="shared" si="41"/>
        <v>0</v>
      </c>
      <c r="Y164" s="18"/>
      <c r="Z164" s="17"/>
    </row>
    <row r="165" spans="1:26" ht="18" customHeight="1" x14ac:dyDescent="0.2">
      <c r="A165" s="13">
        <v>5500064</v>
      </c>
      <c r="B165" s="14" t="s">
        <v>184</v>
      </c>
      <c r="C165" s="15">
        <v>26000</v>
      </c>
      <c r="D165" s="10">
        <f>VLOOKUP($A165,'22.04'!$A$9:$W$204,23,0)</f>
        <v>0</v>
      </c>
      <c r="E165" s="15"/>
      <c r="F165" s="15"/>
      <c r="G165" s="15"/>
      <c r="H165" s="9">
        <f t="shared" si="38"/>
        <v>0</v>
      </c>
      <c r="I165" s="15"/>
      <c r="J165" s="15"/>
      <c r="K165" s="15"/>
      <c r="L165" s="9">
        <f t="shared" si="32"/>
        <v>0</v>
      </c>
      <c r="M165" s="15"/>
      <c r="N165" s="15"/>
      <c r="O165" s="15"/>
      <c r="P165" s="15"/>
      <c r="Q165" s="15"/>
      <c r="R165" s="11">
        <f t="shared" si="37"/>
        <v>0</v>
      </c>
      <c r="S165" s="15"/>
      <c r="T165" s="15"/>
      <c r="U165" s="9">
        <f t="shared" si="39"/>
        <v>0</v>
      </c>
      <c r="V165" s="9">
        <f t="shared" si="40"/>
        <v>0</v>
      </c>
      <c r="W165" s="15"/>
      <c r="X165" s="16">
        <f t="shared" si="41"/>
        <v>0</v>
      </c>
      <c r="Y165" s="18"/>
      <c r="Z165" s="17"/>
    </row>
    <row r="166" spans="1:26" ht="18" customHeight="1" x14ac:dyDescent="0.2">
      <c r="A166" s="13">
        <v>5500065</v>
      </c>
      <c r="B166" s="14" t="s">
        <v>185</v>
      </c>
      <c r="C166" s="15">
        <v>24000</v>
      </c>
      <c r="D166" s="10">
        <f>VLOOKUP($A166,'22.04'!$A$9:$W$204,23,0)</f>
        <v>0</v>
      </c>
      <c r="E166" s="15"/>
      <c r="F166" s="15"/>
      <c r="G166" s="15"/>
      <c r="H166" s="9">
        <f t="shared" si="38"/>
        <v>0</v>
      </c>
      <c r="I166" s="15"/>
      <c r="J166" s="15"/>
      <c r="K166" s="15"/>
      <c r="L166" s="9">
        <f t="shared" si="32"/>
        <v>0</v>
      </c>
      <c r="M166" s="15"/>
      <c r="N166" s="15"/>
      <c r="O166" s="15"/>
      <c r="P166" s="15"/>
      <c r="Q166" s="15"/>
      <c r="R166" s="11">
        <f t="shared" si="37"/>
        <v>0</v>
      </c>
      <c r="S166" s="15"/>
      <c r="T166" s="15"/>
      <c r="U166" s="9">
        <f t="shared" si="39"/>
        <v>0</v>
      </c>
      <c r="V166" s="9">
        <f t="shared" si="40"/>
        <v>0</v>
      </c>
      <c r="W166" s="15"/>
      <c r="X166" s="16">
        <f t="shared" si="41"/>
        <v>0</v>
      </c>
      <c r="Y166" s="18"/>
      <c r="Z166" s="17"/>
    </row>
    <row r="167" spans="1:26" ht="18" customHeight="1" x14ac:dyDescent="0.2">
      <c r="A167" s="13">
        <v>5500066</v>
      </c>
      <c r="B167" s="14" t="s">
        <v>186</v>
      </c>
      <c r="C167" s="15">
        <v>32000</v>
      </c>
      <c r="D167" s="10">
        <f>VLOOKUP($A167,'22.04'!$A$9:$W$204,23,0)</f>
        <v>0</v>
      </c>
      <c r="E167" s="15"/>
      <c r="F167" s="15"/>
      <c r="G167" s="15"/>
      <c r="H167" s="9">
        <f t="shared" si="38"/>
        <v>0</v>
      </c>
      <c r="I167" s="15"/>
      <c r="J167" s="15"/>
      <c r="K167" s="15"/>
      <c r="L167" s="9">
        <f t="shared" si="32"/>
        <v>0</v>
      </c>
      <c r="M167" s="15"/>
      <c r="N167" s="15"/>
      <c r="O167" s="15"/>
      <c r="P167" s="15"/>
      <c r="Q167" s="15"/>
      <c r="R167" s="11">
        <f t="shared" si="37"/>
        <v>0</v>
      </c>
      <c r="S167" s="15"/>
      <c r="T167" s="15"/>
      <c r="U167" s="9">
        <f t="shared" si="39"/>
        <v>0</v>
      </c>
      <c r="V167" s="9">
        <f t="shared" si="40"/>
        <v>0</v>
      </c>
      <c r="W167" s="15"/>
      <c r="X167" s="16">
        <f t="shared" si="41"/>
        <v>0</v>
      </c>
      <c r="Y167" s="18"/>
      <c r="Z167" s="17"/>
    </row>
    <row r="168" spans="1:26" ht="18" customHeight="1" x14ac:dyDescent="0.2">
      <c r="A168" s="13">
        <v>5510070</v>
      </c>
      <c r="B168" s="14" t="s">
        <v>187</v>
      </c>
      <c r="C168" s="15">
        <v>28000</v>
      </c>
      <c r="D168" s="10">
        <f>VLOOKUP($A168,'22.04'!$A$9:$W$204,23,0)</f>
        <v>0</v>
      </c>
      <c r="E168" s="15">
        <v>31</v>
      </c>
      <c r="F168" s="15"/>
      <c r="G168" s="15"/>
      <c r="H168" s="9">
        <f t="shared" si="38"/>
        <v>31</v>
      </c>
      <c r="I168" s="15">
        <v>31</v>
      </c>
      <c r="J168" s="15"/>
      <c r="K168" s="15"/>
      <c r="L168" s="9">
        <f t="shared" si="32"/>
        <v>31</v>
      </c>
      <c r="M168" s="15"/>
      <c r="N168" s="15"/>
      <c r="O168" s="15"/>
      <c r="P168" s="15"/>
      <c r="Q168" s="15"/>
      <c r="R168" s="11">
        <f t="shared" si="37"/>
        <v>0</v>
      </c>
      <c r="S168" s="15"/>
      <c r="T168" s="15"/>
      <c r="U168" s="9">
        <f t="shared" si="39"/>
        <v>0</v>
      </c>
      <c r="V168" s="9">
        <f t="shared" si="40"/>
        <v>0</v>
      </c>
      <c r="W168" s="15"/>
      <c r="X168" s="16">
        <f t="shared" si="41"/>
        <v>0</v>
      </c>
      <c r="Y168" s="18"/>
      <c r="Z168" s="17"/>
    </row>
    <row r="169" spans="1:26" ht="18" customHeight="1" x14ac:dyDescent="0.2">
      <c r="A169" s="13">
        <v>5510072</v>
      </c>
      <c r="B169" s="14" t="s">
        <v>188</v>
      </c>
      <c r="C169" s="15">
        <v>29000</v>
      </c>
      <c r="D169" s="10">
        <f>VLOOKUP($A169,'22.04'!$A$9:$W$204,23,0)</f>
        <v>0</v>
      </c>
      <c r="E169" s="15">
        <v>1</v>
      </c>
      <c r="F169" s="15"/>
      <c r="G169" s="15"/>
      <c r="H169" s="9">
        <f t="shared" si="38"/>
        <v>1</v>
      </c>
      <c r="I169" s="15">
        <v>1</v>
      </c>
      <c r="J169" s="15"/>
      <c r="K169" s="15"/>
      <c r="L169" s="9">
        <f t="shared" si="32"/>
        <v>1</v>
      </c>
      <c r="M169" s="15"/>
      <c r="N169" s="15"/>
      <c r="O169" s="15"/>
      <c r="P169" s="15"/>
      <c r="Q169" s="15"/>
      <c r="R169" s="11">
        <f t="shared" si="37"/>
        <v>0</v>
      </c>
      <c r="S169" s="15"/>
      <c r="T169" s="15"/>
      <c r="U169" s="9">
        <f t="shared" si="39"/>
        <v>0</v>
      </c>
      <c r="V169" s="9">
        <f t="shared" si="40"/>
        <v>0</v>
      </c>
      <c r="W169" s="15"/>
      <c r="X169" s="16">
        <f t="shared" si="41"/>
        <v>0</v>
      </c>
      <c r="Y169" s="18"/>
      <c r="Z169" s="17"/>
    </row>
    <row r="170" spans="1:26" ht="18" customHeight="1" x14ac:dyDescent="0.2">
      <c r="A170" s="13">
        <v>5510074</v>
      </c>
      <c r="B170" s="14" t="s">
        <v>189</v>
      </c>
      <c r="C170" s="15">
        <v>30000</v>
      </c>
      <c r="D170" s="10">
        <f>VLOOKUP($A170,'22.04'!$A$9:$W$204,23,0)</f>
        <v>0</v>
      </c>
      <c r="E170" s="15">
        <v>5</v>
      </c>
      <c r="F170" s="15"/>
      <c r="G170" s="15"/>
      <c r="H170" s="9">
        <f t="shared" si="38"/>
        <v>5</v>
      </c>
      <c r="I170" s="15">
        <v>5</v>
      </c>
      <c r="J170" s="15"/>
      <c r="K170" s="15"/>
      <c r="L170" s="9">
        <f t="shared" si="32"/>
        <v>5</v>
      </c>
      <c r="M170" s="15"/>
      <c r="N170" s="15"/>
      <c r="O170" s="15"/>
      <c r="P170" s="15"/>
      <c r="Q170" s="15"/>
      <c r="R170" s="11">
        <f t="shared" si="37"/>
        <v>0</v>
      </c>
      <c r="S170" s="15"/>
      <c r="T170" s="15"/>
      <c r="U170" s="9">
        <f t="shared" si="39"/>
        <v>0</v>
      </c>
      <c r="V170" s="9">
        <f t="shared" si="40"/>
        <v>0</v>
      </c>
      <c r="W170" s="15"/>
      <c r="X170" s="16">
        <f t="shared" si="41"/>
        <v>0</v>
      </c>
      <c r="Y170" s="18"/>
      <c r="Z170" s="17"/>
    </row>
    <row r="171" spans="1:26" ht="18" customHeight="1" x14ac:dyDescent="0.2">
      <c r="A171" s="13">
        <v>5520002</v>
      </c>
      <c r="B171" s="14" t="s">
        <v>190</v>
      </c>
      <c r="C171" s="15">
        <v>34000</v>
      </c>
      <c r="D171" s="10">
        <f>VLOOKUP($A171,'22.04'!$A$9:$W$204,23,0)</f>
        <v>0</v>
      </c>
      <c r="E171" s="15">
        <v>2</v>
      </c>
      <c r="F171" s="15"/>
      <c r="G171" s="15"/>
      <c r="H171" s="9">
        <f t="shared" si="38"/>
        <v>2</v>
      </c>
      <c r="I171" s="15">
        <v>2</v>
      </c>
      <c r="J171" s="15"/>
      <c r="K171" s="15"/>
      <c r="L171" s="9">
        <f t="shared" si="32"/>
        <v>2</v>
      </c>
      <c r="M171" s="15"/>
      <c r="N171" s="15"/>
      <c r="O171" s="15"/>
      <c r="P171" s="15"/>
      <c r="Q171" s="15"/>
      <c r="R171" s="11">
        <f>SUM(M171:Q171)</f>
        <v>0</v>
      </c>
      <c r="S171" s="15"/>
      <c r="T171" s="15"/>
      <c r="U171" s="9">
        <f>S171+T171</f>
        <v>0</v>
      </c>
      <c r="V171" s="9">
        <f t="shared" si="40"/>
        <v>0</v>
      </c>
      <c r="W171" s="15"/>
      <c r="X171" s="16">
        <f>W171-V171</f>
        <v>0</v>
      </c>
      <c r="Y171" s="18"/>
      <c r="Z171" s="17"/>
    </row>
    <row r="172" spans="1:26" ht="18" customHeight="1" x14ac:dyDescent="0.2">
      <c r="A172" s="13">
        <v>5520003</v>
      </c>
      <c r="B172" s="14" t="s">
        <v>191</v>
      </c>
      <c r="C172" s="15">
        <v>34000</v>
      </c>
      <c r="D172" s="10">
        <f>VLOOKUP($A172,'22.04'!$A$9:$W$204,23,0)</f>
        <v>0</v>
      </c>
      <c r="E172" s="15">
        <v>1</v>
      </c>
      <c r="F172" s="15"/>
      <c r="G172" s="15"/>
      <c r="H172" s="9">
        <f t="shared" si="38"/>
        <v>1</v>
      </c>
      <c r="I172" s="15">
        <v>1</v>
      </c>
      <c r="J172" s="15"/>
      <c r="K172" s="15"/>
      <c r="L172" s="9">
        <f t="shared" si="32"/>
        <v>1</v>
      </c>
      <c r="M172" s="15"/>
      <c r="N172" s="15"/>
      <c r="O172" s="15"/>
      <c r="P172" s="15"/>
      <c r="Q172" s="15"/>
      <c r="R172" s="11">
        <f>SUM(M172:Q172)</f>
        <v>0</v>
      </c>
      <c r="S172" s="15"/>
      <c r="T172" s="15"/>
      <c r="U172" s="9">
        <f>S172+T172</f>
        <v>0</v>
      </c>
      <c r="V172" s="9">
        <f t="shared" si="40"/>
        <v>0</v>
      </c>
      <c r="W172" s="15"/>
      <c r="X172" s="16">
        <f>W172-V172</f>
        <v>0</v>
      </c>
      <c r="Y172" s="18"/>
      <c r="Z172" s="17"/>
    </row>
    <row r="173" spans="1:26" ht="18" customHeight="1" x14ac:dyDescent="0.2">
      <c r="A173" s="13">
        <v>5520005</v>
      </c>
      <c r="B173" s="14" t="s">
        <v>192</v>
      </c>
      <c r="C173" s="15">
        <v>19000</v>
      </c>
      <c r="D173" s="10">
        <f>VLOOKUP($A173,'22.04'!$A$9:$W$204,23,0)</f>
        <v>0</v>
      </c>
      <c r="E173" s="15">
        <v>14</v>
      </c>
      <c r="F173" s="15"/>
      <c r="G173" s="15"/>
      <c r="H173" s="9">
        <f t="shared" si="38"/>
        <v>14</v>
      </c>
      <c r="I173" s="15">
        <v>14</v>
      </c>
      <c r="J173" s="15"/>
      <c r="K173" s="15"/>
      <c r="L173" s="9">
        <f t="shared" si="32"/>
        <v>14</v>
      </c>
      <c r="M173" s="15"/>
      <c r="N173" s="15"/>
      <c r="O173" s="15"/>
      <c r="P173" s="15"/>
      <c r="Q173" s="15"/>
      <c r="R173" s="11">
        <f>SUM(M173:Q173)</f>
        <v>0</v>
      </c>
      <c r="S173" s="15"/>
      <c r="T173" s="15"/>
      <c r="U173" s="9">
        <f>S173+T173</f>
        <v>0</v>
      </c>
      <c r="V173" s="9">
        <f t="shared" si="40"/>
        <v>0</v>
      </c>
      <c r="W173" s="15"/>
      <c r="X173" s="16">
        <f>W173-V173</f>
        <v>0</v>
      </c>
      <c r="Y173" s="18"/>
      <c r="Z173" s="17"/>
    </row>
    <row r="174" spans="1:26" ht="18" customHeight="1" x14ac:dyDescent="0.2">
      <c r="A174" s="13">
        <v>5530001</v>
      </c>
      <c r="B174" s="14" t="s">
        <v>193</v>
      </c>
      <c r="C174" s="15">
        <v>46000</v>
      </c>
      <c r="D174" s="10">
        <f>VLOOKUP($A174,'22.04'!$A$9:$W$204,23,0)</f>
        <v>0</v>
      </c>
      <c r="E174" s="15">
        <v>1</v>
      </c>
      <c r="F174" s="15"/>
      <c r="G174" s="15"/>
      <c r="H174" s="9">
        <f t="shared" si="38"/>
        <v>1</v>
      </c>
      <c r="I174" s="15">
        <v>1</v>
      </c>
      <c r="J174" s="15"/>
      <c r="K174" s="15"/>
      <c r="L174" s="9">
        <f t="shared" si="32"/>
        <v>1</v>
      </c>
      <c r="M174" s="15"/>
      <c r="N174" s="15"/>
      <c r="O174" s="15"/>
      <c r="P174" s="15"/>
      <c r="Q174" s="15"/>
      <c r="R174" s="11">
        <f>SUM(M174:Q174)</f>
        <v>0</v>
      </c>
      <c r="S174" s="15"/>
      <c r="T174" s="15"/>
      <c r="U174" s="9">
        <f>S174+T174</f>
        <v>0</v>
      </c>
      <c r="V174" s="9">
        <f t="shared" si="40"/>
        <v>0</v>
      </c>
      <c r="W174" s="15"/>
      <c r="X174" s="16">
        <f>W174-V174</f>
        <v>0</v>
      </c>
      <c r="Y174" s="18"/>
      <c r="Z174" s="17"/>
    </row>
    <row r="175" spans="1:26" ht="18" customHeight="1" x14ac:dyDescent="0.2">
      <c r="A175" s="13">
        <v>5530002</v>
      </c>
      <c r="B175" s="14" t="s">
        <v>194</v>
      </c>
      <c r="C175" s="15">
        <v>38000</v>
      </c>
      <c r="D175" s="10">
        <f>VLOOKUP($A175,'22.04'!$A$9:$W$204,23,0)</f>
        <v>0</v>
      </c>
      <c r="E175" s="15">
        <v>2</v>
      </c>
      <c r="F175" s="15"/>
      <c r="G175" s="15"/>
      <c r="H175" s="9">
        <f t="shared" si="38"/>
        <v>2</v>
      </c>
      <c r="I175" s="15">
        <v>2</v>
      </c>
      <c r="J175" s="15"/>
      <c r="K175" s="15"/>
      <c r="L175" s="9">
        <f t="shared" si="32"/>
        <v>2</v>
      </c>
      <c r="M175" s="15"/>
      <c r="N175" s="15"/>
      <c r="O175" s="15"/>
      <c r="P175" s="15"/>
      <c r="Q175" s="15"/>
      <c r="R175" s="11">
        <f>SUM(M175:Q175)</f>
        <v>0</v>
      </c>
      <c r="S175" s="15"/>
      <c r="T175" s="15"/>
      <c r="U175" s="9">
        <f>S175+T175</f>
        <v>0</v>
      </c>
      <c r="V175" s="9">
        <f t="shared" si="40"/>
        <v>0</v>
      </c>
      <c r="W175" s="15"/>
      <c r="X175" s="16">
        <f>W175-V175</f>
        <v>0</v>
      </c>
      <c r="Y175" s="18"/>
      <c r="Z175" s="17"/>
    </row>
    <row r="176" spans="1:26" ht="18" customHeight="1" x14ac:dyDescent="0.2">
      <c r="A176" s="13">
        <v>5530003</v>
      </c>
      <c r="B176" s="14" t="s">
        <v>195</v>
      </c>
      <c r="C176" s="15">
        <v>38000</v>
      </c>
      <c r="D176" s="10">
        <f>VLOOKUP($A176,'22.04'!$A$9:$W$204,23,0)</f>
        <v>0</v>
      </c>
      <c r="E176" s="15">
        <v>4</v>
      </c>
      <c r="F176" s="15"/>
      <c r="G176" s="15"/>
      <c r="H176" s="9">
        <f t="shared" si="38"/>
        <v>4</v>
      </c>
      <c r="I176" s="15">
        <v>4</v>
      </c>
      <c r="J176" s="15"/>
      <c r="K176" s="15"/>
      <c r="L176" s="9">
        <f t="shared" si="32"/>
        <v>4</v>
      </c>
      <c r="M176" s="15"/>
      <c r="N176" s="15"/>
      <c r="O176" s="15"/>
      <c r="P176" s="15"/>
      <c r="Q176" s="15"/>
      <c r="R176" s="11">
        <f t="shared" si="37"/>
        <v>0</v>
      </c>
      <c r="S176" s="15"/>
      <c r="T176" s="15"/>
      <c r="U176" s="9">
        <f t="shared" si="39"/>
        <v>0</v>
      </c>
      <c r="V176" s="9">
        <f t="shared" si="40"/>
        <v>0</v>
      </c>
      <c r="W176" s="15"/>
      <c r="X176" s="16">
        <f t="shared" si="41"/>
        <v>0</v>
      </c>
      <c r="Y176" s="18"/>
      <c r="Z176" s="17"/>
    </row>
    <row r="177" spans="1:26" ht="18" customHeight="1" x14ac:dyDescent="0.2">
      <c r="A177" s="13">
        <v>5530004</v>
      </c>
      <c r="B177" s="14" t="s">
        <v>196</v>
      </c>
      <c r="C177" s="15">
        <v>39000</v>
      </c>
      <c r="D177" s="10">
        <f>VLOOKUP($A177,'22.04'!$A$9:$W$204,23,0)</f>
        <v>0</v>
      </c>
      <c r="E177" s="15"/>
      <c r="F177" s="15"/>
      <c r="G177" s="15"/>
      <c r="H177" s="9">
        <f t="shared" si="38"/>
        <v>0</v>
      </c>
      <c r="I177" s="15"/>
      <c r="J177" s="15"/>
      <c r="K177" s="15"/>
      <c r="L177" s="9">
        <f t="shared" si="32"/>
        <v>0</v>
      </c>
      <c r="M177" s="15"/>
      <c r="N177" s="15"/>
      <c r="O177" s="15"/>
      <c r="P177" s="15"/>
      <c r="Q177" s="15"/>
      <c r="R177" s="11">
        <f t="shared" si="37"/>
        <v>0</v>
      </c>
      <c r="S177" s="15"/>
      <c r="T177" s="15"/>
      <c r="U177" s="9">
        <f t="shared" si="39"/>
        <v>0</v>
      </c>
      <c r="V177" s="9">
        <f t="shared" si="40"/>
        <v>0</v>
      </c>
      <c r="W177" s="15"/>
      <c r="X177" s="16">
        <f t="shared" si="41"/>
        <v>0</v>
      </c>
      <c r="Y177" s="18"/>
      <c r="Z177" s="17"/>
    </row>
    <row r="178" spans="1:26" ht="18" customHeight="1" x14ac:dyDescent="0.2">
      <c r="A178" s="13">
        <v>5530005</v>
      </c>
      <c r="B178" s="14" t="s">
        <v>197</v>
      </c>
      <c r="C178" s="15">
        <v>35000</v>
      </c>
      <c r="D178" s="10">
        <f>VLOOKUP($A178,'22.04'!$A$9:$W$204,23,0)</f>
        <v>0</v>
      </c>
      <c r="E178" s="15"/>
      <c r="F178" s="15"/>
      <c r="G178" s="15"/>
      <c r="H178" s="9">
        <f t="shared" si="38"/>
        <v>0</v>
      </c>
      <c r="I178" s="15"/>
      <c r="J178" s="15"/>
      <c r="K178" s="15"/>
      <c r="L178" s="9">
        <f t="shared" si="32"/>
        <v>0</v>
      </c>
      <c r="M178" s="15"/>
      <c r="N178" s="15"/>
      <c r="O178" s="15"/>
      <c r="P178" s="15"/>
      <c r="Q178" s="15"/>
      <c r="R178" s="11">
        <f t="shared" si="37"/>
        <v>0</v>
      </c>
      <c r="S178" s="15"/>
      <c r="T178" s="15"/>
      <c r="U178" s="9">
        <f t="shared" si="39"/>
        <v>0</v>
      </c>
      <c r="V178" s="9">
        <f t="shared" si="40"/>
        <v>0</v>
      </c>
      <c r="W178" s="15"/>
      <c r="X178" s="16">
        <f t="shared" si="41"/>
        <v>0</v>
      </c>
      <c r="Y178" s="18"/>
      <c r="Z178" s="17"/>
    </row>
    <row r="179" spans="1:26" ht="18" customHeight="1" x14ac:dyDescent="0.2">
      <c r="A179" s="13">
        <v>5530008</v>
      </c>
      <c r="B179" s="14" t="s">
        <v>198</v>
      </c>
      <c r="C179" s="15">
        <v>29000</v>
      </c>
      <c r="D179" s="10">
        <f>VLOOKUP($A179,'22.04'!$A$9:$W$204,23,0)</f>
        <v>0</v>
      </c>
      <c r="E179" s="15"/>
      <c r="F179" s="15"/>
      <c r="G179" s="15"/>
      <c r="H179" s="9">
        <f t="shared" si="38"/>
        <v>0</v>
      </c>
      <c r="I179" s="15"/>
      <c r="J179" s="15"/>
      <c r="K179" s="15"/>
      <c r="L179" s="9">
        <f t="shared" si="32"/>
        <v>0</v>
      </c>
      <c r="M179" s="15"/>
      <c r="N179" s="15"/>
      <c r="O179" s="15"/>
      <c r="P179" s="15"/>
      <c r="Q179" s="15"/>
      <c r="R179" s="11">
        <f t="shared" si="37"/>
        <v>0</v>
      </c>
      <c r="S179" s="15"/>
      <c r="T179" s="15"/>
      <c r="U179" s="9">
        <f t="shared" si="39"/>
        <v>0</v>
      </c>
      <c r="V179" s="9">
        <f t="shared" si="40"/>
        <v>0</v>
      </c>
      <c r="W179" s="15"/>
      <c r="X179" s="16">
        <f t="shared" si="41"/>
        <v>0</v>
      </c>
      <c r="Y179" s="18"/>
      <c r="Z179" s="17"/>
    </row>
    <row r="180" spans="1:26" ht="18" customHeight="1" x14ac:dyDescent="0.2">
      <c r="A180" s="13">
        <v>5540001</v>
      </c>
      <c r="B180" s="14" t="s">
        <v>199</v>
      </c>
      <c r="C180" s="15">
        <v>18000</v>
      </c>
      <c r="D180" s="10">
        <f>VLOOKUP($A180,'22.04'!$A$9:$W$204,23,0)</f>
        <v>11</v>
      </c>
      <c r="E180" s="15"/>
      <c r="F180" s="15"/>
      <c r="G180" s="15"/>
      <c r="H180" s="9">
        <f t="shared" si="38"/>
        <v>0</v>
      </c>
      <c r="I180" s="15"/>
      <c r="J180" s="15"/>
      <c r="K180" s="15"/>
      <c r="L180" s="9">
        <f t="shared" si="32"/>
        <v>0</v>
      </c>
      <c r="M180" s="15"/>
      <c r="N180" s="15"/>
      <c r="O180" s="15"/>
      <c r="P180" s="15"/>
      <c r="Q180" s="15"/>
      <c r="R180" s="11">
        <f>SUM(M180:Q180)</f>
        <v>0</v>
      </c>
      <c r="S180" s="15"/>
      <c r="T180" s="15"/>
      <c r="U180" s="9">
        <f>S180+T180</f>
        <v>0</v>
      </c>
      <c r="V180" s="9">
        <f t="shared" si="40"/>
        <v>11</v>
      </c>
      <c r="W180" s="15">
        <v>11</v>
      </c>
      <c r="X180" s="16">
        <f>W180-V180</f>
        <v>0</v>
      </c>
      <c r="Y180" s="18"/>
      <c r="Z180" s="17"/>
    </row>
    <row r="181" spans="1:26" ht="18" customHeight="1" x14ac:dyDescent="0.2">
      <c r="A181" s="13">
        <v>5540003</v>
      </c>
      <c r="B181" s="14" t="s">
        <v>200</v>
      </c>
      <c r="C181" s="15">
        <v>18000</v>
      </c>
      <c r="D181" s="10">
        <f>VLOOKUP($A181,'22.04'!$A$9:$W$204,23,0)</f>
        <v>26</v>
      </c>
      <c r="E181" s="15"/>
      <c r="F181" s="15"/>
      <c r="G181" s="15"/>
      <c r="H181" s="9">
        <f t="shared" si="38"/>
        <v>0</v>
      </c>
      <c r="I181" s="15"/>
      <c r="J181" s="15"/>
      <c r="K181" s="15"/>
      <c r="L181" s="9">
        <f t="shared" si="32"/>
        <v>0</v>
      </c>
      <c r="M181" s="15"/>
      <c r="N181" s="15"/>
      <c r="O181" s="15"/>
      <c r="P181" s="15"/>
      <c r="Q181" s="15"/>
      <c r="R181" s="11">
        <f t="shared" si="37"/>
        <v>0</v>
      </c>
      <c r="S181" s="15"/>
      <c r="T181" s="15"/>
      <c r="U181" s="9">
        <f t="shared" si="39"/>
        <v>0</v>
      </c>
      <c r="V181" s="9">
        <f t="shared" si="40"/>
        <v>26</v>
      </c>
      <c r="W181" s="15">
        <v>26</v>
      </c>
      <c r="X181" s="16">
        <f t="shared" si="41"/>
        <v>0</v>
      </c>
      <c r="Y181" s="18"/>
      <c r="Z181" s="17"/>
    </row>
    <row r="182" spans="1:26" ht="18" customHeight="1" x14ac:dyDescent="0.2">
      <c r="A182" s="13">
        <v>5540008</v>
      </c>
      <c r="B182" s="14" t="s">
        <v>201</v>
      </c>
      <c r="C182" s="15">
        <v>16000</v>
      </c>
      <c r="D182" s="10">
        <f>VLOOKUP($A182,'22.04'!$A$9:$W$204,23,0)</f>
        <v>75</v>
      </c>
      <c r="E182" s="15"/>
      <c r="F182" s="15"/>
      <c r="G182" s="15"/>
      <c r="H182" s="9">
        <f t="shared" si="38"/>
        <v>0</v>
      </c>
      <c r="I182" s="15">
        <v>21</v>
      </c>
      <c r="J182" s="15"/>
      <c r="K182" s="15"/>
      <c r="L182" s="9">
        <f t="shared" si="32"/>
        <v>21</v>
      </c>
      <c r="M182" s="15"/>
      <c r="N182" s="15"/>
      <c r="O182" s="15"/>
      <c r="P182" s="15"/>
      <c r="Q182" s="15"/>
      <c r="R182" s="11">
        <f t="shared" si="37"/>
        <v>0</v>
      </c>
      <c r="S182" s="15"/>
      <c r="T182" s="15"/>
      <c r="U182" s="9">
        <f t="shared" si="39"/>
        <v>0</v>
      </c>
      <c r="V182" s="9">
        <f t="shared" si="40"/>
        <v>54</v>
      </c>
      <c r="W182" s="15">
        <v>54</v>
      </c>
      <c r="X182" s="16">
        <f t="shared" si="41"/>
        <v>0</v>
      </c>
      <c r="Y182" s="18"/>
      <c r="Z182" s="17"/>
    </row>
    <row r="183" spans="1:26" ht="18" customHeight="1" x14ac:dyDescent="0.2">
      <c r="A183" s="13">
        <v>5540017</v>
      </c>
      <c r="B183" s="14" t="s">
        <v>202</v>
      </c>
      <c r="C183" s="15">
        <v>25000</v>
      </c>
      <c r="D183" s="10">
        <f>VLOOKUP($A183,'22.04'!$A$9:$W$204,23,0)</f>
        <v>0</v>
      </c>
      <c r="E183" s="15">
        <v>7</v>
      </c>
      <c r="F183" s="15"/>
      <c r="G183" s="15"/>
      <c r="H183" s="9">
        <f t="shared" si="38"/>
        <v>7</v>
      </c>
      <c r="I183" s="15">
        <v>7</v>
      </c>
      <c r="J183" s="15"/>
      <c r="K183" s="15"/>
      <c r="L183" s="9">
        <f t="shared" si="32"/>
        <v>7</v>
      </c>
      <c r="M183" s="15"/>
      <c r="N183" s="15"/>
      <c r="O183" s="15"/>
      <c r="P183" s="15"/>
      <c r="Q183" s="15"/>
      <c r="R183" s="11">
        <f t="shared" si="37"/>
        <v>0</v>
      </c>
      <c r="S183" s="15"/>
      <c r="T183" s="15"/>
      <c r="U183" s="9">
        <f t="shared" si="39"/>
        <v>0</v>
      </c>
      <c r="V183" s="9">
        <f t="shared" si="40"/>
        <v>0</v>
      </c>
      <c r="W183" s="15"/>
      <c r="X183" s="16">
        <f t="shared" si="41"/>
        <v>0</v>
      </c>
      <c r="Y183" s="18"/>
      <c r="Z183" s="17"/>
    </row>
    <row r="184" spans="1:26" ht="18" customHeight="1" x14ac:dyDescent="0.2">
      <c r="A184" s="13">
        <v>5540018</v>
      </c>
      <c r="B184" s="14" t="s">
        <v>203</v>
      </c>
      <c r="C184" s="15">
        <v>32000</v>
      </c>
      <c r="D184" s="10">
        <f>VLOOKUP($A184,'22.04'!$A$9:$W$204,23,0)</f>
        <v>0</v>
      </c>
      <c r="E184" s="15">
        <v>8</v>
      </c>
      <c r="F184" s="15"/>
      <c r="G184" s="15"/>
      <c r="H184" s="9">
        <f t="shared" si="38"/>
        <v>8</v>
      </c>
      <c r="I184" s="15">
        <v>8</v>
      </c>
      <c r="J184" s="15"/>
      <c r="K184" s="15"/>
      <c r="L184" s="9">
        <f t="shared" si="32"/>
        <v>8</v>
      </c>
      <c r="M184" s="15"/>
      <c r="N184" s="15"/>
      <c r="O184" s="15"/>
      <c r="P184" s="15"/>
      <c r="Q184" s="15"/>
      <c r="R184" s="11">
        <f t="shared" si="37"/>
        <v>0</v>
      </c>
      <c r="S184" s="15"/>
      <c r="T184" s="15"/>
      <c r="U184" s="9">
        <f t="shared" si="39"/>
        <v>0</v>
      </c>
      <c r="V184" s="9">
        <f t="shared" si="40"/>
        <v>0</v>
      </c>
      <c r="W184" s="15"/>
      <c r="X184" s="16">
        <f t="shared" si="41"/>
        <v>0</v>
      </c>
      <c r="Y184" s="18"/>
      <c r="Z184" s="17"/>
    </row>
    <row r="185" spans="1:26" ht="18" customHeight="1" x14ac:dyDescent="0.2">
      <c r="A185" s="13">
        <v>5540019</v>
      </c>
      <c r="B185" s="14" t="s">
        <v>204</v>
      </c>
      <c r="C185" s="15">
        <v>39000</v>
      </c>
      <c r="D185" s="10">
        <f>VLOOKUP($A185,'22.04'!$A$9:$W$204,23,0)</f>
        <v>0</v>
      </c>
      <c r="E185" s="15">
        <v>8</v>
      </c>
      <c r="F185" s="15"/>
      <c r="G185" s="15"/>
      <c r="H185" s="9">
        <f t="shared" si="38"/>
        <v>8</v>
      </c>
      <c r="I185" s="15">
        <v>8</v>
      </c>
      <c r="J185" s="15"/>
      <c r="K185" s="15"/>
      <c r="L185" s="9">
        <f t="shared" si="32"/>
        <v>8</v>
      </c>
      <c r="M185" s="15"/>
      <c r="N185" s="15"/>
      <c r="O185" s="15"/>
      <c r="P185" s="15"/>
      <c r="Q185" s="15"/>
      <c r="R185" s="11">
        <f t="shared" si="37"/>
        <v>0</v>
      </c>
      <c r="S185" s="15"/>
      <c r="T185" s="15"/>
      <c r="U185" s="9">
        <f t="shared" si="39"/>
        <v>0</v>
      </c>
      <c r="V185" s="9">
        <f t="shared" si="40"/>
        <v>0</v>
      </c>
      <c r="W185" s="15"/>
      <c r="X185" s="16">
        <f t="shared" si="41"/>
        <v>0</v>
      </c>
      <c r="Y185" s="18"/>
      <c r="Z185" s="17"/>
    </row>
    <row r="186" spans="1:26" ht="18" customHeight="1" x14ac:dyDescent="0.2">
      <c r="A186" s="13">
        <v>5540020</v>
      </c>
      <c r="B186" s="14" t="s">
        <v>205</v>
      </c>
      <c r="C186" s="15">
        <v>40000</v>
      </c>
      <c r="D186" s="10">
        <f>VLOOKUP($A186,'22.04'!$A$9:$W$204,23,0)</f>
        <v>0</v>
      </c>
      <c r="E186" s="15">
        <v>5</v>
      </c>
      <c r="F186" s="15"/>
      <c r="G186" s="15"/>
      <c r="H186" s="9">
        <f t="shared" si="38"/>
        <v>5</v>
      </c>
      <c r="I186" s="15">
        <v>5</v>
      </c>
      <c r="J186" s="15"/>
      <c r="K186" s="15"/>
      <c r="L186" s="9">
        <f t="shared" si="32"/>
        <v>5</v>
      </c>
      <c r="M186" s="15"/>
      <c r="N186" s="15"/>
      <c r="O186" s="15"/>
      <c r="P186" s="15"/>
      <c r="Q186" s="15"/>
      <c r="R186" s="11">
        <f t="shared" si="37"/>
        <v>0</v>
      </c>
      <c r="S186" s="15"/>
      <c r="T186" s="15"/>
      <c r="U186" s="9">
        <f t="shared" si="39"/>
        <v>0</v>
      </c>
      <c r="V186" s="9">
        <f t="shared" si="40"/>
        <v>0</v>
      </c>
      <c r="W186" s="15"/>
      <c r="X186" s="16">
        <f t="shared" si="41"/>
        <v>0</v>
      </c>
      <c r="Y186" s="18"/>
      <c r="Z186" s="17"/>
    </row>
    <row r="187" spans="1:26" ht="18" customHeight="1" x14ac:dyDescent="0.2">
      <c r="A187" s="13">
        <v>5540021</v>
      </c>
      <c r="B187" s="14" t="s">
        <v>206</v>
      </c>
      <c r="C187" s="15">
        <v>46000</v>
      </c>
      <c r="D187" s="10">
        <f>VLOOKUP($A187,'22.04'!$A$9:$W$204,23,0)</f>
        <v>0</v>
      </c>
      <c r="E187" s="15"/>
      <c r="F187" s="15"/>
      <c r="G187" s="15"/>
      <c r="H187" s="9">
        <f t="shared" si="38"/>
        <v>0</v>
      </c>
      <c r="I187" s="15"/>
      <c r="J187" s="15"/>
      <c r="K187" s="15"/>
      <c r="L187" s="9">
        <f t="shared" si="32"/>
        <v>0</v>
      </c>
      <c r="M187" s="15"/>
      <c r="N187" s="15"/>
      <c r="O187" s="15"/>
      <c r="P187" s="15"/>
      <c r="Q187" s="15"/>
      <c r="R187" s="11">
        <f t="shared" si="37"/>
        <v>0</v>
      </c>
      <c r="S187" s="15"/>
      <c r="T187" s="15"/>
      <c r="U187" s="9">
        <f t="shared" si="39"/>
        <v>0</v>
      </c>
      <c r="V187" s="9">
        <f t="shared" si="40"/>
        <v>0</v>
      </c>
      <c r="W187" s="15"/>
      <c r="X187" s="16">
        <f t="shared" si="41"/>
        <v>0</v>
      </c>
      <c r="Y187" s="18"/>
      <c r="Z187" s="17"/>
    </row>
    <row r="188" spans="1:26" ht="18" customHeight="1" x14ac:dyDescent="0.2">
      <c r="A188" s="13">
        <v>5540029</v>
      </c>
      <c r="B188" s="14" t="s">
        <v>207</v>
      </c>
      <c r="C188" s="15">
        <v>18000</v>
      </c>
      <c r="D188" s="10">
        <f>VLOOKUP($A188,'22.04'!$A$9:$W$204,23,0)</f>
        <v>35</v>
      </c>
      <c r="E188" s="15"/>
      <c r="F188" s="15"/>
      <c r="G188" s="15"/>
      <c r="H188" s="9">
        <f t="shared" si="38"/>
        <v>0</v>
      </c>
      <c r="I188" s="15">
        <v>1</v>
      </c>
      <c r="J188" s="15"/>
      <c r="K188" s="15"/>
      <c r="L188" s="9">
        <f t="shared" si="32"/>
        <v>1</v>
      </c>
      <c r="M188" s="15"/>
      <c r="N188" s="15"/>
      <c r="O188" s="15"/>
      <c r="P188" s="15"/>
      <c r="Q188" s="15"/>
      <c r="R188" s="11">
        <f t="shared" si="37"/>
        <v>0</v>
      </c>
      <c r="S188" s="15"/>
      <c r="T188" s="15"/>
      <c r="U188" s="9">
        <f t="shared" si="39"/>
        <v>0</v>
      </c>
      <c r="V188" s="9">
        <f t="shared" si="40"/>
        <v>34</v>
      </c>
      <c r="W188" s="15">
        <v>34</v>
      </c>
      <c r="X188" s="16">
        <f t="shared" si="41"/>
        <v>0</v>
      </c>
      <c r="Y188" s="18"/>
      <c r="Z188" s="17"/>
    </row>
    <row r="189" spans="1:26" ht="18" customHeight="1" x14ac:dyDescent="0.2">
      <c r="A189" s="13">
        <v>5540030</v>
      </c>
      <c r="B189" s="14" t="s">
        <v>208</v>
      </c>
      <c r="C189" s="15">
        <v>20000</v>
      </c>
      <c r="D189" s="10">
        <f>VLOOKUP($A189,'22.04'!$A$9:$W$204,23,0)</f>
        <v>11</v>
      </c>
      <c r="E189" s="15"/>
      <c r="F189" s="15"/>
      <c r="G189" s="15"/>
      <c r="H189" s="9">
        <f t="shared" si="38"/>
        <v>0</v>
      </c>
      <c r="I189" s="15">
        <v>3</v>
      </c>
      <c r="J189" s="15"/>
      <c r="K189" s="15"/>
      <c r="L189" s="9">
        <f t="shared" si="32"/>
        <v>3</v>
      </c>
      <c r="M189" s="15"/>
      <c r="N189" s="15"/>
      <c r="O189" s="15"/>
      <c r="P189" s="15"/>
      <c r="Q189" s="15"/>
      <c r="R189" s="11">
        <f>SUM(M189:Q189)</f>
        <v>0</v>
      </c>
      <c r="S189" s="15"/>
      <c r="T189" s="15"/>
      <c r="U189" s="9">
        <f>S189+T189</f>
        <v>0</v>
      </c>
      <c r="V189" s="9">
        <f t="shared" si="40"/>
        <v>8</v>
      </c>
      <c r="W189" s="15">
        <v>8</v>
      </c>
      <c r="X189" s="16">
        <f>W189-V189</f>
        <v>0</v>
      </c>
      <c r="Y189" s="18"/>
      <c r="Z189" s="17"/>
    </row>
    <row r="190" spans="1:26" ht="18" customHeight="1" x14ac:dyDescent="0.2">
      <c r="A190" s="13">
        <v>5540031</v>
      </c>
      <c r="B190" s="14" t="s">
        <v>209</v>
      </c>
      <c r="C190" s="15">
        <v>20000</v>
      </c>
      <c r="D190" s="10">
        <f>VLOOKUP($A190,'22.04'!$A$9:$W$204,23,0)</f>
        <v>8</v>
      </c>
      <c r="E190" s="15"/>
      <c r="F190" s="15"/>
      <c r="G190" s="15"/>
      <c r="H190" s="9">
        <f t="shared" si="38"/>
        <v>0</v>
      </c>
      <c r="I190" s="15">
        <v>7</v>
      </c>
      <c r="J190" s="15"/>
      <c r="K190" s="15"/>
      <c r="L190" s="9">
        <f t="shared" si="32"/>
        <v>7</v>
      </c>
      <c r="M190" s="15"/>
      <c r="N190" s="15"/>
      <c r="O190" s="15"/>
      <c r="P190" s="15"/>
      <c r="Q190" s="15"/>
      <c r="R190" s="11">
        <f t="shared" si="37"/>
        <v>0</v>
      </c>
      <c r="S190" s="15"/>
      <c r="T190" s="15"/>
      <c r="U190" s="9">
        <f t="shared" ref="U190:U207" si="42">S190+T190</f>
        <v>0</v>
      </c>
      <c r="V190" s="9">
        <f t="shared" si="40"/>
        <v>1</v>
      </c>
      <c r="W190" s="15">
        <v>1</v>
      </c>
      <c r="X190" s="16">
        <f t="shared" ref="X190:X207" si="43">W190-V190</f>
        <v>0</v>
      </c>
      <c r="Y190" s="18"/>
      <c r="Z190" s="17"/>
    </row>
    <row r="191" spans="1:26" ht="18" customHeight="1" x14ac:dyDescent="0.2">
      <c r="A191" s="13">
        <v>5540032</v>
      </c>
      <c r="B191" s="14" t="s">
        <v>210</v>
      </c>
      <c r="C191" s="15">
        <v>15000</v>
      </c>
      <c r="D191" s="10">
        <f>VLOOKUP($A191,'22.04'!$A$9:$W$204,23,0)</f>
        <v>17</v>
      </c>
      <c r="E191" s="15"/>
      <c r="F191" s="15"/>
      <c r="G191" s="15"/>
      <c r="H191" s="9">
        <f t="shared" si="38"/>
        <v>0</v>
      </c>
      <c r="I191" s="15">
        <v>1</v>
      </c>
      <c r="J191" s="15"/>
      <c r="K191" s="15"/>
      <c r="L191" s="9">
        <f t="shared" si="32"/>
        <v>1</v>
      </c>
      <c r="M191" s="15"/>
      <c r="N191" s="15"/>
      <c r="O191" s="15"/>
      <c r="P191" s="15"/>
      <c r="Q191" s="15"/>
      <c r="R191" s="11">
        <f t="shared" si="37"/>
        <v>0</v>
      </c>
      <c r="S191" s="15"/>
      <c r="T191" s="15"/>
      <c r="U191" s="9">
        <f t="shared" si="42"/>
        <v>0</v>
      </c>
      <c r="V191" s="9">
        <f t="shared" si="40"/>
        <v>16</v>
      </c>
      <c r="W191" s="15">
        <v>16</v>
      </c>
      <c r="X191" s="16">
        <f t="shared" si="43"/>
        <v>0</v>
      </c>
      <c r="Y191" s="18"/>
      <c r="Z191" s="17"/>
    </row>
    <row r="192" spans="1:26" ht="18" customHeight="1" x14ac:dyDescent="0.2">
      <c r="A192" s="13">
        <v>5540033</v>
      </c>
      <c r="B192" s="14" t="s">
        <v>211</v>
      </c>
      <c r="C192" s="15">
        <v>15000</v>
      </c>
      <c r="D192" s="10">
        <f>VLOOKUP($A192,'22.04'!$A$9:$W$204,23,0)</f>
        <v>42</v>
      </c>
      <c r="E192" s="15"/>
      <c r="F192" s="15"/>
      <c r="G192" s="15"/>
      <c r="H192" s="9">
        <f t="shared" si="38"/>
        <v>0</v>
      </c>
      <c r="I192" s="15">
        <v>3</v>
      </c>
      <c r="J192" s="15"/>
      <c r="K192" s="15"/>
      <c r="L192" s="9">
        <f t="shared" si="32"/>
        <v>3</v>
      </c>
      <c r="M192" s="15"/>
      <c r="N192" s="15"/>
      <c r="O192" s="15"/>
      <c r="P192" s="15"/>
      <c r="Q192" s="15"/>
      <c r="R192" s="11">
        <f t="shared" si="37"/>
        <v>0</v>
      </c>
      <c r="S192" s="15"/>
      <c r="T192" s="15"/>
      <c r="U192" s="9">
        <f t="shared" si="42"/>
        <v>0</v>
      </c>
      <c r="V192" s="9">
        <f t="shared" si="40"/>
        <v>39</v>
      </c>
      <c r="W192" s="15">
        <v>39</v>
      </c>
      <c r="X192" s="16">
        <f t="shared" si="43"/>
        <v>0</v>
      </c>
      <c r="Y192" s="18"/>
      <c r="Z192" s="17"/>
    </row>
    <row r="193" spans="1:26" ht="18" customHeight="1" x14ac:dyDescent="0.2">
      <c r="A193" s="13">
        <v>5540035</v>
      </c>
      <c r="B193" s="14" t="s">
        <v>212</v>
      </c>
      <c r="C193" s="15">
        <v>20000</v>
      </c>
      <c r="D193" s="10">
        <f>VLOOKUP($A193,'22.04'!$A$9:$W$204,23,0)</f>
        <v>18</v>
      </c>
      <c r="E193" s="15"/>
      <c r="F193" s="15"/>
      <c r="G193" s="15"/>
      <c r="H193" s="9">
        <f t="shared" si="38"/>
        <v>0</v>
      </c>
      <c r="I193" s="15"/>
      <c r="J193" s="15"/>
      <c r="K193" s="15"/>
      <c r="L193" s="9">
        <f t="shared" si="32"/>
        <v>0</v>
      </c>
      <c r="M193" s="15"/>
      <c r="N193" s="15"/>
      <c r="O193" s="15"/>
      <c r="P193" s="15"/>
      <c r="Q193" s="15"/>
      <c r="R193" s="11">
        <f>SUM(M193:Q193)</f>
        <v>0</v>
      </c>
      <c r="S193" s="15"/>
      <c r="T193" s="15"/>
      <c r="U193" s="9">
        <f>S193+T193</f>
        <v>0</v>
      </c>
      <c r="V193" s="9">
        <f t="shared" si="40"/>
        <v>18</v>
      </c>
      <c r="W193" s="15">
        <v>18</v>
      </c>
      <c r="X193" s="16">
        <f>W193-V193</f>
        <v>0</v>
      </c>
      <c r="Y193" s="18"/>
      <c r="Z193" s="17"/>
    </row>
    <row r="194" spans="1:26" ht="18" customHeight="1" x14ac:dyDescent="0.2">
      <c r="A194" s="13">
        <v>5540037</v>
      </c>
      <c r="B194" s="14" t="s">
        <v>213</v>
      </c>
      <c r="C194" s="15">
        <v>18000</v>
      </c>
      <c r="D194" s="10">
        <f>VLOOKUP($A194,'22.04'!$A$9:$W$204,23,0)</f>
        <v>0</v>
      </c>
      <c r="E194" s="15"/>
      <c r="F194" s="15"/>
      <c r="G194" s="15"/>
      <c r="H194" s="9">
        <f t="shared" si="38"/>
        <v>0</v>
      </c>
      <c r="I194" s="15"/>
      <c r="J194" s="15"/>
      <c r="K194" s="15"/>
      <c r="L194" s="9">
        <f t="shared" si="32"/>
        <v>0</v>
      </c>
      <c r="M194" s="15"/>
      <c r="N194" s="15"/>
      <c r="O194" s="15"/>
      <c r="P194" s="15"/>
      <c r="Q194" s="15"/>
      <c r="R194" s="11">
        <f t="shared" si="37"/>
        <v>0</v>
      </c>
      <c r="S194" s="15"/>
      <c r="T194" s="15"/>
      <c r="U194" s="9">
        <f t="shared" si="42"/>
        <v>0</v>
      </c>
      <c r="V194" s="9">
        <f t="shared" si="40"/>
        <v>0</v>
      </c>
      <c r="W194" s="15"/>
      <c r="X194" s="16">
        <f t="shared" si="43"/>
        <v>0</v>
      </c>
      <c r="Y194" s="18"/>
      <c r="Z194" s="17"/>
    </row>
    <row r="195" spans="1:26" ht="18" customHeight="1" x14ac:dyDescent="0.2">
      <c r="A195" s="13">
        <v>5541001</v>
      </c>
      <c r="B195" s="14" t="s">
        <v>214</v>
      </c>
      <c r="C195" s="15">
        <v>29000</v>
      </c>
      <c r="D195" s="10">
        <f>VLOOKUP($A195,'22.04'!$A$9:$W$204,23,0)</f>
        <v>0</v>
      </c>
      <c r="E195" s="15"/>
      <c r="F195" s="15"/>
      <c r="G195" s="15"/>
      <c r="H195" s="9">
        <f t="shared" si="38"/>
        <v>0</v>
      </c>
      <c r="I195" s="15"/>
      <c r="J195" s="15"/>
      <c r="K195" s="15"/>
      <c r="L195" s="9">
        <f t="shared" si="32"/>
        <v>0</v>
      </c>
      <c r="M195" s="15"/>
      <c r="N195" s="15"/>
      <c r="O195" s="15"/>
      <c r="P195" s="15"/>
      <c r="Q195" s="15"/>
      <c r="R195" s="11">
        <f t="shared" si="37"/>
        <v>0</v>
      </c>
      <c r="S195" s="15"/>
      <c r="T195" s="15"/>
      <c r="U195" s="9">
        <f t="shared" si="42"/>
        <v>0</v>
      </c>
      <c r="V195" s="9">
        <f t="shared" si="40"/>
        <v>0</v>
      </c>
      <c r="W195" s="15"/>
      <c r="X195" s="16">
        <f t="shared" si="43"/>
        <v>0</v>
      </c>
      <c r="Y195" s="18"/>
      <c r="Z195" s="17"/>
    </row>
    <row r="196" spans="1:26" ht="18" customHeight="1" x14ac:dyDescent="0.2">
      <c r="A196" s="13">
        <v>5510105</v>
      </c>
      <c r="B196" s="14" t="s">
        <v>234</v>
      </c>
      <c r="C196" s="15">
        <v>10000</v>
      </c>
      <c r="D196" s="10">
        <f>VLOOKUP($A196,'22.04'!$A$9:$W$204,23,0)</f>
        <v>0</v>
      </c>
      <c r="E196" s="15"/>
      <c r="F196" s="15"/>
      <c r="G196" s="15"/>
      <c r="H196" s="9">
        <f t="shared" si="38"/>
        <v>0</v>
      </c>
      <c r="I196" s="15"/>
      <c r="J196" s="15"/>
      <c r="K196" s="15"/>
      <c r="L196" s="9">
        <f t="shared" si="32"/>
        <v>0</v>
      </c>
      <c r="M196" s="15"/>
      <c r="N196" s="15"/>
      <c r="O196" s="15"/>
      <c r="P196" s="15"/>
      <c r="Q196" s="15"/>
      <c r="R196" s="11">
        <f t="shared" si="37"/>
        <v>0</v>
      </c>
      <c r="S196" s="15"/>
      <c r="T196" s="15"/>
      <c r="U196" s="9">
        <f t="shared" si="42"/>
        <v>0</v>
      </c>
      <c r="V196" s="9">
        <f t="shared" si="40"/>
        <v>0</v>
      </c>
      <c r="W196" s="15"/>
      <c r="X196" s="16">
        <f t="shared" si="43"/>
        <v>0</v>
      </c>
      <c r="Y196" s="18"/>
      <c r="Z196" s="17"/>
    </row>
    <row r="197" spans="1:26" ht="18" customHeight="1" x14ac:dyDescent="0.2">
      <c r="A197" s="13">
        <v>7116001</v>
      </c>
      <c r="B197" s="14" t="s">
        <v>215</v>
      </c>
      <c r="C197" s="15">
        <v>99000</v>
      </c>
      <c r="D197" s="10">
        <f>VLOOKUP($A197,'22.04'!$A$9:$W$204,23,0)</f>
        <v>0</v>
      </c>
      <c r="E197" s="15"/>
      <c r="F197" s="15"/>
      <c r="G197" s="15"/>
      <c r="H197" s="9">
        <f t="shared" si="38"/>
        <v>0</v>
      </c>
      <c r="I197" s="15"/>
      <c r="J197" s="15"/>
      <c r="K197" s="15"/>
      <c r="L197" s="9">
        <f t="shared" si="32"/>
        <v>0</v>
      </c>
      <c r="M197" s="15"/>
      <c r="N197" s="15"/>
      <c r="O197" s="15"/>
      <c r="P197" s="15"/>
      <c r="Q197" s="15"/>
      <c r="R197" s="11">
        <f t="shared" si="37"/>
        <v>0</v>
      </c>
      <c r="S197" s="15"/>
      <c r="T197" s="15"/>
      <c r="U197" s="9">
        <f t="shared" si="42"/>
        <v>0</v>
      </c>
      <c r="V197" s="9">
        <f t="shared" si="40"/>
        <v>0</v>
      </c>
      <c r="W197" s="15"/>
      <c r="X197" s="16">
        <f t="shared" si="43"/>
        <v>0</v>
      </c>
      <c r="Y197" s="18"/>
      <c r="Z197" s="17"/>
    </row>
    <row r="198" spans="1:26" ht="18" customHeight="1" x14ac:dyDescent="0.2">
      <c r="A198" s="13">
        <v>7116002</v>
      </c>
      <c r="B198" s="14" t="s">
        <v>224</v>
      </c>
      <c r="C198" s="15">
        <v>60000</v>
      </c>
      <c r="D198" s="10">
        <f>VLOOKUP($A198,'22.04'!$A$9:$W$204,23,0)</f>
        <v>0</v>
      </c>
      <c r="E198" s="15"/>
      <c r="F198" s="15"/>
      <c r="G198" s="15"/>
      <c r="H198" s="9">
        <f t="shared" si="38"/>
        <v>0</v>
      </c>
      <c r="I198" s="15"/>
      <c r="J198" s="15"/>
      <c r="K198" s="15"/>
      <c r="L198" s="9">
        <f t="shared" si="32"/>
        <v>0</v>
      </c>
      <c r="M198" s="15"/>
      <c r="N198" s="15"/>
      <c r="O198" s="15"/>
      <c r="P198" s="15"/>
      <c r="Q198" s="15"/>
      <c r="R198" s="11">
        <f t="shared" si="37"/>
        <v>0</v>
      </c>
      <c r="S198" s="15"/>
      <c r="T198" s="15"/>
      <c r="U198" s="9">
        <f t="shared" si="42"/>
        <v>0</v>
      </c>
      <c r="V198" s="9">
        <f t="shared" si="40"/>
        <v>0</v>
      </c>
      <c r="W198" s="15"/>
      <c r="X198" s="16">
        <f t="shared" si="43"/>
        <v>0</v>
      </c>
      <c r="Y198" s="18"/>
      <c r="Z198" s="17"/>
    </row>
    <row r="199" spans="1:26" ht="18" customHeight="1" x14ac:dyDescent="0.2">
      <c r="A199" s="13">
        <v>7116003</v>
      </c>
      <c r="B199" s="14" t="s">
        <v>225</v>
      </c>
      <c r="C199" s="15">
        <v>60000</v>
      </c>
      <c r="D199" s="10">
        <f>VLOOKUP($A199,'22.04'!$A$9:$W$204,23,0)</f>
        <v>0</v>
      </c>
      <c r="E199" s="15"/>
      <c r="F199" s="15"/>
      <c r="G199" s="15"/>
      <c r="H199" s="9">
        <f t="shared" si="38"/>
        <v>0</v>
      </c>
      <c r="I199" s="15"/>
      <c r="J199" s="15"/>
      <c r="K199" s="15"/>
      <c r="L199" s="9">
        <f t="shared" si="32"/>
        <v>0</v>
      </c>
      <c r="M199" s="15"/>
      <c r="N199" s="15"/>
      <c r="O199" s="15"/>
      <c r="P199" s="15"/>
      <c r="Q199" s="15"/>
      <c r="R199" s="11">
        <f t="shared" si="37"/>
        <v>0</v>
      </c>
      <c r="S199" s="15"/>
      <c r="T199" s="15"/>
      <c r="U199" s="9">
        <f t="shared" si="42"/>
        <v>0</v>
      </c>
      <c r="V199" s="9">
        <f t="shared" si="40"/>
        <v>0</v>
      </c>
      <c r="W199" s="15"/>
      <c r="X199" s="16">
        <f t="shared" si="43"/>
        <v>0</v>
      </c>
      <c r="Y199" s="18"/>
      <c r="Z199" s="17"/>
    </row>
    <row r="200" spans="1:26" ht="18" customHeight="1" x14ac:dyDescent="0.2">
      <c r="A200" s="13">
        <v>9500002</v>
      </c>
      <c r="B200" s="14" t="s">
        <v>216</v>
      </c>
      <c r="C200" s="15">
        <v>4000</v>
      </c>
      <c r="D200" s="10">
        <f>VLOOKUP($A200,'22.04'!$A$9:$W$204,23,0)</f>
        <v>0</v>
      </c>
      <c r="E200" s="15"/>
      <c r="F200" s="15"/>
      <c r="G200" s="15"/>
      <c r="H200" s="9">
        <f t="shared" si="38"/>
        <v>0</v>
      </c>
      <c r="I200" s="15"/>
      <c r="J200" s="15"/>
      <c r="K200" s="15"/>
      <c r="L200" s="9">
        <f t="shared" si="32"/>
        <v>0</v>
      </c>
      <c r="M200" s="15"/>
      <c r="N200" s="15"/>
      <c r="O200" s="15"/>
      <c r="P200" s="15"/>
      <c r="Q200" s="15"/>
      <c r="R200" s="11">
        <f t="shared" si="37"/>
        <v>0</v>
      </c>
      <c r="S200" s="15"/>
      <c r="T200" s="15"/>
      <c r="U200" s="9">
        <f t="shared" si="42"/>
        <v>0</v>
      </c>
      <c r="V200" s="9">
        <f t="shared" si="40"/>
        <v>0</v>
      </c>
      <c r="W200" s="15"/>
      <c r="X200" s="16">
        <f t="shared" si="43"/>
        <v>0</v>
      </c>
      <c r="Y200" s="18"/>
      <c r="Z200" s="17"/>
    </row>
    <row r="201" spans="1:26" ht="18" customHeight="1" x14ac:dyDescent="0.2">
      <c r="A201" s="13">
        <v>9500003</v>
      </c>
      <c r="B201" s="14" t="s">
        <v>217</v>
      </c>
      <c r="C201" s="15">
        <v>5000</v>
      </c>
      <c r="D201" s="10">
        <f>VLOOKUP($A201,'22.04'!$A$9:$W$204,23,0)</f>
        <v>0</v>
      </c>
      <c r="E201" s="15"/>
      <c r="F201" s="15"/>
      <c r="G201" s="15"/>
      <c r="H201" s="9">
        <f t="shared" si="38"/>
        <v>0</v>
      </c>
      <c r="I201" s="15"/>
      <c r="J201" s="15"/>
      <c r="K201" s="15"/>
      <c r="L201" s="9">
        <f t="shared" si="32"/>
        <v>0</v>
      </c>
      <c r="M201" s="15"/>
      <c r="N201" s="15"/>
      <c r="O201" s="15"/>
      <c r="P201" s="15"/>
      <c r="Q201" s="15"/>
      <c r="R201" s="11">
        <f t="shared" si="37"/>
        <v>0</v>
      </c>
      <c r="S201" s="15"/>
      <c r="T201" s="15"/>
      <c r="U201" s="9">
        <f t="shared" si="42"/>
        <v>0</v>
      </c>
      <c r="V201" s="9">
        <f t="shared" si="40"/>
        <v>0</v>
      </c>
      <c r="W201" s="15"/>
      <c r="X201" s="16">
        <f t="shared" si="43"/>
        <v>0</v>
      </c>
      <c r="Y201" s="18"/>
      <c r="Z201" s="17"/>
    </row>
    <row r="202" spans="1:26" ht="18" customHeight="1" x14ac:dyDescent="0.2">
      <c r="A202" s="13">
        <v>5530007</v>
      </c>
      <c r="B202" s="14" t="s">
        <v>229</v>
      </c>
      <c r="C202" s="15">
        <v>29000</v>
      </c>
      <c r="D202" s="10">
        <f>VLOOKUP($A202,'22.04'!$A$9:$W$204,23,0)</f>
        <v>0</v>
      </c>
      <c r="E202" s="15"/>
      <c r="F202" s="15"/>
      <c r="G202" s="15"/>
      <c r="H202" s="9">
        <f t="shared" si="38"/>
        <v>0</v>
      </c>
      <c r="I202" s="15"/>
      <c r="J202" s="15"/>
      <c r="K202" s="15"/>
      <c r="L202" s="9">
        <f t="shared" si="32"/>
        <v>0</v>
      </c>
      <c r="M202" s="15"/>
      <c r="N202" s="15"/>
      <c r="O202" s="15"/>
      <c r="P202" s="15"/>
      <c r="Q202" s="15"/>
      <c r="R202" s="11">
        <f t="shared" si="37"/>
        <v>0</v>
      </c>
      <c r="S202" s="15"/>
      <c r="T202" s="15"/>
      <c r="U202" s="9">
        <f t="shared" si="42"/>
        <v>0</v>
      </c>
      <c r="V202" s="9">
        <f t="shared" si="40"/>
        <v>0</v>
      </c>
      <c r="W202" s="15"/>
      <c r="X202" s="16">
        <f t="shared" si="43"/>
        <v>0</v>
      </c>
      <c r="Y202" s="18"/>
      <c r="Z202" s="17"/>
    </row>
    <row r="203" spans="1:26" ht="18" customHeight="1" x14ac:dyDescent="0.2">
      <c r="A203" s="13">
        <v>553009</v>
      </c>
      <c r="B203" s="14" t="s">
        <v>230</v>
      </c>
      <c r="C203" s="15">
        <v>39000</v>
      </c>
      <c r="D203" s="10">
        <f>VLOOKUP($A203,'22.04'!$A$9:$W$204,23,0)</f>
        <v>0</v>
      </c>
      <c r="E203" s="15"/>
      <c r="F203" s="15"/>
      <c r="G203" s="15"/>
      <c r="H203" s="9">
        <f t="shared" si="38"/>
        <v>0</v>
      </c>
      <c r="I203" s="15"/>
      <c r="J203" s="15"/>
      <c r="K203" s="15"/>
      <c r="L203" s="9">
        <f t="shared" si="32"/>
        <v>0</v>
      </c>
      <c r="M203" s="15"/>
      <c r="N203" s="15"/>
      <c r="O203" s="15"/>
      <c r="P203" s="15"/>
      <c r="Q203" s="15"/>
      <c r="R203" s="11">
        <f t="shared" si="37"/>
        <v>0</v>
      </c>
      <c r="S203" s="15"/>
      <c r="T203" s="15"/>
      <c r="U203" s="9">
        <f t="shared" si="42"/>
        <v>0</v>
      </c>
      <c r="V203" s="9">
        <f t="shared" si="40"/>
        <v>0</v>
      </c>
      <c r="W203" s="15"/>
      <c r="X203" s="16">
        <f t="shared" si="43"/>
        <v>0</v>
      </c>
      <c r="Y203" s="18"/>
      <c r="Z203" s="17"/>
    </row>
    <row r="204" spans="1:26" ht="18" customHeight="1" x14ac:dyDescent="0.2">
      <c r="A204" s="13">
        <v>7560084</v>
      </c>
      <c r="B204" s="14" t="s">
        <v>245</v>
      </c>
      <c r="C204" s="15">
        <v>50000</v>
      </c>
      <c r="D204" s="10">
        <f>VLOOKUP($A204,'22.04'!$A$9:$W$204,23,0)</f>
        <v>0</v>
      </c>
      <c r="E204" s="15"/>
      <c r="F204" s="15"/>
      <c r="G204" s="15"/>
      <c r="H204" s="9">
        <f t="shared" si="38"/>
        <v>0</v>
      </c>
      <c r="I204" s="15">
        <v>14</v>
      </c>
      <c r="J204" s="15"/>
      <c r="K204" s="15"/>
      <c r="L204" s="9">
        <f t="shared" si="32"/>
        <v>14</v>
      </c>
      <c r="M204" s="15"/>
      <c r="N204" s="15"/>
      <c r="O204" s="15"/>
      <c r="P204" s="15"/>
      <c r="Q204" s="15"/>
      <c r="R204" s="11">
        <f t="shared" si="37"/>
        <v>0</v>
      </c>
      <c r="S204" s="15"/>
      <c r="T204" s="15"/>
      <c r="U204" s="9">
        <f t="shared" si="42"/>
        <v>0</v>
      </c>
      <c r="V204" s="9">
        <f t="shared" si="40"/>
        <v>-14</v>
      </c>
      <c r="W204" s="15"/>
      <c r="X204" s="16">
        <f t="shared" si="43"/>
        <v>14</v>
      </c>
      <c r="Y204" s="18"/>
      <c r="Z204" s="17"/>
    </row>
    <row r="205" spans="1:26" ht="18" customHeight="1" x14ac:dyDescent="0.2">
      <c r="A205" s="13">
        <v>7560085</v>
      </c>
      <c r="B205" s="14" t="s">
        <v>246</v>
      </c>
      <c r="C205" s="15">
        <v>80000</v>
      </c>
      <c r="D205" s="10">
        <f>VLOOKUP($A205,'22.04'!$A$9:$W$205,23,0)</f>
        <v>0</v>
      </c>
      <c r="E205" s="15"/>
      <c r="F205" s="15"/>
      <c r="G205" s="15"/>
      <c r="H205" s="9">
        <f t="shared" si="38"/>
        <v>0</v>
      </c>
      <c r="I205" s="15">
        <v>4</v>
      </c>
      <c r="J205" s="15"/>
      <c r="K205" s="15"/>
      <c r="L205" s="9">
        <f t="shared" si="32"/>
        <v>4</v>
      </c>
      <c r="M205" s="15"/>
      <c r="N205" s="15"/>
      <c r="O205" s="15"/>
      <c r="P205" s="15"/>
      <c r="Q205" s="15"/>
      <c r="R205" s="11">
        <f t="shared" si="37"/>
        <v>0</v>
      </c>
      <c r="S205" s="15"/>
      <c r="T205" s="15"/>
      <c r="U205" s="9">
        <f t="shared" si="42"/>
        <v>0</v>
      </c>
      <c r="V205" s="9">
        <f t="shared" si="40"/>
        <v>-4</v>
      </c>
      <c r="W205" s="15"/>
      <c r="X205" s="16">
        <f t="shared" si="43"/>
        <v>4</v>
      </c>
      <c r="Y205" s="18"/>
      <c r="Z205" s="17"/>
    </row>
    <row r="206" spans="1:26" ht="18" customHeight="1" x14ac:dyDescent="0.2">
      <c r="A206" s="13">
        <v>7560086</v>
      </c>
      <c r="B206" s="14" t="s">
        <v>247</v>
      </c>
      <c r="C206" s="15">
        <v>39000</v>
      </c>
      <c r="D206" s="10">
        <f>VLOOKUP($A206,'22.04'!$A$9:$W$206,23,0)</f>
        <v>0</v>
      </c>
      <c r="E206" s="15"/>
      <c r="F206" s="15"/>
      <c r="G206" s="15"/>
      <c r="H206" s="9">
        <f t="shared" si="38"/>
        <v>0</v>
      </c>
      <c r="I206" s="15"/>
      <c r="J206" s="15"/>
      <c r="K206" s="15"/>
      <c r="L206" s="9">
        <f t="shared" si="32"/>
        <v>0</v>
      </c>
      <c r="M206" s="15"/>
      <c r="N206" s="15"/>
      <c r="O206" s="15"/>
      <c r="P206" s="15"/>
      <c r="Q206" s="15"/>
      <c r="R206" s="11">
        <f t="shared" si="37"/>
        <v>0</v>
      </c>
      <c r="S206" s="15"/>
      <c r="T206" s="15"/>
      <c r="U206" s="9">
        <f t="shared" si="42"/>
        <v>0</v>
      </c>
      <c r="V206" s="9">
        <f t="shared" si="40"/>
        <v>0</v>
      </c>
      <c r="W206" s="15"/>
      <c r="X206" s="16">
        <f t="shared" si="43"/>
        <v>0</v>
      </c>
      <c r="Y206" s="18"/>
      <c r="Z206" s="17"/>
    </row>
    <row r="207" spans="1:26" ht="18" customHeight="1" x14ac:dyDescent="0.2">
      <c r="A207" s="13"/>
      <c r="B207" s="14"/>
      <c r="C207" s="15"/>
      <c r="D207" s="10"/>
      <c r="E207" s="15"/>
      <c r="F207" s="15"/>
      <c r="G207" s="15"/>
      <c r="H207" s="9">
        <f t="shared" si="38"/>
        <v>0</v>
      </c>
      <c r="I207" s="15"/>
      <c r="J207" s="15"/>
      <c r="K207" s="15"/>
      <c r="L207" s="9">
        <f t="shared" si="32"/>
        <v>0</v>
      </c>
      <c r="M207" s="15"/>
      <c r="N207" s="15"/>
      <c r="O207" s="15"/>
      <c r="P207" s="15"/>
      <c r="Q207" s="15"/>
      <c r="R207" s="11">
        <f t="shared" si="37"/>
        <v>0</v>
      </c>
      <c r="S207" s="15"/>
      <c r="T207" s="15"/>
      <c r="U207" s="9">
        <f t="shared" si="42"/>
        <v>0</v>
      </c>
      <c r="V207" s="9">
        <f t="shared" si="40"/>
        <v>0</v>
      </c>
      <c r="W207" s="15"/>
      <c r="X207" s="16">
        <f t="shared" si="43"/>
        <v>0</v>
      </c>
      <c r="Y207" s="18"/>
      <c r="Z207" s="17"/>
    </row>
    <row r="208" spans="1:26" ht="18" customHeight="1" x14ac:dyDescent="0.2">
      <c r="A208" s="7"/>
      <c r="B208" s="28" t="s">
        <v>218</v>
      </c>
      <c r="C208" s="9"/>
      <c r="D208" s="10"/>
      <c r="E208" s="10"/>
      <c r="F208" s="10"/>
      <c r="G208" s="10"/>
      <c r="H208" s="9"/>
      <c r="I208" s="10"/>
      <c r="J208" s="10"/>
      <c r="K208" s="10"/>
      <c r="L208" s="9">
        <f t="shared" si="32"/>
        <v>0</v>
      </c>
      <c r="M208" s="10"/>
      <c r="N208" s="10"/>
      <c r="O208" s="10"/>
      <c r="P208" s="10"/>
      <c r="Q208" s="10"/>
      <c r="R208" s="11">
        <f t="shared" si="37"/>
        <v>0</v>
      </c>
      <c r="S208" s="10"/>
      <c r="T208" s="10"/>
      <c r="U208" s="9"/>
      <c r="V208" s="9"/>
      <c r="W208" s="10"/>
      <c r="X208" s="9"/>
      <c r="Y208" s="18"/>
      <c r="Z208" s="17"/>
    </row>
    <row r="210" spans="1:28" ht="25.5" customHeight="1" x14ac:dyDescent="0.2">
      <c r="D210" s="30">
        <f>SUM(D9:D208)</f>
        <v>546</v>
      </c>
      <c r="E210" s="31"/>
      <c r="F210" s="31"/>
      <c r="G210" s="31"/>
      <c r="H210" s="31"/>
      <c r="I210" s="30">
        <f>SUM(I9:I208)</f>
        <v>897</v>
      </c>
      <c r="J210" s="30">
        <f>SUM(J9:J208)</f>
        <v>0</v>
      </c>
      <c r="K210" s="30"/>
      <c r="L210" s="31"/>
      <c r="M210" s="31"/>
      <c r="N210" s="31"/>
      <c r="O210" s="31"/>
      <c r="P210" s="31"/>
      <c r="Q210" s="30">
        <f>SUM(Q9:Q208)</f>
        <v>1</v>
      </c>
      <c r="R210" s="30">
        <f>SUM(R9:R208)</f>
        <v>10</v>
      </c>
      <c r="S210" s="30">
        <f>SUM(S9:S208)</f>
        <v>22</v>
      </c>
      <c r="T210" s="31"/>
      <c r="U210" s="31"/>
      <c r="V210" s="32"/>
      <c r="W210" s="30">
        <f>SUM(W9:W208)</f>
        <v>381</v>
      </c>
      <c r="X210" s="30">
        <f>SUM(X9:X208)</f>
        <v>-38</v>
      </c>
    </row>
    <row r="211" spans="1:28" ht="12.75" customHeight="1" x14ac:dyDescent="0.2"/>
    <row r="212" spans="1:28" s="1" customFormat="1" x14ac:dyDescent="0.2">
      <c r="A212" s="29"/>
      <c r="B212" s="29" t="s">
        <v>219</v>
      </c>
      <c r="I212" s="33" t="s">
        <v>220</v>
      </c>
      <c r="S212" s="1" t="s">
        <v>221</v>
      </c>
      <c r="V212" s="2"/>
      <c r="W212" s="2"/>
      <c r="X212" s="2"/>
      <c r="Y212" s="3"/>
      <c r="Z212" s="3"/>
      <c r="AA212" s="3"/>
      <c r="AB212" s="3"/>
    </row>
    <row r="214" spans="1:28" s="1" customFormat="1" x14ac:dyDescent="0.2">
      <c r="A214" s="29" t="s">
        <v>222</v>
      </c>
      <c r="B214" s="3"/>
      <c r="V214" s="2"/>
      <c r="W214" s="2"/>
      <c r="X214" s="2"/>
      <c r="Y214" s="3"/>
      <c r="Z214" s="3"/>
      <c r="AA214" s="3"/>
      <c r="AB214" s="3"/>
    </row>
  </sheetData>
  <mergeCells count="30">
    <mergeCell ref="A1:B1"/>
    <mergeCell ref="A2:B2"/>
    <mergeCell ref="A3:X3"/>
    <mergeCell ref="A5:A7"/>
    <mergeCell ref="B5:B7"/>
    <mergeCell ref="C5:C7"/>
    <mergeCell ref="D5:D7"/>
    <mergeCell ref="E5:H5"/>
    <mergeCell ref="I5:L5"/>
    <mergeCell ref="M5:R5"/>
    <mergeCell ref="E6:E7"/>
    <mergeCell ref="F6:F7"/>
    <mergeCell ref="G6:G7"/>
    <mergeCell ref="H6:H7"/>
    <mergeCell ref="I6:I7"/>
    <mergeCell ref="S5:U5"/>
    <mergeCell ref="V5:V7"/>
    <mergeCell ref="W5:W7"/>
    <mergeCell ref="X5:X7"/>
    <mergeCell ref="Z5:AB6"/>
    <mergeCell ref="R6:R7"/>
    <mergeCell ref="S6:S7"/>
    <mergeCell ref="T6:T7"/>
    <mergeCell ref="U6:U7"/>
    <mergeCell ref="O6:Q6"/>
    <mergeCell ref="J6:J7"/>
    <mergeCell ref="K6:K7"/>
    <mergeCell ref="L6:L7"/>
    <mergeCell ref="M6:M7"/>
    <mergeCell ref="N6:N7"/>
  </mergeCells>
  <conditionalFormatting sqref="B103:B104">
    <cfRule type="duplicateValues" dxfId="722" priority="82" stopIfTrue="1"/>
  </conditionalFormatting>
  <conditionalFormatting sqref="B135">
    <cfRule type="duplicateValues" dxfId="721" priority="81" stopIfTrue="1"/>
  </conditionalFormatting>
  <conditionalFormatting sqref="B121">
    <cfRule type="duplicateValues" dxfId="720" priority="80" stopIfTrue="1"/>
  </conditionalFormatting>
  <conditionalFormatting sqref="B208">
    <cfRule type="duplicateValues" dxfId="719" priority="79" stopIfTrue="1"/>
  </conditionalFormatting>
  <conditionalFormatting sqref="B211:B284">
    <cfRule type="duplicateValues" dxfId="718" priority="78" stopIfTrue="1"/>
  </conditionalFormatting>
  <conditionalFormatting sqref="B210">
    <cfRule type="duplicateValues" dxfId="717" priority="77" stopIfTrue="1"/>
  </conditionalFormatting>
  <conditionalFormatting sqref="I212">
    <cfRule type="duplicateValues" dxfId="716" priority="76" stopIfTrue="1"/>
  </conditionalFormatting>
  <conditionalFormatting sqref="I212">
    <cfRule type="duplicateValues" dxfId="715" priority="73" stopIfTrue="1"/>
    <cfRule type="duplicateValues" dxfId="714" priority="74" stopIfTrue="1"/>
    <cfRule type="duplicateValues" dxfId="713" priority="75" stopIfTrue="1"/>
  </conditionalFormatting>
  <conditionalFormatting sqref="B20">
    <cfRule type="duplicateValues" dxfId="712" priority="67" stopIfTrue="1"/>
  </conditionalFormatting>
  <conditionalFormatting sqref="B20">
    <cfRule type="duplicateValues" dxfId="711" priority="68" stopIfTrue="1"/>
  </conditionalFormatting>
  <conditionalFormatting sqref="B20">
    <cfRule type="duplicateValues" dxfId="710" priority="69" stopIfTrue="1"/>
  </conditionalFormatting>
  <conditionalFormatting sqref="B20">
    <cfRule type="duplicateValues" dxfId="709" priority="70" stopIfTrue="1"/>
    <cfRule type="duplicateValues" dxfId="708" priority="71" stopIfTrue="1"/>
    <cfRule type="duplicateValues" dxfId="707" priority="72" stopIfTrue="1"/>
  </conditionalFormatting>
  <conditionalFormatting sqref="A20:A25">
    <cfRule type="duplicateValues" dxfId="706" priority="66" stopIfTrue="1"/>
  </conditionalFormatting>
  <conditionalFormatting sqref="A26">
    <cfRule type="duplicateValues" dxfId="705" priority="65" stopIfTrue="1"/>
  </conditionalFormatting>
  <conditionalFormatting sqref="A27">
    <cfRule type="duplicateValues" dxfId="704" priority="64" stopIfTrue="1"/>
  </conditionalFormatting>
  <conditionalFormatting sqref="A28">
    <cfRule type="duplicateValues" dxfId="703" priority="63" stopIfTrue="1"/>
  </conditionalFormatting>
  <conditionalFormatting sqref="A29">
    <cfRule type="duplicateValues" dxfId="702" priority="62" stopIfTrue="1"/>
  </conditionalFormatting>
  <conditionalFormatting sqref="A30">
    <cfRule type="duplicateValues" dxfId="701" priority="61" stopIfTrue="1"/>
  </conditionalFormatting>
  <conditionalFormatting sqref="B285:B65328 B210 B5 B8:B19 B122:B134 B21:B59 B136:B203 B64:B100 B62 B102:B120">
    <cfRule type="duplicateValues" dxfId="700" priority="83" stopIfTrue="1"/>
  </conditionalFormatting>
  <conditionalFormatting sqref="B285:B65328 B210 B5 B8:B19 B105:B120 B122:B134 B21:B59 B136:B203 B64:B100 B62 B102">
    <cfRule type="duplicateValues" dxfId="699" priority="84" stopIfTrue="1"/>
  </conditionalFormatting>
  <conditionalFormatting sqref="A210:A65328 A1:A5 A8:A19 A31:A59 A64:A100 A208 A62 A102:A203">
    <cfRule type="duplicateValues" dxfId="698" priority="85" stopIfTrue="1"/>
  </conditionalFormatting>
  <conditionalFormatting sqref="B210:B65328 B5 B8:B19 B21:B59 B64:B100 B208 B62 B102:B203">
    <cfRule type="duplicateValues" dxfId="697" priority="86" stopIfTrue="1"/>
  </conditionalFormatting>
  <conditionalFormatting sqref="B210:B65328 B1:B5 B8:B19 B21:B59 B64:B100 B208 B62 B102:B203">
    <cfRule type="duplicateValues" dxfId="696" priority="87" stopIfTrue="1"/>
    <cfRule type="duplicateValues" dxfId="695" priority="88" stopIfTrue="1"/>
    <cfRule type="duplicateValues" dxfId="694" priority="89" stopIfTrue="1"/>
  </conditionalFormatting>
  <conditionalFormatting sqref="Y17">
    <cfRule type="duplicateValues" dxfId="693" priority="55" stopIfTrue="1"/>
  </conditionalFormatting>
  <conditionalFormatting sqref="Y17">
    <cfRule type="duplicateValues" dxfId="692" priority="56" stopIfTrue="1"/>
  </conditionalFormatting>
  <conditionalFormatting sqref="Y17">
    <cfRule type="duplicateValues" dxfId="691" priority="57" stopIfTrue="1"/>
  </conditionalFormatting>
  <conditionalFormatting sqref="Y17">
    <cfRule type="duplicateValues" dxfId="690" priority="58" stopIfTrue="1"/>
    <cfRule type="duplicateValues" dxfId="689" priority="59" stopIfTrue="1"/>
    <cfRule type="duplicateValues" dxfId="688" priority="60" stopIfTrue="1"/>
  </conditionalFormatting>
  <conditionalFormatting sqref="Y13">
    <cfRule type="duplicateValues" dxfId="687" priority="49" stopIfTrue="1"/>
  </conditionalFormatting>
  <conditionalFormatting sqref="Y13">
    <cfRule type="duplicateValues" dxfId="686" priority="50" stopIfTrue="1"/>
  </conditionalFormatting>
  <conditionalFormatting sqref="Y13">
    <cfRule type="duplicateValues" dxfId="685" priority="51" stopIfTrue="1"/>
  </conditionalFormatting>
  <conditionalFormatting sqref="Y13">
    <cfRule type="duplicateValues" dxfId="684" priority="52" stopIfTrue="1"/>
    <cfRule type="duplicateValues" dxfId="683" priority="53" stopIfTrue="1"/>
    <cfRule type="duplicateValues" dxfId="682" priority="54" stopIfTrue="1"/>
  </conditionalFormatting>
  <conditionalFormatting sqref="B63">
    <cfRule type="duplicateValues" dxfId="681" priority="42" stopIfTrue="1"/>
  </conditionalFormatting>
  <conditionalFormatting sqref="B63">
    <cfRule type="duplicateValues" dxfId="680" priority="43" stopIfTrue="1"/>
  </conditionalFormatting>
  <conditionalFormatting sqref="A63">
    <cfRule type="duplicateValues" dxfId="679" priority="44" stopIfTrue="1"/>
  </conditionalFormatting>
  <conditionalFormatting sqref="B63">
    <cfRule type="duplicateValues" dxfId="678" priority="45" stopIfTrue="1"/>
  </conditionalFormatting>
  <conditionalFormatting sqref="B63">
    <cfRule type="duplicateValues" dxfId="677" priority="46" stopIfTrue="1"/>
    <cfRule type="duplicateValues" dxfId="676" priority="47" stopIfTrue="1"/>
    <cfRule type="duplicateValues" dxfId="675" priority="48" stopIfTrue="1"/>
  </conditionalFormatting>
  <conditionalFormatting sqref="A207">
    <cfRule type="duplicateValues" dxfId="674" priority="28" stopIfTrue="1"/>
  </conditionalFormatting>
  <conditionalFormatting sqref="B207">
    <cfRule type="duplicateValues" dxfId="673" priority="29" stopIfTrue="1"/>
  </conditionalFormatting>
  <conditionalFormatting sqref="B207">
    <cfRule type="duplicateValues" dxfId="672" priority="30" stopIfTrue="1"/>
  </conditionalFormatting>
  <conditionalFormatting sqref="B207">
    <cfRule type="duplicateValues" dxfId="671" priority="31" stopIfTrue="1"/>
  </conditionalFormatting>
  <conditionalFormatting sqref="B207">
    <cfRule type="duplicateValues" dxfId="670" priority="32" stopIfTrue="1"/>
    <cfRule type="duplicateValues" dxfId="669" priority="33" stopIfTrue="1"/>
    <cfRule type="duplicateValues" dxfId="668" priority="34" stopIfTrue="1"/>
  </conditionalFormatting>
  <conditionalFormatting sqref="A60:A61">
    <cfRule type="duplicateValues" dxfId="667" priority="27" stopIfTrue="1"/>
  </conditionalFormatting>
  <conditionalFormatting sqref="B60">
    <cfRule type="duplicateValues" dxfId="666" priority="21" stopIfTrue="1"/>
  </conditionalFormatting>
  <conditionalFormatting sqref="B60">
    <cfRule type="duplicateValues" dxfId="665" priority="22" stopIfTrue="1"/>
  </conditionalFormatting>
  <conditionalFormatting sqref="B60">
    <cfRule type="duplicateValues" dxfId="664" priority="23" stopIfTrue="1"/>
  </conditionalFormatting>
  <conditionalFormatting sqref="B60">
    <cfRule type="duplicateValues" dxfId="663" priority="24" stopIfTrue="1"/>
    <cfRule type="duplicateValues" dxfId="662" priority="25" stopIfTrue="1"/>
    <cfRule type="duplicateValues" dxfId="661" priority="26" stopIfTrue="1"/>
  </conditionalFormatting>
  <conditionalFormatting sqref="B61">
    <cfRule type="duplicateValues" dxfId="660" priority="15" stopIfTrue="1"/>
  </conditionalFormatting>
  <conditionalFormatting sqref="B61">
    <cfRule type="duplicateValues" dxfId="659" priority="16" stopIfTrue="1"/>
  </conditionalFormatting>
  <conditionalFormatting sqref="B61">
    <cfRule type="duplicateValues" dxfId="658" priority="17" stopIfTrue="1"/>
  </conditionalFormatting>
  <conditionalFormatting sqref="B61">
    <cfRule type="duplicateValues" dxfId="657" priority="18" stopIfTrue="1"/>
    <cfRule type="duplicateValues" dxfId="656" priority="19" stopIfTrue="1"/>
    <cfRule type="duplicateValues" dxfId="655" priority="20" stopIfTrue="1"/>
  </conditionalFormatting>
  <conditionalFormatting sqref="B101">
    <cfRule type="duplicateValues" dxfId="654" priority="8" stopIfTrue="1"/>
  </conditionalFormatting>
  <conditionalFormatting sqref="B101">
    <cfRule type="duplicateValues" dxfId="653" priority="9" stopIfTrue="1"/>
  </conditionalFormatting>
  <conditionalFormatting sqref="A101">
    <cfRule type="duplicateValues" dxfId="652" priority="10" stopIfTrue="1"/>
  </conditionalFormatting>
  <conditionalFormatting sqref="B101">
    <cfRule type="duplicateValues" dxfId="651" priority="11" stopIfTrue="1"/>
  </conditionalFormatting>
  <conditionalFormatting sqref="B101">
    <cfRule type="duplicateValues" dxfId="650" priority="12" stopIfTrue="1"/>
    <cfRule type="duplicateValues" dxfId="649" priority="13" stopIfTrue="1"/>
    <cfRule type="duplicateValues" dxfId="648" priority="14" stopIfTrue="1"/>
  </conditionalFormatting>
  <conditionalFormatting sqref="B204:B206">
    <cfRule type="duplicateValues" dxfId="647" priority="1" stopIfTrue="1"/>
  </conditionalFormatting>
  <conditionalFormatting sqref="B204:B206">
    <cfRule type="duplicateValues" dxfId="646" priority="2" stopIfTrue="1"/>
  </conditionalFormatting>
  <conditionalFormatting sqref="A204:A206">
    <cfRule type="duplicateValues" dxfId="645" priority="3" stopIfTrue="1"/>
  </conditionalFormatting>
  <conditionalFormatting sqref="B204:B206">
    <cfRule type="duplicateValues" dxfId="644" priority="4" stopIfTrue="1"/>
  </conditionalFormatting>
  <conditionalFormatting sqref="B204:B206">
    <cfRule type="duplicateValues" dxfId="643" priority="5" stopIfTrue="1"/>
    <cfRule type="duplicateValues" dxfId="642" priority="6" stopIfTrue="1"/>
    <cfRule type="duplicateValues" dxfId="641" priority="7" stopIfTrue="1"/>
  </conditionalFormatting>
  <pageMargins left="0.7" right="0.7" top="0.75" bottom="0.75" header="0.3" footer="0.3"/>
  <pageSetup orientation="portrait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214"/>
  <sheetViews>
    <sheetView zoomScaleNormal="100" workbookViewId="0">
      <pane xSplit="4" ySplit="8" topLeftCell="E184" activePane="bottomRight" state="frozen"/>
      <selection activeCell="AI60" sqref="AI60:AJ60"/>
      <selection pane="topRight" activeCell="AI60" sqref="AI60:AJ60"/>
      <selection pane="bottomLeft" activeCell="AI60" sqref="AI60:AJ60"/>
      <selection pane="bottomRight" activeCell="W192" sqref="W192"/>
    </sheetView>
  </sheetViews>
  <sheetFormatPr defaultColWidth="6.85546875" defaultRowHeight="15.75" x14ac:dyDescent="0.2"/>
  <cols>
    <col min="1" max="1" width="9.5703125" style="29" customWidth="1"/>
    <col min="2" max="2" width="23.5703125" style="3" customWidth="1"/>
    <col min="3" max="3" width="11.85546875" style="1" customWidth="1"/>
    <col min="4" max="4" width="8.42578125" style="1" customWidth="1"/>
    <col min="5" max="5" width="7.7109375" style="1" customWidth="1"/>
    <col min="6" max="6" width="7.28515625" style="1" hidden="1" customWidth="1"/>
    <col min="7" max="7" width="0.28515625" style="1" hidden="1" customWidth="1"/>
    <col min="8" max="8" width="7.42578125" style="1" customWidth="1"/>
    <col min="9" max="9" width="9" style="1" customWidth="1"/>
    <col min="10" max="12" width="7.5703125" style="1" customWidth="1"/>
    <col min="13" max="13" width="7.7109375" style="1" customWidth="1"/>
    <col min="14" max="14" width="6.7109375" style="1" hidden="1" customWidth="1"/>
    <col min="15" max="15" width="9.7109375" style="1" customWidth="1"/>
    <col min="16" max="16" width="9.7109375" style="1" hidden="1" customWidth="1"/>
    <col min="17" max="17" width="6.5703125" style="1" customWidth="1"/>
    <col min="18" max="18" width="7.7109375" style="1" customWidth="1"/>
    <col min="19" max="19" width="6.42578125" style="1" customWidth="1"/>
    <col min="20" max="20" width="7" style="1" customWidth="1"/>
    <col min="21" max="21" width="7.28515625" style="1" customWidth="1"/>
    <col min="22" max="23" width="7.7109375" style="2" customWidth="1"/>
    <col min="24" max="24" width="9.5703125" style="2" customWidth="1"/>
    <col min="25" max="25" width="18.42578125" style="3" customWidth="1"/>
    <col min="26" max="26" width="11.7109375" style="3" customWidth="1"/>
    <col min="27" max="27" width="13.42578125" style="3" customWidth="1"/>
    <col min="28" max="28" width="12" style="3" customWidth="1"/>
    <col min="29" max="16384" width="6.85546875" style="3"/>
  </cols>
  <sheetData>
    <row r="1" spans="1:28" x14ac:dyDescent="0.2">
      <c r="A1" s="127" t="s">
        <v>0</v>
      </c>
      <c r="B1" s="127"/>
    </row>
    <row r="2" spans="1:28" x14ac:dyDescent="0.2">
      <c r="A2" s="127" t="s">
        <v>1</v>
      </c>
      <c r="B2" s="127"/>
    </row>
    <row r="3" spans="1:28" ht="19.5" x14ac:dyDescent="0.2">
      <c r="A3" s="128" t="s">
        <v>2</v>
      </c>
      <c r="B3" s="128"/>
      <c r="C3" s="128"/>
      <c r="D3" s="128"/>
      <c r="E3" s="128"/>
      <c r="F3" s="128"/>
      <c r="G3" s="128"/>
      <c r="H3" s="128"/>
      <c r="I3" s="128"/>
      <c r="J3" s="128"/>
      <c r="K3" s="128"/>
      <c r="L3" s="128"/>
      <c r="M3" s="128"/>
      <c r="N3" s="128"/>
      <c r="O3" s="128"/>
      <c r="P3" s="128"/>
      <c r="Q3" s="128"/>
      <c r="R3" s="128"/>
      <c r="S3" s="128"/>
      <c r="T3" s="128"/>
      <c r="U3" s="128"/>
      <c r="V3" s="128"/>
      <c r="W3" s="128"/>
      <c r="X3" s="128"/>
    </row>
    <row r="4" spans="1:28" ht="18.75" x14ac:dyDescent="0.2">
      <c r="A4" s="98" t="s">
        <v>3</v>
      </c>
      <c r="B4" s="4" t="s">
        <v>261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8" ht="18" customHeight="1" x14ac:dyDescent="0.2">
      <c r="A5" s="129" t="s">
        <v>4</v>
      </c>
      <c r="B5" s="129" t="s">
        <v>5</v>
      </c>
      <c r="C5" s="130" t="s">
        <v>6</v>
      </c>
      <c r="D5" s="131" t="s">
        <v>7</v>
      </c>
      <c r="E5" s="130" t="s">
        <v>8</v>
      </c>
      <c r="F5" s="130"/>
      <c r="G5" s="130"/>
      <c r="H5" s="130"/>
      <c r="I5" s="130" t="s">
        <v>9</v>
      </c>
      <c r="J5" s="130"/>
      <c r="K5" s="130"/>
      <c r="L5" s="130"/>
      <c r="M5" s="130" t="s">
        <v>10</v>
      </c>
      <c r="N5" s="130"/>
      <c r="O5" s="130"/>
      <c r="P5" s="130"/>
      <c r="Q5" s="130"/>
      <c r="R5" s="130"/>
      <c r="S5" s="134" t="s">
        <v>11</v>
      </c>
      <c r="T5" s="135"/>
      <c r="U5" s="136"/>
      <c r="V5" s="120" t="s">
        <v>12</v>
      </c>
      <c r="W5" s="123" t="s">
        <v>13</v>
      </c>
      <c r="X5" s="123" t="s">
        <v>14</v>
      </c>
      <c r="Z5" s="126" t="s">
        <v>15</v>
      </c>
      <c r="AA5" s="126"/>
      <c r="AB5" s="126"/>
    </row>
    <row r="6" spans="1:28" ht="20.25" customHeight="1" x14ac:dyDescent="0.2">
      <c r="A6" s="129"/>
      <c r="B6" s="129"/>
      <c r="C6" s="130"/>
      <c r="D6" s="131"/>
      <c r="E6" s="132" t="s">
        <v>16</v>
      </c>
      <c r="F6" s="132" t="s">
        <v>17</v>
      </c>
      <c r="G6" s="120" t="s">
        <v>18</v>
      </c>
      <c r="H6" s="120" t="s">
        <v>19</v>
      </c>
      <c r="I6" s="120" t="s">
        <v>20</v>
      </c>
      <c r="J6" s="120" t="s">
        <v>21</v>
      </c>
      <c r="K6" s="120" t="s">
        <v>223</v>
      </c>
      <c r="L6" s="120" t="s">
        <v>22</v>
      </c>
      <c r="M6" s="120" t="s">
        <v>18</v>
      </c>
      <c r="N6" s="120" t="s">
        <v>23</v>
      </c>
      <c r="O6" s="119" t="s">
        <v>24</v>
      </c>
      <c r="P6" s="119"/>
      <c r="Q6" s="119"/>
      <c r="R6" s="120" t="s">
        <v>25</v>
      </c>
      <c r="S6" s="120" t="s">
        <v>26</v>
      </c>
      <c r="T6" s="120" t="s">
        <v>27</v>
      </c>
      <c r="U6" s="120" t="s">
        <v>28</v>
      </c>
      <c r="V6" s="122"/>
      <c r="W6" s="124"/>
      <c r="X6" s="124"/>
      <c r="Z6" s="126"/>
      <c r="AA6" s="126"/>
      <c r="AB6" s="126"/>
    </row>
    <row r="7" spans="1:28" ht="58.5" customHeight="1" x14ac:dyDescent="0.2">
      <c r="A7" s="129"/>
      <c r="B7" s="129"/>
      <c r="C7" s="130"/>
      <c r="D7" s="131"/>
      <c r="E7" s="133"/>
      <c r="F7" s="133"/>
      <c r="G7" s="121"/>
      <c r="H7" s="121"/>
      <c r="I7" s="121"/>
      <c r="J7" s="121"/>
      <c r="K7" s="121"/>
      <c r="L7" s="121"/>
      <c r="M7" s="121"/>
      <c r="N7" s="121"/>
      <c r="O7" s="100" t="s">
        <v>29</v>
      </c>
      <c r="P7" s="100" t="s">
        <v>30</v>
      </c>
      <c r="Q7" s="99" t="s">
        <v>31</v>
      </c>
      <c r="R7" s="121"/>
      <c r="S7" s="121"/>
      <c r="T7" s="121"/>
      <c r="U7" s="121"/>
      <c r="V7" s="121"/>
      <c r="W7" s="125"/>
      <c r="X7" s="125"/>
      <c r="Z7" s="5"/>
      <c r="AA7" s="5"/>
      <c r="AB7" s="6"/>
    </row>
    <row r="8" spans="1:28" ht="18" customHeight="1" x14ac:dyDescent="0.2">
      <c r="A8" s="7"/>
      <c r="B8" s="8" t="s">
        <v>32</v>
      </c>
      <c r="C8" s="9"/>
      <c r="D8" s="10"/>
      <c r="E8" s="10"/>
      <c r="F8" s="10"/>
      <c r="G8" s="10"/>
      <c r="H8" s="9"/>
      <c r="I8" s="10"/>
      <c r="J8" s="10"/>
      <c r="K8" s="10"/>
      <c r="L8" s="9"/>
      <c r="M8" s="10"/>
      <c r="N8" s="10"/>
      <c r="O8" s="10"/>
      <c r="P8" s="10"/>
      <c r="Q8" s="10"/>
      <c r="R8" s="11"/>
      <c r="S8" s="10"/>
      <c r="T8" s="10"/>
      <c r="U8" s="10"/>
      <c r="V8" s="9"/>
      <c r="W8" s="10"/>
      <c r="X8" s="9"/>
      <c r="Z8" s="12"/>
      <c r="AA8" s="12"/>
      <c r="AB8" s="12"/>
    </row>
    <row r="9" spans="1:28" ht="18" customHeight="1" x14ac:dyDescent="0.2">
      <c r="A9" s="13">
        <v>1500001</v>
      </c>
      <c r="B9" s="14" t="s">
        <v>33</v>
      </c>
      <c r="C9" s="15">
        <v>27000</v>
      </c>
      <c r="D9" s="10">
        <f>VLOOKUP($A9,'23.04'!$A$9:$W$204,23,0)</f>
        <v>0</v>
      </c>
      <c r="E9" s="15">
        <v>6</v>
      </c>
      <c r="F9" s="15"/>
      <c r="G9" s="15"/>
      <c r="H9" s="9">
        <f t="shared" ref="H9:H52" si="0">SUM(E9:G9)</f>
        <v>6</v>
      </c>
      <c r="I9" s="15">
        <v>5</v>
      </c>
      <c r="J9" s="15"/>
      <c r="K9" s="15"/>
      <c r="L9" s="9">
        <f>SUM(I9:K9)</f>
        <v>5</v>
      </c>
      <c r="M9" s="15"/>
      <c r="N9" s="15"/>
      <c r="O9" s="15"/>
      <c r="P9" s="15"/>
      <c r="Q9" s="15"/>
      <c r="R9" s="11">
        <f>SUM(M9:Q9)</f>
        <v>0</v>
      </c>
      <c r="S9" s="15">
        <v>1</v>
      </c>
      <c r="T9" s="15"/>
      <c r="U9" s="9">
        <f t="shared" ref="U9:U52" si="1">S9+T9</f>
        <v>1</v>
      </c>
      <c r="V9" s="9">
        <f t="shared" ref="V9:V52" si="2">D9+H9-L9-R9-U9</f>
        <v>0</v>
      </c>
      <c r="W9" s="15"/>
      <c r="X9" s="34">
        <f t="shared" ref="X9:X52" si="3">W9-V9</f>
        <v>0</v>
      </c>
      <c r="Y9" s="29"/>
      <c r="Z9" s="17"/>
    </row>
    <row r="10" spans="1:28" ht="18" customHeight="1" x14ac:dyDescent="0.2">
      <c r="A10" s="13">
        <v>1500002</v>
      </c>
      <c r="B10" s="14" t="s">
        <v>34</v>
      </c>
      <c r="C10" s="15">
        <v>19000</v>
      </c>
      <c r="D10" s="10">
        <f>VLOOKUP($A10,'23.04'!$A$9:$W$204,23,0)</f>
        <v>0</v>
      </c>
      <c r="E10" s="15">
        <v>6</v>
      </c>
      <c r="F10" s="15"/>
      <c r="G10" s="15"/>
      <c r="H10" s="9">
        <f t="shared" si="0"/>
        <v>6</v>
      </c>
      <c r="I10" s="15">
        <v>1</v>
      </c>
      <c r="J10" s="15"/>
      <c r="K10" s="15"/>
      <c r="L10" s="9">
        <f t="shared" ref="L10:L76" si="4">SUM(I10:K10)</f>
        <v>1</v>
      </c>
      <c r="M10" s="15"/>
      <c r="N10" s="15"/>
      <c r="O10" s="15"/>
      <c r="P10" s="15"/>
      <c r="Q10" s="15"/>
      <c r="R10" s="11">
        <f t="shared" ref="R10:R89" si="5">SUM(M10:Q10)</f>
        <v>0</v>
      </c>
      <c r="S10" s="15">
        <v>5</v>
      </c>
      <c r="T10" s="15"/>
      <c r="U10" s="9">
        <f t="shared" si="1"/>
        <v>5</v>
      </c>
      <c r="V10" s="9">
        <f t="shared" si="2"/>
        <v>0</v>
      </c>
      <c r="W10" s="15"/>
      <c r="X10" s="16">
        <f t="shared" si="3"/>
        <v>0</v>
      </c>
      <c r="Y10" s="26"/>
      <c r="Z10" s="17"/>
    </row>
    <row r="11" spans="1:28" ht="18" customHeight="1" x14ac:dyDescent="0.2">
      <c r="A11" s="13">
        <v>1500003</v>
      </c>
      <c r="B11" s="14" t="s">
        <v>35</v>
      </c>
      <c r="C11" s="15">
        <v>22000</v>
      </c>
      <c r="D11" s="10">
        <f>VLOOKUP($A11,'23.04'!$A$9:$W$204,23,0)</f>
        <v>0</v>
      </c>
      <c r="E11" s="15">
        <v>6</v>
      </c>
      <c r="F11" s="15"/>
      <c r="G11" s="15"/>
      <c r="H11" s="9">
        <f t="shared" si="0"/>
        <v>6</v>
      </c>
      <c r="I11" s="15">
        <v>4</v>
      </c>
      <c r="J11" s="15"/>
      <c r="K11" s="15"/>
      <c r="L11" s="9">
        <f t="shared" si="4"/>
        <v>4</v>
      </c>
      <c r="M11" s="15"/>
      <c r="N11" s="15"/>
      <c r="O11" s="15"/>
      <c r="P11" s="15"/>
      <c r="Q11" s="15"/>
      <c r="R11" s="11">
        <f t="shared" si="5"/>
        <v>0</v>
      </c>
      <c r="S11" s="15">
        <v>2</v>
      </c>
      <c r="T11" s="15"/>
      <c r="U11" s="9">
        <f t="shared" si="1"/>
        <v>2</v>
      </c>
      <c r="V11" s="9">
        <f t="shared" si="2"/>
        <v>0</v>
      </c>
      <c r="W11" s="15"/>
      <c r="X11" s="16">
        <f t="shared" si="3"/>
        <v>0</v>
      </c>
      <c r="Y11" s="26"/>
      <c r="Z11" s="17"/>
    </row>
    <row r="12" spans="1:28" ht="18" customHeight="1" x14ac:dyDescent="0.2">
      <c r="A12" s="13">
        <v>1500004</v>
      </c>
      <c r="B12" s="14" t="s">
        <v>36</v>
      </c>
      <c r="C12" s="15">
        <v>27000</v>
      </c>
      <c r="D12" s="10">
        <f>VLOOKUP($A12,'23.04'!$A$9:$W$204,23,0)</f>
        <v>0</v>
      </c>
      <c r="E12" s="15">
        <v>6</v>
      </c>
      <c r="F12" s="15"/>
      <c r="G12" s="15"/>
      <c r="H12" s="9">
        <f t="shared" si="0"/>
        <v>6</v>
      </c>
      <c r="I12" s="15">
        <v>6</v>
      </c>
      <c r="J12" s="15"/>
      <c r="K12" s="15"/>
      <c r="L12" s="9">
        <f t="shared" si="4"/>
        <v>6</v>
      </c>
      <c r="M12" s="15"/>
      <c r="N12" s="15"/>
      <c r="O12" s="15"/>
      <c r="P12" s="15"/>
      <c r="Q12" s="15"/>
      <c r="R12" s="11">
        <f t="shared" si="5"/>
        <v>0</v>
      </c>
      <c r="S12" s="15"/>
      <c r="T12" s="15"/>
      <c r="U12" s="9">
        <f t="shared" si="1"/>
        <v>0</v>
      </c>
      <c r="V12" s="9">
        <f t="shared" si="2"/>
        <v>0</v>
      </c>
      <c r="W12" s="15"/>
      <c r="X12" s="16">
        <f t="shared" si="3"/>
        <v>0</v>
      </c>
      <c r="Z12" s="17"/>
    </row>
    <row r="13" spans="1:28" ht="18" customHeight="1" x14ac:dyDescent="0.2">
      <c r="A13" s="13">
        <v>1500005</v>
      </c>
      <c r="B13" s="14" t="s">
        <v>37</v>
      </c>
      <c r="C13" s="15">
        <v>34000</v>
      </c>
      <c r="D13" s="10">
        <f>VLOOKUP($A13,'23.04'!$A$9:$W$204,23,0)</f>
        <v>0</v>
      </c>
      <c r="E13" s="15"/>
      <c r="F13" s="15"/>
      <c r="G13" s="15"/>
      <c r="H13" s="9">
        <f t="shared" si="0"/>
        <v>0</v>
      </c>
      <c r="I13" s="15"/>
      <c r="J13" s="15"/>
      <c r="K13" s="15"/>
      <c r="L13" s="9">
        <f t="shared" si="4"/>
        <v>0</v>
      </c>
      <c r="M13" s="15"/>
      <c r="N13" s="15"/>
      <c r="O13" s="15"/>
      <c r="P13" s="15"/>
      <c r="Q13" s="15"/>
      <c r="R13" s="11">
        <f t="shared" si="5"/>
        <v>0</v>
      </c>
      <c r="S13" s="15"/>
      <c r="T13" s="15"/>
      <c r="U13" s="9">
        <f t="shared" si="1"/>
        <v>0</v>
      </c>
      <c r="V13" s="9">
        <f t="shared" si="2"/>
        <v>0</v>
      </c>
      <c r="W13" s="15"/>
      <c r="X13" s="16">
        <f t="shared" si="3"/>
        <v>0</v>
      </c>
      <c r="Y13" s="19"/>
      <c r="Z13" s="17"/>
    </row>
    <row r="14" spans="1:28" ht="18" customHeight="1" x14ac:dyDescent="0.2">
      <c r="A14" s="13">
        <v>1500006</v>
      </c>
      <c r="B14" s="14" t="s">
        <v>38</v>
      </c>
      <c r="C14" s="15">
        <v>26000</v>
      </c>
      <c r="D14" s="10">
        <f>VLOOKUP($A14,'23.04'!$A$9:$W$204,23,0)</f>
        <v>0</v>
      </c>
      <c r="E14" s="15"/>
      <c r="F14" s="15"/>
      <c r="G14" s="15"/>
      <c r="H14" s="9">
        <f t="shared" si="0"/>
        <v>0</v>
      </c>
      <c r="I14" s="15"/>
      <c r="J14" s="15"/>
      <c r="K14" s="15"/>
      <c r="L14" s="9">
        <f t="shared" si="4"/>
        <v>0</v>
      </c>
      <c r="M14" s="15"/>
      <c r="N14" s="15"/>
      <c r="O14" s="15"/>
      <c r="P14" s="15"/>
      <c r="Q14" s="15"/>
      <c r="R14" s="11">
        <f t="shared" si="5"/>
        <v>0</v>
      </c>
      <c r="S14" s="15"/>
      <c r="T14" s="15"/>
      <c r="U14" s="9">
        <f t="shared" si="1"/>
        <v>0</v>
      </c>
      <c r="V14" s="9">
        <f t="shared" si="2"/>
        <v>0</v>
      </c>
      <c r="W14" s="15"/>
      <c r="X14" s="16">
        <f t="shared" si="3"/>
        <v>0</v>
      </c>
      <c r="Z14" s="17"/>
    </row>
    <row r="15" spans="1:28" ht="18" customHeight="1" x14ac:dyDescent="0.2">
      <c r="A15" s="13">
        <v>1500007</v>
      </c>
      <c r="B15" s="14" t="s">
        <v>39</v>
      </c>
      <c r="C15" s="15">
        <v>20000</v>
      </c>
      <c r="D15" s="10">
        <f>VLOOKUP($A15,'23.04'!$A$9:$W$204,23,0)</f>
        <v>0</v>
      </c>
      <c r="E15" s="15">
        <v>4</v>
      </c>
      <c r="F15" s="15"/>
      <c r="G15" s="15"/>
      <c r="H15" s="9">
        <f t="shared" si="0"/>
        <v>4</v>
      </c>
      <c r="I15" s="15">
        <v>3</v>
      </c>
      <c r="J15" s="15"/>
      <c r="K15" s="15"/>
      <c r="L15" s="9">
        <f t="shared" si="4"/>
        <v>3</v>
      </c>
      <c r="M15" s="15"/>
      <c r="N15" s="15"/>
      <c r="O15" s="15"/>
      <c r="P15" s="15"/>
      <c r="Q15" s="15"/>
      <c r="R15" s="11">
        <f t="shared" si="5"/>
        <v>0</v>
      </c>
      <c r="S15" s="15">
        <v>1</v>
      </c>
      <c r="T15" s="15"/>
      <c r="U15" s="9">
        <f t="shared" si="1"/>
        <v>1</v>
      </c>
      <c r="V15" s="9">
        <f t="shared" si="2"/>
        <v>0</v>
      </c>
      <c r="W15" s="15"/>
      <c r="X15" s="16">
        <f t="shared" si="3"/>
        <v>0</v>
      </c>
      <c r="Z15" s="17"/>
    </row>
    <row r="16" spans="1:28" ht="18" customHeight="1" x14ac:dyDescent="0.2">
      <c r="A16" s="13">
        <v>1500008</v>
      </c>
      <c r="B16" s="14" t="s">
        <v>40</v>
      </c>
      <c r="C16" s="15">
        <v>20000</v>
      </c>
      <c r="D16" s="10">
        <f>VLOOKUP($A16,'23.04'!$A$9:$W$204,23,0)</f>
        <v>0</v>
      </c>
      <c r="E16" s="15">
        <v>6</v>
      </c>
      <c r="F16" s="15"/>
      <c r="G16" s="15"/>
      <c r="H16" s="9">
        <f t="shared" si="0"/>
        <v>6</v>
      </c>
      <c r="I16" s="15">
        <v>5</v>
      </c>
      <c r="J16" s="15"/>
      <c r="K16" s="15"/>
      <c r="L16" s="9">
        <f t="shared" si="4"/>
        <v>5</v>
      </c>
      <c r="M16" s="15"/>
      <c r="N16" s="15"/>
      <c r="O16" s="15"/>
      <c r="P16" s="15"/>
      <c r="Q16" s="15"/>
      <c r="R16" s="11">
        <f t="shared" si="5"/>
        <v>0</v>
      </c>
      <c r="S16" s="15">
        <v>1</v>
      </c>
      <c r="T16" s="15"/>
      <c r="U16" s="9">
        <f t="shared" si="1"/>
        <v>1</v>
      </c>
      <c r="V16" s="9">
        <f t="shared" si="2"/>
        <v>0</v>
      </c>
      <c r="W16" s="15"/>
      <c r="X16" s="16">
        <f t="shared" si="3"/>
        <v>0</v>
      </c>
      <c r="Z16" s="17"/>
    </row>
    <row r="17" spans="1:26" ht="18" customHeight="1" x14ac:dyDescent="0.2">
      <c r="A17" s="13">
        <v>1500010</v>
      </c>
      <c r="B17" s="14" t="s">
        <v>41</v>
      </c>
      <c r="C17" s="15">
        <v>20000</v>
      </c>
      <c r="D17" s="10">
        <f>VLOOKUP($A17,'23.04'!$A$9:$W$204,23,0)</f>
        <v>0</v>
      </c>
      <c r="E17" s="15">
        <v>6</v>
      </c>
      <c r="F17" s="15"/>
      <c r="G17" s="15"/>
      <c r="H17" s="9">
        <f t="shared" si="0"/>
        <v>6</v>
      </c>
      <c r="I17" s="15">
        <v>6</v>
      </c>
      <c r="J17" s="15"/>
      <c r="K17" s="15"/>
      <c r="L17" s="9">
        <f t="shared" si="4"/>
        <v>6</v>
      </c>
      <c r="M17" s="15"/>
      <c r="N17" s="15"/>
      <c r="O17" s="15"/>
      <c r="P17" s="15"/>
      <c r="Q17" s="15"/>
      <c r="R17" s="11">
        <f t="shared" si="5"/>
        <v>0</v>
      </c>
      <c r="S17" s="15"/>
      <c r="T17" s="15"/>
      <c r="U17" s="9">
        <f t="shared" si="1"/>
        <v>0</v>
      </c>
      <c r="V17" s="9">
        <f t="shared" si="2"/>
        <v>0</v>
      </c>
      <c r="W17" s="15"/>
      <c r="X17" s="16">
        <f t="shared" si="3"/>
        <v>0</v>
      </c>
      <c r="Y17" s="19"/>
      <c r="Z17" s="17"/>
    </row>
    <row r="18" spans="1:26" ht="18" customHeight="1" x14ac:dyDescent="0.2">
      <c r="A18" s="13">
        <v>1500013</v>
      </c>
      <c r="B18" s="14" t="s">
        <v>42</v>
      </c>
      <c r="C18" s="15">
        <v>27000</v>
      </c>
      <c r="D18" s="10">
        <f>VLOOKUP($A18,'23.04'!$A$9:$W$204,23,0)</f>
        <v>0</v>
      </c>
      <c r="E18" s="15">
        <v>16</v>
      </c>
      <c r="F18" s="15"/>
      <c r="G18" s="15"/>
      <c r="H18" s="9">
        <f t="shared" si="0"/>
        <v>16</v>
      </c>
      <c r="I18" s="15">
        <v>12</v>
      </c>
      <c r="J18" s="15"/>
      <c r="K18" s="15"/>
      <c r="L18" s="9">
        <f t="shared" si="4"/>
        <v>12</v>
      </c>
      <c r="M18" s="15"/>
      <c r="N18" s="15"/>
      <c r="O18" s="15"/>
      <c r="P18" s="15"/>
      <c r="Q18" s="15"/>
      <c r="R18" s="11">
        <f>SUM(M18:Q18)</f>
        <v>0</v>
      </c>
      <c r="S18" s="15">
        <v>4</v>
      </c>
      <c r="T18" s="15"/>
      <c r="U18" s="9">
        <f>S18+T18</f>
        <v>4</v>
      </c>
      <c r="V18" s="9">
        <f t="shared" si="2"/>
        <v>0</v>
      </c>
      <c r="W18" s="15"/>
      <c r="X18" s="16">
        <f>W18-V18</f>
        <v>0</v>
      </c>
      <c r="Y18" s="18"/>
      <c r="Z18" s="17"/>
    </row>
    <row r="19" spans="1:26" ht="18" customHeight="1" x14ac:dyDescent="0.2">
      <c r="A19" s="13">
        <v>1500017</v>
      </c>
      <c r="B19" s="14" t="s">
        <v>43</v>
      </c>
      <c r="C19" s="15">
        <v>19000</v>
      </c>
      <c r="D19" s="10">
        <f>VLOOKUP($A19,'23.04'!$A$9:$W$204,23,0)</f>
        <v>0</v>
      </c>
      <c r="E19" s="15"/>
      <c r="F19" s="15"/>
      <c r="G19" s="15"/>
      <c r="H19" s="9">
        <f t="shared" si="0"/>
        <v>0</v>
      </c>
      <c r="I19" s="15"/>
      <c r="J19" s="15"/>
      <c r="K19" s="15"/>
      <c r="L19" s="9">
        <f t="shared" si="4"/>
        <v>0</v>
      </c>
      <c r="M19" s="15"/>
      <c r="N19" s="15"/>
      <c r="O19" s="15"/>
      <c r="P19" s="15"/>
      <c r="Q19" s="15"/>
      <c r="R19" s="11">
        <f>SUM(M19:Q19)</f>
        <v>0</v>
      </c>
      <c r="S19" s="15"/>
      <c r="T19" s="15"/>
      <c r="U19" s="9">
        <f>S19+T19</f>
        <v>0</v>
      </c>
      <c r="V19" s="9">
        <f t="shared" si="2"/>
        <v>0</v>
      </c>
      <c r="W19" s="15"/>
      <c r="X19" s="16">
        <f>W19-V19</f>
        <v>0</v>
      </c>
      <c r="Y19" s="18"/>
      <c r="Z19" s="17"/>
    </row>
    <row r="20" spans="1:26" ht="18" customHeight="1" x14ac:dyDescent="0.2">
      <c r="A20" s="13">
        <v>1500021</v>
      </c>
      <c r="B20" s="14" t="s">
        <v>44</v>
      </c>
      <c r="C20" s="15">
        <v>19000</v>
      </c>
      <c r="D20" s="10">
        <f>VLOOKUP($A20,'23.04'!$A$9:$W$204,23,0)</f>
        <v>0</v>
      </c>
      <c r="E20" s="15">
        <v>6</v>
      </c>
      <c r="F20" s="15"/>
      <c r="G20" s="15"/>
      <c r="H20" s="9">
        <f t="shared" si="0"/>
        <v>6</v>
      </c>
      <c r="I20" s="15">
        <v>6</v>
      </c>
      <c r="J20" s="15"/>
      <c r="K20" s="15"/>
      <c r="L20" s="9">
        <f t="shared" si="4"/>
        <v>6</v>
      </c>
      <c r="M20" s="15"/>
      <c r="N20" s="15"/>
      <c r="O20" s="15"/>
      <c r="P20" s="15"/>
      <c r="Q20" s="15"/>
      <c r="R20" s="11">
        <f t="shared" si="5"/>
        <v>0</v>
      </c>
      <c r="S20" s="15"/>
      <c r="T20" s="15"/>
      <c r="U20" s="9">
        <f t="shared" si="1"/>
        <v>0</v>
      </c>
      <c r="V20" s="9">
        <f t="shared" si="2"/>
        <v>0</v>
      </c>
      <c r="W20" s="15"/>
      <c r="X20" s="16">
        <f t="shared" si="3"/>
        <v>0</v>
      </c>
      <c r="Y20" s="38"/>
      <c r="Z20" s="17"/>
    </row>
    <row r="21" spans="1:26" ht="18" customHeight="1" x14ac:dyDescent="0.2">
      <c r="A21" s="13">
        <v>1500022</v>
      </c>
      <c r="B21" s="14" t="s">
        <v>45</v>
      </c>
      <c r="C21" s="15">
        <v>19000</v>
      </c>
      <c r="D21" s="10">
        <f>VLOOKUP($A21,'23.04'!$A$9:$W$204,23,0)</f>
        <v>0</v>
      </c>
      <c r="E21" s="15">
        <v>4</v>
      </c>
      <c r="F21" s="15"/>
      <c r="G21" s="15"/>
      <c r="H21" s="9">
        <f t="shared" si="0"/>
        <v>4</v>
      </c>
      <c r="I21" s="15">
        <v>4</v>
      </c>
      <c r="J21" s="15"/>
      <c r="K21" s="15"/>
      <c r="L21" s="9">
        <f t="shared" si="4"/>
        <v>4</v>
      </c>
      <c r="M21" s="15"/>
      <c r="N21" s="15"/>
      <c r="O21" s="15"/>
      <c r="P21" s="15"/>
      <c r="Q21" s="15"/>
      <c r="R21" s="11">
        <f t="shared" si="5"/>
        <v>0</v>
      </c>
      <c r="S21" s="15"/>
      <c r="T21" s="15"/>
      <c r="U21" s="9">
        <f t="shared" si="1"/>
        <v>0</v>
      </c>
      <c r="V21" s="9">
        <f t="shared" si="2"/>
        <v>0</v>
      </c>
      <c r="W21" s="15"/>
      <c r="X21" s="16">
        <f t="shared" si="3"/>
        <v>0</v>
      </c>
      <c r="Y21" s="18"/>
      <c r="Z21" s="17"/>
    </row>
    <row r="22" spans="1:26" ht="18" customHeight="1" x14ac:dyDescent="0.2">
      <c r="A22" s="13">
        <v>1500023</v>
      </c>
      <c r="B22" s="14" t="s">
        <v>46</v>
      </c>
      <c r="C22" s="15">
        <v>16000</v>
      </c>
      <c r="D22" s="10">
        <f>VLOOKUP($A22,'23.04'!$A$9:$W$204,23,0)</f>
        <v>0</v>
      </c>
      <c r="E22" s="15">
        <v>6</v>
      </c>
      <c r="F22" s="15"/>
      <c r="G22" s="15"/>
      <c r="H22" s="9">
        <f t="shared" si="0"/>
        <v>6</v>
      </c>
      <c r="I22" s="15">
        <v>4</v>
      </c>
      <c r="J22" s="15"/>
      <c r="K22" s="15"/>
      <c r="L22" s="9">
        <f t="shared" si="4"/>
        <v>4</v>
      </c>
      <c r="M22" s="15"/>
      <c r="N22" s="15"/>
      <c r="O22" s="15"/>
      <c r="P22" s="15"/>
      <c r="Q22" s="15"/>
      <c r="R22" s="11">
        <f t="shared" si="5"/>
        <v>0</v>
      </c>
      <c r="S22" s="15">
        <v>2</v>
      </c>
      <c r="T22" s="15"/>
      <c r="U22" s="9">
        <f t="shared" si="1"/>
        <v>2</v>
      </c>
      <c r="V22" s="9">
        <f t="shared" si="2"/>
        <v>0</v>
      </c>
      <c r="W22" s="15"/>
      <c r="X22" s="16">
        <f t="shared" si="3"/>
        <v>0</v>
      </c>
      <c r="Y22" s="18"/>
      <c r="Z22" s="17"/>
    </row>
    <row r="23" spans="1:26" ht="18" customHeight="1" x14ac:dyDescent="0.2">
      <c r="A23" s="13">
        <v>1500024</v>
      </c>
      <c r="B23" s="14" t="s">
        <v>47</v>
      </c>
      <c r="C23" s="15">
        <v>21000</v>
      </c>
      <c r="D23" s="10">
        <f>VLOOKUP($A23,'23.04'!$A$9:$W$204,23,0)</f>
        <v>0</v>
      </c>
      <c r="E23" s="15"/>
      <c r="F23" s="15"/>
      <c r="G23" s="15"/>
      <c r="H23" s="9">
        <f t="shared" si="0"/>
        <v>0</v>
      </c>
      <c r="I23" s="15"/>
      <c r="J23" s="15"/>
      <c r="K23" s="15"/>
      <c r="L23" s="9">
        <f t="shared" si="4"/>
        <v>0</v>
      </c>
      <c r="M23" s="15"/>
      <c r="N23" s="15"/>
      <c r="O23" s="15"/>
      <c r="P23" s="15"/>
      <c r="Q23" s="15"/>
      <c r="R23" s="11">
        <f t="shared" si="5"/>
        <v>0</v>
      </c>
      <c r="S23" s="15"/>
      <c r="T23" s="15"/>
      <c r="U23" s="9">
        <f t="shared" si="1"/>
        <v>0</v>
      </c>
      <c r="V23" s="9">
        <f t="shared" si="2"/>
        <v>0</v>
      </c>
      <c r="W23" s="15"/>
      <c r="X23" s="16">
        <f t="shared" si="3"/>
        <v>0</v>
      </c>
      <c r="Y23" s="18"/>
      <c r="Z23" s="17"/>
    </row>
    <row r="24" spans="1:26" ht="18" customHeight="1" x14ac:dyDescent="0.2">
      <c r="A24" s="13">
        <v>1500026</v>
      </c>
      <c r="B24" s="14" t="s">
        <v>48</v>
      </c>
      <c r="C24" s="15">
        <v>21000</v>
      </c>
      <c r="D24" s="10">
        <f>VLOOKUP($A24,'23.04'!$A$9:$W$204,23,0)</f>
        <v>0</v>
      </c>
      <c r="E24" s="15">
        <v>4</v>
      </c>
      <c r="F24" s="15"/>
      <c r="G24" s="15"/>
      <c r="H24" s="9">
        <f t="shared" si="0"/>
        <v>4</v>
      </c>
      <c r="I24" s="15">
        <v>3</v>
      </c>
      <c r="J24" s="15"/>
      <c r="K24" s="15"/>
      <c r="L24" s="9">
        <f t="shared" si="4"/>
        <v>3</v>
      </c>
      <c r="M24" s="15"/>
      <c r="N24" s="15"/>
      <c r="O24" s="15"/>
      <c r="P24" s="15"/>
      <c r="Q24" s="15"/>
      <c r="R24" s="11">
        <f t="shared" si="5"/>
        <v>0</v>
      </c>
      <c r="S24" s="15">
        <v>1</v>
      </c>
      <c r="T24" s="15"/>
      <c r="U24" s="9">
        <f t="shared" si="1"/>
        <v>1</v>
      </c>
      <c r="V24" s="9">
        <f t="shared" si="2"/>
        <v>0</v>
      </c>
      <c r="W24" s="15"/>
      <c r="X24" s="16">
        <f t="shared" si="3"/>
        <v>0</v>
      </c>
      <c r="Y24" s="18"/>
      <c r="Z24" s="17"/>
    </row>
    <row r="25" spans="1:26" ht="18" customHeight="1" x14ac:dyDescent="0.2">
      <c r="A25" s="13">
        <v>1500028</v>
      </c>
      <c r="B25" s="14" t="s">
        <v>49</v>
      </c>
      <c r="C25" s="15">
        <v>20000</v>
      </c>
      <c r="D25" s="10">
        <f>VLOOKUP($A25,'23.04'!$A$9:$W$204,23,0)</f>
        <v>0</v>
      </c>
      <c r="E25" s="15">
        <v>4</v>
      </c>
      <c r="F25" s="15"/>
      <c r="G25" s="15"/>
      <c r="H25" s="9">
        <f t="shared" si="0"/>
        <v>4</v>
      </c>
      <c r="I25" s="15">
        <v>3</v>
      </c>
      <c r="J25" s="15"/>
      <c r="K25" s="15"/>
      <c r="L25" s="9">
        <f t="shared" si="4"/>
        <v>3</v>
      </c>
      <c r="M25" s="15"/>
      <c r="N25" s="15"/>
      <c r="O25" s="15"/>
      <c r="P25" s="15"/>
      <c r="Q25" s="15"/>
      <c r="R25" s="11">
        <f t="shared" si="5"/>
        <v>0</v>
      </c>
      <c r="S25" s="15">
        <v>1</v>
      </c>
      <c r="T25" s="15"/>
      <c r="U25" s="9">
        <f t="shared" si="1"/>
        <v>1</v>
      </c>
      <c r="V25" s="9">
        <f t="shared" si="2"/>
        <v>0</v>
      </c>
      <c r="W25" s="15"/>
      <c r="X25" s="16">
        <f>W25-V25</f>
        <v>0</v>
      </c>
      <c r="Y25" s="18"/>
      <c r="Z25" s="17"/>
    </row>
    <row r="26" spans="1:26" ht="18" customHeight="1" x14ac:dyDescent="0.2">
      <c r="A26" s="13">
        <v>1500029</v>
      </c>
      <c r="B26" s="14" t="s">
        <v>50</v>
      </c>
      <c r="C26" s="15">
        <v>18000</v>
      </c>
      <c r="D26" s="10">
        <f>VLOOKUP($A26,'23.04'!$A$9:$W$204,23,0)</f>
        <v>0</v>
      </c>
      <c r="E26" s="15"/>
      <c r="F26" s="15"/>
      <c r="G26" s="15"/>
      <c r="H26" s="9">
        <f t="shared" si="0"/>
        <v>0</v>
      </c>
      <c r="I26" s="15"/>
      <c r="J26" s="15"/>
      <c r="K26" s="15"/>
      <c r="L26" s="9">
        <f t="shared" si="4"/>
        <v>0</v>
      </c>
      <c r="M26" s="15"/>
      <c r="N26" s="15"/>
      <c r="O26" s="15"/>
      <c r="P26" s="15"/>
      <c r="Q26" s="15"/>
      <c r="R26" s="11">
        <f>SUM(M26:Q26)</f>
        <v>0</v>
      </c>
      <c r="S26" s="15"/>
      <c r="T26" s="15"/>
      <c r="U26" s="9">
        <f>S26+T26</f>
        <v>0</v>
      </c>
      <c r="V26" s="9">
        <f t="shared" si="2"/>
        <v>0</v>
      </c>
      <c r="W26" s="15"/>
      <c r="X26" s="16">
        <f>W26-V26</f>
        <v>0</v>
      </c>
      <c r="Y26" s="18"/>
      <c r="Z26" s="17"/>
    </row>
    <row r="27" spans="1:26" ht="18" customHeight="1" x14ac:dyDescent="0.2">
      <c r="A27" s="13">
        <v>1500047</v>
      </c>
      <c r="B27" s="14" t="s">
        <v>51</v>
      </c>
      <c r="C27" s="15">
        <v>32000</v>
      </c>
      <c r="D27" s="10">
        <f>VLOOKUP($A27,'23.04'!$A$9:$W$204,23,0)</f>
        <v>0</v>
      </c>
      <c r="E27" s="15"/>
      <c r="F27" s="15"/>
      <c r="G27" s="15"/>
      <c r="H27" s="9">
        <f t="shared" si="0"/>
        <v>0</v>
      </c>
      <c r="I27" s="15"/>
      <c r="J27" s="15"/>
      <c r="K27" s="15"/>
      <c r="L27" s="9">
        <f t="shared" si="4"/>
        <v>0</v>
      </c>
      <c r="M27" s="15"/>
      <c r="N27" s="15"/>
      <c r="O27" s="15"/>
      <c r="P27" s="15"/>
      <c r="Q27" s="15"/>
      <c r="R27" s="11">
        <f>SUM(M27:Q27)</f>
        <v>0</v>
      </c>
      <c r="S27" s="15"/>
      <c r="T27" s="15"/>
      <c r="U27" s="9">
        <f>S27+T27</f>
        <v>0</v>
      </c>
      <c r="V27" s="9">
        <f t="shared" si="2"/>
        <v>0</v>
      </c>
      <c r="W27" s="15"/>
      <c r="X27" s="16">
        <f>W27-V27</f>
        <v>0</v>
      </c>
      <c r="Y27" s="18"/>
      <c r="Z27" s="17"/>
    </row>
    <row r="28" spans="1:26" ht="18" customHeight="1" x14ac:dyDescent="0.2">
      <c r="A28" s="13">
        <v>1500081</v>
      </c>
      <c r="B28" s="14" t="s">
        <v>52</v>
      </c>
      <c r="C28" s="15">
        <v>22000</v>
      </c>
      <c r="D28" s="10">
        <f>VLOOKUP($A28,'23.04'!$A$9:$W$204,23,0)</f>
        <v>0</v>
      </c>
      <c r="E28" s="15"/>
      <c r="F28" s="15"/>
      <c r="G28" s="15"/>
      <c r="H28" s="9">
        <f t="shared" si="0"/>
        <v>0</v>
      </c>
      <c r="I28" s="15"/>
      <c r="J28" s="15"/>
      <c r="K28" s="15"/>
      <c r="L28" s="9">
        <f t="shared" si="4"/>
        <v>0</v>
      </c>
      <c r="M28" s="15"/>
      <c r="N28" s="15"/>
      <c r="O28" s="15"/>
      <c r="P28" s="15"/>
      <c r="Q28" s="15"/>
      <c r="R28" s="11">
        <f>SUM(M28:Q28)</f>
        <v>0</v>
      </c>
      <c r="S28" s="15"/>
      <c r="T28" s="15"/>
      <c r="U28" s="9">
        <f>S28+T28</f>
        <v>0</v>
      </c>
      <c r="V28" s="9">
        <f t="shared" si="2"/>
        <v>0</v>
      </c>
      <c r="W28" s="15"/>
      <c r="X28" s="16">
        <f>W28-V28</f>
        <v>0</v>
      </c>
      <c r="Y28" s="18"/>
      <c r="Z28" s="17"/>
    </row>
    <row r="29" spans="1:26" ht="18" customHeight="1" x14ac:dyDescent="0.2">
      <c r="A29" s="13">
        <v>1500088</v>
      </c>
      <c r="B29" s="14" t="s">
        <v>53</v>
      </c>
      <c r="C29" s="15">
        <v>21000</v>
      </c>
      <c r="D29" s="10">
        <f>VLOOKUP($A29,'23.04'!$A$9:$W$204,23,0)</f>
        <v>0</v>
      </c>
      <c r="E29" s="15">
        <v>4</v>
      </c>
      <c r="F29" s="15"/>
      <c r="G29" s="15"/>
      <c r="H29" s="9">
        <f t="shared" si="0"/>
        <v>4</v>
      </c>
      <c r="I29" s="15">
        <v>4</v>
      </c>
      <c r="J29" s="15"/>
      <c r="K29" s="15"/>
      <c r="L29" s="9">
        <f t="shared" si="4"/>
        <v>4</v>
      </c>
      <c r="M29" s="15"/>
      <c r="N29" s="15"/>
      <c r="O29" s="15"/>
      <c r="P29" s="15"/>
      <c r="Q29" s="15"/>
      <c r="R29" s="11">
        <f t="shared" si="5"/>
        <v>0</v>
      </c>
      <c r="S29" s="15"/>
      <c r="T29" s="15"/>
      <c r="U29" s="9">
        <f t="shared" si="1"/>
        <v>0</v>
      </c>
      <c r="V29" s="9">
        <f t="shared" si="2"/>
        <v>0</v>
      </c>
      <c r="W29" s="15"/>
      <c r="X29" s="16">
        <f t="shared" si="3"/>
        <v>0</v>
      </c>
      <c r="Y29" s="18"/>
      <c r="Z29" s="17"/>
    </row>
    <row r="30" spans="1:26" ht="18" customHeight="1" x14ac:dyDescent="0.2">
      <c r="A30" s="13">
        <v>1500089</v>
      </c>
      <c r="B30" s="14" t="s">
        <v>54</v>
      </c>
      <c r="C30" s="15">
        <v>20000</v>
      </c>
      <c r="D30" s="10">
        <f>VLOOKUP($A30,'23.04'!$A$9:$W$204,23,0)</f>
        <v>0</v>
      </c>
      <c r="E30" s="15">
        <v>6</v>
      </c>
      <c r="F30" s="15"/>
      <c r="G30" s="15"/>
      <c r="H30" s="9">
        <f t="shared" si="0"/>
        <v>6</v>
      </c>
      <c r="I30" s="15">
        <v>4</v>
      </c>
      <c r="J30" s="15"/>
      <c r="K30" s="15"/>
      <c r="L30" s="9">
        <f t="shared" si="4"/>
        <v>4</v>
      </c>
      <c r="M30" s="15"/>
      <c r="N30" s="15"/>
      <c r="O30" s="15"/>
      <c r="P30" s="15"/>
      <c r="Q30" s="15"/>
      <c r="R30" s="11">
        <f>SUM(M30:Q30)</f>
        <v>0</v>
      </c>
      <c r="S30" s="15">
        <v>2</v>
      </c>
      <c r="T30" s="15"/>
      <c r="U30" s="9">
        <f>S30+T30</f>
        <v>2</v>
      </c>
      <c r="V30" s="9">
        <f t="shared" si="2"/>
        <v>0</v>
      </c>
      <c r="W30" s="15"/>
      <c r="X30" s="16">
        <f>W30-V30</f>
        <v>0</v>
      </c>
      <c r="Y30" s="18"/>
      <c r="Z30" s="17"/>
    </row>
    <row r="31" spans="1:26" ht="18" customHeight="1" x14ac:dyDescent="0.2">
      <c r="A31" s="13">
        <v>1500134</v>
      </c>
      <c r="B31" s="14" t="s">
        <v>55</v>
      </c>
      <c r="C31" s="15">
        <v>24000</v>
      </c>
      <c r="D31" s="10">
        <f>VLOOKUP($A31,'23.04'!$A$9:$W$204,23,0)</f>
        <v>0</v>
      </c>
      <c r="E31" s="15">
        <v>4</v>
      </c>
      <c r="F31" s="15"/>
      <c r="G31" s="15"/>
      <c r="H31" s="9">
        <f t="shared" si="0"/>
        <v>4</v>
      </c>
      <c r="I31" s="15">
        <v>2</v>
      </c>
      <c r="J31" s="15"/>
      <c r="K31" s="15"/>
      <c r="L31" s="9">
        <f t="shared" si="4"/>
        <v>2</v>
      </c>
      <c r="M31" s="15"/>
      <c r="N31" s="15"/>
      <c r="O31" s="15"/>
      <c r="P31" s="15"/>
      <c r="Q31" s="15"/>
      <c r="R31" s="11">
        <f t="shared" si="5"/>
        <v>0</v>
      </c>
      <c r="S31" s="15">
        <v>2</v>
      </c>
      <c r="T31" s="15"/>
      <c r="U31" s="9">
        <f t="shared" si="1"/>
        <v>2</v>
      </c>
      <c r="V31" s="9">
        <f t="shared" si="2"/>
        <v>0</v>
      </c>
      <c r="W31" s="15"/>
      <c r="X31" s="16">
        <f t="shared" si="3"/>
        <v>0</v>
      </c>
      <c r="Y31" s="18"/>
      <c r="Z31" s="17"/>
    </row>
    <row r="32" spans="1:26" ht="18" customHeight="1" x14ac:dyDescent="0.2">
      <c r="A32" s="13">
        <v>1500228</v>
      </c>
      <c r="B32" s="14" t="s">
        <v>56</v>
      </c>
      <c r="C32" s="15">
        <v>18000</v>
      </c>
      <c r="D32" s="10">
        <f>VLOOKUP($A32,'23.04'!$A$9:$W$204,23,0)</f>
        <v>0</v>
      </c>
      <c r="E32" s="15"/>
      <c r="F32" s="15"/>
      <c r="G32" s="15"/>
      <c r="H32" s="9">
        <f t="shared" si="0"/>
        <v>0</v>
      </c>
      <c r="I32" s="15"/>
      <c r="J32" s="15"/>
      <c r="K32" s="15"/>
      <c r="L32" s="9">
        <f t="shared" si="4"/>
        <v>0</v>
      </c>
      <c r="M32" s="15"/>
      <c r="N32" s="15"/>
      <c r="O32" s="15"/>
      <c r="P32" s="15"/>
      <c r="Q32" s="15"/>
      <c r="R32" s="11">
        <f>SUM(M32:Q32)</f>
        <v>0</v>
      </c>
      <c r="S32" s="15"/>
      <c r="T32" s="15"/>
      <c r="U32" s="9">
        <f>S32+T32</f>
        <v>0</v>
      </c>
      <c r="V32" s="9">
        <f t="shared" si="2"/>
        <v>0</v>
      </c>
      <c r="W32" s="15"/>
      <c r="X32" s="16">
        <f>W32-V32</f>
        <v>0</v>
      </c>
      <c r="Y32" s="18"/>
      <c r="Z32" s="17"/>
    </row>
    <row r="33" spans="1:26" ht="18" customHeight="1" x14ac:dyDescent="0.2">
      <c r="A33" s="13">
        <v>1500300</v>
      </c>
      <c r="B33" s="14" t="s">
        <v>57</v>
      </c>
      <c r="C33" s="15">
        <v>22000</v>
      </c>
      <c r="D33" s="10">
        <f>VLOOKUP($A33,'23.04'!$A$9:$W$204,23,0)</f>
        <v>0</v>
      </c>
      <c r="E33" s="15">
        <v>4</v>
      </c>
      <c r="F33" s="15"/>
      <c r="G33" s="15"/>
      <c r="H33" s="9">
        <f t="shared" si="0"/>
        <v>4</v>
      </c>
      <c r="I33" s="15">
        <v>4</v>
      </c>
      <c r="J33" s="15"/>
      <c r="K33" s="15"/>
      <c r="L33" s="9">
        <f t="shared" si="4"/>
        <v>4</v>
      </c>
      <c r="M33" s="15"/>
      <c r="N33" s="15"/>
      <c r="O33" s="15"/>
      <c r="P33" s="15"/>
      <c r="Q33" s="15"/>
      <c r="R33" s="11">
        <f t="shared" si="5"/>
        <v>0</v>
      </c>
      <c r="S33" s="15"/>
      <c r="T33" s="15"/>
      <c r="U33" s="9">
        <f t="shared" si="1"/>
        <v>0</v>
      </c>
      <c r="V33" s="9">
        <f t="shared" si="2"/>
        <v>0</v>
      </c>
      <c r="W33" s="15"/>
      <c r="X33" s="16">
        <f t="shared" si="3"/>
        <v>0</v>
      </c>
      <c r="Y33" s="39"/>
      <c r="Z33" s="17"/>
    </row>
    <row r="34" spans="1:26" ht="18" customHeight="1" x14ac:dyDescent="0.2">
      <c r="A34" s="13">
        <v>1500301</v>
      </c>
      <c r="B34" s="14" t="s">
        <v>58</v>
      </c>
      <c r="C34" s="15">
        <v>20000</v>
      </c>
      <c r="D34" s="10">
        <f>VLOOKUP($A34,'23.04'!$A$9:$W$204,23,0)</f>
        <v>0</v>
      </c>
      <c r="E34" s="15">
        <v>4</v>
      </c>
      <c r="F34" s="15"/>
      <c r="G34" s="15"/>
      <c r="H34" s="9">
        <f t="shared" si="0"/>
        <v>4</v>
      </c>
      <c r="I34" s="15">
        <v>2</v>
      </c>
      <c r="J34" s="15"/>
      <c r="K34" s="15"/>
      <c r="L34" s="9">
        <f t="shared" si="4"/>
        <v>2</v>
      </c>
      <c r="M34" s="15"/>
      <c r="N34" s="15"/>
      <c r="O34" s="15"/>
      <c r="P34" s="15"/>
      <c r="Q34" s="15"/>
      <c r="R34" s="11">
        <f t="shared" si="5"/>
        <v>0</v>
      </c>
      <c r="S34" s="15">
        <v>2</v>
      </c>
      <c r="T34" s="15"/>
      <c r="U34" s="9">
        <f t="shared" si="1"/>
        <v>2</v>
      </c>
      <c r="V34" s="9">
        <f t="shared" si="2"/>
        <v>0</v>
      </c>
      <c r="W34" s="15"/>
      <c r="X34" s="16">
        <f t="shared" si="3"/>
        <v>0</v>
      </c>
      <c r="Y34" s="18"/>
      <c r="Z34" s="17"/>
    </row>
    <row r="35" spans="1:26" ht="18" customHeight="1" x14ac:dyDescent="0.2">
      <c r="A35" s="13">
        <v>1500303</v>
      </c>
      <c r="B35" s="14" t="s">
        <v>59</v>
      </c>
      <c r="C35" s="15">
        <v>18000</v>
      </c>
      <c r="D35" s="10">
        <f>VLOOKUP($A35,'23.04'!$A$9:$W$204,23,0)</f>
        <v>0</v>
      </c>
      <c r="E35" s="15">
        <v>4</v>
      </c>
      <c r="F35" s="15"/>
      <c r="G35" s="15"/>
      <c r="H35" s="9">
        <f t="shared" si="0"/>
        <v>4</v>
      </c>
      <c r="I35" s="15">
        <v>3</v>
      </c>
      <c r="J35" s="15"/>
      <c r="K35" s="15"/>
      <c r="L35" s="9">
        <f t="shared" si="4"/>
        <v>3</v>
      </c>
      <c r="M35" s="15"/>
      <c r="N35" s="15"/>
      <c r="O35" s="15"/>
      <c r="P35" s="15"/>
      <c r="Q35" s="15"/>
      <c r="R35" s="11">
        <f t="shared" si="5"/>
        <v>0</v>
      </c>
      <c r="S35" s="15">
        <v>1</v>
      </c>
      <c r="T35" s="15"/>
      <c r="U35" s="9">
        <f t="shared" si="1"/>
        <v>1</v>
      </c>
      <c r="V35" s="9">
        <f t="shared" si="2"/>
        <v>0</v>
      </c>
      <c r="W35" s="15"/>
      <c r="X35" s="16">
        <f t="shared" si="3"/>
        <v>0</v>
      </c>
      <c r="Y35" s="18"/>
      <c r="Z35" s="17"/>
    </row>
    <row r="36" spans="1:26" ht="18.75" customHeight="1" x14ac:dyDescent="0.2">
      <c r="A36" s="13">
        <v>1500304</v>
      </c>
      <c r="B36" s="14" t="s">
        <v>60</v>
      </c>
      <c r="C36" s="15">
        <v>18000</v>
      </c>
      <c r="D36" s="10">
        <f>VLOOKUP($A36,'23.04'!$A$9:$W$204,23,0)</f>
        <v>0</v>
      </c>
      <c r="E36" s="15">
        <v>4</v>
      </c>
      <c r="F36" s="15"/>
      <c r="G36" s="15"/>
      <c r="H36" s="9">
        <f t="shared" si="0"/>
        <v>4</v>
      </c>
      <c r="I36" s="15">
        <v>4</v>
      </c>
      <c r="J36" s="15"/>
      <c r="K36" s="15"/>
      <c r="L36" s="9">
        <f t="shared" si="4"/>
        <v>4</v>
      </c>
      <c r="M36" s="15"/>
      <c r="N36" s="15"/>
      <c r="O36" s="15"/>
      <c r="P36" s="15"/>
      <c r="Q36" s="15"/>
      <c r="R36" s="11">
        <f t="shared" si="5"/>
        <v>0</v>
      </c>
      <c r="S36" s="15"/>
      <c r="T36" s="15"/>
      <c r="U36" s="9">
        <f t="shared" si="1"/>
        <v>0</v>
      </c>
      <c r="V36" s="9">
        <f t="shared" si="2"/>
        <v>0</v>
      </c>
      <c r="W36" s="15"/>
      <c r="X36" s="16">
        <f t="shared" si="3"/>
        <v>0</v>
      </c>
      <c r="Y36" s="18"/>
      <c r="Z36" s="17"/>
    </row>
    <row r="37" spans="1:26" ht="18" customHeight="1" x14ac:dyDescent="0.2">
      <c r="A37" s="13">
        <v>1500306</v>
      </c>
      <c r="B37" s="14" t="s">
        <v>61</v>
      </c>
      <c r="C37" s="15">
        <v>17000</v>
      </c>
      <c r="D37" s="10">
        <f>VLOOKUP($A37,'23.04'!$A$9:$W$204,23,0)</f>
        <v>0</v>
      </c>
      <c r="E37" s="15">
        <v>4</v>
      </c>
      <c r="F37" s="15"/>
      <c r="G37" s="15"/>
      <c r="H37" s="9">
        <f t="shared" si="0"/>
        <v>4</v>
      </c>
      <c r="I37" s="15">
        <v>4</v>
      </c>
      <c r="J37" s="15"/>
      <c r="K37" s="15"/>
      <c r="L37" s="9">
        <f t="shared" si="4"/>
        <v>4</v>
      </c>
      <c r="M37" s="15"/>
      <c r="N37" s="15"/>
      <c r="O37" s="15"/>
      <c r="P37" s="15"/>
      <c r="Q37" s="15"/>
      <c r="R37" s="11">
        <f t="shared" si="5"/>
        <v>0</v>
      </c>
      <c r="S37" s="15"/>
      <c r="T37" s="15"/>
      <c r="U37" s="9">
        <f t="shared" si="1"/>
        <v>0</v>
      </c>
      <c r="V37" s="9">
        <f t="shared" si="2"/>
        <v>0</v>
      </c>
      <c r="W37" s="15"/>
      <c r="X37" s="16">
        <f t="shared" si="3"/>
        <v>0</v>
      </c>
      <c r="Y37" s="39"/>
      <c r="Z37" s="17"/>
    </row>
    <row r="38" spans="1:26" ht="18" customHeight="1" x14ac:dyDescent="0.2">
      <c r="A38" s="13">
        <v>1500307</v>
      </c>
      <c r="B38" s="14" t="s">
        <v>62</v>
      </c>
      <c r="C38" s="15">
        <v>20000</v>
      </c>
      <c r="D38" s="10">
        <f>VLOOKUP($A38,'23.04'!$A$9:$W$204,23,0)</f>
        <v>0</v>
      </c>
      <c r="E38" s="15">
        <v>4</v>
      </c>
      <c r="F38" s="15"/>
      <c r="G38" s="15"/>
      <c r="H38" s="9">
        <f t="shared" si="0"/>
        <v>4</v>
      </c>
      <c r="I38" s="15">
        <v>3</v>
      </c>
      <c r="J38" s="15"/>
      <c r="K38" s="15"/>
      <c r="L38" s="9">
        <f t="shared" si="4"/>
        <v>3</v>
      </c>
      <c r="M38" s="15"/>
      <c r="N38" s="15"/>
      <c r="O38" s="15"/>
      <c r="P38" s="15"/>
      <c r="Q38" s="15"/>
      <c r="R38" s="11">
        <f t="shared" si="5"/>
        <v>0</v>
      </c>
      <c r="S38" s="15">
        <v>1</v>
      </c>
      <c r="T38" s="15"/>
      <c r="U38" s="9">
        <f t="shared" si="1"/>
        <v>1</v>
      </c>
      <c r="V38" s="9">
        <f t="shared" si="2"/>
        <v>0</v>
      </c>
      <c r="W38" s="15"/>
      <c r="X38" s="16">
        <f t="shared" si="3"/>
        <v>0</v>
      </c>
      <c r="Y38" s="18"/>
      <c r="Z38" s="17"/>
    </row>
    <row r="39" spans="1:26" ht="18" customHeight="1" x14ac:dyDescent="0.2">
      <c r="A39" s="13">
        <v>1500309</v>
      </c>
      <c r="B39" s="14" t="s">
        <v>63</v>
      </c>
      <c r="C39" s="15">
        <v>18000</v>
      </c>
      <c r="D39" s="10">
        <f>VLOOKUP($A39,'23.04'!$A$9:$W$204,23,0)</f>
        <v>0</v>
      </c>
      <c r="E39" s="15"/>
      <c r="F39" s="15"/>
      <c r="G39" s="15"/>
      <c r="H39" s="9">
        <f t="shared" si="0"/>
        <v>0</v>
      </c>
      <c r="I39" s="15"/>
      <c r="J39" s="15"/>
      <c r="K39" s="15"/>
      <c r="L39" s="9">
        <f t="shared" si="4"/>
        <v>0</v>
      </c>
      <c r="M39" s="15"/>
      <c r="N39" s="15"/>
      <c r="O39" s="15"/>
      <c r="P39" s="15"/>
      <c r="Q39" s="15"/>
      <c r="R39" s="11">
        <f t="shared" si="5"/>
        <v>0</v>
      </c>
      <c r="S39" s="15"/>
      <c r="T39" s="15"/>
      <c r="U39" s="9">
        <f t="shared" si="1"/>
        <v>0</v>
      </c>
      <c r="V39" s="9">
        <f t="shared" si="2"/>
        <v>0</v>
      </c>
      <c r="W39" s="15"/>
      <c r="X39" s="16">
        <f t="shared" si="3"/>
        <v>0</v>
      </c>
      <c r="Y39" s="18"/>
      <c r="Z39" s="17"/>
    </row>
    <row r="40" spans="1:26" ht="18" customHeight="1" x14ac:dyDescent="0.2">
      <c r="A40" s="13">
        <v>1500310</v>
      </c>
      <c r="B40" s="14" t="s">
        <v>64</v>
      </c>
      <c r="C40" s="15">
        <v>20000</v>
      </c>
      <c r="D40" s="10">
        <f>VLOOKUP($A40,'23.04'!$A$9:$W$204,23,0)</f>
        <v>0</v>
      </c>
      <c r="E40" s="15">
        <v>4</v>
      </c>
      <c r="F40" s="15"/>
      <c r="G40" s="15"/>
      <c r="H40" s="9">
        <f t="shared" si="0"/>
        <v>4</v>
      </c>
      <c r="I40" s="15">
        <v>4</v>
      </c>
      <c r="J40" s="15"/>
      <c r="K40" s="15"/>
      <c r="L40" s="9">
        <f t="shared" si="4"/>
        <v>4</v>
      </c>
      <c r="M40" s="15"/>
      <c r="N40" s="15"/>
      <c r="O40" s="15"/>
      <c r="P40" s="15"/>
      <c r="Q40" s="15"/>
      <c r="R40" s="11">
        <f t="shared" si="5"/>
        <v>0</v>
      </c>
      <c r="S40" s="15"/>
      <c r="T40" s="15"/>
      <c r="U40" s="9">
        <f t="shared" si="1"/>
        <v>0</v>
      </c>
      <c r="V40" s="9">
        <f t="shared" si="2"/>
        <v>0</v>
      </c>
      <c r="W40" s="15"/>
      <c r="X40" s="16">
        <f t="shared" si="3"/>
        <v>0</v>
      </c>
      <c r="Y40" s="18"/>
      <c r="Z40" s="17"/>
    </row>
    <row r="41" spans="1:26" ht="18" customHeight="1" x14ac:dyDescent="0.2">
      <c r="A41" s="13">
        <v>1500311</v>
      </c>
      <c r="B41" s="14" t="s">
        <v>65</v>
      </c>
      <c r="C41" s="15">
        <v>21000</v>
      </c>
      <c r="D41" s="10">
        <f>VLOOKUP($A41,'23.04'!$A$9:$W$204,23,0)</f>
        <v>0</v>
      </c>
      <c r="E41" s="15">
        <v>4</v>
      </c>
      <c r="F41" s="15"/>
      <c r="G41" s="15"/>
      <c r="H41" s="9">
        <f t="shared" si="0"/>
        <v>4</v>
      </c>
      <c r="I41" s="15">
        <v>3</v>
      </c>
      <c r="J41" s="15"/>
      <c r="K41" s="15"/>
      <c r="L41" s="9">
        <f t="shared" si="4"/>
        <v>3</v>
      </c>
      <c r="M41" s="15"/>
      <c r="N41" s="15"/>
      <c r="O41" s="15"/>
      <c r="P41" s="15"/>
      <c r="Q41" s="15"/>
      <c r="R41" s="11">
        <f t="shared" si="5"/>
        <v>0</v>
      </c>
      <c r="S41" s="15">
        <v>1</v>
      </c>
      <c r="T41" s="15"/>
      <c r="U41" s="9">
        <f t="shared" si="1"/>
        <v>1</v>
      </c>
      <c r="V41" s="9">
        <f t="shared" si="2"/>
        <v>0</v>
      </c>
      <c r="W41" s="15"/>
      <c r="X41" s="16">
        <f t="shared" si="3"/>
        <v>0</v>
      </c>
      <c r="Y41" s="18"/>
      <c r="Z41" s="17"/>
    </row>
    <row r="42" spans="1:26" ht="18" customHeight="1" x14ac:dyDescent="0.2">
      <c r="A42" s="13">
        <v>1500312</v>
      </c>
      <c r="B42" s="14" t="s">
        <v>66</v>
      </c>
      <c r="C42" s="15">
        <v>21000</v>
      </c>
      <c r="D42" s="10">
        <f>VLOOKUP($A42,'23.04'!$A$9:$W$204,23,0)</f>
        <v>0</v>
      </c>
      <c r="E42" s="15"/>
      <c r="F42" s="15"/>
      <c r="G42" s="15"/>
      <c r="H42" s="9">
        <f t="shared" si="0"/>
        <v>0</v>
      </c>
      <c r="I42" s="15"/>
      <c r="J42" s="15"/>
      <c r="K42" s="15"/>
      <c r="L42" s="9">
        <f t="shared" si="4"/>
        <v>0</v>
      </c>
      <c r="M42" s="15"/>
      <c r="N42" s="15"/>
      <c r="O42" s="15"/>
      <c r="P42" s="15"/>
      <c r="Q42" s="15"/>
      <c r="R42" s="11">
        <f t="shared" si="5"/>
        <v>0</v>
      </c>
      <c r="S42" s="15"/>
      <c r="T42" s="15"/>
      <c r="U42" s="9">
        <f t="shared" si="1"/>
        <v>0</v>
      </c>
      <c r="V42" s="9">
        <f t="shared" si="2"/>
        <v>0</v>
      </c>
      <c r="W42" s="15"/>
      <c r="X42" s="16">
        <f t="shared" si="3"/>
        <v>0</v>
      </c>
      <c r="Y42" s="18"/>
      <c r="Z42" s="17"/>
    </row>
    <row r="43" spans="1:26" ht="18" customHeight="1" x14ac:dyDescent="0.2">
      <c r="A43" s="13">
        <v>1500313</v>
      </c>
      <c r="B43" s="14" t="s">
        <v>67</v>
      </c>
      <c r="C43" s="15">
        <v>20000</v>
      </c>
      <c r="D43" s="10">
        <f>VLOOKUP($A43,'23.04'!$A$9:$W$204,23,0)</f>
        <v>0</v>
      </c>
      <c r="E43" s="15">
        <v>6</v>
      </c>
      <c r="F43" s="15"/>
      <c r="G43" s="15"/>
      <c r="H43" s="9">
        <f t="shared" si="0"/>
        <v>6</v>
      </c>
      <c r="I43" s="15">
        <v>4</v>
      </c>
      <c r="J43" s="15"/>
      <c r="K43" s="15"/>
      <c r="L43" s="9">
        <f t="shared" si="4"/>
        <v>4</v>
      </c>
      <c r="M43" s="15"/>
      <c r="N43" s="15"/>
      <c r="O43" s="15"/>
      <c r="P43" s="15"/>
      <c r="Q43" s="15"/>
      <c r="R43" s="11">
        <f t="shared" si="5"/>
        <v>0</v>
      </c>
      <c r="S43" s="15">
        <v>2</v>
      </c>
      <c r="T43" s="15"/>
      <c r="U43" s="9">
        <f t="shared" si="1"/>
        <v>2</v>
      </c>
      <c r="V43" s="9">
        <f t="shared" si="2"/>
        <v>0</v>
      </c>
      <c r="W43" s="15"/>
      <c r="X43" s="16">
        <f t="shared" si="3"/>
        <v>0</v>
      </c>
      <c r="Y43" s="18"/>
      <c r="Z43" s="17"/>
    </row>
    <row r="44" spans="1:26" ht="18" customHeight="1" x14ac:dyDescent="0.2">
      <c r="A44" s="13">
        <v>1500314</v>
      </c>
      <c r="B44" s="14" t="s">
        <v>68</v>
      </c>
      <c r="C44" s="15">
        <v>17000</v>
      </c>
      <c r="D44" s="10">
        <f>VLOOKUP($A44,'23.04'!$A$9:$W$204,23,0)</f>
        <v>0</v>
      </c>
      <c r="E44" s="15">
        <v>4</v>
      </c>
      <c r="F44" s="15"/>
      <c r="G44" s="15"/>
      <c r="H44" s="9">
        <f t="shared" si="0"/>
        <v>4</v>
      </c>
      <c r="I44" s="15">
        <v>3</v>
      </c>
      <c r="J44" s="15"/>
      <c r="K44" s="15"/>
      <c r="L44" s="9">
        <f t="shared" si="4"/>
        <v>3</v>
      </c>
      <c r="M44" s="15"/>
      <c r="N44" s="15"/>
      <c r="O44" s="15"/>
      <c r="P44" s="15"/>
      <c r="Q44" s="15"/>
      <c r="R44" s="11">
        <f t="shared" si="5"/>
        <v>0</v>
      </c>
      <c r="S44" s="15">
        <v>1</v>
      </c>
      <c r="T44" s="15"/>
      <c r="U44" s="9">
        <f t="shared" si="1"/>
        <v>1</v>
      </c>
      <c r="V44" s="9">
        <f t="shared" si="2"/>
        <v>0</v>
      </c>
      <c r="W44" s="15"/>
      <c r="X44" s="16">
        <f t="shared" si="3"/>
        <v>0</v>
      </c>
      <c r="Y44" s="26"/>
      <c r="Z44" s="17"/>
    </row>
    <row r="45" spans="1:26" ht="18" customHeight="1" x14ac:dyDescent="0.2">
      <c r="A45" s="13">
        <v>1502007</v>
      </c>
      <c r="B45" s="14" t="s">
        <v>69</v>
      </c>
      <c r="C45" s="15">
        <v>19000</v>
      </c>
      <c r="D45" s="10">
        <f>VLOOKUP($A45,'23.04'!$A$9:$W$204,23,0)</f>
        <v>0</v>
      </c>
      <c r="E45" s="15"/>
      <c r="F45" s="15"/>
      <c r="G45" s="15"/>
      <c r="H45" s="9">
        <f t="shared" si="0"/>
        <v>0</v>
      </c>
      <c r="I45" s="15"/>
      <c r="J45" s="15"/>
      <c r="K45" s="15"/>
      <c r="L45" s="9">
        <f t="shared" si="4"/>
        <v>0</v>
      </c>
      <c r="M45" s="15"/>
      <c r="N45" s="15"/>
      <c r="O45" s="15"/>
      <c r="P45" s="15"/>
      <c r="Q45" s="15"/>
      <c r="R45" s="11">
        <f t="shared" si="5"/>
        <v>0</v>
      </c>
      <c r="S45" s="15"/>
      <c r="T45" s="15"/>
      <c r="U45" s="9">
        <f t="shared" si="1"/>
        <v>0</v>
      </c>
      <c r="V45" s="9">
        <f t="shared" si="2"/>
        <v>0</v>
      </c>
      <c r="W45" s="15"/>
      <c r="X45" s="16">
        <f t="shared" si="3"/>
        <v>0</v>
      </c>
      <c r="Y45" s="26"/>
      <c r="Z45" s="17"/>
    </row>
    <row r="46" spans="1:26" ht="18" customHeight="1" x14ac:dyDescent="0.2">
      <c r="A46" s="13">
        <v>1502011</v>
      </c>
      <c r="B46" s="14" t="s">
        <v>70</v>
      </c>
      <c r="C46" s="15">
        <v>17000</v>
      </c>
      <c r="D46" s="10">
        <f>VLOOKUP($A46,'23.04'!$A$9:$W$204,23,0)</f>
        <v>0</v>
      </c>
      <c r="E46" s="15">
        <v>4</v>
      </c>
      <c r="F46" s="15"/>
      <c r="G46" s="15"/>
      <c r="H46" s="9">
        <f t="shared" si="0"/>
        <v>4</v>
      </c>
      <c r="I46" s="15">
        <v>3</v>
      </c>
      <c r="J46" s="15"/>
      <c r="K46" s="15"/>
      <c r="L46" s="9">
        <f t="shared" si="4"/>
        <v>3</v>
      </c>
      <c r="M46" s="15"/>
      <c r="N46" s="15"/>
      <c r="O46" s="15"/>
      <c r="P46" s="15"/>
      <c r="Q46" s="15"/>
      <c r="R46" s="11">
        <f t="shared" si="5"/>
        <v>0</v>
      </c>
      <c r="S46" s="15">
        <v>1</v>
      </c>
      <c r="T46" s="15"/>
      <c r="U46" s="9">
        <f t="shared" si="1"/>
        <v>1</v>
      </c>
      <c r="V46" s="9">
        <f t="shared" si="2"/>
        <v>0</v>
      </c>
      <c r="W46" s="15"/>
      <c r="X46" s="16">
        <f t="shared" si="3"/>
        <v>0</v>
      </c>
      <c r="Y46" s="26"/>
      <c r="Z46" s="17"/>
    </row>
    <row r="47" spans="1:26" ht="18" customHeight="1" x14ac:dyDescent="0.2">
      <c r="A47" s="13">
        <v>1502012</v>
      </c>
      <c r="B47" s="14" t="s">
        <v>71</v>
      </c>
      <c r="C47" s="15">
        <v>18000</v>
      </c>
      <c r="D47" s="10">
        <f>VLOOKUP($A47,'23.04'!$A$9:$W$204,23,0)</f>
        <v>0</v>
      </c>
      <c r="E47" s="15">
        <v>4</v>
      </c>
      <c r="F47" s="15"/>
      <c r="G47" s="15"/>
      <c r="H47" s="9">
        <f t="shared" si="0"/>
        <v>4</v>
      </c>
      <c r="I47" s="15">
        <v>4</v>
      </c>
      <c r="J47" s="15"/>
      <c r="K47" s="15"/>
      <c r="L47" s="9">
        <f t="shared" si="4"/>
        <v>4</v>
      </c>
      <c r="M47" s="15"/>
      <c r="N47" s="15"/>
      <c r="O47" s="15"/>
      <c r="P47" s="15"/>
      <c r="Q47" s="15"/>
      <c r="R47" s="11">
        <f t="shared" si="5"/>
        <v>0</v>
      </c>
      <c r="S47" s="15"/>
      <c r="T47" s="15"/>
      <c r="U47" s="9">
        <f t="shared" si="1"/>
        <v>0</v>
      </c>
      <c r="V47" s="9">
        <f t="shared" si="2"/>
        <v>0</v>
      </c>
      <c r="W47" s="15"/>
      <c r="X47" s="16">
        <f t="shared" si="3"/>
        <v>0</v>
      </c>
      <c r="Y47" s="18"/>
      <c r="Z47" s="17"/>
    </row>
    <row r="48" spans="1:26" ht="18" customHeight="1" x14ac:dyDescent="0.2">
      <c r="A48" s="13">
        <v>1502013</v>
      </c>
      <c r="B48" s="14" t="s">
        <v>72</v>
      </c>
      <c r="C48" s="15">
        <v>20000</v>
      </c>
      <c r="D48" s="10">
        <f>VLOOKUP($A48,'23.04'!$A$9:$W$204,23,0)</f>
        <v>0</v>
      </c>
      <c r="E48" s="15">
        <v>4</v>
      </c>
      <c r="F48" s="15"/>
      <c r="G48" s="15"/>
      <c r="H48" s="9">
        <f t="shared" si="0"/>
        <v>4</v>
      </c>
      <c r="I48" s="15">
        <v>2</v>
      </c>
      <c r="J48" s="15"/>
      <c r="K48" s="15"/>
      <c r="L48" s="9">
        <f t="shared" si="4"/>
        <v>2</v>
      </c>
      <c r="M48" s="15"/>
      <c r="N48" s="15"/>
      <c r="O48" s="15"/>
      <c r="P48" s="15"/>
      <c r="Q48" s="15"/>
      <c r="R48" s="11">
        <f t="shared" si="5"/>
        <v>0</v>
      </c>
      <c r="S48" s="15">
        <v>2</v>
      </c>
      <c r="T48" s="15"/>
      <c r="U48" s="9">
        <f t="shared" si="1"/>
        <v>2</v>
      </c>
      <c r="V48" s="9">
        <f t="shared" si="2"/>
        <v>0</v>
      </c>
      <c r="W48" s="15"/>
      <c r="X48" s="16">
        <f t="shared" si="3"/>
        <v>0</v>
      </c>
      <c r="Y48" s="18"/>
      <c r="Z48" s="17"/>
    </row>
    <row r="49" spans="1:28" ht="18" customHeight="1" x14ac:dyDescent="0.2">
      <c r="A49" s="13">
        <v>1502021</v>
      </c>
      <c r="B49" s="14" t="s">
        <v>73</v>
      </c>
      <c r="C49" s="15">
        <v>22000</v>
      </c>
      <c r="D49" s="10">
        <f>VLOOKUP($A49,'23.04'!$A$9:$W$204,23,0)</f>
        <v>0</v>
      </c>
      <c r="E49" s="15">
        <v>4</v>
      </c>
      <c r="F49" s="15"/>
      <c r="G49" s="15"/>
      <c r="H49" s="9">
        <f t="shared" si="0"/>
        <v>4</v>
      </c>
      <c r="I49" s="15">
        <v>4</v>
      </c>
      <c r="J49" s="15"/>
      <c r="K49" s="15"/>
      <c r="L49" s="9">
        <f t="shared" si="4"/>
        <v>4</v>
      </c>
      <c r="M49" s="15"/>
      <c r="N49" s="15"/>
      <c r="O49" s="15"/>
      <c r="P49" s="15"/>
      <c r="Q49" s="15"/>
      <c r="R49" s="11">
        <f t="shared" si="5"/>
        <v>0</v>
      </c>
      <c r="S49" s="15"/>
      <c r="T49" s="15"/>
      <c r="U49" s="9">
        <f t="shared" si="1"/>
        <v>0</v>
      </c>
      <c r="V49" s="9">
        <f t="shared" si="2"/>
        <v>0</v>
      </c>
      <c r="W49" s="15"/>
      <c r="X49" s="16">
        <f t="shared" si="3"/>
        <v>0</v>
      </c>
      <c r="Y49" s="18"/>
      <c r="Z49" s="17"/>
    </row>
    <row r="50" spans="1:28" ht="18" customHeight="1" x14ac:dyDescent="0.2">
      <c r="A50" s="13">
        <v>1502024</v>
      </c>
      <c r="B50" s="14" t="s">
        <v>74</v>
      </c>
      <c r="C50" s="15">
        <v>21000</v>
      </c>
      <c r="D50" s="10">
        <f>VLOOKUP($A50,'23.04'!$A$9:$W$204,23,0)</f>
        <v>0</v>
      </c>
      <c r="E50" s="15"/>
      <c r="F50" s="15"/>
      <c r="G50" s="15"/>
      <c r="H50" s="9">
        <f t="shared" si="0"/>
        <v>0</v>
      </c>
      <c r="I50" s="15"/>
      <c r="J50" s="15"/>
      <c r="K50" s="15"/>
      <c r="L50" s="9">
        <f t="shared" si="4"/>
        <v>0</v>
      </c>
      <c r="M50" s="15"/>
      <c r="N50" s="15"/>
      <c r="O50" s="15"/>
      <c r="P50" s="15"/>
      <c r="Q50" s="15"/>
      <c r="R50" s="11">
        <f t="shared" si="5"/>
        <v>0</v>
      </c>
      <c r="S50" s="15"/>
      <c r="T50" s="15"/>
      <c r="U50" s="9">
        <f t="shared" si="1"/>
        <v>0</v>
      </c>
      <c r="V50" s="9">
        <f t="shared" si="2"/>
        <v>0</v>
      </c>
      <c r="W50" s="15"/>
      <c r="X50" s="16">
        <f t="shared" si="3"/>
        <v>0</v>
      </c>
      <c r="Y50" s="18"/>
      <c r="Z50" s="17"/>
    </row>
    <row r="51" spans="1:28" ht="18" customHeight="1" x14ac:dyDescent="0.2">
      <c r="A51" s="13">
        <v>1502029</v>
      </c>
      <c r="B51" s="14" t="s">
        <v>75</v>
      </c>
      <c r="C51" s="15">
        <v>19000</v>
      </c>
      <c r="D51" s="10">
        <f>VLOOKUP($A51,'23.04'!$A$9:$W$204,23,0)</f>
        <v>0</v>
      </c>
      <c r="E51" s="15">
        <v>4</v>
      </c>
      <c r="F51" s="15"/>
      <c r="G51" s="15"/>
      <c r="H51" s="9">
        <f t="shared" si="0"/>
        <v>4</v>
      </c>
      <c r="I51" s="15">
        <v>3</v>
      </c>
      <c r="J51" s="15"/>
      <c r="K51" s="15"/>
      <c r="L51" s="9">
        <f t="shared" si="4"/>
        <v>3</v>
      </c>
      <c r="M51" s="15"/>
      <c r="N51" s="15"/>
      <c r="O51" s="15"/>
      <c r="P51" s="15"/>
      <c r="Q51" s="15"/>
      <c r="R51" s="11">
        <f t="shared" si="5"/>
        <v>0</v>
      </c>
      <c r="S51" s="15">
        <v>1</v>
      </c>
      <c r="T51" s="15"/>
      <c r="U51" s="9">
        <f t="shared" si="1"/>
        <v>1</v>
      </c>
      <c r="V51" s="9">
        <f t="shared" si="2"/>
        <v>0</v>
      </c>
      <c r="W51" s="15"/>
      <c r="X51" s="16">
        <f t="shared" si="3"/>
        <v>0</v>
      </c>
      <c r="Y51" s="18"/>
      <c r="Z51" s="17"/>
    </row>
    <row r="52" spans="1:28" ht="18" customHeight="1" x14ac:dyDescent="0.2">
      <c r="A52" s="13">
        <v>1509001</v>
      </c>
      <c r="B52" s="14" t="s">
        <v>76</v>
      </c>
      <c r="C52" s="15">
        <v>25000</v>
      </c>
      <c r="D52" s="10">
        <f>VLOOKUP($A52,'23.04'!$A$9:$W$204,23,0)</f>
        <v>0</v>
      </c>
      <c r="E52" s="15"/>
      <c r="F52" s="15"/>
      <c r="G52" s="15"/>
      <c r="H52" s="9">
        <f t="shared" si="0"/>
        <v>0</v>
      </c>
      <c r="I52" s="15"/>
      <c r="J52" s="15"/>
      <c r="K52" s="15"/>
      <c r="L52" s="9">
        <f t="shared" si="4"/>
        <v>0</v>
      </c>
      <c r="M52" s="15"/>
      <c r="N52" s="15"/>
      <c r="O52" s="15"/>
      <c r="P52" s="15"/>
      <c r="Q52" s="15"/>
      <c r="R52" s="11">
        <f t="shared" si="5"/>
        <v>0</v>
      </c>
      <c r="S52" s="15"/>
      <c r="T52" s="15"/>
      <c r="U52" s="9">
        <f t="shared" si="1"/>
        <v>0</v>
      </c>
      <c r="V52" s="9">
        <f t="shared" si="2"/>
        <v>0</v>
      </c>
      <c r="W52" s="15"/>
      <c r="X52" s="16">
        <f t="shared" si="3"/>
        <v>0</v>
      </c>
      <c r="Y52" s="18"/>
      <c r="Z52" s="17"/>
    </row>
    <row r="53" spans="1:28" ht="18" customHeight="1" x14ac:dyDescent="0.2">
      <c r="A53" s="7">
        <v>1520000</v>
      </c>
      <c r="B53" s="8" t="s">
        <v>77</v>
      </c>
      <c r="C53" s="9"/>
      <c r="D53" s="10">
        <f>VLOOKUP($A53,'23.04'!$A$9:$W$204,23,0)</f>
        <v>0</v>
      </c>
      <c r="E53" s="10"/>
      <c r="F53" s="10"/>
      <c r="G53" s="10"/>
      <c r="H53" s="9"/>
      <c r="I53" s="10"/>
      <c r="J53" s="10"/>
      <c r="K53" s="10"/>
      <c r="L53" s="9">
        <f t="shared" si="4"/>
        <v>0</v>
      </c>
      <c r="M53" s="10"/>
      <c r="N53" s="10"/>
      <c r="O53" s="10"/>
      <c r="P53" s="10"/>
      <c r="Q53" s="10"/>
      <c r="R53" s="11">
        <f t="shared" si="5"/>
        <v>0</v>
      </c>
      <c r="S53" s="10"/>
      <c r="T53" s="10"/>
      <c r="U53" s="9"/>
      <c r="V53" s="9"/>
      <c r="W53" s="10"/>
      <c r="X53" s="9"/>
      <c r="Y53" s="18"/>
      <c r="Z53" s="17"/>
    </row>
    <row r="54" spans="1:28" s="24" customFormat="1" ht="18" customHeight="1" x14ac:dyDescent="0.2">
      <c r="A54" s="13">
        <v>1520001</v>
      </c>
      <c r="B54" s="20" t="s">
        <v>78</v>
      </c>
      <c r="C54" s="21">
        <v>22000</v>
      </c>
      <c r="D54" s="10">
        <f>VLOOKUP($A54,'23.04'!$A$9:$W$204,23,0)</f>
        <v>0</v>
      </c>
      <c r="E54" s="21"/>
      <c r="F54" s="21"/>
      <c r="G54" s="21"/>
      <c r="H54" s="9">
        <f t="shared" ref="H54:H64" si="6">SUM(E54:G54)</f>
        <v>0</v>
      </c>
      <c r="I54" s="21"/>
      <c r="J54" s="21"/>
      <c r="K54" s="21"/>
      <c r="L54" s="9">
        <f t="shared" si="4"/>
        <v>0</v>
      </c>
      <c r="M54" s="21"/>
      <c r="N54" s="15"/>
      <c r="O54" s="21"/>
      <c r="P54" s="15"/>
      <c r="Q54" s="21"/>
      <c r="R54" s="11">
        <f t="shared" si="5"/>
        <v>0</v>
      </c>
      <c r="S54" s="21"/>
      <c r="T54" s="21"/>
      <c r="U54" s="9">
        <f t="shared" ref="U54:U64" si="7">S54+T54</f>
        <v>0</v>
      </c>
      <c r="V54" s="9">
        <f t="shared" ref="V54:V64" si="8">D54+H54-L54-R54-U54</f>
        <v>0</v>
      </c>
      <c r="W54" s="21"/>
      <c r="X54" s="16">
        <f t="shared" ref="X54:X64" si="9">W54-V54</f>
        <v>0</v>
      </c>
      <c r="Y54" s="18"/>
      <c r="Z54" s="18"/>
      <c r="AA54" s="17"/>
      <c r="AB54" s="3"/>
    </row>
    <row r="55" spans="1:28" s="24" customFormat="1" ht="18" customHeight="1" x14ac:dyDescent="0.2">
      <c r="A55" s="13">
        <v>1520004</v>
      </c>
      <c r="B55" s="20" t="s">
        <v>79</v>
      </c>
      <c r="C55" s="21">
        <v>22000</v>
      </c>
      <c r="D55" s="10">
        <f>VLOOKUP($A55,'23.04'!$A$9:$W$204,23,0)</f>
        <v>0</v>
      </c>
      <c r="E55" s="15"/>
      <c r="F55" s="15"/>
      <c r="G55" s="15"/>
      <c r="H55" s="9">
        <f t="shared" si="6"/>
        <v>0</v>
      </c>
      <c r="I55" s="15"/>
      <c r="J55" s="15"/>
      <c r="K55" s="15"/>
      <c r="L55" s="9">
        <f t="shared" si="4"/>
        <v>0</v>
      </c>
      <c r="M55" s="15"/>
      <c r="N55" s="15"/>
      <c r="O55" s="15"/>
      <c r="P55" s="15"/>
      <c r="Q55" s="15"/>
      <c r="R55" s="11">
        <f t="shared" si="5"/>
        <v>0</v>
      </c>
      <c r="S55" s="15"/>
      <c r="T55" s="15"/>
      <c r="U55" s="9">
        <f t="shared" si="7"/>
        <v>0</v>
      </c>
      <c r="V55" s="9">
        <f t="shared" si="8"/>
        <v>0</v>
      </c>
      <c r="W55" s="15"/>
      <c r="X55" s="16">
        <f t="shared" si="9"/>
        <v>0</v>
      </c>
      <c r="Y55" s="18"/>
      <c r="Z55" s="18"/>
      <c r="AA55" s="17"/>
      <c r="AB55" s="3"/>
    </row>
    <row r="56" spans="1:28" x14ac:dyDescent="0.2">
      <c r="A56" s="13">
        <v>1520005</v>
      </c>
      <c r="B56" s="14" t="s">
        <v>80</v>
      </c>
      <c r="C56" s="15">
        <v>22000</v>
      </c>
      <c r="D56" s="10">
        <f>VLOOKUP($A56,'23.04'!$A$9:$W$204,23,0)</f>
        <v>0</v>
      </c>
      <c r="E56" s="15"/>
      <c r="F56" s="15"/>
      <c r="G56" s="15"/>
      <c r="H56" s="9">
        <f t="shared" si="6"/>
        <v>0</v>
      </c>
      <c r="I56" s="15"/>
      <c r="J56" s="15"/>
      <c r="K56" s="15"/>
      <c r="L56" s="9">
        <f t="shared" si="4"/>
        <v>0</v>
      </c>
      <c r="M56" s="15"/>
      <c r="N56" s="15"/>
      <c r="O56" s="15"/>
      <c r="P56" s="15"/>
      <c r="Q56" s="15"/>
      <c r="R56" s="11">
        <f t="shared" si="5"/>
        <v>0</v>
      </c>
      <c r="S56" s="15"/>
      <c r="T56" s="15"/>
      <c r="U56" s="9">
        <f t="shared" si="7"/>
        <v>0</v>
      </c>
      <c r="V56" s="9">
        <f t="shared" si="8"/>
        <v>0</v>
      </c>
      <c r="W56" s="15"/>
      <c r="X56" s="16">
        <f t="shared" si="9"/>
        <v>0</v>
      </c>
      <c r="Y56" s="18"/>
      <c r="Z56" s="18"/>
      <c r="AA56" s="17"/>
    </row>
    <row r="57" spans="1:28" x14ac:dyDescent="0.2">
      <c r="A57" s="13">
        <v>1520020</v>
      </c>
      <c r="B57" s="14" t="s">
        <v>81</v>
      </c>
      <c r="C57" s="15">
        <v>20000</v>
      </c>
      <c r="D57" s="10">
        <f>VLOOKUP($A57,'23.04'!$A$9:$W$204,23,0)</f>
        <v>0</v>
      </c>
      <c r="E57" s="15"/>
      <c r="F57" s="15"/>
      <c r="G57" s="15"/>
      <c r="H57" s="9">
        <f t="shared" si="6"/>
        <v>0</v>
      </c>
      <c r="I57" s="15"/>
      <c r="J57" s="15"/>
      <c r="K57" s="15"/>
      <c r="L57" s="9">
        <f t="shared" si="4"/>
        <v>0</v>
      </c>
      <c r="M57" s="15"/>
      <c r="N57" s="15"/>
      <c r="O57" s="15"/>
      <c r="P57" s="15"/>
      <c r="Q57" s="15"/>
      <c r="R57" s="11">
        <f t="shared" si="5"/>
        <v>0</v>
      </c>
      <c r="S57" s="15"/>
      <c r="T57" s="15"/>
      <c r="U57" s="9">
        <f t="shared" si="7"/>
        <v>0</v>
      </c>
      <c r="V57" s="9">
        <f t="shared" si="8"/>
        <v>0</v>
      </c>
      <c r="W57" s="15"/>
      <c r="X57" s="16">
        <f t="shared" si="9"/>
        <v>0</v>
      </c>
      <c r="Y57" s="18"/>
      <c r="Z57" s="17"/>
    </row>
    <row r="58" spans="1:28" ht="18" customHeight="1" x14ac:dyDescent="0.2">
      <c r="A58" s="13">
        <v>1520041</v>
      </c>
      <c r="B58" s="14" t="s">
        <v>82</v>
      </c>
      <c r="C58" s="15">
        <v>29000</v>
      </c>
      <c r="D58" s="10">
        <f>VLOOKUP($A58,'23.04'!$A$9:$W$204,23,0)</f>
        <v>0</v>
      </c>
      <c r="E58" s="15"/>
      <c r="F58" s="15"/>
      <c r="G58" s="15"/>
      <c r="H58" s="9">
        <f t="shared" si="6"/>
        <v>0</v>
      </c>
      <c r="I58" s="15"/>
      <c r="J58" s="15"/>
      <c r="K58" s="15"/>
      <c r="L58" s="9">
        <f t="shared" si="4"/>
        <v>0</v>
      </c>
      <c r="M58" s="15"/>
      <c r="N58" s="15"/>
      <c r="O58" s="15"/>
      <c r="P58" s="15"/>
      <c r="Q58" s="15"/>
      <c r="R58" s="11">
        <f>SUM(M58:Q58)</f>
        <v>0</v>
      </c>
      <c r="S58" s="15"/>
      <c r="T58" s="15"/>
      <c r="U58" s="9">
        <f>S58+T58</f>
        <v>0</v>
      </c>
      <c r="V58" s="9">
        <f t="shared" si="8"/>
        <v>0</v>
      </c>
      <c r="W58" s="15"/>
      <c r="X58" s="16">
        <f>W58-V58</f>
        <v>0</v>
      </c>
      <c r="Y58" s="18"/>
      <c r="Z58" s="17"/>
    </row>
    <row r="59" spans="1:28" ht="18" customHeight="1" x14ac:dyDescent="0.2">
      <c r="A59" s="13">
        <v>1520043</v>
      </c>
      <c r="B59" s="14" t="s">
        <v>83</v>
      </c>
      <c r="C59" s="15">
        <v>32000</v>
      </c>
      <c r="D59" s="10">
        <f>VLOOKUP($A59,'23.04'!$A$9:$W$204,23,0)</f>
        <v>0</v>
      </c>
      <c r="E59" s="15"/>
      <c r="F59" s="15"/>
      <c r="G59" s="15"/>
      <c r="H59" s="9">
        <f t="shared" si="6"/>
        <v>0</v>
      </c>
      <c r="I59" s="15"/>
      <c r="J59" s="15"/>
      <c r="K59" s="15"/>
      <c r="L59" s="9">
        <f t="shared" si="4"/>
        <v>0</v>
      </c>
      <c r="M59" s="15"/>
      <c r="N59" s="15"/>
      <c r="O59" s="15"/>
      <c r="P59" s="15"/>
      <c r="Q59" s="15"/>
      <c r="R59" s="11">
        <f t="shared" si="5"/>
        <v>0</v>
      </c>
      <c r="S59" s="15"/>
      <c r="T59" s="15"/>
      <c r="U59" s="9">
        <f t="shared" si="7"/>
        <v>0</v>
      </c>
      <c r="V59" s="9">
        <f t="shared" si="8"/>
        <v>0</v>
      </c>
      <c r="W59" s="15"/>
      <c r="X59" s="16">
        <f t="shared" si="9"/>
        <v>0</v>
      </c>
      <c r="Y59" s="18"/>
      <c r="Z59" s="17"/>
    </row>
    <row r="60" spans="1:28" ht="18" customHeight="1" x14ac:dyDescent="0.2">
      <c r="A60" s="13">
        <v>1520050</v>
      </c>
      <c r="B60" s="14" t="s">
        <v>243</v>
      </c>
      <c r="C60" s="15">
        <v>35000</v>
      </c>
      <c r="D60" s="10">
        <f>VLOOKUP($A60,'23.04'!$A$9:$W$204,23,0)</f>
        <v>0</v>
      </c>
      <c r="E60" s="15"/>
      <c r="F60" s="15"/>
      <c r="G60" s="15"/>
      <c r="H60" s="9"/>
      <c r="I60" s="15">
        <v>7</v>
      </c>
      <c r="J60" s="15"/>
      <c r="K60" s="15"/>
      <c r="L60" s="9">
        <f t="shared" si="4"/>
        <v>7</v>
      </c>
      <c r="M60" s="15"/>
      <c r="N60" s="15"/>
      <c r="O60" s="15"/>
      <c r="P60" s="15"/>
      <c r="Q60" s="15"/>
      <c r="R60" s="11"/>
      <c r="S60" s="15"/>
      <c r="T60" s="15"/>
      <c r="U60" s="9"/>
      <c r="V60" s="9"/>
      <c r="W60" s="15"/>
      <c r="X60" s="16"/>
      <c r="Y60" s="18"/>
      <c r="Z60" s="17"/>
    </row>
    <row r="61" spans="1:28" ht="18" customHeight="1" x14ac:dyDescent="0.2">
      <c r="A61" s="13">
        <v>1520051</v>
      </c>
      <c r="B61" s="14" t="s">
        <v>244</v>
      </c>
      <c r="C61" s="15">
        <v>50000</v>
      </c>
      <c r="D61" s="10">
        <f>VLOOKUP($A61,'23.04'!$A$9:$W$204,23,0)</f>
        <v>0</v>
      </c>
      <c r="E61" s="15"/>
      <c r="F61" s="15"/>
      <c r="G61" s="15"/>
      <c r="H61" s="9"/>
      <c r="I61" s="15">
        <v>15</v>
      </c>
      <c r="J61" s="15"/>
      <c r="K61" s="15"/>
      <c r="L61" s="9">
        <f t="shared" si="4"/>
        <v>15</v>
      </c>
      <c r="M61" s="15"/>
      <c r="N61" s="15"/>
      <c r="O61" s="15"/>
      <c r="P61" s="15"/>
      <c r="Q61" s="15"/>
      <c r="R61" s="11"/>
      <c r="S61" s="15"/>
      <c r="T61" s="15"/>
      <c r="U61" s="9"/>
      <c r="V61" s="9"/>
      <c r="W61" s="15"/>
      <c r="X61" s="16"/>
      <c r="Y61" s="18"/>
      <c r="Z61" s="17"/>
    </row>
    <row r="62" spans="1:28" ht="18" customHeight="1" x14ac:dyDescent="0.2">
      <c r="A62" s="13">
        <v>1522008</v>
      </c>
      <c r="B62" s="14" t="s">
        <v>84</v>
      </c>
      <c r="C62" s="15">
        <v>25000</v>
      </c>
      <c r="D62" s="10">
        <f>VLOOKUP($A62,'23.04'!$A$9:$W$204,23,0)</f>
        <v>0</v>
      </c>
      <c r="E62" s="15"/>
      <c r="F62" s="15"/>
      <c r="G62" s="15"/>
      <c r="H62" s="9">
        <f t="shared" si="6"/>
        <v>0</v>
      </c>
      <c r="I62" s="15"/>
      <c r="J62" s="15"/>
      <c r="K62" s="15"/>
      <c r="L62" s="9">
        <f t="shared" si="4"/>
        <v>0</v>
      </c>
      <c r="M62" s="15"/>
      <c r="N62" s="15"/>
      <c r="O62" s="15"/>
      <c r="P62" s="15"/>
      <c r="Q62" s="15"/>
      <c r="R62" s="11">
        <f t="shared" si="5"/>
        <v>0</v>
      </c>
      <c r="S62" s="15"/>
      <c r="T62" s="15"/>
      <c r="U62" s="9">
        <f t="shared" si="7"/>
        <v>0</v>
      </c>
      <c r="V62" s="9">
        <f t="shared" si="8"/>
        <v>0</v>
      </c>
      <c r="W62" s="15"/>
      <c r="X62" s="16">
        <f t="shared" si="9"/>
        <v>0</v>
      </c>
      <c r="Y62" s="18"/>
      <c r="Z62" s="17"/>
    </row>
    <row r="63" spans="1:28" ht="18" customHeight="1" x14ac:dyDescent="0.2">
      <c r="A63" s="13">
        <v>1523008</v>
      </c>
      <c r="B63" s="14" t="s">
        <v>232</v>
      </c>
      <c r="C63" s="15">
        <v>13000</v>
      </c>
      <c r="D63" s="10">
        <f>VLOOKUP($A63,'23.04'!$A$9:$W$204,23,0)</f>
        <v>0</v>
      </c>
      <c r="E63" s="15">
        <v>100</v>
      </c>
      <c r="F63" s="15"/>
      <c r="G63" s="15"/>
      <c r="H63" s="9">
        <f t="shared" si="6"/>
        <v>100</v>
      </c>
      <c r="I63" s="15">
        <v>4</v>
      </c>
      <c r="J63" s="15"/>
      <c r="K63" s="15"/>
      <c r="L63" s="9">
        <f t="shared" si="4"/>
        <v>4</v>
      </c>
      <c r="M63" s="15"/>
      <c r="N63" s="15"/>
      <c r="O63" s="15"/>
      <c r="P63" s="15"/>
      <c r="Q63" s="15"/>
      <c r="R63" s="11">
        <f t="shared" si="5"/>
        <v>0</v>
      </c>
      <c r="S63" s="15"/>
      <c r="T63" s="15"/>
      <c r="U63" s="9">
        <f t="shared" si="7"/>
        <v>0</v>
      </c>
      <c r="V63" s="9">
        <f>D63+H63-L63-R63-U63-L60*3-L61*5</f>
        <v>0</v>
      </c>
      <c r="W63" s="15"/>
      <c r="X63" s="16">
        <f t="shared" si="9"/>
        <v>0</v>
      </c>
      <c r="Y63" s="18"/>
      <c r="Z63" s="17"/>
    </row>
    <row r="64" spans="1:28" ht="18" customHeight="1" x14ac:dyDescent="0.2">
      <c r="A64" s="13">
        <v>1522009</v>
      </c>
      <c r="B64" s="14" t="s">
        <v>85</v>
      </c>
      <c r="C64" s="15">
        <v>24000</v>
      </c>
      <c r="D64" s="10">
        <f>VLOOKUP($A64,'23.04'!$A$9:$W$204,23,0)</f>
        <v>0</v>
      </c>
      <c r="E64" s="15"/>
      <c r="F64" s="15"/>
      <c r="G64" s="15"/>
      <c r="H64" s="9">
        <f t="shared" si="6"/>
        <v>0</v>
      </c>
      <c r="I64" s="15"/>
      <c r="J64" s="15"/>
      <c r="K64" s="15"/>
      <c r="L64" s="9">
        <f t="shared" si="4"/>
        <v>0</v>
      </c>
      <c r="M64" s="15"/>
      <c r="N64" s="15"/>
      <c r="O64" s="15"/>
      <c r="P64" s="15"/>
      <c r="Q64" s="15"/>
      <c r="R64" s="11">
        <f t="shared" si="5"/>
        <v>0</v>
      </c>
      <c r="S64" s="15"/>
      <c r="T64" s="15"/>
      <c r="U64" s="9">
        <f t="shared" si="7"/>
        <v>0</v>
      </c>
      <c r="V64" s="9">
        <f t="shared" si="8"/>
        <v>0</v>
      </c>
      <c r="W64" s="15"/>
      <c r="X64" s="16">
        <f t="shared" si="9"/>
        <v>0</v>
      </c>
      <c r="Y64" s="18"/>
      <c r="Z64" s="17"/>
    </row>
    <row r="65" spans="1:26" ht="18" customHeight="1" x14ac:dyDescent="0.2">
      <c r="A65" s="7">
        <v>1530000</v>
      </c>
      <c r="B65" s="8" t="s">
        <v>86</v>
      </c>
      <c r="C65" s="9"/>
      <c r="D65" s="10">
        <f>VLOOKUP($A65,'23.04'!$A$9:$W$204,23,0)</f>
        <v>0</v>
      </c>
      <c r="E65" s="10"/>
      <c r="F65" s="10"/>
      <c r="G65" s="10"/>
      <c r="H65" s="9"/>
      <c r="I65" s="10"/>
      <c r="J65" s="10"/>
      <c r="K65" s="10"/>
      <c r="L65" s="9">
        <f t="shared" si="4"/>
        <v>0</v>
      </c>
      <c r="M65" s="10"/>
      <c r="N65" s="10"/>
      <c r="O65" s="10"/>
      <c r="P65" s="10"/>
      <c r="Q65" s="10"/>
      <c r="R65" s="11">
        <f t="shared" si="5"/>
        <v>0</v>
      </c>
      <c r="S65" s="10"/>
      <c r="T65" s="10"/>
      <c r="U65" s="9"/>
      <c r="V65" s="9"/>
      <c r="W65" s="10"/>
      <c r="X65" s="9"/>
      <c r="Y65" s="18"/>
      <c r="Z65" s="17"/>
    </row>
    <row r="66" spans="1:26" ht="18" customHeight="1" x14ac:dyDescent="0.2">
      <c r="A66" s="13">
        <v>1532013</v>
      </c>
      <c r="B66" s="14" t="s">
        <v>87</v>
      </c>
      <c r="C66" s="15">
        <v>89000</v>
      </c>
      <c r="D66" s="10">
        <f>VLOOKUP($A66,'23.04'!$A$9:$W$204,23,0)</f>
        <v>0</v>
      </c>
      <c r="E66" s="15"/>
      <c r="F66" s="15"/>
      <c r="G66" s="15"/>
      <c r="H66" s="9">
        <f>SUM(E66:G66)</f>
        <v>0</v>
      </c>
      <c r="I66" s="15"/>
      <c r="J66" s="15"/>
      <c r="K66" s="15"/>
      <c r="L66" s="9">
        <f t="shared" si="4"/>
        <v>0</v>
      </c>
      <c r="M66" s="15"/>
      <c r="N66" s="15"/>
      <c r="O66" s="15"/>
      <c r="P66" s="15"/>
      <c r="Q66" s="15"/>
      <c r="R66" s="11">
        <f t="shared" si="5"/>
        <v>0</v>
      </c>
      <c r="S66" s="15"/>
      <c r="T66" s="15"/>
      <c r="U66" s="9">
        <f>S66+T66</f>
        <v>0</v>
      </c>
      <c r="V66" s="9">
        <f>D66+H66-L66-R66-U66</f>
        <v>0</v>
      </c>
      <c r="W66" s="15"/>
      <c r="X66" s="16">
        <f>W66-V66</f>
        <v>0</v>
      </c>
      <c r="Y66" s="18"/>
      <c r="Z66" s="17"/>
    </row>
    <row r="67" spans="1:26" ht="18" customHeight="1" x14ac:dyDescent="0.2">
      <c r="A67" s="7">
        <v>1540000</v>
      </c>
      <c r="B67" s="8" t="s">
        <v>88</v>
      </c>
      <c r="C67" s="9"/>
      <c r="D67" s="10">
        <f>VLOOKUP($A67,'23.04'!$A$9:$W$204,23,0)</f>
        <v>0</v>
      </c>
      <c r="E67" s="10"/>
      <c r="F67" s="10"/>
      <c r="G67" s="10"/>
      <c r="H67" s="9"/>
      <c r="I67" s="10"/>
      <c r="J67" s="10"/>
      <c r="K67" s="10"/>
      <c r="L67" s="9">
        <f t="shared" si="4"/>
        <v>0</v>
      </c>
      <c r="M67" s="10"/>
      <c r="N67" s="10"/>
      <c r="O67" s="10"/>
      <c r="P67" s="10"/>
      <c r="Q67" s="10"/>
      <c r="R67" s="11">
        <f t="shared" si="5"/>
        <v>0</v>
      </c>
      <c r="S67" s="10"/>
      <c r="T67" s="10"/>
      <c r="U67" s="9"/>
      <c r="V67" s="9"/>
      <c r="W67" s="10"/>
      <c r="X67" s="9"/>
      <c r="Y67" s="18"/>
      <c r="Z67" s="17"/>
    </row>
    <row r="68" spans="1:26" s="24" customFormat="1" ht="18" customHeight="1" x14ac:dyDescent="0.2">
      <c r="A68" s="25">
        <v>1540002</v>
      </c>
      <c r="B68" s="20" t="s">
        <v>89</v>
      </c>
      <c r="C68" s="21">
        <v>19000</v>
      </c>
      <c r="D68" s="10">
        <f>VLOOKUP($A68,'23.04'!$A$9:$W$204,23,0)</f>
        <v>0</v>
      </c>
      <c r="E68" s="15"/>
      <c r="F68" s="15"/>
      <c r="G68" s="15"/>
      <c r="H68" s="9">
        <f>SUM(E68:G68)</f>
        <v>0</v>
      </c>
      <c r="I68" s="15"/>
      <c r="J68" s="15"/>
      <c r="K68" s="15"/>
      <c r="L68" s="9">
        <f t="shared" si="4"/>
        <v>0</v>
      </c>
      <c r="M68" s="15"/>
      <c r="N68" s="15"/>
      <c r="O68" s="15"/>
      <c r="P68" s="15"/>
      <c r="Q68" s="15"/>
      <c r="R68" s="11">
        <f t="shared" si="5"/>
        <v>0</v>
      </c>
      <c r="S68" s="15"/>
      <c r="T68" s="15"/>
      <c r="U68" s="9">
        <f>S68+T68</f>
        <v>0</v>
      </c>
      <c r="V68" s="9">
        <f>D68+H68-L68-R68-U68</f>
        <v>0</v>
      </c>
      <c r="W68" s="15"/>
      <c r="X68" s="16">
        <f>W68-V68</f>
        <v>0</v>
      </c>
      <c r="Y68" s="22"/>
      <c r="Z68" s="23"/>
    </row>
    <row r="69" spans="1:26" s="24" customFormat="1" ht="18" customHeight="1" x14ac:dyDescent="0.2">
      <c r="A69" s="25">
        <v>1540034</v>
      </c>
      <c r="B69" s="20" t="s">
        <v>90</v>
      </c>
      <c r="C69" s="21">
        <v>16000</v>
      </c>
      <c r="D69" s="10">
        <f>VLOOKUP($A69,'23.04'!$A$9:$W$204,23,0)</f>
        <v>0</v>
      </c>
      <c r="E69" s="15">
        <v>9</v>
      </c>
      <c r="F69" s="15"/>
      <c r="G69" s="15"/>
      <c r="H69" s="9">
        <f>SUM(E69:G69)</f>
        <v>9</v>
      </c>
      <c r="I69" s="15"/>
      <c r="J69" s="15"/>
      <c r="K69" s="15"/>
      <c r="L69" s="9">
        <f t="shared" si="4"/>
        <v>0</v>
      </c>
      <c r="M69" s="15"/>
      <c r="N69" s="15"/>
      <c r="O69" s="15"/>
      <c r="P69" s="15"/>
      <c r="Q69" s="15"/>
      <c r="R69" s="11">
        <f t="shared" si="5"/>
        <v>0</v>
      </c>
      <c r="S69" s="15"/>
      <c r="T69" s="15"/>
      <c r="U69" s="9">
        <f>S69+T69</f>
        <v>0</v>
      </c>
      <c r="V69" s="9">
        <f>D69+H69-L69-R69-U69</f>
        <v>9</v>
      </c>
      <c r="W69" s="15">
        <v>9</v>
      </c>
      <c r="X69" s="16">
        <f>W69-V69</f>
        <v>0</v>
      </c>
      <c r="Y69" s="22"/>
      <c r="Z69" s="23"/>
    </row>
    <row r="70" spans="1:26" ht="18" customHeight="1" x14ac:dyDescent="0.2">
      <c r="A70" s="7">
        <v>1560000</v>
      </c>
      <c r="B70" s="8" t="s">
        <v>91</v>
      </c>
      <c r="C70" s="9"/>
      <c r="D70" s="10">
        <f>VLOOKUP($A70,'23.04'!$A$9:$W$204,23,0)</f>
        <v>0</v>
      </c>
      <c r="E70" s="10"/>
      <c r="F70" s="10"/>
      <c r="G70" s="10"/>
      <c r="H70" s="9"/>
      <c r="I70" s="10"/>
      <c r="J70" s="10"/>
      <c r="K70" s="10"/>
      <c r="L70" s="9">
        <f t="shared" si="4"/>
        <v>0</v>
      </c>
      <c r="M70" s="10"/>
      <c r="N70" s="10"/>
      <c r="O70" s="10"/>
      <c r="P70" s="10"/>
      <c r="Q70" s="10"/>
      <c r="R70" s="11">
        <f t="shared" si="5"/>
        <v>0</v>
      </c>
      <c r="S70" s="10"/>
      <c r="T70" s="10"/>
      <c r="U70" s="9"/>
      <c r="V70" s="9"/>
      <c r="W70" s="10"/>
      <c r="X70" s="9"/>
      <c r="Y70" s="18"/>
      <c r="Z70" s="17"/>
    </row>
    <row r="71" spans="1:26" ht="18" customHeight="1" x14ac:dyDescent="0.2">
      <c r="A71" s="13">
        <v>1560001</v>
      </c>
      <c r="B71" s="14" t="s">
        <v>92</v>
      </c>
      <c r="C71" s="15">
        <v>28000</v>
      </c>
      <c r="D71" s="10">
        <f>VLOOKUP($A71,'23.04'!$A$9:$W$204,23,0)</f>
        <v>0</v>
      </c>
      <c r="E71" s="15"/>
      <c r="F71" s="15"/>
      <c r="G71" s="15"/>
      <c r="H71" s="9">
        <f>SUM(E71:G71)</f>
        <v>0</v>
      </c>
      <c r="I71" s="15"/>
      <c r="J71" s="15"/>
      <c r="K71" s="15"/>
      <c r="L71" s="9">
        <f t="shared" si="4"/>
        <v>0</v>
      </c>
      <c r="M71" s="15"/>
      <c r="N71" s="15"/>
      <c r="O71" s="15"/>
      <c r="P71" s="15"/>
      <c r="Q71" s="15"/>
      <c r="R71" s="11">
        <f t="shared" si="5"/>
        <v>0</v>
      </c>
      <c r="S71" s="15"/>
      <c r="T71" s="15"/>
      <c r="U71" s="9">
        <f>S71+T71</f>
        <v>0</v>
      </c>
      <c r="V71" s="9">
        <f>D71+H71-L71-R71-U71</f>
        <v>0</v>
      </c>
      <c r="W71" s="15"/>
      <c r="X71" s="16">
        <f>W71-V71</f>
        <v>0</v>
      </c>
      <c r="Y71" s="26"/>
      <c r="Z71" s="17"/>
    </row>
    <row r="72" spans="1:26" ht="18" customHeight="1" x14ac:dyDescent="0.2">
      <c r="A72" s="13">
        <v>1560002</v>
      </c>
      <c r="B72" s="14" t="s">
        <v>93</v>
      </c>
      <c r="C72" s="15">
        <v>28000</v>
      </c>
      <c r="D72" s="10">
        <f>VLOOKUP($A72,'23.04'!$A$9:$W$204,23,0)</f>
        <v>0</v>
      </c>
      <c r="E72" s="15">
        <v>3</v>
      </c>
      <c r="F72" s="15"/>
      <c r="G72" s="15"/>
      <c r="H72" s="9">
        <f>SUM(E72:G72)</f>
        <v>3</v>
      </c>
      <c r="I72" s="15"/>
      <c r="J72" s="15"/>
      <c r="K72" s="15"/>
      <c r="L72" s="9">
        <f t="shared" si="4"/>
        <v>0</v>
      </c>
      <c r="M72" s="15"/>
      <c r="N72" s="15"/>
      <c r="O72" s="15"/>
      <c r="P72" s="15"/>
      <c r="Q72" s="15">
        <v>1</v>
      </c>
      <c r="R72" s="11">
        <f t="shared" si="5"/>
        <v>1</v>
      </c>
      <c r="S72" s="15"/>
      <c r="T72" s="15"/>
      <c r="U72" s="9">
        <f>S72+T72</f>
        <v>0</v>
      </c>
      <c r="V72" s="9">
        <f>D72+H72-L72-R72-U72</f>
        <v>2</v>
      </c>
      <c r="W72" s="15"/>
      <c r="X72" s="16">
        <f>W72-V72</f>
        <v>-2</v>
      </c>
      <c r="Y72" s="26"/>
      <c r="Z72" s="17"/>
    </row>
    <row r="73" spans="1:26" ht="18" customHeight="1" x14ac:dyDescent="0.2">
      <c r="A73" s="13">
        <v>1560006</v>
      </c>
      <c r="B73" s="14" t="s">
        <v>94</v>
      </c>
      <c r="C73" s="15">
        <v>28000</v>
      </c>
      <c r="D73" s="10">
        <f>VLOOKUP($A73,'23.04'!$A$9:$W$204,23,0)</f>
        <v>0</v>
      </c>
      <c r="E73" s="15">
        <v>4</v>
      </c>
      <c r="F73" s="15"/>
      <c r="G73" s="15"/>
      <c r="H73" s="9">
        <f>SUM(E73:G73)</f>
        <v>4</v>
      </c>
      <c r="I73" s="15">
        <v>2</v>
      </c>
      <c r="J73" s="15"/>
      <c r="K73" s="15"/>
      <c r="L73" s="9">
        <f t="shared" si="4"/>
        <v>2</v>
      </c>
      <c r="M73" s="15"/>
      <c r="N73" s="15"/>
      <c r="O73" s="15"/>
      <c r="P73" s="15"/>
      <c r="Q73" s="15"/>
      <c r="R73" s="11">
        <f>SUM(M73:Q73)</f>
        <v>0</v>
      </c>
      <c r="S73" s="15"/>
      <c r="T73" s="15"/>
      <c r="U73" s="9">
        <f>S73+T73</f>
        <v>0</v>
      </c>
      <c r="V73" s="9">
        <f>D73+H73-L73-R73-U73</f>
        <v>2</v>
      </c>
      <c r="W73" s="15"/>
      <c r="X73" s="16">
        <f>W73-V73</f>
        <v>-2</v>
      </c>
      <c r="Y73" s="26"/>
      <c r="Z73" s="17"/>
    </row>
    <row r="74" spans="1:26" ht="18" customHeight="1" x14ac:dyDescent="0.2">
      <c r="A74" s="13">
        <v>1560008</v>
      </c>
      <c r="B74" s="14" t="s">
        <v>95</v>
      </c>
      <c r="C74" s="15">
        <v>28000</v>
      </c>
      <c r="D74" s="10">
        <f>VLOOKUP($A74,'23.04'!$A$9:$W$204,23,0)</f>
        <v>0</v>
      </c>
      <c r="E74" s="15"/>
      <c r="F74" s="15"/>
      <c r="G74" s="15"/>
      <c r="H74" s="9">
        <f>SUM(E74:G74)</f>
        <v>0</v>
      </c>
      <c r="I74" s="15">
        <v>4</v>
      </c>
      <c r="J74" s="15"/>
      <c r="K74" s="15"/>
      <c r="L74" s="9">
        <f t="shared" si="4"/>
        <v>4</v>
      </c>
      <c r="M74" s="15"/>
      <c r="N74" s="15"/>
      <c r="O74" s="15"/>
      <c r="P74" s="15"/>
      <c r="Q74" s="15"/>
      <c r="R74" s="11">
        <f>SUM(M74:Q74)</f>
        <v>0</v>
      </c>
      <c r="S74" s="15"/>
      <c r="T74" s="15"/>
      <c r="U74" s="9">
        <f>S74+T74</f>
        <v>0</v>
      </c>
      <c r="V74" s="9">
        <f>D74+H74-L74-R74-U74</f>
        <v>-4</v>
      </c>
      <c r="W74" s="15"/>
      <c r="X74" s="16">
        <f>W74-V74</f>
        <v>4</v>
      </c>
      <c r="Y74" s="26"/>
      <c r="Z74" s="17"/>
    </row>
    <row r="75" spans="1:26" ht="18" customHeight="1" x14ac:dyDescent="0.2">
      <c r="A75" s="13">
        <v>1560048</v>
      </c>
      <c r="B75" s="14" t="s">
        <v>96</v>
      </c>
      <c r="C75" s="15">
        <v>28000</v>
      </c>
      <c r="D75" s="10">
        <f>VLOOKUP($A75,'23.04'!$A$9:$W$204,23,0)</f>
        <v>0</v>
      </c>
      <c r="E75" s="15">
        <v>7</v>
      </c>
      <c r="F75" s="15"/>
      <c r="G75" s="15"/>
      <c r="H75" s="9">
        <f>SUM(E75:G75)</f>
        <v>7</v>
      </c>
      <c r="I75" s="15">
        <v>7</v>
      </c>
      <c r="J75" s="15"/>
      <c r="K75" s="15"/>
      <c r="L75" s="9">
        <f t="shared" si="4"/>
        <v>7</v>
      </c>
      <c r="M75" s="15"/>
      <c r="N75" s="15"/>
      <c r="O75" s="15"/>
      <c r="P75" s="15"/>
      <c r="Q75" s="15"/>
      <c r="R75" s="11">
        <f t="shared" si="5"/>
        <v>0</v>
      </c>
      <c r="S75" s="15"/>
      <c r="T75" s="15"/>
      <c r="U75" s="9">
        <f>S75+T75</f>
        <v>0</v>
      </c>
      <c r="V75" s="9">
        <f>D75+H75-L75-R75-U75</f>
        <v>0</v>
      </c>
      <c r="W75" s="15"/>
      <c r="X75" s="16">
        <f>W75-V75</f>
        <v>0</v>
      </c>
      <c r="Y75" s="26"/>
      <c r="Z75" s="17"/>
    </row>
    <row r="76" spans="1:26" ht="18" customHeight="1" x14ac:dyDescent="0.2">
      <c r="A76" s="7">
        <v>1510000</v>
      </c>
      <c r="B76" s="8" t="s">
        <v>97</v>
      </c>
      <c r="C76" s="9"/>
      <c r="D76" s="10">
        <f>VLOOKUP($A76,'23.04'!$A$9:$W$204,23,0)</f>
        <v>0</v>
      </c>
      <c r="E76" s="10"/>
      <c r="F76" s="10"/>
      <c r="G76" s="10"/>
      <c r="H76" s="9"/>
      <c r="I76" s="10"/>
      <c r="J76" s="10"/>
      <c r="K76" s="10"/>
      <c r="L76" s="9">
        <f t="shared" si="4"/>
        <v>0</v>
      </c>
      <c r="M76" s="10"/>
      <c r="N76" s="10"/>
      <c r="O76" s="10"/>
      <c r="P76" s="10"/>
      <c r="Q76" s="10"/>
      <c r="R76" s="11">
        <f t="shared" si="5"/>
        <v>0</v>
      </c>
      <c r="S76" s="10"/>
      <c r="T76" s="10"/>
      <c r="U76" s="9"/>
      <c r="V76" s="9"/>
      <c r="W76" s="10"/>
      <c r="X76" s="9"/>
      <c r="Y76" s="18"/>
      <c r="Z76" s="17"/>
    </row>
    <row r="77" spans="1:26" ht="18" customHeight="1" x14ac:dyDescent="0.2">
      <c r="A77" s="13">
        <v>1510001</v>
      </c>
      <c r="B77" s="14" t="s">
        <v>98</v>
      </c>
      <c r="C77" s="15">
        <v>55000</v>
      </c>
      <c r="D77" s="10">
        <f>VLOOKUP($A77,'23.04'!$A$9:$W$204,23,0)</f>
        <v>0</v>
      </c>
      <c r="E77" s="15">
        <v>2</v>
      </c>
      <c r="F77" s="15"/>
      <c r="G77" s="15"/>
      <c r="H77" s="9">
        <f t="shared" ref="H77:H90" si="10">SUM(E77:G77)</f>
        <v>2</v>
      </c>
      <c r="I77" s="15">
        <v>1</v>
      </c>
      <c r="J77" s="15"/>
      <c r="K77" s="15"/>
      <c r="L77" s="9">
        <f t="shared" ref="L77:L140" si="11">SUM(I77:K77)</f>
        <v>1</v>
      </c>
      <c r="M77" s="15"/>
      <c r="N77" s="15"/>
      <c r="O77" s="15"/>
      <c r="P77" s="15"/>
      <c r="Q77" s="15"/>
      <c r="R77" s="11">
        <f t="shared" si="5"/>
        <v>0</v>
      </c>
      <c r="S77" s="15"/>
      <c r="T77" s="15"/>
      <c r="U77" s="9">
        <f t="shared" ref="U77:U90" si="12">S77+T77</f>
        <v>0</v>
      </c>
      <c r="V77" s="9">
        <f t="shared" ref="V77:V90" si="13">D77+H77-L77-R77-U77</f>
        <v>1</v>
      </c>
      <c r="W77" s="15">
        <v>1</v>
      </c>
      <c r="X77" s="16">
        <f t="shared" ref="X77:X90" si="14">W77-V77</f>
        <v>0</v>
      </c>
      <c r="Y77" s="27"/>
      <c r="Z77" s="17"/>
    </row>
    <row r="78" spans="1:26" ht="18" customHeight="1" x14ac:dyDescent="0.2">
      <c r="A78" s="13">
        <v>1510002</v>
      </c>
      <c r="B78" s="14" t="s">
        <v>99</v>
      </c>
      <c r="C78" s="15">
        <v>30000</v>
      </c>
      <c r="D78" s="10">
        <f>VLOOKUP($A78,'23.04'!$A$9:$W$204,23,0)</f>
        <v>3</v>
      </c>
      <c r="E78" s="15">
        <v>4</v>
      </c>
      <c r="F78" s="15"/>
      <c r="G78" s="15"/>
      <c r="H78" s="9">
        <f t="shared" si="10"/>
        <v>4</v>
      </c>
      <c r="I78" s="15">
        <v>3</v>
      </c>
      <c r="J78" s="15"/>
      <c r="K78" s="15"/>
      <c r="L78" s="9">
        <f t="shared" si="11"/>
        <v>3</v>
      </c>
      <c r="M78" s="15">
        <v>2</v>
      </c>
      <c r="N78" s="15"/>
      <c r="O78" s="15"/>
      <c r="P78" s="15"/>
      <c r="Q78" s="15"/>
      <c r="R78" s="11">
        <f t="shared" si="5"/>
        <v>2</v>
      </c>
      <c r="S78" s="15"/>
      <c r="T78" s="15"/>
      <c r="U78" s="9">
        <f t="shared" si="12"/>
        <v>0</v>
      </c>
      <c r="V78" s="9">
        <f t="shared" si="13"/>
        <v>2</v>
      </c>
      <c r="W78" s="15">
        <v>1</v>
      </c>
      <c r="X78" s="16">
        <f t="shared" si="14"/>
        <v>-1</v>
      </c>
      <c r="Y78" s="27"/>
      <c r="Z78" s="17"/>
    </row>
    <row r="79" spans="1:26" ht="18" customHeight="1" x14ac:dyDescent="0.2">
      <c r="A79" s="13">
        <v>1510005</v>
      </c>
      <c r="B79" s="14" t="s">
        <v>100</v>
      </c>
      <c r="C79" s="15">
        <v>70000</v>
      </c>
      <c r="D79" s="10">
        <f>VLOOKUP($A79,'23.04'!$A$9:$W$204,23,0)</f>
        <v>0</v>
      </c>
      <c r="E79" s="15"/>
      <c r="F79" s="15"/>
      <c r="G79" s="15"/>
      <c r="H79" s="9">
        <f t="shared" si="10"/>
        <v>0</v>
      </c>
      <c r="I79" s="15"/>
      <c r="J79" s="15"/>
      <c r="K79" s="15"/>
      <c r="L79" s="9">
        <f t="shared" si="11"/>
        <v>0</v>
      </c>
      <c r="M79" s="15"/>
      <c r="N79" s="15"/>
      <c r="O79" s="15"/>
      <c r="P79" s="15"/>
      <c r="Q79" s="15"/>
      <c r="R79" s="11">
        <f t="shared" si="5"/>
        <v>0</v>
      </c>
      <c r="S79" s="15"/>
      <c r="T79" s="15"/>
      <c r="U79" s="9">
        <f t="shared" si="12"/>
        <v>0</v>
      </c>
      <c r="V79" s="9">
        <f t="shared" si="13"/>
        <v>0</v>
      </c>
      <c r="W79" s="15"/>
      <c r="X79" s="16">
        <f t="shared" si="14"/>
        <v>0</v>
      </c>
      <c r="Y79" s="18"/>
      <c r="Z79" s="17"/>
    </row>
    <row r="80" spans="1:26" ht="18" customHeight="1" x14ac:dyDescent="0.2">
      <c r="A80" s="13">
        <v>1510006</v>
      </c>
      <c r="B80" s="14" t="s">
        <v>101</v>
      </c>
      <c r="C80" s="15">
        <v>38000</v>
      </c>
      <c r="D80" s="10">
        <f>VLOOKUP($A80,'23.04'!$A$9:$W$204,23,0)</f>
        <v>0</v>
      </c>
      <c r="E80" s="15">
        <v>6</v>
      </c>
      <c r="F80" s="15"/>
      <c r="G80" s="15"/>
      <c r="H80" s="9">
        <f t="shared" si="10"/>
        <v>6</v>
      </c>
      <c r="I80" s="15">
        <v>1</v>
      </c>
      <c r="J80" s="15"/>
      <c r="K80" s="15"/>
      <c r="L80" s="9">
        <f t="shared" si="11"/>
        <v>1</v>
      </c>
      <c r="M80" s="15"/>
      <c r="N80" s="15"/>
      <c r="O80" s="15"/>
      <c r="P80" s="15"/>
      <c r="Q80" s="15"/>
      <c r="R80" s="11">
        <f t="shared" si="5"/>
        <v>0</v>
      </c>
      <c r="S80" s="15"/>
      <c r="T80" s="15"/>
      <c r="U80" s="9">
        <f t="shared" si="12"/>
        <v>0</v>
      </c>
      <c r="V80" s="9">
        <f t="shared" si="13"/>
        <v>5</v>
      </c>
      <c r="W80" s="15">
        <v>5</v>
      </c>
      <c r="X80" s="16">
        <f t="shared" si="14"/>
        <v>0</v>
      </c>
      <c r="Y80" s="26"/>
      <c r="Z80" s="17"/>
    </row>
    <row r="81" spans="1:26" ht="18" customHeight="1" x14ac:dyDescent="0.2">
      <c r="A81" s="13">
        <v>1510007</v>
      </c>
      <c r="B81" s="14" t="s">
        <v>102</v>
      </c>
      <c r="C81" s="15">
        <v>75000</v>
      </c>
      <c r="D81" s="10">
        <f>VLOOKUP($A81,'23.04'!$A$9:$W$204,23,0)</f>
        <v>0</v>
      </c>
      <c r="E81" s="15"/>
      <c r="F81" s="15"/>
      <c r="G81" s="15"/>
      <c r="H81" s="9">
        <f t="shared" si="10"/>
        <v>0</v>
      </c>
      <c r="I81" s="15"/>
      <c r="J81" s="15"/>
      <c r="K81" s="15"/>
      <c r="L81" s="9">
        <f t="shared" si="11"/>
        <v>0</v>
      </c>
      <c r="M81" s="15"/>
      <c r="N81" s="15"/>
      <c r="O81" s="15"/>
      <c r="P81" s="15"/>
      <c r="Q81" s="15"/>
      <c r="R81" s="11">
        <f>SUM(M81:Q81)</f>
        <v>0</v>
      </c>
      <c r="S81" s="15"/>
      <c r="T81" s="15"/>
      <c r="U81" s="9">
        <f>S81+T81</f>
        <v>0</v>
      </c>
      <c r="V81" s="9">
        <f t="shared" si="13"/>
        <v>0</v>
      </c>
      <c r="W81" s="15"/>
      <c r="X81" s="16">
        <f>W81-V81</f>
        <v>0</v>
      </c>
      <c r="Y81" s="18"/>
      <c r="Z81" s="17"/>
    </row>
    <row r="82" spans="1:26" ht="18" customHeight="1" x14ac:dyDescent="0.2">
      <c r="A82" s="13">
        <v>1510008</v>
      </c>
      <c r="B82" s="14" t="s">
        <v>103</v>
      </c>
      <c r="C82" s="15">
        <v>55000</v>
      </c>
      <c r="D82" s="10">
        <f>VLOOKUP($A82,'23.04'!$A$9:$W$204,23,0)</f>
        <v>0</v>
      </c>
      <c r="E82" s="15"/>
      <c r="F82" s="15"/>
      <c r="G82" s="15"/>
      <c r="H82" s="9">
        <f t="shared" si="10"/>
        <v>0</v>
      </c>
      <c r="I82" s="15"/>
      <c r="J82" s="15"/>
      <c r="K82" s="15"/>
      <c r="L82" s="9">
        <f t="shared" si="11"/>
        <v>0</v>
      </c>
      <c r="M82" s="15"/>
      <c r="N82" s="15"/>
      <c r="O82" s="15"/>
      <c r="P82" s="15"/>
      <c r="Q82" s="15"/>
      <c r="R82" s="11">
        <f>SUM(M82:Q82)</f>
        <v>0</v>
      </c>
      <c r="S82" s="15"/>
      <c r="T82" s="15"/>
      <c r="U82" s="9">
        <f>S82+T82</f>
        <v>0</v>
      </c>
      <c r="V82" s="9">
        <f t="shared" si="13"/>
        <v>0</v>
      </c>
      <c r="W82" s="15"/>
      <c r="X82" s="16">
        <f>W82-V82</f>
        <v>0</v>
      </c>
      <c r="Y82" s="26"/>
      <c r="Z82" s="17"/>
    </row>
    <row r="83" spans="1:26" ht="18" customHeight="1" x14ac:dyDescent="0.2">
      <c r="A83" s="13">
        <v>1510009</v>
      </c>
      <c r="B83" s="14" t="s">
        <v>104</v>
      </c>
      <c r="C83" s="15">
        <v>30000</v>
      </c>
      <c r="D83" s="10">
        <f>VLOOKUP($A83,'23.04'!$A$9:$W$204,23,0)</f>
        <v>0</v>
      </c>
      <c r="E83" s="15">
        <v>6</v>
      </c>
      <c r="F83" s="15"/>
      <c r="G83" s="15"/>
      <c r="H83" s="9">
        <f t="shared" si="10"/>
        <v>6</v>
      </c>
      <c r="I83" s="15">
        <v>1</v>
      </c>
      <c r="J83" s="15"/>
      <c r="K83" s="15"/>
      <c r="L83" s="9">
        <f t="shared" si="11"/>
        <v>1</v>
      </c>
      <c r="M83" s="15"/>
      <c r="N83" s="15"/>
      <c r="O83" s="15"/>
      <c r="P83" s="15"/>
      <c r="Q83" s="15"/>
      <c r="R83" s="11">
        <f t="shared" si="5"/>
        <v>0</v>
      </c>
      <c r="S83" s="15"/>
      <c r="T83" s="15"/>
      <c r="U83" s="9">
        <f t="shared" si="12"/>
        <v>0</v>
      </c>
      <c r="V83" s="9">
        <f t="shared" si="13"/>
        <v>5</v>
      </c>
      <c r="W83" s="15">
        <v>5</v>
      </c>
      <c r="X83" s="16">
        <f t="shared" si="14"/>
        <v>0</v>
      </c>
      <c r="Y83" s="26"/>
      <c r="Z83" s="17"/>
    </row>
    <row r="84" spans="1:26" ht="18" customHeight="1" x14ac:dyDescent="0.2">
      <c r="A84" s="13">
        <v>1510018</v>
      </c>
      <c r="B84" s="14" t="s">
        <v>105</v>
      </c>
      <c r="C84" s="15">
        <v>60000</v>
      </c>
      <c r="D84" s="10">
        <f>VLOOKUP($A84,'23.04'!$A$9:$W$204,23,0)</f>
        <v>0</v>
      </c>
      <c r="E84" s="15">
        <v>1</v>
      </c>
      <c r="F84" s="15"/>
      <c r="G84" s="15"/>
      <c r="H84" s="9">
        <f t="shared" si="10"/>
        <v>1</v>
      </c>
      <c r="I84" s="15">
        <v>1</v>
      </c>
      <c r="J84" s="15"/>
      <c r="K84" s="15"/>
      <c r="L84" s="9">
        <f t="shared" si="11"/>
        <v>1</v>
      </c>
      <c r="M84" s="15"/>
      <c r="N84" s="15"/>
      <c r="O84" s="15"/>
      <c r="P84" s="15"/>
      <c r="Q84" s="15"/>
      <c r="R84" s="11">
        <f t="shared" si="5"/>
        <v>0</v>
      </c>
      <c r="S84" s="15"/>
      <c r="T84" s="15"/>
      <c r="U84" s="9">
        <f t="shared" si="12"/>
        <v>0</v>
      </c>
      <c r="V84" s="9">
        <f t="shared" si="13"/>
        <v>0</v>
      </c>
      <c r="W84" s="15"/>
      <c r="X84" s="16">
        <f t="shared" si="14"/>
        <v>0</v>
      </c>
      <c r="Y84" s="18"/>
      <c r="Z84" s="17"/>
    </row>
    <row r="85" spans="1:26" ht="18" customHeight="1" x14ac:dyDescent="0.2">
      <c r="A85" s="13">
        <v>1510021</v>
      </c>
      <c r="B85" s="14" t="s">
        <v>106</v>
      </c>
      <c r="C85" s="15">
        <v>38000</v>
      </c>
      <c r="D85" s="10">
        <f>VLOOKUP($A85,'23.04'!$A$9:$W$204,23,0)</f>
        <v>0</v>
      </c>
      <c r="E85" s="15">
        <v>10</v>
      </c>
      <c r="F85" s="15"/>
      <c r="G85" s="15"/>
      <c r="H85" s="9">
        <f t="shared" si="10"/>
        <v>10</v>
      </c>
      <c r="I85" s="15">
        <v>2</v>
      </c>
      <c r="J85" s="15"/>
      <c r="K85" s="15"/>
      <c r="L85" s="9">
        <f t="shared" si="11"/>
        <v>2</v>
      </c>
      <c r="M85" s="15"/>
      <c r="N85" s="15"/>
      <c r="O85" s="15"/>
      <c r="P85" s="15"/>
      <c r="Q85" s="15"/>
      <c r="R85" s="11">
        <f t="shared" si="5"/>
        <v>0</v>
      </c>
      <c r="S85" s="15"/>
      <c r="T85" s="15"/>
      <c r="U85" s="9">
        <f t="shared" si="12"/>
        <v>0</v>
      </c>
      <c r="V85" s="9">
        <f t="shared" si="13"/>
        <v>8</v>
      </c>
      <c r="W85" s="15">
        <v>8</v>
      </c>
      <c r="X85" s="16">
        <f t="shared" si="14"/>
        <v>0</v>
      </c>
      <c r="Y85" s="18"/>
      <c r="Z85" s="17"/>
    </row>
    <row r="86" spans="1:26" ht="18" customHeight="1" x14ac:dyDescent="0.2">
      <c r="A86" s="13">
        <v>1510023</v>
      </c>
      <c r="B86" s="14" t="s">
        <v>107</v>
      </c>
      <c r="C86" s="15">
        <v>55000</v>
      </c>
      <c r="D86" s="10">
        <f>VLOOKUP($A86,'23.04'!$A$9:$W$204,23,0)</f>
        <v>0</v>
      </c>
      <c r="E86" s="15"/>
      <c r="F86" s="15"/>
      <c r="G86" s="15"/>
      <c r="H86" s="9">
        <f t="shared" si="10"/>
        <v>0</v>
      </c>
      <c r="I86" s="15"/>
      <c r="J86" s="15"/>
      <c r="K86" s="15"/>
      <c r="L86" s="9">
        <f t="shared" si="11"/>
        <v>0</v>
      </c>
      <c r="M86" s="15"/>
      <c r="N86" s="15"/>
      <c r="O86" s="15"/>
      <c r="P86" s="15"/>
      <c r="Q86" s="15"/>
      <c r="R86" s="11">
        <f>SUM(M86:Q86)</f>
        <v>0</v>
      </c>
      <c r="S86" s="15"/>
      <c r="T86" s="15"/>
      <c r="U86" s="9">
        <f>S86+T86</f>
        <v>0</v>
      </c>
      <c r="V86" s="9">
        <f t="shared" si="13"/>
        <v>0</v>
      </c>
      <c r="W86" s="15"/>
      <c r="X86" s="16">
        <f>W86-V86</f>
        <v>0</v>
      </c>
      <c r="Y86" s="18"/>
      <c r="Z86" s="17"/>
    </row>
    <row r="87" spans="1:26" ht="18" customHeight="1" x14ac:dyDescent="0.2">
      <c r="A87" s="13">
        <v>1510024</v>
      </c>
      <c r="B87" s="14" t="s">
        <v>108</v>
      </c>
      <c r="C87" s="15">
        <v>30000</v>
      </c>
      <c r="D87" s="10">
        <f>VLOOKUP($A87,'23.04'!$A$9:$W$204,23,0)</f>
        <v>0</v>
      </c>
      <c r="E87" s="15"/>
      <c r="F87" s="15"/>
      <c r="G87" s="15"/>
      <c r="H87" s="9">
        <f t="shared" si="10"/>
        <v>0</v>
      </c>
      <c r="I87" s="15"/>
      <c r="J87" s="15"/>
      <c r="K87" s="15"/>
      <c r="L87" s="9">
        <f t="shared" si="11"/>
        <v>0</v>
      </c>
      <c r="M87" s="15"/>
      <c r="N87" s="15"/>
      <c r="O87" s="15"/>
      <c r="P87" s="15"/>
      <c r="Q87" s="15"/>
      <c r="R87" s="11">
        <f>SUM(M87:Q87)</f>
        <v>0</v>
      </c>
      <c r="S87" s="15"/>
      <c r="T87" s="15"/>
      <c r="U87" s="9">
        <f>S87+T87</f>
        <v>0</v>
      </c>
      <c r="V87" s="9">
        <f t="shared" si="13"/>
        <v>0</v>
      </c>
      <c r="W87" s="15"/>
      <c r="X87" s="16">
        <f>W87-V87</f>
        <v>0</v>
      </c>
      <c r="Y87" s="18"/>
      <c r="Z87" s="17"/>
    </row>
    <row r="88" spans="1:26" ht="18" customHeight="1" x14ac:dyDescent="0.2">
      <c r="A88" s="13">
        <v>1510039</v>
      </c>
      <c r="B88" s="14" t="s">
        <v>109</v>
      </c>
      <c r="C88" s="15">
        <v>30000</v>
      </c>
      <c r="D88" s="10">
        <f>VLOOKUP($A88,'23.04'!$A$9:$W$204,23,0)</f>
        <v>2</v>
      </c>
      <c r="E88" s="15">
        <v>2</v>
      </c>
      <c r="F88" s="15"/>
      <c r="G88" s="15"/>
      <c r="H88" s="9">
        <f t="shared" si="10"/>
        <v>2</v>
      </c>
      <c r="I88" s="15">
        <v>1</v>
      </c>
      <c r="J88" s="15"/>
      <c r="K88" s="15"/>
      <c r="L88" s="9">
        <f t="shared" si="11"/>
        <v>1</v>
      </c>
      <c r="M88" s="15"/>
      <c r="N88" s="15"/>
      <c r="O88" s="15"/>
      <c r="P88" s="15"/>
      <c r="Q88" s="15"/>
      <c r="R88" s="11">
        <f t="shared" si="5"/>
        <v>0</v>
      </c>
      <c r="S88" s="15"/>
      <c r="T88" s="15"/>
      <c r="U88" s="9">
        <f t="shared" si="12"/>
        <v>0</v>
      </c>
      <c r="V88" s="9">
        <f t="shared" si="13"/>
        <v>3</v>
      </c>
      <c r="W88" s="15">
        <v>4</v>
      </c>
      <c r="X88" s="16">
        <f t="shared" si="14"/>
        <v>1</v>
      </c>
      <c r="Y88" s="27"/>
      <c r="Z88" s="17"/>
    </row>
    <row r="89" spans="1:26" ht="18" customHeight="1" x14ac:dyDescent="0.2">
      <c r="A89" s="13">
        <v>1510040</v>
      </c>
      <c r="B89" s="14" t="s">
        <v>110</v>
      </c>
      <c r="C89" s="15">
        <v>55000</v>
      </c>
      <c r="D89" s="10">
        <f>VLOOKUP($A89,'23.04'!$A$9:$W$204,23,0)</f>
        <v>1</v>
      </c>
      <c r="E89" s="15">
        <v>1</v>
      </c>
      <c r="F89" s="15"/>
      <c r="G89" s="15"/>
      <c r="H89" s="9">
        <f t="shared" si="10"/>
        <v>1</v>
      </c>
      <c r="I89" s="15"/>
      <c r="J89" s="15"/>
      <c r="K89" s="15"/>
      <c r="L89" s="9">
        <f t="shared" si="11"/>
        <v>0</v>
      </c>
      <c r="M89" s="15"/>
      <c r="N89" s="15"/>
      <c r="O89" s="15"/>
      <c r="P89" s="15"/>
      <c r="Q89" s="15"/>
      <c r="R89" s="11">
        <f t="shared" si="5"/>
        <v>0</v>
      </c>
      <c r="S89" s="15"/>
      <c r="T89" s="15"/>
      <c r="U89" s="9">
        <f t="shared" si="12"/>
        <v>0</v>
      </c>
      <c r="V89" s="9">
        <f t="shared" si="13"/>
        <v>2</v>
      </c>
      <c r="W89" s="15">
        <v>2</v>
      </c>
      <c r="X89" s="16">
        <f t="shared" si="14"/>
        <v>0</v>
      </c>
      <c r="Y89" s="27"/>
      <c r="Z89" s="17"/>
    </row>
    <row r="90" spans="1:26" ht="18" customHeight="1" x14ac:dyDescent="0.2">
      <c r="A90" s="13">
        <v>1510053</v>
      </c>
      <c r="B90" s="14" t="s">
        <v>111</v>
      </c>
      <c r="C90" s="15">
        <v>35000</v>
      </c>
      <c r="D90" s="10">
        <f>VLOOKUP($A90,'23.04'!$A$9:$W$204,23,0)</f>
        <v>3</v>
      </c>
      <c r="E90" s="15">
        <v>2</v>
      </c>
      <c r="F90" s="15"/>
      <c r="G90" s="15"/>
      <c r="H90" s="9">
        <f t="shared" si="10"/>
        <v>2</v>
      </c>
      <c r="I90" s="15">
        <v>3</v>
      </c>
      <c r="J90" s="15"/>
      <c r="K90" s="15"/>
      <c r="L90" s="9">
        <f t="shared" si="11"/>
        <v>3</v>
      </c>
      <c r="M90" s="15">
        <v>2</v>
      </c>
      <c r="N90" s="15"/>
      <c r="O90" s="15"/>
      <c r="P90" s="15"/>
      <c r="Q90" s="15"/>
      <c r="R90" s="11">
        <f t="shared" ref="R90:R159" si="15">SUM(M90:Q90)</f>
        <v>2</v>
      </c>
      <c r="S90" s="15"/>
      <c r="T90" s="15"/>
      <c r="U90" s="9">
        <f t="shared" si="12"/>
        <v>0</v>
      </c>
      <c r="V90" s="9">
        <f t="shared" si="13"/>
        <v>0</v>
      </c>
      <c r="W90" s="15"/>
      <c r="X90" s="16">
        <f t="shared" si="14"/>
        <v>0</v>
      </c>
      <c r="Y90" s="27"/>
      <c r="Z90" s="17"/>
    </row>
    <row r="91" spans="1:26" ht="18" customHeight="1" x14ac:dyDescent="0.2">
      <c r="A91" s="7">
        <v>3500000</v>
      </c>
      <c r="B91" s="8" t="s">
        <v>112</v>
      </c>
      <c r="C91" s="9"/>
      <c r="D91" s="10">
        <f>VLOOKUP($A91,'23.04'!$A$9:$W$204,23,0)</f>
        <v>0</v>
      </c>
      <c r="E91" s="10"/>
      <c r="F91" s="10"/>
      <c r="G91" s="10"/>
      <c r="H91" s="9"/>
      <c r="I91" s="10"/>
      <c r="J91" s="10"/>
      <c r="K91" s="10"/>
      <c r="L91" s="9">
        <f t="shared" si="11"/>
        <v>0</v>
      </c>
      <c r="M91" s="10"/>
      <c r="N91" s="10"/>
      <c r="O91" s="10"/>
      <c r="P91" s="10"/>
      <c r="Q91" s="10"/>
      <c r="R91" s="11">
        <f t="shared" si="15"/>
        <v>0</v>
      </c>
      <c r="S91" s="10"/>
      <c r="T91" s="10"/>
      <c r="U91" s="9"/>
      <c r="V91" s="9"/>
      <c r="W91" s="10"/>
      <c r="X91" s="9"/>
      <c r="Y91" s="18"/>
      <c r="Z91" s="17"/>
    </row>
    <row r="92" spans="1:26" ht="18" customHeight="1" x14ac:dyDescent="0.2">
      <c r="A92" s="13">
        <v>3500003</v>
      </c>
      <c r="B92" s="14" t="s">
        <v>113</v>
      </c>
      <c r="C92" s="15">
        <v>390000</v>
      </c>
      <c r="D92" s="10">
        <f>VLOOKUP($A92,'23.04'!$A$9:$W$204,23,0)</f>
        <v>1</v>
      </c>
      <c r="E92" s="15"/>
      <c r="F92" s="15"/>
      <c r="G92" s="15"/>
      <c r="H92" s="9">
        <f t="shared" ref="H92:H109" si="16">SUM(E92:G92)</f>
        <v>0</v>
      </c>
      <c r="I92" s="15"/>
      <c r="J92" s="15"/>
      <c r="K92" s="15"/>
      <c r="L92" s="9">
        <f t="shared" si="11"/>
        <v>0</v>
      </c>
      <c r="M92" s="15"/>
      <c r="N92" s="15"/>
      <c r="O92" s="15"/>
      <c r="P92" s="15"/>
      <c r="Q92" s="15"/>
      <c r="R92" s="11">
        <f>SUM(M92:Q92)</f>
        <v>0</v>
      </c>
      <c r="S92" s="15"/>
      <c r="T92" s="15"/>
      <c r="U92" s="9">
        <f>S92+T92</f>
        <v>0</v>
      </c>
      <c r="V92" s="9">
        <f t="shared" ref="V92:V109" si="17">D92+H92-L92-R92-U92</f>
        <v>1</v>
      </c>
      <c r="W92" s="15">
        <v>1</v>
      </c>
      <c r="X92" s="16">
        <f>W92-V92</f>
        <v>0</v>
      </c>
      <c r="Y92" s="18"/>
      <c r="Z92" s="17"/>
    </row>
    <row r="93" spans="1:26" ht="18" customHeight="1" x14ac:dyDescent="0.2">
      <c r="A93" s="13">
        <v>3500004</v>
      </c>
      <c r="B93" s="14" t="s">
        <v>114</v>
      </c>
      <c r="C93" s="15">
        <v>300000</v>
      </c>
      <c r="D93" s="10">
        <f>VLOOKUP($A93,'23.04'!$A$9:$W$204,23,0)</f>
        <v>0</v>
      </c>
      <c r="E93" s="15"/>
      <c r="F93" s="15"/>
      <c r="G93" s="15"/>
      <c r="H93" s="9">
        <f t="shared" si="16"/>
        <v>0</v>
      </c>
      <c r="I93" s="15"/>
      <c r="J93" s="15"/>
      <c r="K93" s="15"/>
      <c r="L93" s="9">
        <f t="shared" si="11"/>
        <v>0</v>
      </c>
      <c r="M93" s="15"/>
      <c r="N93" s="15"/>
      <c r="O93" s="15"/>
      <c r="P93" s="15"/>
      <c r="Q93" s="15"/>
      <c r="R93" s="11">
        <f>SUM(M93:Q93)</f>
        <v>0</v>
      </c>
      <c r="S93" s="15"/>
      <c r="T93" s="15"/>
      <c r="U93" s="9">
        <f>S93+T93</f>
        <v>0</v>
      </c>
      <c r="V93" s="9">
        <f t="shared" si="17"/>
        <v>0</v>
      </c>
      <c r="W93" s="15"/>
      <c r="X93" s="16">
        <f>W93-V93</f>
        <v>0</v>
      </c>
      <c r="Y93" s="18"/>
      <c r="Z93" s="17"/>
    </row>
    <row r="94" spans="1:26" ht="18" customHeight="1" x14ac:dyDescent="0.2">
      <c r="A94" s="13">
        <v>3500001</v>
      </c>
      <c r="B94" s="14" t="s">
        <v>115</v>
      </c>
      <c r="C94" s="15">
        <v>300000</v>
      </c>
      <c r="D94" s="10">
        <f>VLOOKUP($A94,'23.04'!$A$9:$W$204,23,0)</f>
        <v>0</v>
      </c>
      <c r="E94" s="15"/>
      <c r="F94" s="15"/>
      <c r="G94" s="15"/>
      <c r="H94" s="9">
        <f t="shared" si="16"/>
        <v>0</v>
      </c>
      <c r="I94" s="15"/>
      <c r="J94" s="15"/>
      <c r="K94" s="15"/>
      <c r="L94" s="9">
        <f t="shared" si="11"/>
        <v>0</v>
      </c>
      <c r="M94" s="15"/>
      <c r="N94" s="15"/>
      <c r="O94" s="15"/>
      <c r="P94" s="15"/>
      <c r="Q94" s="15"/>
      <c r="R94" s="11">
        <f t="shared" si="15"/>
        <v>0</v>
      </c>
      <c r="S94" s="15"/>
      <c r="T94" s="15"/>
      <c r="U94" s="9">
        <f t="shared" ref="U94:U109" si="18">S94+T94</f>
        <v>0</v>
      </c>
      <c r="V94" s="9">
        <f t="shared" si="17"/>
        <v>0</v>
      </c>
      <c r="W94" s="15"/>
      <c r="X94" s="16">
        <f t="shared" ref="X94:X109" si="19">W94-V94</f>
        <v>0</v>
      </c>
      <c r="Y94" s="18"/>
      <c r="Z94" s="17"/>
    </row>
    <row r="95" spans="1:26" ht="18" customHeight="1" x14ac:dyDescent="0.2">
      <c r="A95" s="13">
        <v>3500009</v>
      </c>
      <c r="B95" s="14" t="s">
        <v>116</v>
      </c>
      <c r="C95" s="15">
        <v>390000</v>
      </c>
      <c r="D95" s="10">
        <f>VLOOKUP($A95,'23.04'!$A$9:$W$204,23,0)</f>
        <v>1</v>
      </c>
      <c r="E95" s="15"/>
      <c r="F95" s="15"/>
      <c r="G95" s="15"/>
      <c r="H95" s="9">
        <f t="shared" si="16"/>
        <v>0</v>
      </c>
      <c r="I95" s="15"/>
      <c r="J95" s="15"/>
      <c r="K95" s="15"/>
      <c r="L95" s="9">
        <f t="shared" si="11"/>
        <v>0</v>
      </c>
      <c r="M95" s="15"/>
      <c r="N95" s="15"/>
      <c r="O95" s="15"/>
      <c r="P95" s="15"/>
      <c r="Q95" s="15"/>
      <c r="R95" s="11">
        <f t="shared" si="15"/>
        <v>0</v>
      </c>
      <c r="S95" s="15"/>
      <c r="T95" s="15"/>
      <c r="U95" s="9">
        <f t="shared" si="18"/>
        <v>0</v>
      </c>
      <c r="V95" s="9">
        <f t="shared" si="17"/>
        <v>1</v>
      </c>
      <c r="W95" s="15">
        <v>1</v>
      </c>
      <c r="X95" s="16">
        <f t="shared" si="19"/>
        <v>0</v>
      </c>
      <c r="Y95" s="18"/>
      <c r="Z95" s="17"/>
    </row>
    <row r="96" spans="1:26" ht="18" customHeight="1" x14ac:dyDescent="0.2">
      <c r="A96" s="13">
        <v>3500021</v>
      </c>
      <c r="B96" s="14" t="s">
        <v>117</v>
      </c>
      <c r="C96" s="15">
        <v>390000</v>
      </c>
      <c r="D96" s="10">
        <f>VLOOKUP($A96,'23.04'!$A$9:$W$204,23,0)</f>
        <v>1</v>
      </c>
      <c r="E96" s="15"/>
      <c r="F96" s="15"/>
      <c r="G96" s="15"/>
      <c r="H96" s="9">
        <f t="shared" si="16"/>
        <v>0</v>
      </c>
      <c r="I96" s="15"/>
      <c r="J96" s="15"/>
      <c r="K96" s="15"/>
      <c r="L96" s="9">
        <f t="shared" si="11"/>
        <v>0</v>
      </c>
      <c r="M96" s="15"/>
      <c r="N96" s="15"/>
      <c r="O96" s="15"/>
      <c r="P96" s="15"/>
      <c r="Q96" s="15"/>
      <c r="R96" s="11">
        <f t="shared" si="15"/>
        <v>0</v>
      </c>
      <c r="S96" s="15"/>
      <c r="T96" s="15"/>
      <c r="U96" s="9">
        <f t="shared" si="18"/>
        <v>0</v>
      </c>
      <c r="V96" s="9">
        <f t="shared" si="17"/>
        <v>1</v>
      </c>
      <c r="W96" s="15">
        <v>1</v>
      </c>
      <c r="X96" s="16">
        <f t="shared" si="19"/>
        <v>0</v>
      </c>
      <c r="Y96" s="18"/>
      <c r="Z96" s="17"/>
    </row>
    <row r="97" spans="1:26" ht="18" customHeight="1" x14ac:dyDescent="0.2">
      <c r="A97" s="13">
        <v>3500022</v>
      </c>
      <c r="B97" s="14" t="s">
        <v>118</v>
      </c>
      <c r="C97" s="15">
        <v>300000</v>
      </c>
      <c r="D97" s="10">
        <f>VLOOKUP($A97,'23.04'!$A$9:$W$204,23,0)</f>
        <v>0</v>
      </c>
      <c r="E97" s="15"/>
      <c r="F97" s="15"/>
      <c r="G97" s="15"/>
      <c r="H97" s="9">
        <f t="shared" si="16"/>
        <v>0</v>
      </c>
      <c r="I97" s="15"/>
      <c r="J97" s="15"/>
      <c r="K97" s="15"/>
      <c r="L97" s="9">
        <f t="shared" si="11"/>
        <v>0</v>
      </c>
      <c r="M97" s="15"/>
      <c r="N97" s="15"/>
      <c r="O97" s="15"/>
      <c r="P97" s="15"/>
      <c r="Q97" s="15"/>
      <c r="R97" s="11">
        <f>SUM(M97:Q97)</f>
        <v>0</v>
      </c>
      <c r="S97" s="15"/>
      <c r="T97" s="15"/>
      <c r="U97" s="9">
        <f>S97+T97</f>
        <v>0</v>
      </c>
      <c r="V97" s="9">
        <f t="shared" si="17"/>
        <v>0</v>
      </c>
      <c r="W97" s="15"/>
      <c r="X97" s="16">
        <f>W97-V97</f>
        <v>0</v>
      </c>
      <c r="Y97" s="18"/>
      <c r="Z97" s="17"/>
    </row>
    <row r="98" spans="1:26" ht="18" customHeight="1" x14ac:dyDescent="0.2">
      <c r="A98" s="13">
        <v>3500029</v>
      </c>
      <c r="B98" s="14" t="s">
        <v>119</v>
      </c>
      <c r="C98" s="15">
        <v>390000</v>
      </c>
      <c r="D98" s="10">
        <f>VLOOKUP($A98,'23.04'!$A$9:$W$204,23,0)</f>
        <v>1</v>
      </c>
      <c r="E98" s="15"/>
      <c r="F98" s="15"/>
      <c r="G98" s="15"/>
      <c r="H98" s="9">
        <f t="shared" si="16"/>
        <v>0</v>
      </c>
      <c r="I98" s="15">
        <v>1</v>
      </c>
      <c r="J98" s="15"/>
      <c r="K98" s="15"/>
      <c r="L98" s="9">
        <f t="shared" si="11"/>
        <v>1</v>
      </c>
      <c r="M98" s="15"/>
      <c r="N98" s="15"/>
      <c r="O98" s="15"/>
      <c r="P98" s="15"/>
      <c r="Q98" s="15"/>
      <c r="R98" s="11">
        <f t="shared" si="15"/>
        <v>0</v>
      </c>
      <c r="S98" s="15"/>
      <c r="T98" s="15"/>
      <c r="U98" s="9">
        <f t="shared" si="18"/>
        <v>0</v>
      </c>
      <c r="V98" s="9">
        <f t="shared" si="17"/>
        <v>0</v>
      </c>
      <c r="W98" s="15"/>
      <c r="X98" s="16">
        <f t="shared" si="19"/>
        <v>0</v>
      </c>
      <c r="Y98" s="18"/>
      <c r="Z98" s="17"/>
    </row>
    <row r="99" spans="1:26" ht="18" customHeight="1" x14ac:dyDescent="0.2">
      <c r="A99" s="13">
        <v>3500030</v>
      </c>
      <c r="B99" s="14" t="s">
        <v>120</v>
      </c>
      <c r="C99" s="15">
        <v>300000</v>
      </c>
      <c r="D99" s="10">
        <f>VLOOKUP($A99,'23.04'!$A$9:$W$204,23,0)</f>
        <v>0</v>
      </c>
      <c r="E99" s="15"/>
      <c r="F99" s="15"/>
      <c r="G99" s="15"/>
      <c r="H99" s="9">
        <f t="shared" si="16"/>
        <v>0</v>
      </c>
      <c r="I99" s="15"/>
      <c r="J99" s="15"/>
      <c r="K99" s="15"/>
      <c r="L99" s="9">
        <f t="shared" si="11"/>
        <v>0</v>
      </c>
      <c r="M99" s="15"/>
      <c r="N99" s="15"/>
      <c r="O99" s="15"/>
      <c r="P99" s="15"/>
      <c r="Q99" s="15"/>
      <c r="R99" s="11">
        <f>SUM(M99:Q99)</f>
        <v>0</v>
      </c>
      <c r="S99" s="15"/>
      <c r="T99" s="15"/>
      <c r="U99" s="9">
        <f>S99+T99</f>
        <v>0</v>
      </c>
      <c r="V99" s="9">
        <f t="shared" si="17"/>
        <v>0</v>
      </c>
      <c r="W99" s="15"/>
      <c r="X99" s="16">
        <f>W99-V99</f>
        <v>0</v>
      </c>
      <c r="Y99" s="18"/>
      <c r="Z99" s="17"/>
    </row>
    <row r="100" spans="1:26" ht="18" customHeight="1" x14ac:dyDescent="0.2">
      <c r="A100" s="13">
        <v>3500049</v>
      </c>
      <c r="B100" s="14" t="s">
        <v>121</v>
      </c>
      <c r="C100" s="15">
        <v>390000</v>
      </c>
      <c r="D100" s="10">
        <f>VLOOKUP($A100,'23.04'!$A$9:$W$204,23,0)</f>
        <v>0</v>
      </c>
      <c r="E100" s="15"/>
      <c r="F100" s="15"/>
      <c r="G100" s="15"/>
      <c r="H100" s="9">
        <f t="shared" si="16"/>
        <v>0</v>
      </c>
      <c r="I100" s="15"/>
      <c r="J100" s="15"/>
      <c r="K100" s="15"/>
      <c r="L100" s="9">
        <f t="shared" si="11"/>
        <v>0</v>
      </c>
      <c r="M100" s="15"/>
      <c r="N100" s="15"/>
      <c r="O100" s="15"/>
      <c r="P100" s="15"/>
      <c r="Q100" s="15"/>
      <c r="R100" s="11">
        <f>SUM(M100:Q100)</f>
        <v>0</v>
      </c>
      <c r="S100" s="15"/>
      <c r="T100" s="15"/>
      <c r="U100" s="9">
        <f>S100+T100</f>
        <v>0</v>
      </c>
      <c r="V100" s="9">
        <f t="shared" si="17"/>
        <v>0</v>
      </c>
      <c r="W100" s="15"/>
      <c r="X100" s="16">
        <f>W100-V100</f>
        <v>0</v>
      </c>
      <c r="Y100" s="18"/>
      <c r="Z100" s="17"/>
    </row>
    <row r="101" spans="1:26" ht="18" customHeight="1" x14ac:dyDescent="0.2">
      <c r="A101" s="13">
        <v>3500182</v>
      </c>
      <c r="B101" s="14" t="s">
        <v>248</v>
      </c>
      <c r="C101" s="15">
        <v>390000</v>
      </c>
      <c r="D101" s="10">
        <f>VLOOKUP($A101,'23.04'!$A$9:$W$204,23,0)</f>
        <v>0</v>
      </c>
      <c r="E101" s="15"/>
      <c r="F101" s="15"/>
      <c r="G101" s="15"/>
      <c r="H101" s="9">
        <f t="shared" si="16"/>
        <v>0</v>
      </c>
      <c r="I101" s="15"/>
      <c r="J101" s="15"/>
      <c r="K101" s="15"/>
      <c r="L101" s="9">
        <f t="shared" si="11"/>
        <v>0</v>
      </c>
      <c r="M101" s="15"/>
      <c r="N101" s="15"/>
      <c r="O101" s="15"/>
      <c r="P101" s="15"/>
      <c r="Q101" s="15"/>
      <c r="R101" s="11">
        <f>SUM(M101:Q101)</f>
        <v>0</v>
      </c>
      <c r="S101" s="15"/>
      <c r="T101" s="15"/>
      <c r="U101" s="9">
        <f>S101+T101</f>
        <v>0</v>
      </c>
      <c r="V101" s="9">
        <f t="shared" si="17"/>
        <v>0</v>
      </c>
      <c r="W101" s="15"/>
      <c r="X101" s="16">
        <f>W101-V101</f>
        <v>0</v>
      </c>
      <c r="Y101" s="18"/>
      <c r="Z101" s="17"/>
    </row>
    <row r="102" spans="1:26" ht="18" customHeight="1" x14ac:dyDescent="0.2">
      <c r="A102" s="13">
        <v>3500140</v>
      </c>
      <c r="B102" s="14" t="s">
        <v>123</v>
      </c>
      <c r="C102" s="15">
        <v>300000</v>
      </c>
      <c r="D102" s="10">
        <f>VLOOKUP($A102,'23.04'!$A$9:$W$204,23,0)</f>
        <v>0</v>
      </c>
      <c r="E102" s="15"/>
      <c r="F102" s="15"/>
      <c r="G102" s="15"/>
      <c r="H102" s="9">
        <f t="shared" si="16"/>
        <v>0</v>
      </c>
      <c r="I102" s="15"/>
      <c r="J102" s="15"/>
      <c r="K102" s="15"/>
      <c r="L102" s="9">
        <f t="shared" si="11"/>
        <v>0</v>
      </c>
      <c r="M102" s="15"/>
      <c r="N102" s="15"/>
      <c r="O102" s="15"/>
      <c r="P102" s="15"/>
      <c r="Q102" s="15"/>
      <c r="R102" s="11">
        <f>SUM(M102:Q102)</f>
        <v>0</v>
      </c>
      <c r="S102" s="15"/>
      <c r="T102" s="15"/>
      <c r="U102" s="9">
        <f>S102+T102</f>
        <v>0</v>
      </c>
      <c r="V102" s="9">
        <f t="shared" si="17"/>
        <v>0</v>
      </c>
      <c r="W102" s="15"/>
      <c r="X102" s="16">
        <f>W102-V102</f>
        <v>0</v>
      </c>
      <c r="Y102" s="18"/>
      <c r="Z102" s="17"/>
    </row>
    <row r="103" spans="1:26" ht="18" customHeight="1" x14ac:dyDescent="0.2">
      <c r="A103" s="13">
        <v>3500155</v>
      </c>
      <c r="B103" s="14" t="s">
        <v>124</v>
      </c>
      <c r="C103" s="15">
        <v>300000</v>
      </c>
      <c r="D103" s="10">
        <f>VLOOKUP($A103,'23.04'!$A$9:$W$204,23,0)</f>
        <v>0</v>
      </c>
      <c r="E103" s="15"/>
      <c r="F103" s="15"/>
      <c r="G103" s="15"/>
      <c r="H103" s="9">
        <f t="shared" si="16"/>
        <v>0</v>
      </c>
      <c r="I103" s="15"/>
      <c r="J103" s="15"/>
      <c r="K103" s="15"/>
      <c r="L103" s="9">
        <f t="shared" si="11"/>
        <v>0</v>
      </c>
      <c r="M103" s="15"/>
      <c r="N103" s="15"/>
      <c r="O103" s="15"/>
      <c r="P103" s="15"/>
      <c r="Q103" s="15"/>
      <c r="R103" s="11">
        <f t="shared" si="15"/>
        <v>0</v>
      </c>
      <c r="S103" s="15"/>
      <c r="T103" s="15"/>
      <c r="U103" s="9">
        <f t="shared" si="18"/>
        <v>0</v>
      </c>
      <c r="V103" s="9">
        <f t="shared" si="17"/>
        <v>0</v>
      </c>
      <c r="W103" s="15"/>
      <c r="X103" s="16">
        <f t="shared" si="19"/>
        <v>0</v>
      </c>
      <c r="Y103" s="18"/>
      <c r="Z103" s="17"/>
    </row>
    <row r="104" spans="1:26" ht="18" customHeight="1" x14ac:dyDescent="0.2">
      <c r="A104" s="13">
        <v>3500156</v>
      </c>
      <c r="B104" s="14" t="s">
        <v>125</v>
      </c>
      <c r="C104" s="15">
        <v>390000</v>
      </c>
      <c r="D104" s="10">
        <f>VLOOKUP($A104,'23.04'!$A$9:$W$204,23,0)</f>
        <v>0</v>
      </c>
      <c r="E104" s="15">
        <v>1</v>
      </c>
      <c r="F104" s="15"/>
      <c r="G104" s="15"/>
      <c r="H104" s="9">
        <f t="shared" si="16"/>
        <v>1</v>
      </c>
      <c r="I104" s="15"/>
      <c r="J104" s="15"/>
      <c r="K104" s="15"/>
      <c r="L104" s="9">
        <f t="shared" si="11"/>
        <v>0</v>
      </c>
      <c r="M104" s="15"/>
      <c r="N104" s="15"/>
      <c r="O104" s="15"/>
      <c r="P104" s="15"/>
      <c r="Q104" s="15"/>
      <c r="R104" s="11">
        <f t="shared" si="15"/>
        <v>0</v>
      </c>
      <c r="S104" s="15"/>
      <c r="T104" s="15"/>
      <c r="U104" s="9">
        <f t="shared" si="18"/>
        <v>0</v>
      </c>
      <c r="V104" s="9">
        <f t="shared" si="17"/>
        <v>1</v>
      </c>
      <c r="W104" s="15">
        <v>1</v>
      </c>
      <c r="X104" s="16">
        <f t="shared" si="19"/>
        <v>0</v>
      </c>
      <c r="Y104" s="18"/>
      <c r="Z104" s="17"/>
    </row>
    <row r="105" spans="1:26" ht="18" customHeight="1" x14ac:dyDescent="0.2">
      <c r="A105" s="13">
        <v>3500141</v>
      </c>
      <c r="B105" s="14" t="s">
        <v>126</v>
      </c>
      <c r="C105" s="15">
        <v>300000</v>
      </c>
      <c r="D105" s="10">
        <f>VLOOKUP($A105,'23.04'!$A$9:$W$204,23,0)</f>
        <v>0</v>
      </c>
      <c r="E105" s="15"/>
      <c r="F105" s="15"/>
      <c r="G105" s="15"/>
      <c r="H105" s="9">
        <f t="shared" si="16"/>
        <v>0</v>
      </c>
      <c r="I105" s="15"/>
      <c r="J105" s="15"/>
      <c r="K105" s="15"/>
      <c r="L105" s="9">
        <f t="shared" si="11"/>
        <v>0</v>
      </c>
      <c r="M105" s="15"/>
      <c r="N105" s="15"/>
      <c r="O105" s="15"/>
      <c r="P105" s="15"/>
      <c r="Q105" s="15"/>
      <c r="R105" s="11">
        <f t="shared" si="15"/>
        <v>0</v>
      </c>
      <c r="S105" s="15"/>
      <c r="T105" s="15"/>
      <c r="U105" s="9">
        <f t="shared" si="18"/>
        <v>0</v>
      </c>
      <c r="V105" s="9">
        <f t="shared" si="17"/>
        <v>0</v>
      </c>
      <c r="W105" s="15"/>
      <c r="X105" s="16">
        <f t="shared" si="19"/>
        <v>0</v>
      </c>
      <c r="Y105" s="18"/>
      <c r="Z105" s="17"/>
    </row>
    <row r="106" spans="1:26" ht="18" customHeight="1" x14ac:dyDescent="0.2">
      <c r="A106" s="13">
        <v>3500142</v>
      </c>
      <c r="B106" s="14" t="s">
        <v>127</v>
      </c>
      <c r="C106" s="15">
        <v>390000</v>
      </c>
      <c r="D106" s="10">
        <f>VLOOKUP($A106,'23.04'!$A$9:$W$204,23,0)</f>
        <v>1</v>
      </c>
      <c r="E106" s="15"/>
      <c r="F106" s="15"/>
      <c r="G106" s="15"/>
      <c r="H106" s="9">
        <f t="shared" si="16"/>
        <v>0</v>
      </c>
      <c r="I106" s="15"/>
      <c r="J106" s="15"/>
      <c r="K106" s="15"/>
      <c r="L106" s="9">
        <f t="shared" si="11"/>
        <v>0</v>
      </c>
      <c r="M106" s="15"/>
      <c r="N106" s="15"/>
      <c r="O106" s="15"/>
      <c r="P106" s="15"/>
      <c r="Q106" s="15"/>
      <c r="R106" s="11">
        <f t="shared" si="15"/>
        <v>0</v>
      </c>
      <c r="S106" s="15"/>
      <c r="T106" s="15"/>
      <c r="U106" s="9">
        <f t="shared" si="18"/>
        <v>0</v>
      </c>
      <c r="V106" s="9">
        <f t="shared" si="17"/>
        <v>1</v>
      </c>
      <c r="W106" s="15">
        <v>1</v>
      </c>
      <c r="X106" s="16">
        <f t="shared" si="19"/>
        <v>0</v>
      </c>
      <c r="Y106" s="18"/>
      <c r="Z106" s="17"/>
    </row>
    <row r="107" spans="1:26" ht="18" customHeight="1" x14ac:dyDescent="0.2">
      <c r="A107" s="13">
        <v>3500143</v>
      </c>
      <c r="B107" s="14" t="s">
        <v>128</v>
      </c>
      <c r="C107" s="15">
        <v>220000</v>
      </c>
      <c r="D107" s="10">
        <f>VLOOKUP($A107,'23.04'!$A$9:$W$204,23,0)</f>
        <v>0</v>
      </c>
      <c r="E107" s="15"/>
      <c r="F107" s="15"/>
      <c r="G107" s="15"/>
      <c r="H107" s="9">
        <f t="shared" si="16"/>
        <v>0</v>
      </c>
      <c r="I107" s="15"/>
      <c r="J107" s="15"/>
      <c r="K107" s="15"/>
      <c r="L107" s="9">
        <f t="shared" si="11"/>
        <v>0</v>
      </c>
      <c r="M107" s="15"/>
      <c r="N107" s="15"/>
      <c r="O107" s="15"/>
      <c r="P107" s="15"/>
      <c r="Q107" s="15"/>
      <c r="R107" s="11">
        <f t="shared" si="15"/>
        <v>0</v>
      </c>
      <c r="S107" s="15"/>
      <c r="T107" s="15"/>
      <c r="U107" s="9">
        <f t="shared" si="18"/>
        <v>0</v>
      </c>
      <c r="V107" s="9">
        <f t="shared" si="17"/>
        <v>0</v>
      </c>
      <c r="W107" s="15"/>
      <c r="X107" s="16">
        <f t="shared" si="19"/>
        <v>0</v>
      </c>
      <c r="Y107" s="18"/>
      <c r="Z107" s="17"/>
    </row>
    <row r="108" spans="1:26" ht="18" customHeight="1" x14ac:dyDescent="0.2">
      <c r="A108" s="13">
        <v>3500144</v>
      </c>
      <c r="B108" s="14" t="s">
        <v>129</v>
      </c>
      <c r="C108" s="15">
        <v>260000</v>
      </c>
      <c r="D108" s="10">
        <f>VLOOKUP($A108,'23.04'!$A$9:$W$204,23,0)</f>
        <v>1</v>
      </c>
      <c r="E108" s="15">
        <v>2</v>
      </c>
      <c r="F108" s="15"/>
      <c r="G108" s="15"/>
      <c r="H108" s="9">
        <f t="shared" si="16"/>
        <v>2</v>
      </c>
      <c r="I108" s="15">
        <v>2</v>
      </c>
      <c r="J108" s="15"/>
      <c r="K108" s="15"/>
      <c r="L108" s="9">
        <f t="shared" si="11"/>
        <v>2</v>
      </c>
      <c r="M108" s="15"/>
      <c r="N108" s="15"/>
      <c r="O108" s="15"/>
      <c r="P108" s="15"/>
      <c r="Q108" s="15"/>
      <c r="R108" s="11">
        <f t="shared" si="15"/>
        <v>0</v>
      </c>
      <c r="S108" s="15"/>
      <c r="T108" s="15"/>
      <c r="U108" s="9">
        <f t="shared" si="18"/>
        <v>0</v>
      </c>
      <c r="V108" s="9">
        <f t="shared" si="17"/>
        <v>1</v>
      </c>
      <c r="W108" s="15">
        <v>1</v>
      </c>
      <c r="X108" s="16">
        <f t="shared" si="19"/>
        <v>0</v>
      </c>
      <c r="Y108" s="18"/>
      <c r="Z108" s="17"/>
    </row>
    <row r="109" spans="1:26" ht="18" customHeight="1" x14ac:dyDescent="0.2">
      <c r="A109" s="13">
        <v>3500145</v>
      </c>
      <c r="B109" s="14" t="s">
        <v>130</v>
      </c>
      <c r="C109" s="15">
        <v>350000</v>
      </c>
      <c r="D109" s="10">
        <f>VLOOKUP($A109,'23.04'!$A$9:$W$204,23,0)</f>
        <v>1</v>
      </c>
      <c r="E109" s="15"/>
      <c r="F109" s="15"/>
      <c r="G109" s="15"/>
      <c r="H109" s="9">
        <f t="shared" si="16"/>
        <v>0</v>
      </c>
      <c r="I109" s="15"/>
      <c r="J109" s="15"/>
      <c r="K109" s="15"/>
      <c r="L109" s="9">
        <f t="shared" si="11"/>
        <v>0</v>
      </c>
      <c r="M109" s="15"/>
      <c r="N109" s="15"/>
      <c r="O109" s="15"/>
      <c r="P109" s="15"/>
      <c r="Q109" s="15"/>
      <c r="R109" s="11">
        <f t="shared" si="15"/>
        <v>0</v>
      </c>
      <c r="S109" s="15"/>
      <c r="T109" s="15"/>
      <c r="U109" s="9">
        <f t="shared" si="18"/>
        <v>0</v>
      </c>
      <c r="V109" s="9">
        <f t="shared" si="17"/>
        <v>1</v>
      </c>
      <c r="W109" s="15">
        <v>1</v>
      </c>
      <c r="X109" s="16">
        <f t="shared" si="19"/>
        <v>0</v>
      </c>
      <c r="Y109" s="18"/>
      <c r="Z109" s="17"/>
    </row>
    <row r="110" spans="1:26" ht="18" customHeight="1" x14ac:dyDescent="0.2">
      <c r="A110" s="7">
        <v>3510000</v>
      </c>
      <c r="B110" s="8" t="s">
        <v>131</v>
      </c>
      <c r="C110" s="9"/>
      <c r="D110" s="10">
        <f>VLOOKUP($A110,'23.04'!$A$9:$W$204,23,0)</f>
        <v>0</v>
      </c>
      <c r="E110" s="10"/>
      <c r="F110" s="10"/>
      <c r="G110" s="10"/>
      <c r="H110" s="9"/>
      <c r="I110" s="10"/>
      <c r="J110" s="10"/>
      <c r="K110" s="10"/>
      <c r="L110" s="9">
        <f t="shared" si="11"/>
        <v>0</v>
      </c>
      <c r="M110" s="10"/>
      <c r="N110" s="10"/>
      <c r="O110" s="10"/>
      <c r="P110" s="10"/>
      <c r="Q110" s="10"/>
      <c r="R110" s="11">
        <f t="shared" si="15"/>
        <v>0</v>
      </c>
      <c r="S110" s="10"/>
      <c r="T110" s="10"/>
      <c r="U110" s="9"/>
      <c r="V110" s="9"/>
      <c r="W110" s="10"/>
      <c r="X110" s="9"/>
      <c r="Y110" s="18"/>
      <c r="Z110" s="17"/>
    </row>
    <row r="111" spans="1:26" ht="18" customHeight="1" x14ac:dyDescent="0.2">
      <c r="A111" s="13">
        <v>3510004</v>
      </c>
      <c r="B111" s="14" t="s">
        <v>132</v>
      </c>
      <c r="C111" s="15">
        <v>43000</v>
      </c>
      <c r="D111" s="10">
        <f>VLOOKUP($A111,'23.04'!$A$9:$W$204,23,0)</f>
        <v>0</v>
      </c>
      <c r="E111" s="15">
        <v>6</v>
      </c>
      <c r="F111" s="15"/>
      <c r="G111" s="15"/>
      <c r="H111" s="9">
        <f t="shared" ref="H111:H120" si="20">SUM(E111:G111)</f>
        <v>6</v>
      </c>
      <c r="I111" s="15">
        <v>4</v>
      </c>
      <c r="J111" s="15"/>
      <c r="K111" s="15"/>
      <c r="L111" s="9">
        <f t="shared" si="11"/>
        <v>4</v>
      </c>
      <c r="M111" s="15"/>
      <c r="N111" s="15"/>
      <c r="O111" s="15"/>
      <c r="P111" s="15"/>
      <c r="Q111" s="15"/>
      <c r="R111" s="11">
        <f>SUM(M111:Q111)</f>
        <v>0</v>
      </c>
      <c r="S111" s="15"/>
      <c r="T111" s="15"/>
      <c r="U111" s="9">
        <f>S111+T111</f>
        <v>0</v>
      </c>
      <c r="V111" s="9">
        <f t="shared" ref="V111:V120" si="21">D111+H111-L111-R111-U111</f>
        <v>2</v>
      </c>
      <c r="W111" s="15">
        <v>2</v>
      </c>
      <c r="X111" s="16">
        <f>W111-V111</f>
        <v>0</v>
      </c>
      <c r="Y111" s="18"/>
      <c r="Z111" s="17"/>
    </row>
    <row r="112" spans="1:26" ht="18" customHeight="1" x14ac:dyDescent="0.2">
      <c r="A112" s="13">
        <v>3510011</v>
      </c>
      <c r="B112" s="14" t="s">
        <v>133</v>
      </c>
      <c r="C112" s="15">
        <v>42000</v>
      </c>
      <c r="D112" s="10">
        <f>VLOOKUP($A112,'23.04'!$A$9:$W$204,23,0)</f>
        <v>0</v>
      </c>
      <c r="E112" s="15"/>
      <c r="F112" s="15"/>
      <c r="G112" s="15"/>
      <c r="H112" s="9">
        <f t="shared" si="20"/>
        <v>0</v>
      </c>
      <c r="I112" s="15"/>
      <c r="J112" s="15"/>
      <c r="K112" s="15"/>
      <c r="L112" s="9">
        <f t="shared" si="11"/>
        <v>0</v>
      </c>
      <c r="M112" s="15"/>
      <c r="N112" s="15"/>
      <c r="O112" s="15"/>
      <c r="P112" s="15"/>
      <c r="Q112" s="15"/>
      <c r="R112" s="11">
        <f t="shared" si="15"/>
        <v>0</v>
      </c>
      <c r="S112" s="15"/>
      <c r="T112" s="15"/>
      <c r="U112" s="9">
        <f t="shared" ref="U112:U120" si="22">S112+T112</f>
        <v>0</v>
      </c>
      <c r="V112" s="9">
        <f t="shared" si="21"/>
        <v>0</v>
      </c>
      <c r="W112" s="15"/>
      <c r="X112" s="16">
        <f t="shared" ref="X112:X120" si="23">W112-V112</f>
        <v>0</v>
      </c>
      <c r="Y112" s="18"/>
      <c r="Z112" s="17"/>
    </row>
    <row r="113" spans="1:26" ht="18" customHeight="1" x14ac:dyDescent="0.2">
      <c r="A113" s="13">
        <v>3510012</v>
      </c>
      <c r="B113" s="14" t="s">
        <v>134</v>
      </c>
      <c r="C113" s="15">
        <v>43000</v>
      </c>
      <c r="D113" s="10">
        <f>VLOOKUP($A113,'23.04'!$A$9:$W$204,23,0)</f>
        <v>2</v>
      </c>
      <c r="E113" s="15">
        <v>6</v>
      </c>
      <c r="F113" s="15"/>
      <c r="G113" s="15"/>
      <c r="H113" s="9">
        <f t="shared" si="20"/>
        <v>6</v>
      </c>
      <c r="I113" s="15">
        <v>5</v>
      </c>
      <c r="J113" s="15"/>
      <c r="K113" s="15"/>
      <c r="L113" s="9">
        <f t="shared" si="11"/>
        <v>5</v>
      </c>
      <c r="M113" s="15"/>
      <c r="N113" s="15"/>
      <c r="O113" s="15"/>
      <c r="P113" s="15"/>
      <c r="Q113" s="15"/>
      <c r="R113" s="11">
        <f>SUM(M113:Q113)</f>
        <v>0</v>
      </c>
      <c r="S113" s="15"/>
      <c r="T113" s="15"/>
      <c r="U113" s="9">
        <f>S113+T113</f>
        <v>0</v>
      </c>
      <c r="V113" s="9">
        <f t="shared" si="21"/>
        <v>3</v>
      </c>
      <c r="W113" s="15">
        <v>3</v>
      </c>
      <c r="X113" s="16">
        <f>W113-V113</f>
        <v>0</v>
      </c>
      <c r="Y113" s="18"/>
      <c r="Z113" s="17"/>
    </row>
    <row r="114" spans="1:26" ht="18" customHeight="1" x14ac:dyDescent="0.2">
      <c r="A114" s="13">
        <v>3510018</v>
      </c>
      <c r="B114" s="14" t="s">
        <v>135</v>
      </c>
      <c r="C114" s="15">
        <v>65000</v>
      </c>
      <c r="D114" s="10">
        <f>VLOOKUP($A114,'23.04'!$A$9:$W$204,23,0)</f>
        <v>3</v>
      </c>
      <c r="E114" s="15"/>
      <c r="F114" s="15"/>
      <c r="G114" s="15"/>
      <c r="H114" s="9">
        <f t="shared" si="20"/>
        <v>0</v>
      </c>
      <c r="I114" s="15"/>
      <c r="J114" s="15"/>
      <c r="K114" s="15"/>
      <c r="L114" s="9">
        <f t="shared" si="11"/>
        <v>0</v>
      </c>
      <c r="M114" s="15"/>
      <c r="N114" s="15"/>
      <c r="O114" s="15"/>
      <c r="P114" s="15"/>
      <c r="Q114" s="15"/>
      <c r="R114" s="11">
        <f t="shared" si="15"/>
        <v>0</v>
      </c>
      <c r="S114" s="15"/>
      <c r="T114" s="15"/>
      <c r="U114" s="9">
        <f t="shared" si="22"/>
        <v>0</v>
      </c>
      <c r="V114" s="9">
        <f t="shared" si="21"/>
        <v>3</v>
      </c>
      <c r="W114" s="15">
        <v>3</v>
      </c>
      <c r="X114" s="16">
        <f t="shared" si="23"/>
        <v>0</v>
      </c>
      <c r="Y114" s="18"/>
      <c r="Z114" s="17"/>
    </row>
    <row r="115" spans="1:26" ht="18" customHeight="1" x14ac:dyDescent="0.2">
      <c r="A115" s="13">
        <v>3510066</v>
      </c>
      <c r="B115" s="14" t="s">
        <v>136</v>
      </c>
      <c r="C115" s="15">
        <v>42000</v>
      </c>
      <c r="D115" s="10">
        <f>VLOOKUP($A115,'23.04'!$A$9:$W$204,23,0)</f>
        <v>0</v>
      </c>
      <c r="E115" s="15"/>
      <c r="F115" s="15"/>
      <c r="G115" s="15"/>
      <c r="H115" s="9">
        <f t="shared" si="20"/>
        <v>0</v>
      </c>
      <c r="I115" s="15"/>
      <c r="J115" s="15"/>
      <c r="K115" s="15"/>
      <c r="L115" s="9">
        <f t="shared" si="11"/>
        <v>0</v>
      </c>
      <c r="M115" s="15"/>
      <c r="N115" s="15"/>
      <c r="O115" s="15"/>
      <c r="P115" s="15"/>
      <c r="Q115" s="15"/>
      <c r="R115" s="11">
        <f t="shared" si="15"/>
        <v>0</v>
      </c>
      <c r="S115" s="15"/>
      <c r="T115" s="15"/>
      <c r="U115" s="9">
        <f t="shared" si="22"/>
        <v>0</v>
      </c>
      <c r="V115" s="9">
        <f t="shared" si="21"/>
        <v>0</v>
      </c>
      <c r="W115" s="15"/>
      <c r="X115" s="16">
        <f t="shared" si="23"/>
        <v>0</v>
      </c>
      <c r="Y115" s="18"/>
      <c r="Z115" s="17"/>
    </row>
    <row r="116" spans="1:26" ht="18" customHeight="1" x14ac:dyDescent="0.2">
      <c r="A116" s="13">
        <v>3510067</v>
      </c>
      <c r="B116" s="14" t="s">
        <v>137</v>
      </c>
      <c r="C116" s="15">
        <v>43000</v>
      </c>
      <c r="D116" s="10">
        <f>VLOOKUP($A116,'23.04'!$A$9:$W$204,23,0)</f>
        <v>4</v>
      </c>
      <c r="E116" s="15"/>
      <c r="F116" s="15"/>
      <c r="G116" s="15"/>
      <c r="H116" s="9">
        <f t="shared" si="20"/>
        <v>0</v>
      </c>
      <c r="I116" s="15">
        <v>2</v>
      </c>
      <c r="J116" s="15"/>
      <c r="K116" s="15"/>
      <c r="L116" s="9">
        <f t="shared" si="11"/>
        <v>2</v>
      </c>
      <c r="M116" s="15"/>
      <c r="N116" s="15"/>
      <c r="O116" s="15"/>
      <c r="P116" s="15"/>
      <c r="Q116" s="15"/>
      <c r="R116" s="11">
        <f t="shared" si="15"/>
        <v>0</v>
      </c>
      <c r="S116" s="15"/>
      <c r="T116" s="15"/>
      <c r="U116" s="9">
        <f t="shared" si="22"/>
        <v>0</v>
      </c>
      <c r="V116" s="9">
        <f t="shared" si="21"/>
        <v>2</v>
      </c>
      <c r="W116" s="15">
        <v>2</v>
      </c>
      <c r="X116" s="16">
        <f t="shared" si="23"/>
        <v>0</v>
      </c>
      <c r="Y116" s="18"/>
      <c r="Z116" s="17"/>
    </row>
    <row r="117" spans="1:26" ht="18" customHeight="1" x14ac:dyDescent="0.2">
      <c r="A117" s="13">
        <v>3510068</v>
      </c>
      <c r="B117" s="14" t="s">
        <v>138</v>
      </c>
      <c r="C117" s="15">
        <v>12000</v>
      </c>
      <c r="D117" s="10">
        <f>VLOOKUP($A117,'23.04'!$A$9:$W$204,23,0)</f>
        <v>0</v>
      </c>
      <c r="E117" s="15"/>
      <c r="F117" s="15"/>
      <c r="G117" s="15"/>
      <c r="H117" s="9">
        <f t="shared" si="20"/>
        <v>0</v>
      </c>
      <c r="I117" s="15"/>
      <c r="J117" s="15"/>
      <c r="K117" s="15"/>
      <c r="L117" s="9">
        <f t="shared" si="11"/>
        <v>0</v>
      </c>
      <c r="M117" s="15"/>
      <c r="N117" s="15"/>
      <c r="O117" s="15"/>
      <c r="P117" s="15"/>
      <c r="Q117" s="15"/>
      <c r="R117" s="11">
        <f>SUM(M117:Q117)</f>
        <v>0</v>
      </c>
      <c r="S117" s="15"/>
      <c r="T117" s="15"/>
      <c r="U117" s="9">
        <f>S117+T117</f>
        <v>0</v>
      </c>
      <c r="V117" s="9">
        <f t="shared" si="21"/>
        <v>0</v>
      </c>
      <c r="W117" s="15"/>
      <c r="X117" s="16">
        <f>W117-V117</f>
        <v>0</v>
      </c>
      <c r="Y117" s="18"/>
      <c r="Z117" s="17"/>
    </row>
    <row r="118" spans="1:26" ht="18" customHeight="1" x14ac:dyDescent="0.2">
      <c r="A118" s="13">
        <v>3510069</v>
      </c>
      <c r="B118" s="14" t="s">
        <v>139</v>
      </c>
      <c r="C118" s="15">
        <v>12000</v>
      </c>
      <c r="D118" s="10">
        <f>VLOOKUP($A118,'23.04'!$A$9:$W$204,23,0)</f>
        <v>0</v>
      </c>
      <c r="E118" s="15"/>
      <c r="F118" s="15"/>
      <c r="G118" s="15"/>
      <c r="H118" s="9">
        <f t="shared" si="20"/>
        <v>0</v>
      </c>
      <c r="I118" s="15"/>
      <c r="J118" s="15"/>
      <c r="K118" s="15"/>
      <c r="L118" s="9">
        <f t="shared" si="11"/>
        <v>0</v>
      </c>
      <c r="M118" s="15"/>
      <c r="N118" s="15"/>
      <c r="O118" s="15"/>
      <c r="P118" s="15"/>
      <c r="Q118" s="15"/>
      <c r="R118" s="11">
        <f>SUM(M118:Q118)</f>
        <v>0</v>
      </c>
      <c r="S118" s="15"/>
      <c r="T118" s="15"/>
      <c r="U118" s="9">
        <f>S118+T118</f>
        <v>0</v>
      </c>
      <c r="V118" s="9">
        <f t="shared" si="21"/>
        <v>0</v>
      </c>
      <c r="W118" s="15"/>
      <c r="X118" s="16">
        <f>W118-V118</f>
        <v>0</v>
      </c>
      <c r="Y118" s="18"/>
      <c r="Z118" s="17"/>
    </row>
    <row r="119" spans="1:26" ht="18" customHeight="1" x14ac:dyDescent="0.2">
      <c r="A119" s="13">
        <v>3510070</v>
      </c>
      <c r="B119" s="14" t="s">
        <v>140</v>
      </c>
      <c r="C119" s="15">
        <v>12000</v>
      </c>
      <c r="D119" s="10">
        <f>VLOOKUP($A119,'23.04'!$A$9:$W$204,23,0)</f>
        <v>0</v>
      </c>
      <c r="E119" s="15"/>
      <c r="F119" s="15"/>
      <c r="G119" s="15"/>
      <c r="H119" s="9">
        <f t="shared" si="20"/>
        <v>0</v>
      </c>
      <c r="I119" s="15"/>
      <c r="J119" s="15"/>
      <c r="K119" s="15"/>
      <c r="L119" s="9">
        <f t="shared" si="11"/>
        <v>0</v>
      </c>
      <c r="M119" s="15"/>
      <c r="N119" s="15"/>
      <c r="O119" s="15"/>
      <c r="P119" s="15"/>
      <c r="Q119" s="15"/>
      <c r="R119" s="11">
        <f>SUM(M119:Q119)</f>
        <v>0</v>
      </c>
      <c r="S119" s="15"/>
      <c r="T119" s="15"/>
      <c r="U119" s="9">
        <f>S119+T119</f>
        <v>0</v>
      </c>
      <c r="V119" s="9">
        <f t="shared" si="21"/>
        <v>0</v>
      </c>
      <c r="W119" s="15"/>
      <c r="X119" s="16">
        <f>W119-V119</f>
        <v>0</v>
      </c>
      <c r="Y119" s="18"/>
      <c r="Z119" s="17"/>
    </row>
    <row r="120" spans="1:26" ht="18" customHeight="1" x14ac:dyDescent="0.2">
      <c r="A120" s="13">
        <v>3512008</v>
      </c>
      <c r="B120" s="14" t="s">
        <v>141</v>
      </c>
      <c r="C120" s="15">
        <v>44000</v>
      </c>
      <c r="D120" s="10">
        <f>VLOOKUP($A120,'23.04'!$A$9:$W$204,23,0)</f>
        <v>5</v>
      </c>
      <c r="E120" s="15"/>
      <c r="F120" s="15"/>
      <c r="G120" s="15"/>
      <c r="H120" s="9">
        <f t="shared" si="20"/>
        <v>0</v>
      </c>
      <c r="I120" s="15">
        <v>1</v>
      </c>
      <c r="J120" s="15"/>
      <c r="K120" s="15"/>
      <c r="L120" s="9">
        <f t="shared" si="11"/>
        <v>1</v>
      </c>
      <c r="M120" s="15"/>
      <c r="N120" s="15"/>
      <c r="O120" s="15"/>
      <c r="P120" s="15"/>
      <c r="Q120" s="15"/>
      <c r="R120" s="11">
        <f t="shared" si="15"/>
        <v>0</v>
      </c>
      <c r="S120" s="15"/>
      <c r="T120" s="15"/>
      <c r="U120" s="9">
        <f t="shared" si="22"/>
        <v>0</v>
      </c>
      <c r="V120" s="9">
        <f t="shared" si="21"/>
        <v>4</v>
      </c>
      <c r="W120" s="15">
        <v>4</v>
      </c>
      <c r="X120" s="16">
        <f t="shared" si="23"/>
        <v>0</v>
      </c>
      <c r="Y120" s="18"/>
      <c r="Z120" s="17"/>
    </row>
    <row r="121" spans="1:26" ht="18" customHeight="1" x14ac:dyDescent="0.2">
      <c r="A121" s="7">
        <v>3530000</v>
      </c>
      <c r="B121" s="28" t="s">
        <v>142</v>
      </c>
      <c r="C121" s="9"/>
      <c r="D121" s="10">
        <f>VLOOKUP($A121,'23.04'!$A$9:$W$204,23,0)</f>
        <v>0</v>
      </c>
      <c r="E121" s="10"/>
      <c r="F121" s="10"/>
      <c r="G121" s="10"/>
      <c r="H121" s="9"/>
      <c r="I121" s="10"/>
      <c r="J121" s="10"/>
      <c r="K121" s="10"/>
      <c r="L121" s="9">
        <f t="shared" si="11"/>
        <v>0</v>
      </c>
      <c r="M121" s="10"/>
      <c r="N121" s="10"/>
      <c r="O121" s="10"/>
      <c r="P121" s="10"/>
      <c r="Q121" s="10"/>
      <c r="R121" s="11">
        <f t="shared" si="15"/>
        <v>0</v>
      </c>
      <c r="S121" s="10"/>
      <c r="T121" s="10"/>
      <c r="U121" s="9"/>
      <c r="V121" s="9"/>
      <c r="W121" s="10"/>
      <c r="X121" s="9"/>
      <c r="Y121" s="18"/>
      <c r="Z121" s="17"/>
    </row>
    <row r="122" spans="1:26" ht="18" customHeight="1" x14ac:dyDescent="0.2">
      <c r="A122" s="13">
        <v>3530003</v>
      </c>
      <c r="B122" s="14" t="s">
        <v>143</v>
      </c>
      <c r="C122" s="15">
        <v>20000</v>
      </c>
      <c r="D122" s="10">
        <f>VLOOKUP($A122,'23.04'!$A$9:$W$204,23,0)</f>
        <v>0</v>
      </c>
      <c r="E122" s="15"/>
      <c r="F122" s="15"/>
      <c r="G122" s="15"/>
      <c r="H122" s="9">
        <f t="shared" ref="H122:H134" si="24">SUM(E122:G122)</f>
        <v>0</v>
      </c>
      <c r="I122" s="15"/>
      <c r="J122" s="15"/>
      <c r="K122" s="15"/>
      <c r="L122" s="9">
        <f t="shared" si="11"/>
        <v>0</v>
      </c>
      <c r="M122" s="15"/>
      <c r="N122" s="15"/>
      <c r="O122" s="15"/>
      <c r="P122" s="15"/>
      <c r="Q122" s="15"/>
      <c r="R122" s="11">
        <f t="shared" si="15"/>
        <v>0</v>
      </c>
      <c r="S122" s="15"/>
      <c r="T122" s="15"/>
      <c r="U122" s="9">
        <f t="shared" ref="U122:U134" si="25">S122+T122</f>
        <v>0</v>
      </c>
      <c r="V122" s="9">
        <f t="shared" ref="V122:V134" si="26">D122+H122-L122-R122-U122</f>
        <v>0</v>
      </c>
      <c r="W122" s="15"/>
      <c r="X122" s="16">
        <f t="shared" ref="X122:X134" si="27">W122-V122</f>
        <v>0</v>
      </c>
      <c r="Y122" s="18"/>
      <c r="Z122" s="17"/>
    </row>
    <row r="123" spans="1:26" ht="18" customHeight="1" x14ac:dyDescent="0.2">
      <c r="A123" s="13">
        <v>3530008</v>
      </c>
      <c r="B123" s="14" t="s">
        <v>144</v>
      </c>
      <c r="C123" s="15">
        <v>20000</v>
      </c>
      <c r="D123" s="10">
        <f>VLOOKUP($A123,'23.04'!$A$9:$W$204,23,0)</f>
        <v>0</v>
      </c>
      <c r="E123" s="15"/>
      <c r="F123" s="15"/>
      <c r="G123" s="15"/>
      <c r="H123" s="9">
        <f t="shared" si="24"/>
        <v>0</v>
      </c>
      <c r="I123" s="15"/>
      <c r="J123" s="15"/>
      <c r="K123" s="15"/>
      <c r="L123" s="9">
        <f t="shared" si="11"/>
        <v>0</v>
      </c>
      <c r="M123" s="15"/>
      <c r="N123" s="15"/>
      <c r="O123" s="15"/>
      <c r="P123" s="15"/>
      <c r="Q123" s="15"/>
      <c r="R123" s="11">
        <f t="shared" si="15"/>
        <v>0</v>
      </c>
      <c r="S123" s="15"/>
      <c r="T123" s="15"/>
      <c r="U123" s="9">
        <f t="shared" si="25"/>
        <v>0</v>
      </c>
      <c r="V123" s="9">
        <f t="shared" si="26"/>
        <v>0</v>
      </c>
      <c r="W123" s="15"/>
      <c r="X123" s="16">
        <f t="shared" si="27"/>
        <v>0</v>
      </c>
      <c r="Y123" s="18"/>
      <c r="Z123" s="17"/>
    </row>
    <row r="124" spans="1:26" ht="18" customHeight="1" x14ac:dyDescent="0.2">
      <c r="A124" s="13">
        <v>3530009</v>
      </c>
      <c r="B124" s="14" t="s">
        <v>145</v>
      </c>
      <c r="C124" s="15">
        <v>20000</v>
      </c>
      <c r="D124" s="10">
        <f>VLOOKUP($A124,'23.04'!$A$9:$W$204,23,0)</f>
        <v>0</v>
      </c>
      <c r="E124" s="15">
        <v>34</v>
      </c>
      <c r="F124" s="15"/>
      <c r="G124" s="15"/>
      <c r="H124" s="9">
        <f t="shared" si="24"/>
        <v>34</v>
      </c>
      <c r="I124" s="15">
        <v>3</v>
      </c>
      <c r="J124" s="15"/>
      <c r="K124" s="15"/>
      <c r="L124" s="9">
        <f t="shared" si="11"/>
        <v>3</v>
      </c>
      <c r="M124" s="15"/>
      <c r="N124" s="15"/>
      <c r="O124" s="15"/>
      <c r="P124" s="15"/>
      <c r="Q124" s="15"/>
      <c r="R124" s="11">
        <f t="shared" si="15"/>
        <v>0</v>
      </c>
      <c r="S124" s="15"/>
      <c r="T124" s="15"/>
      <c r="U124" s="9">
        <f t="shared" si="25"/>
        <v>0</v>
      </c>
      <c r="V124" s="9">
        <f t="shared" si="26"/>
        <v>31</v>
      </c>
      <c r="W124" s="15">
        <v>31</v>
      </c>
      <c r="X124" s="16">
        <f t="shared" si="27"/>
        <v>0</v>
      </c>
      <c r="Y124" s="18"/>
      <c r="Z124" s="17"/>
    </row>
    <row r="125" spans="1:26" ht="18" customHeight="1" x14ac:dyDescent="0.2">
      <c r="A125" s="13">
        <v>3530010</v>
      </c>
      <c r="B125" s="14" t="s">
        <v>146</v>
      </c>
      <c r="C125" s="15">
        <v>108000</v>
      </c>
      <c r="D125" s="10">
        <f>VLOOKUP($A125,'23.04'!$A$9:$W$204,23,0)</f>
        <v>14</v>
      </c>
      <c r="E125" s="15"/>
      <c r="F125" s="15"/>
      <c r="G125" s="15"/>
      <c r="H125" s="9">
        <f t="shared" si="24"/>
        <v>0</v>
      </c>
      <c r="I125" s="15">
        <v>12</v>
      </c>
      <c r="J125" s="15"/>
      <c r="K125" s="15"/>
      <c r="L125" s="9">
        <f t="shared" si="11"/>
        <v>12</v>
      </c>
      <c r="M125" s="15"/>
      <c r="N125" s="15"/>
      <c r="O125" s="15"/>
      <c r="P125" s="15"/>
      <c r="Q125" s="15"/>
      <c r="R125" s="11">
        <f t="shared" si="15"/>
        <v>0</v>
      </c>
      <c r="S125" s="15"/>
      <c r="T125" s="15"/>
      <c r="U125" s="9">
        <f t="shared" si="25"/>
        <v>0</v>
      </c>
      <c r="V125" s="9">
        <f t="shared" si="26"/>
        <v>2</v>
      </c>
      <c r="W125" s="15">
        <v>2</v>
      </c>
      <c r="X125" s="16">
        <f t="shared" si="27"/>
        <v>0</v>
      </c>
      <c r="Y125" s="18"/>
      <c r="Z125" s="17"/>
    </row>
    <row r="126" spans="1:26" ht="18" customHeight="1" x14ac:dyDescent="0.2">
      <c r="A126" s="13">
        <v>3530014</v>
      </c>
      <c r="B126" s="14" t="s">
        <v>147</v>
      </c>
      <c r="C126" s="15">
        <v>20000</v>
      </c>
      <c r="D126" s="10">
        <f>VLOOKUP($A126,'23.04'!$A$9:$W$204,23,0)</f>
        <v>0</v>
      </c>
      <c r="E126" s="15"/>
      <c r="F126" s="15"/>
      <c r="G126" s="15"/>
      <c r="H126" s="9">
        <f t="shared" si="24"/>
        <v>0</v>
      </c>
      <c r="I126" s="15"/>
      <c r="J126" s="15"/>
      <c r="K126" s="15"/>
      <c r="L126" s="9">
        <f t="shared" si="11"/>
        <v>0</v>
      </c>
      <c r="M126" s="15"/>
      <c r="N126" s="15"/>
      <c r="O126" s="15"/>
      <c r="P126" s="15"/>
      <c r="Q126" s="15"/>
      <c r="R126" s="11">
        <f>SUM(M126:Q126)</f>
        <v>0</v>
      </c>
      <c r="S126" s="15"/>
      <c r="T126" s="15"/>
      <c r="U126" s="9">
        <f>S126+T126</f>
        <v>0</v>
      </c>
      <c r="V126" s="9">
        <f t="shared" si="26"/>
        <v>0</v>
      </c>
      <c r="W126" s="15"/>
      <c r="X126" s="16">
        <f>W126-V126</f>
        <v>0</v>
      </c>
      <c r="Y126" s="18"/>
      <c r="Z126" s="17"/>
    </row>
    <row r="127" spans="1:26" ht="18" customHeight="1" x14ac:dyDescent="0.2">
      <c r="A127" s="13">
        <v>3530087</v>
      </c>
      <c r="B127" s="14" t="s">
        <v>148</v>
      </c>
      <c r="C127" s="15"/>
      <c r="D127" s="10">
        <f>VLOOKUP($A127,'23.04'!$A$9:$W$204,23,0)</f>
        <v>0</v>
      </c>
      <c r="E127" s="15"/>
      <c r="F127" s="15"/>
      <c r="G127" s="15"/>
      <c r="H127" s="9">
        <f t="shared" si="24"/>
        <v>0</v>
      </c>
      <c r="I127" s="15"/>
      <c r="J127" s="15"/>
      <c r="K127" s="15"/>
      <c r="L127" s="9">
        <f t="shared" si="11"/>
        <v>0</v>
      </c>
      <c r="M127" s="15"/>
      <c r="N127" s="15"/>
      <c r="O127" s="15"/>
      <c r="P127" s="15"/>
      <c r="Q127" s="15"/>
      <c r="R127" s="11">
        <f t="shared" si="15"/>
        <v>0</v>
      </c>
      <c r="S127" s="15"/>
      <c r="T127" s="15"/>
      <c r="U127" s="9">
        <f t="shared" si="25"/>
        <v>0</v>
      </c>
      <c r="V127" s="9">
        <f t="shared" si="26"/>
        <v>0</v>
      </c>
      <c r="W127" s="15"/>
      <c r="X127" s="16">
        <f t="shared" si="27"/>
        <v>0</v>
      </c>
      <c r="Y127" s="18"/>
      <c r="Z127" s="17"/>
    </row>
    <row r="128" spans="1:26" ht="18" customHeight="1" x14ac:dyDescent="0.2">
      <c r="A128" s="13">
        <v>3530088</v>
      </c>
      <c r="B128" s="14" t="s">
        <v>149</v>
      </c>
      <c r="C128" s="15">
        <v>20000</v>
      </c>
      <c r="D128" s="10">
        <f>VLOOKUP($A128,'23.04'!$A$9:$W$204,23,0)</f>
        <v>7</v>
      </c>
      <c r="E128" s="15"/>
      <c r="F128" s="15"/>
      <c r="G128" s="15"/>
      <c r="H128" s="9">
        <f t="shared" si="24"/>
        <v>0</v>
      </c>
      <c r="I128" s="15">
        <v>5</v>
      </c>
      <c r="J128" s="15"/>
      <c r="K128" s="15"/>
      <c r="L128" s="9">
        <f t="shared" si="11"/>
        <v>5</v>
      </c>
      <c r="M128" s="15"/>
      <c r="N128" s="15"/>
      <c r="O128" s="15"/>
      <c r="P128" s="15"/>
      <c r="Q128" s="15"/>
      <c r="R128" s="11">
        <f t="shared" si="15"/>
        <v>0</v>
      </c>
      <c r="S128" s="15"/>
      <c r="T128" s="15"/>
      <c r="U128" s="9">
        <f t="shared" si="25"/>
        <v>0</v>
      </c>
      <c r="V128" s="9">
        <f t="shared" si="26"/>
        <v>2</v>
      </c>
      <c r="W128" s="15">
        <v>2</v>
      </c>
      <c r="X128" s="16">
        <f t="shared" si="27"/>
        <v>0</v>
      </c>
      <c r="Y128" s="26"/>
      <c r="Z128" s="17"/>
    </row>
    <row r="129" spans="1:26" ht="18" customHeight="1" x14ac:dyDescent="0.2">
      <c r="A129" s="13">
        <v>3530089</v>
      </c>
      <c r="B129" s="14" t="s">
        <v>150</v>
      </c>
      <c r="C129" s="15">
        <v>95000</v>
      </c>
      <c r="D129" s="10">
        <f>VLOOKUP($A129,'23.04'!$A$9:$W$204,23,0)</f>
        <v>0</v>
      </c>
      <c r="E129" s="15"/>
      <c r="F129" s="15"/>
      <c r="G129" s="15"/>
      <c r="H129" s="9">
        <f t="shared" si="24"/>
        <v>0</v>
      </c>
      <c r="I129" s="15"/>
      <c r="J129" s="15"/>
      <c r="K129" s="15"/>
      <c r="L129" s="9">
        <f t="shared" si="11"/>
        <v>0</v>
      </c>
      <c r="M129" s="15"/>
      <c r="N129" s="15"/>
      <c r="O129" s="15"/>
      <c r="P129" s="15"/>
      <c r="Q129" s="15"/>
      <c r="R129" s="11">
        <f t="shared" si="15"/>
        <v>0</v>
      </c>
      <c r="S129" s="15"/>
      <c r="T129" s="15"/>
      <c r="U129" s="9">
        <f t="shared" si="25"/>
        <v>0</v>
      </c>
      <c r="V129" s="9">
        <f t="shared" si="26"/>
        <v>0</v>
      </c>
      <c r="W129" s="15"/>
      <c r="X129" s="16">
        <f t="shared" si="27"/>
        <v>0</v>
      </c>
      <c r="Y129" s="26"/>
      <c r="Z129" s="17"/>
    </row>
    <row r="130" spans="1:26" ht="18" customHeight="1" x14ac:dyDescent="0.2">
      <c r="A130" s="13">
        <v>3530100</v>
      </c>
      <c r="B130" s="14" t="s">
        <v>151</v>
      </c>
      <c r="C130" s="15">
        <v>22000</v>
      </c>
      <c r="D130" s="10">
        <f>VLOOKUP($A130,'23.04'!$A$9:$W$204,23,0)</f>
        <v>0</v>
      </c>
      <c r="E130" s="15"/>
      <c r="F130" s="15"/>
      <c r="G130" s="15"/>
      <c r="H130" s="9">
        <f t="shared" si="24"/>
        <v>0</v>
      </c>
      <c r="I130" s="15"/>
      <c r="J130" s="15"/>
      <c r="K130" s="15"/>
      <c r="L130" s="9">
        <f t="shared" si="11"/>
        <v>0</v>
      </c>
      <c r="M130" s="15"/>
      <c r="N130" s="15"/>
      <c r="O130" s="15"/>
      <c r="P130" s="15"/>
      <c r="Q130" s="15"/>
      <c r="R130" s="11">
        <f t="shared" si="15"/>
        <v>0</v>
      </c>
      <c r="S130" s="15"/>
      <c r="T130" s="15"/>
      <c r="U130" s="9">
        <f t="shared" si="25"/>
        <v>0</v>
      </c>
      <c r="V130" s="9">
        <f t="shared" si="26"/>
        <v>0</v>
      </c>
      <c r="W130" s="15"/>
      <c r="X130" s="16">
        <f t="shared" si="27"/>
        <v>0</v>
      </c>
      <c r="Y130" s="26"/>
      <c r="Z130" s="17"/>
    </row>
    <row r="131" spans="1:26" ht="18" customHeight="1" x14ac:dyDescent="0.2">
      <c r="A131" s="13">
        <v>3550002</v>
      </c>
      <c r="B131" s="14" t="s">
        <v>152</v>
      </c>
      <c r="C131" s="15">
        <v>20000</v>
      </c>
      <c r="D131" s="10">
        <f>VLOOKUP($A131,'23.04'!$A$9:$W$204,23,0)</f>
        <v>11</v>
      </c>
      <c r="E131" s="15"/>
      <c r="F131" s="15"/>
      <c r="G131" s="15"/>
      <c r="H131" s="9">
        <f>SUM(E131:G131)</f>
        <v>0</v>
      </c>
      <c r="I131" s="15">
        <v>2</v>
      </c>
      <c r="J131" s="15"/>
      <c r="K131" s="15"/>
      <c r="L131" s="9">
        <f t="shared" si="11"/>
        <v>2</v>
      </c>
      <c r="M131" s="15"/>
      <c r="N131" s="15"/>
      <c r="O131" s="15"/>
      <c r="P131" s="15"/>
      <c r="Q131" s="15"/>
      <c r="R131" s="11">
        <f t="shared" si="15"/>
        <v>0</v>
      </c>
      <c r="S131" s="15"/>
      <c r="T131" s="15"/>
      <c r="U131" s="9">
        <f t="shared" si="25"/>
        <v>0</v>
      </c>
      <c r="V131" s="9">
        <f t="shared" si="26"/>
        <v>9</v>
      </c>
      <c r="W131" s="15">
        <v>6</v>
      </c>
      <c r="X131" s="16">
        <f t="shared" si="27"/>
        <v>-3</v>
      </c>
      <c r="Y131" s="26"/>
      <c r="Z131" s="17"/>
    </row>
    <row r="132" spans="1:26" ht="18" customHeight="1" x14ac:dyDescent="0.2">
      <c r="A132" s="13">
        <v>3550005</v>
      </c>
      <c r="B132" s="14" t="s">
        <v>153</v>
      </c>
      <c r="C132" s="15">
        <v>20000</v>
      </c>
      <c r="D132" s="10">
        <f>VLOOKUP($A132,'23.04'!$A$9:$W$204,23,0)</f>
        <v>0</v>
      </c>
      <c r="E132" s="15">
        <v>14</v>
      </c>
      <c r="F132" s="15"/>
      <c r="G132" s="15"/>
      <c r="H132" s="9">
        <f>SUM(E132:G132)</f>
        <v>14</v>
      </c>
      <c r="I132" s="15">
        <v>1</v>
      </c>
      <c r="J132" s="15"/>
      <c r="K132" s="15"/>
      <c r="L132" s="9">
        <f t="shared" si="11"/>
        <v>1</v>
      </c>
      <c r="M132" s="15"/>
      <c r="N132" s="15"/>
      <c r="O132" s="15"/>
      <c r="P132" s="15"/>
      <c r="Q132" s="15"/>
      <c r="R132" s="11">
        <f t="shared" si="15"/>
        <v>0</v>
      </c>
      <c r="S132" s="15"/>
      <c r="T132" s="15"/>
      <c r="U132" s="9">
        <f t="shared" si="25"/>
        <v>0</v>
      </c>
      <c r="V132" s="9">
        <f t="shared" si="26"/>
        <v>13</v>
      </c>
      <c r="W132" s="15">
        <v>10</v>
      </c>
      <c r="X132" s="16">
        <f t="shared" si="27"/>
        <v>-3</v>
      </c>
      <c r="Y132" s="26"/>
      <c r="Z132" s="17"/>
    </row>
    <row r="133" spans="1:26" ht="18" customHeight="1" x14ac:dyDescent="0.2">
      <c r="A133" s="13">
        <v>3550007</v>
      </c>
      <c r="B133" s="14" t="s">
        <v>154</v>
      </c>
      <c r="C133" s="15">
        <v>20000</v>
      </c>
      <c r="D133" s="10">
        <f>VLOOKUP($A133,'23.04'!$A$9:$W$204,23,0)</f>
        <v>0</v>
      </c>
      <c r="E133" s="15">
        <v>14</v>
      </c>
      <c r="F133" s="15"/>
      <c r="G133" s="15"/>
      <c r="H133" s="9">
        <f>SUM(E133:G133)</f>
        <v>14</v>
      </c>
      <c r="I133" s="15">
        <v>1</v>
      </c>
      <c r="J133" s="15"/>
      <c r="K133" s="15"/>
      <c r="L133" s="9">
        <f t="shared" si="11"/>
        <v>1</v>
      </c>
      <c r="M133" s="15"/>
      <c r="N133" s="15"/>
      <c r="O133" s="15"/>
      <c r="P133" s="15"/>
      <c r="Q133" s="15"/>
      <c r="R133" s="11">
        <f t="shared" si="15"/>
        <v>0</v>
      </c>
      <c r="S133" s="15"/>
      <c r="T133" s="15"/>
      <c r="U133" s="9">
        <f t="shared" si="25"/>
        <v>0</v>
      </c>
      <c r="V133" s="9">
        <f t="shared" si="26"/>
        <v>13</v>
      </c>
      <c r="W133" s="15">
        <v>1</v>
      </c>
      <c r="X133" s="16">
        <f t="shared" si="27"/>
        <v>-12</v>
      </c>
      <c r="Y133" s="26"/>
      <c r="Z133" s="17"/>
    </row>
    <row r="134" spans="1:26" ht="18" customHeight="1" x14ac:dyDescent="0.2">
      <c r="A134" s="13">
        <v>3550011</v>
      </c>
      <c r="B134" s="14" t="s">
        <v>155</v>
      </c>
      <c r="C134" s="15">
        <v>85000</v>
      </c>
      <c r="D134" s="10">
        <f>VLOOKUP($A134,'23.04'!$A$9:$W$204,23,0)</f>
        <v>0</v>
      </c>
      <c r="E134" s="15"/>
      <c r="F134" s="15"/>
      <c r="G134" s="15"/>
      <c r="H134" s="9">
        <f t="shared" si="24"/>
        <v>0</v>
      </c>
      <c r="I134" s="15"/>
      <c r="J134" s="15"/>
      <c r="K134" s="15"/>
      <c r="L134" s="9">
        <f t="shared" si="11"/>
        <v>0</v>
      </c>
      <c r="M134" s="15"/>
      <c r="N134" s="15"/>
      <c r="O134" s="15"/>
      <c r="P134" s="15"/>
      <c r="Q134" s="15"/>
      <c r="R134" s="11">
        <f t="shared" si="15"/>
        <v>0</v>
      </c>
      <c r="S134" s="15"/>
      <c r="T134" s="15"/>
      <c r="U134" s="9">
        <f t="shared" si="25"/>
        <v>0</v>
      </c>
      <c r="V134" s="9">
        <f t="shared" si="26"/>
        <v>0</v>
      </c>
      <c r="W134" s="15"/>
      <c r="X134" s="16">
        <f t="shared" si="27"/>
        <v>0</v>
      </c>
      <c r="Y134" s="18"/>
      <c r="Z134" s="17"/>
    </row>
    <row r="135" spans="1:26" ht="18" customHeight="1" x14ac:dyDescent="0.2">
      <c r="A135" s="7">
        <v>5530000</v>
      </c>
      <c r="B135" s="28" t="s">
        <v>156</v>
      </c>
      <c r="C135" s="9"/>
      <c r="D135" s="10">
        <f>VLOOKUP($A135,'23.04'!$A$9:$W$204,23,0)</f>
        <v>0</v>
      </c>
      <c r="E135" s="10"/>
      <c r="F135" s="10"/>
      <c r="G135" s="10"/>
      <c r="H135" s="9"/>
      <c r="I135" s="10"/>
      <c r="J135" s="10"/>
      <c r="K135" s="10"/>
      <c r="L135" s="9">
        <f t="shared" si="11"/>
        <v>0</v>
      </c>
      <c r="M135" s="10"/>
      <c r="N135" s="10"/>
      <c r="O135" s="10"/>
      <c r="P135" s="10"/>
      <c r="Q135" s="10"/>
      <c r="R135" s="11">
        <f t="shared" si="15"/>
        <v>0</v>
      </c>
      <c r="S135" s="10"/>
      <c r="T135" s="10"/>
      <c r="U135" s="9"/>
      <c r="V135" s="9"/>
      <c r="W135" s="10"/>
      <c r="X135" s="9"/>
      <c r="Y135" s="18"/>
      <c r="Z135" s="17"/>
    </row>
    <row r="136" spans="1:26" ht="18" customHeight="1" x14ac:dyDescent="0.2">
      <c r="A136" s="13">
        <v>5530012</v>
      </c>
      <c r="B136" s="14" t="s">
        <v>157</v>
      </c>
      <c r="C136" s="15">
        <v>30000</v>
      </c>
      <c r="D136" s="10">
        <f>VLOOKUP($A136,'23.04'!$A$9:$W$204,23,0)</f>
        <v>0</v>
      </c>
      <c r="E136" s="15"/>
      <c r="F136" s="15"/>
      <c r="G136" s="15"/>
      <c r="H136" s="9">
        <f t="shared" ref="H136:H143" si="28">SUM(E136:G136)</f>
        <v>0</v>
      </c>
      <c r="I136" s="15"/>
      <c r="J136" s="15"/>
      <c r="K136" s="15"/>
      <c r="L136" s="9">
        <f t="shared" si="11"/>
        <v>0</v>
      </c>
      <c r="M136" s="15"/>
      <c r="N136" s="15"/>
      <c r="O136" s="15"/>
      <c r="P136" s="15"/>
      <c r="Q136" s="15"/>
      <c r="R136" s="11">
        <f t="shared" si="15"/>
        <v>0</v>
      </c>
      <c r="S136" s="15"/>
      <c r="T136" s="15"/>
      <c r="U136" s="9">
        <f t="shared" ref="U136:U143" si="29">S136+T136</f>
        <v>0</v>
      </c>
      <c r="V136" s="9">
        <f t="shared" ref="V136:V143" si="30">D136+H136-L136-R136-U136</f>
        <v>0</v>
      </c>
      <c r="W136" s="15"/>
      <c r="X136" s="16">
        <f t="shared" ref="X136:X143" si="31">W136-V136</f>
        <v>0</v>
      </c>
      <c r="Y136" s="18"/>
      <c r="Z136" s="17"/>
    </row>
    <row r="137" spans="1:26" ht="18" customHeight="1" x14ac:dyDescent="0.2">
      <c r="A137" s="13">
        <v>5530013</v>
      </c>
      <c r="B137" s="14" t="s">
        <v>158</v>
      </c>
      <c r="C137" s="15">
        <v>30000</v>
      </c>
      <c r="D137" s="10">
        <f>VLOOKUP($A137,'23.04'!$A$9:$W$204,23,0)</f>
        <v>0</v>
      </c>
      <c r="E137" s="15"/>
      <c r="F137" s="15"/>
      <c r="G137" s="15"/>
      <c r="H137" s="9">
        <f t="shared" si="28"/>
        <v>0</v>
      </c>
      <c r="I137" s="15"/>
      <c r="J137" s="15"/>
      <c r="K137" s="15"/>
      <c r="L137" s="9">
        <f t="shared" si="11"/>
        <v>0</v>
      </c>
      <c r="M137" s="15"/>
      <c r="N137" s="15"/>
      <c r="O137" s="15"/>
      <c r="P137" s="15"/>
      <c r="Q137" s="15"/>
      <c r="R137" s="11">
        <f t="shared" si="15"/>
        <v>0</v>
      </c>
      <c r="S137" s="15"/>
      <c r="T137" s="15"/>
      <c r="U137" s="9">
        <f t="shared" si="29"/>
        <v>0</v>
      </c>
      <c r="V137" s="9">
        <f t="shared" si="30"/>
        <v>0</v>
      </c>
      <c r="W137" s="15"/>
      <c r="X137" s="16">
        <f t="shared" si="31"/>
        <v>0</v>
      </c>
      <c r="Y137" s="18"/>
      <c r="Z137" s="17"/>
    </row>
    <row r="138" spans="1:26" ht="18" customHeight="1" x14ac:dyDescent="0.2">
      <c r="A138" s="13">
        <v>5530014</v>
      </c>
      <c r="B138" s="14" t="s">
        <v>159</v>
      </c>
      <c r="C138" s="15">
        <v>30000</v>
      </c>
      <c r="D138" s="10">
        <f>VLOOKUP($A138,'23.04'!$A$9:$W$204,23,0)</f>
        <v>0</v>
      </c>
      <c r="E138" s="15"/>
      <c r="F138" s="15"/>
      <c r="G138" s="15"/>
      <c r="H138" s="9">
        <f t="shared" si="28"/>
        <v>0</v>
      </c>
      <c r="I138" s="15"/>
      <c r="J138" s="15"/>
      <c r="K138" s="15"/>
      <c r="L138" s="9">
        <f t="shared" si="11"/>
        <v>0</v>
      </c>
      <c r="M138" s="15"/>
      <c r="N138" s="15"/>
      <c r="O138" s="15"/>
      <c r="P138" s="15"/>
      <c r="Q138" s="15"/>
      <c r="R138" s="11">
        <f t="shared" si="15"/>
        <v>0</v>
      </c>
      <c r="S138" s="15"/>
      <c r="T138" s="15"/>
      <c r="U138" s="9">
        <f t="shared" si="29"/>
        <v>0</v>
      </c>
      <c r="V138" s="9">
        <f t="shared" si="30"/>
        <v>0</v>
      </c>
      <c r="W138" s="15"/>
      <c r="X138" s="16">
        <f t="shared" si="31"/>
        <v>0</v>
      </c>
      <c r="Y138" s="18"/>
      <c r="Z138" s="17"/>
    </row>
    <row r="139" spans="1:26" ht="18" customHeight="1" x14ac:dyDescent="0.2">
      <c r="A139" s="13">
        <v>5530015</v>
      </c>
      <c r="B139" s="14" t="s">
        <v>160</v>
      </c>
      <c r="C139" s="15">
        <v>30000</v>
      </c>
      <c r="D139" s="10">
        <f>VLOOKUP($A139,'23.04'!$A$9:$W$204,23,0)</f>
        <v>8</v>
      </c>
      <c r="E139" s="15"/>
      <c r="F139" s="15"/>
      <c r="G139" s="15"/>
      <c r="H139" s="9">
        <f t="shared" si="28"/>
        <v>0</v>
      </c>
      <c r="I139" s="15">
        <v>2</v>
      </c>
      <c r="J139" s="15"/>
      <c r="K139" s="15"/>
      <c r="L139" s="9">
        <f t="shared" si="11"/>
        <v>2</v>
      </c>
      <c r="M139" s="15"/>
      <c r="N139" s="15"/>
      <c r="O139" s="15"/>
      <c r="P139" s="15"/>
      <c r="Q139" s="15"/>
      <c r="R139" s="11">
        <f t="shared" si="15"/>
        <v>0</v>
      </c>
      <c r="S139" s="15"/>
      <c r="T139" s="15"/>
      <c r="U139" s="9">
        <f t="shared" si="29"/>
        <v>0</v>
      </c>
      <c r="V139" s="9">
        <f t="shared" si="30"/>
        <v>6</v>
      </c>
      <c r="W139" s="15">
        <v>6</v>
      </c>
      <c r="X139" s="16">
        <f t="shared" si="31"/>
        <v>0</v>
      </c>
      <c r="Y139" s="18"/>
      <c r="Z139" s="17"/>
    </row>
    <row r="140" spans="1:26" ht="18" customHeight="1" x14ac:dyDescent="0.2">
      <c r="A140" s="13">
        <v>5530016</v>
      </c>
      <c r="B140" s="14" t="s">
        <v>161</v>
      </c>
      <c r="C140" s="15">
        <v>30000</v>
      </c>
      <c r="D140" s="10">
        <f>VLOOKUP($A140,'23.04'!$A$9:$W$204,23,0)</f>
        <v>0</v>
      </c>
      <c r="E140" s="15"/>
      <c r="F140" s="15"/>
      <c r="G140" s="15"/>
      <c r="H140" s="9">
        <f t="shared" si="28"/>
        <v>0</v>
      </c>
      <c r="I140" s="15"/>
      <c r="J140" s="15"/>
      <c r="K140" s="15"/>
      <c r="L140" s="9">
        <f t="shared" si="11"/>
        <v>0</v>
      </c>
      <c r="M140" s="15"/>
      <c r="N140" s="15"/>
      <c r="O140" s="15"/>
      <c r="P140" s="15"/>
      <c r="Q140" s="15"/>
      <c r="R140" s="11">
        <f t="shared" si="15"/>
        <v>0</v>
      </c>
      <c r="S140" s="15"/>
      <c r="T140" s="15"/>
      <c r="U140" s="9">
        <f t="shared" si="29"/>
        <v>0</v>
      </c>
      <c r="V140" s="9">
        <f t="shared" si="30"/>
        <v>0</v>
      </c>
      <c r="W140" s="15"/>
      <c r="X140" s="16">
        <f t="shared" si="31"/>
        <v>0</v>
      </c>
      <c r="Y140" s="18"/>
      <c r="Z140" s="17"/>
    </row>
    <row r="141" spans="1:26" ht="18" customHeight="1" x14ac:dyDescent="0.2">
      <c r="A141" s="13">
        <v>5530018</v>
      </c>
      <c r="B141" s="14" t="s">
        <v>162</v>
      </c>
      <c r="C141" s="15">
        <v>30000</v>
      </c>
      <c r="D141" s="10">
        <f>VLOOKUP($A141,'23.04'!$A$9:$W$204,23,0)</f>
        <v>0</v>
      </c>
      <c r="E141" s="15"/>
      <c r="F141" s="15"/>
      <c r="G141" s="15"/>
      <c r="H141" s="9">
        <f t="shared" si="28"/>
        <v>0</v>
      </c>
      <c r="I141" s="15"/>
      <c r="J141" s="15"/>
      <c r="K141" s="15"/>
      <c r="L141" s="9">
        <f t="shared" ref="L141:L208" si="32">SUM(I141:K141)</f>
        <v>0</v>
      </c>
      <c r="M141" s="15"/>
      <c r="N141" s="15"/>
      <c r="O141" s="15"/>
      <c r="P141" s="15"/>
      <c r="Q141" s="15"/>
      <c r="R141" s="11">
        <f>SUM(M141:Q141)</f>
        <v>0</v>
      </c>
      <c r="S141" s="15"/>
      <c r="T141" s="15"/>
      <c r="U141" s="9">
        <f>S141+T141</f>
        <v>0</v>
      </c>
      <c r="V141" s="9">
        <f t="shared" si="30"/>
        <v>0</v>
      </c>
      <c r="W141" s="15"/>
      <c r="X141" s="16">
        <f>W141-V141</f>
        <v>0</v>
      </c>
      <c r="Y141" s="18"/>
      <c r="Z141" s="17"/>
    </row>
    <row r="142" spans="1:26" ht="18" customHeight="1" x14ac:dyDescent="0.2">
      <c r="A142" s="13">
        <v>5530019</v>
      </c>
      <c r="B142" s="14" t="s">
        <v>163</v>
      </c>
      <c r="C142" s="15">
        <v>30000</v>
      </c>
      <c r="D142" s="10">
        <f>VLOOKUP($A142,'23.04'!$A$9:$W$204,23,0)</f>
        <v>0</v>
      </c>
      <c r="E142" s="15"/>
      <c r="F142" s="15"/>
      <c r="G142" s="15"/>
      <c r="H142" s="9">
        <f t="shared" si="28"/>
        <v>0</v>
      </c>
      <c r="I142" s="15"/>
      <c r="J142" s="15"/>
      <c r="K142" s="15"/>
      <c r="L142" s="9">
        <f t="shared" si="32"/>
        <v>0</v>
      </c>
      <c r="M142" s="15"/>
      <c r="N142" s="15"/>
      <c r="O142" s="15"/>
      <c r="P142" s="15"/>
      <c r="Q142" s="15"/>
      <c r="R142" s="11">
        <f>SUM(M142:Q142)</f>
        <v>0</v>
      </c>
      <c r="S142" s="15"/>
      <c r="T142" s="15"/>
      <c r="U142" s="9">
        <f>S142+T142</f>
        <v>0</v>
      </c>
      <c r="V142" s="9">
        <f t="shared" si="30"/>
        <v>0</v>
      </c>
      <c r="W142" s="15"/>
      <c r="X142" s="16">
        <f>W142-V142</f>
        <v>0</v>
      </c>
      <c r="Y142" s="18"/>
      <c r="Z142" s="17"/>
    </row>
    <row r="143" spans="1:26" ht="18" customHeight="1" x14ac:dyDescent="0.2">
      <c r="A143" s="13">
        <v>5530020</v>
      </c>
      <c r="B143" s="14" t="s">
        <v>164</v>
      </c>
      <c r="C143" s="15">
        <v>30000</v>
      </c>
      <c r="D143" s="10">
        <f>VLOOKUP($A143,'23.04'!$A$9:$W$204,23,0)</f>
        <v>0</v>
      </c>
      <c r="E143" s="15"/>
      <c r="F143" s="15"/>
      <c r="G143" s="15"/>
      <c r="H143" s="9">
        <f t="shared" si="28"/>
        <v>0</v>
      </c>
      <c r="I143" s="15"/>
      <c r="J143" s="15"/>
      <c r="K143" s="15"/>
      <c r="L143" s="9">
        <f t="shared" si="32"/>
        <v>0</v>
      </c>
      <c r="M143" s="15"/>
      <c r="N143" s="15"/>
      <c r="O143" s="15"/>
      <c r="P143" s="15"/>
      <c r="Q143" s="15"/>
      <c r="R143" s="11">
        <f t="shared" si="15"/>
        <v>0</v>
      </c>
      <c r="S143" s="15"/>
      <c r="T143" s="15"/>
      <c r="U143" s="9">
        <f t="shared" si="29"/>
        <v>0</v>
      </c>
      <c r="V143" s="9">
        <f t="shared" si="30"/>
        <v>0</v>
      </c>
      <c r="W143" s="15"/>
      <c r="X143" s="16">
        <f t="shared" si="31"/>
        <v>0</v>
      </c>
      <c r="Y143" s="18"/>
      <c r="Z143" s="17"/>
    </row>
    <row r="144" spans="1:26" ht="18" customHeight="1" x14ac:dyDescent="0.2">
      <c r="A144" s="7">
        <v>7550000</v>
      </c>
      <c r="B144" s="8" t="s">
        <v>165</v>
      </c>
      <c r="C144" s="9"/>
      <c r="D144" s="10">
        <f>VLOOKUP($A144,'23.04'!$A$9:$W$204,23,0)</f>
        <v>0</v>
      </c>
      <c r="E144" s="10"/>
      <c r="F144" s="10"/>
      <c r="G144" s="10"/>
      <c r="H144" s="9"/>
      <c r="I144" s="10"/>
      <c r="J144" s="10"/>
      <c r="K144" s="10"/>
      <c r="L144" s="9">
        <f t="shared" si="32"/>
        <v>0</v>
      </c>
      <c r="M144" s="10"/>
      <c r="N144" s="10"/>
      <c r="O144" s="10"/>
      <c r="P144" s="10"/>
      <c r="Q144" s="10"/>
      <c r="R144" s="11">
        <f t="shared" si="15"/>
        <v>0</v>
      </c>
      <c r="S144" s="10"/>
      <c r="T144" s="10"/>
      <c r="U144" s="9"/>
      <c r="V144" s="9"/>
      <c r="W144" s="10"/>
      <c r="X144" s="9"/>
      <c r="Y144" s="18"/>
      <c r="Z144" s="17"/>
    </row>
    <row r="145" spans="1:26" ht="18" customHeight="1" x14ac:dyDescent="0.2">
      <c r="A145" s="13">
        <v>7520001</v>
      </c>
      <c r="B145" s="14" t="s">
        <v>166</v>
      </c>
      <c r="C145" s="15">
        <v>80000</v>
      </c>
      <c r="D145" s="10">
        <f>VLOOKUP($A145,'23.04'!$A$9:$W$204,23,0)</f>
        <v>0</v>
      </c>
      <c r="E145" s="15"/>
      <c r="F145" s="15"/>
      <c r="G145" s="15"/>
      <c r="H145" s="9">
        <f t="shared" ref="H145:H160" si="33">SUM(E145:G145)</f>
        <v>0</v>
      </c>
      <c r="I145" s="15"/>
      <c r="J145" s="15"/>
      <c r="K145" s="15"/>
      <c r="L145" s="9">
        <f t="shared" si="32"/>
        <v>0</v>
      </c>
      <c r="M145" s="15"/>
      <c r="N145" s="15"/>
      <c r="O145" s="15"/>
      <c r="P145" s="15"/>
      <c r="Q145" s="15"/>
      <c r="R145" s="11">
        <f>SUM(M145:Q145)</f>
        <v>0</v>
      </c>
      <c r="S145" s="15"/>
      <c r="T145" s="15"/>
      <c r="U145" s="9">
        <f>S145+T145</f>
        <v>0</v>
      </c>
      <c r="V145" s="9">
        <f t="shared" ref="V145:V160" si="34">D145+H145-L145-R145-U145</f>
        <v>0</v>
      </c>
      <c r="W145" s="15"/>
      <c r="X145" s="16">
        <f>W145-V145</f>
        <v>0</v>
      </c>
      <c r="Y145" s="18"/>
      <c r="Z145" s="17"/>
    </row>
    <row r="146" spans="1:26" ht="18" customHeight="1" x14ac:dyDescent="0.2">
      <c r="A146" s="13">
        <v>7520012</v>
      </c>
      <c r="B146" s="14" t="s">
        <v>167</v>
      </c>
      <c r="C146" s="15">
        <v>80000</v>
      </c>
      <c r="D146" s="10">
        <f>VLOOKUP($A146,'23.04'!$A$9:$W$204,23,0)</f>
        <v>0</v>
      </c>
      <c r="E146" s="15"/>
      <c r="F146" s="15"/>
      <c r="G146" s="15"/>
      <c r="H146" s="9">
        <f t="shared" si="33"/>
        <v>0</v>
      </c>
      <c r="I146" s="15"/>
      <c r="J146" s="15"/>
      <c r="K146" s="15"/>
      <c r="L146" s="9">
        <f t="shared" si="32"/>
        <v>0</v>
      </c>
      <c r="M146" s="15"/>
      <c r="N146" s="15"/>
      <c r="O146" s="15"/>
      <c r="P146" s="15"/>
      <c r="Q146" s="15"/>
      <c r="R146" s="11">
        <f>SUM(M146:Q146)</f>
        <v>0</v>
      </c>
      <c r="S146" s="15"/>
      <c r="T146" s="15"/>
      <c r="U146" s="9">
        <f>S146+T146</f>
        <v>0</v>
      </c>
      <c r="V146" s="9">
        <f t="shared" si="34"/>
        <v>0</v>
      </c>
      <c r="W146" s="15"/>
      <c r="X146" s="16">
        <f>W146-V146</f>
        <v>0</v>
      </c>
      <c r="Y146" s="18"/>
      <c r="Z146" s="17"/>
    </row>
    <row r="147" spans="1:26" ht="18" customHeight="1" x14ac:dyDescent="0.2">
      <c r="A147" s="13">
        <v>7520013</v>
      </c>
      <c r="B147" s="14" t="s">
        <v>168</v>
      </c>
      <c r="C147" s="15">
        <v>80000</v>
      </c>
      <c r="D147" s="10">
        <f>VLOOKUP($A147,'23.04'!$A$9:$W$204,23,0)</f>
        <v>0</v>
      </c>
      <c r="E147" s="15"/>
      <c r="F147" s="15"/>
      <c r="G147" s="15"/>
      <c r="H147" s="9">
        <f t="shared" si="33"/>
        <v>0</v>
      </c>
      <c r="I147" s="15"/>
      <c r="J147" s="15"/>
      <c r="K147" s="15"/>
      <c r="L147" s="9">
        <f t="shared" si="32"/>
        <v>0</v>
      </c>
      <c r="M147" s="15"/>
      <c r="N147" s="15"/>
      <c r="O147" s="15"/>
      <c r="P147" s="15"/>
      <c r="Q147" s="15"/>
      <c r="R147" s="11">
        <f>SUM(M147:Q147)</f>
        <v>0</v>
      </c>
      <c r="S147" s="15"/>
      <c r="T147" s="15"/>
      <c r="U147" s="9">
        <f>S147+T147</f>
        <v>0</v>
      </c>
      <c r="V147" s="9">
        <f t="shared" si="34"/>
        <v>0</v>
      </c>
      <c r="W147" s="15"/>
      <c r="X147" s="16">
        <f>W147-V147</f>
        <v>0</v>
      </c>
      <c r="Y147" s="18"/>
      <c r="Z147" s="17"/>
    </row>
    <row r="148" spans="1:26" ht="18" customHeight="1" x14ac:dyDescent="0.2">
      <c r="A148" s="13">
        <v>7520014</v>
      </c>
      <c r="B148" s="14" t="s">
        <v>169</v>
      </c>
      <c r="C148" s="15">
        <v>5000</v>
      </c>
      <c r="D148" s="10">
        <f>VLOOKUP($A148,'23.04'!$A$9:$W$204,23,0)</f>
        <v>0</v>
      </c>
      <c r="E148" s="15"/>
      <c r="F148" s="15"/>
      <c r="G148" s="15"/>
      <c r="H148" s="9">
        <f t="shared" si="33"/>
        <v>0</v>
      </c>
      <c r="I148" s="15"/>
      <c r="J148" s="15"/>
      <c r="K148" s="15"/>
      <c r="L148" s="9">
        <f t="shared" si="32"/>
        <v>0</v>
      </c>
      <c r="M148" s="15"/>
      <c r="N148" s="15"/>
      <c r="O148" s="15"/>
      <c r="P148" s="15"/>
      <c r="Q148" s="15"/>
      <c r="R148" s="11">
        <f>SUM(M148:Q148)</f>
        <v>0</v>
      </c>
      <c r="S148" s="15"/>
      <c r="T148" s="15"/>
      <c r="U148" s="9">
        <f>S148+T148</f>
        <v>0</v>
      </c>
      <c r="V148" s="9">
        <f t="shared" si="34"/>
        <v>0</v>
      </c>
      <c r="W148" s="15"/>
      <c r="X148" s="16">
        <f>W148-V148</f>
        <v>0</v>
      </c>
      <c r="Y148" s="18"/>
      <c r="Z148" s="17"/>
    </row>
    <row r="149" spans="1:26" ht="18" customHeight="1" x14ac:dyDescent="0.2">
      <c r="A149" s="13">
        <v>7550006</v>
      </c>
      <c r="B149" s="14" t="s">
        <v>170</v>
      </c>
      <c r="C149" s="15">
        <v>12000</v>
      </c>
      <c r="D149" s="10">
        <f>VLOOKUP($A149,'23.04'!$A$9:$W$204,23,0)</f>
        <v>2</v>
      </c>
      <c r="E149" s="15"/>
      <c r="F149" s="15"/>
      <c r="G149" s="15"/>
      <c r="H149" s="9">
        <f t="shared" si="33"/>
        <v>0</v>
      </c>
      <c r="I149" s="15"/>
      <c r="J149" s="15"/>
      <c r="K149" s="15"/>
      <c r="L149" s="9">
        <f t="shared" si="32"/>
        <v>0</v>
      </c>
      <c r="M149" s="15"/>
      <c r="N149" s="15"/>
      <c r="O149" s="15"/>
      <c r="P149" s="15"/>
      <c r="Q149" s="15"/>
      <c r="R149" s="11">
        <f t="shared" si="15"/>
        <v>0</v>
      </c>
      <c r="S149" s="15"/>
      <c r="T149" s="15"/>
      <c r="U149" s="9">
        <f t="shared" ref="U149:U160" si="35">S149+T149</f>
        <v>0</v>
      </c>
      <c r="V149" s="9">
        <f t="shared" si="34"/>
        <v>2</v>
      </c>
      <c r="W149" s="15">
        <v>2</v>
      </c>
      <c r="X149" s="16">
        <f t="shared" ref="X149:X160" si="36">W149-V149</f>
        <v>0</v>
      </c>
      <c r="Y149" s="18"/>
      <c r="Z149" s="17"/>
    </row>
    <row r="150" spans="1:26" ht="18" customHeight="1" x14ac:dyDescent="0.2">
      <c r="A150" s="13">
        <v>7550007</v>
      </c>
      <c r="B150" s="14" t="s">
        <v>171</v>
      </c>
      <c r="C150" s="15">
        <v>9000</v>
      </c>
      <c r="D150" s="10">
        <f>VLOOKUP($A150,'23.04'!$A$9:$W$204,23,0)</f>
        <v>12</v>
      </c>
      <c r="E150" s="15"/>
      <c r="F150" s="15"/>
      <c r="G150" s="15"/>
      <c r="H150" s="9">
        <f t="shared" si="33"/>
        <v>0</v>
      </c>
      <c r="I150" s="15"/>
      <c r="J150" s="15"/>
      <c r="K150" s="15"/>
      <c r="L150" s="9">
        <f t="shared" si="32"/>
        <v>0</v>
      </c>
      <c r="M150" s="15"/>
      <c r="N150" s="15"/>
      <c r="O150" s="15"/>
      <c r="P150" s="15"/>
      <c r="Q150" s="15"/>
      <c r="R150" s="11">
        <f t="shared" si="15"/>
        <v>0</v>
      </c>
      <c r="S150" s="15"/>
      <c r="T150" s="15"/>
      <c r="U150" s="9">
        <f t="shared" si="35"/>
        <v>0</v>
      </c>
      <c r="V150" s="9">
        <f t="shared" si="34"/>
        <v>12</v>
      </c>
      <c r="W150" s="15">
        <v>12</v>
      </c>
      <c r="X150" s="16">
        <f t="shared" si="36"/>
        <v>0</v>
      </c>
      <c r="Y150" s="18"/>
      <c r="Z150" s="17"/>
    </row>
    <row r="151" spans="1:26" ht="18" customHeight="1" x14ac:dyDescent="0.2">
      <c r="A151" s="13">
        <v>7550008</v>
      </c>
      <c r="B151" s="14" t="s">
        <v>172</v>
      </c>
      <c r="C151" s="15">
        <v>21000</v>
      </c>
      <c r="D151" s="10">
        <f>VLOOKUP($A151,'23.04'!$A$9:$W$204,23,0)</f>
        <v>2</v>
      </c>
      <c r="E151" s="15"/>
      <c r="F151" s="15"/>
      <c r="G151" s="15"/>
      <c r="H151" s="9">
        <f t="shared" si="33"/>
        <v>0</v>
      </c>
      <c r="I151" s="15"/>
      <c r="J151" s="15"/>
      <c r="K151" s="15"/>
      <c r="L151" s="9">
        <f t="shared" si="32"/>
        <v>0</v>
      </c>
      <c r="M151" s="15"/>
      <c r="N151" s="15"/>
      <c r="O151" s="15"/>
      <c r="P151" s="15"/>
      <c r="Q151" s="15"/>
      <c r="R151" s="11">
        <f t="shared" si="15"/>
        <v>0</v>
      </c>
      <c r="S151" s="15"/>
      <c r="T151" s="15"/>
      <c r="U151" s="9">
        <f t="shared" si="35"/>
        <v>0</v>
      </c>
      <c r="V151" s="9">
        <f t="shared" si="34"/>
        <v>2</v>
      </c>
      <c r="W151" s="15">
        <v>2</v>
      </c>
      <c r="X151" s="16">
        <f t="shared" si="36"/>
        <v>0</v>
      </c>
      <c r="Y151" s="18"/>
      <c r="Z151" s="17"/>
    </row>
    <row r="152" spans="1:26" ht="18" customHeight="1" x14ac:dyDescent="0.2">
      <c r="A152" s="13">
        <v>7550011</v>
      </c>
      <c r="B152" s="14" t="s">
        <v>173</v>
      </c>
      <c r="C152" s="15">
        <v>16000</v>
      </c>
      <c r="D152" s="10">
        <f>VLOOKUP($A152,'23.04'!$A$9:$W$204,23,0)</f>
        <v>10</v>
      </c>
      <c r="E152" s="15"/>
      <c r="F152" s="15"/>
      <c r="G152" s="15"/>
      <c r="H152" s="9">
        <f t="shared" si="33"/>
        <v>0</v>
      </c>
      <c r="I152" s="15"/>
      <c r="J152" s="15"/>
      <c r="K152" s="15"/>
      <c r="L152" s="9">
        <f t="shared" si="32"/>
        <v>0</v>
      </c>
      <c r="M152" s="15"/>
      <c r="N152" s="15"/>
      <c r="O152" s="15"/>
      <c r="P152" s="15"/>
      <c r="Q152" s="15"/>
      <c r="R152" s="11">
        <f t="shared" si="15"/>
        <v>0</v>
      </c>
      <c r="S152" s="15"/>
      <c r="T152" s="15"/>
      <c r="U152" s="9">
        <f t="shared" si="35"/>
        <v>0</v>
      </c>
      <c r="V152" s="9">
        <f t="shared" si="34"/>
        <v>10</v>
      </c>
      <c r="W152" s="15">
        <v>10</v>
      </c>
      <c r="X152" s="16">
        <f t="shared" si="36"/>
        <v>0</v>
      </c>
      <c r="Y152" s="18"/>
      <c r="Z152" s="17"/>
    </row>
    <row r="153" spans="1:26" ht="18" customHeight="1" x14ac:dyDescent="0.2">
      <c r="A153" s="13">
        <v>7550012</v>
      </c>
      <c r="B153" s="14" t="s">
        <v>174</v>
      </c>
      <c r="C153" s="15">
        <v>24000</v>
      </c>
      <c r="D153" s="10">
        <f>VLOOKUP($A153,'23.04'!$A$9:$W$204,23,0)</f>
        <v>0</v>
      </c>
      <c r="E153" s="15"/>
      <c r="F153" s="15"/>
      <c r="G153" s="15"/>
      <c r="H153" s="9">
        <f t="shared" si="33"/>
        <v>0</v>
      </c>
      <c r="I153" s="15"/>
      <c r="J153" s="15"/>
      <c r="K153" s="15"/>
      <c r="L153" s="9">
        <f t="shared" si="32"/>
        <v>0</v>
      </c>
      <c r="M153" s="15"/>
      <c r="N153" s="15"/>
      <c r="O153" s="15"/>
      <c r="P153" s="15"/>
      <c r="Q153" s="15"/>
      <c r="R153" s="11">
        <f t="shared" si="15"/>
        <v>0</v>
      </c>
      <c r="S153" s="15"/>
      <c r="T153" s="15"/>
      <c r="U153" s="9">
        <f t="shared" si="35"/>
        <v>0</v>
      </c>
      <c r="V153" s="9">
        <f t="shared" si="34"/>
        <v>0</v>
      </c>
      <c r="W153" s="15"/>
      <c r="X153" s="16">
        <f t="shared" si="36"/>
        <v>0</v>
      </c>
      <c r="Y153" s="18"/>
      <c r="Z153" s="17"/>
    </row>
    <row r="154" spans="1:26" ht="18" customHeight="1" x14ac:dyDescent="0.2">
      <c r="A154" s="13">
        <v>7550015</v>
      </c>
      <c r="B154" s="14" t="s">
        <v>175</v>
      </c>
      <c r="C154" s="15">
        <v>14000</v>
      </c>
      <c r="D154" s="10">
        <f>VLOOKUP($A154,'23.04'!$A$9:$W$204,23,0)</f>
        <v>13</v>
      </c>
      <c r="E154" s="15"/>
      <c r="F154" s="15"/>
      <c r="G154" s="15"/>
      <c r="H154" s="9">
        <f t="shared" si="33"/>
        <v>0</v>
      </c>
      <c r="I154" s="15"/>
      <c r="J154" s="15"/>
      <c r="K154" s="15"/>
      <c r="L154" s="9">
        <f t="shared" si="32"/>
        <v>0</v>
      </c>
      <c r="M154" s="15"/>
      <c r="N154" s="15"/>
      <c r="O154" s="15"/>
      <c r="P154" s="15"/>
      <c r="Q154" s="15"/>
      <c r="R154" s="11">
        <f t="shared" si="15"/>
        <v>0</v>
      </c>
      <c r="S154" s="15"/>
      <c r="T154" s="15"/>
      <c r="U154" s="9">
        <f t="shared" si="35"/>
        <v>0</v>
      </c>
      <c r="V154" s="9">
        <f t="shared" si="34"/>
        <v>13</v>
      </c>
      <c r="W154" s="15">
        <v>13</v>
      </c>
      <c r="X154" s="16">
        <f t="shared" si="36"/>
        <v>0</v>
      </c>
      <c r="Y154" s="18"/>
      <c r="Z154" s="17"/>
    </row>
    <row r="155" spans="1:26" ht="18" customHeight="1" x14ac:dyDescent="0.2">
      <c r="A155" s="13">
        <v>7550016</v>
      </c>
      <c r="B155" s="14" t="s">
        <v>176</v>
      </c>
      <c r="C155" s="15">
        <v>14000</v>
      </c>
      <c r="D155" s="10">
        <f>VLOOKUP($A155,'23.04'!$A$9:$W$204,23,0)</f>
        <v>14</v>
      </c>
      <c r="E155" s="15"/>
      <c r="F155" s="15"/>
      <c r="G155" s="15"/>
      <c r="H155" s="9">
        <f t="shared" si="33"/>
        <v>0</v>
      </c>
      <c r="I155" s="15">
        <v>1</v>
      </c>
      <c r="J155" s="15"/>
      <c r="K155" s="15"/>
      <c r="L155" s="9">
        <f t="shared" si="32"/>
        <v>1</v>
      </c>
      <c r="M155" s="15"/>
      <c r="N155" s="15"/>
      <c r="O155" s="15"/>
      <c r="P155" s="15"/>
      <c r="Q155" s="15"/>
      <c r="R155" s="11">
        <f t="shared" si="15"/>
        <v>0</v>
      </c>
      <c r="S155" s="15"/>
      <c r="T155" s="15"/>
      <c r="U155" s="9">
        <f t="shared" si="35"/>
        <v>0</v>
      </c>
      <c r="V155" s="9">
        <f t="shared" si="34"/>
        <v>13</v>
      </c>
      <c r="W155" s="15">
        <v>13</v>
      </c>
      <c r="X155" s="16">
        <f t="shared" si="36"/>
        <v>0</v>
      </c>
      <c r="Y155" s="18"/>
      <c r="Z155" s="17"/>
    </row>
    <row r="156" spans="1:26" ht="18" customHeight="1" x14ac:dyDescent="0.2">
      <c r="A156" s="13">
        <v>7550017</v>
      </c>
      <c r="B156" s="14" t="s">
        <v>177</v>
      </c>
      <c r="C156" s="15">
        <v>14000</v>
      </c>
      <c r="D156" s="10">
        <f>VLOOKUP($A156,'23.04'!$A$9:$W$204,23,0)</f>
        <v>14</v>
      </c>
      <c r="E156" s="15"/>
      <c r="F156" s="15"/>
      <c r="G156" s="15"/>
      <c r="H156" s="9">
        <f t="shared" si="33"/>
        <v>0</v>
      </c>
      <c r="I156" s="15"/>
      <c r="J156" s="15"/>
      <c r="K156" s="15"/>
      <c r="L156" s="9">
        <f t="shared" si="32"/>
        <v>0</v>
      </c>
      <c r="M156" s="15"/>
      <c r="N156" s="15"/>
      <c r="O156" s="15"/>
      <c r="P156" s="15"/>
      <c r="Q156" s="15"/>
      <c r="R156" s="11">
        <f t="shared" si="15"/>
        <v>0</v>
      </c>
      <c r="S156" s="15"/>
      <c r="T156" s="15"/>
      <c r="U156" s="9">
        <f t="shared" si="35"/>
        <v>0</v>
      </c>
      <c r="V156" s="9">
        <f t="shared" si="34"/>
        <v>14</v>
      </c>
      <c r="W156" s="15">
        <v>14</v>
      </c>
      <c r="X156" s="16">
        <f t="shared" si="36"/>
        <v>0</v>
      </c>
      <c r="Y156" s="18"/>
      <c r="Z156" s="17"/>
    </row>
    <row r="157" spans="1:26" ht="18" customHeight="1" x14ac:dyDescent="0.2">
      <c r="A157" s="13">
        <v>7550019</v>
      </c>
      <c r="B157" s="14" t="s">
        <v>178</v>
      </c>
      <c r="C157" s="15">
        <v>10000</v>
      </c>
      <c r="D157" s="10">
        <f>VLOOKUP($A157,'23.04'!$A$9:$W$204,23,0)</f>
        <v>24</v>
      </c>
      <c r="E157" s="15"/>
      <c r="F157" s="15"/>
      <c r="G157" s="15"/>
      <c r="H157" s="9">
        <f t="shared" si="33"/>
        <v>0</v>
      </c>
      <c r="I157" s="15">
        <v>1</v>
      </c>
      <c r="J157" s="15"/>
      <c r="K157" s="15"/>
      <c r="L157" s="9">
        <f t="shared" si="32"/>
        <v>1</v>
      </c>
      <c r="M157" s="15"/>
      <c r="N157" s="15"/>
      <c r="O157" s="15"/>
      <c r="P157" s="15"/>
      <c r="Q157" s="15"/>
      <c r="R157" s="11">
        <f t="shared" si="15"/>
        <v>0</v>
      </c>
      <c r="S157" s="15"/>
      <c r="T157" s="15"/>
      <c r="U157" s="9">
        <f t="shared" si="35"/>
        <v>0</v>
      </c>
      <c r="V157" s="9">
        <f t="shared" si="34"/>
        <v>23</v>
      </c>
      <c r="W157" s="15">
        <v>23</v>
      </c>
      <c r="X157" s="16">
        <f t="shared" si="36"/>
        <v>0</v>
      </c>
      <c r="Y157" s="18"/>
      <c r="Z157" s="17"/>
    </row>
    <row r="158" spans="1:26" ht="18" customHeight="1" x14ac:dyDescent="0.2">
      <c r="A158" s="13">
        <v>7550026</v>
      </c>
      <c r="B158" s="14" t="s">
        <v>179</v>
      </c>
      <c r="C158" s="15">
        <v>26000</v>
      </c>
      <c r="D158" s="10">
        <f>VLOOKUP($A158,'23.04'!$A$9:$W$204,23,0)</f>
        <v>8</v>
      </c>
      <c r="E158" s="15"/>
      <c r="F158" s="15"/>
      <c r="G158" s="15"/>
      <c r="H158" s="9">
        <f t="shared" si="33"/>
        <v>0</v>
      </c>
      <c r="I158" s="15">
        <v>3</v>
      </c>
      <c r="J158" s="15"/>
      <c r="K158" s="15"/>
      <c r="L158" s="9">
        <f t="shared" si="32"/>
        <v>3</v>
      </c>
      <c r="M158" s="15"/>
      <c r="N158" s="15"/>
      <c r="O158" s="15"/>
      <c r="P158" s="15"/>
      <c r="Q158" s="15"/>
      <c r="R158" s="11">
        <f t="shared" si="15"/>
        <v>0</v>
      </c>
      <c r="S158" s="15"/>
      <c r="T158" s="15"/>
      <c r="U158" s="9">
        <f t="shared" si="35"/>
        <v>0</v>
      </c>
      <c r="V158" s="9">
        <f t="shared" si="34"/>
        <v>5</v>
      </c>
      <c r="W158" s="15">
        <v>5</v>
      </c>
      <c r="X158" s="16">
        <f t="shared" si="36"/>
        <v>0</v>
      </c>
      <c r="Y158" s="18"/>
      <c r="Z158" s="17"/>
    </row>
    <row r="159" spans="1:26" ht="18" customHeight="1" x14ac:dyDescent="0.2">
      <c r="A159" s="13">
        <v>4550025</v>
      </c>
      <c r="B159" s="14" t="s">
        <v>233</v>
      </c>
      <c r="C159" s="15">
        <v>32000</v>
      </c>
      <c r="D159" s="10">
        <f>VLOOKUP($A159,'23.04'!$A$9:$W$204,23,0)</f>
        <v>5</v>
      </c>
      <c r="E159" s="15"/>
      <c r="F159" s="15"/>
      <c r="G159" s="15"/>
      <c r="H159" s="9">
        <f t="shared" si="33"/>
        <v>0</v>
      </c>
      <c r="I159" s="15">
        <v>2</v>
      </c>
      <c r="J159" s="15"/>
      <c r="K159" s="15"/>
      <c r="L159" s="9">
        <f t="shared" si="32"/>
        <v>2</v>
      </c>
      <c r="M159" s="15"/>
      <c r="N159" s="15"/>
      <c r="O159" s="15"/>
      <c r="P159" s="15"/>
      <c r="Q159" s="15"/>
      <c r="R159" s="11">
        <f t="shared" si="15"/>
        <v>0</v>
      </c>
      <c r="S159" s="15"/>
      <c r="T159" s="15"/>
      <c r="U159" s="9">
        <f t="shared" si="35"/>
        <v>0</v>
      </c>
      <c r="V159" s="9">
        <f t="shared" si="34"/>
        <v>3</v>
      </c>
      <c r="W159" s="15">
        <v>3</v>
      </c>
      <c r="X159" s="16">
        <f t="shared" si="36"/>
        <v>0</v>
      </c>
      <c r="Y159" s="18"/>
      <c r="Z159" s="17"/>
    </row>
    <row r="160" spans="1:26" ht="18" customHeight="1" x14ac:dyDescent="0.2">
      <c r="A160" s="13">
        <v>4550013</v>
      </c>
      <c r="B160" s="14" t="s">
        <v>231</v>
      </c>
      <c r="C160" s="15">
        <v>32000</v>
      </c>
      <c r="D160" s="10">
        <f>VLOOKUP($A160,'23.04'!$A$9:$W$204,23,0)</f>
        <v>0</v>
      </c>
      <c r="E160" s="15"/>
      <c r="F160" s="15"/>
      <c r="G160" s="15"/>
      <c r="H160" s="9">
        <f t="shared" si="33"/>
        <v>0</v>
      </c>
      <c r="I160" s="15"/>
      <c r="J160" s="15"/>
      <c r="K160" s="15"/>
      <c r="L160" s="9">
        <f t="shared" si="32"/>
        <v>0</v>
      </c>
      <c r="M160" s="15"/>
      <c r="N160" s="15"/>
      <c r="O160" s="15"/>
      <c r="P160" s="15"/>
      <c r="Q160" s="15"/>
      <c r="R160" s="11">
        <f t="shared" ref="R160:R208" si="37">SUM(M160:Q160)</f>
        <v>0</v>
      </c>
      <c r="S160" s="15"/>
      <c r="T160" s="15"/>
      <c r="U160" s="9">
        <f t="shared" si="35"/>
        <v>0</v>
      </c>
      <c r="V160" s="9">
        <f t="shared" si="34"/>
        <v>0</v>
      </c>
      <c r="W160" s="15"/>
      <c r="X160" s="16">
        <f t="shared" si="36"/>
        <v>0</v>
      </c>
      <c r="Y160" s="18"/>
      <c r="Z160" s="17"/>
    </row>
    <row r="161" spans="1:26" ht="18" customHeight="1" x14ac:dyDescent="0.2">
      <c r="A161" s="7">
        <v>5500000</v>
      </c>
      <c r="B161" s="8" t="s">
        <v>180</v>
      </c>
      <c r="C161" s="9"/>
      <c r="D161" s="10">
        <f>VLOOKUP($A161,'23.04'!$A$9:$W$204,23,0)</f>
        <v>0</v>
      </c>
      <c r="E161" s="10"/>
      <c r="F161" s="10"/>
      <c r="G161" s="10"/>
      <c r="H161" s="9"/>
      <c r="I161" s="10"/>
      <c r="J161" s="10"/>
      <c r="K161" s="10"/>
      <c r="L161" s="9">
        <f t="shared" si="32"/>
        <v>0</v>
      </c>
      <c r="M161" s="10"/>
      <c r="N161" s="10"/>
      <c r="O161" s="10"/>
      <c r="P161" s="10"/>
      <c r="Q161" s="10"/>
      <c r="R161" s="11">
        <f t="shared" si="37"/>
        <v>0</v>
      </c>
      <c r="S161" s="10"/>
      <c r="T161" s="10"/>
      <c r="U161" s="9"/>
      <c r="V161" s="9"/>
      <c r="W161" s="10"/>
      <c r="X161" s="9"/>
      <c r="Y161" s="18"/>
      <c r="Z161" s="17"/>
    </row>
    <row r="162" spans="1:26" s="24" customFormat="1" ht="18" customHeight="1" x14ac:dyDescent="0.2">
      <c r="A162" s="13">
        <v>5500044</v>
      </c>
      <c r="B162" s="20" t="s">
        <v>181</v>
      </c>
      <c r="C162" s="21">
        <v>28000</v>
      </c>
      <c r="D162" s="10">
        <f>VLOOKUP($A162,'23.04'!$A$9:$W$204,23,0)</f>
        <v>0</v>
      </c>
      <c r="E162" s="15"/>
      <c r="F162" s="15"/>
      <c r="G162" s="15"/>
      <c r="H162" s="9">
        <f t="shared" ref="H162:H207" si="38">SUM(E162:G162)</f>
        <v>0</v>
      </c>
      <c r="I162" s="15"/>
      <c r="J162" s="15"/>
      <c r="K162" s="15"/>
      <c r="L162" s="9">
        <f t="shared" si="32"/>
        <v>0</v>
      </c>
      <c r="M162" s="15"/>
      <c r="N162" s="15"/>
      <c r="O162" s="15"/>
      <c r="P162" s="15"/>
      <c r="Q162" s="15"/>
      <c r="R162" s="11">
        <f t="shared" si="37"/>
        <v>0</v>
      </c>
      <c r="S162" s="15"/>
      <c r="T162" s="15"/>
      <c r="U162" s="9">
        <f t="shared" ref="U162:U188" si="39">S162+T162</f>
        <v>0</v>
      </c>
      <c r="V162" s="9">
        <f t="shared" ref="V162:V207" si="40">D162+H162-L162-R162-U162</f>
        <v>0</v>
      </c>
      <c r="W162" s="15"/>
      <c r="X162" s="16">
        <f t="shared" ref="X162:X188" si="41">W162-V162</f>
        <v>0</v>
      </c>
      <c r="Y162" s="22"/>
      <c r="Z162" s="23"/>
    </row>
    <row r="163" spans="1:26" s="24" customFormat="1" ht="18" customHeight="1" x14ac:dyDescent="0.2">
      <c r="A163" s="13">
        <v>5500045</v>
      </c>
      <c r="B163" s="20" t="s">
        <v>182</v>
      </c>
      <c r="C163" s="21">
        <v>30000</v>
      </c>
      <c r="D163" s="10">
        <f>VLOOKUP($A163,'23.04'!$A$9:$W$204,23,0)</f>
        <v>0</v>
      </c>
      <c r="E163" s="15">
        <v>2</v>
      </c>
      <c r="F163" s="15"/>
      <c r="G163" s="15"/>
      <c r="H163" s="9">
        <f t="shared" si="38"/>
        <v>2</v>
      </c>
      <c r="I163" s="15">
        <v>2</v>
      </c>
      <c r="J163" s="15"/>
      <c r="K163" s="15"/>
      <c r="L163" s="9">
        <f t="shared" si="32"/>
        <v>2</v>
      </c>
      <c r="M163" s="15"/>
      <c r="N163" s="15"/>
      <c r="O163" s="15"/>
      <c r="P163" s="15"/>
      <c r="Q163" s="15"/>
      <c r="R163" s="11">
        <f t="shared" si="37"/>
        <v>0</v>
      </c>
      <c r="S163" s="15"/>
      <c r="T163" s="15"/>
      <c r="U163" s="9">
        <f t="shared" si="39"/>
        <v>0</v>
      </c>
      <c r="V163" s="9">
        <f t="shared" si="40"/>
        <v>0</v>
      </c>
      <c r="W163" s="15"/>
      <c r="X163" s="16">
        <f t="shared" si="41"/>
        <v>0</v>
      </c>
      <c r="Y163" s="22"/>
      <c r="Z163" s="23"/>
    </row>
    <row r="164" spans="1:26" ht="18" customHeight="1" x14ac:dyDescent="0.2">
      <c r="A164" s="13">
        <v>5500063</v>
      </c>
      <c r="B164" s="14" t="s">
        <v>183</v>
      </c>
      <c r="C164" s="15">
        <v>21000</v>
      </c>
      <c r="D164" s="10">
        <f>VLOOKUP($A164,'23.04'!$A$9:$W$204,23,0)</f>
        <v>0</v>
      </c>
      <c r="E164" s="15">
        <v>8</v>
      </c>
      <c r="F164" s="15"/>
      <c r="G164" s="15"/>
      <c r="H164" s="9">
        <f t="shared" si="38"/>
        <v>8</v>
      </c>
      <c r="I164" s="15">
        <v>8</v>
      </c>
      <c r="J164" s="15"/>
      <c r="K164" s="15"/>
      <c r="L164" s="9">
        <f t="shared" si="32"/>
        <v>8</v>
      </c>
      <c r="M164" s="15"/>
      <c r="N164" s="15"/>
      <c r="O164" s="15"/>
      <c r="P164" s="15"/>
      <c r="Q164" s="15"/>
      <c r="R164" s="11">
        <f t="shared" si="37"/>
        <v>0</v>
      </c>
      <c r="S164" s="15"/>
      <c r="T164" s="15"/>
      <c r="U164" s="9">
        <f t="shared" si="39"/>
        <v>0</v>
      </c>
      <c r="V164" s="9">
        <f t="shared" si="40"/>
        <v>0</v>
      </c>
      <c r="W164" s="15"/>
      <c r="X164" s="16">
        <f t="shared" si="41"/>
        <v>0</v>
      </c>
      <c r="Y164" s="18"/>
      <c r="Z164" s="17"/>
    </row>
    <row r="165" spans="1:26" ht="18" customHeight="1" x14ac:dyDescent="0.2">
      <c r="A165" s="13">
        <v>5500064</v>
      </c>
      <c r="B165" s="14" t="s">
        <v>184</v>
      </c>
      <c r="C165" s="15">
        <v>26000</v>
      </c>
      <c r="D165" s="10">
        <f>VLOOKUP($A165,'23.04'!$A$9:$W$204,23,0)</f>
        <v>0</v>
      </c>
      <c r="E165" s="15"/>
      <c r="F165" s="15"/>
      <c r="G165" s="15"/>
      <c r="H165" s="9">
        <f t="shared" si="38"/>
        <v>0</v>
      </c>
      <c r="I165" s="15"/>
      <c r="J165" s="15"/>
      <c r="K165" s="15"/>
      <c r="L165" s="9">
        <f t="shared" si="32"/>
        <v>0</v>
      </c>
      <c r="M165" s="15"/>
      <c r="N165" s="15"/>
      <c r="O165" s="15"/>
      <c r="P165" s="15"/>
      <c r="Q165" s="15"/>
      <c r="R165" s="11">
        <f t="shared" si="37"/>
        <v>0</v>
      </c>
      <c r="S165" s="15"/>
      <c r="T165" s="15"/>
      <c r="U165" s="9">
        <f t="shared" si="39"/>
        <v>0</v>
      </c>
      <c r="V165" s="9">
        <f t="shared" si="40"/>
        <v>0</v>
      </c>
      <c r="W165" s="15"/>
      <c r="X165" s="16">
        <f t="shared" si="41"/>
        <v>0</v>
      </c>
      <c r="Y165" s="18"/>
      <c r="Z165" s="17"/>
    </row>
    <row r="166" spans="1:26" ht="18" customHeight="1" x14ac:dyDescent="0.2">
      <c r="A166" s="13">
        <v>5500065</v>
      </c>
      <c r="B166" s="14" t="s">
        <v>185</v>
      </c>
      <c r="C166" s="15">
        <v>24000</v>
      </c>
      <c r="D166" s="10">
        <f>VLOOKUP($A166,'23.04'!$A$9:$W$204,23,0)</f>
        <v>0</v>
      </c>
      <c r="E166" s="15"/>
      <c r="F166" s="15"/>
      <c r="G166" s="15"/>
      <c r="H166" s="9">
        <f t="shared" si="38"/>
        <v>0</v>
      </c>
      <c r="I166" s="15"/>
      <c r="J166" s="15"/>
      <c r="K166" s="15"/>
      <c r="L166" s="9">
        <f t="shared" si="32"/>
        <v>0</v>
      </c>
      <c r="M166" s="15"/>
      <c r="N166" s="15"/>
      <c r="O166" s="15"/>
      <c r="P166" s="15"/>
      <c r="Q166" s="15"/>
      <c r="R166" s="11">
        <f t="shared" si="37"/>
        <v>0</v>
      </c>
      <c r="S166" s="15"/>
      <c r="T166" s="15"/>
      <c r="U166" s="9">
        <f t="shared" si="39"/>
        <v>0</v>
      </c>
      <c r="V166" s="9">
        <f t="shared" si="40"/>
        <v>0</v>
      </c>
      <c r="W166" s="15"/>
      <c r="X166" s="16">
        <f t="shared" si="41"/>
        <v>0</v>
      </c>
      <c r="Y166" s="18"/>
      <c r="Z166" s="17"/>
    </row>
    <row r="167" spans="1:26" ht="18" customHeight="1" x14ac:dyDescent="0.2">
      <c r="A167" s="13">
        <v>5500066</v>
      </c>
      <c r="B167" s="14" t="s">
        <v>186</v>
      </c>
      <c r="C167" s="15">
        <v>32000</v>
      </c>
      <c r="D167" s="10">
        <f>VLOOKUP($A167,'23.04'!$A$9:$W$204,23,0)</f>
        <v>0</v>
      </c>
      <c r="E167" s="15"/>
      <c r="F167" s="15"/>
      <c r="G167" s="15"/>
      <c r="H167" s="9">
        <f t="shared" si="38"/>
        <v>0</v>
      </c>
      <c r="I167" s="15"/>
      <c r="J167" s="15"/>
      <c r="K167" s="15"/>
      <c r="L167" s="9">
        <f t="shared" si="32"/>
        <v>0</v>
      </c>
      <c r="M167" s="15"/>
      <c r="N167" s="15"/>
      <c r="O167" s="15"/>
      <c r="P167" s="15"/>
      <c r="Q167" s="15"/>
      <c r="R167" s="11">
        <f t="shared" si="37"/>
        <v>0</v>
      </c>
      <c r="S167" s="15"/>
      <c r="T167" s="15"/>
      <c r="U167" s="9">
        <f t="shared" si="39"/>
        <v>0</v>
      </c>
      <c r="V167" s="9">
        <f t="shared" si="40"/>
        <v>0</v>
      </c>
      <c r="W167" s="15"/>
      <c r="X167" s="16">
        <f t="shared" si="41"/>
        <v>0</v>
      </c>
      <c r="Y167" s="18"/>
      <c r="Z167" s="17"/>
    </row>
    <row r="168" spans="1:26" ht="18" customHeight="1" x14ac:dyDescent="0.2">
      <c r="A168" s="13">
        <v>5510070</v>
      </c>
      <c r="B168" s="14" t="s">
        <v>187</v>
      </c>
      <c r="C168" s="15">
        <v>28000</v>
      </c>
      <c r="D168" s="10">
        <f>VLOOKUP($A168,'23.04'!$A$9:$W$204,23,0)</f>
        <v>0</v>
      </c>
      <c r="E168" s="15">
        <v>16</v>
      </c>
      <c r="F168" s="15"/>
      <c r="G168" s="15"/>
      <c r="H168" s="9">
        <f t="shared" si="38"/>
        <v>16</v>
      </c>
      <c r="I168" s="15">
        <v>16</v>
      </c>
      <c r="J168" s="15"/>
      <c r="K168" s="15"/>
      <c r="L168" s="9">
        <f t="shared" si="32"/>
        <v>16</v>
      </c>
      <c r="M168" s="15"/>
      <c r="N168" s="15"/>
      <c r="O168" s="15"/>
      <c r="P168" s="15"/>
      <c r="Q168" s="15"/>
      <c r="R168" s="11">
        <f t="shared" si="37"/>
        <v>0</v>
      </c>
      <c r="S168" s="15"/>
      <c r="T168" s="15"/>
      <c r="U168" s="9">
        <f t="shared" si="39"/>
        <v>0</v>
      </c>
      <c r="V168" s="9">
        <f t="shared" si="40"/>
        <v>0</v>
      </c>
      <c r="W168" s="15"/>
      <c r="X168" s="16">
        <f t="shared" si="41"/>
        <v>0</v>
      </c>
      <c r="Y168" s="18"/>
      <c r="Z168" s="17"/>
    </row>
    <row r="169" spans="1:26" ht="18" customHeight="1" x14ac:dyDescent="0.2">
      <c r="A169" s="13">
        <v>5510072</v>
      </c>
      <c r="B169" s="14" t="s">
        <v>188</v>
      </c>
      <c r="C169" s="15">
        <v>29000</v>
      </c>
      <c r="D169" s="10">
        <f>VLOOKUP($A169,'23.04'!$A$9:$W$204,23,0)</f>
        <v>0</v>
      </c>
      <c r="E169" s="15"/>
      <c r="F169" s="15"/>
      <c r="G169" s="15"/>
      <c r="H169" s="9">
        <f t="shared" si="38"/>
        <v>0</v>
      </c>
      <c r="I169" s="15"/>
      <c r="J169" s="15"/>
      <c r="K169" s="15"/>
      <c r="L169" s="9">
        <f t="shared" si="32"/>
        <v>0</v>
      </c>
      <c r="M169" s="15"/>
      <c r="N169" s="15"/>
      <c r="O169" s="15"/>
      <c r="P169" s="15"/>
      <c r="Q169" s="15"/>
      <c r="R169" s="11">
        <f t="shared" si="37"/>
        <v>0</v>
      </c>
      <c r="S169" s="15"/>
      <c r="T169" s="15"/>
      <c r="U169" s="9">
        <f t="shared" si="39"/>
        <v>0</v>
      </c>
      <c r="V169" s="9">
        <f t="shared" si="40"/>
        <v>0</v>
      </c>
      <c r="W169" s="15"/>
      <c r="X169" s="16">
        <f t="shared" si="41"/>
        <v>0</v>
      </c>
      <c r="Y169" s="18"/>
      <c r="Z169" s="17"/>
    </row>
    <row r="170" spans="1:26" ht="18" customHeight="1" x14ac:dyDescent="0.2">
      <c r="A170" s="13">
        <v>5510074</v>
      </c>
      <c r="B170" s="14" t="s">
        <v>189</v>
      </c>
      <c r="C170" s="15">
        <v>30000</v>
      </c>
      <c r="D170" s="10">
        <f>VLOOKUP($A170,'23.04'!$A$9:$W$204,23,0)</f>
        <v>0</v>
      </c>
      <c r="E170" s="15">
        <v>1</v>
      </c>
      <c r="F170" s="15"/>
      <c r="G170" s="15"/>
      <c r="H170" s="9">
        <f t="shared" si="38"/>
        <v>1</v>
      </c>
      <c r="I170" s="15">
        <v>1</v>
      </c>
      <c r="J170" s="15"/>
      <c r="K170" s="15"/>
      <c r="L170" s="9">
        <f t="shared" si="32"/>
        <v>1</v>
      </c>
      <c r="M170" s="15"/>
      <c r="N170" s="15"/>
      <c r="O170" s="15"/>
      <c r="P170" s="15"/>
      <c r="Q170" s="15"/>
      <c r="R170" s="11">
        <f t="shared" si="37"/>
        <v>0</v>
      </c>
      <c r="S170" s="15"/>
      <c r="T170" s="15"/>
      <c r="U170" s="9">
        <f t="shared" si="39"/>
        <v>0</v>
      </c>
      <c r="V170" s="9">
        <f t="shared" si="40"/>
        <v>0</v>
      </c>
      <c r="W170" s="15"/>
      <c r="X170" s="16">
        <f t="shared" si="41"/>
        <v>0</v>
      </c>
      <c r="Y170" s="18"/>
      <c r="Z170" s="17"/>
    </row>
    <row r="171" spans="1:26" ht="18" customHeight="1" x14ac:dyDescent="0.2">
      <c r="A171" s="13">
        <v>5520002</v>
      </c>
      <c r="B171" s="14" t="s">
        <v>190</v>
      </c>
      <c r="C171" s="15">
        <v>34000</v>
      </c>
      <c r="D171" s="10">
        <f>VLOOKUP($A171,'23.04'!$A$9:$W$204,23,0)</f>
        <v>0</v>
      </c>
      <c r="E171" s="15"/>
      <c r="F171" s="15"/>
      <c r="G171" s="15"/>
      <c r="H171" s="9">
        <f t="shared" si="38"/>
        <v>0</v>
      </c>
      <c r="I171" s="15"/>
      <c r="J171" s="15"/>
      <c r="K171" s="15"/>
      <c r="L171" s="9">
        <f t="shared" si="32"/>
        <v>0</v>
      </c>
      <c r="M171" s="15"/>
      <c r="N171" s="15"/>
      <c r="O171" s="15"/>
      <c r="P171" s="15"/>
      <c r="Q171" s="15"/>
      <c r="R171" s="11">
        <f>SUM(M171:Q171)</f>
        <v>0</v>
      </c>
      <c r="S171" s="15"/>
      <c r="T171" s="15"/>
      <c r="U171" s="9">
        <f>S171+T171</f>
        <v>0</v>
      </c>
      <c r="V171" s="9">
        <f t="shared" si="40"/>
        <v>0</v>
      </c>
      <c r="W171" s="15"/>
      <c r="X171" s="16">
        <f>W171-V171</f>
        <v>0</v>
      </c>
      <c r="Y171" s="18"/>
      <c r="Z171" s="17"/>
    </row>
    <row r="172" spans="1:26" ht="18" customHeight="1" x14ac:dyDescent="0.2">
      <c r="A172" s="13">
        <v>5520003</v>
      </c>
      <c r="B172" s="14" t="s">
        <v>191</v>
      </c>
      <c r="C172" s="15">
        <v>34000</v>
      </c>
      <c r="D172" s="10">
        <f>VLOOKUP($A172,'23.04'!$A$9:$W$204,23,0)</f>
        <v>0</v>
      </c>
      <c r="E172" s="15">
        <v>1</v>
      </c>
      <c r="F172" s="15"/>
      <c r="G172" s="15"/>
      <c r="H172" s="9">
        <f t="shared" si="38"/>
        <v>1</v>
      </c>
      <c r="I172" s="15">
        <v>1</v>
      </c>
      <c r="J172" s="15"/>
      <c r="K172" s="15"/>
      <c r="L172" s="9">
        <f t="shared" si="32"/>
        <v>1</v>
      </c>
      <c r="M172" s="15"/>
      <c r="N172" s="15"/>
      <c r="O172" s="15"/>
      <c r="P172" s="15"/>
      <c r="Q172" s="15"/>
      <c r="R172" s="11">
        <f>SUM(M172:Q172)</f>
        <v>0</v>
      </c>
      <c r="S172" s="15"/>
      <c r="T172" s="15"/>
      <c r="U172" s="9">
        <f>S172+T172</f>
        <v>0</v>
      </c>
      <c r="V172" s="9">
        <f t="shared" si="40"/>
        <v>0</v>
      </c>
      <c r="W172" s="15"/>
      <c r="X172" s="16">
        <f>W172-V172</f>
        <v>0</v>
      </c>
      <c r="Y172" s="18"/>
      <c r="Z172" s="17"/>
    </row>
    <row r="173" spans="1:26" ht="18" customHeight="1" x14ac:dyDescent="0.2">
      <c r="A173" s="13">
        <v>5520005</v>
      </c>
      <c r="B173" s="14" t="s">
        <v>192</v>
      </c>
      <c r="C173" s="15">
        <v>19000</v>
      </c>
      <c r="D173" s="10">
        <f>VLOOKUP($A173,'23.04'!$A$9:$W$204,23,0)</f>
        <v>0</v>
      </c>
      <c r="E173" s="15">
        <v>17</v>
      </c>
      <c r="F173" s="15"/>
      <c r="G173" s="15"/>
      <c r="H173" s="9">
        <f t="shared" si="38"/>
        <v>17</v>
      </c>
      <c r="I173" s="15">
        <v>17</v>
      </c>
      <c r="J173" s="15"/>
      <c r="K173" s="15"/>
      <c r="L173" s="9">
        <f t="shared" si="32"/>
        <v>17</v>
      </c>
      <c r="M173" s="15"/>
      <c r="N173" s="15"/>
      <c r="O173" s="15"/>
      <c r="P173" s="15"/>
      <c r="Q173" s="15"/>
      <c r="R173" s="11">
        <f>SUM(M173:Q173)</f>
        <v>0</v>
      </c>
      <c r="S173" s="15"/>
      <c r="T173" s="15"/>
      <c r="U173" s="9">
        <f>S173+T173</f>
        <v>0</v>
      </c>
      <c r="V173" s="9">
        <f t="shared" si="40"/>
        <v>0</v>
      </c>
      <c r="W173" s="15"/>
      <c r="X173" s="16">
        <f>W173-V173</f>
        <v>0</v>
      </c>
      <c r="Y173" s="18"/>
      <c r="Z173" s="17"/>
    </row>
    <row r="174" spans="1:26" ht="18" customHeight="1" x14ac:dyDescent="0.2">
      <c r="A174" s="13">
        <v>5530001</v>
      </c>
      <c r="B174" s="14" t="s">
        <v>193</v>
      </c>
      <c r="C174" s="15">
        <v>46000</v>
      </c>
      <c r="D174" s="10">
        <f>VLOOKUP($A174,'23.04'!$A$9:$W$204,23,0)</f>
        <v>0</v>
      </c>
      <c r="E174" s="15">
        <v>3</v>
      </c>
      <c r="F174" s="15"/>
      <c r="G174" s="15"/>
      <c r="H174" s="9">
        <f t="shared" si="38"/>
        <v>3</v>
      </c>
      <c r="I174" s="15">
        <v>3</v>
      </c>
      <c r="J174" s="15"/>
      <c r="K174" s="15"/>
      <c r="L174" s="9">
        <f t="shared" si="32"/>
        <v>3</v>
      </c>
      <c r="M174" s="15"/>
      <c r="N174" s="15"/>
      <c r="O174" s="15"/>
      <c r="P174" s="15"/>
      <c r="Q174" s="15"/>
      <c r="R174" s="11">
        <f>SUM(M174:Q174)</f>
        <v>0</v>
      </c>
      <c r="S174" s="15"/>
      <c r="T174" s="15"/>
      <c r="U174" s="9">
        <f>S174+T174</f>
        <v>0</v>
      </c>
      <c r="V174" s="9">
        <f t="shared" si="40"/>
        <v>0</v>
      </c>
      <c r="W174" s="15"/>
      <c r="X174" s="16">
        <f>W174-V174</f>
        <v>0</v>
      </c>
      <c r="Y174" s="18"/>
      <c r="Z174" s="17"/>
    </row>
    <row r="175" spans="1:26" ht="18" customHeight="1" x14ac:dyDescent="0.2">
      <c r="A175" s="13">
        <v>5530002</v>
      </c>
      <c r="B175" s="14" t="s">
        <v>194</v>
      </c>
      <c r="C175" s="15">
        <v>38000</v>
      </c>
      <c r="D175" s="10">
        <f>VLOOKUP($A175,'23.04'!$A$9:$W$204,23,0)</f>
        <v>0</v>
      </c>
      <c r="E175" s="15"/>
      <c r="F175" s="15"/>
      <c r="G175" s="15"/>
      <c r="H175" s="9">
        <f t="shared" si="38"/>
        <v>0</v>
      </c>
      <c r="I175" s="15"/>
      <c r="J175" s="15"/>
      <c r="K175" s="15"/>
      <c r="L175" s="9">
        <f t="shared" si="32"/>
        <v>0</v>
      </c>
      <c r="M175" s="15"/>
      <c r="N175" s="15"/>
      <c r="O175" s="15"/>
      <c r="P175" s="15"/>
      <c r="Q175" s="15"/>
      <c r="R175" s="11">
        <f>SUM(M175:Q175)</f>
        <v>0</v>
      </c>
      <c r="S175" s="15"/>
      <c r="T175" s="15"/>
      <c r="U175" s="9">
        <f>S175+T175</f>
        <v>0</v>
      </c>
      <c r="V175" s="9">
        <f t="shared" si="40"/>
        <v>0</v>
      </c>
      <c r="W175" s="15"/>
      <c r="X175" s="16">
        <f>W175-V175</f>
        <v>0</v>
      </c>
      <c r="Y175" s="18"/>
      <c r="Z175" s="17"/>
    </row>
    <row r="176" spans="1:26" ht="18" customHeight="1" x14ac:dyDescent="0.2">
      <c r="A176" s="13">
        <v>5530003</v>
      </c>
      <c r="B176" s="14" t="s">
        <v>195</v>
      </c>
      <c r="C176" s="15">
        <v>38000</v>
      </c>
      <c r="D176" s="10">
        <f>VLOOKUP($A176,'23.04'!$A$9:$W$204,23,0)</f>
        <v>0</v>
      </c>
      <c r="E176" s="15"/>
      <c r="F176" s="15"/>
      <c r="G176" s="15"/>
      <c r="H176" s="9">
        <f t="shared" si="38"/>
        <v>0</v>
      </c>
      <c r="I176" s="15"/>
      <c r="J176" s="15"/>
      <c r="K176" s="15"/>
      <c r="L176" s="9">
        <f t="shared" si="32"/>
        <v>0</v>
      </c>
      <c r="M176" s="15"/>
      <c r="N176" s="15"/>
      <c r="O176" s="15"/>
      <c r="P176" s="15"/>
      <c r="Q176" s="15"/>
      <c r="R176" s="11">
        <f t="shared" si="37"/>
        <v>0</v>
      </c>
      <c r="S176" s="15"/>
      <c r="T176" s="15"/>
      <c r="U176" s="9">
        <f t="shared" si="39"/>
        <v>0</v>
      </c>
      <c r="V176" s="9">
        <f t="shared" si="40"/>
        <v>0</v>
      </c>
      <c r="W176" s="15"/>
      <c r="X176" s="16">
        <f t="shared" si="41"/>
        <v>0</v>
      </c>
      <c r="Y176" s="18"/>
      <c r="Z176" s="17"/>
    </row>
    <row r="177" spans="1:26" ht="18" customHeight="1" x14ac:dyDescent="0.2">
      <c r="A177" s="13">
        <v>5530004</v>
      </c>
      <c r="B177" s="14" t="s">
        <v>196</v>
      </c>
      <c r="C177" s="15">
        <v>39000</v>
      </c>
      <c r="D177" s="10">
        <f>VLOOKUP($A177,'23.04'!$A$9:$W$204,23,0)</f>
        <v>0</v>
      </c>
      <c r="E177" s="15"/>
      <c r="F177" s="15"/>
      <c r="G177" s="15"/>
      <c r="H177" s="9">
        <f t="shared" si="38"/>
        <v>0</v>
      </c>
      <c r="I177" s="15"/>
      <c r="J177" s="15"/>
      <c r="K177" s="15"/>
      <c r="L177" s="9">
        <f t="shared" si="32"/>
        <v>0</v>
      </c>
      <c r="M177" s="15"/>
      <c r="N177" s="15"/>
      <c r="O177" s="15"/>
      <c r="P177" s="15"/>
      <c r="Q177" s="15"/>
      <c r="R177" s="11">
        <f t="shared" si="37"/>
        <v>0</v>
      </c>
      <c r="S177" s="15"/>
      <c r="T177" s="15"/>
      <c r="U177" s="9">
        <f t="shared" si="39"/>
        <v>0</v>
      </c>
      <c r="V177" s="9">
        <f t="shared" si="40"/>
        <v>0</v>
      </c>
      <c r="W177" s="15"/>
      <c r="X177" s="16">
        <f t="shared" si="41"/>
        <v>0</v>
      </c>
      <c r="Y177" s="18"/>
      <c r="Z177" s="17"/>
    </row>
    <row r="178" spans="1:26" ht="18" customHeight="1" x14ac:dyDescent="0.2">
      <c r="A178" s="13">
        <v>5530005</v>
      </c>
      <c r="B178" s="14" t="s">
        <v>197</v>
      </c>
      <c r="C178" s="15">
        <v>35000</v>
      </c>
      <c r="D178" s="10">
        <f>VLOOKUP($A178,'23.04'!$A$9:$W$204,23,0)</f>
        <v>0</v>
      </c>
      <c r="E178" s="15"/>
      <c r="F178" s="15"/>
      <c r="G178" s="15"/>
      <c r="H178" s="9">
        <f t="shared" si="38"/>
        <v>0</v>
      </c>
      <c r="I178" s="15"/>
      <c r="J178" s="15"/>
      <c r="K178" s="15"/>
      <c r="L178" s="9">
        <f t="shared" si="32"/>
        <v>0</v>
      </c>
      <c r="M178" s="15"/>
      <c r="N178" s="15"/>
      <c r="O178" s="15"/>
      <c r="P178" s="15"/>
      <c r="Q178" s="15"/>
      <c r="R178" s="11">
        <f t="shared" si="37"/>
        <v>0</v>
      </c>
      <c r="S178" s="15"/>
      <c r="T178" s="15"/>
      <c r="U178" s="9">
        <f t="shared" si="39"/>
        <v>0</v>
      </c>
      <c r="V178" s="9">
        <f t="shared" si="40"/>
        <v>0</v>
      </c>
      <c r="W178" s="15"/>
      <c r="X178" s="16">
        <f t="shared" si="41"/>
        <v>0</v>
      </c>
      <c r="Y178" s="18"/>
      <c r="Z178" s="17"/>
    </row>
    <row r="179" spans="1:26" ht="18" customHeight="1" x14ac:dyDescent="0.2">
      <c r="A179" s="13">
        <v>5530008</v>
      </c>
      <c r="B179" s="14" t="s">
        <v>198</v>
      </c>
      <c r="C179" s="15">
        <v>29000</v>
      </c>
      <c r="D179" s="10">
        <f>VLOOKUP($A179,'23.04'!$A$9:$W$204,23,0)</f>
        <v>0</v>
      </c>
      <c r="E179" s="15"/>
      <c r="F179" s="15"/>
      <c r="G179" s="15"/>
      <c r="H179" s="9">
        <f t="shared" si="38"/>
        <v>0</v>
      </c>
      <c r="I179" s="15"/>
      <c r="J179" s="15"/>
      <c r="K179" s="15"/>
      <c r="L179" s="9">
        <f t="shared" si="32"/>
        <v>0</v>
      </c>
      <c r="M179" s="15"/>
      <c r="N179" s="15"/>
      <c r="O179" s="15"/>
      <c r="P179" s="15"/>
      <c r="Q179" s="15"/>
      <c r="R179" s="11">
        <f t="shared" si="37"/>
        <v>0</v>
      </c>
      <c r="S179" s="15"/>
      <c r="T179" s="15"/>
      <c r="U179" s="9">
        <f t="shared" si="39"/>
        <v>0</v>
      </c>
      <c r="V179" s="9">
        <f t="shared" si="40"/>
        <v>0</v>
      </c>
      <c r="W179" s="15"/>
      <c r="X179" s="16">
        <f t="shared" si="41"/>
        <v>0</v>
      </c>
      <c r="Y179" s="18"/>
      <c r="Z179" s="17"/>
    </row>
    <row r="180" spans="1:26" ht="18" customHeight="1" x14ac:dyDescent="0.2">
      <c r="A180" s="13">
        <v>5540001</v>
      </c>
      <c r="B180" s="14" t="s">
        <v>199</v>
      </c>
      <c r="C180" s="15">
        <v>18000</v>
      </c>
      <c r="D180" s="10">
        <f>VLOOKUP($A180,'23.04'!$A$9:$W$204,23,0)</f>
        <v>11</v>
      </c>
      <c r="E180" s="15"/>
      <c r="F180" s="15"/>
      <c r="G180" s="15"/>
      <c r="H180" s="9">
        <f t="shared" si="38"/>
        <v>0</v>
      </c>
      <c r="I180" s="15"/>
      <c r="J180" s="15"/>
      <c r="K180" s="15"/>
      <c r="L180" s="9">
        <f t="shared" si="32"/>
        <v>0</v>
      </c>
      <c r="M180" s="15"/>
      <c r="N180" s="15"/>
      <c r="O180" s="15"/>
      <c r="P180" s="15"/>
      <c r="Q180" s="15"/>
      <c r="R180" s="11">
        <f>SUM(M180:Q180)</f>
        <v>0</v>
      </c>
      <c r="S180" s="15"/>
      <c r="T180" s="15"/>
      <c r="U180" s="9">
        <f>S180+T180</f>
        <v>0</v>
      </c>
      <c r="V180" s="9">
        <f t="shared" si="40"/>
        <v>11</v>
      </c>
      <c r="W180" s="15">
        <v>11</v>
      </c>
      <c r="X180" s="16">
        <f>W180-V180</f>
        <v>0</v>
      </c>
      <c r="Y180" s="18"/>
      <c r="Z180" s="17"/>
    </row>
    <row r="181" spans="1:26" ht="18" customHeight="1" x14ac:dyDescent="0.2">
      <c r="A181" s="13">
        <v>5540003</v>
      </c>
      <c r="B181" s="14" t="s">
        <v>200</v>
      </c>
      <c r="C181" s="15">
        <v>18000</v>
      </c>
      <c r="D181" s="10">
        <f>VLOOKUP($A181,'23.04'!$A$9:$W$204,23,0)</f>
        <v>26</v>
      </c>
      <c r="E181" s="15"/>
      <c r="F181" s="15"/>
      <c r="G181" s="15"/>
      <c r="H181" s="9">
        <f t="shared" si="38"/>
        <v>0</v>
      </c>
      <c r="I181" s="15"/>
      <c r="J181" s="15"/>
      <c r="K181" s="15"/>
      <c r="L181" s="9">
        <f t="shared" si="32"/>
        <v>0</v>
      </c>
      <c r="M181" s="15"/>
      <c r="N181" s="15"/>
      <c r="O181" s="15"/>
      <c r="P181" s="15"/>
      <c r="Q181" s="15"/>
      <c r="R181" s="11">
        <f t="shared" si="37"/>
        <v>0</v>
      </c>
      <c r="S181" s="15"/>
      <c r="T181" s="15"/>
      <c r="U181" s="9">
        <f t="shared" si="39"/>
        <v>0</v>
      </c>
      <c r="V181" s="9">
        <f t="shared" si="40"/>
        <v>26</v>
      </c>
      <c r="W181" s="15">
        <v>26</v>
      </c>
      <c r="X181" s="16">
        <f t="shared" si="41"/>
        <v>0</v>
      </c>
      <c r="Y181" s="18"/>
      <c r="Z181" s="17"/>
    </row>
    <row r="182" spans="1:26" ht="18" customHeight="1" x14ac:dyDescent="0.2">
      <c r="A182" s="13">
        <v>5540008</v>
      </c>
      <c r="B182" s="14" t="s">
        <v>201</v>
      </c>
      <c r="C182" s="15">
        <v>16000</v>
      </c>
      <c r="D182" s="10">
        <f>VLOOKUP($A182,'23.04'!$A$9:$W$204,23,0)</f>
        <v>54</v>
      </c>
      <c r="E182" s="15"/>
      <c r="F182" s="15"/>
      <c r="G182" s="15"/>
      <c r="H182" s="9">
        <f t="shared" si="38"/>
        <v>0</v>
      </c>
      <c r="I182" s="15">
        <v>4</v>
      </c>
      <c r="J182" s="15"/>
      <c r="K182" s="15"/>
      <c r="L182" s="9">
        <f t="shared" si="32"/>
        <v>4</v>
      </c>
      <c r="M182" s="15"/>
      <c r="N182" s="15"/>
      <c r="O182" s="15"/>
      <c r="P182" s="15"/>
      <c r="Q182" s="15"/>
      <c r="R182" s="11">
        <f t="shared" si="37"/>
        <v>0</v>
      </c>
      <c r="S182" s="15"/>
      <c r="T182" s="15"/>
      <c r="U182" s="9">
        <f t="shared" si="39"/>
        <v>0</v>
      </c>
      <c r="V182" s="9">
        <f t="shared" si="40"/>
        <v>50</v>
      </c>
      <c r="W182" s="15">
        <v>50</v>
      </c>
      <c r="X182" s="16">
        <f t="shared" si="41"/>
        <v>0</v>
      </c>
      <c r="Y182" s="18"/>
      <c r="Z182" s="17"/>
    </row>
    <row r="183" spans="1:26" ht="18" customHeight="1" x14ac:dyDescent="0.2">
      <c r="A183" s="13">
        <v>5540017</v>
      </c>
      <c r="B183" s="14" t="s">
        <v>202</v>
      </c>
      <c r="C183" s="15">
        <v>25000</v>
      </c>
      <c r="D183" s="10">
        <f>VLOOKUP($A183,'23.04'!$A$9:$W$204,23,0)</f>
        <v>0</v>
      </c>
      <c r="E183" s="15">
        <v>5</v>
      </c>
      <c r="F183" s="15"/>
      <c r="G183" s="15"/>
      <c r="H183" s="9">
        <f t="shared" si="38"/>
        <v>5</v>
      </c>
      <c r="I183" s="15">
        <v>5</v>
      </c>
      <c r="J183" s="15"/>
      <c r="K183" s="15"/>
      <c r="L183" s="9">
        <f t="shared" si="32"/>
        <v>5</v>
      </c>
      <c r="M183" s="15"/>
      <c r="N183" s="15"/>
      <c r="O183" s="15"/>
      <c r="P183" s="15"/>
      <c r="Q183" s="15"/>
      <c r="R183" s="11">
        <f t="shared" si="37"/>
        <v>0</v>
      </c>
      <c r="S183" s="15"/>
      <c r="T183" s="15"/>
      <c r="U183" s="9">
        <f t="shared" si="39"/>
        <v>0</v>
      </c>
      <c r="V183" s="9">
        <f t="shared" si="40"/>
        <v>0</v>
      </c>
      <c r="W183" s="15"/>
      <c r="X183" s="16">
        <f t="shared" si="41"/>
        <v>0</v>
      </c>
      <c r="Y183" s="18"/>
      <c r="Z183" s="17"/>
    </row>
    <row r="184" spans="1:26" ht="18" customHeight="1" x14ac:dyDescent="0.2">
      <c r="A184" s="13">
        <v>5540018</v>
      </c>
      <c r="B184" s="14" t="s">
        <v>203</v>
      </c>
      <c r="C184" s="15">
        <v>32000</v>
      </c>
      <c r="D184" s="10">
        <f>VLOOKUP($A184,'23.04'!$A$9:$W$204,23,0)</f>
        <v>0</v>
      </c>
      <c r="E184" s="15">
        <v>9</v>
      </c>
      <c r="F184" s="15"/>
      <c r="G184" s="15"/>
      <c r="H184" s="9">
        <f t="shared" si="38"/>
        <v>9</v>
      </c>
      <c r="I184" s="15">
        <v>9</v>
      </c>
      <c r="J184" s="15"/>
      <c r="K184" s="15"/>
      <c r="L184" s="9">
        <f t="shared" si="32"/>
        <v>9</v>
      </c>
      <c r="M184" s="15"/>
      <c r="N184" s="15"/>
      <c r="O184" s="15"/>
      <c r="P184" s="15"/>
      <c r="Q184" s="15"/>
      <c r="R184" s="11">
        <f t="shared" si="37"/>
        <v>0</v>
      </c>
      <c r="S184" s="15"/>
      <c r="T184" s="15"/>
      <c r="U184" s="9">
        <f t="shared" si="39"/>
        <v>0</v>
      </c>
      <c r="V184" s="9">
        <f t="shared" si="40"/>
        <v>0</v>
      </c>
      <c r="W184" s="15"/>
      <c r="X184" s="16">
        <f t="shared" si="41"/>
        <v>0</v>
      </c>
      <c r="Y184" s="18"/>
      <c r="Z184" s="17"/>
    </row>
    <row r="185" spans="1:26" ht="18" customHeight="1" x14ac:dyDescent="0.2">
      <c r="A185" s="13">
        <v>5540019</v>
      </c>
      <c r="B185" s="14" t="s">
        <v>204</v>
      </c>
      <c r="C185" s="15">
        <v>39000</v>
      </c>
      <c r="D185" s="10">
        <f>VLOOKUP($A185,'23.04'!$A$9:$W$204,23,0)</f>
        <v>0</v>
      </c>
      <c r="E185" s="15">
        <v>1</v>
      </c>
      <c r="F185" s="15"/>
      <c r="G185" s="15"/>
      <c r="H185" s="9">
        <f t="shared" si="38"/>
        <v>1</v>
      </c>
      <c r="I185" s="15">
        <v>1</v>
      </c>
      <c r="J185" s="15"/>
      <c r="K185" s="15"/>
      <c r="L185" s="9">
        <f t="shared" si="32"/>
        <v>1</v>
      </c>
      <c r="M185" s="15"/>
      <c r="N185" s="15"/>
      <c r="O185" s="15"/>
      <c r="P185" s="15"/>
      <c r="Q185" s="15"/>
      <c r="R185" s="11">
        <f t="shared" si="37"/>
        <v>0</v>
      </c>
      <c r="S185" s="15"/>
      <c r="T185" s="15"/>
      <c r="U185" s="9">
        <f t="shared" si="39"/>
        <v>0</v>
      </c>
      <c r="V185" s="9">
        <f t="shared" si="40"/>
        <v>0</v>
      </c>
      <c r="W185" s="15"/>
      <c r="X185" s="16">
        <f t="shared" si="41"/>
        <v>0</v>
      </c>
      <c r="Y185" s="18"/>
      <c r="Z185" s="17"/>
    </row>
    <row r="186" spans="1:26" ht="18" customHeight="1" x14ac:dyDescent="0.2">
      <c r="A186" s="13">
        <v>5540020</v>
      </c>
      <c r="B186" s="14" t="s">
        <v>205</v>
      </c>
      <c r="C186" s="15">
        <v>40000</v>
      </c>
      <c r="D186" s="10">
        <f>VLOOKUP($A186,'23.04'!$A$9:$W$204,23,0)</f>
        <v>0</v>
      </c>
      <c r="E186" s="15">
        <v>2</v>
      </c>
      <c r="F186" s="15"/>
      <c r="G186" s="15"/>
      <c r="H186" s="9">
        <f t="shared" si="38"/>
        <v>2</v>
      </c>
      <c r="I186" s="15">
        <v>2</v>
      </c>
      <c r="J186" s="15"/>
      <c r="K186" s="15"/>
      <c r="L186" s="9">
        <f t="shared" si="32"/>
        <v>2</v>
      </c>
      <c r="M186" s="15"/>
      <c r="N186" s="15"/>
      <c r="O186" s="15"/>
      <c r="P186" s="15"/>
      <c r="Q186" s="15"/>
      <c r="R186" s="11">
        <f t="shared" si="37"/>
        <v>0</v>
      </c>
      <c r="S186" s="15"/>
      <c r="T186" s="15"/>
      <c r="U186" s="9">
        <f t="shared" si="39"/>
        <v>0</v>
      </c>
      <c r="V186" s="9">
        <f t="shared" si="40"/>
        <v>0</v>
      </c>
      <c r="W186" s="15"/>
      <c r="X186" s="16">
        <f t="shared" si="41"/>
        <v>0</v>
      </c>
      <c r="Y186" s="18"/>
      <c r="Z186" s="17"/>
    </row>
    <row r="187" spans="1:26" ht="18" customHeight="1" x14ac:dyDescent="0.2">
      <c r="A187" s="13">
        <v>5540021</v>
      </c>
      <c r="B187" s="14" t="s">
        <v>206</v>
      </c>
      <c r="C187" s="15">
        <v>46000</v>
      </c>
      <c r="D187" s="10">
        <f>VLOOKUP($A187,'23.04'!$A$9:$W$204,23,0)</f>
        <v>0</v>
      </c>
      <c r="E187" s="15"/>
      <c r="F187" s="15"/>
      <c r="G187" s="15"/>
      <c r="H187" s="9">
        <f t="shared" si="38"/>
        <v>0</v>
      </c>
      <c r="I187" s="15"/>
      <c r="J187" s="15"/>
      <c r="K187" s="15"/>
      <c r="L187" s="9">
        <f t="shared" si="32"/>
        <v>0</v>
      </c>
      <c r="M187" s="15"/>
      <c r="N187" s="15"/>
      <c r="O187" s="15"/>
      <c r="P187" s="15"/>
      <c r="Q187" s="15"/>
      <c r="R187" s="11">
        <f t="shared" si="37"/>
        <v>0</v>
      </c>
      <c r="S187" s="15"/>
      <c r="T187" s="15"/>
      <c r="U187" s="9">
        <f t="shared" si="39"/>
        <v>0</v>
      </c>
      <c r="V187" s="9">
        <f t="shared" si="40"/>
        <v>0</v>
      </c>
      <c r="W187" s="15"/>
      <c r="X187" s="16">
        <f t="shared" si="41"/>
        <v>0</v>
      </c>
      <c r="Y187" s="18"/>
      <c r="Z187" s="17"/>
    </row>
    <row r="188" spans="1:26" ht="18" customHeight="1" x14ac:dyDescent="0.2">
      <c r="A188" s="13">
        <v>5540029</v>
      </c>
      <c r="B188" s="14" t="s">
        <v>207</v>
      </c>
      <c r="C188" s="15">
        <v>18000</v>
      </c>
      <c r="D188" s="10">
        <f>VLOOKUP($A188,'23.04'!$A$9:$W$204,23,0)</f>
        <v>34</v>
      </c>
      <c r="E188" s="15"/>
      <c r="F188" s="15"/>
      <c r="G188" s="15"/>
      <c r="H188" s="9">
        <f t="shared" si="38"/>
        <v>0</v>
      </c>
      <c r="I188" s="15"/>
      <c r="J188" s="15"/>
      <c r="K188" s="15"/>
      <c r="L188" s="9">
        <f t="shared" si="32"/>
        <v>0</v>
      </c>
      <c r="M188" s="15"/>
      <c r="N188" s="15"/>
      <c r="O188" s="15"/>
      <c r="P188" s="15"/>
      <c r="Q188" s="15"/>
      <c r="R188" s="11">
        <f t="shared" si="37"/>
        <v>0</v>
      </c>
      <c r="S188" s="15"/>
      <c r="T188" s="15"/>
      <c r="U188" s="9">
        <f t="shared" si="39"/>
        <v>0</v>
      </c>
      <c r="V188" s="9">
        <f t="shared" si="40"/>
        <v>34</v>
      </c>
      <c r="W188" s="15">
        <v>34</v>
      </c>
      <c r="X188" s="16">
        <f t="shared" si="41"/>
        <v>0</v>
      </c>
      <c r="Y188" s="18"/>
      <c r="Z188" s="17"/>
    </row>
    <row r="189" spans="1:26" ht="18" customHeight="1" x14ac:dyDescent="0.2">
      <c r="A189" s="13">
        <v>5540030</v>
      </c>
      <c r="B189" s="14" t="s">
        <v>208</v>
      </c>
      <c r="C189" s="15">
        <v>20000</v>
      </c>
      <c r="D189" s="10">
        <f>VLOOKUP($A189,'23.04'!$A$9:$W$204,23,0)</f>
        <v>8</v>
      </c>
      <c r="E189" s="15"/>
      <c r="F189" s="15"/>
      <c r="G189" s="15"/>
      <c r="H189" s="9">
        <f t="shared" si="38"/>
        <v>0</v>
      </c>
      <c r="I189" s="15"/>
      <c r="J189" s="15"/>
      <c r="K189" s="15"/>
      <c r="L189" s="9">
        <f t="shared" si="32"/>
        <v>0</v>
      </c>
      <c r="M189" s="15"/>
      <c r="N189" s="15"/>
      <c r="O189" s="15"/>
      <c r="P189" s="15"/>
      <c r="Q189" s="15"/>
      <c r="R189" s="11">
        <f>SUM(M189:Q189)</f>
        <v>0</v>
      </c>
      <c r="S189" s="15"/>
      <c r="T189" s="15"/>
      <c r="U189" s="9">
        <f>S189+T189</f>
        <v>0</v>
      </c>
      <c r="V189" s="9">
        <f t="shared" si="40"/>
        <v>8</v>
      </c>
      <c r="W189" s="15">
        <v>8</v>
      </c>
      <c r="X189" s="16">
        <f>W189-V189</f>
        <v>0</v>
      </c>
      <c r="Y189" s="18"/>
      <c r="Z189" s="17"/>
    </row>
    <row r="190" spans="1:26" ht="18" customHeight="1" x14ac:dyDescent="0.2">
      <c r="A190" s="13">
        <v>5540031</v>
      </c>
      <c r="B190" s="14" t="s">
        <v>209</v>
      </c>
      <c r="C190" s="15">
        <v>20000</v>
      </c>
      <c r="D190" s="10">
        <f>VLOOKUP($A190,'23.04'!$A$9:$W$204,23,0)</f>
        <v>1</v>
      </c>
      <c r="E190" s="15"/>
      <c r="F190" s="15"/>
      <c r="G190" s="15"/>
      <c r="H190" s="9">
        <f t="shared" si="38"/>
        <v>0</v>
      </c>
      <c r="I190" s="15">
        <v>1</v>
      </c>
      <c r="J190" s="15"/>
      <c r="K190" s="15"/>
      <c r="L190" s="9">
        <f t="shared" si="32"/>
        <v>1</v>
      </c>
      <c r="M190" s="15"/>
      <c r="N190" s="15"/>
      <c r="O190" s="15"/>
      <c r="P190" s="15"/>
      <c r="Q190" s="15"/>
      <c r="R190" s="11">
        <f t="shared" si="37"/>
        <v>0</v>
      </c>
      <c r="S190" s="15"/>
      <c r="T190" s="15"/>
      <c r="U190" s="9">
        <f t="shared" ref="U190:U207" si="42">S190+T190</f>
        <v>0</v>
      </c>
      <c r="V190" s="9">
        <f t="shared" si="40"/>
        <v>0</v>
      </c>
      <c r="W190" s="15"/>
      <c r="X190" s="16">
        <f t="shared" ref="X190:X207" si="43">W190-V190</f>
        <v>0</v>
      </c>
      <c r="Y190" s="18"/>
      <c r="Z190" s="17"/>
    </row>
    <row r="191" spans="1:26" ht="18" customHeight="1" x14ac:dyDescent="0.2">
      <c r="A191" s="13">
        <v>5540032</v>
      </c>
      <c r="B191" s="14" t="s">
        <v>210</v>
      </c>
      <c r="C191" s="15">
        <v>15000</v>
      </c>
      <c r="D191" s="10">
        <f>VLOOKUP($A191,'23.04'!$A$9:$W$204,23,0)</f>
        <v>16</v>
      </c>
      <c r="E191" s="15"/>
      <c r="F191" s="15"/>
      <c r="G191" s="15"/>
      <c r="H191" s="9">
        <f t="shared" si="38"/>
        <v>0</v>
      </c>
      <c r="I191" s="15">
        <v>1</v>
      </c>
      <c r="J191" s="15"/>
      <c r="K191" s="15"/>
      <c r="L191" s="9">
        <f t="shared" si="32"/>
        <v>1</v>
      </c>
      <c r="M191" s="15"/>
      <c r="N191" s="15"/>
      <c r="O191" s="15"/>
      <c r="P191" s="15"/>
      <c r="Q191" s="15"/>
      <c r="R191" s="11">
        <f t="shared" si="37"/>
        <v>0</v>
      </c>
      <c r="S191" s="15"/>
      <c r="T191" s="15"/>
      <c r="U191" s="9">
        <f t="shared" si="42"/>
        <v>0</v>
      </c>
      <c r="V191" s="9">
        <f t="shared" si="40"/>
        <v>15</v>
      </c>
      <c r="W191" s="15">
        <v>15</v>
      </c>
      <c r="X191" s="16">
        <f t="shared" si="43"/>
        <v>0</v>
      </c>
      <c r="Y191" s="18"/>
      <c r="Z191" s="17"/>
    </row>
    <row r="192" spans="1:26" ht="18" customHeight="1" x14ac:dyDescent="0.2">
      <c r="A192" s="13">
        <v>5540033</v>
      </c>
      <c r="B192" s="14" t="s">
        <v>211</v>
      </c>
      <c r="C192" s="15">
        <v>15000</v>
      </c>
      <c r="D192" s="10">
        <f>VLOOKUP($A192,'23.04'!$A$9:$W$204,23,0)</f>
        <v>39</v>
      </c>
      <c r="E192" s="15"/>
      <c r="F192" s="15"/>
      <c r="G192" s="15"/>
      <c r="H192" s="9">
        <f t="shared" si="38"/>
        <v>0</v>
      </c>
      <c r="I192" s="15"/>
      <c r="J192" s="15"/>
      <c r="K192" s="15"/>
      <c r="L192" s="9">
        <f t="shared" si="32"/>
        <v>0</v>
      </c>
      <c r="M192" s="15"/>
      <c r="N192" s="15"/>
      <c r="O192" s="15"/>
      <c r="P192" s="15"/>
      <c r="Q192" s="15"/>
      <c r="R192" s="11">
        <f t="shared" si="37"/>
        <v>0</v>
      </c>
      <c r="S192" s="15"/>
      <c r="T192" s="15"/>
      <c r="U192" s="9">
        <f t="shared" si="42"/>
        <v>0</v>
      </c>
      <c r="V192" s="9">
        <f t="shared" si="40"/>
        <v>39</v>
      </c>
      <c r="W192" s="15">
        <v>39</v>
      </c>
      <c r="X192" s="16">
        <f t="shared" si="43"/>
        <v>0</v>
      </c>
      <c r="Y192" s="18"/>
      <c r="Z192" s="17"/>
    </row>
    <row r="193" spans="1:26" ht="18" customHeight="1" x14ac:dyDescent="0.2">
      <c r="A193" s="13">
        <v>5540035</v>
      </c>
      <c r="B193" s="14" t="s">
        <v>212</v>
      </c>
      <c r="C193" s="15">
        <v>20000</v>
      </c>
      <c r="D193" s="10">
        <f>VLOOKUP($A193,'23.04'!$A$9:$W$204,23,0)</f>
        <v>18</v>
      </c>
      <c r="E193" s="15"/>
      <c r="F193" s="15"/>
      <c r="G193" s="15"/>
      <c r="H193" s="9">
        <f t="shared" si="38"/>
        <v>0</v>
      </c>
      <c r="I193" s="15"/>
      <c r="J193" s="15"/>
      <c r="K193" s="15"/>
      <c r="L193" s="9">
        <f t="shared" si="32"/>
        <v>0</v>
      </c>
      <c r="M193" s="15"/>
      <c r="N193" s="15"/>
      <c r="O193" s="15"/>
      <c r="P193" s="15"/>
      <c r="Q193" s="15"/>
      <c r="R193" s="11">
        <f>SUM(M193:Q193)</f>
        <v>0</v>
      </c>
      <c r="S193" s="15"/>
      <c r="T193" s="15"/>
      <c r="U193" s="9">
        <f>S193+T193</f>
        <v>0</v>
      </c>
      <c r="V193" s="9">
        <f t="shared" si="40"/>
        <v>18</v>
      </c>
      <c r="W193" s="15">
        <v>18</v>
      </c>
      <c r="X193" s="16">
        <f>W193-V193</f>
        <v>0</v>
      </c>
      <c r="Y193" s="18"/>
      <c r="Z193" s="17"/>
    </row>
    <row r="194" spans="1:26" ht="18" customHeight="1" x14ac:dyDescent="0.2">
      <c r="A194" s="13">
        <v>5540037</v>
      </c>
      <c r="B194" s="14" t="s">
        <v>213</v>
      </c>
      <c r="C194" s="15">
        <v>18000</v>
      </c>
      <c r="D194" s="10">
        <f>VLOOKUP($A194,'23.04'!$A$9:$W$204,23,0)</f>
        <v>0</v>
      </c>
      <c r="E194" s="15"/>
      <c r="F194" s="15"/>
      <c r="G194" s="15"/>
      <c r="H194" s="9">
        <f t="shared" si="38"/>
        <v>0</v>
      </c>
      <c r="I194" s="15"/>
      <c r="J194" s="15"/>
      <c r="K194" s="15"/>
      <c r="L194" s="9">
        <f t="shared" si="32"/>
        <v>0</v>
      </c>
      <c r="M194" s="15"/>
      <c r="N194" s="15"/>
      <c r="O194" s="15"/>
      <c r="P194" s="15"/>
      <c r="Q194" s="15"/>
      <c r="R194" s="11">
        <f t="shared" si="37"/>
        <v>0</v>
      </c>
      <c r="S194" s="15"/>
      <c r="T194" s="15"/>
      <c r="U194" s="9">
        <f t="shared" si="42"/>
        <v>0</v>
      </c>
      <c r="V194" s="9">
        <f t="shared" si="40"/>
        <v>0</v>
      </c>
      <c r="W194" s="15"/>
      <c r="X194" s="16">
        <f t="shared" si="43"/>
        <v>0</v>
      </c>
      <c r="Y194" s="18"/>
      <c r="Z194" s="17"/>
    </row>
    <row r="195" spans="1:26" ht="18" customHeight="1" x14ac:dyDescent="0.2">
      <c r="A195" s="13">
        <v>5541001</v>
      </c>
      <c r="B195" s="14" t="s">
        <v>214</v>
      </c>
      <c r="C195" s="15">
        <v>29000</v>
      </c>
      <c r="D195" s="10">
        <f>VLOOKUP($A195,'23.04'!$A$9:$W$204,23,0)</f>
        <v>0</v>
      </c>
      <c r="E195" s="15"/>
      <c r="F195" s="15"/>
      <c r="G195" s="15"/>
      <c r="H195" s="9">
        <f t="shared" si="38"/>
        <v>0</v>
      </c>
      <c r="I195" s="15"/>
      <c r="J195" s="15"/>
      <c r="K195" s="15"/>
      <c r="L195" s="9">
        <f t="shared" si="32"/>
        <v>0</v>
      </c>
      <c r="M195" s="15"/>
      <c r="N195" s="15"/>
      <c r="O195" s="15"/>
      <c r="P195" s="15"/>
      <c r="Q195" s="15"/>
      <c r="R195" s="11">
        <f t="shared" si="37"/>
        <v>0</v>
      </c>
      <c r="S195" s="15"/>
      <c r="T195" s="15"/>
      <c r="U195" s="9">
        <f t="shared" si="42"/>
        <v>0</v>
      </c>
      <c r="V195" s="9">
        <f t="shared" si="40"/>
        <v>0</v>
      </c>
      <c r="W195" s="15"/>
      <c r="X195" s="16">
        <f t="shared" si="43"/>
        <v>0</v>
      </c>
      <c r="Y195" s="18"/>
      <c r="Z195" s="17"/>
    </row>
    <row r="196" spans="1:26" ht="18" customHeight="1" x14ac:dyDescent="0.2">
      <c r="A196" s="13">
        <v>5510105</v>
      </c>
      <c r="B196" s="14" t="s">
        <v>234</v>
      </c>
      <c r="C196" s="15">
        <v>10000</v>
      </c>
      <c r="D196" s="10">
        <f>VLOOKUP($A196,'23.04'!$A$9:$W$204,23,0)</f>
        <v>0</v>
      </c>
      <c r="E196" s="15"/>
      <c r="F196" s="15"/>
      <c r="G196" s="15"/>
      <c r="H196" s="9">
        <f t="shared" si="38"/>
        <v>0</v>
      </c>
      <c r="I196" s="15"/>
      <c r="J196" s="15"/>
      <c r="K196" s="15"/>
      <c r="L196" s="9">
        <f t="shared" si="32"/>
        <v>0</v>
      </c>
      <c r="M196" s="15"/>
      <c r="N196" s="15"/>
      <c r="O196" s="15"/>
      <c r="P196" s="15"/>
      <c r="Q196" s="15"/>
      <c r="R196" s="11">
        <f t="shared" si="37"/>
        <v>0</v>
      </c>
      <c r="S196" s="15"/>
      <c r="T196" s="15"/>
      <c r="U196" s="9">
        <f t="shared" si="42"/>
        <v>0</v>
      </c>
      <c r="V196" s="9">
        <f t="shared" si="40"/>
        <v>0</v>
      </c>
      <c r="W196" s="15"/>
      <c r="X196" s="16">
        <f t="shared" si="43"/>
        <v>0</v>
      </c>
      <c r="Y196" s="18"/>
      <c r="Z196" s="17"/>
    </row>
    <row r="197" spans="1:26" ht="18" customHeight="1" x14ac:dyDescent="0.2">
      <c r="A197" s="13">
        <v>7116001</v>
      </c>
      <c r="B197" s="14" t="s">
        <v>215</v>
      </c>
      <c r="C197" s="15">
        <v>99000</v>
      </c>
      <c r="D197" s="10">
        <f>VLOOKUP($A197,'23.04'!$A$9:$W$204,23,0)</f>
        <v>0</v>
      </c>
      <c r="E197" s="15"/>
      <c r="F197" s="15"/>
      <c r="G197" s="15"/>
      <c r="H197" s="9">
        <f t="shared" si="38"/>
        <v>0</v>
      </c>
      <c r="I197" s="15"/>
      <c r="J197" s="15"/>
      <c r="K197" s="15"/>
      <c r="L197" s="9">
        <f t="shared" si="32"/>
        <v>0</v>
      </c>
      <c r="M197" s="15"/>
      <c r="N197" s="15"/>
      <c r="O197" s="15"/>
      <c r="P197" s="15"/>
      <c r="Q197" s="15"/>
      <c r="R197" s="11">
        <f t="shared" si="37"/>
        <v>0</v>
      </c>
      <c r="S197" s="15"/>
      <c r="T197" s="15"/>
      <c r="U197" s="9">
        <f t="shared" si="42"/>
        <v>0</v>
      </c>
      <c r="V197" s="9">
        <f t="shared" si="40"/>
        <v>0</v>
      </c>
      <c r="W197" s="15"/>
      <c r="X197" s="16">
        <f t="shared" si="43"/>
        <v>0</v>
      </c>
      <c r="Y197" s="18"/>
      <c r="Z197" s="17"/>
    </row>
    <row r="198" spans="1:26" ht="18" customHeight="1" x14ac:dyDescent="0.2">
      <c r="A198" s="13">
        <v>7116002</v>
      </c>
      <c r="B198" s="14" t="s">
        <v>224</v>
      </c>
      <c r="C198" s="15">
        <v>60000</v>
      </c>
      <c r="D198" s="10">
        <f>VLOOKUP($A198,'23.04'!$A$9:$W$204,23,0)</f>
        <v>0</v>
      </c>
      <c r="E198" s="15"/>
      <c r="F198" s="15"/>
      <c r="G198" s="15"/>
      <c r="H198" s="9">
        <f t="shared" si="38"/>
        <v>0</v>
      </c>
      <c r="I198" s="15"/>
      <c r="J198" s="15"/>
      <c r="K198" s="15"/>
      <c r="L198" s="9">
        <f t="shared" si="32"/>
        <v>0</v>
      </c>
      <c r="M198" s="15"/>
      <c r="N198" s="15"/>
      <c r="O198" s="15"/>
      <c r="P198" s="15"/>
      <c r="Q198" s="15"/>
      <c r="R198" s="11">
        <f t="shared" si="37"/>
        <v>0</v>
      </c>
      <c r="S198" s="15"/>
      <c r="T198" s="15"/>
      <c r="U198" s="9">
        <f t="shared" si="42"/>
        <v>0</v>
      </c>
      <c r="V198" s="9">
        <f t="shared" si="40"/>
        <v>0</v>
      </c>
      <c r="W198" s="15"/>
      <c r="X198" s="16">
        <f t="shared" si="43"/>
        <v>0</v>
      </c>
      <c r="Y198" s="18"/>
      <c r="Z198" s="17"/>
    </row>
    <row r="199" spans="1:26" ht="18" customHeight="1" x14ac:dyDescent="0.2">
      <c r="A199" s="13">
        <v>7116003</v>
      </c>
      <c r="B199" s="14" t="s">
        <v>225</v>
      </c>
      <c r="C199" s="15">
        <v>60000</v>
      </c>
      <c r="D199" s="10">
        <f>VLOOKUP($A199,'23.04'!$A$9:$W$204,23,0)</f>
        <v>0</v>
      </c>
      <c r="E199" s="15"/>
      <c r="F199" s="15"/>
      <c r="G199" s="15"/>
      <c r="H199" s="9">
        <f t="shared" si="38"/>
        <v>0</v>
      </c>
      <c r="I199" s="15"/>
      <c r="J199" s="15"/>
      <c r="K199" s="15"/>
      <c r="L199" s="9">
        <f t="shared" si="32"/>
        <v>0</v>
      </c>
      <c r="M199" s="15"/>
      <c r="N199" s="15"/>
      <c r="O199" s="15"/>
      <c r="P199" s="15"/>
      <c r="Q199" s="15"/>
      <c r="R199" s="11">
        <f t="shared" si="37"/>
        <v>0</v>
      </c>
      <c r="S199" s="15"/>
      <c r="T199" s="15"/>
      <c r="U199" s="9">
        <f t="shared" si="42"/>
        <v>0</v>
      </c>
      <c r="V199" s="9">
        <f t="shared" si="40"/>
        <v>0</v>
      </c>
      <c r="W199" s="15"/>
      <c r="X199" s="16">
        <f t="shared" si="43"/>
        <v>0</v>
      </c>
      <c r="Y199" s="18"/>
      <c r="Z199" s="17"/>
    </row>
    <row r="200" spans="1:26" ht="18" customHeight="1" x14ac:dyDescent="0.2">
      <c r="A200" s="13">
        <v>9500002</v>
      </c>
      <c r="B200" s="14" t="s">
        <v>216</v>
      </c>
      <c r="C200" s="15">
        <v>4000</v>
      </c>
      <c r="D200" s="10">
        <f>VLOOKUP($A200,'23.04'!$A$9:$W$204,23,0)</f>
        <v>0</v>
      </c>
      <c r="E200" s="15"/>
      <c r="F200" s="15"/>
      <c r="G200" s="15"/>
      <c r="H200" s="9">
        <f t="shared" si="38"/>
        <v>0</v>
      </c>
      <c r="I200" s="15"/>
      <c r="J200" s="15"/>
      <c r="K200" s="15"/>
      <c r="L200" s="9">
        <f t="shared" si="32"/>
        <v>0</v>
      </c>
      <c r="M200" s="15"/>
      <c r="N200" s="15"/>
      <c r="O200" s="15"/>
      <c r="P200" s="15"/>
      <c r="Q200" s="15"/>
      <c r="R200" s="11">
        <f t="shared" si="37"/>
        <v>0</v>
      </c>
      <c r="S200" s="15"/>
      <c r="T200" s="15"/>
      <c r="U200" s="9">
        <f t="shared" si="42"/>
        <v>0</v>
      </c>
      <c r="V200" s="9">
        <f t="shared" si="40"/>
        <v>0</v>
      </c>
      <c r="W200" s="15"/>
      <c r="X200" s="16">
        <f t="shared" si="43"/>
        <v>0</v>
      </c>
      <c r="Y200" s="18"/>
      <c r="Z200" s="17"/>
    </row>
    <row r="201" spans="1:26" ht="18" customHeight="1" x14ac:dyDescent="0.2">
      <c r="A201" s="13">
        <v>9500003</v>
      </c>
      <c r="B201" s="14" t="s">
        <v>217</v>
      </c>
      <c r="C201" s="15">
        <v>5000</v>
      </c>
      <c r="D201" s="10">
        <f>VLOOKUP($A201,'23.04'!$A$9:$W$204,23,0)</f>
        <v>0</v>
      </c>
      <c r="E201" s="15"/>
      <c r="F201" s="15"/>
      <c r="G201" s="15"/>
      <c r="H201" s="9">
        <f t="shared" si="38"/>
        <v>0</v>
      </c>
      <c r="I201" s="15"/>
      <c r="J201" s="15"/>
      <c r="K201" s="15"/>
      <c r="L201" s="9">
        <f t="shared" si="32"/>
        <v>0</v>
      </c>
      <c r="M201" s="15"/>
      <c r="N201" s="15"/>
      <c r="O201" s="15"/>
      <c r="P201" s="15"/>
      <c r="Q201" s="15"/>
      <c r="R201" s="11">
        <f t="shared" si="37"/>
        <v>0</v>
      </c>
      <c r="S201" s="15"/>
      <c r="T201" s="15"/>
      <c r="U201" s="9">
        <f t="shared" si="42"/>
        <v>0</v>
      </c>
      <c r="V201" s="9">
        <f t="shared" si="40"/>
        <v>0</v>
      </c>
      <c r="W201" s="15"/>
      <c r="X201" s="16">
        <f t="shared" si="43"/>
        <v>0</v>
      </c>
      <c r="Y201" s="18"/>
      <c r="Z201" s="17"/>
    </row>
    <row r="202" spans="1:26" ht="18" customHeight="1" x14ac:dyDescent="0.2">
      <c r="A202" s="13">
        <v>5530007</v>
      </c>
      <c r="B202" s="14" t="s">
        <v>229</v>
      </c>
      <c r="C202" s="15">
        <v>29000</v>
      </c>
      <c r="D202" s="10">
        <f>VLOOKUP($A202,'23.04'!$A$9:$W$204,23,0)</f>
        <v>0</v>
      </c>
      <c r="E202" s="15"/>
      <c r="F202" s="15"/>
      <c r="G202" s="15"/>
      <c r="H202" s="9">
        <f t="shared" si="38"/>
        <v>0</v>
      </c>
      <c r="I202" s="15"/>
      <c r="J202" s="15"/>
      <c r="K202" s="15"/>
      <c r="L202" s="9">
        <f t="shared" si="32"/>
        <v>0</v>
      </c>
      <c r="M202" s="15"/>
      <c r="N202" s="15"/>
      <c r="O202" s="15"/>
      <c r="P202" s="15"/>
      <c r="Q202" s="15"/>
      <c r="R202" s="11">
        <f t="shared" si="37"/>
        <v>0</v>
      </c>
      <c r="S202" s="15"/>
      <c r="T202" s="15"/>
      <c r="U202" s="9">
        <f t="shared" si="42"/>
        <v>0</v>
      </c>
      <c r="V202" s="9">
        <f t="shared" si="40"/>
        <v>0</v>
      </c>
      <c r="W202" s="15"/>
      <c r="X202" s="16">
        <f t="shared" si="43"/>
        <v>0</v>
      </c>
      <c r="Y202" s="18"/>
      <c r="Z202" s="17"/>
    </row>
    <row r="203" spans="1:26" ht="18" customHeight="1" x14ac:dyDescent="0.2">
      <c r="A203" s="13">
        <v>553009</v>
      </c>
      <c r="B203" s="14" t="s">
        <v>230</v>
      </c>
      <c r="C203" s="15">
        <v>39000</v>
      </c>
      <c r="D203" s="10">
        <f>VLOOKUP($A203,'23.04'!$A$9:$W$204,23,0)</f>
        <v>0</v>
      </c>
      <c r="E203" s="15"/>
      <c r="F203" s="15"/>
      <c r="G203" s="15"/>
      <c r="H203" s="9">
        <f t="shared" si="38"/>
        <v>0</v>
      </c>
      <c r="I203" s="15"/>
      <c r="J203" s="15"/>
      <c r="K203" s="15"/>
      <c r="L203" s="9">
        <f t="shared" si="32"/>
        <v>0</v>
      </c>
      <c r="M203" s="15"/>
      <c r="N203" s="15"/>
      <c r="O203" s="15"/>
      <c r="P203" s="15"/>
      <c r="Q203" s="15"/>
      <c r="R203" s="11">
        <f t="shared" si="37"/>
        <v>0</v>
      </c>
      <c r="S203" s="15"/>
      <c r="T203" s="15"/>
      <c r="U203" s="9">
        <f t="shared" si="42"/>
        <v>0</v>
      </c>
      <c r="V203" s="9">
        <f t="shared" si="40"/>
        <v>0</v>
      </c>
      <c r="W203" s="15"/>
      <c r="X203" s="16">
        <f t="shared" si="43"/>
        <v>0</v>
      </c>
      <c r="Y203" s="18"/>
      <c r="Z203" s="17"/>
    </row>
    <row r="204" spans="1:26" ht="18" customHeight="1" x14ac:dyDescent="0.2">
      <c r="A204" s="13">
        <v>7560084</v>
      </c>
      <c r="B204" s="14" t="s">
        <v>245</v>
      </c>
      <c r="C204" s="15">
        <v>50000</v>
      </c>
      <c r="D204" s="10">
        <f>VLOOKUP($A204,'23.04'!$A$9:$W$204,23,0)</f>
        <v>0</v>
      </c>
      <c r="E204" s="15"/>
      <c r="F204" s="15"/>
      <c r="G204" s="15"/>
      <c r="H204" s="9">
        <f t="shared" si="38"/>
        <v>0</v>
      </c>
      <c r="I204" s="15">
        <v>1</v>
      </c>
      <c r="J204" s="15"/>
      <c r="K204" s="15"/>
      <c r="L204" s="9">
        <f t="shared" si="32"/>
        <v>1</v>
      </c>
      <c r="M204" s="15"/>
      <c r="N204" s="15"/>
      <c r="O204" s="15"/>
      <c r="P204" s="15"/>
      <c r="Q204" s="15"/>
      <c r="R204" s="11">
        <f t="shared" si="37"/>
        <v>0</v>
      </c>
      <c r="S204" s="15"/>
      <c r="T204" s="15"/>
      <c r="U204" s="9">
        <f t="shared" si="42"/>
        <v>0</v>
      </c>
      <c r="V204" s="9">
        <f t="shared" si="40"/>
        <v>-1</v>
      </c>
      <c r="W204" s="15"/>
      <c r="X204" s="16">
        <f t="shared" si="43"/>
        <v>1</v>
      </c>
      <c r="Y204" s="18"/>
      <c r="Z204" s="17"/>
    </row>
    <row r="205" spans="1:26" ht="18" customHeight="1" x14ac:dyDescent="0.2">
      <c r="A205" s="13">
        <v>7560085</v>
      </c>
      <c r="B205" s="14" t="s">
        <v>246</v>
      </c>
      <c r="C205" s="15">
        <v>80000</v>
      </c>
      <c r="D205" s="10">
        <f>VLOOKUP($A205,'23.04'!$A$9:$W$205,23,0)</f>
        <v>0</v>
      </c>
      <c r="E205" s="15"/>
      <c r="F205" s="15"/>
      <c r="G205" s="15"/>
      <c r="H205" s="9">
        <f t="shared" si="38"/>
        <v>0</v>
      </c>
      <c r="I205" s="15">
        <v>3</v>
      </c>
      <c r="J205" s="15"/>
      <c r="K205" s="15"/>
      <c r="L205" s="9">
        <f t="shared" si="32"/>
        <v>3</v>
      </c>
      <c r="M205" s="15"/>
      <c r="N205" s="15"/>
      <c r="O205" s="15"/>
      <c r="P205" s="15"/>
      <c r="Q205" s="15"/>
      <c r="R205" s="11">
        <f t="shared" si="37"/>
        <v>0</v>
      </c>
      <c r="S205" s="15"/>
      <c r="T205" s="15"/>
      <c r="U205" s="9">
        <f t="shared" si="42"/>
        <v>0</v>
      </c>
      <c r="V205" s="9">
        <f t="shared" si="40"/>
        <v>-3</v>
      </c>
      <c r="W205" s="15"/>
      <c r="X205" s="16">
        <f t="shared" si="43"/>
        <v>3</v>
      </c>
      <c r="Y205" s="18"/>
      <c r="Z205" s="17"/>
    </row>
    <row r="206" spans="1:26" ht="18" customHeight="1" x14ac:dyDescent="0.2">
      <c r="A206" s="13">
        <v>7560086</v>
      </c>
      <c r="B206" s="14" t="s">
        <v>247</v>
      </c>
      <c r="C206" s="15">
        <v>39000</v>
      </c>
      <c r="D206" s="10">
        <f>VLOOKUP($A206,'23.04'!$A$9:$W$206,23,0)</f>
        <v>0</v>
      </c>
      <c r="E206" s="15"/>
      <c r="F206" s="15"/>
      <c r="G206" s="15"/>
      <c r="H206" s="9">
        <f t="shared" si="38"/>
        <v>0</v>
      </c>
      <c r="I206" s="15"/>
      <c r="J206" s="15"/>
      <c r="K206" s="15"/>
      <c r="L206" s="9">
        <f t="shared" si="32"/>
        <v>0</v>
      </c>
      <c r="M206" s="15"/>
      <c r="N206" s="15"/>
      <c r="O206" s="15"/>
      <c r="P206" s="15"/>
      <c r="Q206" s="15"/>
      <c r="R206" s="11">
        <f t="shared" si="37"/>
        <v>0</v>
      </c>
      <c r="S206" s="15"/>
      <c r="T206" s="15"/>
      <c r="U206" s="9">
        <f t="shared" si="42"/>
        <v>0</v>
      </c>
      <c r="V206" s="9">
        <f t="shared" si="40"/>
        <v>0</v>
      </c>
      <c r="W206" s="15"/>
      <c r="X206" s="16">
        <f t="shared" si="43"/>
        <v>0</v>
      </c>
      <c r="Y206" s="18"/>
      <c r="Z206" s="17"/>
    </row>
    <row r="207" spans="1:26" ht="18" customHeight="1" x14ac:dyDescent="0.2">
      <c r="A207" s="13"/>
      <c r="B207" s="14"/>
      <c r="C207" s="15"/>
      <c r="D207" s="10"/>
      <c r="E207" s="15"/>
      <c r="F207" s="15"/>
      <c r="G207" s="15"/>
      <c r="H207" s="9">
        <f t="shared" si="38"/>
        <v>0</v>
      </c>
      <c r="I207" s="15"/>
      <c r="J207" s="15"/>
      <c r="K207" s="15"/>
      <c r="L207" s="9">
        <f t="shared" si="32"/>
        <v>0</v>
      </c>
      <c r="M207" s="15"/>
      <c r="N207" s="15"/>
      <c r="O207" s="15"/>
      <c r="P207" s="15"/>
      <c r="Q207" s="15"/>
      <c r="R207" s="11">
        <f t="shared" si="37"/>
        <v>0</v>
      </c>
      <c r="S207" s="15"/>
      <c r="T207" s="15"/>
      <c r="U207" s="9">
        <f t="shared" si="42"/>
        <v>0</v>
      </c>
      <c r="V207" s="9">
        <f t="shared" si="40"/>
        <v>0</v>
      </c>
      <c r="W207" s="15"/>
      <c r="X207" s="16">
        <f t="shared" si="43"/>
        <v>0</v>
      </c>
      <c r="Y207" s="18"/>
      <c r="Z207" s="17"/>
    </row>
    <row r="208" spans="1:26" ht="18" customHeight="1" x14ac:dyDescent="0.2">
      <c r="A208" s="7"/>
      <c r="B208" s="28" t="s">
        <v>218</v>
      </c>
      <c r="C208" s="9"/>
      <c r="D208" s="10"/>
      <c r="E208" s="10"/>
      <c r="F208" s="10"/>
      <c r="G208" s="10"/>
      <c r="H208" s="9"/>
      <c r="I208" s="10"/>
      <c r="J208" s="10"/>
      <c r="K208" s="10"/>
      <c r="L208" s="9">
        <f t="shared" si="32"/>
        <v>0</v>
      </c>
      <c r="M208" s="10"/>
      <c r="N208" s="10"/>
      <c r="O208" s="10"/>
      <c r="P208" s="10"/>
      <c r="Q208" s="10"/>
      <c r="R208" s="11">
        <f t="shared" si="37"/>
        <v>0</v>
      </c>
      <c r="S208" s="10"/>
      <c r="T208" s="10"/>
      <c r="U208" s="9"/>
      <c r="V208" s="9"/>
      <c r="W208" s="10"/>
      <c r="X208" s="9"/>
      <c r="Y208" s="18"/>
      <c r="Z208" s="17"/>
    </row>
    <row r="210" spans="1:28" ht="25.5" customHeight="1" x14ac:dyDescent="0.2">
      <c r="D210" s="30">
        <f>SUM(D9:D208)</f>
        <v>381</v>
      </c>
      <c r="E210" s="31"/>
      <c r="F210" s="31"/>
      <c r="G210" s="31"/>
      <c r="H210" s="31"/>
      <c r="I210" s="30">
        <f>SUM(I9:I208)</f>
        <v>297</v>
      </c>
      <c r="J210" s="30">
        <f>SUM(J9:J208)</f>
        <v>0</v>
      </c>
      <c r="K210" s="30"/>
      <c r="L210" s="31"/>
      <c r="M210" s="31"/>
      <c r="N210" s="31"/>
      <c r="O210" s="31"/>
      <c r="P210" s="31"/>
      <c r="Q210" s="30">
        <f>SUM(Q9:Q208)</f>
        <v>1</v>
      </c>
      <c r="R210" s="30">
        <f>SUM(R9:R208)</f>
        <v>5</v>
      </c>
      <c r="S210" s="30">
        <f>SUM(S9:S208)</f>
        <v>34</v>
      </c>
      <c r="T210" s="31"/>
      <c r="U210" s="31"/>
      <c r="V210" s="32"/>
      <c r="W210" s="30">
        <f>SUM(W9:W208)</f>
        <v>412</v>
      </c>
      <c r="X210" s="30">
        <f>SUM(X9:X208)</f>
        <v>-14</v>
      </c>
    </row>
    <row r="211" spans="1:28" ht="12.75" customHeight="1" x14ac:dyDescent="0.2"/>
    <row r="212" spans="1:28" s="1" customFormat="1" x14ac:dyDescent="0.2">
      <c r="A212" s="29"/>
      <c r="B212" s="29" t="s">
        <v>219</v>
      </c>
      <c r="I212" s="33" t="s">
        <v>220</v>
      </c>
      <c r="S212" s="1" t="s">
        <v>221</v>
      </c>
      <c r="V212" s="2"/>
      <c r="W212" s="2"/>
      <c r="X212" s="2"/>
      <c r="Y212" s="3"/>
      <c r="Z212" s="3"/>
      <c r="AA212" s="3"/>
      <c r="AB212" s="3"/>
    </row>
    <row r="214" spans="1:28" s="1" customFormat="1" x14ac:dyDescent="0.2">
      <c r="A214" s="29" t="s">
        <v>222</v>
      </c>
      <c r="B214" s="3"/>
      <c r="V214" s="2"/>
      <c r="W214" s="2"/>
      <c r="X214" s="2"/>
      <c r="Y214" s="3"/>
      <c r="Z214" s="3"/>
      <c r="AA214" s="3"/>
      <c r="AB214" s="3"/>
    </row>
  </sheetData>
  <mergeCells count="30">
    <mergeCell ref="O6:Q6"/>
    <mergeCell ref="J6:J7"/>
    <mergeCell ref="K6:K7"/>
    <mergeCell ref="L6:L7"/>
    <mergeCell ref="M6:M7"/>
    <mergeCell ref="N6:N7"/>
    <mergeCell ref="V5:V7"/>
    <mergeCell ref="W5:W7"/>
    <mergeCell ref="X5:X7"/>
    <mergeCell ref="Z5:AB6"/>
    <mergeCell ref="R6:R7"/>
    <mergeCell ref="S6:S7"/>
    <mergeCell ref="T6:T7"/>
    <mergeCell ref="U6:U7"/>
    <mergeCell ref="A1:B1"/>
    <mergeCell ref="A2:B2"/>
    <mergeCell ref="A3:X3"/>
    <mergeCell ref="A5:A7"/>
    <mergeCell ref="B5:B7"/>
    <mergeCell ref="C5:C7"/>
    <mergeCell ref="D5:D7"/>
    <mergeCell ref="E5:H5"/>
    <mergeCell ref="I5:L5"/>
    <mergeCell ref="M5:R5"/>
    <mergeCell ref="E6:E7"/>
    <mergeCell ref="F6:F7"/>
    <mergeCell ref="G6:G7"/>
    <mergeCell ref="H6:H7"/>
    <mergeCell ref="I6:I7"/>
    <mergeCell ref="S5:U5"/>
  </mergeCells>
  <conditionalFormatting sqref="B103:B104">
    <cfRule type="duplicateValues" dxfId="640" priority="82" stopIfTrue="1"/>
  </conditionalFormatting>
  <conditionalFormatting sqref="B135">
    <cfRule type="duplicateValues" dxfId="639" priority="81" stopIfTrue="1"/>
  </conditionalFormatting>
  <conditionalFormatting sqref="B121">
    <cfRule type="duplicateValues" dxfId="638" priority="80" stopIfTrue="1"/>
  </conditionalFormatting>
  <conditionalFormatting sqref="B208">
    <cfRule type="duplicateValues" dxfId="637" priority="79" stopIfTrue="1"/>
  </conditionalFormatting>
  <conditionalFormatting sqref="B211:B284">
    <cfRule type="duplicateValues" dxfId="636" priority="78" stopIfTrue="1"/>
  </conditionalFormatting>
  <conditionalFormatting sqref="B210">
    <cfRule type="duplicateValues" dxfId="635" priority="77" stopIfTrue="1"/>
  </conditionalFormatting>
  <conditionalFormatting sqref="I212">
    <cfRule type="duplicateValues" dxfId="634" priority="76" stopIfTrue="1"/>
  </conditionalFormatting>
  <conditionalFormatting sqref="I212">
    <cfRule type="duplicateValues" dxfId="633" priority="73" stopIfTrue="1"/>
    <cfRule type="duplicateValues" dxfId="632" priority="74" stopIfTrue="1"/>
    <cfRule type="duplicateValues" dxfId="631" priority="75" stopIfTrue="1"/>
  </conditionalFormatting>
  <conditionalFormatting sqref="B20">
    <cfRule type="duplicateValues" dxfId="630" priority="67" stopIfTrue="1"/>
  </conditionalFormatting>
  <conditionalFormatting sqref="B20">
    <cfRule type="duplicateValues" dxfId="629" priority="68" stopIfTrue="1"/>
  </conditionalFormatting>
  <conditionalFormatting sqref="B20">
    <cfRule type="duplicateValues" dxfId="628" priority="69" stopIfTrue="1"/>
  </conditionalFormatting>
  <conditionalFormatting sqref="B20">
    <cfRule type="duplicateValues" dxfId="627" priority="70" stopIfTrue="1"/>
    <cfRule type="duplicateValues" dxfId="626" priority="71" stopIfTrue="1"/>
    <cfRule type="duplicateValues" dxfId="625" priority="72" stopIfTrue="1"/>
  </conditionalFormatting>
  <conditionalFormatting sqref="A20:A25">
    <cfRule type="duplicateValues" dxfId="624" priority="66" stopIfTrue="1"/>
  </conditionalFormatting>
  <conditionalFormatting sqref="A26">
    <cfRule type="duplicateValues" dxfId="623" priority="65" stopIfTrue="1"/>
  </conditionalFormatting>
  <conditionalFormatting sqref="A27">
    <cfRule type="duplicateValues" dxfId="622" priority="64" stopIfTrue="1"/>
  </conditionalFormatting>
  <conditionalFormatting sqref="A28">
    <cfRule type="duplicateValues" dxfId="621" priority="63" stopIfTrue="1"/>
  </conditionalFormatting>
  <conditionalFormatting sqref="A29">
    <cfRule type="duplicateValues" dxfId="620" priority="62" stopIfTrue="1"/>
  </conditionalFormatting>
  <conditionalFormatting sqref="A30">
    <cfRule type="duplicateValues" dxfId="619" priority="61" stopIfTrue="1"/>
  </conditionalFormatting>
  <conditionalFormatting sqref="B285:B65328 B210 B5 B8:B19 B122:B134 B21:B59 B136:B203 B64:B100 B62 B102:B120">
    <cfRule type="duplicateValues" dxfId="618" priority="83" stopIfTrue="1"/>
  </conditionalFormatting>
  <conditionalFormatting sqref="B285:B65328 B210 B5 B8:B19 B105:B120 B122:B134 B21:B59 B136:B203 B64:B100 B62 B102">
    <cfRule type="duplicateValues" dxfId="617" priority="84" stopIfTrue="1"/>
  </conditionalFormatting>
  <conditionalFormatting sqref="A210:A65328 A1:A5 A8:A19 A31:A59 A64:A100 A208 A62 A102:A203">
    <cfRule type="duplicateValues" dxfId="616" priority="85" stopIfTrue="1"/>
  </conditionalFormatting>
  <conditionalFormatting sqref="B210:B65328 B5 B8:B19 B21:B59 B64:B100 B208 B62 B102:B203">
    <cfRule type="duplicateValues" dxfId="615" priority="86" stopIfTrue="1"/>
  </conditionalFormatting>
  <conditionalFormatting sqref="B210:B65328 B1:B5 B8:B19 B21:B59 B64:B100 B208 B62 B102:B203">
    <cfRule type="duplicateValues" dxfId="614" priority="87" stopIfTrue="1"/>
    <cfRule type="duplicateValues" dxfId="613" priority="88" stopIfTrue="1"/>
    <cfRule type="duplicateValues" dxfId="612" priority="89" stopIfTrue="1"/>
  </conditionalFormatting>
  <conditionalFormatting sqref="Y17">
    <cfRule type="duplicateValues" dxfId="611" priority="55" stopIfTrue="1"/>
  </conditionalFormatting>
  <conditionalFormatting sqref="Y17">
    <cfRule type="duplicateValues" dxfId="610" priority="56" stopIfTrue="1"/>
  </conditionalFormatting>
  <conditionalFormatting sqref="Y17">
    <cfRule type="duplicateValues" dxfId="609" priority="57" stopIfTrue="1"/>
  </conditionalFormatting>
  <conditionalFormatting sqref="Y17">
    <cfRule type="duplicateValues" dxfId="608" priority="58" stopIfTrue="1"/>
    <cfRule type="duplicateValues" dxfId="607" priority="59" stopIfTrue="1"/>
    <cfRule type="duplicateValues" dxfId="606" priority="60" stopIfTrue="1"/>
  </conditionalFormatting>
  <conditionalFormatting sqref="Y13">
    <cfRule type="duplicateValues" dxfId="605" priority="49" stopIfTrue="1"/>
  </conditionalFormatting>
  <conditionalFormatting sqref="Y13">
    <cfRule type="duplicateValues" dxfId="604" priority="50" stopIfTrue="1"/>
  </conditionalFormatting>
  <conditionalFormatting sqref="Y13">
    <cfRule type="duplicateValues" dxfId="603" priority="51" stopIfTrue="1"/>
  </conditionalFormatting>
  <conditionalFormatting sqref="Y13">
    <cfRule type="duplicateValues" dxfId="602" priority="52" stopIfTrue="1"/>
    <cfRule type="duplicateValues" dxfId="601" priority="53" stopIfTrue="1"/>
    <cfRule type="duplicateValues" dxfId="600" priority="54" stopIfTrue="1"/>
  </conditionalFormatting>
  <conditionalFormatting sqref="B63">
    <cfRule type="duplicateValues" dxfId="599" priority="42" stopIfTrue="1"/>
  </conditionalFormatting>
  <conditionalFormatting sqref="B63">
    <cfRule type="duplicateValues" dxfId="598" priority="43" stopIfTrue="1"/>
  </conditionalFormatting>
  <conditionalFormatting sqref="A63">
    <cfRule type="duplicateValues" dxfId="597" priority="44" stopIfTrue="1"/>
  </conditionalFormatting>
  <conditionalFormatting sqref="B63">
    <cfRule type="duplicateValues" dxfId="596" priority="45" stopIfTrue="1"/>
  </conditionalFormatting>
  <conditionalFormatting sqref="B63">
    <cfRule type="duplicateValues" dxfId="595" priority="46" stopIfTrue="1"/>
    <cfRule type="duplicateValues" dxfId="594" priority="47" stopIfTrue="1"/>
    <cfRule type="duplicateValues" dxfId="593" priority="48" stopIfTrue="1"/>
  </conditionalFormatting>
  <conditionalFormatting sqref="A207">
    <cfRule type="duplicateValues" dxfId="592" priority="28" stopIfTrue="1"/>
  </conditionalFormatting>
  <conditionalFormatting sqref="B207">
    <cfRule type="duplicateValues" dxfId="591" priority="29" stopIfTrue="1"/>
  </conditionalFormatting>
  <conditionalFormatting sqref="B207">
    <cfRule type="duplicateValues" dxfId="590" priority="30" stopIfTrue="1"/>
  </conditionalFormatting>
  <conditionalFormatting sqref="B207">
    <cfRule type="duplicateValues" dxfId="589" priority="31" stopIfTrue="1"/>
  </conditionalFormatting>
  <conditionalFormatting sqref="B207">
    <cfRule type="duplicateValues" dxfId="588" priority="32" stopIfTrue="1"/>
    <cfRule type="duplicateValues" dxfId="587" priority="33" stopIfTrue="1"/>
    <cfRule type="duplicateValues" dxfId="586" priority="34" stopIfTrue="1"/>
  </conditionalFormatting>
  <conditionalFormatting sqref="A60:A61">
    <cfRule type="duplicateValues" dxfId="585" priority="27" stopIfTrue="1"/>
  </conditionalFormatting>
  <conditionalFormatting sqref="B60">
    <cfRule type="duplicateValues" dxfId="584" priority="21" stopIfTrue="1"/>
  </conditionalFormatting>
  <conditionalFormatting sqref="B60">
    <cfRule type="duplicateValues" dxfId="583" priority="22" stopIfTrue="1"/>
  </conditionalFormatting>
  <conditionalFormatting sqref="B60">
    <cfRule type="duplicateValues" dxfId="582" priority="23" stopIfTrue="1"/>
  </conditionalFormatting>
  <conditionalFormatting sqref="B60">
    <cfRule type="duplicateValues" dxfId="581" priority="24" stopIfTrue="1"/>
    <cfRule type="duplicateValues" dxfId="580" priority="25" stopIfTrue="1"/>
    <cfRule type="duplicateValues" dxfId="579" priority="26" stopIfTrue="1"/>
  </conditionalFormatting>
  <conditionalFormatting sqref="B61">
    <cfRule type="duplicateValues" dxfId="578" priority="15" stopIfTrue="1"/>
  </conditionalFormatting>
  <conditionalFormatting sqref="B61">
    <cfRule type="duplicateValues" dxfId="577" priority="16" stopIfTrue="1"/>
  </conditionalFormatting>
  <conditionalFormatting sqref="B61">
    <cfRule type="duplicateValues" dxfId="576" priority="17" stopIfTrue="1"/>
  </conditionalFormatting>
  <conditionalFormatting sqref="B61">
    <cfRule type="duplicateValues" dxfId="575" priority="18" stopIfTrue="1"/>
    <cfRule type="duplicateValues" dxfId="574" priority="19" stopIfTrue="1"/>
    <cfRule type="duplicateValues" dxfId="573" priority="20" stopIfTrue="1"/>
  </conditionalFormatting>
  <conditionalFormatting sqref="B101">
    <cfRule type="duplicateValues" dxfId="572" priority="8" stopIfTrue="1"/>
  </conditionalFormatting>
  <conditionalFormatting sqref="B101">
    <cfRule type="duplicateValues" dxfId="571" priority="9" stopIfTrue="1"/>
  </conditionalFormatting>
  <conditionalFormatting sqref="A101">
    <cfRule type="duplicateValues" dxfId="570" priority="10" stopIfTrue="1"/>
  </conditionalFormatting>
  <conditionalFormatting sqref="B101">
    <cfRule type="duplicateValues" dxfId="569" priority="11" stopIfTrue="1"/>
  </conditionalFormatting>
  <conditionalFormatting sqref="B101">
    <cfRule type="duplicateValues" dxfId="568" priority="12" stopIfTrue="1"/>
    <cfRule type="duplicateValues" dxfId="567" priority="13" stopIfTrue="1"/>
    <cfRule type="duplicateValues" dxfId="566" priority="14" stopIfTrue="1"/>
  </conditionalFormatting>
  <conditionalFormatting sqref="B204:B206">
    <cfRule type="duplicateValues" dxfId="565" priority="1" stopIfTrue="1"/>
  </conditionalFormatting>
  <conditionalFormatting sqref="B204:B206">
    <cfRule type="duplicateValues" dxfId="564" priority="2" stopIfTrue="1"/>
  </conditionalFormatting>
  <conditionalFormatting sqref="A204:A206">
    <cfRule type="duplicateValues" dxfId="563" priority="3" stopIfTrue="1"/>
  </conditionalFormatting>
  <conditionalFormatting sqref="B204:B206">
    <cfRule type="duplicateValues" dxfId="562" priority="4" stopIfTrue="1"/>
  </conditionalFormatting>
  <conditionalFormatting sqref="B204:B206">
    <cfRule type="duplicateValues" dxfId="561" priority="5" stopIfTrue="1"/>
    <cfRule type="duplicateValues" dxfId="560" priority="6" stopIfTrue="1"/>
    <cfRule type="duplicateValues" dxfId="559" priority="7" stopIfTrue="1"/>
  </conditionalFormatting>
  <pageMargins left="0.7" right="0.7" top="0.75" bottom="0.75" header="0.3" footer="0.3"/>
  <pageSetup orientation="portrait"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214"/>
  <sheetViews>
    <sheetView zoomScaleNormal="100" workbookViewId="0">
      <pane xSplit="4" ySplit="8" topLeftCell="E198" activePane="bottomRight" state="frozen"/>
      <selection activeCell="AI60" sqref="AI60:AJ60"/>
      <selection pane="topRight" activeCell="AI60" sqref="AI60:AJ60"/>
      <selection pane="bottomLeft" activeCell="AI60" sqref="AI60:AJ60"/>
      <selection pane="bottomRight" activeCell="K185" sqref="K185"/>
    </sheetView>
  </sheetViews>
  <sheetFormatPr defaultColWidth="6.85546875" defaultRowHeight="15.75" x14ac:dyDescent="0.2"/>
  <cols>
    <col min="1" max="1" width="9.5703125" style="29" customWidth="1"/>
    <col min="2" max="2" width="23.5703125" style="3" customWidth="1"/>
    <col min="3" max="3" width="11.85546875" style="1" customWidth="1"/>
    <col min="4" max="4" width="8.42578125" style="1" customWidth="1"/>
    <col min="5" max="5" width="7.7109375" style="1" customWidth="1"/>
    <col min="6" max="6" width="7.28515625" style="1" hidden="1" customWidth="1"/>
    <col min="7" max="7" width="0.28515625" style="1" hidden="1" customWidth="1"/>
    <col min="8" max="8" width="7.42578125" style="1" customWidth="1"/>
    <col min="9" max="9" width="9" style="1" customWidth="1"/>
    <col min="10" max="12" width="7.5703125" style="1" customWidth="1"/>
    <col min="13" max="13" width="7.7109375" style="1" customWidth="1"/>
    <col min="14" max="14" width="6.7109375" style="1" hidden="1" customWidth="1"/>
    <col min="15" max="15" width="9.7109375" style="1" customWidth="1"/>
    <col min="16" max="16" width="9.7109375" style="1" hidden="1" customWidth="1"/>
    <col min="17" max="17" width="6.5703125" style="1" customWidth="1"/>
    <col min="18" max="18" width="7.7109375" style="1" customWidth="1"/>
    <col min="19" max="19" width="6.42578125" style="1" customWidth="1"/>
    <col min="20" max="20" width="7" style="1" customWidth="1"/>
    <col min="21" max="21" width="7.28515625" style="1" customWidth="1"/>
    <col min="22" max="23" width="7.7109375" style="2" customWidth="1"/>
    <col min="24" max="24" width="9.5703125" style="2" customWidth="1"/>
    <col min="25" max="25" width="18.42578125" style="3" customWidth="1"/>
    <col min="26" max="26" width="11.7109375" style="3" customWidth="1"/>
    <col min="27" max="27" width="13.42578125" style="3" customWidth="1"/>
    <col min="28" max="28" width="12" style="3" customWidth="1"/>
    <col min="29" max="16384" width="6.85546875" style="3"/>
  </cols>
  <sheetData>
    <row r="1" spans="1:28" x14ac:dyDescent="0.2">
      <c r="A1" s="127" t="s">
        <v>0</v>
      </c>
      <c r="B1" s="127"/>
    </row>
    <row r="2" spans="1:28" x14ac:dyDescent="0.2">
      <c r="A2" s="127" t="s">
        <v>1</v>
      </c>
      <c r="B2" s="127"/>
    </row>
    <row r="3" spans="1:28" ht="19.5" x14ac:dyDescent="0.2">
      <c r="A3" s="128" t="s">
        <v>2</v>
      </c>
      <c r="B3" s="128"/>
      <c r="C3" s="128"/>
      <c r="D3" s="128"/>
      <c r="E3" s="128"/>
      <c r="F3" s="128"/>
      <c r="G3" s="128"/>
      <c r="H3" s="128"/>
      <c r="I3" s="128"/>
      <c r="J3" s="128"/>
      <c r="K3" s="128"/>
      <c r="L3" s="128"/>
      <c r="M3" s="128"/>
      <c r="N3" s="128"/>
      <c r="O3" s="128"/>
      <c r="P3" s="128"/>
      <c r="Q3" s="128"/>
      <c r="R3" s="128"/>
      <c r="S3" s="128"/>
      <c r="T3" s="128"/>
      <c r="U3" s="128"/>
      <c r="V3" s="128"/>
      <c r="W3" s="128"/>
      <c r="X3" s="128"/>
    </row>
    <row r="4" spans="1:28" ht="18.75" x14ac:dyDescent="0.2">
      <c r="A4" s="98" t="s">
        <v>3</v>
      </c>
      <c r="B4" s="4" t="s">
        <v>262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8" ht="18" customHeight="1" x14ac:dyDescent="0.2">
      <c r="A5" s="129" t="s">
        <v>4</v>
      </c>
      <c r="B5" s="129" t="s">
        <v>5</v>
      </c>
      <c r="C5" s="130" t="s">
        <v>6</v>
      </c>
      <c r="D5" s="131" t="s">
        <v>7</v>
      </c>
      <c r="E5" s="130" t="s">
        <v>8</v>
      </c>
      <c r="F5" s="130"/>
      <c r="G5" s="130"/>
      <c r="H5" s="130"/>
      <c r="I5" s="130" t="s">
        <v>9</v>
      </c>
      <c r="J5" s="130"/>
      <c r="K5" s="130"/>
      <c r="L5" s="130"/>
      <c r="M5" s="130" t="s">
        <v>10</v>
      </c>
      <c r="N5" s="130"/>
      <c r="O5" s="130"/>
      <c r="P5" s="130"/>
      <c r="Q5" s="130"/>
      <c r="R5" s="130"/>
      <c r="S5" s="134" t="s">
        <v>11</v>
      </c>
      <c r="T5" s="135"/>
      <c r="U5" s="136"/>
      <c r="V5" s="120" t="s">
        <v>12</v>
      </c>
      <c r="W5" s="123" t="s">
        <v>13</v>
      </c>
      <c r="X5" s="123" t="s">
        <v>14</v>
      </c>
      <c r="Z5" s="126" t="s">
        <v>15</v>
      </c>
      <c r="AA5" s="126"/>
      <c r="AB5" s="126"/>
    </row>
    <row r="6" spans="1:28" ht="20.25" customHeight="1" x14ac:dyDescent="0.2">
      <c r="A6" s="129"/>
      <c r="B6" s="129"/>
      <c r="C6" s="130"/>
      <c r="D6" s="131"/>
      <c r="E6" s="132" t="s">
        <v>16</v>
      </c>
      <c r="F6" s="132" t="s">
        <v>17</v>
      </c>
      <c r="G6" s="120" t="s">
        <v>18</v>
      </c>
      <c r="H6" s="120" t="s">
        <v>19</v>
      </c>
      <c r="I6" s="120" t="s">
        <v>20</v>
      </c>
      <c r="J6" s="120" t="s">
        <v>21</v>
      </c>
      <c r="K6" s="120" t="s">
        <v>223</v>
      </c>
      <c r="L6" s="120" t="s">
        <v>22</v>
      </c>
      <c r="M6" s="120" t="s">
        <v>18</v>
      </c>
      <c r="N6" s="120" t="s">
        <v>23</v>
      </c>
      <c r="O6" s="119" t="s">
        <v>24</v>
      </c>
      <c r="P6" s="119"/>
      <c r="Q6" s="119"/>
      <c r="R6" s="120" t="s">
        <v>25</v>
      </c>
      <c r="S6" s="120" t="s">
        <v>26</v>
      </c>
      <c r="T6" s="120" t="s">
        <v>27</v>
      </c>
      <c r="U6" s="120" t="s">
        <v>28</v>
      </c>
      <c r="V6" s="122"/>
      <c r="W6" s="124"/>
      <c r="X6" s="124"/>
      <c r="Z6" s="126"/>
      <c r="AA6" s="126"/>
      <c r="AB6" s="126"/>
    </row>
    <row r="7" spans="1:28" ht="58.5" customHeight="1" x14ac:dyDescent="0.2">
      <c r="A7" s="129"/>
      <c r="B7" s="129"/>
      <c r="C7" s="130"/>
      <c r="D7" s="131"/>
      <c r="E7" s="133"/>
      <c r="F7" s="133"/>
      <c r="G7" s="121"/>
      <c r="H7" s="121"/>
      <c r="I7" s="121"/>
      <c r="J7" s="121"/>
      <c r="K7" s="121"/>
      <c r="L7" s="121"/>
      <c r="M7" s="121"/>
      <c r="N7" s="121"/>
      <c r="O7" s="100" t="s">
        <v>29</v>
      </c>
      <c r="P7" s="100" t="s">
        <v>30</v>
      </c>
      <c r="Q7" s="99" t="s">
        <v>31</v>
      </c>
      <c r="R7" s="121"/>
      <c r="S7" s="121"/>
      <c r="T7" s="121"/>
      <c r="U7" s="121"/>
      <c r="V7" s="121"/>
      <c r="W7" s="125"/>
      <c r="X7" s="125"/>
      <c r="Z7" s="5"/>
      <c r="AA7" s="5"/>
      <c r="AB7" s="6"/>
    </row>
    <row r="8" spans="1:28" ht="18" customHeight="1" x14ac:dyDescent="0.2">
      <c r="A8" s="7"/>
      <c r="B8" s="8" t="s">
        <v>32</v>
      </c>
      <c r="C8" s="9"/>
      <c r="D8" s="10"/>
      <c r="E8" s="10"/>
      <c r="F8" s="10"/>
      <c r="G8" s="10"/>
      <c r="H8" s="9"/>
      <c r="I8" s="10"/>
      <c r="J8" s="10"/>
      <c r="K8" s="10"/>
      <c r="L8" s="9"/>
      <c r="M8" s="10"/>
      <c r="N8" s="10"/>
      <c r="O8" s="10"/>
      <c r="P8" s="10"/>
      <c r="Q8" s="10"/>
      <c r="R8" s="11"/>
      <c r="S8" s="10"/>
      <c r="T8" s="10"/>
      <c r="U8" s="10"/>
      <c r="V8" s="9"/>
      <c r="W8" s="10"/>
      <c r="X8" s="9"/>
      <c r="Z8" s="12"/>
      <c r="AA8" s="12"/>
      <c r="AB8" s="12"/>
    </row>
    <row r="9" spans="1:28" ht="18" customHeight="1" x14ac:dyDescent="0.2">
      <c r="A9" s="13">
        <v>1500001</v>
      </c>
      <c r="B9" s="14" t="s">
        <v>33</v>
      </c>
      <c r="C9" s="15">
        <v>27000</v>
      </c>
      <c r="D9" s="10">
        <f>VLOOKUP($A9,'24.04'!$A$9:$W$204,23,0)</f>
        <v>0</v>
      </c>
      <c r="E9" s="15">
        <v>10</v>
      </c>
      <c r="F9" s="15"/>
      <c r="G9" s="15"/>
      <c r="H9" s="9">
        <f t="shared" ref="H9:H52" si="0">SUM(E9:G9)</f>
        <v>10</v>
      </c>
      <c r="I9" s="15">
        <v>7</v>
      </c>
      <c r="J9" s="15"/>
      <c r="K9" s="15"/>
      <c r="L9" s="9">
        <f>SUM(I9:K9)</f>
        <v>7</v>
      </c>
      <c r="M9" s="15"/>
      <c r="N9" s="15"/>
      <c r="O9" s="15"/>
      <c r="P9" s="15"/>
      <c r="Q9" s="15"/>
      <c r="R9" s="11">
        <f>SUM(M9:Q9)</f>
        <v>0</v>
      </c>
      <c r="S9" s="15">
        <v>3</v>
      </c>
      <c r="T9" s="15"/>
      <c r="U9" s="9">
        <f t="shared" ref="U9:U52" si="1">S9+T9</f>
        <v>3</v>
      </c>
      <c r="V9" s="9">
        <f t="shared" ref="V9:V52" si="2">D9+H9-L9-R9-U9</f>
        <v>0</v>
      </c>
      <c r="W9" s="15"/>
      <c r="X9" s="34">
        <f t="shared" ref="X9:X52" si="3">W9-V9</f>
        <v>0</v>
      </c>
      <c r="Y9" s="29"/>
      <c r="Z9" s="17"/>
    </row>
    <row r="10" spans="1:28" ht="18" customHeight="1" x14ac:dyDescent="0.2">
      <c r="A10" s="13">
        <v>1500002</v>
      </c>
      <c r="B10" s="14" t="s">
        <v>34</v>
      </c>
      <c r="C10" s="15">
        <v>19000</v>
      </c>
      <c r="D10" s="10">
        <f>VLOOKUP($A10,'24.04'!$A$9:$W$204,23,0)</f>
        <v>0</v>
      </c>
      <c r="E10" s="15">
        <v>6</v>
      </c>
      <c r="F10" s="15"/>
      <c r="G10" s="15"/>
      <c r="H10" s="9">
        <f t="shared" si="0"/>
        <v>6</v>
      </c>
      <c r="I10" s="15"/>
      <c r="J10" s="15"/>
      <c r="K10" s="15"/>
      <c r="L10" s="9">
        <f t="shared" ref="L10:L76" si="4">SUM(I10:K10)</f>
        <v>0</v>
      </c>
      <c r="M10" s="15"/>
      <c r="N10" s="15"/>
      <c r="O10" s="15"/>
      <c r="P10" s="15"/>
      <c r="Q10" s="15"/>
      <c r="R10" s="11">
        <f t="shared" ref="R10:R89" si="5">SUM(M10:Q10)</f>
        <v>0</v>
      </c>
      <c r="S10" s="15">
        <v>6</v>
      </c>
      <c r="T10" s="15"/>
      <c r="U10" s="9">
        <f t="shared" si="1"/>
        <v>6</v>
      </c>
      <c r="V10" s="9">
        <f t="shared" si="2"/>
        <v>0</v>
      </c>
      <c r="W10" s="15"/>
      <c r="X10" s="16">
        <f t="shared" si="3"/>
        <v>0</v>
      </c>
      <c r="Y10" s="26"/>
      <c r="Z10" s="17"/>
    </row>
    <row r="11" spans="1:28" ht="18" customHeight="1" x14ac:dyDescent="0.2">
      <c r="A11" s="13">
        <v>1500003</v>
      </c>
      <c r="B11" s="14" t="s">
        <v>35</v>
      </c>
      <c r="C11" s="15">
        <v>22000</v>
      </c>
      <c r="D11" s="10">
        <f>VLOOKUP($A11,'24.04'!$A$9:$W$204,23,0)</f>
        <v>0</v>
      </c>
      <c r="E11" s="15">
        <v>6</v>
      </c>
      <c r="F11" s="15"/>
      <c r="G11" s="15"/>
      <c r="H11" s="9">
        <f t="shared" si="0"/>
        <v>6</v>
      </c>
      <c r="I11" s="15">
        <v>1</v>
      </c>
      <c r="J11" s="15"/>
      <c r="K11" s="15"/>
      <c r="L11" s="9">
        <f t="shared" si="4"/>
        <v>1</v>
      </c>
      <c r="M11" s="15"/>
      <c r="N11" s="15"/>
      <c r="O11" s="15"/>
      <c r="P11" s="15"/>
      <c r="Q11" s="15"/>
      <c r="R11" s="11">
        <f t="shared" si="5"/>
        <v>0</v>
      </c>
      <c r="S11" s="15">
        <v>5</v>
      </c>
      <c r="T11" s="15"/>
      <c r="U11" s="9">
        <f t="shared" si="1"/>
        <v>5</v>
      </c>
      <c r="V11" s="9">
        <f t="shared" si="2"/>
        <v>0</v>
      </c>
      <c r="W11" s="15"/>
      <c r="X11" s="16">
        <f t="shared" si="3"/>
        <v>0</v>
      </c>
      <c r="Y11" s="26"/>
      <c r="Z11" s="17"/>
    </row>
    <row r="12" spans="1:28" ht="18" customHeight="1" x14ac:dyDescent="0.2">
      <c r="A12" s="13">
        <v>1500004</v>
      </c>
      <c r="B12" s="14" t="s">
        <v>36</v>
      </c>
      <c r="C12" s="15">
        <v>27000</v>
      </c>
      <c r="D12" s="10">
        <f>VLOOKUP($A12,'24.04'!$A$9:$W$204,23,0)</f>
        <v>0</v>
      </c>
      <c r="E12" s="15">
        <v>10</v>
      </c>
      <c r="F12" s="15"/>
      <c r="G12" s="15"/>
      <c r="H12" s="9">
        <f t="shared" si="0"/>
        <v>10</v>
      </c>
      <c r="I12" s="15">
        <v>9</v>
      </c>
      <c r="J12" s="15"/>
      <c r="K12" s="15"/>
      <c r="L12" s="9">
        <f t="shared" si="4"/>
        <v>9</v>
      </c>
      <c r="M12" s="15"/>
      <c r="N12" s="15"/>
      <c r="O12" s="15"/>
      <c r="P12" s="15"/>
      <c r="Q12" s="15"/>
      <c r="R12" s="11">
        <f t="shared" si="5"/>
        <v>0</v>
      </c>
      <c r="S12" s="15">
        <v>1</v>
      </c>
      <c r="T12" s="15"/>
      <c r="U12" s="9">
        <f t="shared" si="1"/>
        <v>1</v>
      </c>
      <c r="V12" s="9">
        <f t="shared" si="2"/>
        <v>0</v>
      </c>
      <c r="W12" s="15"/>
      <c r="X12" s="16">
        <f t="shared" si="3"/>
        <v>0</v>
      </c>
      <c r="Z12" s="17"/>
    </row>
    <row r="13" spans="1:28" ht="18" customHeight="1" x14ac:dyDescent="0.2">
      <c r="A13" s="13">
        <v>1500005</v>
      </c>
      <c r="B13" s="14" t="s">
        <v>37</v>
      </c>
      <c r="C13" s="15">
        <v>34000</v>
      </c>
      <c r="D13" s="10">
        <f>VLOOKUP($A13,'24.04'!$A$9:$W$204,23,0)</f>
        <v>0</v>
      </c>
      <c r="E13" s="15">
        <v>20</v>
      </c>
      <c r="F13" s="15"/>
      <c r="G13" s="15"/>
      <c r="H13" s="9">
        <f t="shared" si="0"/>
        <v>20</v>
      </c>
      <c r="I13" s="15">
        <v>3</v>
      </c>
      <c r="J13" s="15"/>
      <c r="K13" s="15"/>
      <c r="L13" s="9">
        <f t="shared" si="4"/>
        <v>3</v>
      </c>
      <c r="M13" s="15"/>
      <c r="N13" s="15"/>
      <c r="O13" s="15"/>
      <c r="P13" s="15"/>
      <c r="Q13" s="15"/>
      <c r="R13" s="11">
        <f t="shared" si="5"/>
        <v>0</v>
      </c>
      <c r="S13" s="15"/>
      <c r="T13" s="15"/>
      <c r="U13" s="9">
        <f t="shared" si="1"/>
        <v>0</v>
      </c>
      <c r="V13" s="9">
        <f t="shared" si="2"/>
        <v>17</v>
      </c>
      <c r="W13" s="15">
        <v>17</v>
      </c>
      <c r="X13" s="16">
        <f t="shared" si="3"/>
        <v>0</v>
      </c>
      <c r="Y13" s="19"/>
      <c r="Z13" s="17"/>
    </row>
    <row r="14" spans="1:28" ht="18" customHeight="1" x14ac:dyDescent="0.2">
      <c r="A14" s="13">
        <v>1500006</v>
      </c>
      <c r="B14" s="14" t="s">
        <v>38</v>
      </c>
      <c r="C14" s="15">
        <v>26000</v>
      </c>
      <c r="D14" s="10">
        <f>VLOOKUP($A14,'24.04'!$A$9:$W$204,23,0)</f>
        <v>0</v>
      </c>
      <c r="E14" s="15"/>
      <c r="F14" s="15"/>
      <c r="G14" s="15"/>
      <c r="H14" s="9">
        <f t="shared" si="0"/>
        <v>0</v>
      </c>
      <c r="I14" s="15"/>
      <c r="J14" s="15"/>
      <c r="K14" s="15"/>
      <c r="L14" s="9">
        <f t="shared" si="4"/>
        <v>0</v>
      </c>
      <c r="M14" s="15"/>
      <c r="N14" s="15"/>
      <c r="O14" s="15"/>
      <c r="P14" s="15"/>
      <c r="Q14" s="15"/>
      <c r="R14" s="11">
        <f t="shared" si="5"/>
        <v>0</v>
      </c>
      <c r="S14" s="15"/>
      <c r="T14" s="15"/>
      <c r="U14" s="9">
        <f t="shared" si="1"/>
        <v>0</v>
      </c>
      <c r="V14" s="9">
        <f t="shared" si="2"/>
        <v>0</v>
      </c>
      <c r="W14" s="15"/>
      <c r="X14" s="16">
        <f t="shared" si="3"/>
        <v>0</v>
      </c>
      <c r="Z14" s="17"/>
    </row>
    <row r="15" spans="1:28" ht="18" customHeight="1" x14ac:dyDescent="0.2">
      <c r="A15" s="13">
        <v>1500007</v>
      </c>
      <c r="B15" s="14" t="s">
        <v>39</v>
      </c>
      <c r="C15" s="15">
        <v>20000</v>
      </c>
      <c r="D15" s="10">
        <f>VLOOKUP($A15,'24.04'!$A$9:$W$204,23,0)</f>
        <v>0</v>
      </c>
      <c r="E15" s="15">
        <v>4</v>
      </c>
      <c r="F15" s="15"/>
      <c r="G15" s="15"/>
      <c r="H15" s="9">
        <f t="shared" si="0"/>
        <v>4</v>
      </c>
      <c r="I15" s="15">
        <v>3</v>
      </c>
      <c r="J15" s="15"/>
      <c r="K15" s="15"/>
      <c r="L15" s="9">
        <f t="shared" si="4"/>
        <v>3</v>
      </c>
      <c r="M15" s="15"/>
      <c r="N15" s="15"/>
      <c r="O15" s="15"/>
      <c r="P15" s="15"/>
      <c r="Q15" s="15"/>
      <c r="R15" s="11">
        <f t="shared" si="5"/>
        <v>0</v>
      </c>
      <c r="S15" s="15">
        <v>1</v>
      </c>
      <c r="T15" s="15"/>
      <c r="U15" s="9">
        <f t="shared" si="1"/>
        <v>1</v>
      </c>
      <c r="V15" s="9">
        <f t="shared" si="2"/>
        <v>0</v>
      </c>
      <c r="W15" s="15"/>
      <c r="X15" s="16">
        <f t="shared" si="3"/>
        <v>0</v>
      </c>
      <c r="Z15" s="17"/>
    </row>
    <row r="16" spans="1:28" ht="18" customHeight="1" x14ac:dyDescent="0.2">
      <c r="A16" s="13">
        <v>1500008</v>
      </c>
      <c r="B16" s="14" t="s">
        <v>40</v>
      </c>
      <c r="C16" s="15">
        <v>20000</v>
      </c>
      <c r="D16" s="10">
        <f>VLOOKUP($A16,'24.04'!$A$9:$W$204,23,0)</f>
        <v>0</v>
      </c>
      <c r="E16" s="15">
        <v>6</v>
      </c>
      <c r="F16" s="15"/>
      <c r="G16" s="15"/>
      <c r="H16" s="9">
        <f t="shared" si="0"/>
        <v>6</v>
      </c>
      <c r="I16" s="15">
        <v>1</v>
      </c>
      <c r="J16" s="15"/>
      <c r="K16" s="15"/>
      <c r="L16" s="9">
        <f t="shared" si="4"/>
        <v>1</v>
      </c>
      <c r="M16" s="15"/>
      <c r="N16" s="15"/>
      <c r="O16" s="15"/>
      <c r="P16" s="15"/>
      <c r="Q16" s="15"/>
      <c r="R16" s="11">
        <f t="shared" si="5"/>
        <v>0</v>
      </c>
      <c r="S16" s="15">
        <v>5</v>
      </c>
      <c r="T16" s="15"/>
      <c r="U16" s="9">
        <f t="shared" si="1"/>
        <v>5</v>
      </c>
      <c r="V16" s="9">
        <f t="shared" si="2"/>
        <v>0</v>
      </c>
      <c r="W16" s="15"/>
      <c r="X16" s="16">
        <f t="shared" si="3"/>
        <v>0</v>
      </c>
      <c r="Z16" s="17"/>
    </row>
    <row r="17" spans="1:26" ht="18" customHeight="1" x14ac:dyDescent="0.2">
      <c r="A17" s="13">
        <v>1500010</v>
      </c>
      <c r="B17" s="14" t="s">
        <v>41</v>
      </c>
      <c r="C17" s="15">
        <v>20000</v>
      </c>
      <c r="D17" s="10">
        <f>VLOOKUP($A17,'24.04'!$A$9:$W$204,23,0)</f>
        <v>0</v>
      </c>
      <c r="E17" s="15">
        <v>6</v>
      </c>
      <c r="F17" s="15"/>
      <c r="G17" s="15"/>
      <c r="H17" s="9">
        <f t="shared" si="0"/>
        <v>6</v>
      </c>
      <c r="I17" s="15">
        <v>2</v>
      </c>
      <c r="J17" s="15"/>
      <c r="K17" s="15"/>
      <c r="L17" s="9">
        <f t="shared" si="4"/>
        <v>2</v>
      </c>
      <c r="M17" s="15"/>
      <c r="N17" s="15"/>
      <c r="O17" s="15"/>
      <c r="P17" s="15"/>
      <c r="Q17" s="15"/>
      <c r="R17" s="11">
        <f t="shared" si="5"/>
        <v>0</v>
      </c>
      <c r="S17" s="15">
        <v>4</v>
      </c>
      <c r="T17" s="15"/>
      <c r="U17" s="9">
        <f t="shared" si="1"/>
        <v>4</v>
      </c>
      <c r="V17" s="9">
        <f t="shared" si="2"/>
        <v>0</v>
      </c>
      <c r="W17" s="15"/>
      <c r="X17" s="16">
        <f t="shared" si="3"/>
        <v>0</v>
      </c>
      <c r="Y17" s="19"/>
      <c r="Z17" s="17"/>
    </row>
    <row r="18" spans="1:26" ht="18" customHeight="1" x14ac:dyDescent="0.2">
      <c r="A18" s="13">
        <v>1500013</v>
      </c>
      <c r="B18" s="14" t="s">
        <v>42</v>
      </c>
      <c r="C18" s="15">
        <v>27000</v>
      </c>
      <c r="D18" s="10">
        <f>VLOOKUP($A18,'24.04'!$A$9:$W$204,23,0)</f>
        <v>0</v>
      </c>
      <c r="E18" s="15">
        <v>16</v>
      </c>
      <c r="F18" s="15"/>
      <c r="G18" s="15"/>
      <c r="H18" s="9">
        <f t="shared" si="0"/>
        <v>16</v>
      </c>
      <c r="I18" s="15">
        <v>14</v>
      </c>
      <c r="J18" s="15"/>
      <c r="K18" s="15"/>
      <c r="L18" s="9">
        <f t="shared" si="4"/>
        <v>14</v>
      </c>
      <c r="M18" s="15"/>
      <c r="N18" s="15"/>
      <c r="O18" s="15"/>
      <c r="P18" s="15"/>
      <c r="Q18" s="15"/>
      <c r="R18" s="11">
        <f>SUM(M18:Q18)</f>
        <v>0</v>
      </c>
      <c r="S18" s="15">
        <v>2</v>
      </c>
      <c r="T18" s="15"/>
      <c r="U18" s="9">
        <f>S18+T18</f>
        <v>2</v>
      </c>
      <c r="V18" s="9">
        <f t="shared" si="2"/>
        <v>0</v>
      </c>
      <c r="W18" s="15"/>
      <c r="X18" s="16">
        <f>W18-V18</f>
        <v>0</v>
      </c>
      <c r="Y18" s="18"/>
      <c r="Z18" s="17"/>
    </row>
    <row r="19" spans="1:26" ht="18" customHeight="1" x14ac:dyDescent="0.2">
      <c r="A19" s="13">
        <v>1500017</v>
      </c>
      <c r="B19" s="14" t="s">
        <v>43</v>
      </c>
      <c r="C19" s="15">
        <v>19000</v>
      </c>
      <c r="D19" s="10">
        <f>VLOOKUP($A19,'24.04'!$A$9:$W$204,23,0)</f>
        <v>0</v>
      </c>
      <c r="E19" s="15"/>
      <c r="F19" s="15"/>
      <c r="G19" s="15"/>
      <c r="H19" s="9">
        <f t="shared" si="0"/>
        <v>0</v>
      </c>
      <c r="I19" s="15"/>
      <c r="J19" s="15"/>
      <c r="K19" s="15"/>
      <c r="L19" s="9">
        <f t="shared" si="4"/>
        <v>0</v>
      </c>
      <c r="M19" s="15"/>
      <c r="N19" s="15"/>
      <c r="O19" s="15"/>
      <c r="P19" s="15"/>
      <c r="Q19" s="15"/>
      <c r="R19" s="11">
        <f>SUM(M19:Q19)</f>
        <v>0</v>
      </c>
      <c r="S19" s="15"/>
      <c r="T19" s="15"/>
      <c r="U19" s="9">
        <f>S19+T19</f>
        <v>0</v>
      </c>
      <c r="V19" s="9">
        <f t="shared" si="2"/>
        <v>0</v>
      </c>
      <c r="W19" s="15"/>
      <c r="X19" s="16">
        <f>W19-V19</f>
        <v>0</v>
      </c>
      <c r="Y19" s="18"/>
      <c r="Z19" s="17"/>
    </row>
    <row r="20" spans="1:26" ht="18" customHeight="1" x14ac:dyDescent="0.2">
      <c r="A20" s="13">
        <v>1500021</v>
      </c>
      <c r="B20" s="14" t="s">
        <v>44</v>
      </c>
      <c r="C20" s="15">
        <v>19000</v>
      </c>
      <c r="D20" s="10">
        <f>VLOOKUP($A20,'24.04'!$A$9:$W$204,23,0)</f>
        <v>0</v>
      </c>
      <c r="E20" s="15">
        <v>6</v>
      </c>
      <c r="F20" s="15"/>
      <c r="G20" s="15"/>
      <c r="H20" s="9">
        <f t="shared" si="0"/>
        <v>6</v>
      </c>
      <c r="I20" s="15">
        <v>6</v>
      </c>
      <c r="J20" s="15"/>
      <c r="K20" s="15"/>
      <c r="L20" s="9">
        <f t="shared" si="4"/>
        <v>6</v>
      </c>
      <c r="M20" s="15"/>
      <c r="N20" s="15"/>
      <c r="O20" s="15"/>
      <c r="P20" s="15"/>
      <c r="Q20" s="15"/>
      <c r="R20" s="11">
        <f t="shared" si="5"/>
        <v>0</v>
      </c>
      <c r="S20" s="15"/>
      <c r="T20" s="15"/>
      <c r="U20" s="9">
        <f t="shared" si="1"/>
        <v>0</v>
      </c>
      <c r="V20" s="9">
        <f t="shared" si="2"/>
        <v>0</v>
      </c>
      <c r="W20" s="15"/>
      <c r="X20" s="16">
        <f t="shared" si="3"/>
        <v>0</v>
      </c>
      <c r="Y20" s="38"/>
      <c r="Z20" s="17"/>
    </row>
    <row r="21" spans="1:26" ht="18" customHeight="1" x14ac:dyDescent="0.2">
      <c r="A21" s="13">
        <v>1500022</v>
      </c>
      <c r="B21" s="14" t="s">
        <v>45</v>
      </c>
      <c r="C21" s="15">
        <v>19000</v>
      </c>
      <c r="D21" s="10">
        <f>VLOOKUP($A21,'24.04'!$A$9:$W$204,23,0)</f>
        <v>0</v>
      </c>
      <c r="E21" s="15">
        <v>4</v>
      </c>
      <c r="F21" s="15"/>
      <c r="G21" s="15"/>
      <c r="H21" s="9">
        <f t="shared" si="0"/>
        <v>4</v>
      </c>
      <c r="I21" s="15">
        <v>3</v>
      </c>
      <c r="J21" s="15"/>
      <c r="K21" s="15"/>
      <c r="L21" s="9">
        <f t="shared" si="4"/>
        <v>3</v>
      </c>
      <c r="M21" s="15"/>
      <c r="N21" s="15"/>
      <c r="O21" s="15"/>
      <c r="P21" s="15"/>
      <c r="Q21" s="15"/>
      <c r="R21" s="11">
        <f t="shared" si="5"/>
        <v>0</v>
      </c>
      <c r="S21" s="15">
        <v>1</v>
      </c>
      <c r="T21" s="15"/>
      <c r="U21" s="9">
        <f t="shared" si="1"/>
        <v>1</v>
      </c>
      <c r="V21" s="9">
        <f t="shared" si="2"/>
        <v>0</v>
      </c>
      <c r="W21" s="15"/>
      <c r="X21" s="16">
        <f t="shared" si="3"/>
        <v>0</v>
      </c>
      <c r="Y21" s="18"/>
      <c r="Z21" s="17"/>
    </row>
    <row r="22" spans="1:26" ht="18" customHeight="1" x14ac:dyDescent="0.2">
      <c r="A22" s="13">
        <v>1500023</v>
      </c>
      <c r="B22" s="14" t="s">
        <v>46</v>
      </c>
      <c r="C22" s="15">
        <v>16000</v>
      </c>
      <c r="D22" s="10">
        <f>VLOOKUP($A22,'24.04'!$A$9:$W$204,23,0)</f>
        <v>0</v>
      </c>
      <c r="E22" s="15">
        <v>6</v>
      </c>
      <c r="F22" s="15"/>
      <c r="G22" s="15"/>
      <c r="H22" s="9">
        <f t="shared" si="0"/>
        <v>6</v>
      </c>
      <c r="I22" s="15">
        <v>3</v>
      </c>
      <c r="J22" s="15"/>
      <c r="K22" s="15"/>
      <c r="L22" s="9">
        <f t="shared" si="4"/>
        <v>3</v>
      </c>
      <c r="M22" s="15"/>
      <c r="N22" s="15"/>
      <c r="O22" s="15"/>
      <c r="P22" s="15"/>
      <c r="Q22" s="15"/>
      <c r="R22" s="11">
        <f t="shared" si="5"/>
        <v>0</v>
      </c>
      <c r="S22" s="15">
        <v>3</v>
      </c>
      <c r="T22" s="15"/>
      <c r="U22" s="9">
        <f t="shared" si="1"/>
        <v>3</v>
      </c>
      <c r="V22" s="9">
        <f t="shared" si="2"/>
        <v>0</v>
      </c>
      <c r="W22" s="15"/>
      <c r="X22" s="16">
        <f t="shared" si="3"/>
        <v>0</v>
      </c>
      <c r="Y22" s="18"/>
      <c r="Z22" s="17"/>
    </row>
    <row r="23" spans="1:26" ht="18" customHeight="1" x14ac:dyDescent="0.2">
      <c r="A23" s="13">
        <v>1500024</v>
      </c>
      <c r="B23" s="14" t="s">
        <v>47</v>
      </c>
      <c r="C23" s="15">
        <v>21000</v>
      </c>
      <c r="D23" s="10">
        <f>VLOOKUP($A23,'24.04'!$A$9:$W$204,23,0)</f>
        <v>0</v>
      </c>
      <c r="E23" s="15"/>
      <c r="F23" s="15"/>
      <c r="G23" s="15"/>
      <c r="H23" s="9">
        <f t="shared" si="0"/>
        <v>0</v>
      </c>
      <c r="I23" s="15"/>
      <c r="J23" s="15"/>
      <c r="K23" s="15"/>
      <c r="L23" s="9">
        <f t="shared" si="4"/>
        <v>0</v>
      </c>
      <c r="M23" s="15"/>
      <c r="N23" s="15"/>
      <c r="O23" s="15"/>
      <c r="P23" s="15"/>
      <c r="Q23" s="15"/>
      <c r="R23" s="11">
        <f t="shared" si="5"/>
        <v>0</v>
      </c>
      <c r="S23" s="15"/>
      <c r="T23" s="15"/>
      <c r="U23" s="9">
        <f t="shared" si="1"/>
        <v>0</v>
      </c>
      <c r="V23" s="9">
        <f t="shared" si="2"/>
        <v>0</v>
      </c>
      <c r="W23" s="15"/>
      <c r="X23" s="16">
        <f t="shared" si="3"/>
        <v>0</v>
      </c>
      <c r="Y23" s="18"/>
      <c r="Z23" s="17"/>
    </row>
    <row r="24" spans="1:26" ht="18" customHeight="1" x14ac:dyDescent="0.2">
      <c r="A24" s="13">
        <v>1500026</v>
      </c>
      <c r="B24" s="14" t="s">
        <v>48</v>
      </c>
      <c r="C24" s="15">
        <v>21000</v>
      </c>
      <c r="D24" s="10">
        <f>VLOOKUP($A24,'24.04'!$A$9:$W$204,23,0)</f>
        <v>0</v>
      </c>
      <c r="E24" s="15">
        <v>4</v>
      </c>
      <c r="F24" s="15"/>
      <c r="G24" s="15"/>
      <c r="H24" s="9">
        <f t="shared" si="0"/>
        <v>4</v>
      </c>
      <c r="I24" s="15">
        <v>3</v>
      </c>
      <c r="J24" s="15"/>
      <c r="K24" s="15"/>
      <c r="L24" s="9">
        <f t="shared" si="4"/>
        <v>3</v>
      </c>
      <c r="M24" s="15"/>
      <c r="N24" s="15"/>
      <c r="O24" s="15"/>
      <c r="P24" s="15"/>
      <c r="Q24" s="15"/>
      <c r="R24" s="11">
        <f t="shared" si="5"/>
        <v>0</v>
      </c>
      <c r="S24" s="15">
        <v>1</v>
      </c>
      <c r="T24" s="15"/>
      <c r="U24" s="9">
        <f t="shared" si="1"/>
        <v>1</v>
      </c>
      <c r="V24" s="9">
        <f t="shared" si="2"/>
        <v>0</v>
      </c>
      <c r="W24" s="15"/>
      <c r="X24" s="16">
        <f t="shared" si="3"/>
        <v>0</v>
      </c>
      <c r="Y24" s="18"/>
      <c r="Z24" s="17"/>
    </row>
    <row r="25" spans="1:26" ht="18" customHeight="1" x14ac:dyDescent="0.2">
      <c r="A25" s="13">
        <v>1500028</v>
      </c>
      <c r="B25" s="14" t="s">
        <v>49</v>
      </c>
      <c r="C25" s="15">
        <v>20000</v>
      </c>
      <c r="D25" s="10">
        <f>VLOOKUP($A25,'24.04'!$A$9:$W$204,23,0)</f>
        <v>0</v>
      </c>
      <c r="E25" s="15">
        <v>4</v>
      </c>
      <c r="F25" s="15"/>
      <c r="G25" s="15"/>
      <c r="H25" s="9">
        <f t="shared" si="0"/>
        <v>4</v>
      </c>
      <c r="I25" s="15">
        <v>2</v>
      </c>
      <c r="J25" s="15"/>
      <c r="K25" s="15"/>
      <c r="L25" s="9">
        <f t="shared" si="4"/>
        <v>2</v>
      </c>
      <c r="M25" s="15"/>
      <c r="N25" s="15"/>
      <c r="O25" s="15"/>
      <c r="P25" s="15"/>
      <c r="Q25" s="15"/>
      <c r="R25" s="11">
        <f t="shared" si="5"/>
        <v>0</v>
      </c>
      <c r="S25" s="15">
        <v>2</v>
      </c>
      <c r="T25" s="15"/>
      <c r="U25" s="9">
        <f t="shared" si="1"/>
        <v>2</v>
      </c>
      <c r="V25" s="9">
        <f t="shared" si="2"/>
        <v>0</v>
      </c>
      <c r="W25" s="15"/>
      <c r="X25" s="16">
        <f>W25-V25</f>
        <v>0</v>
      </c>
      <c r="Y25" s="18"/>
      <c r="Z25" s="17"/>
    </row>
    <row r="26" spans="1:26" ht="18" customHeight="1" x14ac:dyDescent="0.2">
      <c r="A26" s="13">
        <v>1500029</v>
      </c>
      <c r="B26" s="14" t="s">
        <v>50</v>
      </c>
      <c r="C26" s="15">
        <v>18000</v>
      </c>
      <c r="D26" s="10">
        <f>VLOOKUP($A26,'24.04'!$A$9:$W$204,23,0)</f>
        <v>0</v>
      </c>
      <c r="E26" s="15"/>
      <c r="F26" s="15"/>
      <c r="G26" s="15"/>
      <c r="H26" s="9">
        <f t="shared" si="0"/>
        <v>0</v>
      </c>
      <c r="I26" s="15"/>
      <c r="J26" s="15"/>
      <c r="K26" s="15"/>
      <c r="L26" s="9">
        <f t="shared" si="4"/>
        <v>0</v>
      </c>
      <c r="M26" s="15"/>
      <c r="N26" s="15"/>
      <c r="O26" s="15"/>
      <c r="P26" s="15"/>
      <c r="Q26" s="15"/>
      <c r="R26" s="11">
        <f>SUM(M26:Q26)</f>
        <v>0</v>
      </c>
      <c r="S26" s="15"/>
      <c r="T26" s="15"/>
      <c r="U26" s="9">
        <f>S26+T26</f>
        <v>0</v>
      </c>
      <c r="V26" s="9">
        <f t="shared" si="2"/>
        <v>0</v>
      </c>
      <c r="W26" s="15"/>
      <c r="X26" s="16">
        <f>W26-V26</f>
        <v>0</v>
      </c>
      <c r="Y26" s="18"/>
      <c r="Z26" s="17"/>
    </row>
    <row r="27" spans="1:26" ht="18" customHeight="1" x14ac:dyDescent="0.2">
      <c r="A27" s="13">
        <v>1500047</v>
      </c>
      <c r="B27" s="14" t="s">
        <v>51</v>
      </c>
      <c r="C27" s="15">
        <v>32000</v>
      </c>
      <c r="D27" s="10">
        <f>VLOOKUP($A27,'24.04'!$A$9:$W$204,23,0)</f>
        <v>0</v>
      </c>
      <c r="E27" s="15"/>
      <c r="F27" s="15"/>
      <c r="G27" s="15"/>
      <c r="H27" s="9">
        <f t="shared" si="0"/>
        <v>0</v>
      </c>
      <c r="I27" s="15"/>
      <c r="J27" s="15"/>
      <c r="K27" s="15"/>
      <c r="L27" s="9">
        <f t="shared" si="4"/>
        <v>0</v>
      </c>
      <c r="M27" s="15"/>
      <c r="N27" s="15"/>
      <c r="O27" s="15"/>
      <c r="P27" s="15"/>
      <c r="Q27" s="15"/>
      <c r="R27" s="11">
        <f>SUM(M27:Q27)</f>
        <v>0</v>
      </c>
      <c r="S27" s="15"/>
      <c r="T27" s="15"/>
      <c r="U27" s="9">
        <f>S27+T27</f>
        <v>0</v>
      </c>
      <c r="V27" s="9">
        <f t="shared" si="2"/>
        <v>0</v>
      </c>
      <c r="W27" s="15"/>
      <c r="X27" s="16">
        <f>W27-V27</f>
        <v>0</v>
      </c>
      <c r="Y27" s="18"/>
      <c r="Z27" s="17"/>
    </row>
    <row r="28" spans="1:26" ht="18" customHeight="1" x14ac:dyDescent="0.2">
      <c r="A28" s="13">
        <v>1500081</v>
      </c>
      <c r="B28" s="14" t="s">
        <v>52</v>
      </c>
      <c r="C28" s="15">
        <v>22000</v>
      </c>
      <c r="D28" s="10">
        <f>VLOOKUP($A28,'24.04'!$A$9:$W$204,23,0)</f>
        <v>0</v>
      </c>
      <c r="E28" s="15">
        <v>6</v>
      </c>
      <c r="F28" s="15"/>
      <c r="G28" s="15"/>
      <c r="H28" s="9">
        <f t="shared" si="0"/>
        <v>6</v>
      </c>
      <c r="I28" s="15">
        <v>2</v>
      </c>
      <c r="J28" s="15"/>
      <c r="K28" s="15"/>
      <c r="L28" s="9">
        <f t="shared" si="4"/>
        <v>2</v>
      </c>
      <c r="M28" s="15"/>
      <c r="N28" s="15"/>
      <c r="O28" s="15"/>
      <c r="P28" s="15"/>
      <c r="Q28" s="15"/>
      <c r="R28" s="11">
        <f>SUM(M28:Q28)</f>
        <v>0</v>
      </c>
      <c r="S28" s="15">
        <v>4</v>
      </c>
      <c r="T28" s="15"/>
      <c r="U28" s="9">
        <f>S28+T28</f>
        <v>4</v>
      </c>
      <c r="V28" s="9">
        <f t="shared" si="2"/>
        <v>0</v>
      </c>
      <c r="W28" s="15"/>
      <c r="X28" s="16">
        <f>W28-V28</f>
        <v>0</v>
      </c>
      <c r="Y28" s="18"/>
      <c r="Z28" s="17"/>
    </row>
    <row r="29" spans="1:26" ht="18" customHeight="1" x14ac:dyDescent="0.2">
      <c r="A29" s="13">
        <v>1500088</v>
      </c>
      <c r="B29" s="14" t="s">
        <v>53</v>
      </c>
      <c r="C29" s="15">
        <v>21000</v>
      </c>
      <c r="D29" s="10">
        <f>VLOOKUP($A29,'24.04'!$A$9:$W$204,23,0)</f>
        <v>0</v>
      </c>
      <c r="E29" s="15">
        <v>4</v>
      </c>
      <c r="F29" s="15"/>
      <c r="G29" s="15"/>
      <c r="H29" s="9">
        <f t="shared" si="0"/>
        <v>4</v>
      </c>
      <c r="I29" s="15">
        <v>1</v>
      </c>
      <c r="J29" s="15"/>
      <c r="K29" s="15"/>
      <c r="L29" s="9">
        <f t="shared" si="4"/>
        <v>1</v>
      </c>
      <c r="M29" s="15"/>
      <c r="N29" s="15"/>
      <c r="O29" s="15"/>
      <c r="P29" s="15"/>
      <c r="Q29" s="15"/>
      <c r="R29" s="11">
        <f t="shared" si="5"/>
        <v>0</v>
      </c>
      <c r="S29" s="15">
        <v>3</v>
      </c>
      <c r="T29" s="15"/>
      <c r="U29" s="9">
        <f t="shared" si="1"/>
        <v>3</v>
      </c>
      <c r="V29" s="9">
        <f t="shared" si="2"/>
        <v>0</v>
      </c>
      <c r="W29" s="15"/>
      <c r="X29" s="16">
        <f t="shared" si="3"/>
        <v>0</v>
      </c>
      <c r="Y29" s="18"/>
      <c r="Z29" s="17"/>
    </row>
    <row r="30" spans="1:26" ht="18" customHeight="1" x14ac:dyDescent="0.2">
      <c r="A30" s="13">
        <v>1500089</v>
      </c>
      <c r="B30" s="14" t="s">
        <v>54</v>
      </c>
      <c r="C30" s="15">
        <v>20000</v>
      </c>
      <c r="D30" s="10">
        <f>VLOOKUP($A30,'24.04'!$A$9:$W$204,23,0)</f>
        <v>0</v>
      </c>
      <c r="E30" s="15">
        <v>6</v>
      </c>
      <c r="F30" s="15"/>
      <c r="G30" s="15"/>
      <c r="H30" s="9">
        <f t="shared" si="0"/>
        <v>6</v>
      </c>
      <c r="I30" s="15">
        <v>4</v>
      </c>
      <c r="J30" s="15"/>
      <c r="K30" s="15"/>
      <c r="L30" s="9">
        <f t="shared" si="4"/>
        <v>4</v>
      </c>
      <c r="M30" s="15"/>
      <c r="N30" s="15"/>
      <c r="O30" s="15"/>
      <c r="P30" s="15"/>
      <c r="Q30" s="15"/>
      <c r="R30" s="11">
        <f>SUM(M30:Q30)</f>
        <v>0</v>
      </c>
      <c r="S30" s="15">
        <v>2</v>
      </c>
      <c r="T30" s="15"/>
      <c r="U30" s="9">
        <f>S30+T30</f>
        <v>2</v>
      </c>
      <c r="V30" s="9">
        <f t="shared" si="2"/>
        <v>0</v>
      </c>
      <c r="W30" s="15"/>
      <c r="X30" s="16">
        <f>W30-V30</f>
        <v>0</v>
      </c>
      <c r="Y30" s="18"/>
      <c r="Z30" s="17"/>
    </row>
    <row r="31" spans="1:26" ht="18" customHeight="1" x14ac:dyDescent="0.2">
      <c r="A31" s="13">
        <v>1500134</v>
      </c>
      <c r="B31" s="14" t="s">
        <v>55</v>
      </c>
      <c r="C31" s="15">
        <v>24000</v>
      </c>
      <c r="D31" s="10">
        <f>VLOOKUP($A31,'24.04'!$A$9:$W$204,23,0)</f>
        <v>0</v>
      </c>
      <c r="E31" s="15">
        <v>4</v>
      </c>
      <c r="F31" s="15"/>
      <c r="G31" s="15"/>
      <c r="H31" s="9">
        <f t="shared" si="0"/>
        <v>4</v>
      </c>
      <c r="I31" s="15">
        <v>1</v>
      </c>
      <c r="J31" s="15"/>
      <c r="K31" s="15"/>
      <c r="L31" s="9">
        <f t="shared" si="4"/>
        <v>1</v>
      </c>
      <c r="M31" s="15"/>
      <c r="N31" s="15"/>
      <c r="O31" s="15"/>
      <c r="P31" s="15"/>
      <c r="Q31" s="15"/>
      <c r="R31" s="11">
        <f t="shared" si="5"/>
        <v>0</v>
      </c>
      <c r="S31" s="15">
        <v>3</v>
      </c>
      <c r="T31" s="15"/>
      <c r="U31" s="9">
        <f t="shared" si="1"/>
        <v>3</v>
      </c>
      <c r="V31" s="9">
        <f t="shared" si="2"/>
        <v>0</v>
      </c>
      <c r="W31" s="15"/>
      <c r="X31" s="16">
        <f t="shared" si="3"/>
        <v>0</v>
      </c>
      <c r="Y31" s="18"/>
      <c r="Z31" s="17"/>
    </row>
    <row r="32" spans="1:26" ht="18" customHeight="1" x14ac:dyDescent="0.2">
      <c r="A32" s="13">
        <v>1500228</v>
      </c>
      <c r="B32" s="14" t="s">
        <v>56</v>
      </c>
      <c r="C32" s="15">
        <v>18000</v>
      </c>
      <c r="D32" s="10">
        <f>VLOOKUP($A32,'24.04'!$A$9:$W$204,23,0)</f>
        <v>0</v>
      </c>
      <c r="E32" s="15">
        <v>6</v>
      </c>
      <c r="F32" s="15"/>
      <c r="G32" s="15"/>
      <c r="H32" s="9">
        <f t="shared" si="0"/>
        <v>6</v>
      </c>
      <c r="I32" s="15">
        <v>3</v>
      </c>
      <c r="J32" s="15"/>
      <c r="K32" s="15"/>
      <c r="L32" s="9">
        <f t="shared" si="4"/>
        <v>3</v>
      </c>
      <c r="M32" s="15"/>
      <c r="N32" s="15"/>
      <c r="O32" s="15"/>
      <c r="P32" s="15"/>
      <c r="Q32" s="15"/>
      <c r="R32" s="11">
        <f>SUM(M32:Q32)</f>
        <v>0</v>
      </c>
      <c r="S32" s="15">
        <v>3</v>
      </c>
      <c r="T32" s="15"/>
      <c r="U32" s="9">
        <f>S32+T32</f>
        <v>3</v>
      </c>
      <c r="V32" s="9">
        <f t="shared" si="2"/>
        <v>0</v>
      </c>
      <c r="W32" s="15"/>
      <c r="X32" s="16">
        <f>W32-V32</f>
        <v>0</v>
      </c>
      <c r="Y32" s="18"/>
      <c r="Z32" s="17"/>
    </row>
    <row r="33" spans="1:26" ht="18" customHeight="1" x14ac:dyDescent="0.2">
      <c r="A33" s="13">
        <v>1500300</v>
      </c>
      <c r="B33" s="14" t="s">
        <v>57</v>
      </c>
      <c r="C33" s="15">
        <v>22000</v>
      </c>
      <c r="D33" s="10">
        <f>VLOOKUP($A33,'24.04'!$A$9:$W$204,23,0)</f>
        <v>0</v>
      </c>
      <c r="E33" s="15">
        <v>4</v>
      </c>
      <c r="F33" s="15"/>
      <c r="G33" s="15"/>
      <c r="H33" s="9">
        <f t="shared" si="0"/>
        <v>4</v>
      </c>
      <c r="I33" s="15">
        <v>3</v>
      </c>
      <c r="J33" s="15"/>
      <c r="K33" s="15"/>
      <c r="L33" s="9">
        <f t="shared" si="4"/>
        <v>3</v>
      </c>
      <c r="M33" s="15"/>
      <c r="N33" s="15"/>
      <c r="O33" s="15"/>
      <c r="P33" s="15"/>
      <c r="Q33" s="15"/>
      <c r="R33" s="11">
        <f t="shared" si="5"/>
        <v>0</v>
      </c>
      <c r="S33" s="15">
        <v>1</v>
      </c>
      <c r="T33" s="15"/>
      <c r="U33" s="9">
        <f t="shared" si="1"/>
        <v>1</v>
      </c>
      <c r="V33" s="9">
        <f t="shared" si="2"/>
        <v>0</v>
      </c>
      <c r="W33" s="15"/>
      <c r="X33" s="16">
        <f t="shared" si="3"/>
        <v>0</v>
      </c>
      <c r="Y33" s="39"/>
      <c r="Z33" s="17"/>
    </row>
    <row r="34" spans="1:26" ht="18" customHeight="1" x14ac:dyDescent="0.2">
      <c r="A34" s="13">
        <v>1500301</v>
      </c>
      <c r="B34" s="14" t="s">
        <v>58</v>
      </c>
      <c r="C34" s="15">
        <v>20000</v>
      </c>
      <c r="D34" s="10">
        <f>VLOOKUP($A34,'24.04'!$A$9:$W$204,23,0)</f>
        <v>0</v>
      </c>
      <c r="E34" s="15">
        <v>4</v>
      </c>
      <c r="F34" s="15"/>
      <c r="G34" s="15"/>
      <c r="H34" s="9">
        <f t="shared" si="0"/>
        <v>4</v>
      </c>
      <c r="I34" s="15">
        <v>4</v>
      </c>
      <c r="J34" s="15"/>
      <c r="K34" s="15"/>
      <c r="L34" s="9">
        <f t="shared" si="4"/>
        <v>4</v>
      </c>
      <c r="M34" s="15"/>
      <c r="N34" s="15"/>
      <c r="O34" s="15"/>
      <c r="P34" s="15"/>
      <c r="Q34" s="15"/>
      <c r="R34" s="11">
        <f t="shared" si="5"/>
        <v>0</v>
      </c>
      <c r="S34" s="15"/>
      <c r="T34" s="15"/>
      <c r="U34" s="9">
        <f t="shared" si="1"/>
        <v>0</v>
      </c>
      <c r="V34" s="9">
        <f t="shared" si="2"/>
        <v>0</v>
      </c>
      <c r="W34" s="15"/>
      <c r="X34" s="16">
        <f t="shared" si="3"/>
        <v>0</v>
      </c>
      <c r="Y34" s="18"/>
      <c r="Z34" s="17"/>
    </row>
    <row r="35" spans="1:26" ht="18" customHeight="1" x14ac:dyDescent="0.2">
      <c r="A35" s="13">
        <v>1500303</v>
      </c>
      <c r="B35" s="14" t="s">
        <v>59</v>
      </c>
      <c r="C35" s="15">
        <v>18000</v>
      </c>
      <c r="D35" s="10">
        <f>VLOOKUP($A35,'24.04'!$A$9:$W$204,23,0)</f>
        <v>0</v>
      </c>
      <c r="E35" s="15">
        <v>4</v>
      </c>
      <c r="F35" s="15"/>
      <c r="G35" s="15"/>
      <c r="H35" s="9">
        <f t="shared" si="0"/>
        <v>4</v>
      </c>
      <c r="I35" s="15">
        <v>1</v>
      </c>
      <c r="J35" s="15"/>
      <c r="K35" s="15"/>
      <c r="L35" s="9">
        <f t="shared" si="4"/>
        <v>1</v>
      </c>
      <c r="M35" s="15"/>
      <c r="N35" s="15"/>
      <c r="O35" s="15"/>
      <c r="P35" s="15"/>
      <c r="Q35" s="15"/>
      <c r="R35" s="11">
        <f t="shared" si="5"/>
        <v>0</v>
      </c>
      <c r="S35" s="15">
        <v>3</v>
      </c>
      <c r="T35" s="15"/>
      <c r="U35" s="9">
        <f t="shared" si="1"/>
        <v>3</v>
      </c>
      <c r="V35" s="9">
        <f t="shared" si="2"/>
        <v>0</v>
      </c>
      <c r="W35" s="15"/>
      <c r="X35" s="16">
        <f t="shared" si="3"/>
        <v>0</v>
      </c>
      <c r="Y35" s="18"/>
      <c r="Z35" s="17"/>
    </row>
    <row r="36" spans="1:26" ht="18.75" customHeight="1" x14ac:dyDescent="0.2">
      <c r="A36" s="13">
        <v>1500304</v>
      </c>
      <c r="B36" s="14" t="s">
        <v>60</v>
      </c>
      <c r="C36" s="15">
        <v>18000</v>
      </c>
      <c r="D36" s="10">
        <f>VLOOKUP($A36,'24.04'!$A$9:$W$204,23,0)</f>
        <v>0</v>
      </c>
      <c r="E36" s="15">
        <v>4</v>
      </c>
      <c r="F36" s="15"/>
      <c r="G36" s="15"/>
      <c r="H36" s="9">
        <f t="shared" si="0"/>
        <v>4</v>
      </c>
      <c r="I36" s="15">
        <v>4</v>
      </c>
      <c r="J36" s="15"/>
      <c r="K36" s="15"/>
      <c r="L36" s="9">
        <f t="shared" si="4"/>
        <v>4</v>
      </c>
      <c r="M36" s="15"/>
      <c r="N36" s="15"/>
      <c r="O36" s="15"/>
      <c r="P36" s="15"/>
      <c r="Q36" s="15"/>
      <c r="R36" s="11">
        <f t="shared" si="5"/>
        <v>0</v>
      </c>
      <c r="S36" s="15"/>
      <c r="T36" s="15"/>
      <c r="U36" s="9">
        <f t="shared" si="1"/>
        <v>0</v>
      </c>
      <c r="V36" s="9">
        <f t="shared" si="2"/>
        <v>0</v>
      </c>
      <c r="W36" s="15"/>
      <c r="X36" s="16">
        <f t="shared" si="3"/>
        <v>0</v>
      </c>
      <c r="Y36" s="18"/>
      <c r="Z36" s="17"/>
    </row>
    <row r="37" spans="1:26" ht="18" customHeight="1" x14ac:dyDescent="0.2">
      <c r="A37" s="13">
        <v>1500306</v>
      </c>
      <c r="B37" s="14" t="s">
        <v>61</v>
      </c>
      <c r="C37" s="15">
        <v>17000</v>
      </c>
      <c r="D37" s="10">
        <f>VLOOKUP($A37,'24.04'!$A$9:$W$204,23,0)</f>
        <v>0</v>
      </c>
      <c r="E37" s="15">
        <v>4</v>
      </c>
      <c r="F37" s="15"/>
      <c r="G37" s="15"/>
      <c r="H37" s="9">
        <f t="shared" si="0"/>
        <v>4</v>
      </c>
      <c r="I37" s="15">
        <v>1</v>
      </c>
      <c r="J37" s="15"/>
      <c r="K37" s="15"/>
      <c r="L37" s="9">
        <f t="shared" si="4"/>
        <v>1</v>
      </c>
      <c r="M37" s="15"/>
      <c r="N37" s="15"/>
      <c r="O37" s="15"/>
      <c r="P37" s="15"/>
      <c r="Q37" s="15"/>
      <c r="R37" s="11">
        <f t="shared" si="5"/>
        <v>0</v>
      </c>
      <c r="S37" s="15">
        <v>3</v>
      </c>
      <c r="T37" s="15"/>
      <c r="U37" s="9">
        <f t="shared" si="1"/>
        <v>3</v>
      </c>
      <c r="V37" s="9">
        <f t="shared" si="2"/>
        <v>0</v>
      </c>
      <c r="W37" s="15"/>
      <c r="X37" s="16">
        <f t="shared" si="3"/>
        <v>0</v>
      </c>
      <c r="Y37" s="39"/>
      <c r="Z37" s="17"/>
    </row>
    <row r="38" spans="1:26" ht="18" customHeight="1" x14ac:dyDescent="0.2">
      <c r="A38" s="13">
        <v>1500307</v>
      </c>
      <c r="B38" s="14" t="s">
        <v>62</v>
      </c>
      <c r="C38" s="15">
        <v>20000</v>
      </c>
      <c r="D38" s="10">
        <f>VLOOKUP($A38,'24.04'!$A$9:$W$204,23,0)</f>
        <v>0</v>
      </c>
      <c r="E38" s="15">
        <v>4</v>
      </c>
      <c r="F38" s="15"/>
      <c r="G38" s="15"/>
      <c r="H38" s="9">
        <f t="shared" si="0"/>
        <v>4</v>
      </c>
      <c r="I38" s="15">
        <v>1</v>
      </c>
      <c r="J38" s="15"/>
      <c r="K38" s="15"/>
      <c r="L38" s="9">
        <f t="shared" si="4"/>
        <v>1</v>
      </c>
      <c r="M38" s="15"/>
      <c r="N38" s="15"/>
      <c r="O38" s="15"/>
      <c r="P38" s="15"/>
      <c r="Q38" s="15"/>
      <c r="R38" s="11">
        <f t="shared" si="5"/>
        <v>0</v>
      </c>
      <c r="S38" s="15">
        <v>3</v>
      </c>
      <c r="T38" s="15"/>
      <c r="U38" s="9">
        <f t="shared" si="1"/>
        <v>3</v>
      </c>
      <c r="V38" s="9">
        <f t="shared" si="2"/>
        <v>0</v>
      </c>
      <c r="W38" s="15"/>
      <c r="X38" s="16">
        <f t="shared" si="3"/>
        <v>0</v>
      </c>
      <c r="Y38" s="18"/>
      <c r="Z38" s="17"/>
    </row>
    <row r="39" spans="1:26" ht="18" customHeight="1" x14ac:dyDescent="0.2">
      <c r="A39" s="13">
        <v>1500309</v>
      </c>
      <c r="B39" s="14" t="s">
        <v>63</v>
      </c>
      <c r="C39" s="15">
        <v>18000</v>
      </c>
      <c r="D39" s="10">
        <f>VLOOKUP($A39,'24.04'!$A$9:$W$204,23,0)</f>
        <v>0</v>
      </c>
      <c r="E39" s="15"/>
      <c r="F39" s="15"/>
      <c r="G39" s="15"/>
      <c r="H39" s="9">
        <f t="shared" si="0"/>
        <v>0</v>
      </c>
      <c r="I39" s="15"/>
      <c r="J39" s="15"/>
      <c r="K39" s="15"/>
      <c r="L39" s="9">
        <f t="shared" si="4"/>
        <v>0</v>
      </c>
      <c r="M39" s="15"/>
      <c r="N39" s="15"/>
      <c r="O39" s="15"/>
      <c r="P39" s="15"/>
      <c r="Q39" s="15"/>
      <c r="R39" s="11">
        <f t="shared" si="5"/>
        <v>0</v>
      </c>
      <c r="S39" s="15"/>
      <c r="T39" s="15"/>
      <c r="U39" s="9">
        <f t="shared" si="1"/>
        <v>0</v>
      </c>
      <c r="V39" s="9">
        <f t="shared" si="2"/>
        <v>0</v>
      </c>
      <c r="W39" s="15"/>
      <c r="X39" s="16">
        <f t="shared" si="3"/>
        <v>0</v>
      </c>
      <c r="Y39" s="18"/>
      <c r="Z39" s="17"/>
    </row>
    <row r="40" spans="1:26" ht="18" customHeight="1" x14ac:dyDescent="0.2">
      <c r="A40" s="13">
        <v>1500310</v>
      </c>
      <c r="B40" s="14" t="s">
        <v>64</v>
      </c>
      <c r="C40" s="15">
        <v>20000</v>
      </c>
      <c r="D40" s="10">
        <f>VLOOKUP($A40,'24.04'!$A$9:$W$204,23,0)</f>
        <v>0</v>
      </c>
      <c r="E40" s="15">
        <v>4</v>
      </c>
      <c r="F40" s="15"/>
      <c r="G40" s="15"/>
      <c r="H40" s="9">
        <f t="shared" si="0"/>
        <v>4</v>
      </c>
      <c r="I40" s="15">
        <v>2</v>
      </c>
      <c r="J40" s="15"/>
      <c r="K40" s="15"/>
      <c r="L40" s="9">
        <f t="shared" si="4"/>
        <v>2</v>
      </c>
      <c r="M40" s="15"/>
      <c r="N40" s="15"/>
      <c r="O40" s="15"/>
      <c r="P40" s="15"/>
      <c r="Q40" s="15"/>
      <c r="R40" s="11">
        <f t="shared" si="5"/>
        <v>0</v>
      </c>
      <c r="S40" s="15">
        <v>2</v>
      </c>
      <c r="T40" s="15"/>
      <c r="U40" s="9">
        <f t="shared" si="1"/>
        <v>2</v>
      </c>
      <c r="V40" s="9">
        <f t="shared" si="2"/>
        <v>0</v>
      </c>
      <c r="W40" s="15"/>
      <c r="X40" s="16">
        <f t="shared" si="3"/>
        <v>0</v>
      </c>
      <c r="Y40" s="18"/>
      <c r="Z40" s="17"/>
    </row>
    <row r="41" spans="1:26" ht="18" customHeight="1" x14ac:dyDescent="0.2">
      <c r="A41" s="13">
        <v>1500311</v>
      </c>
      <c r="B41" s="14" t="s">
        <v>65</v>
      </c>
      <c r="C41" s="15">
        <v>21000</v>
      </c>
      <c r="D41" s="10">
        <f>VLOOKUP($A41,'24.04'!$A$9:$W$204,23,0)</f>
        <v>0</v>
      </c>
      <c r="E41" s="15">
        <v>4</v>
      </c>
      <c r="F41" s="15"/>
      <c r="G41" s="15"/>
      <c r="H41" s="9">
        <f t="shared" si="0"/>
        <v>4</v>
      </c>
      <c r="I41" s="15">
        <v>1</v>
      </c>
      <c r="J41" s="15"/>
      <c r="K41" s="15"/>
      <c r="L41" s="9">
        <f t="shared" si="4"/>
        <v>1</v>
      </c>
      <c r="M41" s="15"/>
      <c r="N41" s="15"/>
      <c r="O41" s="15"/>
      <c r="P41" s="15"/>
      <c r="Q41" s="15"/>
      <c r="R41" s="11">
        <f t="shared" si="5"/>
        <v>0</v>
      </c>
      <c r="S41" s="15">
        <v>3</v>
      </c>
      <c r="T41" s="15"/>
      <c r="U41" s="9">
        <f t="shared" si="1"/>
        <v>3</v>
      </c>
      <c r="V41" s="9">
        <f t="shared" si="2"/>
        <v>0</v>
      </c>
      <c r="W41" s="15"/>
      <c r="X41" s="16">
        <f t="shared" si="3"/>
        <v>0</v>
      </c>
      <c r="Y41" s="18"/>
      <c r="Z41" s="17"/>
    </row>
    <row r="42" spans="1:26" ht="18" customHeight="1" x14ac:dyDescent="0.2">
      <c r="A42" s="13">
        <v>1500312</v>
      </c>
      <c r="B42" s="14" t="s">
        <v>66</v>
      </c>
      <c r="C42" s="15">
        <v>21000</v>
      </c>
      <c r="D42" s="10">
        <f>VLOOKUP($A42,'24.04'!$A$9:$W$204,23,0)</f>
        <v>0</v>
      </c>
      <c r="E42" s="15"/>
      <c r="F42" s="15"/>
      <c r="G42" s="15"/>
      <c r="H42" s="9">
        <f t="shared" si="0"/>
        <v>0</v>
      </c>
      <c r="I42" s="15"/>
      <c r="J42" s="15"/>
      <c r="K42" s="15"/>
      <c r="L42" s="9">
        <f t="shared" si="4"/>
        <v>0</v>
      </c>
      <c r="M42" s="15"/>
      <c r="N42" s="15"/>
      <c r="O42" s="15"/>
      <c r="P42" s="15"/>
      <c r="Q42" s="15"/>
      <c r="R42" s="11">
        <f t="shared" si="5"/>
        <v>0</v>
      </c>
      <c r="S42" s="15"/>
      <c r="T42" s="15"/>
      <c r="U42" s="9">
        <f t="shared" si="1"/>
        <v>0</v>
      </c>
      <c r="V42" s="9">
        <f t="shared" si="2"/>
        <v>0</v>
      </c>
      <c r="W42" s="15"/>
      <c r="X42" s="16">
        <f t="shared" si="3"/>
        <v>0</v>
      </c>
      <c r="Y42" s="18"/>
      <c r="Z42" s="17"/>
    </row>
    <row r="43" spans="1:26" ht="18" customHeight="1" x14ac:dyDescent="0.2">
      <c r="A43" s="13">
        <v>1500313</v>
      </c>
      <c r="B43" s="14" t="s">
        <v>67</v>
      </c>
      <c r="C43" s="15">
        <v>20000</v>
      </c>
      <c r="D43" s="10">
        <f>VLOOKUP($A43,'24.04'!$A$9:$W$204,23,0)</f>
        <v>0</v>
      </c>
      <c r="E43" s="15">
        <v>6</v>
      </c>
      <c r="F43" s="15"/>
      <c r="G43" s="15"/>
      <c r="H43" s="9">
        <f t="shared" si="0"/>
        <v>6</v>
      </c>
      <c r="I43" s="15">
        <v>4</v>
      </c>
      <c r="J43" s="15"/>
      <c r="K43" s="15"/>
      <c r="L43" s="9">
        <f t="shared" si="4"/>
        <v>4</v>
      </c>
      <c r="M43" s="15"/>
      <c r="N43" s="15"/>
      <c r="O43" s="15"/>
      <c r="P43" s="15"/>
      <c r="Q43" s="15"/>
      <c r="R43" s="11">
        <f t="shared" si="5"/>
        <v>0</v>
      </c>
      <c r="S43" s="15">
        <v>2</v>
      </c>
      <c r="T43" s="15"/>
      <c r="U43" s="9">
        <f t="shared" si="1"/>
        <v>2</v>
      </c>
      <c r="V43" s="9">
        <f t="shared" si="2"/>
        <v>0</v>
      </c>
      <c r="W43" s="15"/>
      <c r="X43" s="16">
        <f t="shared" si="3"/>
        <v>0</v>
      </c>
      <c r="Y43" s="18"/>
      <c r="Z43" s="17"/>
    </row>
    <row r="44" spans="1:26" ht="18" customHeight="1" x14ac:dyDescent="0.2">
      <c r="A44" s="13">
        <v>1500314</v>
      </c>
      <c r="B44" s="14" t="s">
        <v>68</v>
      </c>
      <c r="C44" s="15">
        <v>17000</v>
      </c>
      <c r="D44" s="10">
        <f>VLOOKUP($A44,'24.04'!$A$9:$W$204,23,0)</f>
        <v>0</v>
      </c>
      <c r="E44" s="15">
        <v>4</v>
      </c>
      <c r="F44" s="15"/>
      <c r="G44" s="15"/>
      <c r="H44" s="9">
        <f t="shared" si="0"/>
        <v>4</v>
      </c>
      <c r="I44" s="15">
        <v>4</v>
      </c>
      <c r="J44" s="15"/>
      <c r="K44" s="15"/>
      <c r="L44" s="9">
        <f t="shared" si="4"/>
        <v>4</v>
      </c>
      <c r="M44" s="15"/>
      <c r="N44" s="15"/>
      <c r="O44" s="15"/>
      <c r="P44" s="15"/>
      <c r="Q44" s="15"/>
      <c r="R44" s="11">
        <f t="shared" si="5"/>
        <v>0</v>
      </c>
      <c r="S44" s="15"/>
      <c r="T44" s="15"/>
      <c r="U44" s="9">
        <f t="shared" si="1"/>
        <v>0</v>
      </c>
      <c r="V44" s="9">
        <f t="shared" si="2"/>
        <v>0</v>
      </c>
      <c r="W44" s="15"/>
      <c r="X44" s="16">
        <f t="shared" si="3"/>
        <v>0</v>
      </c>
      <c r="Y44" s="26"/>
      <c r="Z44" s="17"/>
    </row>
    <row r="45" spans="1:26" ht="18" customHeight="1" x14ac:dyDescent="0.2">
      <c r="A45" s="13">
        <v>1502007</v>
      </c>
      <c r="B45" s="14" t="s">
        <v>69</v>
      </c>
      <c r="C45" s="15">
        <v>19000</v>
      </c>
      <c r="D45" s="10">
        <f>VLOOKUP($A45,'24.04'!$A$9:$W$204,23,0)</f>
        <v>0</v>
      </c>
      <c r="E45" s="15"/>
      <c r="F45" s="15"/>
      <c r="G45" s="15"/>
      <c r="H45" s="9">
        <f t="shared" si="0"/>
        <v>0</v>
      </c>
      <c r="I45" s="15"/>
      <c r="J45" s="15"/>
      <c r="K45" s="15"/>
      <c r="L45" s="9">
        <f t="shared" si="4"/>
        <v>0</v>
      </c>
      <c r="M45" s="15"/>
      <c r="N45" s="15"/>
      <c r="O45" s="15"/>
      <c r="P45" s="15"/>
      <c r="Q45" s="15"/>
      <c r="R45" s="11">
        <f t="shared" si="5"/>
        <v>0</v>
      </c>
      <c r="S45" s="15"/>
      <c r="T45" s="15"/>
      <c r="U45" s="9">
        <f t="shared" si="1"/>
        <v>0</v>
      </c>
      <c r="V45" s="9">
        <f t="shared" si="2"/>
        <v>0</v>
      </c>
      <c r="W45" s="15"/>
      <c r="X45" s="16">
        <f t="shared" si="3"/>
        <v>0</v>
      </c>
      <c r="Y45" s="26"/>
      <c r="Z45" s="17"/>
    </row>
    <row r="46" spans="1:26" ht="18" customHeight="1" x14ac:dyDescent="0.2">
      <c r="A46" s="13">
        <v>1502011</v>
      </c>
      <c r="B46" s="14" t="s">
        <v>70</v>
      </c>
      <c r="C46" s="15">
        <v>17000</v>
      </c>
      <c r="D46" s="10">
        <f>VLOOKUP($A46,'24.04'!$A$9:$W$204,23,0)</f>
        <v>0</v>
      </c>
      <c r="E46" s="15">
        <v>4</v>
      </c>
      <c r="F46" s="15"/>
      <c r="G46" s="15"/>
      <c r="H46" s="9">
        <f t="shared" si="0"/>
        <v>4</v>
      </c>
      <c r="I46" s="15">
        <v>1</v>
      </c>
      <c r="J46" s="15"/>
      <c r="K46" s="15"/>
      <c r="L46" s="9">
        <f t="shared" si="4"/>
        <v>1</v>
      </c>
      <c r="M46" s="15"/>
      <c r="N46" s="15"/>
      <c r="O46" s="15"/>
      <c r="P46" s="15"/>
      <c r="Q46" s="15"/>
      <c r="R46" s="11">
        <f t="shared" si="5"/>
        <v>0</v>
      </c>
      <c r="S46" s="15">
        <v>3</v>
      </c>
      <c r="T46" s="15"/>
      <c r="U46" s="9">
        <f t="shared" si="1"/>
        <v>3</v>
      </c>
      <c r="V46" s="9">
        <f t="shared" si="2"/>
        <v>0</v>
      </c>
      <c r="W46" s="15"/>
      <c r="X46" s="16">
        <f t="shared" si="3"/>
        <v>0</v>
      </c>
      <c r="Y46" s="26"/>
      <c r="Z46" s="17"/>
    </row>
    <row r="47" spans="1:26" ht="18" customHeight="1" x14ac:dyDescent="0.2">
      <c r="A47" s="13">
        <v>1502012</v>
      </c>
      <c r="B47" s="14" t="s">
        <v>71</v>
      </c>
      <c r="C47" s="15">
        <v>18000</v>
      </c>
      <c r="D47" s="10">
        <f>VLOOKUP($A47,'24.04'!$A$9:$W$204,23,0)</f>
        <v>0</v>
      </c>
      <c r="E47" s="15">
        <v>4</v>
      </c>
      <c r="F47" s="15"/>
      <c r="G47" s="15"/>
      <c r="H47" s="9">
        <f t="shared" si="0"/>
        <v>4</v>
      </c>
      <c r="I47" s="15">
        <v>3</v>
      </c>
      <c r="J47" s="15"/>
      <c r="K47" s="15"/>
      <c r="L47" s="9">
        <f t="shared" si="4"/>
        <v>3</v>
      </c>
      <c r="M47" s="15"/>
      <c r="N47" s="15"/>
      <c r="O47" s="15"/>
      <c r="P47" s="15"/>
      <c r="Q47" s="15"/>
      <c r="R47" s="11">
        <f t="shared" si="5"/>
        <v>0</v>
      </c>
      <c r="S47" s="15">
        <v>1</v>
      </c>
      <c r="T47" s="15"/>
      <c r="U47" s="9">
        <f t="shared" si="1"/>
        <v>1</v>
      </c>
      <c r="V47" s="9">
        <f t="shared" si="2"/>
        <v>0</v>
      </c>
      <c r="W47" s="15"/>
      <c r="X47" s="16">
        <f t="shared" si="3"/>
        <v>0</v>
      </c>
      <c r="Y47" s="18"/>
      <c r="Z47" s="17"/>
    </row>
    <row r="48" spans="1:26" ht="18" customHeight="1" x14ac:dyDescent="0.2">
      <c r="A48" s="13">
        <v>1502013</v>
      </c>
      <c r="B48" s="14" t="s">
        <v>72</v>
      </c>
      <c r="C48" s="15">
        <v>20000</v>
      </c>
      <c r="D48" s="10">
        <f>VLOOKUP($A48,'24.04'!$A$9:$W$204,23,0)</f>
        <v>0</v>
      </c>
      <c r="E48" s="15">
        <v>4</v>
      </c>
      <c r="F48" s="15"/>
      <c r="G48" s="15"/>
      <c r="H48" s="9">
        <f t="shared" si="0"/>
        <v>4</v>
      </c>
      <c r="I48" s="15">
        <v>1</v>
      </c>
      <c r="J48" s="15"/>
      <c r="K48" s="15"/>
      <c r="L48" s="9">
        <f t="shared" si="4"/>
        <v>1</v>
      </c>
      <c r="M48" s="15"/>
      <c r="N48" s="15"/>
      <c r="O48" s="15"/>
      <c r="P48" s="15"/>
      <c r="Q48" s="15"/>
      <c r="R48" s="11">
        <f t="shared" si="5"/>
        <v>0</v>
      </c>
      <c r="S48" s="15">
        <v>3</v>
      </c>
      <c r="T48" s="15"/>
      <c r="U48" s="9">
        <f t="shared" si="1"/>
        <v>3</v>
      </c>
      <c r="V48" s="9">
        <f t="shared" si="2"/>
        <v>0</v>
      </c>
      <c r="W48" s="15"/>
      <c r="X48" s="16">
        <f t="shared" si="3"/>
        <v>0</v>
      </c>
      <c r="Y48" s="18"/>
      <c r="Z48" s="17"/>
    </row>
    <row r="49" spans="1:28" ht="18" customHeight="1" x14ac:dyDescent="0.2">
      <c r="A49" s="13">
        <v>1502021</v>
      </c>
      <c r="B49" s="14" t="s">
        <v>73</v>
      </c>
      <c r="C49" s="15">
        <v>22000</v>
      </c>
      <c r="D49" s="10">
        <f>VLOOKUP($A49,'24.04'!$A$9:$W$204,23,0)</f>
        <v>0</v>
      </c>
      <c r="E49" s="15">
        <v>4</v>
      </c>
      <c r="F49" s="15"/>
      <c r="G49" s="15"/>
      <c r="H49" s="9">
        <f t="shared" si="0"/>
        <v>4</v>
      </c>
      <c r="I49" s="15">
        <v>2</v>
      </c>
      <c r="J49" s="15"/>
      <c r="K49" s="15"/>
      <c r="L49" s="9">
        <f t="shared" si="4"/>
        <v>2</v>
      </c>
      <c r="M49" s="15"/>
      <c r="N49" s="15"/>
      <c r="O49" s="15"/>
      <c r="P49" s="15"/>
      <c r="Q49" s="15"/>
      <c r="R49" s="11">
        <f t="shared" si="5"/>
        <v>0</v>
      </c>
      <c r="S49" s="15">
        <v>2</v>
      </c>
      <c r="T49" s="15"/>
      <c r="U49" s="9">
        <f t="shared" si="1"/>
        <v>2</v>
      </c>
      <c r="V49" s="9">
        <f t="shared" si="2"/>
        <v>0</v>
      </c>
      <c r="W49" s="15"/>
      <c r="X49" s="16">
        <f t="shared" si="3"/>
        <v>0</v>
      </c>
      <c r="Y49" s="18"/>
      <c r="Z49" s="17"/>
    </row>
    <row r="50" spans="1:28" ht="18" customHeight="1" x14ac:dyDescent="0.2">
      <c r="A50" s="13">
        <v>1502024</v>
      </c>
      <c r="B50" s="14" t="s">
        <v>74</v>
      </c>
      <c r="C50" s="15">
        <v>21000</v>
      </c>
      <c r="D50" s="10">
        <f>VLOOKUP($A50,'24.04'!$A$9:$W$204,23,0)</f>
        <v>0</v>
      </c>
      <c r="E50" s="15"/>
      <c r="F50" s="15"/>
      <c r="G50" s="15"/>
      <c r="H50" s="9">
        <f t="shared" si="0"/>
        <v>0</v>
      </c>
      <c r="I50" s="15"/>
      <c r="J50" s="15"/>
      <c r="K50" s="15"/>
      <c r="L50" s="9">
        <f t="shared" si="4"/>
        <v>0</v>
      </c>
      <c r="M50" s="15"/>
      <c r="N50" s="15"/>
      <c r="O50" s="15"/>
      <c r="P50" s="15"/>
      <c r="Q50" s="15"/>
      <c r="R50" s="11">
        <f t="shared" si="5"/>
        <v>0</v>
      </c>
      <c r="S50" s="15"/>
      <c r="T50" s="15"/>
      <c r="U50" s="9">
        <f t="shared" si="1"/>
        <v>0</v>
      </c>
      <c r="V50" s="9">
        <f t="shared" si="2"/>
        <v>0</v>
      </c>
      <c r="W50" s="15"/>
      <c r="X50" s="16">
        <f t="shared" si="3"/>
        <v>0</v>
      </c>
      <c r="Y50" s="18"/>
      <c r="Z50" s="17"/>
    </row>
    <row r="51" spans="1:28" ht="18" customHeight="1" x14ac:dyDescent="0.2">
      <c r="A51" s="13">
        <v>1502029</v>
      </c>
      <c r="B51" s="14" t="s">
        <v>75</v>
      </c>
      <c r="C51" s="15">
        <v>19000</v>
      </c>
      <c r="D51" s="10">
        <f>VLOOKUP($A51,'24.04'!$A$9:$W$204,23,0)</f>
        <v>0</v>
      </c>
      <c r="E51" s="15">
        <v>4</v>
      </c>
      <c r="F51" s="15"/>
      <c r="G51" s="15"/>
      <c r="H51" s="9">
        <f t="shared" si="0"/>
        <v>4</v>
      </c>
      <c r="I51" s="15"/>
      <c r="J51" s="15"/>
      <c r="K51" s="15"/>
      <c r="L51" s="9">
        <f t="shared" si="4"/>
        <v>0</v>
      </c>
      <c r="M51" s="15"/>
      <c r="N51" s="15"/>
      <c r="O51" s="15"/>
      <c r="P51" s="15"/>
      <c r="Q51" s="15"/>
      <c r="R51" s="11">
        <f t="shared" si="5"/>
        <v>0</v>
      </c>
      <c r="S51" s="15">
        <v>3</v>
      </c>
      <c r="T51" s="15"/>
      <c r="U51" s="9">
        <f t="shared" si="1"/>
        <v>3</v>
      </c>
      <c r="V51" s="9">
        <f t="shared" si="2"/>
        <v>1</v>
      </c>
      <c r="W51" s="15"/>
      <c r="X51" s="16">
        <f t="shared" si="3"/>
        <v>-1</v>
      </c>
      <c r="Y51" s="18"/>
      <c r="Z51" s="17"/>
    </row>
    <row r="52" spans="1:28" ht="18" customHeight="1" x14ac:dyDescent="0.2">
      <c r="A52" s="13">
        <v>1509001</v>
      </c>
      <c r="B52" s="14" t="s">
        <v>76</v>
      </c>
      <c r="C52" s="15">
        <v>25000</v>
      </c>
      <c r="D52" s="10">
        <f>VLOOKUP($A52,'24.04'!$A$9:$W$204,23,0)</f>
        <v>0</v>
      </c>
      <c r="E52" s="15"/>
      <c r="F52" s="15"/>
      <c r="G52" s="15"/>
      <c r="H52" s="9">
        <f t="shared" si="0"/>
        <v>0</v>
      </c>
      <c r="I52" s="15"/>
      <c r="J52" s="15"/>
      <c r="K52" s="15"/>
      <c r="L52" s="9">
        <f t="shared" si="4"/>
        <v>0</v>
      </c>
      <c r="M52" s="15"/>
      <c r="N52" s="15"/>
      <c r="O52" s="15"/>
      <c r="P52" s="15"/>
      <c r="Q52" s="15"/>
      <c r="R52" s="11">
        <f t="shared" si="5"/>
        <v>0</v>
      </c>
      <c r="S52" s="15"/>
      <c r="T52" s="15"/>
      <c r="U52" s="9">
        <f t="shared" si="1"/>
        <v>0</v>
      </c>
      <c r="V52" s="9">
        <f t="shared" si="2"/>
        <v>0</v>
      </c>
      <c r="W52" s="15"/>
      <c r="X52" s="16">
        <f t="shared" si="3"/>
        <v>0</v>
      </c>
      <c r="Y52" s="18"/>
      <c r="Z52" s="17"/>
    </row>
    <row r="53" spans="1:28" ht="18" customHeight="1" x14ac:dyDescent="0.2">
      <c r="A53" s="7">
        <v>1520000</v>
      </c>
      <c r="B53" s="8" t="s">
        <v>77</v>
      </c>
      <c r="C53" s="9"/>
      <c r="D53" s="10">
        <f>VLOOKUP($A53,'24.04'!$A$9:$W$204,23,0)</f>
        <v>0</v>
      </c>
      <c r="E53" s="10"/>
      <c r="F53" s="10"/>
      <c r="G53" s="10"/>
      <c r="H53" s="9"/>
      <c r="I53" s="10"/>
      <c r="J53" s="10"/>
      <c r="K53" s="10"/>
      <c r="L53" s="9">
        <f t="shared" si="4"/>
        <v>0</v>
      </c>
      <c r="M53" s="10"/>
      <c r="N53" s="10"/>
      <c r="O53" s="10"/>
      <c r="P53" s="10"/>
      <c r="Q53" s="10"/>
      <c r="R53" s="11">
        <f t="shared" si="5"/>
        <v>0</v>
      </c>
      <c r="S53" s="10"/>
      <c r="T53" s="10"/>
      <c r="U53" s="9"/>
      <c r="V53" s="9"/>
      <c r="W53" s="10"/>
      <c r="X53" s="9"/>
      <c r="Y53" s="18"/>
      <c r="Z53" s="17"/>
    </row>
    <row r="54" spans="1:28" s="24" customFormat="1" ht="18" customHeight="1" x14ac:dyDescent="0.2">
      <c r="A54" s="13">
        <v>1520001</v>
      </c>
      <c r="B54" s="20" t="s">
        <v>78</v>
      </c>
      <c r="C54" s="21">
        <v>22000</v>
      </c>
      <c r="D54" s="10">
        <f>VLOOKUP($A54,'24.04'!$A$9:$W$204,23,0)</f>
        <v>0</v>
      </c>
      <c r="E54" s="21"/>
      <c r="F54" s="21"/>
      <c r="G54" s="21"/>
      <c r="H54" s="9">
        <f t="shared" ref="H54:H64" si="6">SUM(E54:G54)</f>
        <v>0</v>
      </c>
      <c r="I54" s="21"/>
      <c r="J54" s="21"/>
      <c r="K54" s="21"/>
      <c r="L54" s="9">
        <f t="shared" si="4"/>
        <v>0</v>
      </c>
      <c r="M54" s="21"/>
      <c r="N54" s="15"/>
      <c r="O54" s="21"/>
      <c r="P54" s="15"/>
      <c r="Q54" s="21"/>
      <c r="R54" s="11">
        <f t="shared" si="5"/>
        <v>0</v>
      </c>
      <c r="S54" s="21"/>
      <c r="T54" s="21"/>
      <c r="U54" s="9">
        <f t="shared" ref="U54:U64" si="7">S54+T54</f>
        <v>0</v>
      </c>
      <c r="V54" s="9">
        <f t="shared" ref="V54:V64" si="8">D54+H54-L54-R54-U54</f>
        <v>0</v>
      </c>
      <c r="W54" s="21"/>
      <c r="X54" s="16">
        <f t="shared" ref="X54:X64" si="9">W54-V54</f>
        <v>0</v>
      </c>
      <c r="Y54" s="18"/>
      <c r="Z54" s="18"/>
      <c r="AA54" s="17"/>
      <c r="AB54" s="3"/>
    </row>
    <row r="55" spans="1:28" s="24" customFormat="1" ht="18" customHeight="1" x14ac:dyDescent="0.2">
      <c r="A55" s="13">
        <v>1520004</v>
      </c>
      <c r="B55" s="20" t="s">
        <v>79</v>
      </c>
      <c r="C55" s="21">
        <v>22000</v>
      </c>
      <c r="D55" s="10">
        <f>VLOOKUP($A55,'24.04'!$A$9:$W$204,23,0)</f>
        <v>0</v>
      </c>
      <c r="E55" s="15"/>
      <c r="F55" s="15"/>
      <c r="G55" s="15"/>
      <c r="H55" s="9">
        <f t="shared" si="6"/>
        <v>0</v>
      </c>
      <c r="I55" s="15"/>
      <c r="J55" s="15"/>
      <c r="K55" s="15"/>
      <c r="L55" s="9">
        <f t="shared" si="4"/>
        <v>0</v>
      </c>
      <c r="M55" s="15"/>
      <c r="N55" s="15"/>
      <c r="O55" s="15"/>
      <c r="P55" s="15"/>
      <c r="Q55" s="15"/>
      <c r="R55" s="11">
        <f t="shared" si="5"/>
        <v>0</v>
      </c>
      <c r="S55" s="15"/>
      <c r="T55" s="15"/>
      <c r="U55" s="9">
        <f t="shared" si="7"/>
        <v>0</v>
      </c>
      <c r="V55" s="9">
        <f t="shared" si="8"/>
        <v>0</v>
      </c>
      <c r="W55" s="15"/>
      <c r="X55" s="16">
        <f t="shared" si="9"/>
        <v>0</v>
      </c>
      <c r="Y55" s="18"/>
      <c r="Z55" s="18"/>
      <c r="AA55" s="17"/>
      <c r="AB55" s="3"/>
    </row>
    <row r="56" spans="1:28" x14ac:dyDescent="0.2">
      <c r="A56" s="13">
        <v>1520005</v>
      </c>
      <c r="B56" s="14" t="s">
        <v>80</v>
      </c>
      <c r="C56" s="15">
        <v>22000</v>
      </c>
      <c r="D56" s="10">
        <f>VLOOKUP($A56,'24.04'!$A$9:$W$204,23,0)</f>
        <v>0</v>
      </c>
      <c r="E56" s="15"/>
      <c r="F56" s="15"/>
      <c r="G56" s="15"/>
      <c r="H56" s="9">
        <f t="shared" si="6"/>
        <v>0</v>
      </c>
      <c r="I56" s="15"/>
      <c r="J56" s="15"/>
      <c r="K56" s="15"/>
      <c r="L56" s="9">
        <f t="shared" si="4"/>
        <v>0</v>
      </c>
      <c r="M56" s="15"/>
      <c r="N56" s="15"/>
      <c r="O56" s="15"/>
      <c r="P56" s="15"/>
      <c r="Q56" s="15"/>
      <c r="R56" s="11">
        <f t="shared" si="5"/>
        <v>0</v>
      </c>
      <c r="S56" s="15"/>
      <c r="T56" s="15"/>
      <c r="U56" s="9">
        <f t="shared" si="7"/>
        <v>0</v>
      </c>
      <c r="V56" s="9">
        <f t="shared" si="8"/>
        <v>0</v>
      </c>
      <c r="W56" s="15"/>
      <c r="X56" s="16">
        <f t="shared" si="9"/>
        <v>0</v>
      </c>
      <c r="Y56" s="18"/>
      <c r="Z56" s="18"/>
      <c r="AA56" s="17"/>
    </row>
    <row r="57" spans="1:28" x14ac:dyDescent="0.2">
      <c r="A57" s="13">
        <v>1520020</v>
      </c>
      <c r="B57" s="14" t="s">
        <v>81</v>
      </c>
      <c r="C57" s="15">
        <v>20000</v>
      </c>
      <c r="D57" s="10">
        <f>VLOOKUP($A57,'24.04'!$A$9:$W$204,23,0)</f>
        <v>0</v>
      </c>
      <c r="E57" s="15"/>
      <c r="F57" s="15"/>
      <c r="G57" s="15"/>
      <c r="H57" s="9">
        <f t="shared" si="6"/>
        <v>0</v>
      </c>
      <c r="I57" s="15"/>
      <c r="J57" s="15"/>
      <c r="K57" s="15"/>
      <c r="L57" s="9">
        <f t="shared" si="4"/>
        <v>0</v>
      </c>
      <c r="M57" s="15"/>
      <c r="N57" s="15"/>
      <c r="O57" s="15"/>
      <c r="P57" s="15"/>
      <c r="Q57" s="15"/>
      <c r="R57" s="11">
        <f t="shared" si="5"/>
        <v>0</v>
      </c>
      <c r="S57" s="15"/>
      <c r="T57" s="15"/>
      <c r="U57" s="9">
        <f t="shared" si="7"/>
        <v>0</v>
      </c>
      <c r="V57" s="9">
        <f t="shared" si="8"/>
        <v>0</v>
      </c>
      <c r="W57" s="15"/>
      <c r="X57" s="16">
        <f t="shared" si="9"/>
        <v>0</v>
      </c>
      <c r="Y57" s="18"/>
      <c r="Z57" s="17"/>
    </row>
    <row r="58" spans="1:28" ht="18" customHeight="1" x14ac:dyDescent="0.2">
      <c r="A58" s="13">
        <v>1520041</v>
      </c>
      <c r="B58" s="14" t="s">
        <v>82</v>
      </c>
      <c r="C58" s="15">
        <v>29000</v>
      </c>
      <c r="D58" s="10">
        <f>VLOOKUP($A58,'24.04'!$A$9:$W$204,23,0)</f>
        <v>0</v>
      </c>
      <c r="E58" s="15"/>
      <c r="F58" s="15"/>
      <c r="G58" s="15"/>
      <c r="H58" s="9">
        <f t="shared" si="6"/>
        <v>0</v>
      </c>
      <c r="I58" s="15"/>
      <c r="J58" s="15"/>
      <c r="K58" s="15"/>
      <c r="L58" s="9">
        <f t="shared" si="4"/>
        <v>0</v>
      </c>
      <c r="M58" s="15"/>
      <c r="N58" s="15"/>
      <c r="O58" s="15"/>
      <c r="P58" s="15"/>
      <c r="Q58" s="15"/>
      <c r="R58" s="11">
        <f>SUM(M58:Q58)</f>
        <v>0</v>
      </c>
      <c r="S58" s="15"/>
      <c r="T58" s="15"/>
      <c r="U58" s="9">
        <f>S58+T58</f>
        <v>0</v>
      </c>
      <c r="V58" s="9">
        <f t="shared" si="8"/>
        <v>0</v>
      </c>
      <c r="W58" s="15"/>
      <c r="X58" s="16">
        <f>W58-V58</f>
        <v>0</v>
      </c>
      <c r="Y58" s="18"/>
      <c r="Z58" s="17"/>
    </row>
    <row r="59" spans="1:28" ht="18" customHeight="1" x14ac:dyDescent="0.2">
      <c r="A59" s="13">
        <v>1520043</v>
      </c>
      <c r="B59" s="14" t="s">
        <v>83</v>
      </c>
      <c r="C59" s="15">
        <v>32000</v>
      </c>
      <c r="D59" s="10">
        <f>VLOOKUP($A59,'24.04'!$A$9:$W$204,23,0)</f>
        <v>0</v>
      </c>
      <c r="E59" s="15"/>
      <c r="F59" s="15"/>
      <c r="G59" s="15"/>
      <c r="H59" s="9">
        <f t="shared" si="6"/>
        <v>0</v>
      </c>
      <c r="I59" s="15"/>
      <c r="J59" s="15"/>
      <c r="K59" s="15"/>
      <c r="L59" s="9">
        <f t="shared" si="4"/>
        <v>0</v>
      </c>
      <c r="M59" s="15"/>
      <c r="N59" s="15"/>
      <c r="O59" s="15"/>
      <c r="P59" s="15"/>
      <c r="Q59" s="15"/>
      <c r="R59" s="11">
        <f t="shared" si="5"/>
        <v>0</v>
      </c>
      <c r="S59" s="15"/>
      <c r="T59" s="15"/>
      <c r="U59" s="9">
        <f t="shared" si="7"/>
        <v>0</v>
      </c>
      <c r="V59" s="9">
        <f t="shared" si="8"/>
        <v>0</v>
      </c>
      <c r="W59" s="15"/>
      <c r="X59" s="16">
        <f t="shared" si="9"/>
        <v>0</v>
      </c>
      <c r="Y59" s="18"/>
      <c r="Z59" s="17"/>
    </row>
    <row r="60" spans="1:28" ht="18" customHeight="1" x14ac:dyDescent="0.2">
      <c r="A60" s="13">
        <v>1520050</v>
      </c>
      <c r="B60" s="14" t="s">
        <v>243</v>
      </c>
      <c r="C60" s="15">
        <v>35000</v>
      </c>
      <c r="D60" s="10">
        <f>VLOOKUP($A60,'24.04'!$A$9:$W$204,23,0)</f>
        <v>0</v>
      </c>
      <c r="E60" s="15"/>
      <c r="F60" s="15"/>
      <c r="G60" s="15"/>
      <c r="H60" s="9"/>
      <c r="I60" s="15">
        <v>10</v>
      </c>
      <c r="J60" s="15"/>
      <c r="K60" s="15"/>
      <c r="L60" s="9">
        <f t="shared" si="4"/>
        <v>10</v>
      </c>
      <c r="M60" s="15"/>
      <c r="N60" s="15"/>
      <c r="O60" s="15"/>
      <c r="P60" s="15"/>
      <c r="Q60" s="15"/>
      <c r="R60" s="11"/>
      <c r="S60" s="15"/>
      <c r="T60" s="15"/>
      <c r="U60" s="9"/>
      <c r="V60" s="9"/>
      <c r="W60" s="15"/>
      <c r="X60" s="16"/>
      <c r="Y60" s="18"/>
      <c r="Z60" s="17"/>
    </row>
    <row r="61" spans="1:28" ht="18" customHeight="1" x14ac:dyDescent="0.2">
      <c r="A61" s="13">
        <v>1520051</v>
      </c>
      <c r="B61" s="14" t="s">
        <v>244</v>
      </c>
      <c r="C61" s="15">
        <v>50000</v>
      </c>
      <c r="D61" s="10">
        <f>VLOOKUP($A61,'24.04'!$A$9:$W$204,23,0)</f>
        <v>0</v>
      </c>
      <c r="E61" s="15"/>
      <c r="F61" s="15"/>
      <c r="G61" s="15"/>
      <c r="H61" s="9"/>
      <c r="I61" s="15">
        <v>12</v>
      </c>
      <c r="J61" s="15"/>
      <c r="K61" s="15"/>
      <c r="L61" s="9">
        <f t="shared" si="4"/>
        <v>12</v>
      </c>
      <c r="M61" s="15"/>
      <c r="N61" s="15"/>
      <c r="O61" s="15"/>
      <c r="P61" s="15"/>
      <c r="Q61" s="15"/>
      <c r="R61" s="11"/>
      <c r="S61" s="15"/>
      <c r="T61" s="15"/>
      <c r="U61" s="9"/>
      <c r="V61" s="9"/>
      <c r="W61" s="15"/>
      <c r="X61" s="16"/>
      <c r="Y61" s="18"/>
      <c r="Z61" s="17"/>
    </row>
    <row r="62" spans="1:28" ht="18" customHeight="1" x14ac:dyDescent="0.2">
      <c r="A62" s="13">
        <v>1522008</v>
      </c>
      <c r="B62" s="14" t="s">
        <v>84</v>
      </c>
      <c r="C62" s="15">
        <v>25000</v>
      </c>
      <c r="D62" s="10">
        <f>VLOOKUP($A62,'24.04'!$A$9:$W$204,23,0)</f>
        <v>0</v>
      </c>
      <c r="E62" s="15"/>
      <c r="F62" s="15"/>
      <c r="G62" s="15"/>
      <c r="H62" s="9">
        <f t="shared" si="6"/>
        <v>0</v>
      </c>
      <c r="I62" s="15"/>
      <c r="J62" s="15"/>
      <c r="K62" s="15"/>
      <c r="L62" s="9">
        <f t="shared" si="4"/>
        <v>0</v>
      </c>
      <c r="M62" s="15"/>
      <c r="N62" s="15"/>
      <c r="O62" s="15"/>
      <c r="P62" s="15"/>
      <c r="Q62" s="15"/>
      <c r="R62" s="11">
        <f t="shared" si="5"/>
        <v>0</v>
      </c>
      <c r="S62" s="15"/>
      <c r="T62" s="15"/>
      <c r="U62" s="9">
        <f t="shared" si="7"/>
        <v>0</v>
      </c>
      <c r="V62" s="9">
        <f t="shared" si="8"/>
        <v>0</v>
      </c>
      <c r="W62" s="15"/>
      <c r="X62" s="16">
        <f t="shared" si="9"/>
        <v>0</v>
      </c>
      <c r="Y62" s="18"/>
      <c r="Z62" s="17"/>
    </row>
    <row r="63" spans="1:28" ht="18" customHeight="1" x14ac:dyDescent="0.2">
      <c r="A63" s="13">
        <v>1523008</v>
      </c>
      <c r="B63" s="14" t="s">
        <v>232</v>
      </c>
      <c r="C63" s="15">
        <v>13000</v>
      </c>
      <c r="D63" s="10">
        <f>VLOOKUP($A63,'24.04'!$A$9:$W$204,23,0)</f>
        <v>0</v>
      </c>
      <c r="E63" s="15">
        <v>92</v>
      </c>
      <c r="F63" s="15"/>
      <c r="G63" s="15"/>
      <c r="H63" s="9">
        <f t="shared" si="6"/>
        <v>92</v>
      </c>
      <c r="I63" s="15">
        <v>2</v>
      </c>
      <c r="J63" s="15"/>
      <c r="K63" s="15"/>
      <c r="L63" s="9">
        <f t="shared" si="4"/>
        <v>2</v>
      </c>
      <c r="M63" s="15"/>
      <c r="N63" s="15"/>
      <c r="O63" s="15"/>
      <c r="P63" s="15"/>
      <c r="Q63" s="15"/>
      <c r="R63" s="11">
        <f t="shared" si="5"/>
        <v>0</v>
      </c>
      <c r="S63" s="15"/>
      <c r="T63" s="15"/>
      <c r="U63" s="9">
        <f t="shared" si="7"/>
        <v>0</v>
      </c>
      <c r="V63" s="9">
        <f>D63+H63-L63-R63-U63-L60*3-L61*5</f>
        <v>0</v>
      </c>
      <c r="W63" s="15"/>
      <c r="X63" s="16">
        <f t="shared" si="9"/>
        <v>0</v>
      </c>
      <c r="Y63" s="18"/>
      <c r="Z63" s="17"/>
    </row>
    <row r="64" spans="1:28" ht="18" customHeight="1" x14ac:dyDescent="0.2">
      <c r="A64" s="13">
        <v>1522009</v>
      </c>
      <c r="B64" s="14" t="s">
        <v>85</v>
      </c>
      <c r="C64" s="15">
        <v>24000</v>
      </c>
      <c r="D64" s="10">
        <f>VLOOKUP($A64,'24.04'!$A$9:$W$204,23,0)</f>
        <v>0</v>
      </c>
      <c r="E64" s="15"/>
      <c r="F64" s="15"/>
      <c r="G64" s="15"/>
      <c r="H64" s="9">
        <f t="shared" si="6"/>
        <v>0</v>
      </c>
      <c r="I64" s="15"/>
      <c r="J64" s="15"/>
      <c r="K64" s="15"/>
      <c r="L64" s="9">
        <f t="shared" si="4"/>
        <v>0</v>
      </c>
      <c r="M64" s="15"/>
      <c r="N64" s="15"/>
      <c r="O64" s="15"/>
      <c r="P64" s="15"/>
      <c r="Q64" s="15"/>
      <c r="R64" s="11">
        <f t="shared" si="5"/>
        <v>0</v>
      </c>
      <c r="S64" s="15"/>
      <c r="T64" s="15"/>
      <c r="U64" s="9">
        <f t="shared" si="7"/>
        <v>0</v>
      </c>
      <c r="V64" s="9">
        <f t="shared" si="8"/>
        <v>0</v>
      </c>
      <c r="W64" s="15"/>
      <c r="X64" s="16">
        <f t="shared" si="9"/>
        <v>0</v>
      </c>
      <c r="Y64" s="18"/>
      <c r="Z64" s="17"/>
    </row>
    <row r="65" spans="1:26" ht="18" customHeight="1" x14ac:dyDescent="0.2">
      <c r="A65" s="7">
        <v>1530000</v>
      </c>
      <c r="B65" s="8" t="s">
        <v>86</v>
      </c>
      <c r="C65" s="9"/>
      <c r="D65" s="10">
        <f>VLOOKUP($A65,'24.04'!$A$9:$W$204,23,0)</f>
        <v>0</v>
      </c>
      <c r="E65" s="10"/>
      <c r="F65" s="10"/>
      <c r="G65" s="10"/>
      <c r="H65" s="9"/>
      <c r="I65" s="10"/>
      <c r="J65" s="10"/>
      <c r="K65" s="10"/>
      <c r="L65" s="9">
        <f t="shared" si="4"/>
        <v>0</v>
      </c>
      <c r="M65" s="10"/>
      <c r="N65" s="10"/>
      <c r="O65" s="10"/>
      <c r="P65" s="10"/>
      <c r="Q65" s="10"/>
      <c r="R65" s="11">
        <f t="shared" si="5"/>
        <v>0</v>
      </c>
      <c r="S65" s="10"/>
      <c r="T65" s="10"/>
      <c r="U65" s="9"/>
      <c r="V65" s="9"/>
      <c r="W65" s="10"/>
      <c r="X65" s="9"/>
      <c r="Y65" s="18"/>
      <c r="Z65" s="17"/>
    </row>
    <row r="66" spans="1:26" ht="18" customHeight="1" x14ac:dyDescent="0.2">
      <c r="A66" s="13">
        <v>1532013</v>
      </c>
      <c r="B66" s="14" t="s">
        <v>87</v>
      </c>
      <c r="C66" s="15">
        <v>89000</v>
      </c>
      <c r="D66" s="10">
        <f>VLOOKUP($A66,'24.04'!$A$9:$W$204,23,0)</f>
        <v>0</v>
      </c>
      <c r="E66" s="15"/>
      <c r="F66" s="15"/>
      <c r="G66" s="15"/>
      <c r="H66" s="9">
        <f>SUM(E66:G66)</f>
        <v>0</v>
      </c>
      <c r="I66" s="15"/>
      <c r="J66" s="15"/>
      <c r="K66" s="15"/>
      <c r="L66" s="9">
        <f t="shared" si="4"/>
        <v>0</v>
      </c>
      <c r="M66" s="15"/>
      <c r="N66" s="15"/>
      <c r="O66" s="15"/>
      <c r="P66" s="15"/>
      <c r="Q66" s="15"/>
      <c r="R66" s="11">
        <f t="shared" si="5"/>
        <v>0</v>
      </c>
      <c r="S66" s="15"/>
      <c r="T66" s="15"/>
      <c r="U66" s="9">
        <f>S66+T66</f>
        <v>0</v>
      </c>
      <c r="V66" s="9">
        <f>D66+H66-L66-R66-U66</f>
        <v>0</v>
      </c>
      <c r="W66" s="15"/>
      <c r="X66" s="16">
        <f>W66-V66</f>
        <v>0</v>
      </c>
      <c r="Y66" s="18"/>
      <c r="Z66" s="17"/>
    </row>
    <row r="67" spans="1:26" ht="18" customHeight="1" x14ac:dyDescent="0.2">
      <c r="A67" s="7">
        <v>1540000</v>
      </c>
      <c r="B67" s="8" t="s">
        <v>88</v>
      </c>
      <c r="C67" s="9"/>
      <c r="D67" s="10">
        <f>VLOOKUP($A67,'24.04'!$A$9:$W$204,23,0)</f>
        <v>0</v>
      </c>
      <c r="E67" s="10"/>
      <c r="F67" s="10"/>
      <c r="G67" s="10"/>
      <c r="H67" s="9"/>
      <c r="I67" s="10"/>
      <c r="J67" s="10"/>
      <c r="K67" s="10"/>
      <c r="L67" s="9">
        <f t="shared" si="4"/>
        <v>0</v>
      </c>
      <c r="M67" s="10"/>
      <c r="N67" s="10"/>
      <c r="O67" s="10"/>
      <c r="P67" s="10"/>
      <c r="Q67" s="10"/>
      <c r="R67" s="11">
        <f t="shared" si="5"/>
        <v>0</v>
      </c>
      <c r="S67" s="10"/>
      <c r="T67" s="10"/>
      <c r="U67" s="9"/>
      <c r="V67" s="9"/>
      <c r="W67" s="10"/>
      <c r="X67" s="9"/>
      <c r="Y67" s="18"/>
      <c r="Z67" s="17"/>
    </row>
    <row r="68" spans="1:26" s="24" customFormat="1" ht="18" customHeight="1" x14ac:dyDescent="0.2">
      <c r="A68" s="25">
        <v>1540002</v>
      </c>
      <c r="B68" s="20" t="s">
        <v>89</v>
      </c>
      <c r="C68" s="21">
        <v>19000</v>
      </c>
      <c r="D68" s="10">
        <f>VLOOKUP($A68,'24.04'!$A$9:$W$204,23,0)</f>
        <v>0</v>
      </c>
      <c r="E68" s="15"/>
      <c r="F68" s="15"/>
      <c r="G68" s="15"/>
      <c r="H68" s="9">
        <f>SUM(E68:G68)</f>
        <v>0</v>
      </c>
      <c r="I68" s="15"/>
      <c r="J68" s="15"/>
      <c r="K68" s="15"/>
      <c r="L68" s="9">
        <f t="shared" si="4"/>
        <v>0</v>
      </c>
      <c r="M68" s="15"/>
      <c r="N68" s="15"/>
      <c r="O68" s="15"/>
      <c r="P68" s="15"/>
      <c r="Q68" s="15"/>
      <c r="R68" s="11">
        <f t="shared" si="5"/>
        <v>0</v>
      </c>
      <c r="S68" s="15"/>
      <c r="T68" s="15"/>
      <c r="U68" s="9">
        <f>S68+T68</f>
        <v>0</v>
      </c>
      <c r="V68" s="9">
        <f>D68+H68-L68-R68-U68</f>
        <v>0</v>
      </c>
      <c r="W68" s="15"/>
      <c r="X68" s="16">
        <f>W68-V68</f>
        <v>0</v>
      </c>
      <c r="Y68" s="22"/>
      <c r="Z68" s="23"/>
    </row>
    <row r="69" spans="1:26" s="24" customFormat="1" ht="18" customHeight="1" x14ac:dyDescent="0.2">
      <c r="A69" s="25">
        <v>1540034</v>
      </c>
      <c r="B69" s="20" t="s">
        <v>90</v>
      </c>
      <c r="C69" s="21">
        <v>16000</v>
      </c>
      <c r="D69" s="10">
        <f>VLOOKUP($A69,'24.04'!$A$9:$W$204,23,0)</f>
        <v>9</v>
      </c>
      <c r="E69" s="15"/>
      <c r="F69" s="15"/>
      <c r="G69" s="15"/>
      <c r="H69" s="9">
        <f>SUM(E69:G69)</f>
        <v>0</v>
      </c>
      <c r="I69" s="15">
        <v>2</v>
      </c>
      <c r="J69" s="15"/>
      <c r="K69" s="15"/>
      <c r="L69" s="9">
        <f t="shared" si="4"/>
        <v>2</v>
      </c>
      <c r="M69" s="15"/>
      <c r="N69" s="15"/>
      <c r="O69" s="15"/>
      <c r="P69" s="15"/>
      <c r="Q69" s="15"/>
      <c r="R69" s="11">
        <f t="shared" si="5"/>
        <v>0</v>
      </c>
      <c r="S69" s="15"/>
      <c r="T69" s="15"/>
      <c r="U69" s="9">
        <f>S69+T69</f>
        <v>0</v>
      </c>
      <c r="V69" s="9">
        <f>D69+H69-L69-R69-U69</f>
        <v>7</v>
      </c>
      <c r="W69" s="15">
        <v>7</v>
      </c>
      <c r="X69" s="16">
        <f>W69-V69</f>
        <v>0</v>
      </c>
      <c r="Y69" s="22"/>
      <c r="Z69" s="23"/>
    </row>
    <row r="70" spans="1:26" ht="18" customHeight="1" x14ac:dyDescent="0.2">
      <c r="A70" s="7">
        <v>1560000</v>
      </c>
      <c r="B70" s="8" t="s">
        <v>91</v>
      </c>
      <c r="C70" s="9"/>
      <c r="D70" s="10">
        <f>VLOOKUP($A70,'24.04'!$A$9:$W$204,23,0)</f>
        <v>0</v>
      </c>
      <c r="E70" s="10"/>
      <c r="F70" s="10"/>
      <c r="G70" s="10"/>
      <c r="H70" s="9"/>
      <c r="I70" s="10"/>
      <c r="J70" s="10"/>
      <c r="K70" s="10"/>
      <c r="L70" s="9">
        <f t="shared" si="4"/>
        <v>0</v>
      </c>
      <c r="M70" s="10"/>
      <c r="N70" s="10"/>
      <c r="O70" s="10"/>
      <c r="P70" s="10"/>
      <c r="Q70" s="10"/>
      <c r="R70" s="11">
        <f t="shared" si="5"/>
        <v>0</v>
      </c>
      <c r="S70" s="10"/>
      <c r="T70" s="10"/>
      <c r="U70" s="9"/>
      <c r="V70" s="9"/>
      <c r="W70" s="10"/>
      <c r="X70" s="9"/>
      <c r="Y70" s="18"/>
      <c r="Z70" s="17"/>
    </row>
    <row r="71" spans="1:26" ht="18" customHeight="1" x14ac:dyDescent="0.2">
      <c r="A71" s="13">
        <v>1560001</v>
      </c>
      <c r="B71" s="14" t="s">
        <v>92</v>
      </c>
      <c r="C71" s="15">
        <v>28000</v>
      </c>
      <c r="D71" s="10">
        <f>VLOOKUP($A71,'24.04'!$A$9:$W$204,23,0)</f>
        <v>0</v>
      </c>
      <c r="E71" s="15">
        <v>7</v>
      </c>
      <c r="F71" s="15"/>
      <c r="G71" s="15"/>
      <c r="H71" s="9">
        <f>SUM(E71:G71)</f>
        <v>7</v>
      </c>
      <c r="I71" s="15">
        <v>6</v>
      </c>
      <c r="J71" s="15"/>
      <c r="K71" s="15"/>
      <c r="L71" s="9">
        <f t="shared" si="4"/>
        <v>6</v>
      </c>
      <c r="M71" s="15"/>
      <c r="N71" s="15"/>
      <c r="O71" s="15"/>
      <c r="P71" s="15"/>
      <c r="Q71" s="15"/>
      <c r="R71" s="11">
        <f t="shared" si="5"/>
        <v>0</v>
      </c>
      <c r="S71" s="15">
        <v>1</v>
      </c>
      <c r="T71" s="15"/>
      <c r="U71" s="9">
        <f>S71+T71</f>
        <v>1</v>
      </c>
      <c r="V71" s="9">
        <f>D71+H71-L71-R71-U71</f>
        <v>0</v>
      </c>
      <c r="W71" s="15"/>
      <c r="X71" s="16">
        <f>W71-V71</f>
        <v>0</v>
      </c>
      <c r="Y71" s="26"/>
      <c r="Z71" s="17"/>
    </row>
    <row r="72" spans="1:26" ht="18" customHeight="1" x14ac:dyDescent="0.2">
      <c r="A72" s="13">
        <v>1560002</v>
      </c>
      <c r="B72" s="14" t="s">
        <v>93</v>
      </c>
      <c r="C72" s="15">
        <v>28000</v>
      </c>
      <c r="D72" s="10">
        <f>VLOOKUP($A72,'24.04'!$A$9:$W$204,23,0)</f>
        <v>0</v>
      </c>
      <c r="E72" s="15">
        <v>4</v>
      </c>
      <c r="F72" s="15"/>
      <c r="G72" s="15"/>
      <c r="H72" s="9">
        <f>SUM(E72:G72)</f>
        <v>4</v>
      </c>
      <c r="I72" s="15">
        <v>4</v>
      </c>
      <c r="J72" s="15"/>
      <c r="K72" s="15"/>
      <c r="L72" s="9">
        <f t="shared" si="4"/>
        <v>4</v>
      </c>
      <c r="M72" s="15"/>
      <c r="N72" s="15"/>
      <c r="O72" s="15"/>
      <c r="P72" s="15"/>
      <c r="Q72" s="15"/>
      <c r="R72" s="11">
        <f t="shared" si="5"/>
        <v>0</v>
      </c>
      <c r="S72" s="15"/>
      <c r="T72" s="15"/>
      <c r="U72" s="9">
        <f>S72+T72</f>
        <v>0</v>
      </c>
      <c r="V72" s="9">
        <f>D72+H72-L72-R72-U72</f>
        <v>0</v>
      </c>
      <c r="W72" s="15"/>
      <c r="X72" s="16">
        <f>W72-V72</f>
        <v>0</v>
      </c>
      <c r="Y72" s="26"/>
      <c r="Z72" s="17"/>
    </row>
    <row r="73" spans="1:26" ht="18" customHeight="1" x14ac:dyDescent="0.2">
      <c r="A73" s="13">
        <v>1560006</v>
      </c>
      <c r="B73" s="14" t="s">
        <v>94</v>
      </c>
      <c r="C73" s="15">
        <v>28000</v>
      </c>
      <c r="D73" s="10">
        <f>VLOOKUP($A73,'24.04'!$A$9:$W$204,23,0)</f>
        <v>0</v>
      </c>
      <c r="E73" s="15">
        <v>4</v>
      </c>
      <c r="F73" s="15"/>
      <c r="G73" s="15"/>
      <c r="H73" s="9">
        <f>SUM(E73:G73)</f>
        <v>4</v>
      </c>
      <c r="I73" s="15">
        <v>1</v>
      </c>
      <c r="J73" s="15"/>
      <c r="K73" s="15"/>
      <c r="L73" s="9">
        <f t="shared" si="4"/>
        <v>1</v>
      </c>
      <c r="M73" s="15"/>
      <c r="N73" s="15"/>
      <c r="O73" s="15"/>
      <c r="P73" s="15"/>
      <c r="Q73" s="15"/>
      <c r="R73" s="11">
        <f>SUM(M73:Q73)</f>
        <v>0</v>
      </c>
      <c r="S73" s="15">
        <v>2</v>
      </c>
      <c r="T73" s="15"/>
      <c r="U73" s="9">
        <f>S73+T73</f>
        <v>2</v>
      </c>
      <c r="V73" s="9">
        <f>D73+H73-L73-R73-U73</f>
        <v>1</v>
      </c>
      <c r="W73" s="15"/>
      <c r="X73" s="16">
        <f>W73-V73</f>
        <v>-1</v>
      </c>
      <c r="Y73" s="26"/>
      <c r="Z73" s="17"/>
    </row>
    <row r="74" spans="1:26" ht="18" customHeight="1" x14ac:dyDescent="0.2">
      <c r="A74" s="13">
        <v>1560008</v>
      </c>
      <c r="B74" s="14" t="s">
        <v>95</v>
      </c>
      <c r="C74" s="15">
        <v>28000</v>
      </c>
      <c r="D74" s="10">
        <f>VLOOKUP($A74,'24.04'!$A$9:$W$204,23,0)</f>
        <v>0</v>
      </c>
      <c r="E74" s="15">
        <v>3</v>
      </c>
      <c r="F74" s="15"/>
      <c r="G74" s="15"/>
      <c r="H74" s="9">
        <f>SUM(E74:G74)</f>
        <v>3</v>
      </c>
      <c r="I74" s="15">
        <v>2</v>
      </c>
      <c r="J74" s="15"/>
      <c r="K74" s="15"/>
      <c r="L74" s="9">
        <f t="shared" si="4"/>
        <v>2</v>
      </c>
      <c r="M74" s="15"/>
      <c r="N74" s="15"/>
      <c r="O74" s="15"/>
      <c r="P74" s="15"/>
      <c r="Q74" s="15"/>
      <c r="R74" s="11">
        <f>SUM(M74:Q74)</f>
        <v>0</v>
      </c>
      <c r="S74" s="15">
        <v>1</v>
      </c>
      <c r="T74" s="15"/>
      <c r="U74" s="9">
        <f>S74+T74</f>
        <v>1</v>
      </c>
      <c r="V74" s="9">
        <f>D74+H74-L74-R74-U74</f>
        <v>0</v>
      </c>
      <c r="W74" s="15"/>
      <c r="X74" s="16">
        <f>W74-V74</f>
        <v>0</v>
      </c>
      <c r="Y74" s="26"/>
      <c r="Z74" s="17"/>
    </row>
    <row r="75" spans="1:26" ht="18" customHeight="1" x14ac:dyDescent="0.2">
      <c r="A75" s="13">
        <v>1560048</v>
      </c>
      <c r="B75" s="14" t="s">
        <v>96</v>
      </c>
      <c r="C75" s="15">
        <v>28000</v>
      </c>
      <c r="D75" s="10">
        <f>VLOOKUP($A75,'24.04'!$A$9:$W$204,23,0)</f>
        <v>0</v>
      </c>
      <c r="E75" s="15"/>
      <c r="F75" s="15"/>
      <c r="G75" s="15"/>
      <c r="H75" s="9">
        <f>SUM(E75:G75)</f>
        <v>0</v>
      </c>
      <c r="I75" s="15"/>
      <c r="J75" s="15"/>
      <c r="K75" s="15"/>
      <c r="L75" s="9">
        <f t="shared" si="4"/>
        <v>0</v>
      </c>
      <c r="M75" s="15"/>
      <c r="N75" s="15"/>
      <c r="O75" s="15"/>
      <c r="P75" s="15"/>
      <c r="Q75" s="15"/>
      <c r="R75" s="11">
        <f t="shared" si="5"/>
        <v>0</v>
      </c>
      <c r="S75" s="15"/>
      <c r="T75" s="15"/>
      <c r="U75" s="9">
        <f>S75+T75</f>
        <v>0</v>
      </c>
      <c r="V75" s="9">
        <f>D75+H75-L75-R75-U75</f>
        <v>0</v>
      </c>
      <c r="W75" s="15"/>
      <c r="X75" s="16">
        <f>W75-V75</f>
        <v>0</v>
      </c>
      <c r="Y75" s="26"/>
      <c r="Z75" s="17"/>
    </row>
    <row r="76" spans="1:26" ht="18" customHeight="1" x14ac:dyDescent="0.2">
      <c r="A76" s="7">
        <v>1510000</v>
      </c>
      <c r="B76" s="8" t="s">
        <v>97</v>
      </c>
      <c r="C76" s="9"/>
      <c r="D76" s="10">
        <f>VLOOKUP($A76,'24.04'!$A$9:$W$204,23,0)</f>
        <v>0</v>
      </c>
      <c r="E76" s="10"/>
      <c r="F76" s="10"/>
      <c r="G76" s="10"/>
      <c r="H76" s="9"/>
      <c r="I76" s="10"/>
      <c r="J76" s="10"/>
      <c r="K76" s="10"/>
      <c r="L76" s="9">
        <f t="shared" si="4"/>
        <v>0</v>
      </c>
      <c r="M76" s="10"/>
      <c r="N76" s="10"/>
      <c r="O76" s="10"/>
      <c r="P76" s="10"/>
      <c r="Q76" s="10"/>
      <c r="R76" s="11">
        <f t="shared" si="5"/>
        <v>0</v>
      </c>
      <c r="S76" s="10"/>
      <c r="T76" s="10"/>
      <c r="U76" s="9"/>
      <c r="V76" s="9"/>
      <c r="W76" s="10"/>
      <c r="X76" s="9"/>
      <c r="Y76" s="18"/>
      <c r="Z76" s="17"/>
    </row>
    <row r="77" spans="1:26" ht="18" customHeight="1" x14ac:dyDescent="0.2">
      <c r="A77" s="13">
        <v>1510001</v>
      </c>
      <c r="B77" s="14" t="s">
        <v>98</v>
      </c>
      <c r="C77" s="15">
        <v>55000</v>
      </c>
      <c r="D77" s="10">
        <f>VLOOKUP($A77,'24.04'!$A$9:$W$204,23,0)</f>
        <v>1</v>
      </c>
      <c r="E77" s="15">
        <v>2</v>
      </c>
      <c r="F77" s="15"/>
      <c r="G77" s="15"/>
      <c r="H77" s="9">
        <f t="shared" ref="H77:H90" si="10">SUM(E77:G77)</f>
        <v>2</v>
      </c>
      <c r="I77" s="15"/>
      <c r="J77" s="15"/>
      <c r="K77" s="15"/>
      <c r="L77" s="9">
        <f t="shared" ref="L77:L140" si="11">SUM(I77:K77)</f>
        <v>0</v>
      </c>
      <c r="M77" s="15">
        <v>1</v>
      </c>
      <c r="N77" s="15"/>
      <c r="O77" s="15"/>
      <c r="P77" s="15"/>
      <c r="Q77" s="15"/>
      <c r="R77" s="11">
        <f t="shared" si="5"/>
        <v>1</v>
      </c>
      <c r="S77" s="15"/>
      <c r="T77" s="15"/>
      <c r="U77" s="9">
        <f t="shared" ref="U77:U90" si="12">S77+T77</f>
        <v>0</v>
      </c>
      <c r="V77" s="9">
        <f t="shared" ref="V77:V90" si="13">D77+H77-L77-R77-U77</f>
        <v>2</v>
      </c>
      <c r="W77" s="15">
        <v>2</v>
      </c>
      <c r="X77" s="16">
        <f t="shared" ref="X77:X90" si="14">W77-V77</f>
        <v>0</v>
      </c>
      <c r="Y77" s="27"/>
      <c r="Z77" s="17"/>
    </row>
    <row r="78" spans="1:26" ht="18" customHeight="1" x14ac:dyDescent="0.2">
      <c r="A78" s="13">
        <v>1510002</v>
      </c>
      <c r="B78" s="14" t="s">
        <v>99</v>
      </c>
      <c r="C78" s="15">
        <v>30000</v>
      </c>
      <c r="D78" s="10">
        <f>VLOOKUP($A78,'24.04'!$A$9:$W$204,23,0)</f>
        <v>1</v>
      </c>
      <c r="E78" s="15">
        <v>4</v>
      </c>
      <c r="F78" s="15"/>
      <c r="G78" s="15"/>
      <c r="H78" s="9">
        <f t="shared" si="10"/>
        <v>4</v>
      </c>
      <c r="I78" s="15">
        <v>2</v>
      </c>
      <c r="J78" s="15"/>
      <c r="K78" s="15"/>
      <c r="L78" s="9">
        <f t="shared" si="11"/>
        <v>2</v>
      </c>
      <c r="M78" s="15">
        <v>1</v>
      </c>
      <c r="N78" s="15"/>
      <c r="O78" s="15"/>
      <c r="P78" s="15"/>
      <c r="Q78" s="15"/>
      <c r="R78" s="11">
        <f t="shared" si="5"/>
        <v>1</v>
      </c>
      <c r="S78" s="15"/>
      <c r="T78" s="15"/>
      <c r="U78" s="9">
        <f t="shared" si="12"/>
        <v>0</v>
      </c>
      <c r="V78" s="9">
        <f t="shared" si="13"/>
        <v>2</v>
      </c>
      <c r="W78" s="15">
        <v>2</v>
      </c>
      <c r="X78" s="16">
        <f t="shared" si="14"/>
        <v>0</v>
      </c>
      <c r="Y78" s="27"/>
      <c r="Z78" s="17"/>
    </row>
    <row r="79" spans="1:26" ht="18" customHeight="1" x14ac:dyDescent="0.2">
      <c r="A79" s="13">
        <v>1510005</v>
      </c>
      <c r="B79" s="14" t="s">
        <v>100</v>
      </c>
      <c r="C79" s="15">
        <v>70000</v>
      </c>
      <c r="D79" s="10">
        <f>VLOOKUP($A79,'24.04'!$A$9:$W$204,23,0)</f>
        <v>0</v>
      </c>
      <c r="E79" s="15"/>
      <c r="F79" s="15"/>
      <c r="G79" s="15"/>
      <c r="H79" s="9">
        <f t="shared" si="10"/>
        <v>0</v>
      </c>
      <c r="I79" s="15"/>
      <c r="J79" s="15"/>
      <c r="K79" s="15"/>
      <c r="L79" s="9">
        <f t="shared" si="11"/>
        <v>0</v>
      </c>
      <c r="M79" s="15"/>
      <c r="N79" s="15"/>
      <c r="O79" s="15"/>
      <c r="P79" s="15"/>
      <c r="Q79" s="15"/>
      <c r="R79" s="11">
        <f t="shared" si="5"/>
        <v>0</v>
      </c>
      <c r="S79" s="15"/>
      <c r="T79" s="15"/>
      <c r="U79" s="9">
        <f t="shared" si="12"/>
        <v>0</v>
      </c>
      <c r="V79" s="9">
        <f t="shared" si="13"/>
        <v>0</v>
      </c>
      <c r="W79" s="15"/>
      <c r="X79" s="16">
        <f t="shared" si="14"/>
        <v>0</v>
      </c>
      <c r="Y79" s="18"/>
      <c r="Z79" s="17"/>
    </row>
    <row r="80" spans="1:26" ht="18" customHeight="1" x14ac:dyDescent="0.2">
      <c r="A80" s="13">
        <v>1510006</v>
      </c>
      <c r="B80" s="14" t="s">
        <v>101</v>
      </c>
      <c r="C80" s="15">
        <v>38000</v>
      </c>
      <c r="D80" s="10">
        <f>VLOOKUP($A80,'24.04'!$A$9:$W$204,23,0)</f>
        <v>5</v>
      </c>
      <c r="E80" s="15"/>
      <c r="F80" s="15"/>
      <c r="G80" s="15"/>
      <c r="H80" s="9">
        <f t="shared" si="10"/>
        <v>0</v>
      </c>
      <c r="I80" s="15">
        <v>1</v>
      </c>
      <c r="J80" s="15"/>
      <c r="K80" s="15"/>
      <c r="L80" s="9">
        <f t="shared" si="11"/>
        <v>1</v>
      </c>
      <c r="M80" s="15"/>
      <c r="N80" s="15"/>
      <c r="O80" s="15"/>
      <c r="P80" s="15"/>
      <c r="Q80" s="15"/>
      <c r="R80" s="11">
        <f t="shared" si="5"/>
        <v>0</v>
      </c>
      <c r="S80" s="15"/>
      <c r="T80" s="15"/>
      <c r="U80" s="9">
        <f t="shared" si="12"/>
        <v>0</v>
      </c>
      <c r="V80" s="9">
        <f t="shared" si="13"/>
        <v>4</v>
      </c>
      <c r="W80" s="15">
        <v>4</v>
      </c>
      <c r="X80" s="16">
        <f t="shared" si="14"/>
        <v>0</v>
      </c>
      <c r="Y80" s="26"/>
      <c r="Z80" s="17"/>
    </row>
    <row r="81" spans="1:26" ht="18" customHeight="1" x14ac:dyDescent="0.2">
      <c r="A81" s="13">
        <v>1510007</v>
      </c>
      <c r="B81" s="14" t="s">
        <v>102</v>
      </c>
      <c r="C81" s="15">
        <v>75000</v>
      </c>
      <c r="D81" s="10">
        <f>VLOOKUP($A81,'24.04'!$A$9:$W$204,23,0)</f>
        <v>0</v>
      </c>
      <c r="E81" s="15"/>
      <c r="F81" s="15"/>
      <c r="G81" s="15"/>
      <c r="H81" s="9">
        <f t="shared" si="10"/>
        <v>0</v>
      </c>
      <c r="I81" s="15"/>
      <c r="J81" s="15"/>
      <c r="K81" s="15"/>
      <c r="L81" s="9">
        <f t="shared" si="11"/>
        <v>0</v>
      </c>
      <c r="M81" s="15"/>
      <c r="N81" s="15"/>
      <c r="O81" s="15"/>
      <c r="P81" s="15"/>
      <c r="Q81" s="15"/>
      <c r="R81" s="11">
        <f>SUM(M81:Q81)</f>
        <v>0</v>
      </c>
      <c r="S81" s="15"/>
      <c r="T81" s="15"/>
      <c r="U81" s="9">
        <f>S81+T81</f>
        <v>0</v>
      </c>
      <c r="V81" s="9">
        <f t="shared" si="13"/>
        <v>0</v>
      </c>
      <c r="W81" s="15"/>
      <c r="X81" s="16">
        <f>W81-V81</f>
        <v>0</v>
      </c>
      <c r="Y81" s="18"/>
      <c r="Z81" s="17"/>
    </row>
    <row r="82" spans="1:26" ht="18" customHeight="1" x14ac:dyDescent="0.2">
      <c r="A82" s="13">
        <v>1510008</v>
      </c>
      <c r="B82" s="14" t="s">
        <v>103</v>
      </c>
      <c r="C82" s="15">
        <v>55000</v>
      </c>
      <c r="D82" s="10">
        <f>VLOOKUP($A82,'24.04'!$A$9:$W$204,23,0)</f>
        <v>0</v>
      </c>
      <c r="E82" s="15"/>
      <c r="F82" s="15"/>
      <c r="G82" s="15"/>
      <c r="H82" s="9">
        <f t="shared" si="10"/>
        <v>0</v>
      </c>
      <c r="I82" s="15"/>
      <c r="J82" s="15"/>
      <c r="K82" s="15"/>
      <c r="L82" s="9">
        <f t="shared" si="11"/>
        <v>0</v>
      </c>
      <c r="M82" s="15"/>
      <c r="N82" s="15"/>
      <c r="O82" s="15"/>
      <c r="P82" s="15"/>
      <c r="Q82" s="15"/>
      <c r="R82" s="11">
        <f>SUM(M82:Q82)</f>
        <v>0</v>
      </c>
      <c r="S82" s="15"/>
      <c r="T82" s="15"/>
      <c r="U82" s="9">
        <f>S82+T82</f>
        <v>0</v>
      </c>
      <c r="V82" s="9">
        <f t="shared" si="13"/>
        <v>0</v>
      </c>
      <c r="W82" s="15"/>
      <c r="X82" s="16">
        <f>W82-V82</f>
        <v>0</v>
      </c>
      <c r="Y82" s="26"/>
      <c r="Z82" s="17"/>
    </row>
    <row r="83" spans="1:26" ht="18" customHeight="1" x14ac:dyDescent="0.2">
      <c r="A83" s="13">
        <v>1510009</v>
      </c>
      <c r="B83" s="14" t="s">
        <v>104</v>
      </c>
      <c r="C83" s="15">
        <v>30000</v>
      </c>
      <c r="D83" s="10">
        <f>VLOOKUP($A83,'24.04'!$A$9:$W$204,23,0)</f>
        <v>5</v>
      </c>
      <c r="E83" s="15"/>
      <c r="F83" s="15"/>
      <c r="G83" s="15"/>
      <c r="H83" s="9">
        <f t="shared" si="10"/>
        <v>0</v>
      </c>
      <c r="I83" s="15"/>
      <c r="J83" s="15"/>
      <c r="K83" s="15"/>
      <c r="L83" s="9">
        <f t="shared" si="11"/>
        <v>0</v>
      </c>
      <c r="M83" s="15"/>
      <c r="N83" s="15"/>
      <c r="O83" s="15"/>
      <c r="P83" s="15"/>
      <c r="Q83" s="15"/>
      <c r="R83" s="11">
        <f t="shared" si="5"/>
        <v>0</v>
      </c>
      <c r="S83" s="15"/>
      <c r="T83" s="15"/>
      <c r="U83" s="9">
        <f t="shared" si="12"/>
        <v>0</v>
      </c>
      <c r="V83" s="9">
        <f t="shared" si="13"/>
        <v>5</v>
      </c>
      <c r="W83" s="15">
        <v>5</v>
      </c>
      <c r="X83" s="16">
        <f t="shared" si="14"/>
        <v>0</v>
      </c>
      <c r="Y83" s="26"/>
      <c r="Z83" s="17"/>
    </row>
    <row r="84" spans="1:26" ht="18" customHeight="1" x14ac:dyDescent="0.2">
      <c r="A84" s="13">
        <v>1510018</v>
      </c>
      <c r="B84" s="14" t="s">
        <v>105</v>
      </c>
      <c r="C84" s="15">
        <v>60000</v>
      </c>
      <c r="D84" s="10">
        <f>VLOOKUP($A84,'24.04'!$A$9:$W$204,23,0)</f>
        <v>0</v>
      </c>
      <c r="E84" s="15">
        <v>2</v>
      </c>
      <c r="F84" s="15"/>
      <c r="G84" s="15"/>
      <c r="H84" s="9">
        <f t="shared" si="10"/>
        <v>2</v>
      </c>
      <c r="I84" s="15"/>
      <c r="J84" s="15"/>
      <c r="K84" s="15"/>
      <c r="L84" s="9">
        <f t="shared" si="11"/>
        <v>0</v>
      </c>
      <c r="M84" s="15"/>
      <c r="N84" s="15"/>
      <c r="O84" s="15"/>
      <c r="P84" s="15"/>
      <c r="Q84" s="15"/>
      <c r="R84" s="11">
        <f t="shared" si="5"/>
        <v>0</v>
      </c>
      <c r="S84" s="15"/>
      <c r="T84" s="15"/>
      <c r="U84" s="9">
        <f t="shared" si="12"/>
        <v>0</v>
      </c>
      <c r="V84" s="9">
        <f t="shared" si="13"/>
        <v>2</v>
      </c>
      <c r="W84" s="15">
        <v>2</v>
      </c>
      <c r="X84" s="16">
        <f t="shared" si="14"/>
        <v>0</v>
      </c>
      <c r="Y84" s="18"/>
      <c r="Z84" s="17"/>
    </row>
    <row r="85" spans="1:26" ht="18" customHeight="1" x14ac:dyDescent="0.2">
      <c r="A85" s="13">
        <v>1510021</v>
      </c>
      <c r="B85" s="14" t="s">
        <v>106</v>
      </c>
      <c r="C85" s="15">
        <v>38000</v>
      </c>
      <c r="D85" s="10">
        <f>VLOOKUP($A85,'24.04'!$A$9:$W$204,23,0)</f>
        <v>8</v>
      </c>
      <c r="E85" s="15"/>
      <c r="F85" s="15"/>
      <c r="G85" s="15"/>
      <c r="H85" s="9">
        <f t="shared" si="10"/>
        <v>0</v>
      </c>
      <c r="I85" s="15">
        <v>2</v>
      </c>
      <c r="J85" s="15"/>
      <c r="K85" s="15"/>
      <c r="L85" s="9">
        <f t="shared" si="11"/>
        <v>2</v>
      </c>
      <c r="M85" s="15"/>
      <c r="N85" s="15"/>
      <c r="O85" s="15"/>
      <c r="P85" s="15"/>
      <c r="Q85" s="15"/>
      <c r="R85" s="11">
        <f t="shared" si="5"/>
        <v>0</v>
      </c>
      <c r="S85" s="15"/>
      <c r="T85" s="15"/>
      <c r="U85" s="9">
        <f t="shared" si="12"/>
        <v>0</v>
      </c>
      <c r="V85" s="9">
        <f t="shared" si="13"/>
        <v>6</v>
      </c>
      <c r="W85" s="15">
        <v>6</v>
      </c>
      <c r="X85" s="16">
        <f t="shared" si="14"/>
        <v>0</v>
      </c>
      <c r="Y85" s="18"/>
      <c r="Z85" s="17"/>
    </row>
    <row r="86" spans="1:26" ht="18" customHeight="1" x14ac:dyDescent="0.2">
      <c r="A86" s="13">
        <v>1510023</v>
      </c>
      <c r="B86" s="14" t="s">
        <v>107</v>
      </c>
      <c r="C86" s="15">
        <v>55000</v>
      </c>
      <c r="D86" s="10">
        <f>VLOOKUP($A86,'24.04'!$A$9:$W$204,23,0)</f>
        <v>0</v>
      </c>
      <c r="E86" s="15"/>
      <c r="F86" s="15"/>
      <c r="G86" s="15"/>
      <c r="H86" s="9">
        <f t="shared" si="10"/>
        <v>0</v>
      </c>
      <c r="I86" s="15"/>
      <c r="J86" s="15"/>
      <c r="K86" s="15"/>
      <c r="L86" s="9">
        <f t="shared" si="11"/>
        <v>0</v>
      </c>
      <c r="M86" s="15"/>
      <c r="N86" s="15"/>
      <c r="O86" s="15"/>
      <c r="P86" s="15"/>
      <c r="Q86" s="15"/>
      <c r="R86" s="11">
        <f>SUM(M86:Q86)</f>
        <v>0</v>
      </c>
      <c r="S86" s="15"/>
      <c r="T86" s="15"/>
      <c r="U86" s="9">
        <f>S86+T86</f>
        <v>0</v>
      </c>
      <c r="V86" s="9">
        <f t="shared" si="13"/>
        <v>0</v>
      </c>
      <c r="W86" s="15"/>
      <c r="X86" s="16">
        <f>W86-V86</f>
        <v>0</v>
      </c>
      <c r="Y86" s="18"/>
      <c r="Z86" s="17"/>
    </row>
    <row r="87" spans="1:26" ht="18" customHeight="1" x14ac:dyDescent="0.2">
      <c r="A87" s="13">
        <v>1510024</v>
      </c>
      <c r="B87" s="14" t="s">
        <v>108</v>
      </c>
      <c r="C87" s="15">
        <v>30000</v>
      </c>
      <c r="D87" s="10">
        <f>VLOOKUP($A87,'24.04'!$A$9:$W$204,23,0)</f>
        <v>0</v>
      </c>
      <c r="E87" s="15"/>
      <c r="F87" s="15"/>
      <c r="G87" s="15"/>
      <c r="H87" s="9">
        <f t="shared" si="10"/>
        <v>0</v>
      </c>
      <c r="I87" s="15"/>
      <c r="J87" s="15"/>
      <c r="K87" s="15"/>
      <c r="L87" s="9">
        <f t="shared" si="11"/>
        <v>0</v>
      </c>
      <c r="M87" s="15"/>
      <c r="N87" s="15"/>
      <c r="O87" s="15"/>
      <c r="P87" s="15"/>
      <c r="Q87" s="15"/>
      <c r="R87" s="11">
        <f>SUM(M87:Q87)</f>
        <v>0</v>
      </c>
      <c r="S87" s="15"/>
      <c r="T87" s="15"/>
      <c r="U87" s="9">
        <f>S87+T87</f>
        <v>0</v>
      </c>
      <c r="V87" s="9">
        <f t="shared" si="13"/>
        <v>0</v>
      </c>
      <c r="W87" s="15"/>
      <c r="X87" s="16">
        <f>W87-V87</f>
        <v>0</v>
      </c>
      <c r="Y87" s="18"/>
      <c r="Z87" s="17"/>
    </row>
    <row r="88" spans="1:26" ht="18" customHeight="1" x14ac:dyDescent="0.2">
      <c r="A88" s="13">
        <v>1510039</v>
      </c>
      <c r="B88" s="14" t="s">
        <v>109</v>
      </c>
      <c r="C88" s="15">
        <v>30000</v>
      </c>
      <c r="D88" s="10">
        <f>VLOOKUP($A88,'24.04'!$A$9:$W$204,23,0)</f>
        <v>4</v>
      </c>
      <c r="E88" s="15">
        <v>2</v>
      </c>
      <c r="F88" s="15"/>
      <c r="G88" s="15"/>
      <c r="H88" s="9">
        <f t="shared" si="10"/>
        <v>2</v>
      </c>
      <c r="I88" s="15"/>
      <c r="J88" s="15"/>
      <c r="K88" s="15"/>
      <c r="L88" s="9">
        <f t="shared" si="11"/>
        <v>0</v>
      </c>
      <c r="M88" s="15">
        <v>1</v>
      </c>
      <c r="N88" s="15"/>
      <c r="O88" s="15"/>
      <c r="P88" s="15"/>
      <c r="Q88" s="15"/>
      <c r="R88" s="11">
        <f t="shared" si="5"/>
        <v>1</v>
      </c>
      <c r="S88" s="15"/>
      <c r="T88" s="15"/>
      <c r="U88" s="9">
        <f t="shared" si="12"/>
        <v>0</v>
      </c>
      <c r="V88" s="9">
        <f t="shared" si="13"/>
        <v>5</v>
      </c>
      <c r="W88" s="15">
        <v>5</v>
      </c>
      <c r="X88" s="16">
        <f t="shared" si="14"/>
        <v>0</v>
      </c>
      <c r="Y88" s="27"/>
      <c r="Z88" s="17"/>
    </row>
    <row r="89" spans="1:26" ht="18" customHeight="1" x14ac:dyDescent="0.2">
      <c r="A89" s="13">
        <v>1510040</v>
      </c>
      <c r="B89" s="14" t="s">
        <v>110</v>
      </c>
      <c r="C89" s="15">
        <v>55000</v>
      </c>
      <c r="D89" s="10">
        <f>VLOOKUP($A89,'24.04'!$A$9:$W$204,23,0)</f>
        <v>2</v>
      </c>
      <c r="E89" s="15">
        <v>1</v>
      </c>
      <c r="F89" s="15"/>
      <c r="G89" s="15"/>
      <c r="H89" s="9">
        <f t="shared" si="10"/>
        <v>1</v>
      </c>
      <c r="I89" s="15">
        <v>1</v>
      </c>
      <c r="J89" s="15"/>
      <c r="K89" s="15"/>
      <c r="L89" s="9">
        <f t="shared" si="11"/>
        <v>1</v>
      </c>
      <c r="M89" s="15">
        <v>1</v>
      </c>
      <c r="N89" s="15"/>
      <c r="O89" s="15"/>
      <c r="P89" s="15"/>
      <c r="Q89" s="15"/>
      <c r="R89" s="11">
        <f t="shared" si="5"/>
        <v>1</v>
      </c>
      <c r="S89" s="15"/>
      <c r="T89" s="15"/>
      <c r="U89" s="9">
        <f t="shared" si="12"/>
        <v>0</v>
      </c>
      <c r="V89" s="9">
        <f t="shared" si="13"/>
        <v>1</v>
      </c>
      <c r="W89" s="15">
        <v>1</v>
      </c>
      <c r="X89" s="16">
        <f t="shared" si="14"/>
        <v>0</v>
      </c>
      <c r="Y89" s="27"/>
      <c r="Z89" s="17"/>
    </row>
    <row r="90" spans="1:26" ht="18" customHeight="1" x14ac:dyDescent="0.2">
      <c r="A90" s="13">
        <v>1510053</v>
      </c>
      <c r="B90" s="14" t="s">
        <v>111</v>
      </c>
      <c r="C90" s="15">
        <v>35000</v>
      </c>
      <c r="D90" s="10">
        <f>VLOOKUP($A90,'24.04'!$A$9:$W$204,23,0)</f>
        <v>0</v>
      </c>
      <c r="E90" s="15">
        <v>4</v>
      </c>
      <c r="F90" s="15"/>
      <c r="G90" s="15"/>
      <c r="H90" s="9">
        <f t="shared" si="10"/>
        <v>4</v>
      </c>
      <c r="I90" s="15"/>
      <c r="J90" s="15"/>
      <c r="K90" s="15"/>
      <c r="L90" s="9">
        <f t="shared" si="11"/>
        <v>0</v>
      </c>
      <c r="M90" s="15"/>
      <c r="N90" s="15"/>
      <c r="O90" s="15"/>
      <c r="P90" s="15"/>
      <c r="Q90" s="15"/>
      <c r="R90" s="11">
        <f t="shared" ref="R90:R159" si="15">SUM(M90:Q90)</f>
        <v>0</v>
      </c>
      <c r="S90" s="15"/>
      <c r="T90" s="15"/>
      <c r="U90" s="9">
        <f t="shared" si="12"/>
        <v>0</v>
      </c>
      <c r="V90" s="9">
        <f t="shared" si="13"/>
        <v>4</v>
      </c>
      <c r="W90" s="15">
        <v>4</v>
      </c>
      <c r="X90" s="16">
        <f t="shared" si="14"/>
        <v>0</v>
      </c>
      <c r="Y90" s="27"/>
      <c r="Z90" s="17"/>
    </row>
    <row r="91" spans="1:26" ht="18" customHeight="1" x14ac:dyDescent="0.2">
      <c r="A91" s="7">
        <v>3500000</v>
      </c>
      <c r="B91" s="8" t="s">
        <v>112</v>
      </c>
      <c r="C91" s="9"/>
      <c r="D91" s="10">
        <f>VLOOKUP($A91,'24.04'!$A$9:$W$204,23,0)</f>
        <v>0</v>
      </c>
      <c r="E91" s="10"/>
      <c r="F91" s="10"/>
      <c r="G91" s="10"/>
      <c r="H91" s="9"/>
      <c r="I91" s="10"/>
      <c r="J91" s="10"/>
      <c r="K91" s="10"/>
      <c r="L91" s="9">
        <f t="shared" si="11"/>
        <v>0</v>
      </c>
      <c r="M91" s="10"/>
      <c r="N91" s="10"/>
      <c r="O91" s="10"/>
      <c r="P91" s="10"/>
      <c r="Q91" s="10"/>
      <c r="R91" s="11">
        <f t="shared" si="15"/>
        <v>0</v>
      </c>
      <c r="S91" s="10"/>
      <c r="T91" s="10"/>
      <c r="U91" s="9"/>
      <c r="V91" s="9"/>
      <c r="W91" s="10"/>
      <c r="X91" s="9"/>
      <c r="Y91" s="18"/>
      <c r="Z91" s="17"/>
    </row>
    <row r="92" spans="1:26" ht="18" customHeight="1" x14ac:dyDescent="0.2">
      <c r="A92" s="13">
        <v>3500003</v>
      </c>
      <c r="B92" s="14" t="s">
        <v>113</v>
      </c>
      <c r="C92" s="15">
        <v>390000</v>
      </c>
      <c r="D92" s="10">
        <f>VLOOKUP($A92,'24.04'!$A$9:$W$204,23,0)</f>
        <v>1</v>
      </c>
      <c r="E92" s="15"/>
      <c r="F92" s="15"/>
      <c r="G92" s="15"/>
      <c r="H92" s="9">
        <f t="shared" ref="H92:H109" si="16">SUM(E92:G92)</f>
        <v>0</v>
      </c>
      <c r="I92" s="15"/>
      <c r="J92" s="15"/>
      <c r="K92" s="15"/>
      <c r="L92" s="9">
        <f t="shared" si="11"/>
        <v>0</v>
      </c>
      <c r="M92" s="15"/>
      <c r="N92" s="15"/>
      <c r="O92" s="15"/>
      <c r="P92" s="15"/>
      <c r="Q92" s="15"/>
      <c r="R92" s="11">
        <f>SUM(M92:Q92)</f>
        <v>0</v>
      </c>
      <c r="S92" s="15"/>
      <c r="T92" s="15"/>
      <c r="U92" s="9">
        <f>S92+T92</f>
        <v>0</v>
      </c>
      <c r="V92" s="9">
        <f t="shared" ref="V92:V109" si="17">D92+H92-L92-R92-U92</f>
        <v>1</v>
      </c>
      <c r="W92" s="15">
        <v>1</v>
      </c>
      <c r="X92" s="16">
        <f>W92-V92</f>
        <v>0</v>
      </c>
      <c r="Y92" s="18"/>
      <c r="Z92" s="17"/>
    </row>
    <row r="93" spans="1:26" ht="18" customHeight="1" x14ac:dyDescent="0.2">
      <c r="A93" s="13">
        <v>3500004</v>
      </c>
      <c r="B93" s="14" t="s">
        <v>114</v>
      </c>
      <c r="C93" s="15">
        <v>300000</v>
      </c>
      <c r="D93" s="10">
        <f>VLOOKUP($A93,'24.04'!$A$9:$W$204,23,0)</f>
        <v>0</v>
      </c>
      <c r="E93" s="15"/>
      <c r="F93" s="15"/>
      <c r="G93" s="15"/>
      <c r="H93" s="9">
        <f t="shared" si="16"/>
        <v>0</v>
      </c>
      <c r="I93" s="15"/>
      <c r="J93" s="15"/>
      <c r="K93" s="15"/>
      <c r="L93" s="9">
        <f t="shared" si="11"/>
        <v>0</v>
      </c>
      <c r="M93" s="15"/>
      <c r="N93" s="15"/>
      <c r="O93" s="15"/>
      <c r="P93" s="15"/>
      <c r="Q93" s="15"/>
      <c r="R93" s="11">
        <f>SUM(M93:Q93)</f>
        <v>0</v>
      </c>
      <c r="S93" s="15"/>
      <c r="T93" s="15"/>
      <c r="U93" s="9">
        <f>S93+T93</f>
        <v>0</v>
      </c>
      <c r="V93" s="9">
        <f t="shared" si="17"/>
        <v>0</v>
      </c>
      <c r="W93" s="15"/>
      <c r="X93" s="16">
        <f>W93-V93</f>
        <v>0</v>
      </c>
      <c r="Y93" s="18"/>
      <c r="Z93" s="17"/>
    </row>
    <row r="94" spans="1:26" ht="18" customHeight="1" x14ac:dyDescent="0.2">
      <c r="A94" s="13">
        <v>3500001</v>
      </c>
      <c r="B94" s="14" t="s">
        <v>115</v>
      </c>
      <c r="C94" s="15">
        <v>300000</v>
      </c>
      <c r="D94" s="10">
        <f>VLOOKUP($A94,'24.04'!$A$9:$W$204,23,0)</f>
        <v>0</v>
      </c>
      <c r="E94" s="15"/>
      <c r="F94" s="15"/>
      <c r="G94" s="15"/>
      <c r="H94" s="9">
        <f t="shared" si="16"/>
        <v>0</v>
      </c>
      <c r="I94" s="15"/>
      <c r="J94" s="15"/>
      <c r="K94" s="15"/>
      <c r="L94" s="9">
        <f t="shared" si="11"/>
        <v>0</v>
      </c>
      <c r="M94" s="15"/>
      <c r="N94" s="15"/>
      <c r="O94" s="15"/>
      <c r="P94" s="15"/>
      <c r="Q94" s="15"/>
      <c r="R94" s="11">
        <f t="shared" si="15"/>
        <v>0</v>
      </c>
      <c r="S94" s="15"/>
      <c r="T94" s="15"/>
      <c r="U94" s="9">
        <f t="shared" ref="U94:U109" si="18">S94+T94</f>
        <v>0</v>
      </c>
      <c r="V94" s="9">
        <f t="shared" si="17"/>
        <v>0</v>
      </c>
      <c r="W94" s="15"/>
      <c r="X94" s="16">
        <f t="shared" ref="X94:X109" si="19">W94-V94</f>
        <v>0</v>
      </c>
      <c r="Y94" s="18"/>
      <c r="Z94" s="17"/>
    </row>
    <row r="95" spans="1:26" ht="18" customHeight="1" x14ac:dyDescent="0.2">
      <c r="A95" s="13">
        <v>3500009</v>
      </c>
      <c r="B95" s="14" t="s">
        <v>116</v>
      </c>
      <c r="C95" s="15">
        <v>390000</v>
      </c>
      <c r="D95" s="10">
        <f>VLOOKUP($A95,'24.04'!$A$9:$W$204,23,0)</f>
        <v>1</v>
      </c>
      <c r="E95" s="15"/>
      <c r="F95" s="15"/>
      <c r="G95" s="15"/>
      <c r="H95" s="9">
        <f t="shared" si="16"/>
        <v>0</v>
      </c>
      <c r="I95" s="15"/>
      <c r="J95" s="15"/>
      <c r="K95" s="15"/>
      <c r="L95" s="9">
        <f t="shared" si="11"/>
        <v>0</v>
      </c>
      <c r="M95" s="15"/>
      <c r="N95" s="15"/>
      <c r="O95" s="15"/>
      <c r="P95" s="15"/>
      <c r="Q95" s="15"/>
      <c r="R95" s="11">
        <f t="shared" si="15"/>
        <v>0</v>
      </c>
      <c r="S95" s="15"/>
      <c r="T95" s="15"/>
      <c r="U95" s="9">
        <f t="shared" si="18"/>
        <v>0</v>
      </c>
      <c r="V95" s="9">
        <f t="shared" si="17"/>
        <v>1</v>
      </c>
      <c r="W95" s="15">
        <v>1</v>
      </c>
      <c r="X95" s="16">
        <f t="shared" si="19"/>
        <v>0</v>
      </c>
      <c r="Y95" s="18"/>
      <c r="Z95" s="17"/>
    </row>
    <row r="96" spans="1:26" ht="18" customHeight="1" x14ac:dyDescent="0.2">
      <c r="A96" s="13">
        <v>3500021</v>
      </c>
      <c r="B96" s="14" t="s">
        <v>117</v>
      </c>
      <c r="C96" s="15">
        <v>390000</v>
      </c>
      <c r="D96" s="10">
        <f>VLOOKUP($A96,'24.04'!$A$9:$W$204,23,0)</f>
        <v>1</v>
      </c>
      <c r="E96" s="15"/>
      <c r="F96" s="15"/>
      <c r="G96" s="15"/>
      <c r="H96" s="9">
        <f t="shared" si="16"/>
        <v>0</v>
      </c>
      <c r="I96" s="15"/>
      <c r="J96" s="15"/>
      <c r="K96" s="15"/>
      <c r="L96" s="9">
        <f t="shared" si="11"/>
        <v>0</v>
      </c>
      <c r="M96" s="15"/>
      <c r="N96" s="15"/>
      <c r="O96" s="15"/>
      <c r="P96" s="15"/>
      <c r="Q96" s="15"/>
      <c r="R96" s="11">
        <f t="shared" si="15"/>
        <v>0</v>
      </c>
      <c r="S96" s="15"/>
      <c r="T96" s="15"/>
      <c r="U96" s="9">
        <f t="shared" si="18"/>
        <v>0</v>
      </c>
      <c r="V96" s="9">
        <f t="shared" si="17"/>
        <v>1</v>
      </c>
      <c r="W96" s="15">
        <v>1</v>
      </c>
      <c r="X96" s="16">
        <f t="shared" si="19"/>
        <v>0</v>
      </c>
      <c r="Y96" s="18"/>
      <c r="Z96" s="17"/>
    </row>
    <row r="97" spans="1:26" ht="18" customHeight="1" x14ac:dyDescent="0.2">
      <c r="A97" s="13">
        <v>3500022</v>
      </c>
      <c r="B97" s="14" t="s">
        <v>118</v>
      </c>
      <c r="C97" s="15">
        <v>300000</v>
      </c>
      <c r="D97" s="10">
        <f>VLOOKUP($A97,'24.04'!$A$9:$W$204,23,0)</f>
        <v>0</v>
      </c>
      <c r="E97" s="15"/>
      <c r="F97" s="15"/>
      <c r="G97" s="15"/>
      <c r="H97" s="9">
        <f t="shared" si="16"/>
        <v>0</v>
      </c>
      <c r="I97" s="15"/>
      <c r="J97" s="15"/>
      <c r="K97" s="15"/>
      <c r="L97" s="9">
        <f t="shared" si="11"/>
        <v>0</v>
      </c>
      <c r="M97" s="15"/>
      <c r="N97" s="15"/>
      <c r="O97" s="15"/>
      <c r="P97" s="15"/>
      <c r="Q97" s="15"/>
      <c r="R97" s="11">
        <f>SUM(M97:Q97)</f>
        <v>0</v>
      </c>
      <c r="S97" s="15"/>
      <c r="T97" s="15"/>
      <c r="U97" s="9">
        <f>S97+T97</f>
        <v>0</v>
      </c>
      <c r="V97" s="9">
        <f t="shared" si="17"/>
        <v>0</v>
      </c>
      <c r="W97" s="15"/>
      <c r="X97" s="16">
        <f>W97-V97</f>
        <v>0</v>
      </c>
      <c r="Y97" s="18"/>
      <c r="Z97" s="17"/>
    </row>
    <row r="98" spans="1:26" ht="18" customHeight="1" x14ac:dyDescent="0.2">
      <c r="A98" s="13">
        <v>3500029</v>
      </c>
      <c r="B98" s="14" t="s">
        <v>119</v>
      </c>
      <c r="C98" s="15">
        <v>390000</v>
      </c>
      <c r="D98" s="10">
        <f>VLOOKUP($A98,'24.04'!$A$9:$W$204,23,0)</f>
        <v>0</v>
      </c>
      <c r="E98" s="15"/>
      <c r="F98" s="15"/>
      <c r="G98" s="15"/>
      <c r="H98" s="9">
        <f t="shared" si="16"/>
        <v>0</v>
      </c>
      <c r="I98" s="15"/>
      <c r="J98" s="15"/>
      <c r="K98" s="15"/>
      <c r="L98" s="9">
        <f t="shared" si="11"/>
        <v>0</v>
      </c>
      <c r="M98" s="15"/>
      <c r="N98" s="15"/>
      <c r="O98" s="15"/>
      <c r="P98" s="15"/>
      <c r="Q98" s="15"/>
      <c r="R98" s="11">
        <f t="shared" si="15"/>
        <v>0</v>
      </c>
      <c r="S98" s="15"/>
      <c r="T98" s="15"/>
      <c r="U98" s="9">
        <f t="shared" si="18"/>
        <v>0</v>
      </c>
      <c r="V98" s="9">
        <f t="shared" si="17"/>
        <v>0</v>
      </c>
      <c r="W98" s="15"/>
      <c r="X98" s="16">
        <f t="shared" si="19"/>
        <v>0</v>
      </c>
      <c r="Y98" s="18"/>
      <c r="Z98" s="17"/>
    </row>
    <row r="99" spans="1:26" ht="18" customHeight="1" x14ac:dyDescent="0.2">
      <c r="A99" s="13">
        <v>3500030</v>
      </c>
      <c r="B99" s="14" t="s">
        <v>120</v>
      </c>
      <c r="C99" s="15">
        <v>300000</v>
      </c>
      <c r="D99" s="10">
        <f>VLOOKUP($A99,'24.04'!$A$9:$W$204,23,0)</f>
        <v>0</v>
      </c>
      <c r="E99" s="15"/>
      <c r="F99" s="15"/>
      <c r="G99" s="15"/>
      <c r="H99" s="9">
        <f t="shared" si="16"/>
        <v>0</v>
      </c>
      <c r="I99" s="15"/>
      <c r="J99" s="15"/>
      <c r="K99" s="15"/>
      <c r="L99" s="9">
        <f t="shared" si="11"/>
        <v>0</v>
      </c>
      <c r="M99" s="15"/>
      <c r="N99" s="15"/>
      <c r="O99" s="15"/>
      <c r="P99" s="15"/>
      <c r="Q99" s="15"/>
      <c r="R99" s="11">
        <f>SUM(M99:Q99)</f>
        <v>0</v>
      </c>
      <c r="S99" s="15"/>
      <c r="T99" s="15"/>
      <c r="U99" s="9">
        <f>S99+T99</f>
        <v>0</v>
      </c>
      <c r="V99" s="9">
        <f t="shared" si="17"/>
        <v>0</v>
      </c>
      <c r="W99" s="15"/>
      <c r="X99" s="16">
        <f>W99-V99</f>
        <v>0</v>
      </c>
      <c r="Y99" s="18"/>
      <c r="Z99" s="17"/>
    </row>
    <row r="100" spans="1:26" ht="18" customHeight="1" x14ac:dyDescent="0.2">
      <c r="A100" s="13">
        <v>3500049</v>
      </c>
      <c r="B100" s="14" t="s">
        <v>121</v>
      </c>
      <c r="C100" s="15">
        <v>390000</v>
      </c>
      <c r="D100" s="10">
        <f>VLOOKUP($A100,'24.04'!$A$9:$W$204,23,0)</f>
        <v>0</v>
      </c>
      <c r="E100" s="15"/>
      <c r="F100" s="15"/>
      <c r="G100" s="15"/>
      <c r="H100" s="9">
        <f t="shared" si="16"/>
        <v>0</v>
      </c>
      <c r="I100" s="15"/>
      <c r="J100" s="15"/>
      <c r="K100" s="15"/>
      <c r="L100" s="9">
        <f t="shared" si="11"/>
        <v>0</v>
      </c>
      <c r="M100" s="15"/>
      <c r="N100" s="15"/>
      <c r="O100" s="15"/>
      <c r="P100" s="15"/>
      <c r="Q100" s="15"/>
      <c r="R100" s="11">
        <f>SUM(M100:Q100)</f>
        <v>0</v>
      </c>
      <c r="S100" s="15"/>
      <c r="T100" s="15"/>
      <c r="U100" s="9">
        <f>S100+T100</f>
        <v>0</v>
      </c>
      <c r="V100" s="9">
        <f t="shared" si="17"/>
        <v>0</v>
      </c>
      <c r="W100" s="15"/>
      <c r="X100" s="16">
        <f>W100-V100</f>
        <v>0</v>
      </c>
      <c r="Y100" s="18"/>
      <c r="Z100" s="17"/>
    </row>
    <row r="101" spans="1:26" ht="18" customHeight="1" x14ac:dyDescent="0.2">
      <c r="A101" s="13">
        <v>3500182</v>
      </c>
      <c r="B101" s="14" t="s">
        <v>248</v>
      </c>
      <c r="C101" s="15">
        <v>390000</v>
      </c>
      <c r="D101" s="10">
        <f>VLOOKUP($A101,'24.04'!$A$9:$W$204,23,0)</f>
        <v>0</v>
      </c>
      <c r="E101" s="15">
        <v>1</v>
      </c>
      <c r="F101" s="15"/>
      <c r="G101" s="15"/>
      <c r="H101" s="9">
        <f t="shared" si="16"/>
        <v>1</v>
      </c>
      <c r="I101" s="15"/>
      <c r="J101" s="15"/>
      <c r="K101" s="15"/>
      <c r="L101" s="9">
        <f t="shared" si="11"/>
        <v>0</v>
      </c>
      <c r="M101" s="15"/>
      <c r="N101" s="15"/>
      <c r="O101" s="15"/>
      <c r="P101" s="15"/>
      <c r="Q101" s="15"/>
      <c r="R101" s="11">
        <f>SUM(M101:Q101)</f>
        <v>0</v>
      </c>
      <c r="S101" s="15"/>
      <c r="T101" s="15"/>
      <c r="U101" s="9">
        <f>S101+T101</f>
        <v>0</v>
      </c>
      <c r="V101" s="9">
        <f t="shared" si="17"/>
        <v>1</v>
      </c>
      <c r="W101" s="15">
        <v>1</v>
      </c>
      <c r="X101" s="16">
        <f>W101-V101</f>
        <v>0</v>
      </c>
      <c r="Y101" s="18"/>
      <c r="Z101" s="17"/>
    </row>
    <row r="102" spans="1:26" ht="18" customHeight="1" x14ac:dyDescent="0.2">
      <c r="A102" s="13">
        <v>3500140</v>
      </c>
      <c r="B102" s="14" t="s">
        <v>123</v>
      </c>
      <c r="C102" s="15">
        <v>300000</v>
      </c>
      <c r="D102" s="10">
        <f>VLOOKUP($A102,'24.04'!$A$9:$W$204,23,0)</f>
        <v>0</v>
      </c>
      <c r="E102" s="15"/>
      <c r="F102" s="15"/>
      <c r="G102" s="15"/>
      <c r="H102" s="9">
        <f t="shared" si="16"/>
        <v>0</v>
      </c>
      <c r="I102" s="15"/>
      <c r="J102" s="15"/>
      <c r="K102" s="15"/>
      <c r="L102" s="9">
        <f t="shared" si="11"/>
        <v>0</v>
      </c>
      <c r="M102" s="15"/>
      <c r="N102" s="15"/>
      <c r="O102" s="15"/>
      <c r="P102" s="15"/>
      <c r="Q102" s="15"/>
      <c r="R102" s="11">
        <f>SUM(M102:Q102)</f>
        <v>0</v>
      </c>
      <c r="S102" s="15"/>
      <c r="T102" s="15"/>
      <c r="U102" s="9">
        <f>S102+T102</f>
        <v>0</v>
      </c>
      <c r="V102" s="9">
        <f t="shared" si="17"/>
        <v>0</v>
      </c>
      <c r="W102" s="15"/>
      <c r="X102" s="16">
        <f>W102-V102</f>
        <v>0</v>
      </c>
      <c r="Y102" s="18"/>
      <c r="Z102" s="17"/>
    </row>
    <row r="103" spans="1:26" ht="18" customHeight="1" x14ac:dyDescent="0.2">
      <c r="A103" s="13">
        <v>3500155</v>
      </c>
      <c r="B103" s="14" t="s">
        <v>124</v>
      </c>
      <c r="C103" s="15">
        <v>300000</v>
      </c>
      <c r="D103" s="10">
        <f>VLOOKUP($A103,'24.04'!$A$9:$W$204,23,0)</f>
        <v>0</v>
      </c>
      <c r="E103" s="15"/>
      <c r="F103" s="15"/>
      <c r="G103" s="15"/>
      <c r="H103" s="9">
        <f t="shared" si="16"/>
        <v>0</v>
      </c>
      <c r="I103" s="15"/>
      <c r="J103" s="15"/>
      <c r="K103" s="15"/>
      <c r="L103" s="9">
        <f t="shared" si="11"/>
        <v>0</v>
      </c>
      <c r="M103" s="15"/>
      <c r="N103" s="15"/>
      <c r="O103" s="15"/>
      <c r="P103" s="15"/>
      <c r="Q103" s="15"/>
      <c r="R103" s="11">
        <f t="shared" si="15"/>
        <v>0</v>
      </c>
      <c r="S103" s="15"/>
      <c r="T103" s="15"/>
      <c r="U103" s="9">
        <f t="shared" si="18"/>
        <v>0</v>
      </c>
      <c r="V103" s="9">
        <f t="shared" si="17"/>
        <v>0</v>
      </c>
      <c r="W103" s="15"/>
      <c r="X103" s="16">
        <f t="shared" si="19"/>
        <v>0</v>
      </c>
      <c r="Y103" s="18"/>
      <c r="Z103" s="17"/>
    </row>
    <row r="104" spans="1:26" ht="18" customHeight="1" x14ac:dyDescent="0.2">
      <c r="A104" s="13">
        <v>3500156</v>
      </c>
      <c r="B104" s="14" t="s">
        <v>125</v>
      </c>
      <c r="C104" s="15">
        <v>390000</v>
      </c>
      <c r="D104" s="10">
        <f>VLOOKUP($A104,'24.04'!$A$9:$W$204,23,0)</f>
        <v>1</v>
      </c>
      <c r="E104" s="15"/>
      <c r="F104" s="15"/>
      <c r="G104" s="15"/>
      <c r="H104" s="9">
        <f t="shared" si="16"/>
        <v>0</v>
      </c>
      <c r="I104" s="15"/>
      <c r="J104" s="15"/>
      <c r="K104" s="15"/>
      <c r="L104" s="9">
        <f t="shared" si="11"/>
        <v>0</v>
      </c>
      <c r="M104" s="15"/>
      <c r="N104" s="15"/>
      <c r="O104" s="15"/>
      <c r="P104" s="15"/>
      <c r="Q104" s="15"/>
      <c r="R104" s="11">
        <f t="shared" si="15"/>
        <v>0</v>
      </c>
      <c r="S104" s="15"/>
      <c r="T104" s="15"/>
      <c r="U104" s="9">
        <f t="shared" si="18"/>
        <v>0</v>
      </c>
      <c r="V104" s="9">
        <f t="shared" si="17"/>
        <v>1</v>
      </c>
      <c r="W104" s="15">
        <v>1</v>
      </c>
      <c r="X104" s="16">
        <f t="shared" si="19"/>
        <v>0</v>
      </c>
      <c r="Y104" s="18"/>
      <c r="Z104" s="17"/>
    </row>
    <row r="105" spans="1:26" ht="18" customHeight="1" x14ac:dyDescent="0.2">
      <c r="A105" s="13">
        <v>3500141</v>
      </c>
      <c r="B105" s="14" t="s">
        <v>126</v>
      </c>
      <c r="C105" s="15">
        <v>300000</v>
      </c>
      <c r="D105" s="10">
        <f>VLOOKUP($A105,'24.04'!$A$9:$W$204,23,0)</f>
        <v>0</v>
      </c>
      <c r="E105" s="15"/>
      <c r="F105" s="15"/>
      <c r="G105" s="15"/>
      <c r="H105" s="9">
        <f t="shared" si="16"/>
        <v>0</v>
      </c>
      <c r="I105" s="15"/>
      <c r="J105" s="15"/>
      <c r="K105" s="15"/>
      <c r="L105" s="9">
        <f t="shared" si="11"/>
        <v>0</v>
      </c>
      <c r="M105" s="15"/>
      <c r="N105" s="15"/>
      <c r="O105" s="15"/>
      <c r="P105" s="15"/>
      <c r="Q105" s="15"/>
      <c r="R105" s="11">
        <f t="shared" si="15"/>
        <v>0</v>
      </c>
      <c r="S105" s="15"/>
      <c r="T105" s="15"/>
      <c r="U105" s="9">
        <f t="shared" si="18"/>
        <v>0</v>
      </c>
      <c r="V105" s="9">
        <f t="shared" si="17"/>
        <v>0</v>
      </c>
      <c r="W105" s="15"/>
      <c r="X105" s="16">
        <f t="shared" si="19"/>
        <v>0</v>
      </c>
      <c r="Y105" s="18"/>
      <c r="Z105" s="17"/>
    </row>
    <row r="106" spans="1:26" ht="18" customHeight="1" x14ac:dyDescent="0.2">
      <c r="A106" s="13">
        <v>3500142</v>
      </c>
      <c r="B106" s="14" t="s">
        <v>127</v>
      </c>
      <c r="C106" s="15">
        <v>390000</v>
      </c>
      <c r="D106" s="10">
        <f>VLOOKUP($A106,'24.04'!$A$9:$W$204,23,0)</f>
        <v>1</v>
      </c>
      <c r="E106" s="15"/>
      <c r="F106" s="15"/>
      <c r="G106" s="15"/>
      <c r="H106" s="9">
        <f t="shared" si="16"/>
        <v>0</v>
      </c>
      <c r="I106" s="15"/>
      <c r="J106" s="15"/>
      <c r="K106" s="15"/>
      <c r="L106" s="9">
        <f t="shared" si="11"/>
        <v>0</v>
      </c>
      <c r="M106" s="15"/>
      <c r="N106" s="15"/>
      <c r="O106" s="15"/>
      <c r="P106" s="15"/>
      <c r="Q106" s="15"/>
      <c r="R106" s="11">
        <f t="shared" si="15"/>
        <v>0</v>
      </c>
      <c r="S106" s="15"/>
      <c r="T106" s="15"/>
      <c r="U106" s="9">
        <f t="shared" si="18"/>
        <v>0</v>
      </c>
      <c r="V106" s="9">
        <f t="shared" si="17"/>
        <v>1</v>
      </c>
      <c r="W106" s="15">
        <v>1</v>
      </c>
      <c r="X106" s="16">
        <f t="shared" si="19"/>
        <v>0</v>
      </c>
      <c r="Y106" s="18"/>
      <c r="Z106" s="17"/>
    </row>
    <row r="107" spans="1:26" ht="18" customHeight="1" x14ac:dyDescent="0.2">
      <c r="A107" s="13">
        <v>3500143</v>
      </c>
      <c r="B107" s="14" t="s">
        <v>128</v>
      </c>
      <c r="C107" s="15">
        <v>220000</v>
      </c>
      <c r="D107" s="10">
        <f>VLOOKUP($A107,'24.04'!$A$9:$W$204,23,0)</f>
        <v>0</v>
      </c>
      <c r="E107" s="15"/>
      <c r="F107" s="15"/>
      <c r="G107" s="15"/>
      <c r="H107" s="9">
        <f t="shared" si="16"/>
        <v>0</v>
      </c>
      <c r="I107" s="15"/>
      <c r="J107" s="15"/>
      <c r="K107" s="15"/>
      <c r="L107" s="9">
        <f t="shared" si="11"/>
        <v>0</v>
      </c>
      <c r="M107" s="15"/>
      <c r="N107" s="15"/>
      <c r="O107" s="15"/>
      <c r="P107" s="15"/>
      <c r="Q107" s="15"/>
      <c r="R107" s="11">
        <f t="shared" si="15"/>
        <v>0</v>
      </c>
      <c r="S107" s="15"/>
      <c r="T107" s="15"/>
      <c r="U107" s="9">
        <f t="shared" si="18"/>
        <v>0</v>
      </c>
      <c r="V107" s="9">
        <f t="shared" si="17"/>
        <v>0</v>
      </c>
      <c r="W107" s="15"/>
      <c r="X107" s="16">
        <f t="shared" si="19"/>
        <v>0</v>
      </c>
      <c r="Y107" s="18"/>
      <c r="Z107" s="17"/>
    </row>
    <row r="108" spans="1:26" ht="18" customHeight="1" x14ac:dyDescent="0.2">
      <c r="A108" s="13">
        <v>3500144</v>
      </c>
      <c r="B108" s="14" t="s">
        <v>129</v>
      </c>
      <c r="C108" s="15">
        <v>260000</v>
      </c>
      <c r="D108" s="10">
        <f>VLOOKUP($A108,'24.04'!$A$9:$W$204,23,0)</f>
        <v>1</v>
      </c>
      <c r="E108" s="15">
        <v>2</v>
      </c>
      <c r="F108" s="15"/>
      <c r="G108" s="15"/>
      <c r="H108" s="9">
        <f t="shared" si="16"/>
        <v>2</v>
      </c>
      <c r="I108" s="15">
        <v>2</v>
      </c>
      <c r="J108" s="15"/>
      <c r="K108" s="15"/>
      <c r="L108" s="9">
        <f t="shared" si="11"/>
        <v>2</v>
      </c>
      <c r="M108" s="15"/>
      <c r="N108" s="15"/>
      <c r="O108" s="15"/>
      <c r="P108" s="15"/>
      <c r="Q108" s="15"/>
      <c r="R108" s="11">
        <f t="shared" si="15"/>
        <v>0</v>
      </c>
      <c r="S108" s="15"/>
      <c r="T108" s="15"/>
      <c r="U108" s="9">
        <f t="shared" si="18"/>
        <v>0</v>
      </c>
      <c r="V108" s="9">
        <f t="shared" si="17"/>
        <v>1</v>
      </c>
      <c r="W108" s="15">
        <v>1</v>
      </c>
      <c r="X108" s="16">
        <f t="shared" si="19"/>
        <v>0</v>
      </c>
      <c r="Y108" s="18"/>
      <c r="Z108" s="17"/>
    </row>
    <row r="109" spans="1:26" ht="18" customHeight="1" x14ac:dyDescent="0.2">
      <c r="A109" s="13">
        <v>3500145</v>
      </c>
      <c r="B109" s="14" t="s">
        <v>130</v>
      </c>
      <c r="C109" s="15">
        <v>350000</v>
      </c>
      <c r="D109" s="10">
        <f>VLOOKUP($A109,'24.04'!$A$9:$W$204,23,0)</f>
        <v>1</v>
      </c>
      <c r="E109" s="15"/>
      <c r="F109" s="15"/>
      <c r="G109" s="15"/>
      <c r="H109" s="9">
        <f t="shared" si="16"/>
        <v>0</v>
      </c>
      <c r="I109" s="15"/>
      <c r="J109" s="15"/>
      <c r="K109" s="15"/>
      <c r="L109" s="9">
        <f t="shared" si="11"/>
        <v>0</v>
      </c>
      <c r="M109" s="15"/>
      <c r="N109" s="15"/>
      <c r="O109" s="15"/>
      <c r="P109" s="15"/>
      <c r="Q109" s="15"/>
      <c r="R109" s="11">
        <f t="shared" si="15"/>
        <v>0</v>
      </c>
      <c r="S109" s="15"/>
      <c r="T109" s="15"/>
      <c r="U109" s="9">
        <f t="shared" si="18"/>
        <v>0</v>
      </c>
      <c r="V109" s="9">
        <f t="shared" si="17"/>
        <v>1</v>
      </c>
      <c r="W109" s="15">
        <v>1</v>
      </c>
      <c r="X109" s="16">
        <f t="shared" si="19"/>
        <v>0</v>
      </c>
      <c r="Y109" s="18"/>
      <c r="Z109" s="17"/>
    </row>
    <row r="110" spans="1:26" ht="18" customHeight="1" x14ac:dyDescent="0.2">
      <c r="A110" s="7">
        <v>3510000</v>
      </c>
      <c r="B110" s="8" t="s">
        <v>131</v>
      </c>
      <c r="C110" s="9"/>
      <c r="D110" s="10">
        <f>VLOOKUP($A110,'24.04'!$A$9:$W$204,23,0)</f>
        <v>0</v>
      </c>
      <c r="E110" s="10"/>
      <c r="F110" s="10"/>
      <c r="G110" s="10"/>
      <c r="H110" s="9"/>
      <c r="I110" s="10"/>
      <c r="J110" s="10"/>
      <c r="K110" s="10"/>
      <c r="L110" s="9">
        <f t="shared" si="11"/>
        <v>0</v>
      </c>
      <c r="M110" s="10"/>
      <c r="N110" s="10"/>
      <c r="O110" s="10"/>
      <c r="P110" s="10"/>
      <c r="Q110" s="10"/>
      <c r="R110" s="11">
        <f t="shared" si="15"/>
        <v>0</v>
      </c>
      <c r="S110" s="10"/>
      <c r="T110" s="10"/>
      <c r="U110" s="9"/>
      <c r="V110" s="9"/>
      <c r="W110" s="10"/>
      <c r="X110" s="9"/>
      <c r="Y110" s="18"/>
      <c r="Z110" s="17"/>
    </row>
    <row r="111" spans="1:26" ht="18" customHeight="1" x14ac:dyDescent="0.2">
      <c r="A111" s="13">
        <v>3510004</v>
      </c>
      <c r="B111" s="14" t="s">
        <v>132</v>
      </c>
      <c r="C111" s="15">
        <v>43000</v>
      </c>
      <c r="D111" s="10">
        <f>VLOOKUP($A111,'24.04'!$A$9:$W$204,23,0)</f>
        <v>2</v>
      </c>
      <c r="E111" s="15">
        <v>12</v>
      </c>
      <c r="F111" s="15"/>
      <c r="G111" s="15"/>
      <c r="H111" s="9">
        <f t="shared" ref="H111:H120" si="20">SUM(E111:G111)</f>
        <v>12</v>
      </c>
      <c r="I111" s="15">
        <v>1</v>
      </c>
      <c r="J111" s="15"/>
      <c r="K111" s="15"/>
      <c r="L111" s="9">
        <f t="shared" si="11"/>
        <v>1</v>
      </c>
      <c r="M111" s="15"/>
      <c r="N111" s="15"/>
      <c r="O111" s="15"/>
      <c r="P111" s="15"/>
      <c r="Q111" s="15"/>
      <c r="R111" s="11">
        <f>SUM(M111:Q111)</f>
        <v>0</v>
      </c>
      <c r="S111" s="15"/>
      <c r="T111" s="15"/>
      <c r="U111" s="9">
        <f>S111+T111</f>
        <v>0</v>
      </c>
      <c r="V111" s="9">
        <f t="shared" ref="V111:V120" si="21">D111+H111-L111-R111-U111</f>
        <v>13</v>
      </c>
      <c r="W111" s="15">
        <v>13</v>
      </c>
      <c r="X111" s="16">
        <f>W111-V111</f>
        <v>0</v>
      </c>
      <c r="Y111" s="18"/>
      <c r="Z111" s="17"/>
    </row>
    <row r="112" spans="1:26" ht="18" customHeight="1" x14ac:dyDescent="0.2">
      <c r="A112" s="13">
        <v>3510011</v>
      </c>
      <c r="B112" s="14" t="s">
        <v>133</v>
      </c>
      <c r="C112" s="15">
        <v>42000</v>
      </c>
      <c r="D112" s="10">
        <f>VLOOKUP($A112,'24.04'!$A$9:$W$204,23,0)</f>
        <v>0</v>
      </c>
      <c r="E112" s="15"/>
      <c r="F112" s="15"/>
      <c r="G112" s="15"/>
      <c r="H112" s="9">
        <f t="shared" si="20"/>
        <v>0</v>
      </c>
      <c r="I112" s="15"/>
      <c r="J112" s="15"/>
      <c r="K112" s="15"/>
      <c r="L112" s="9">
        <f t="shared" si="11"/>
        <v>0</v>
      </c>
      <c r="M112" s="15"/>
      <c r="N112" s="15"/>
      <c r="O112" s="15"/>
      <c r="P112" s="15"/>
      <c r="Q112" s="15"/>
      <c r="R112" s="11">
        <f t="shared" si="15"/>
        <v>0</v>
      </c>
      <c r="S112" s="15"/>
      <c r="T112" s="15"/>
      <c r="U112" s="9">
        <f t="shared" ref="U112:U120" si="22">S112+T112</f>
        <v>0</v>
      </c>
      <c r="V112" s="9">
        <f t="shared" si="21"/>
        <v>0</v>
      </c>
      <c r="W112" s="15"/>
      <c r="X112" s="16">
        <f t="shared" ref="X112:X120" si="23">W112-V112</f>
        <v>0</v>
      </c>
      <c r="Y112" s="18"/>
      <c r="Z112" s="17"/>
    </row>
    <row r="113" spans="1:26" ht="18" customHeight="1" x14ac:dyDescent="0.2">
      <c r="A113" s="13">
        <v>3510012</v>
      </c>
      <c r="B113" s="14" t="s">
        <v>134</v>
      </c>
      <c r="C113" s="15">
        <v>43000</v>
      </c>
      <c r="D113" s="10">
        <f>VLOOKUP($A113,'24.04'!$A$9:$W$204,23,0)</f>
        <v>3</v>
      </c>
      <c r="E113" s="15">
        <v>6</v>
      </c>
      <c r="F113" s="15"/>
      <c r="G113" s="15"/>
      <c r="H113" s="9">
        <f t="shared" si="20"/>
        <v>6</v>
      </c>
      <c r="I113" s="15">
        <v>2</v>
      </c>
      <c r="J113" s="15"/>
      <c r="K113" s="15"/>
      <c r="L113" s="9">
        <f t="shared" si="11"/>
        <v>2</v>
      </c>
      <c r="M113" s="15"/>
      <c r="N113" s="15"/>
      <c r="O113" s="15"/>
      <c r="P113" s="15"/>
      <c r="Q113" s="15"/>
      <c r="R113" s="11">
        <f>SUM(M113:Q113)</f>
        <v>0</v>
      </c>
      <c r="S113" s="15"/>
      <c r="T113" s="15"/>
      <c r="U113" s="9">
        <f>S113+T113</f>
        <v>0</v>
      </c>
      <c r="V113" s="9">
        <f t="shared" si="21"/>
        <v>7</v>
      </c>
      <c r="W113" s="15">
        <v>7</v>
      </c>
      <c r="X113" s="16">
        <f>W113-V113</f>
        <v>0</v>
      </c>
      <c r="Y113" s="18"/>
      <c r="Z113" s="17"/>
    </row>
    <row r="114" spans="1:26" ht="18" customHeight="1" x14ac:dyDescent="0.2">
      <c r="A114" s="13">
        <v>3510018</v>
      </c>
      <c r="B114" s="14" t="s">
        <v>135</v>
      </c>
      <c r="C114" s="15">
        <v>65000</v>
      </c>
      <c r="D114" s="10">
        <f>VLOOKUP($A114,'24.04'!$A$9:$W$204,23,0)</f>
        <v>3</v>
      </c>
      <c r="E114" s="15">
        <v>6</v>
      </c>
      <c r="F114" s="15"/>
      <c r="G114" s="15"/>
      <c r="H114" s="9">
        <f t="shared" si="20"/>
        <v>6</v>
      </c>
      <c r="I114" s="15">
        <v>2</v>
      </c>
      <c r="J114" s="15"/>
      <c r="K114" s="15"/>
      <c r="L114" s="9">
        <f t="shared" si="11"/>
        <v>2</v>
      </c>
      <c r="M114" s="15"/>
      <c r="N114" s="15"/>
      <c r="O114" s="15"/>
      <c r="P114" s="15"/>
      <c r="Q114" s="15"/>
      <c r="R114" s="11">
        <f t="shared" si="15"/>
        <v>0</v>
      </c>
      <c r="S114" s="15"/>
      <c r="T114" s="15"/>
      <c r="U114" s="9">
        <f t="shared" si="22"/>
        <v>0</v>
      </c>
      <c r="V114" s="9">
        <f t="shared" si="21"/>
        <v>7</v>
      </c>
      <c r="W114" s="15">
        <v>7</v>
      </c>
      <c r="X114" s="16">
        <f t="shared" si="23"/>
        <v>0</v>
      </c>
      <c r="Y114" s="18"/>
      <c r="Z114" s="17"/>
    </row>
    <row r="115" spans="1:26" ht="18" customHeight="1" x14ac:dyDescent="0.2">
      <c r="A115" s="13">
        <v>3510066</v>
      </c>
      <c r="B115" s="14" t="s">
        <v>136</v>
      </c>
      <c r="C115" s="15">
        <v>42000</v>
      </c>
      <c r="D115" s="10">
        <f>VLOOKUP($A115,'24.04'!$A$9:$W$204,23,0)</f>
        <v>0</v>
      </c>
      <c r="E115" s="15"/>
      <c r="F115" s="15"/>
      <c r="G115" s="15"/>
      <c r="H115" s="9">
        <f t="shared" si="20"/>
        <v>0</v>
      </c>
      <c r="I115" s="15"/>
      <c r="J115" s="15"/>
      <c r="K115" s="15"/>
      <c r="L115" s="9">
        <f t="shared" si="11"/>
        <v>0</v>
      </c>
      <c r="M115" s="15"/>
      <c r="N115" s="15"/>
      <c r="O115" s="15"/>
      <c r="P115" s="15"/>
      <c r="Q115" s="15"/>
      <c r="R115" s="11">
        <f t="shared" si="15"/>
        <v>0</v>
      </c>
      <c r="S115" s="15"/>
      <c r="T115" s="15"/>
      <c r="U115" s="9">
        <f t="shared" si="22"/>
        <v>0</v>
      </c>
      <c r="V115" s="9">
        <f t="shared" si="21"/>
        <v>0</v>
      </c>
      <c r="W115" s="15"/>
      <c r="X115" s="16">
        <f t="shared" si="23"/>
        <v>0</v>
      </c>
      <c r="Y115" s="18"/>
      <c r="Z115" s="17"/>
    </row>
    <row r="116" spans="1:26" ht="18" customHeight="1" x14ac:dyDescent="0.2">
      <c r="A116" s="13">
        <v>3510067</v>
      </c>
      <c r="B116" s="14" t="s">
        <v>137</v>
      </c>
      <c r="C116" s="15">
        <v>43000</v>
      </c>
      <c r="D116" s="10">
        <f>VLOOKUP($A116,'24.04'!$A$9:$W$204,23,0)</f>
        <v>2</v>
      </c>
      <c r="E116" s="15">
        <v>8</v>
      </c>
      <c r="F116" s="15"/>
      <c r="G116" s="15"/>
      <c r="H116" s="9">
        <f t="shared" si="20"/>
        <v>8</v>
      </c>
      <c r="I116" s="15">
        <v>2</v>
      </c>
      <c r="J116" s="15"/>
      <c r="K116" s="15"/>
      <c r="L116" s="9">
        <f t="shared" si="11"/>
        <v>2</v>
      </c>
      <c r="M116" s="15"/>
      <c r="N116" s="15"/>
      <c r="O116" s="15"/>
      <c r="P116" s="15"/>
      <c r="Q116" s="15"/>
      <c r="R116" s="11">
        <f t="shared" si="15"/>
        <v>0</v>
      </c>
      <c r="S116" s="15"/>
      <c r="T116" s="15"/>
      <c r="U116" s="9">
        <f t="shared" si="22"/>
        <v>0</v>
      </c>
      <c r="V116" s="9">
        <f t="shared" si="21"/>
        <v>8</v>
      </c>
      <c r="W116" s="15">
        <v>8</v>
      </c>
      <c r="X116" s="16">
        <f t="shared" si="23"/>
        <v>0</v>
      </c>
      <c r="Y116" s="18"/>
      <c r="Z116" s="17"/>
    </row>
    <row r="117" spans="1:26" ht="18" customHeight="1" x14ac:dyDescent="0.2">
      <c r="A117" s="13">
        <v>3510068</v>
      </c>
      <c r="B117" s="14" t="s">
        <v>138</v>
      </c>
      <c r="C117" s="15">
        <v>12000</v>
      </c>
      <c r="D117" s="10">
        <f>VLOOKUP($A117,'24.04'!$A$9:$W$204,23,0)</f>
        <v>0</v>
      </c>
      <c r="E117" s="15"/>
      <c r="F117" s="15"/>
      <c r="G117" s="15"/>
      <c r="H117" s="9">
        <f t="shared" si="20"/>
        <v>0</v>
      </c>
      <c r="I117" s="15"/>
      <c r="J117" s="15"/>
      <c r="K117" s="15"/>
      <c r="L117" s="9">
        <f t="shared" si="11"/>
        <v>0</v>
      </c>
      <c r="M117" s="15"/>
      <c r="N117" s="15"/>
      <c r="O117" s="15"/>
      <c r="P117" s="15"/>
      <c r="Q117" s="15"/>
      <c r="R117" s="11">
        <f>SUM(M117:Q117)</f>
        <v>0</v>
      </c>
      <c r="S117" s="15"/>
      <c r="T117" s="15"/>
      <c r="U117" s="9">
        <f>S117+T117</f>
        <v>0</v>
      </c>
      <c r="V117" s="9">
        <f t="shared" si="21"/>
        <v>0</v>
      </c>
      <c r="W117" s="15"/>
      <c r="X117" s="16">
        <f>W117-V117</f>
        <v>0</v>
      </c>
      <c r="Y117" s="18"/>
      <c r="Z117" s="17"/>
    </row>
    <row r="118" spans="1:26" ht="18" customHeight="1" x14ac:dyDescent="0.2">
      <c r="A118" s="13">
        <v>3510069</v>
      </c>
      <c r="B118" s="14" t="s">
        <v>139</v>
      </c>
      <c r="C118" s="15">
        <v>12000</v>
      </c>
      <c r="D118" s="10">
        <f>VLOOKUP($A118,'24.04'!$A$9:$W$204,23,0)</f>
        <v>0</v>
      </c>
      <c r="E118" s="15"/>
      <c r="F118" s="15"/>
      <c r="G118" s="15"/>
      <c r="H118" s="9">
        <f t="shared" si="20"/>
        <v>0</v>
      </c>
      <c r="I118" s="15"/>
      <c r="J118" s="15"/>
      <c r="K118" s="15"/>
      <c r="L118" s="9">
        <f t="shared" si="11"/>
        <v>0</v>
      </c>
      <c r="M118" s="15"/>
      <c r="N118" s="15"/>
      <c r="O118" s="15"/>
      <c r="P118" s="15"/>
      <c r="Q118" s="15"/>
      <c r="R118" s="11">
        <f>SUM(M118:Q118)</f>
        <v>0</v>
      </c>
      <c r="S118" s="15"/>
      <c r="T118" s="15"/>
      <c r="U118" s="9">
        <f>S118+T118</f>
        <v>0</v>
      </c>
      <c r="V118" s="9">
        <f t="shared" si="21"/>
        <v>0</v>
      </c>
      <c r="W118" s="15"/>
      <c r="X118" s="16">
        <f>W118-V118</f>
        <v>0</v>
      </c>
      <c r="Y118" s="18"/>
      <c r="Z118" s="17"/>
    </row>
    <row r="119" spans="1:26" ht="18" customHeight="1" x14ac:dyDescent="0.2">
      <c r="A119" s="13">
        <v>3510070</v>
      </c>
      <c r="B119" s="14" t="s">
        <v>140</v>
      </c>
      <c r="C119" s="15">
        <v>12000</v>
      </c>
      <c r="D119" s="10">
        <f>VLOOKUP($A119,'24.04'!$A$9:$W$204,23,0)</f>
        <v>0</v>
      </c>
      <c r="E119" s="15"/>
      <c r="F119" s="15"/>
      <c r="G119" s="15"/>
      <c r="H119" s="9">
        <f t="shared" si="20"/>
        <v>0</v>
      </c>
      <c r="I119" s="15"/>
      <c r="J119" s="15"/>
      <c r="K119" s="15"/>
      <c r="L119" s="9">
        <f t="shared" si="11"/>
        <v>0</v>
      </c>
      <c r="M119" s="15"/>
      <c r="N119" s="15"/>
      <c r="O119" s="15"/>
      <c r="P119" s="15"/>
      <c r="Q119" s="15"/>
      <c r="R119" s="11">
        <f>SUM(M119:Q119)</f>
        <v>0</v>
      </c>
      <c r="S119" s="15"/>
      <c r="T119" s="15"/>
      <c r="U119" s="9">
        <f>S119+T119</f>
        <v>0</v>
      </c>
      <c r="V119" s="9">
        <f t="shared" si="21"/>
        <v>0</v>
      </c>
      <c r="W119" s="15"/>
      <c r="X119" s="16">
        <f>W119-V119</f>
        <v>0</v>
      </c>
      <c r="Y119" s="18"/>
      <c r="Z119" s="17"/>
    </row>
    <row r="120" spans="1:26" ht="18" customHeight="1" x14ac:dyDescent="0.2">
      <c r="A120" s="13">
        <v>3512008</v>
      </c>
      <c r="B120" s="14" t="s">
        <v>141</v>
      </c>
      <c r="C120" s="15">
        <v>44000</v>
      </c>
      <c r="D120" s="10">
        <f>VLOOKUP($A120,'24.04'!$A$9:$W$204,23,0)</f>
        <v>4</v>
      </c>
      <c r="E120" s="15"/>
      <c r="F120" s="15"/>
      <c r="G120" s="15"/>
      <c r="H120" s="9">
        <f t="shared" si="20"/>
        <v>0</v>
      </c>
      <c r="I120" s="15">
        <v>1</v>
      </c>
      <c r="J120" s="15"/>
      <c r="K120" s="15"/>
      <c r="L120" s="9">
        <f t="shared" si="11"/>
        <v>1</v>
      </c>
      <c r="M120" s="15"/>
      <c r="N120" s="15"/>
      <c r="O120" s="15"/>
      <c r="P120" s="15"/>
      <c r="Q120" s="15"/>
      <c r="R120" s="11">
        <f t="shared" si="15"/>
        <v>0</v>
      </c>
      <c r="S120" s="15">
        <v>3</v>
      </c>
      <c r="T120" s="15"/>
      <c r="U120" s="9">
        <f t="shared" si="22"/>
        <v>3</v>
      </c>
      <c r="V120" s="9">
        <f t="shared" si="21"/>
        <v>0</v>
      </c>
      <c r="W120" s="15"/>
      <c r="X120" s="16">
        <f t="shared" si="23"/>
        <v>0</v>
      </c>
      <c r="Y120" s="18"/>
      <c r="Z120" s="17"/>
    </row>
    <row r="121" spans="1:26" ht="18" customHeight="1" x14ac:dyDescent="0.2">
      <c r="A121" s="7">
        <v>3530000</v>
      </c>
      <c r="B121" s="28" t="s">
        <v>142</v>
      </c>
      <c r="C121" s="9"/>
      <c r="D121" s="10">
        <f>VLOOKUP($A121,'24.04'!$A$9:$W$204,23,0)</f>
        <v>0</v>
      </c>
      <c r="E121" s="10"/>
      <c r="F121" s="10"/>
      <c r="G121" s="10"/>
      <c r="H121" s="9"/>
      <c r="I121" s="10"/>
      <c r="J121" s="10"/>
      <c r="K121" s="10"/>
      <c r="L121" s="9">
        <f t="shared" si="11"/>
        <v>0</v>
      </c>
      <c r="M121" s="10"/>
      <c r="N121" s="10"/>
      <c r="O121" s="10"/>
      <c r="P121" s="10"/>
      <c r="Q121" s="10"/>
      <c r="R121" s="11">
        <f t="shared" si="15"/>
        <v>0</v>
      </c>
      <c r="S121" s="10"/>
      <c r="T121" s="10"/>
      <c r="U121" s="9"/>
      <c r="V121" s="9"/>
      <c r="W121" s="10"/>
      <c r="X121" s="9"/>
      <c r="Y121" s="18"/>
      <c r="Z121" s="17"/>
    </row>
    <row r="122" spans="1:26" ht="18" customHeight="1" x14ac:dyDescent="0.2">
      <c r="A122" s="13">
        <v>3530003</v>
      </c>
      <c r="B122" s="14" t="s">
        <v>143</v>
      </c>
      <c r="C122" s="15">
        <v>20000</v>
      </c>
      <c r="D122" s="10">
        <f>VLOOKUP($A122,'24.04'!$A$9:$W$204,23,0)</f>
        <v>0</v>
      </c>
      <c r="E122" s="15"/>
      <c r="F122" s="15"/>
      <c r="G122" s="15"/>
      <c r="H122" s="9">
        <f t="shared" ref="H122:H134" si="24">SUM(E122:G122)</f>
        <v>0</v>
      </c>
      <c r="I122" s="15"/>
      <c r="J122" s="15"/>
      <c r="K122" s="15"/>
      <c r="L122" s="9">
        <f t="shared" si="11"/>
        <v>0</v>
      </c>
      <c r="M122" s="15"/>
      <c r="N122" s="15"/>
      <c r="O122" s="15"/>
      <c r="P122" s="15"/>
      <c r="Q122" s="15"/>
      <c r="R122" s="11">
        <f t="shared" si="15"/>
        <v>0</v>
      </c>
      <c r="S122" s="15"/>
      <c r="T122" s="15"/>
      <c r="U122" s="9">
        <f t="shared" ref="U122:U134" si="25">S122+T122</f>
        <v>0</v>
      </c>
      <c r="V122" s="9">
        <f t="shared" ref="V122:V134" si="26">D122+H122-L122-R122-U122</f>
        <v>0</v>
      </c>
      <c r="W122" s="15"/>
      <c r="X122" s="16">
        <f t="shared" ref="X122:X134" si="27">W122-V122</f>
        <v>0</v>
      </c>
      <c r="Y122" s="18"/>
      <c r="Z122" s="17"/>
    </row>
    <row r="123" spans="1:26" ht="18" customHeight="1" x14ac:dyDescent="0.2">
      <c r="A123" s="13">
        <v>3530008</v>
      </c>
      <c r="B123" s="14" t="s">
        <v>144</v>
      </c>
      <c r="C123" s="15">
        <v>20000</v>
      </c>
      <c r="D123" s="10">
        <f>VLOOKUP($A123,'24.04'!$A$9:$W$204,23,0)</f>
        <v>0</v>
      </c>
      <c r="E123" s="15"/>
      <c r="F123" s="15"/>
      <c r="G123" s="15"/>
      <c r="H123" s="9">
        <f t="shared" si="24"/>
        <v>0</v>
      </c>
      <c r="I123" s="15"/>
      <c r="J123" s="15"/>
      <c r="K123" s="15"/>
      <c r="L123" s="9">
        <f t="shared" si="11"/>
        <v>0</v>
      </c>
      <c r="M123" s="15"/>
      <c r="N123" s="15"/>
      <c r="O123" s="15"/>
      <c r="P123" s="15"/>
      <c r="Q123" s="15"/>
      <c r="R123" s="11">
        <f t="shared" si="15"/>
        <v>0</v>
      </c>
      <c r="S123" s="15"/>
      <c r="T123" s="15"/>
      <c r="U123" s="9">
        <f t="shared" si="25"/>
        <v>0</v>
      </c>
      <c r="V123" s="9">
        <f t="shared" si="26"/>
        <v>0</v>
      </c>
      <c r="W123" s="15"/>
      <c r="X123" s="16">
        <f t="shared" si="27"/>
        <v>0</v>
      </c>
      <c r="Y123" s="18"/>
      <c r="Z123" s="17"/>
    </row>
    <row r="124" spans="1:26" ht="18" customHeight="1" x14ac:dyDescent="0.2">
      <c r="A124" s="13">
        <v>3530009</v>
      </c>
      <c r="B124" s="14" t="s">
        <v>145</v>
      </c>
      <c r="C124" s="15">
        <v>20000</v>
      </c>
      <c r="D124" s="10">
        <f>VLOOKUP($A124,'24.04'!$A$9:$W$204,23,0)</f>
        <v>31</v>
      </c>
      <c r="E124" s="15"/>
      <c r="F124" s="15"/>
      <c r="G124" s="15"/>
      <c r="H124" s="9">
        <f t="shared" si="24"/>
        <v>0</v>
      </c>
      <c r="I124" s="15">
        <v>4</v>
      </c>
      <c r="J124" s="15"/>
      <c r="K124" s="15"/>
      <c r="L124" s="9">
        <f t="shared" si="11"/>
        <v>4</v>
      </c>
      <c r="M124" s="15"/>
      <c r="N124" s="15"/>
      <c r="O124" s="15"/>
      <c r="P124" s="15"/>
      <c r="Q124" s="15"/>
      <c r="R124" s="11">
        <f t="shared" si="15"/>
        <v>0</v>
      </c>
      <c r="S124" s="15"/>
      <c r="T124" s="15"/>
      <c r="U124" s="9">
        <f t="shared" si="25"/>
        <v>0</v>
      </c>
      <c r="V124" s="9">
        <f t="shared" si="26"/>
        <v>27</v>
      </c>
      <c r="W124" s="15">
        <v>25</v>
      </c>
      <c r="X124" s="16">
        <f t="shared" si="27"/>
        <v>-2</v>
      </c>
      <c r="Y124" s="18"/>
      <c r="Z124" s="17"/>
    </row>
    <row r="125" spans="1:26" ht="18" customHeight="1" x14ac:dyDescent="0.2">
      <c r="A125" s="13">
        <v>3530010</v>
      </c>
      <c r="B125" s="14" t="s">
        <v>146</v>
      </c>
      <c r="C125" s="15">
        <v>108000</v>
      </c>
      <c r="D125" s="10">
        <f>VLOOKUP($A125,'24.04'!$A$9:$W$204,23,0)</f>
        <v>2</v>
      </c>
      <c r="E125" s="15">
        <v>20</v>
      </c>
      <c r="F125" s="15"/>
      <c r="G125" s="15"/>
      <c r="H125" s="9">
        <f t="shared" si="24"/>
        <v>20</v>
      </c>
      <c r="I125" s="15">
        <v>8</v>
      </c>
      <c r="J125" s="15"/>
      <c r="K125" s="15"/>
      <c r="L125" s="9">
        <f t="shared" si="11"/>
        <v>8</v>
      </c>
      <c r="M125" s="15"/>
      <c r="N125" s="15"/>
      <c r="O125" s="15"/>
      <c r="P125" s="15"/>
      <c r="Q125" s="15"/>
      <c r="R125" s="11">
        <f t="shared" si="15"/>
        <v>0</v>
      </c>
      <c r="S125" s="15"/>
      <c r="T125" s="15"/>
      <c r="U125" s="9">
        <f t="shared" si="25"/>
        <v>0</v>
      </c>
      <c r="V125" s="9">
        <f t="shared" si="26"/>
        <v>14</v>
      </c>
      <c r="W125" s="15">
        <v>14</v>
      </c>
      <c r="X125" s="16">
        <f t="shared" si="27"/>
        <v>0</v>
      </c>
      <c r="Y125" s="18"/>
      <c r="Z125" s="17"/>
    </row>
    <row r="126" spans="1:26" ht="18" customHeight="1" x14ac:dyDescent="0.2">
      <c r="A126" s="13">
        <v>3530014</v>
      </c>
      <c r="B126" s="14" t="s">
        <v>147</v>
      </c>
      <c r="C126" s="15">
        <v>20000</v>
      </c>
      <c r="D126" s="10">
        <f>VLOOKUP($A126,'24.04'!$A$9:$W$204,23,0)</f>
        <v>0</v>
      </c>
      <c r="E126" s="15"/>
      <c r="F126" s="15"/>
      <c r="G126" s="15"/>
      <c r="H126" s="9">
        <f t="shared" si="24"/>
        <v>0</v>
      </c>
      <c r="I126" s="15"/>
      <c r="J126" s="15"/>
      <c r="K126" s="15"/>
      <c r="L126" s="9">
        <f t="shared" si="11"/>
        <v>0</v>
      </c>
      <c r="M126" s="15"/>
      <c r="N126" s="15"/>
      <c r="O126" s="15"/>
      <c r="P126" s="15"/>
      <c r="Q126" s="15"/>
      <c r="R126" s="11">
        <f>SUM(M126:Q126)</f>
        <v>0</v>
      </c>
      <c r="S126" s="15"/>
      <c r="T126" s="15"/>
      <c r="U126" s="9">
        <f>S126+T126</f>
        <v>0</v>
      </c>
      <c r="V126" s="9">
        <f t="shared" si="26"/>
        <v>0</v>
      </c>
      <c r="W126" s="15"/>
      <c r="X126" s="16">
        <f>W126-V126</f>
        <v>0</v>
      </c>
      <c r="Y126" s="18"/>
      <c r="Z126" s="17"/>
    </row>
    <row r="127" spans="1:26" ht="18" customHeight="1" x14ac:dyDescent="0.2">
      <c r="A127" s="13">
        <v>3530087</v>
      </c>
      <c r="B127" s="14" t="s">
        <v>148</v>
      </c>
      <c r="C127" s="15"/>
      <c r="D127" s="10">
        <f>VLOOKUP($A127,'24.04'!$A$9:$W$204,23,0)</f>
        <v>0</v>
      </c>
      <c r="E127" s="15"/>
      <c r="F127" s="15"/>
      <c r="G127" s="15"/>
      <c r="H127" s="9">
        <f t="shared" si="24"/>
        <v>0</v>
      </c>
      <c r="I127" s="15"/>
      <c r="J127" s="15"/>
      <c r="K127" s="15"/>
      <c r="L127" s="9">
        <f t="shared" si="11"/>
        <v>0</v>
      </c>
      <c r="M127" s="15"/>
      <c r="N127" s="15"/>
      <c r="O127" s="15"/>
      <c r="P127" s="15"/>
      <c r="Q127" s="15"/>
      <c r="R127" s="11">
        <f t="shared" si="15"/>
        <v>0</v>
      </c>
      <c r="S127" s="15"/>
      <c r="T127" s="15"/>
      <c r="U127" s="9">
        <f t="shared" si="25"/>
        <v>0</v>
      </c>
      <c r="V127" s="9">
        <f t="shared" si="26"/>
        <v>0</v>
      </c>
      <c r="W127" s="15"/>
      <c r="X127" s="16">
        <f t="shared" si="27"/>
        <v>0</v>
      </c>
      <c r="Y127" s="18"/>
      <c r="Z127" s="17"/>
    </row>
    <row r="128" spans="1:26" ht="18" customHeight="1" x14ac:dyDescent="0.2">
      <c r="A128" s="13">
        <v>3530088</v>
      </c>
      <c r="B128" s="14" t="s">
        <v>149</v>
      </c>
      <c r="C128" s="15">
        <v>20000</v>
      </c>
      <c r="D128" s="10">
        <f>VLOOKUP($A128,'24.04'!$A$9:$W$204,23,0)</f>
        <v>2</v>
      </c>
      <c r="E128" s="15"/>
      <c r="F128" s="15"/>
      <c r="G128" s="15"/>
      <c r="H128" s="9">
        <f t="shared" si="24"/>
        <v>0</v>
      </c>
      <c r="I128" s="15"/>
      <c r="J128" s="15"/>
      <c r="K128" s="15"/>
      <c r="L128" s="9">
        <f t="shared" si="11"/>
        <v>0</v>
      </c>
      <c r="M128" s="15"/>
      <c r="N128" s="15"/>
      <c r="O128" s="15"/>
      <c r="P128" s="15"/>
      <c r="Q128" s="15"/>
      <c r="R128" s="11">
        <f t="shared" si="15"/>
        <v>0</v>
      </c>
      <c r="S128" s="15">
        <v>2</v>
      </c>
      <c r="T128" s="15"/>
      <c r="U128" s="9">
        <f t="shared" si="25"/>
        <v>2</v>
      </c>
      <c r="V128" s="9">
        <f t="shared" si="26"/>
        <v>0</v>
      </c>
      <c r="W128" s="15"/>
      <c r="X128" s="16">
        <f t="shared" si="27"/>
        <v>0</v>
      </c>
      <c r="Y128" s="26"/>
      <c r="Z128" s="17"/>
    </row>
    <row r="129" spans="1:26" ht="18" customHeight="1" x14ac:dyDescent="0.2">
      <c r="A129" s="13">
        <v>3530089</v>
      </c>
      <c r="B129" s="14" t="s">
        <v>150</v>
      </c>
      <c r="C129" s="15">
        <v>95000</v>
      </c>
      <c r="D129" s="10">
        <f>VLOOKUP($A129,'24.04'!$A$9:$W$204,23,0)</f>
        <v>0</v>
      </c>
      <c r="E129" s="15"/>
      <c r="F129" s="15"/>
      <c r="G129" s="15"/>
      <c r="H129" s="9">
        <f t="shared" si="24"/>
        <v>0</v>
      </c>
      <c r="I129" s="15"/>
      <c r="J129" s="15"/>
      <c r="K129" s="15"/>
      <c r="L129" s="9">
        <f t="shared" si="11"/>
        <v>0</v>
      </c>
      <c r="M129" s="15"/>
      <c r="N129" s="15"/>
      <c r="O129" s="15"/>
      <c r="P129" s="15"/>
      <c r="Q129" s="15"/>
      <c r="R129" s="11">
        <f t="shared" si="15"/>
        <v>0</v>
      </c>
      <c r="S129" s="15"/>
      <c r="T129" s="15"/>
      <c r="U129" s="9">
        <f t="shared" si="25"/>
        <v>0</v>
      </c>
      <c r="V129" s="9">
        <f t="shared" si="26"/>
        <v>0</v>
      </c>
      <c r="W129" s="15"/>
      <c r="X129" s="16">
        <f t="shared" si="27"/>
        <v>0</v>
      </c>
      <c r="Y129" s="26"/>
      <c r="Z129" s="17"/>
    </row>
    <row r="130" spans="1:26" ht="18" customHeight="1" x14ac:dyDescent="0.2">
      <c r="A130" s="13">
        <v>3530100</v>
      </c>
      <c r="B130" s="14" t="s">
        <v>151</v>
      </c>
      <c r="C130" s="15">
        <v>22000</v>
      </c>
      <c r="D130" s="10">
        <f>VLOOKUP($A130,'24.04'!$A$9:$W$204,23,0)</f>
        <v>0</v>
      </c>
      <c r="E130" s="15"/>
      <c r="F130" s="15"/>
      <c r="G130" s="15"/>
      <c r="H130" s="9">
        <f t="shared" si="24"/>
        <v>0</v>
      </c>
      <c r="I130" s="15"/>
      <c r="J130" s="15"/>
      <c r="K130" s="15"/>
      <c r="L130" s="9">
        <f t="shared" si="11"/>
        <v>0</v>
      </c>
      <c r="M130" s="15"/>
      <c r="N130" s="15"/>
      <c r="O130" s="15"/>
      <c r="P130" s="15"/>
      <c r="Q130" s="15"/>
      <c r="R130" s="11">
        <f t="shared" si="15"/>
        <v>0</v>
      </c>
      <c r="S130" s="15"/>
      <c r="T130" s="15"/>
      <c r="U130" s="9">
        <f t="shared" si="25"/>
        <v>0</v>
      </c>
      <c r="V130" s="9">
        <f t="shared" si="26"/>
        <v>0</v>
      </c>
      <c r="W130" s="15"/>
      <c r="X130" s="16">
        <f t="shared" si="27"/>
        <v>0</v>
      </c>
      <c r="Y130" s="26"/>
      <c r="Z130" s="17"/>
    </row>
    <row r="131" spans="1:26" ht="18" customHeight="1" x14ac:dyDescent="0.2">
      <c r="A131" s="13">
        <v>3550002</v>
      </c>
      <c r="B131" s="14" t="s">
        <v>152</v>
      </c>
      <c r="C131" s="15">
        <v>20000</v>
      </c>
      <c r="D131" s="10">
        <f>VLOOKUP($A131,'24.04'!$A$9:$W$204,23,0)</f>
        <v>6</v>
      </c>
      <c r="E131" s="15">
        <v>14</v>
      </c>
      <c r="F131" s="15"/>
      <c r="G131" s="15"/>
      <c r="H131" s="9">
        <f>SUM(E131:G131)</f>
        <v>14</v>
      </c>
      <c r="I131" s="15">
        <v>2</v>
      </c>
      <c r="J131" s="15"/>
      <c r="K131" s="15"/>
      <c r="L131" s="9">
        <f t="shared" si="11"/>
        <v>2</v>
      </c>
      <c r="M131" s="15"/>
      <c r="N131" s="15"/>
      <c r="O131" s="15"/>
      <c r="P131" s="15"/>
      <c r="Q131" s="15"/>
      <c r="R131" s="11">
        <f t="shared" si="15"/>
        <v>0</v>
      </c>
      <c r="S131" s="15"/>
      <c r="T131" s="15"/>
      <c r="U131" s="9">
        <f t="shared" si="25"/>
        <v>0</v>
      </c>
      <c r="V131" s="9">
        <f t="shared" si="26"/>
        <v>18</v>
      </c>
      <c r="W131" s="15">
        <v>14</v>
      </c>
      <c r="X131" s="16">
        <f t="shared" si="27"/>
        <v>-4</v>
      </c>
      <c r="Y131" s="26"/>
      <c r="Z131" s="17"/>
    </row>
    <row r="132" spans="1:26" ht="18" customHeight="1" x14ac:dyDescent="0.2">
      <c r="A132" s="13">
        <v>3550005</v>
      </c>
      <c r="B132" s="14" t="s">
        <v>153</v>
      </c>
      <c r="C132" s="15">
        <v>20000</v>
      </c>
      <c r="D132" s="10">
        <f>VLOOKUP($A132,'24.04'!$A$9:$W$204,23,0)</f>
        <v>10</v>
      </c>
      <c r="E132" s="15"/>
      <c r="F132" s="15"/>
      <c r="G132" s="15"/>
      <c r="H132" s="9">
        <f>SUM(E132:G132)</f>
        <v>0</v>
      </c>
      <c r="I132" s="15">
        <v>4</v>
      </c>
      <c r="J132" s="15"/>
      <c r="K132" s="15"/>
      <c r="L132" s="9">
        <f t="shared" si="11"/>
        <v>4</v>
      </c>
      <c r="M132" s="15"/>
      <c r="N132" s="15"/>
      <c r="O132" s="15"/>
      <c r="P132" s="15"/>
      <c r="Q132" s="15"/>
      <c r="R132" s="11">
        <f t="shared" si="15"/>
        <v>0</v>
      </c>
      <c r="S132" s="15"/>
      <c r="T132" s="15"/>
      <c r="U132" s="9">
        <f t="shared" si="25"/>
        <v>0</v>
      </c>
      <c r="V132" s="9">
        <f t="shared" si="26"/>
        <v>6</v>
      </c>
      <c r="W132" s="15">
        <v>4</v>
      </c>
      <c r="X132" s="16">
        <f t="shared" si="27"/>
        <v>-2</v>
      </c>
      <c r="Y132" s="26"/>
      <c r="Z132" s="17"/>
    </row>
    <row r="133" spans="1:26" ht="18" customHeight="1" x14ac:dyDescent="0.2">
      <c r="A133" s="13">
        <v>3550007</v>
      </c>
      <c r="B133" s="14" t="s">
        <v>154</v>
      </c>
      <c r="C133" s="15">
        <v>20000</v>
      </c>
      <c r="D133" s="10">
        <f>VLOOKUP($A133,'24.04'!$A$9:$W$204,23,0)</f>
        <v>1</v>
      </c>
      <c r="E133" s="15">
        <v>14</v>
      </c>
      <c r="F133" s="15"/>
      <c r="G133" s="15"/>
      <c r="H133" s="9">
        <f>SUM(E133:G133)</f>
        <v>14</v>
      </c>
      <c r="I133" s="15">
        <v>3</v>
      </c>
      <c r="J133" s="15"/>
      <c r="K133" s="15"/>
      <c r="L133" s="9">
        <f t="shared" si="11"/>
        <v>3</v>
      </c>
      <c r="M133" s="15"/>
      <c r="N133" s="15"/>
      <c r="O133" s="15"/>
      <c r="P133" s="15"/>
      <c r="Q133" s="15"/>
      <c r="R133" s="11">
        <f t="shared" si="15"/>
        <v>0</v>
      </c>
      <c r="S133" s="15"/>
      <c r="T133" s="15"/>
      <c r="U133" s="9">
        <f t="shared" si="25"/>
        <v>0</v>
      </c>
      <c r="V133" s="9">
        <f t="shared" si="26"/>
        <v>12</v>
      </c>
      <c r="W133" s="15">
        <v>9</v>
      </c>
      <c r="X133" s="16">
        <f t="shared" si="27"/>
        <v>-3</v>
      </c>
      <c r="Y133" s="26"/>
      <c r="Z133" s="17"/>
    </row>
    <row r="134" spans="1:26" ht="18" customHeight="1" x14ac:dyDescent="0.2">
      <c r="A134" s="13">
        <v>3550011</v>
      </c>
      <c r="B134" s="14" t="s">
        <v>155</v>
      </c>
      <c r="C134" s="15">
        <v>85000</v>
      </c>
      <c r="D134" s="10">
        <f>VLOOKUP($A134,'24.04'!$A$9:$W$204,23,0)</f>
        <v>0</v>
      </c>
      <c r="E134" s="15"/>
      <c r="F134" s="15"/>
      <c r="G134" s="15"/>
      <c r="H134" s="9">
        <f t="shared" si="24"/>
        <v>0</v>
      </c>
      <c r="I134" s="15"/>
      <c r="J134" s="15"/>
      <c r="K134" s="15"/>
      <c r="L134" s="9">
        <f t="shared" si="11"/>
        <v>0</v>
      </c>
      <c r="M134" s="15"/>
      <c r="N134" s="15"/>
      <c r="O134" s="15"/>
      <c r="P134" s="15"/>
      <c r="Q134" s="15"/>
      <c r="R134" s="11">
        <f t="shared" si="15"/>
        <v>0</v>
      </c>
      <c r="S134" s="15"/>
      <c r="T134" s="15"/>
      <c r="U134" s="9">
        <f t="shared" si="25"/>
        <v>0</v>
      </c>
      <c r="V134" s="9">
        <f t="shared" si="26"/>
        <v>0</v>
      </c>
      <c r="W134" s="15"/>
      <c r="X134" s="16">
        <f t="shared" si="27"/>
        <v>0</v>
      </c>
      <c r="Y134" s="18"/>
      <c r="Z134" s="17"/>
    </row>
    <row r="135" spans="1:26" ht="18" customHeight="1" x14ac:dyDescent="0.2">
      <c r="A135" s="7">
        <v>5530000</v>
      </c>
      <c r="B135" s="28" t="s">
        <v>156</v>
      </c>
      <c r="C135" s="9"/>
      <c r="D135" s="10">
        <f>VLOOKUP($A135,'24.04'!$A$9:$W$204,23,0)</f>
        <v>0</v>
      </c>
      <c r="E135" s="10"/>
      <c r="F135" s="10"/>
      <c r="G135" s="10"/>
      <c r="H135" s="9"/>
      <c r="I135" s="10"/>
      <c r="J135" s="10"/>
      <c r="K135" s="10"/>
      <c r="L135" s="9">
        <f t="shared" si="11"/>
        <v>0</v>
      </c>
      <c r="M135" s="10"/>
      <c r="N135" s="10"/>
      <c r="O135" s="10"/>
      <c r="P135" s="10"/>
      <c r="Q135" s="10"/>
      <c r="R135" s="11">
        <f t="shared" si="15"/>
        <v>0</v>
      </c>
      <c r="S135" s="10"/>
      <c r="T135" s="10"/>
      <c r="U135" s="9"/>
      <c r="V135" s="9"/>
      <c r="W135" s="10"/>
      <c r="X135" s="9"/>
      <c r="Y135" s="18"/>
      <c r="Z135" s="17"/>
    </row>
    <row r="136" spans="1:26" ht="18" customHeight="1" x14ac:dyDescent="0.2">
      <c r="A136" s="13">
        <v>5530012</v>
      </c>
      <c r="B136" s="14" t="s">
        <v>157</v>
      </c>
      <c r="C136" s="15">
        <v>30000</v>
      </c>
      <c r="D136" s="10">
        <f>VLOOKUP($A136,'24.04'!$A$9:$W$204,23,0)</f>
        <v>0</v>
      </c>
      <c r="E136" s="15"/>
      <c r="F136" s="15"/>
      <c r="G136" s="15"/>
      <c r="H136" s="9">
        <f t="shared" ref="H136:H143" si="28">SUM(E136:G136)</f>
        <v>0</v>
      </c>
      <c r="I136" s="15"/>
      <c r="J136" s="15"/>
      <c r="K136" s="15"/>
      <c r="L136" s="9">
        <f t="shared" si="11"/>
        <v>0</v>
      </c>
      <c r="M136" s="15"/>
      <c r="N136" s="15"/>
      <c r="O136" s="15"/>
      <c r="P136" s="15"/>
      <c r="Q136" s="15"/>
      <c r="R136" s="11">
        <f t="shared" si="15"/>
        <v>0</v>
      </c>
      <c r="S136" s="15"/>
      <c r="T136" s="15"/>
      <c r="U136" s="9">
        <f t="shared" ref="U136:U143" si="29">S136+T136</f>
        <v>0</v>
      </c>
      <c r="V136" s="9">
        <f t="shared" ref="V136:V143" si="30">D136+H136-L136-R136-U136</f>
        <v>0</v>
      </c>
      <c r="W136" s="15"/>
      <c r="X136" s="16">
        <f t="shared" ref="X136:X143" si="31">W136-V136</f>
        <v>0</v>
      </c>
      <c r="Y136" s="18"/>
      <c r="Z136" s="17"/>
    </row>
    <row r="137" spans="1:26" ht="18" customHeight="1" x14ac:dyDescent="0.2">
      <c r="A137" s="13">
        <v>5530013</v>
      </c>
      <c r="B137" s="14" t="s">
        <v>158</v>
      </c>
      <c r="C137" s="15">
        <v>30000</v>
      </c>
      <c r="D137" s="10">
        <f>VLOOKUP($A137,'24.04'!$A$9:$W$204,23,0)</f>
        <v>0</v>
      </c>
      <c r="E137" s="15"/>
      <c r="F137" s="15"/>
      <c r="G137" s="15"/>
      <c r="H137" s="9">
        <f t="shared" si="28"/>
        <v>0</v>
      </c>
      <c r="I137" s="15"/>
      <c r="J137" s="15"/>
      <c r="K137" s="15"/>
      <c r="L137" s="9">
        <f t="shared" si="11"/>
        <v>0</v>
      </c>
      <c r="M137" s="15"/>
      <c r="N137" s="15"/>
      <c r="O137" s="15"/>
      <c r="P137" s="15"/>
      <c r="Q137" s="15"/>
      <c r="R137" s="11">
        <f t="shared" si="15"/>
        <v>0</v>
      </c>
      <c r="S137" s="15"/>
      <c r="T137" s="15"/>
      <c r="U137" s="9">
        <f t="shared" si="29"/>
        <v>0</v>
      </c>
      <c r="V137" s="9">
        <f t="shared" si="30"/>
        <v>0</v>
      </c>
      <c r="W137" s="15"/>
      <c r="X137" s="16">
        <f t="shared" si="31"/>
        <v>0</v>
      </c>
      <c r="Y137" s="18"/>
      <c r="Z137" s="17"/>
    </row>
    <row r="138" spans="1:26" ht="18" customHeight="1" x14ac:dyDescent="0.2">
      <c r="A138" s="13">
        <v>5530014</v>
      </c>
      <c r="B138" s="14" t="s">
        <v>159</v>
      </c>
      <c r="C138" s="15">
        <v>30000</v>
      </c>
      <c r="D138" s="10">
        <f>VLOOKUP($A138,'24.04'!$A$9:$W$204,23,0)</f>
        <v>0</v>
      </c>
      <c r="E138" s="15"/>
      <c r="F138" s="15"/>
      <c r="G138" s="15"/>
      <c r="H138" s="9">
        <f t="shared" si="28"/>
        <v>0</v>
      </c>
      <c r="I138" s="15"/>
      <c r="J138" s="15"/>
      <c r="K138" s="15"/>
      <c r="L138" s="9">
        <f t="shared" si="11"/>
        <v>0</v>
      </c>
      <c r="M138" s="15"/>
      <c r="N138" s="15"/>
      <c r="O138" s="15"/>
      <c r="P138" s="15"/>
      <c r="Q138" s="15"/>
      <c r="R138" s="11">
        <f t="shared" si="15"/>
        <v>0</v>
      </c>
      <c r="S138" s="15"/>
      <c r="T138" s="15"/>
      <c r="U138" s="9">
        <f t="shared" si="29"/>
        <v>0</v>
      </c>
      <c r="V138" s="9">
        <f t="shared" si="30"/>
        <v>0</v>
      </c>
      <c r="W138" s="15"/>
      <c r="X138" s="16">
        <f t="shared" si="31"/>
        <v>0</v>
      </c>
      <c r="Y138" s="18"/>
      <c r="Z138" s="17"/>
    </row>
    <row r="139" spans="1:26" ht="18" customHeight="1" x14ac:dyDescent="0.2">
      <c r="A139" s="13">
        <v>5530015</v>
      </c>
      <c r="B139" s="14" t="s">
        <v>160</v>
      </c>
      <c r="C139" s="15">
        <v>30000</v>
      </c>
      <c r="D139" s="10">
        <f>VLOOKUP($A139,'24.04'!$A$9:$W$204,23,0)</f>
        <v>6</v>
      </c>
      <c r="E139" s="15"/>
      <c r="F139" s="15"/>
      <c r="G139" s="15"/>
      <c r="H139" s="9">
        <f t="shared" si="28"/>
        <v>0</v>
      </c>
      <c r="I139" s="15"/>
      <c r="J139" s="15"/>
      <c r="K139" s="15"/>
      <c r="L139" s="9">
        <f t="shared" si="11"/>
        <v>0</v>
      </c>
      <c r="M139" s="15"/>
      <c r="N139" s="15"/>
      <c r="O139" s="15"/>
      <c r="P139" s="15"/>
      <c r="Q139" s="15"/>
      <c r="R139" s="11">
        <f t="shared" si="15"/>
        <v>0</v>
      </c>
      <c r="S139" s="15"/>
      <c r="T139" s="15"/>
      <c r="U139" s="9">
        <f t="shared" si="29"/>
        <v>0</v>
      </c>
      <c r="V139" s="9">
        <f t="shared" si="30"/>
        <v>6</v>
      </c>
      <c r="W139" s="15">
        <v>6</v>
      </c>
      <c r="X139" s="16">
        <f t="shared" si="31"/>
        <v>0</v>
      </c>
      <c r="Y139" s="18"/>
      <c r="Z139" s="17"/>
    </row>
    <row r="140" spans="1:26" ht="18" customHeight="1" x14ac:dyDescent="0.2">
      <c r="A140" s="13">
        <v>5530016</v>
      </c>
      <c r="B140" s="14" t="s">
        <v>161</v>
      </c>
      <c r="C140" s="15">
        <v>30000</v>
      </c>
      <c r="D140" s="10">
        <f>VLOOKUP($A140,'24.04'!$A$9:$W$204,23,0)</f>
        <v>0</v>
      </c>
      <c r="E140" s="15"/>
      <c r="F140" s="15"/>
      <c r="G140" s="15"/>
      <c r="H140" s="9">
        <f t="shared" si="28"/>
        <v>0</v>
      </c>
      <c r="I140" s="15"/>
      <c r="J140" s="15"/>
      <c r="K140" s="15"/>
      <c r="L140" s="9">
        <f t="shared" si="11"/>
        <v>0</v>
      </c>
      <c r="M140" s="15"/>
      <c r="N140" s="15"/>
      <c r="O140" s="15"/>
      <c r="P140" s="15"/>
      <c r="Q140" s="15"/>
      <c r="R140" s="11">
        <f t="shared" si="15"/>
        <v>0</v>
      </c>
      <c r="S140" s="15"/>
      <c r="T140" s="15"/>
      <c r="U140" s="9">
        <f t="shared" si="29"/>
        <v>0</v>
      </c>
      <c r="V140" s="9">
        <f t="shared" si="30"/>
        <v>0</v>
      </c>
      <c r="W140" s="15"/>
      <c r="X140" s="16">
        <f t="shared" si="31"/>
        <v>0</v>
      </c>
      <c r="Y140" s="18"/>
      <c r="Z140" s="17"/>
    </row>
    <row r="141" spans="1:26" ht="18" customHeight="1" x14ac:dyDescent="0.2">
      <c r="A141" s="13">
        <v>5530018</v>
      </c>
      <c r="B141" s="14" t="s">
        <v>162</v>
      </c>
      <c r="C141" s="15">
        <v>30000</v>
      </c>
      <c r="D141" s="10">
        <f>VLOOKUP($A141,'24.04'!$A$9:$W$204,23,0)</f>
        <v>0</v>
      </c>
      <c r="E141" s="15"/>
      <c r="F141" s="15"/>
      <c r="G141" s="15"/>
      <c r="H141" s="9">
        <f t="shared" si="28"/>
        <v>0</v>
      </c>
      <c r="I141" s="15"/>
      <c r="J141" s="15"/>
      <c r="K141" s="15"/>
      <c r="L141" s="9">
        <f t="shared" ref="L141:L208" si="32">SUM(I141:K141)</f>
        <v>0</v>
      </c>
      <c r="M141" s="15"/>
      <c r="N141" s="15"/>
      <c r="O141" s="15"/>
      <c r="P141" s="15"/>
      <c r="Q141" s="15"/>
      <c r="R141" s="11">
        <f>SUM(M141:Q141)</f>
        <v>0</v>
      </c>
      <c r="S141" s="15"/>
      <c r="T141" s="15"/>
      <c r="U141" s="9">
        <f>S141+T141</f>
        <v>0</v>
      </c>
      <c r="V141" s="9">
        <f t="shared" si="30"/>
        <v>0</v>
      </c>
      <c r="W141" s="15"/>
      <c r="X141" s="16">
        <f>W141-V141</f>
        <v>0</v>
      </c>
      <c r="Y141" s="18"/>
      <c r="Z141" s="17"/>
    </row>
    <row r="142" spans="1:26" ht="18" customHeight="1" x14ac:dyDescent="0.2">
      <c r="A142" s="13">
        <v>5530019</v>
      </c>
      <c r="B142" s="14" t="s">
        <v>163</v>
      </c>
      <c r="C142" s="15">
        <v>30000</v>
      </c>
      <c r="D142" s="10">
        <f>VLOOKUP($A142,'24.04'!$A$9:$W$204,23,0)</f>
        <v>0</v>
      </c>
      <c r="E142" s="15"/>
      <c r="F142" s="15"/>
      <c r="G142" s="15"/>
      <c r="H142" s="9">
        <f t="shared" si="28"/>
        <v>0</v>
      </c>
      <c r="I142" s="15"/>
      <c r="J142" s="15"/>
      <c r="K142" s="15"/>
      <c r="L142" s="9">
        <f t="shared" si="32"/>
        <v>0</v>
      </c>
      <c r="M142" s="15"/>
      <c r="N142" s="15"/>
      <c r="O142" s="15"/>
      <c r="P142" s="15"/>
      <c r="Q142" s="15"/>
      <c r="R142" s="11">
        <f>SUM(M142:Q142)</f>
        <v>0</v>
      </c>
      <c r="S142" s="15"/>
      <c r="T142" s="15"/>
      <c r="U142" s="9">
        <f>S142+T142</f>
        <v>0</v>
      </c>
      <c r="V142" s="9">
        <f t="shared" si="30"/>
        <v>0</v>
      </c>
      <c r="W142" s="15"/>
      <c r="X142" s="16">
        <f>W142-V142</f>
        <v>0</v>
      </c>
      <c r="Y142" s="18"/>
      <c r="Z142" s="17"/>
    </row>
    <row r="143" spans="1:26" ht="18" customHeight="1" x14ac:dyDescent="0.2">
      <c r="A143" s="13">
        <v>5530020</v>
      </c>
      <c r="B143" s="14" t="s">
        <v>164</v>
      </c>
      <c r="C143" s="15">
        <v>30000</v>
      </c>
      <c r="D143" s="10">
        <f>VLOOKUP($A143,'24.04'!$A$9:$W$204,23,0)</f>
        <v>0</v>
      </c>
      <c r="E143" s="15"/>
      <c r="F143" s="15"/>
      <c r="G143" s="15"/>
      <c r="H143" s="9">
        <f t="shared" si="28"/>
        <v>0</v>
      </c>
      <c r="I143" s="15"/>
      <c r="J143" s="15"/>
      <c r="K143" s="15"/>
      <c r="L143" s="9">
        <f t="shared" si="32"/>
        <v>0</v>
      </c>
      <c r="M143" s="15"/>
      <c r="N143" s="15"/>
      <c r="O143" s="15"/>
      <c r="P143" s="15"/>
      <c r="Q143" s="15"/>
      <c r="R143" s="11">
        <f t="shared" si="15"/>
        <v>0</v>
      </c>
      <c r="S143" s="15"/>
      <c r="T143" s="15"/>
      <c r="U143" s="9">
        <f t="shared" si="29"/>
        <v>0</v>
      </c>
      <c r="V143" s="9">
        <f t="shared" si="30"/>
        <v>0</v>
      </c>
      <c r="W143" s="15"/>
      <c r="X143" s="16">
        <f t="shared" si="31"/>
        <v>0</v>
      </c>
      <c r="Y143" s="18"/>
      <c r="Z143" s="17"/>
    </row>
    <row r="144" spans="1:26" ht="18" customHeight="1" x14ac:dyDescent="0.2">
      <c r="A144" s="7">
        <v>7550000</v>
      </c>
      <c r="B144" s="8" t="s">
        <v>165</v>
      </c>
      <c r="C144" s="9"/>
      <c r="D144" s="10">
        <f>VLOOKUP($A144,'24.04'!$A$9:$W$204,23,0)</f>
        <v>0</v>
      </c>
      <c r="E144" s="10"/>
      <c r="F144" s="10"/>
      <c r="G144" s="10"/>
      <c r="H144" s="9"/>
      <c r="I144" s="10"/>
      <c r="J144" s="10"/>
      <c r="K144" s="10"/>
      <c r="L144" s="9">
        <f t="shared" si="32"/>
        <v>0</v>
      </c>
      <c r="M144" s="10"/>
      <c r="N144" s="10"/>
      <c r="O144" s="10"/>
      <c r="P144" s="10"/>
      <c r="Q144" s="10"/>
      <c r="R144" s="11">
        <f t="shared" si="15"/>
        <v>0</v>
      </c>
      <c r="S144" s="10"/>
      <c r="T144" s="10"/>
      <c r="U144" s="9"/>
      <c r="V144" s="9"/>
      <c r="W144" s="10"/>
      <c r="X144" s="9"/>
      <c r="Y144" s="18"/>
      <c r="Z144" s="17"/>
    </row>
    <row r="145" spans="1:26" ht="18" customHeight="1" x14ac:dyDescent="0.2">
      <c r="A145" s="13">
        <v>7520001</v>
      </c>
      <c r="B145" s="14" t="s">
        <v>166</v>
      </c>
      <c r="C145" s="15">
        <v>80000</v>
      </c>
      <c r="D145" s="10">
        <f>VLOOKUP($A145,'24.04'!$A$9:$W$204,23,0)</f>
        <v>0</v>
      </c>
      <c r="E145" s="15"/>
      <c r="F145" s="15"/>
      <c r="G145" s="15"/>
      <c r="H145" s="9">
        <f t="shared" ref="H145:H160" si="33">SUM(E145:G145)</f>
        <v>0</v>
      </c>
      <c r="I145" s="15"/>
      <c r="J145" s="15"/>
      <c r="K145" s="15"/>
      <c r="L145" s="9">
        <f t="shared" si="32"/>
        <v>0</v>
      </c>
      <c r="M145" s="15"/>
      <c r="N145" s="15"/>
      <c r="O145" s="15"/>
      <c r="P145" s="15"/>
      <c r="Q145" s="15"/>
      <c r="R145" s="11">
        <f>SUM(M145:Q145)</f>
        <v>0</v>
      </c>
      <c r="S145" s="15"/>
      <c r="T145" s="15"/>
      <c r="U145" s="9">
        <f>S145+T145</f>
        <v>0</v>
      </c>
      <c r="V145" s="9">
        <f t="shared" ref="V145:V160" si="34">D145+H145-L145-R145-U145</f>
        <v>0</v>
      </c>
      <c r="W145" s="15"/>
      <c r="X145" s="16">
        <f>W145-V145</f>
        <v>0</v>
      </c>
      <c r="Y145" s="18"/>
      <c r="Z145" s="17"/>
    </row>
    <row r="146" spans="1:26" ht="18" customHeight="1" x14ac:dyDescent="0.2">
      <c r="A146" s="13">
        <v>7520012</v>
      </c>
      <c r="B146" s="14" t="s">
        <v>167</v>
      </c>
      <c r="C146" s="15">
        <v>80000</v>
      </c>
      <c r="D146" s="10">
        <f>VLOOKUP($A146,'24.04'!$A$9:$W$204,23,0)</f>
        <v>0</v>
      </c>
      <c r="E146" s="15"/>
      <c r="F146" s="15"/>
      <c r="G146" s="15"/>
      <c r="H146" s="9">
        <f t="shared" si="33"/>
        <v>0</v>
      </c>
      <c r="I146" s="15"/>
      <c r="J146" s="15"/>
      <c r="K146" s="15"/>
      <c r="L146" s="9">
        <f t="shared" si="32"/>
        <v>0</v>
      </c>
      <c r="M146" s="15"/>
      <c r="N146" s="15"/>
      <c r="O146" s="15"/>
      <c r="P146" s="15"/>
      <c r="Q146" s="15"/>
      <c r="R146" s="11">
        <f>SUM(M146:Q146)</f>
        <v>0</v>
      </c>
      <c r="S146" s="15"/>
      <c r="T146" s="15"/>
      <c r="U146" s="9">
        <f>S146+T146</f>
        <v>0</v>
      </c>
      <c r="V146" s="9">
        <f t="shared" si="34"/>
        <v>0</v>
      </c>
      <c r="W146" s="15"/>
      <c r="X146" s="16">
        <f>W146-V146</f>
        <v>0</v>
      </c>
      <c r="Y146" s="18"/>
      <c r="Z146" s="17"/>
    </row>
    <row r="147" spans="1:26" ht="18" customHeight="1" x14ac:dyDescent="0.2">
      <c r="A147" s="13">
        <v>7520013</v>
      </c>
      <c r="B147" s="14" t="s">
        <v>168</v>
      </c>
      <c r="C147" s="15">
        <v>80000</v>
      </c>
      <c r="D147" s="10">
        <f>VLOOKUP($A147,'24.04'!$A$9:$W$204,23,0)</f>
        <v>0</v>
      </c>
      <c r="E147" s="15"/>
      <c r="F147" s="15"/>
      <c r="G147" s="15"/>
      <c r="H147" s="9">
        <f t="shared" si="33"/>
        <v>0</v>
      </c>
      <c r="I147" s="15"/>
      <c r="J147" s="15"/>
      <c r="K147" s="15"/>
      <c r="L147" s="9">
        <f t="shared" si="32"/>
        <v>0</v>
      </c>
      <c r="M147" s="15"/>
      <c r="N147" s="15"/>
      <c r="O147" s="15"/>
      <c r="P147" s="15"/>
      <c r="Q147" s="15"/>
      <c r="R147" s="11">
        <f>SUM(M147:Q147)</f>
        <v>0</v>
      </c>
      <c r="S147" s="15"/>
      <c r="T147" s="15"/>
      <c r="U147" s="9">
        <f>S147+T147</f>
        <v>0</v>
      </c>
      <c r="V147" s="9">
        <f t="shared" si="34"/>
        <v>0</v>
      </c>
      <c r="W147" s="15"/>
      <c r="X147" s="16">
        <f>W147-V147</f>
        <v>0</v>
      </c>
      <c r="Y147" s="18"/>
      <c r="Z147" s="17"/>
    </row>
    <row r="148" spans="1:26" ht="18" customHeight="1" x14ac:dyDescent="0.2">
      <c r="A148" s="13">
        <v>7520014</v>
      </c>
      <c r="B148" s="14" t="s">
        <v>169</v>
      </c>
      <c r="C148" s="15">
        <v>5000</v>
      </c>
      <c r="D148" s="10">
        <f>VLOOKUP($A148,'24.04'!$A$9:$W$204,23,0)</f>
        <v>0</v>
      </c>
      <c r="E148" s="15"/>
      <c r="F148" s="15"/>
      <c r="G148" s="15"/>
      <c r="H148" s="9">
        <f t="shared" si="33"/>
        <v>0</v>
      </c>
      <c r="I148" s="15"/>
      <c r="J148" s="15"/>
      <c r="K148" s="15"/>
      <c r="L148" s="9">
        <f t="shared" si="32"/>
        <v>0</v>
      </c>
      <c r="M148" s="15"/>
      <c r="N148" s="15"/>
      <c r="O148" s="15"/>
      <c r="P148" s="15"/>
      <c r="Q148" s="15"/>
      <c r="R148" s="11">
        <f>SUM(M148:Q148)</f>
        <v>0</v>
      </c>
      <c r="S148" s="15"/>
      <c r="T148" s="15"/>
      <c r="U148" s="9">
        <f>S148+T148</f>
        <v>0</v>
      </c>
      <c r="V148" s="9">
        <f t="shared" si="34"/>
        <v>0</v>
      </c>
      <c r="W148" s="15"/>
      <c r="X148" s="16">
        <f>W148-V148</f>
        <v>0</v>
      </c>
      <c r="Y148" s="18"/>
      <c r="Z148" s="17"/>
    </row>
    <row r="149" spans="1:26" ht="18" customHeight="1" x14ac:dyDescent="0.2">
      <c r="A149" s="13">
        <v>7550006</v>
      </c>
      <c r="B149" s="14" t="s">
        <v>170</v>
      </c>
      <c r="C149" s="15">
        <v>12000</v>
      </c>
      <c r="D149" s="10">
        <f>VLOOKUP($A149,'24.04'!$A$9:$W$204,23,0)</f>
        <v>2</v>
      </c>
      <c r="E149" s="15"/>
      <c r="F149" s="15"/>
      <c r="G149" s="15"/>
      <c r="H149" s="9">
        <f t="shared" si="33"/>
        <v>0</v>
      </c>
      <c r="I149" s="15">
        <v>1</v>
      </c>
      <c r="J149" s="15"/>
      <c r="K149" s="15"/>
      <c r="L149" s="9">
        <f t="shared" si="32"/>
        <v>1</v>
      </c>
      <c r="M149" s="15"/>
      <c r="N149" s="15"/>
      <c r="O149" s="15"/>
      <c r="P149" s="15"/>
      <c r="Q149" s="15"/>
      <c r="R149" s="11">
        <f t="shared" si="15"/>
        <v>0</v>
      </c>
      <c r="S149" s="15"/>
      <c r="T149" s="15"/>
      <c r="U149" s="9">
        <f t="shared" ref="U149:U160" si="35">S149+T149</f>
        <v>0</v>
      </c>
      <c r="V149" s="9">
        <f t="shared" si="34"/>
        <v>1</v>
      </c>
      <c r="W149" s="15">
        <v>1</v>
      </c>
      <c r="X149" s="16">
        <f t="shared" ref="X149:X160" si="36">W149-V149</f>
        <v>0</v>
      </c>
      <c r="Y149" s="18"/>
      <c r="Z149" s="17"/>
    </row>
    <row r="150" spans="1:26" ht="18" customHeight="1" x14ac:dyDescent="0.2">
      <c r="A150" s="13">
        <v>7550007</v>
      </c>
      <c r="B150" s="14" t="s">
        <v>171</v>
      </c>
      <c r="C150" s="15">
        <v>9000</v>
      </c>
      <c r="D150" s="10">
        <f>VLOOKUP($A150,'24.04'!$A$9:$W$204,23,0)</f>
        <v>12</v>
      </c>
      <c r="E150" s="15"/>
      <c r="F150" s="15"/>
      <c r="G150" s="15"/>
      <c r="H150" s="9">
        <f t="shared" si="33"/>
        <v>0</v>
      </c>
      <c r="I150" s="15"/>
      <c r="J150" s="15"/>
      <c r="K150" s="15"/>
      <c r="L150" s="9">
        <f t="shared" si="32"/>
        <v>0</v>
      </c>
      <c r="M150" s="15"/>
      <c r="N150" s="15"/>
      <c r="O150" s="15"/>
      <c r="P150" s="15"/>
      <c r="Q150" s="15"/>
      <c r="R150" s="11">
        <f t="shared" si="15"/>
        <v>0</v>
      </c>
      <c r="S150" s="15"/>
      <c r="T150" s="15"/>
      <c r="U150" s="9">
        <f t="shared" si="35"/>
        <v>0</v>
      </c>
      <c r="V150" s="9">
        <f t="shared" si="34"/>
        <v>12</v>
      </c>
      <c r="W150" s="15">
        <v>12</v>
      </c>
      <c r="X150" s="16">
        <f t="shared" si="36"/>
        <v>0</v>
      </c>
      <c r="Y150" s="18"/>
      <c r="Z150" s="17"/>
    </row>
    <row r="151" spans="1:26" ht="18" customHeight="1" x14ac:dyDescent="0.2">
      <c r="A151" s="13">
        <v>7550008</v>
      </c>
      <c r="B151" s="14" t="s">
        <v>172</v>
      </c>
      <c r="C151" s="15">
        <v>21000</v>
      </c>
      <c r="D151" s="10">
        <f>VLOOKUP($A151,'24.04'!$A$9:$W$204,23,0)</f>
        <v>2</v>
      </c>
      <c r="E151" s="15"/>
      <c r="F151" s="15"/>
      <c r="G151" s="15"/>
      <c r="H151" s="9">
        <f t="shared" si="33"/>
        <v>0</v>
      </c>
      <c r="I151" s="15"/>
      <c r="J151" s="15"/>
      <c r="K151" s="15"/>
      <c r="L151" s="9">
        <f t="shared" si="32"/>
        <v>0</v>
      </c>
      <c r="M151" s="15"/>
      <c r="N151" s="15"/>
      <c r="O151" s="15"/>
      <c r="P151" s="15"/>
      <c r="Q151" s="15"/>
      <c r="R151" s="11">
        <f t="shared" si="15"/>
        <v>0</v>
      </c>
      <c r="S151" s="15"/>
      <c r="T151" s="15"/>
      <c r="U151" s="9">
        <f t="shared" si="35"/>
        <v>0</v>
      </c>
      <c r="V151" s="9">
        <f t="shared" si="34"/>
        <v>2</v>
      </c>
      <c r="W151" s="15">
        <v>2</v>
      </c>
      <c r="X151" s="16">
        <f t="shared" si="36"/>
        <v>0</v>
      </c>
      <c r="Y151" s="18"/>
      <c r="Z151" s="17"/>
    </row>
    <row r="152" spans="1:26" ht="18" customHeight="1" x14ac:dyDescent="0.2">
      <c r="A152" s="13">
        <v>7550011</v>
      </c>
      <c r="B152" s="14" t="s">
        <v>173</v>
      </c>
      <c r="C152" s="15">
        <v>16000</v>
      </c>
      <c r="D152" s="10">
        <f>VLOOKUP($A152,'24.04'!$A$9:$W$204,23,0)</f>
        <v>10</v>
      </c>
      <c r="E152" s="15"/>
      <c r="F152" s="15"/>
      <c r="G152" s="15"/>
      <c r="H152" s="9">
        <f t="shared" si="33"/>
        <v>0</v>
      </c>
      <c r="I152" s="15"/>
      <c r="J152" s="15"/>
      <c r="K152" s="15"/>
      <c r="L152" s="9">
        <f t="shared" si="32"/>
        <v>0</v>
      </c>
      <c r="M152" s="15"/>
      <c r="N152" s="15"/>
      <c r="O152" s="15"/>
      <c r="P152" s="15"/>
      <c r="Q152" s="15"/>
      <c r="R152" s="11">
        <f t="shared" si="15"/>
        <v>0</v>
      </c>
      <c r="S152" s="15"/>
      <c r="T152" s="15"/>
      <c r="U152" s="9">
        <f t="shared" si="35"/>
        <v>0</v>
      </c>
      <c r="V152" s="9">
        <f t="shared" si="34"/>
        <v>10</v>
      </c>
      <c r="W152" s="15">
        <v>10</v>
      </c>
      <c r="X152" s="16">
        <f t="shared" si="36"/>
        <v>0</v>
      </c>
      <c r="Y152" s="18"/>
      <c r="Z152" s="17"/>
    </row>
    <row r="153" spans="1:26" ht="18" customHeight="1" x14ac:dyDescent="0.2">
      <c r="A153" s="13">
        <v>7550012</v>
      </c>
      <c r="B153" s="14" t="s">
        <v>174</v>
      </c>
      <c r="C153" s="15">
        <v>24000</v>
      </c>
      <c r="D153" s="10">
        <f>VLOOKUP($A153,'24.04'!$A$9:$W$204,23,0)</f>
        <v>0</v>
      </c>
      <c r="E153" s="15"/>
      <c r="F153" s="15"/>
      <c r="G153" s="15"/>
      <c r="H153" s="9">
        <f t="shared" si="33"/>
        <v>0</v>
      </c>
      <c r="I153" s="15"/>
      <c r="J153" s="15"/>
      <c r="K153" s="15"/>
      <c r="L153" s="9">
        <f t="shared" si="32"/>
        <v>0</v>
      </c>
      <c r="M153" s="15"/>
      <c r="N153" s="15"/>
      <c r="O153" s="15"/>
      <c r="P153" s="15"/>
      <c r="Q153" s="15"/>
      <c r="R153" s="11">
        <f t="shared" si="15"/>
        <v>0</v>
      </c>
      <c r="S153" s="15"/>
      <c r="T153" s="15"/>
      <c r="U153" s="9">
        <f t="shared" si="35"/>
        <v>0</v>
      </c>
      <c r="V153" s="9">
        <f t="shared" si="34"/>
        <v>0</v>
      </c>
      <c r="W153" s="15"/>
      <c r="X153" s="16">
        <f t="shared" si="36"/>
        <v>0</v>
      </c>
      <c r="Y153" s="18"/>
      <c r="Z153" s="17"/>
    </row>
    <row r="154" spans="1:26" ht="18" customHeight="1" x14ac:dyDescent="0.2">
      <c r="A154" s="13">
        <v>7550015</v>
      </c>
      <c r="B154" s="14" t="s">
        <v>175</v>
      </c>
      <c r="C154" s="15">
        <v>14000</v>
      </c>
      <c r="D154" s="10">
        <f>VLOOKUP($A154,'24.04'!$A$9:$W$204,23,0)</f>
        <v>13</v>
      </c>
      <c r="E154" s="15"/>
      <c r="F154" s="15"/>
      <c r="G154" s="15"/>
      <c r="H154" s="9">
        <f t="shared" si="33"/>
        <v>0</v>
      </c>
      <c r="I154" s="15"/>
      <c r="J154" s="15"/>
      <c r="K154" s="15"/>
      <c r="L154" s="9">
        <f t="shared" si="32"/>
        <v>0</v>
      </c>
      <c r="M154" s="15"/>
      <c r="N154" s="15"/>
      <c r="O154" s="15"/>
      <c r="P154" s="15"/>
      <c r="Q154" s="15"/>
      <c r="R154" s="11">
        <f t="shared" si="15"/>
        <v>0</v>
      </c>
      <c r="S154" s="15"/>
      <c r="T154" s="15"/>
      <c r="U154" s="9">
        <f t="shared" si="35"/>
        <v>0</v>
      </c>
      <c r="V154" s="9">
        <f t="shared" si="34"/>
        <v>13</v>
      </c>
      <c r="W154" s="15">
        <v>13</v>
      </c>
      <c r="X154" s="16">
        <f t="shared" si="36"/>
        <v>0</v>
      </c>
      <c r="Y154" s="18"/>
      <c r="Z154" s="17"/>
    </row>
    <row r="155" spans="1:26" ht="18" customHeight="1" x14ac:dyDescent="0.2">
      <c r="A155" s="13">
        <v>7550016</v>
      </c>
      <c r="B155" s="14" t="s">
        <v>176</v>
      </c>
      <c r="C155" s="15">
        <v>14000</v>
      </c>
      <c r="D155" s="10">
        <f>VLOOKUP($A155,'24.04'!$A$9:$W$204,23,0)</f>
        <v>13</v>
      </c>
      <c r="E155" s="15"/>
      <c r="F155" s="15"/>
      <c r="G155" s="15"/>
      <c r="H155" s="9">
        <f t="shared" si="33"/>
        <v>0</v>
      </c>
      <c r="I155" s="15"/>
      <c r="J155" s="15"/>
      <c r="K155" s="15"/>
      <c r="L155" s="9">
        <f t="shared" si="32"/>
        <v>0</v>
      </c>
      <c r="M155" s="15"/>
      <c r="N155" s="15"/>
      <c r="O155" s="15"/>
      <c r="P155" s="15"/>
      <c r="Q155" s="15"/>
      <c r="R155" s="11">
        <f t="shared" si="15"/>
        <v>0</v>
      </c>
      <c r="S155" s="15"/>
      <c r="T155" s="15"/>
      <c r="U155" s="9">
        <f t="shared" si="35"/>
        <v>0</v>
      </c>
      <c r="V155" s="9">
        <f t="shared" si="34"/>
        <v>13</v>
      </c>
      <c r="W155" s="15">
        <v>13</v>
      </c>
      <c r="X155" s="16">
        <f t="shared" si="36"/>
        <v>0</v>
      </c>
      <c r="Y155" s="18"/>
      <c r="Z155" s="17"/>
    </row>
    <row r="156" spans="1:26" ht="18" customHeight="1" x14ac:dyDescent="0.2">
      <c r="A156" s="13">
        <v>7550017</v>
      </c>
      <c r="B156" s="14" t="s">
        <v>177</v>
      </c>
      <c r="C156" s="15">
        <v>14000</v>
      </c>
      <c r="D156" s="10">
        <f>VLOOKUP($A156,'24.04'!$A$9:$W$204,23,0)</f>
        <v>14</v>
      </c>
      <c r="E156" s="15"/>
      <c r="F156" s="15"/>
      <c r="G156" s="15"/>
      <c r="H156" s="9">
        <f t="shared" si="33"/>
        <v>0</v>
      </c>
      <c r="I156" s="15"/>
      <c r="J156" s="15"/>
      <c r="K156" s="15"/>
      <c r="L156" s="9">
        <f t="shared" si="32"/>
        <v>0</v>
      </c>
      <c r="M156" s="15"/>
      <c r="N156" s="15"/>
      <c r="O156" s="15"/>
      <c r="P156" s="15"/>
      <c r="Q156" s="15"/>
      <c r="R156" s="11">
        <f t="shared" si="15"/>
        <v>0</v>
      </c>
      <c r="S156" s="15"/>
      <c r="T156" s="15"/>
      <c r="U156" s="9">
        <f t="shared" si="35"/>
        <v>0</v>
      </c>
      <c r="V156" s="9">
        <f t="shared" si="34"/>
        <v>14</v>
      </c>
      <c r="W156" s="15">
        <v>14</v>
      </c>
      <c r="X156" s="16">
        <f t="shared" si="36"/>
        <v>0</v>
      </c>
      <c r="Y156" s="18"/>
      <c r="Z156" s="17"/>
    </row>
    <row r="157" spans="1:26" ht="18" customHeight="1" x14ac:dyDescent="0.2">
      <c r="A157" s="13">
        <v>7550019</v>
      </c>
      <c r="B157" s="14" t="s">
        <v>178</v>
      </c>
      <c r="C157" s="15">
        <v>10000</v>
      </c>
      <c r="D157" s="10">
        <f>VLOOKUP($A157,'24.04'!$A$9:$W$204,23,0)</f>
        <v>23</v>
      </c>
      <c r="E157" s="15"/>
      <c r="F157" s="15"/>
      <c r="G157" s="15"/>
      <c r="H157" s="9">
        <f t="shared" si="33"/>
        <v>0</v>
      </c>
      <c r="I157" s="15"/>
      <c r="J157" s="15"/>
      <c r="K157" s="15"/>
      <c r="L157" s="9">
        <f t="shared" si="32"/>
        <v>0</v>
      </c>
      <c r="M157" s="15"/>
      <c r="N157" s="15"/>
      <c r="O157" s="15"/>
      <c r="P157" s="15"/>
      <c r="Q157" s="15"/>
      <c r="R157" s="11">
        <f t="shared" si="15"/>
        <v>0</v>
      </c>
      <c r="S157" s="15"/>
      <c r="T157" s="15"/>
      <c r="U157" s="9">
        <f t="shared" si="35"/>
        <v>0</v>
      </c>
      <c r="V157" s="9">
        <f t="shared" si="34"/>
        <v>23</v>
      </c>
      <c r="W157" s="15">
        <v>23</v>
      </c>
      <c r="X157" s="16">
        <f t="shared" si="36"/>
        <v>0</v>
      </c>
      <c r="Y157" s="18"/>
      <c r="Z157" s="17"/>
    </row>
    <row r="158" spans="1:26" ht="18" customHeight="1" x14ac:dyDescent="0.2">
      <c r="A158" s="13">
        <v>7550026</v>
      </c>
      <c r="B158" s="14" t="s">
        <v>179</v>
      </c>
      <c r="C158" s="15">
        <v>26000</v>
      </c>
      <c r="D158" s="10">
        <f>VLOOKUP($A158,'24.04'!$A$9:$W$204,23,0)</f>
        <v>5</v>
      </c>
      <c r="E158" s="15"/>
      <c r="F158" s="15"/>
      <c r="G158" s="15"/>
      <c r="H158" s="9">
        <f t="shared" si="33"/>
        <v>0</v>
      </c>
      <c r="I158" s="15"/>
      <c r="J158" s="15"/>
      <c r="K158" s="15"/>
      <c r="L158" s="9">
        <f t="shared" si="32"/>
        <v>0</v>
      </c>
      <c r="M158" s="15"/>
      <c r="N158" s="15"/>
      <c r="O158" s="15"/>
      <c r="P158" s="15"/>
      <c r="Q158" s="15"/>
      <c r="R158" s="11">
        <f t="shared" si="15"/>
        <v>0</v>
      </c>
      <c r="S158" s="15"/>
      <c r="T158" s="15"/>
      <c r="U158" s="9">
        <f t="shared" si="35"/>
        <v>0</v>
      </c>
      <c r="V158" s="9">
        <f t="shared" si="34"/>
        <v>5</v>
      </c>
      <c r="W158" s="15">
        <v>5</v>
      </c>
      <c r="X158" s="16">
        <f t="shared" si="36"/>
        <v>0</v>
      </c>
      <c r="Y158" s="18"/>
      <c r="Z158" s="17"/>
    </row>
    <row r="159" spans="1:26" ht="18" customHeight="1" x14ac:dyDescent="0.2">
      <c r="A159" s="13">
        <v>4550025</v>
      </c>
      <c r="B159" s="14" t="s">
        <v>233</v>
      </c>
      <c r="C159" s="15">
        <v>32000</v>
      </c>
      <c r="D159" s="10">
        <f>VLOOKUP($A159,'24.04'!$A$9:$W$204,23,0)</f>
        <v>3</v>
      </c>
      <c r="E159" s="15"/>
      <c r="F159" s="15"/>
      <c r="G159" s="15"/>
      <c r="H159" s="9">
        <f t="shared" si="33"/>
        <v>0</v>
      </c>
      <c r="I159" s="15">
        <v>2</v>
      </c>
      <c r="J159" s="15"/>
      <c r="K159" s="15"/>
      <c r="L159" s="9">
        <f t="shared" si="32"/>
        <v>2</v>
      </c>
      <c r="M159" s="15"/>
      <c r="N159" s="15"/>
      <c r="O159" s="15"/>
      <c r="P159" s="15"/>
      <c r="Q159" s="15"/>
      <c r="R159" s="11">
        <f t="shared" si="15"/>
        <v>0</v>
      </c>
      <c r="S159" s="15"/>
      <c r="T159" s="15"/>
      <c r="U159" s="9">
        <f t="shared" si="35"/>
        <v>0</v>
      </c>
      <c r="V159" s="9">
        <f t="shared" si="34"/>
        <v>1</v>
      </c>
      <c r="W159" s="15">
        <v>1</v>
      </c>
      <c r="X159" s="16">
        <f t="shared" si="36"/>
        <v>0</v>
      </c>
      <c r="Y159" s="18"/>
      <c r="Z159" s="17"/>
    </row>
    <row r="160" spans="1:26" ht="18" customHeight="1" x14ac:dyDescent="0.2">
      <c r="A160" s="13">
        <v>4550013</v>
      </c>
      <c r="B160" s="14" t="s">
        <v>231</v>
      </c>
      <c r="C160" s="15">
        <v>32000</v>
      </c>
      <c r="D160" s="10">
        <f>VLOOKUP($A160,'24.04'!$A$9:$W$204,23,0)</f>
        <v>0</v>
      </c>
      <c r="E160" s="15"/>
      <c r="F160" s="15"/>
      <c r="G160" s="15"/>
      <c r="H160" s="9">
        <f t="shared" si="33"/>
        <v>0</v>
      </c>
      <c r="I160" s="15"/>
      <c r="J160" s="15"/>
      <c r="K160" s="15"/>
      <c r="L160" s="9">
        <f t="shared" si="32"/>
        <v>0</v>
      </c>
      <c r="M160" s="15"/>
      <c r="N160" s="15"/>
      <c r="O160" s="15"/>
      <c r="P160" s="15"/>
      <c r="Q160" s="15"/>
      <c r="R160" s="11">
        <f t="shared" ref="R160:R208" si="37">SUM(M160:Q160)</f>
        <v>0</v>
      </c>
      <c r="S160" s="15"/>
      <c r="T160" s="15"/>
      <c r="U160" s="9">
        <f t="shared" si="35"/>
        <v>0</v>
      </c>
      <c r="V160" s="9">
        <f t="shared" si="34"/>
        <v>0</v>
      </c>
      <c r="W160" s="15"/>
      <c r="X160" s="16">
        <f t="shared" si="36"/>
        <v>0</v>
      </c>
      <c r="Y160" s="18"/>
      <c r="Z160" s="17"/>
    </row>
    <row r="161" spans="1:26" ht="18" customHeight="1" x14ac:dyDescent="0.2">
      <c r="A161" s="7">
        <v>5500000</v>
      </c>
      <c r="B161" s="8" t="s">
        <v>180</v>
      </c>
      <c r="C161" s="9"/>
      <c r="D161" s="10">
        <f>VLOOKUP($A161,'24.04'!$A$9:$W$204,23,0)</f>
        <v>0</v>
      </c>
      <c r="E161" s="10"/>
      <c r="F161" s="10"/>
      <c r="G161" s="10"/>
      <c r="H161" s="9"/>
      <c r="I161" s="10"/>
      <c r="J161" s="10"/>
      <c r="K161" s="10"/>
      <c r="L161" s="9">
        <f t="shared" si="32"/>
        <v>0</v>
      </c>
      <c r="M161" s="10"/>
      <c r="N161" s="10"/>
      <c r="O161" s="10"/>
      <c r="P161" s="10"/>
      <c r="Q161" s="10"/>
      <c r="R161" s="11">
        <f t="shared" si="37"/>
        <v>0</v>
      </c>
      <c r="S161" s="10"/>
      <c r="T161" s="10"/>
      <c r="U161" s="9"/>
      <c r="V161" s="9"/>
      <c r="W161" s="10"/>
      <c r="X161" s="9"/>
      <c r="Y161" s="18"/>
      <c r="Z161" s="17"/>
    </row>
    <row r="162" spans="1:26" s="24" customFormat="1" ht="18" customHeight="1" x14ac:dyDescent="0.2">
      <c r="A162" s="13">
        <v>5500044</v>
      </c>
      <c r="B162" s="20" t="s">
        <v>181</v>
      </c>
      <c r="C162" s="21">
        <v>28000</v>
      </c>
      <c r="D162" s="10">
        <f>VLOOKUP($A162,'24.04'!$A$9:$W$204,23,0)</f>
        <v>0</v>
      </c>
      <c r="E162" s="15"/>
      <c r="F162" s="15"/>
      <c r="G162" s="15"/>
      <c r="H162" s="9">
        <f t="shared" ref="H162:H207" si="38">SUM(E162:G162)</f>
        <v>0</v>
      </c>
      <c r="I162" s="15"/>
      <c r="J162" s="15"/>
      <c r="K162" s="15"/>
      <c r="L162" s="9">
        <f t="shared" si="32"/>
        <v>0</v>
      </c>
      <c r="M162" s="15"/>
      <c r="N162" s="15"/>
      <c r="O162" s="15"/>
      <c r="P162" s="15"/>
      <c r="Q162" s="15"/>
      <c r="R162" s="11">
        <f t="shared" si="37"/>
        <v>0</v>
      </c>
      <c r="S162" s="15"/>
      <c r="T162" s="15"/>
      <c r="U162" s="9">
        <f t="shared" ref="U162:U188" si="39">S162+T162</f>
        <v>0</v>
      </c>
      <c r="V162" s="9">
        <f t="shared" ref="V162:V207" si="40">D162+H162-L162-R162-U162</f>
        <v>0</v>
      </c>
      <c r="W162" s="15"/>
      <c r="X162" s="16">
        <f t="shared" ref="X162:X188" si="41">W162-V162</f>
        <v>0</v>
      </c>
      <c r="Y162" s="22"/>
      <c r="Z162" s="23"/>
    </row>
    <row r="163" spans="1:26" s="24" customFormat="1" ht="18" customHeight="1" x14ac:dyDescent="0.2">
      <c r="A163" s="13">
        <v>5500045</v>
      </c>
      <c r="B163" s="20" t="s">
        <v>182</v>
      </c>
      <c r="C163" s="21">
        <v>30000</v>
      </c>
      <c r="D163" s="10">
        <f>VLOOKUP($A163,'24.04'!$A$9:$W$204,23,0)</f>
        <v>0</v>
      </c>
      <c r="E163" s="15"/>
      <c r="F163" s="15"/>
      <c r="G163" s="15"/>
      <c r="H163" s="9">
        <f t="shared" si="38"/>
        <v>0</v>
      </c>
      <c r="I163" s="15"/>
      <c r="J163" s="15"/>
      <c r="K163" s="15"/>
      <c r="L163" s="9">
        <f t="shared" si="32"/>
        <v>0</v>
      </c>
      <c r="M163" s="15"/>
      <c r="N163" s="15"/>
      <c r="O163" s="15"/>
      <c r="P163" s="15"/>
      <c r="Q163" s="15"/>
      <c r="R163" s="11">
        <f t="shared" si="37"/>
        <v>0</v>
      </c>
      <c r="S163" s="15"/>
      <c r="T163" s="15"/>
      <c r="U163" s="9">
        <f t="shared" si="39"/>
        <v>0</v>
      </c>
      <c r="V163" s="9">
        <f t="shared" si="40"/>
        <v>0</v>
      </c>
      <c r="W163" s="15"/>
      <c r="X163" s="16">
        <f t="shared" si="41"/>
        <v>0</v>
      </c>
      <c r="Y163" s="22"/>
      <c r="Z163" s="23"/>
    </row>
    <row r="164" spans="1:26" ht="18" customHeight="1" x14ac:dyDescent="0.2">
      <c r="A164" s="13">
        <v>5500063</v>
      </c>
      <c r="B164" s="14" t="s">
        <v>183</v>
      </c>
      <c r="C164" s="15">
        <v>21000</v>
      </c>
      <c r="D164" s="10">
        <f>VLOOKUP($A164,'24.04'!$A$9:$W$204,23,0)</f>
        <v>0</v>
      </c>
      <c r="E164" s="15">
        <v>5</v>
      </c>
      <c r="F164" s="15"/>
      <c r="G164" s="15"/>
      <c r="H164" s="9">
        <f t="shared" si="38"/>
        <v>5</v>
      </c>
      <c r="I164" s="15">
        <v>4</v>
      </c>
      <c r="J164" s="15"/>
      <c r="K164" s="15"/>
      <c r="L164" s="9">
        <f t="shared" si="32"/>
        <v>4</v>
      </c>
      <c r="M164" s="15"/>
      <c r="N164" s="15"/>
      <c r="O164" s="15"/>
      <c r="P164" s="15"/>
      <c r="Q164" s="15"/>
      <c r="R164" s="11">
        <f t="shared" si="37"/>
        <v>0</v>
      </c>
      <c r="S164" s="15"/>
      <c r="T164" s="15"/>
      <c r="U164" s="9">
        <f t="shared" si="39"/>
        <v>0</v>
      </c>
      <c r="V164" s="9">
        <f t="shared" si="40"/>
        <v>1</v>
      </c>
      <c r="W164" s="15"/>
      <c r="X164" s="16">
        <f t="shared" si="41"/>
        <v>-1</v>
      </c>
      <c r="Y164" s="18"/>
      <c r="Z164" s="17"/>
    </row>
    <row r="165" spans="1:26" ht="18" customHeight="1" x14ac:dyDescent="0.2">
      <c r="A165" s="13">
        <v>5500064</v>
      </c>
      <c r="B165" s="14" t="s">
        <v>184</v>
      </c>
      <c r="C165" s="15">
        <v>26000</v>
      </c>
      <c r="D165" s="10">
        <f>VLOOKUP($A165,'24.04'!$A$9:$W$204,23,0)</f>
        <v>0</v>
      </c>
      <c r="E165" s="15"/>
      <c r="F165" s="15"/>
      <c r="G165" s="15"/>
      <c r="H165" s="9">
        <f t="shared" si="38"/>
        <v>0</v>
      </c>
      <c r="I165" s="15"/>
      <c r="J165" s="15"/>
      <c r="K165" s="15"/>
      <c r="L165" s="9">
        <f t="shared" si="32"/>
        <v>0</v>
      </c>
      <c r="M165" s="15"/>
      <c r="N165" s="15"/>
      <c r="O165" s="15"/>
      <c r="P165" s="15"/>
      <c r="Q165" s="15"/>
      <c r="R165" s="11">
        <f t="shared" si="37"/>
        <v>0</v>
      </c>
      <c r="S165" s="15"/>
      <c r="T165" s="15"/>
      <c r="U165" s="9">
        <f t="shared" si="39"/>
        <v>0</v>
      </c>
      <c r="V165" s="9">
        <f t="shared" si="40"/>
        <v>0</v>
      </c>
      <c r="W165" s="15"/>
      <c r="X165" s="16">
        <f t="shared" si="41"/>
        <v>0</v>
      </c>
      <c r="Y165" s="18"/>
      <c r="Z165" s="17"/>
    </row>
    <row r="166" spans="1:26" ht="18" customHeight="1" x14ac:dyDescent="0.2">
      <c r="A166" s="13">
        <v>5500065</v>
      </c>
      <c r="B166" s="14" t="s">
        <v>185</v>
      </c>
      <c r="C166" s="15">
        <v>24000</v>
      </c>
      <c r="D166" s="10">
        <f>VLOOKUP($A166,'24.04'!$A$9:$W$204,23,0)</f>
        <v>0</v>
      </c>
      <c r="E166" s="15"/>
      <c r="F166" s="15"/>
      <c r="G166" s="15"/>
      <c r="H166" s="9">
        <f t="shared" si="38"/>
        <v>0</v>
      </c>
      <c r="I166" s="15"/>
      <c r="J166" s="15"/>
      <c r="K166" s="15"/>
      <c r="L166" s="9">
        <f t="shared" si="32"/>
        <v>0</v>
      </c>
      <c r="M166" s="15"/>
      <c r="N166" s="15"/>
      <c r="O166" s="15"/>
      <c r="P166" s="15"/>
      <c r="Q166" s="15"/>
      <c r="R166" s="11">
        <f t="shared" si="37"/>
        <v>0</v>
      </c>
      <c r="S166" s="15"/>
      <c r="T166" s="15"/>
      <c r="U166" s="9">
        <f t="shared" si="39"/>
        <v>0</v>
      </c>
      <c r="V166" s="9">
        <f t="shared" si="40"/>
        <v>0</v>
      </c>
      <c r="W166" s="15"/>
      <c r="X166" s="16">
        <f t="shared" si="41"/>
        <v>0</v>
      </c>
      <c r="Y166" s="18"/>
      <c r="Z166" s="17"/>
    </row>
    <row r="167" spans="1:26" ht="18" customHeight="1" x14ac:dyDescent="0.2">
      <c r="A167" s="13">
        <v>5500066</v>
      </c>
      <c r="B167" s="14" t="s">
        <v>186</v>
      </c>
      <c r="C167" s="15">
        <v>32000</v>
      </c>
      <c r="D167" s="10">
        <f>VLOOKUP($A167,'24.04'!$A$9:$W$204,23,0)</f>
        <v>0</v>
      </c>
      <c r="E167" s="15"/>
      <c r="F167" s="15"/>
      <c r="G167" s="15"/>
      <c r="H167" s="9">
        <f t="shared" si="38"/>
        <v>0</v>
      </c>
      <c r="I167" s="15"/>
      <c r="J167" s="15"/>
      <c r="K167" s="15"/>
      <c r="L167" s="9">
        <f t="shared" si="32"/>
        <v>0</v>
      </c>
      <c r="M167" s="15"/>
      <c r="N167" s="15"/>
      <c r="O167" s="15"/>
      <c r="P167" s="15"/>
      <c r="Q167" s="15"/>
      <c r="R167" s="11">
        <f t="shared" si="37"/>
        <v>0</v>
      </c>
      <c r="S167" s="15"/>
      <c r="T167" s="15"/>
      <c r="U167" s="9">
        <f t="shared" si="39"/>
        <v>0</v>
      </c>
      <c r="V167" s="9">
        <f t="shared" si="40"/>
        <v>0</v>
      </c>
      <c r="W167" s="15"/>
      <c r="X167" s="16">
        <f t="shared" si="41"/>
        <v>0</v>
      </c>
      <c r="Y167" s="18"/>
      <c r="Z167" s="17"/>
    </row>
    <row r="168" spans="1:26" ht="18" customHeight="1" x14ac:dyDescent="0.2">
      <c r="A168" s="13">
        <v>5510070</v>
      </c>
      <c r="B168" s="14" t="s">
        <v>187</v>
      </c>
      <c r="C168" s="15">
        <v>28000</v>
      </c>
      <c r="D168" s="10">
        <f>VLOOKUP($A168,'24.04'!$A$9:$W$204,23,0)</f>
        <v>0</v>
      </c>
      <c r="E168" s="15">
        <v>7</v>
      </c>
      <c r="F168" s="15"/>
      <c r="G168" s="15"/>
      <c r="H168" s="9">
        <f t="shared" si="38"/>
        <v>7</v>
      </c>
      <c r="I168" s="15">
        <v>7</v>
      </c>
      <c r="J168" s="15"/>
      <c r="K168" s="15"/>
      <c r="L168" s="9">
        <f t="shared" si="32"/>
        <v>7</v>
      </c>
      <c r="M168" s="15"/>
      <c r="N168" s="15"/>
      <c r="O168" s="15"/>
      <c r="P168" s="15"/>
      <c r="Q168" s="15"/>
      <c r="R168" s="11">
        <f t="shared" si="37"/>
        <v>0</v>
      </c>
      <c r="S168" s="15"/>
      <c r="T168" s="15"/>
      <c r="U168" s="9">
        <f t="shared" si="39"/>
        <v>0</v>
      </c>
      <c r="V168" s="9">
        <f t="shared" si="40"/>
        <v>0</v>
      </c>
      <c r="W168" s="15"/>
      <c r="X168" s="16">
        <f t="shared" si="41"/>
        <v>0</v>
      </c>
      <c r="Y168" s="18"/>
      <c r="Z168" s="17"/>
    </row>
    <row r="169" spans="1:26" ht="18" customHeight="1" x14ac:dyDescent="0.2">
      <c r="A169" s="13">
        <v>5510072</v>
      </c>
      <c r="B169" s="14" t="s">
        <v>188</v>
      </c>
      <c r="C169" s="15">
        <v>29000</v>
      </c>
      <c r="D169" s="10">
        <f>VLOOKUP($A169,'24.04'!$A$9:$W$204,23,0)</f>
        <v>0</v>
      </c>
      <c r="E169" s="15"/>
      <c r="F169" s="15"/>
      <c r="G169" s="15"/>
      <c r="H169" s="9">
        <f t="shared" si="38"/>
        <v>0</v>
      </c>
      <c r="I169" s="15"/>
      <c r="J169" s="15"/>
      <c r="K169" s="15"/>
      <c r="L169" s="9">
        <f t="shared" si="32"/>
        <v>0</v>
      </c>
      <c r="M169" s="15"/>
      <c r="N169" s="15"/>
      <c r="O169" s="15"/>
      <c r="P169" s="15"/>
      <c r="Q169" s="15"/>
      <c r="R169" s="11">
        <f t="shared" si="37"/>
        <v>0</v>
      </c>
      <c r="S169" s="15"/>
      <c r="T169" s="15"/>
      <c r="U169" s="9">
        <f t="shared" si="39"/>
        <v>0</v>
      </c>
      <c r="V169" s="9">
        <f t="shared" si="40"/>
        <v>0</v>
      </c>
      <c r="W169" s="15"/>
      <c r="X169" s="16">
        <f t="shared" si="41"/>
        <v>0</v>
      </c>
      <c r="Y169" s="18"/>
      <c r="Z169" s="17"/>
    </row>
    <row r="170" spans="1:26" ht="18" customHeight="1" x14ac:dyDescent="0.2">
      <c r="A170" s="13">
        <v>5510074</v>
      </c>
      <c r="B170" s="14" t="s">
        <v>189</v>
      </c>
      <c r="C170" s="15">
        <v>30000</v>
      </c>
      <c r="D170" s="10">
        <f>VLOOKUP($A170,'24.04'!$A$9:$W$204,23,0)</f>
        <v>0</v>
      </c>
      <c r="E170" s="15">
        <v>2</v>
      </c>
      <c r="F170" s="15"/>
      <c r="G170" s="15"/>
      <c r="H170" s="9">
        <f t="shared" si="38"/>
        <v>2</v>
      </c>
      <c r="I170" s="15">
        <v>2</v>
      </c>
      <c r="J170" s="15"/>
      <c r="K170" s="15"/>
      <c r="L170" s="9">
        <f t="shared" si="32"/>
        <v>2</v>
      </c>
      <c r="M170" s="15"/>
      <c r="N170" s="15"/>
      <c r="O170" s="15"/>
      <c r="P170" s="15"/>
      <c r="Q170" s="15"/>
      <c r="R170" s="11">
        <f t="shared" si="37"/>
        <v>0</v>
      </c>
      <c r="S170" s="15"/>
      <c r="T170" s="15"/>
      <c r="U170" s="9">
        <f t="shared" si="39"/>
        <v>0</v>
      </c>
      <c r="V170" s="9">
        <f t="shared" si="40"/>
        <v>0</v>
      </c>
      <c r="W170" s="15"/>
      <c r="X170" s="16">
        <f t="shared" si="41"/>
        <v>0</v>
      </c>
      <c r="Y170" s="18"/>
      <c r="Z170" s="17"/>
    </row>
    <row r="171" spans="1:26" ht="18" customHeight="1" x14ac:dyDescent="0.2">
      <c r="A171" s="13">
        <v>5520002</v>
      </c>
      <c r="B171" s="14" t="s">
        <v>190</v>
      </c>
      <c r="C171" s="15">
        <v>34000</v>
      </c>
      <c r="D171" s="10">
        <f>VLOOKUP($A171,'24.04'!$A$9:$W$204,23,0)</f>
        <v>0</v>
      </c>
      <c r="E171" s="15"/>
      <c r="F171" s="15"/>
      <c r="G171" s="15"/>
      <c r="H171" s="9">
        <f t="shared" si="38"/>
        <v>0</v>
      </c>
      <c r="I171" s="15"/>
      <c r="J171" s="15"/>
      <c r="K171" s="15"/>
      <c r="L171" s="9">
        <f t="shared" si="32"/>
        <v>0</v>
      </c>
      <c r="M171" s="15"/>
      <c r="N171" s="15"/>
      <c r="O171" s="15"/>
      <c r="P171" s="15"/>
      <c r="Q171" s="15"/>
      <c r="R171" s="11">
        <f>SUM(M171:Q171)</f>
        <v>0</v>
      </c>
      <c r="S171" s="15"/>
      <c r="T171" s="15"/>
      <c r="U171" s="9">
        <f>S171+T171</f>
        <v>0</v>
      </c>
      <c r="V171" s="9">
        <f t="shared" si="40"/>
        <v>0</v>
      </c>
      <c r="W171" s="15"/>
      <c r="X171" s="16">
        <f>W171-V171</f>
        <v>0</v>
      </c>
      <c r="Y171" s="18"/>
      <c r="Z171" s="17"/>
    </row>
    <row r="172" spans="1:26" ht="18" customHeight="1" x14ac:dyDescent="0.2">
      <c r="A172" s="13">
        <v>5520003</v>
      </c>
      <c r="B172" s="14" t="s">
        <v>191</v>
      </c>
      <c r="C172" s="15">
        <v>34000</v>
      </c>
      <c r="D172" s="10">
        <f>VLOOKUP($A172,'24.04'!$A$9:$W$204,23,0)</f>
        <v>0</v>
      </c>
      <c r="E172" s="15"/>
      <c r="F172" s="15"/>
      <c r="G172" s="15"/>
      <c r="H172" s="9">
        <f t="shared" si="38"/>
        <v>0</v>
      </c>
      <c r="I172" s="15"/>
      <c r="J172" s="15"/>
      <c r="K172" s="15"/>
      <c r="L172" s="9">
        <f t="shared" si="32"/>
        <v>0</v>
      </c>
      <c r="M172" s="15"/>
      <c r="N172" s="15"/>
      <c r="O172" s="15"/>
      <c r="P172" s="15"/>
      <c r="Q172" s="15"/>
      <c r="R172" s="11">
        <f>SUM(M172:Q172)</f>
        <v>0</v>
      </c>
      <c r="S172" s="15"/>
      <c r="T172" s="15"/>
      <c r="U172" s="9">
        <f>S172+T172</f>
        <v>0</v>
      </c>
      <c r="V172" s="9">
        <f t="shared" si="40"/>
        <v>0</v>
      </c>
      <c r="W172" s="15"/>
      <c r="X172" s="16">
        <f>W172-V172</f>
        <v>0</v>
      </c>
      <c r="Y172" s="18"/>
      <c r="Z172" s="17"/>
    </row>
    <row r="173" spans="1:26" ht="18" customHeight="1" x14ac:dyDescent="0.2">
      <c r="A173" s="13">
        <v>5520005</v>
      </c>
      <c r="B173" s="14" t="s">
        <v>192</v>
      </c>
      <c r="C173" s="15">
        <v>19000</v>
      </c>
      <c r="D173" s="10">
        <f>VLOOKUP($A173,'24.04'!$A$9:$W$204,23,0)</f>
        <v>0</v>
      </c>
      <c r="E173" s="15">
        <v>3</v>
      </c>
      <c r="F173" s="15"/>
      <c r="G173" s="15"/>
      <c r="H173" s="9">
        <f t="shared" si="38"/>
        <v>3</v>
      </c>
      <c r="I173" s="15">
        <v>3</v>
      </c>
      <c r="J173" s="15"/>
      <c r="K173" s="15"/>
      <c r="L173" s="9">
        <f t="shared" si="32"/>
        <v>3</v>
      </c>
      <c r="M173" s="15"/>
      <c r="N173" s="15"/>
      <c r="O173" s="15"/>
      <c r="P173" s="15"/>
      <c r="Q173" s="15"/>
      <c r="R173" s="11">
        <f>SUM(M173:Q173)</f>
        <v>0</v>
      </c>
      <c r="S173" s="15"/>
      <c r="T173" s="15"/>
      <c r="U173" s="9">
        <f>S173+T173</f>
        <v>0</v>
      </c>
      <c r="V173" s="9">
        <f t="shared" si="40"/>
        <v>0</v>
      </c>
      <c r="W173" s="15"/>
      <c r="X173" s="16">
        <f>W173-V173</f>
        <v>0</v>
      </c>
      <c r="Y173" s="18"/>
      <c r="Z173" s="17"/>
    </row>
    <row r="174" spans="1:26" ht="18" customHeight="1" x14ac:dyDescent="0.2">
      <c r="A174" s="13">
        <v>5530001</v>
      </c>
      <c r="B174" s="14" t="s">
        <v>193</v>
      </c>
      <c r="C174" s="15">
        <v>46000</v>
      </c>
      <c r="D174" s="10">
        <f>VLOOKUP($A174,'24.04'!$A$9:$W$204,23,0)</f>
        <v>0</v>
      </c>
      <c r="E174" s="15"/>
      <c r="F174" s="15"/>
      <c r="G174" s="15"/>
      <c r="H174" s="9">
        <f t="shared" si="38"/>
        <v>0</v>
      </c>
      <c r="I174" s="15"/>
      <c r="J174" s="15"/>
      <c r="K174" s="15"/>
      <c r="L174" s="9">
        <f t="shared" si="32"/>
        <v>0</v>
      </c>
      <c r="M174" s="15"/>
      <c r="N174" s="15"/>
      <c r="O174" s="15"/>
      <c r="P174" s="15"/>
      <c r="Q174" s="15"/>
      <c r="R174" s="11">
        <f>SUM(M174:Q174)</f>
        <v>0</v>
      </c>
      <c r="S174" s="15"/>
      <c r="T174" s="15"/>
      <c r="U174" s="9">
        <f>S174+T174</f>
        <v>0</v>
      </c>
      <c r="V174" s="9">
        <f t="shared" si="40"/>
        <v>0</v>
      </c>
      <c r="W174" s="15"/>
      <c r="X174" s="16">
        <f>W174-V174</f>
        <v>0</v>
      </c>
      <c r="Y174" s="18"/>
      <c r="Z174" s="17"/>
    </row>
    <row r="175" spans="1:26" ht="18" customHeight="1" x14ac:dyDescent="0.2">
      <c r="A175" s="13">
        <v>5530002</v>
      </c>
      <c r="B175" s="14" t="s">
        <v>194</v>
      </c>
      <c r="C175" s="15">
        <v>38000</v>
      </c>
      <c r="D175" s="10">
        <f>VLOOKUP($A175,'24.04'!$A$9:$W$204,23,0)</f>
        <v>0</v>
      </c>
      <c r="E175" s="15"/>
      <c r="F175" s="15"/>
      <c r="G175" s="15"/>
      <c r="H175" s="9">
        <f t="shared" si="38"/>
        <v>0</v>
      </c>
      <c r="I175" s="15"/>
      <c r="J175" s="15"/>
      <c r="K175" s="15"/>
      <c r="L175" s="9">
        <f t="shared" si="32"/>
        <v>0</v>
      </c>
      <c r="M175" s="15"/>
      <c r="N175" s="15"/>
      <c r="O175" s="15"/>
      <c r="P175" s="15"/>
      <c r="Q175" s="15"/>
      <c r="R175" s="11">
        <f>SUM(M175:Q175)</f>
        <v>0</v>
      </c>
      <c r="S175" s="15"/>
      <c r="T175" s="15"/>
      <c r="U175" s="9">
        <f>S175+T175</f>
        <v>0</v>
      </c>
      <c r="V175" s="9">
        <f t="shared" si="40"/>
        <v>0</v>
      </c>
      <c r="W175" s="15"/>
      <c r="X175" s="16">
        <f>W175-V175</f>
        <v>0</v>
      </c>
      <c r="Y175" s="18"/>
      <c r="Z175" s="17"/>
    </row>
    <row r="176" spans="1:26" ht="18" customHeight="1" x14ac:dyDescent="0.2">
      <c r="A176" s="13">
        <v>5530003</v>
      </c>
      <c r="B176" s="14" t="s">
        <v>195</v>
      </c>
      <c r="C176" s="15">
        <v>38000</v>
      </c>
      <c r="D176" s="10">
        <f>VLOOKUP($A176,'24.04'!$A$9:$W$204,23,0)</f>
        <v>0</v>
      </c>
      <c r="E176" s="15"/>
      <c r="F176" s="15"/>
      <c r="G176" s="15"/>
      <c r="H176" s="9">
        <f t="shared" si="38"/>
        <v>0</v>
      </c>
      <c r="I176" s="15"/>
      <c r="J176" s="15"/>
      <c r="K176" s="15"/>
      <c r="L176" s="9">
        <f t="shared" si="32"/>
        <v>0</v>
      </c>
      <c r="M176" s="15"/>
      <c r="N176" s="15"/>
      <c r="O176" s="15"/>
      <c r="P176" s="15"/>
      <c r="Q176" s="15"/>
      <c r="R176" s="11">
        <f t="shared" si="37"/>
        <v>0</v>
      </c>
      <c r="S176" s="15"/>
      <c r="T176" s="15"/>
      <c r="U176" s="9">
        <f t="shared" si="39"/>
        <v>0</v>
      </c>
      <c r="V176" s="9">
        <f t="shared" si="40"/>
        <v>0</v>
      </c>
      <c r="W176" s="15"/>
      <c r="X176" s="16">
        <f t="shared" si="41"/>
        <v>0</v>
      </c>
      <c r="Y176" s="18"/>
      <c r="Z176" s="17"/>
    </row>
    <row r="177" spans="1:26" ht="18" customHeight="1" x14ac:dyDescent="0.2">
      <c r="A177" s="13">
        <v>5530004</v>
      </c>
      <c r="B177" s="14" t="s">
        <v>196</v>
      </c>
      <c r="C177" s="15">
        <v>39000</v>
      </c>
      <c r="D177" s="10">
        <f>VLOOKUP($A177,'24.04'!$A$9:$W$204,23,0)</f>
        <v>0</v>
      </c>
      <c r="E177" s="15"/>
      <c r="F177" s="15"/>
      <c r="G177" s="15"/>
      <c r="H177" s="9">
        <f t="shared" si="38"/>
        <v>0</v>
      </c>
      <c r="I177" s="15"/>
      <c r="J177" s="15"/>
      <c r="K177" s="15"/>
      <c r="L177" s="9">
        <f t="shared" si="32"/>
        <v>0</v>
      </c>
      <c r="M177" s="15"/>
      <c r="N177" s="15"/>
      <c r="O177" s="15"/>
      <c r="P177" s="15"/>
      <c r="Q177" s="15"/>
      <c r="R177" s="11">
        <f t="shared" si="37"/>
        <v>0</v>
      </c>
      <c r="S177" s="15"/>
      <c r="T177" s="15"/>
      <c r="U177" s="9">
        <f t="shared" si="39"/>
        <v>0</v>
      </c>
      <c r="V177" s="9">
        <f t="shared" si="40"/>
        <v>0</v>
      </c>
      <c r="W177" s="15"/>
      <c r="X177" s="16">
        <f t="shared" si="41"/>
        <v>0</v>
      </c>
      <c r="Y177" s="18"/>
      <c r="Z177" s="17"/>
    </row>
    <row r="178" spans="1:26" ht="18" customHeight="1" x14ac:dyDescent="0.2">
      <c r="A178" s="13">
        <v>5530005</v>
      </c>
      <c r="B178" s="14" t="s">
        <v>197</v>
      </c>
      <c r="C178" s="15">
        <v>35000</v>
      </c>
      <c r="D178" s="10">
        <f>VLOOKUP($A178,'24.04'!$A$9:$W$204,23,0)</f>
        <v>0</v>
      </c>
      <c r="E178" s="15"/>
      <c r="F178" s="15"/>
      <c r="G178" s="15"/>
      <c r="H178" s="9">
        <f t="shared" si="38"/>
        <v>0</v>
      </c>
      <c r="I178" s="15"/>
      <c r="J178" s="15"/>
      <c r="K178" s="15"/>
      <c r="L178" s="9">
        <f t="shared" si="32"/>
        <v>0</v>
      </c>
      <c r="M178" s="15"/>
      <c r="N178" s="15"/>
      <c r="O178" s="15"/>
      <c r="P178" s="15"/>
      <c r="Q178" s="15"/>
      <c r="R178" s="11">
        <f t="shared" si="37"/>
        <v>0</v>
      </c>
      <c r="S178" s="15"/>
      <c r="T178" s="15"/>
      <c r="U178" s="9">
        <f t="shared" si="39"/>
        <v>0</v>
      </c>
      <c r="V178" s="9">
        <f t="shared" si="40"/>
        <v>0</v>
      </c>
      <c r="W178" s="15"/>
      <c r="X178" s="16">
        <f t="shared" si="41"/>
        <v>0</v>
      </c>
      <c r="Y178" s="18"/>
      <c r="Z178" s="17"/>
    </row>
    <row r="179" spans="1:26" ht="18" customHeight="1" x14ac:dyDescent="0.2">
      <c r="A179" s="13">
        <v>5530008</v>
      </c>
      <c r="B179" s="14" t="s">
        <v>198</v>
      </c>
      <c r="C179" s="15">
        <v>29000</v>
      </c>
      <c r="D179" s="10">
        <f>VLOOKUP($A179,'24.04'!$A$9:$W$204,23,0)</f>
        <v>0</v>
      </c>
      <c r="E179" s="15"/>
      <c r="F179" s="15"/>
      <c r="G179" s="15"/>
      <c r="H179" s="9">
        <f t="shared" si="38"/>
        <v>0</v>
      </c>
      <c r="I179" s="15"/>
      <c r="J179" s="15"/>
      <c r="K179" s="15"/>
      <c r="L179" s="9">
        <f t="shared" si="32"/>
        <v>0</v>
      </c>
      <c r="M179" s="15"/>
      <c r="N179" s="15"/>
      <c r="O179" s="15"/>
      <c r="P179" s="15"/>
      <c r="Q179" s="15"/>
      <c r="R179" s="11">
        <f t="shared" si="37"/>
        <v>0</v>
      </c>
      <c r="S179" s="15"/>
      <c r="T179" s="15"/>
      <c r="U179" s="9">
        <f t="shared" si="39"/>
        <v>0</v>
      </c>
      <c r="V179" s="9">
        <f t="shared" si="40"/>
        <v>0</v>
      </c>
      <c r="W179" s="15"/>
      <c r="X179" s="16">
        <f t="shared" si="41"/>
        <v>0</v>
      </c>
      <c r="Y179" s="18"/>
      <c r="Z179" s="17"/>
    </row>
    <row r="180" spans="1:26" ht="18" customHeight="1" x14ac:dyDescent="0.2">
      <c r="A180" s="13">
        <v>5540001</v>
      </c>
      <c r="B180" s="14" t="s">
        <v>199</v>
      </c>
      <c r="C180" s="15">
        <v>18000</v>
      </c>
      <c r="D180" s="10">
        <f>VLOOKUP($A180,'24.04'!$A$9:$W$204,23,0)</f>
        <v>11</v>
      </c>
      <c r="E180" s="15"/>
      <c r="F180" s="15"/>
      <c r="G180" s="15"/>
      <c r="H180" s="9">
        <f t="shared" si="38"/>
        <v>0</v>
      </c>
      <c r="I180" s="15"/>
      <c r="J180" s="15"/>
      <c r="K180" s="15"/>
      <c r="L180" s="9">
        <f t="shared" si="32"/>
        <v>0</v>
      </c>
      <c r="M180" s="15"/>
      <c r="N180" s="15"/>
      <c r="O180" s="15"/>
      <c r="P180" s="15"/>
      <c r="Q180" s="15"/>
      <c r="R180" s="11">
        <f>SUM(M180:Q180)</f>
        <v>0</v>
      </c>
      <c r="S180" s="15"/>
      <c r="T180" s="15"/>
      <c r="U180" s="9">
        <f>S180+T180</f>
        <v>0</v>
      </c>
      <c r="V180" s="9">
        <f t="shared" si="40"/>
        <v>11</v>
      </c>
      <c r="W180" s="15">
        <v>11</v>
      </c>
      <c r="X180" s="16">
        <f>W180-V180</f>
        <v>0</v>
      </c>
      <c r="Y180" s="18"/>
      <c r="Z180" s="17"/>
    </row>
    <row r="181" spans="1:26" ht="18" customHeight="1" x14ac:dyDescent="0.2">
      <c r="A181" s="13">
        <v>5540003</v>
      </c>
      <c r="B181" s="14" t="s">
        <v>200</v>
      </c>
      <c r="C181" s="15">
        <v>18000</v>
      </c>
      <c r="D181" s="10">
        <f>VLOOKUP($A181,'24.04'!$A$9:$W$204,23,0)</f>
        <v>26</v>
      </c>
      <c r="E181" s="15"/>
      <c r="F181" s="15"/>
      <c r="G181" s="15"/>
      <c r="H181" s="9">
        <f t="shared" si="38"/>
        <v>0</v>
      </c>
      <c r="I181" s="15"/>
      <c r="J181" s="15"/>
      <c r="K181" s="15"/>
      <c r="L181" s="9">
        <f t="shared" si="32"/>
        <v>0</v>
      </c>
      <c r="M181" s="15"/>
      <c r="N181" s="15"/>
      <c r="O181" s="15"/>
      <c r="P181" s="15"/>
      <c r="Q181" s="15"/>
      <c r="R181" s="11">
        <f t="shared" si="37"/>
        <v>0</v>
      </c>
      <c r="S181" s="15"/>
      <c r="T181" s="15"/>
      <c r="U181" s="9">
        <f t="shared" si="39"/>
        <v>0</v>
      </c>
      <c r="V181" s="9">
        <f t="shared" si="40"/>
        <v>26</v>
      </c>
      <c r="W181" s="15">
        <v>26</v>
      </c>
      <c r="X181" s="16">
        <f t="shared" si="41"/>
        <v>0</v>
      </c>
      <c r="Y181" s="18"/>
      <c r="Z181" s="17"/>
    </row>
    <row r="182" spans="1:26" ht="18" customHeight="1" x14ac:dyDescent="0.2">
      <c r="A182" s="13">
        <v>5540008</v>
      </c>
      <c r="B182" s="14" t="s">
        <v>201</v>
      </c>
      <c r="C182" s="15">
        <v>16000</v>
      </c>
      <c r="D182" s="10">
        <f>VLOOKUP($A182,'24.04'!$A$9:$W$204,23,0)</f>
        <v>50</v>
      </c>
      <c r="E182" s="15">
        <v>72</v>
      </c>
      <c r="F182" s="15"/>
      <c r="G182" s="15"/>
      <c r="H182" s="9">
        <f t="shared" si="38"/>
        <v>72</v>
      </c>
      <c r="I182" s="15">
        <v>2</v>
      </c>
      <c r="J182" s="15"/>
      <c r="K182" s="15"/>
      <c r="L182" s="9">
        <f t="shared" si="32"/>
        <v>2</v>
      </c>
      <c r="M182" s="15"/>
      <c r="N182" s="15"/>
      <c r="O182" s="15"/>
      <c r="P182" s="15"/>
      <c r="Q182" s="15"/>
      <c r="R182" s="11">
        <f t="shared" si="37"/>
        <v>0</v>
      </c>
      <c r="S182" s="15"/>
      <c r="T182" s="15"/>
      <c r="U182" s="9">
        <f t="shared" si="39"/>
        <v>0</v>
      </c>
      <c r="V182" s="9">
        <f t="shared" si="40"/>
        <v>120</v>
      </c>
      <c r="W182" s="15">
        <v>120</v>
      </c>
      <c r="X182" s="16">
        <f t="shared" si="41"/>
        <v>0</v>
      </c>
      <c r="Y182" s="18"/>
      <c r="Z182" s="17"/>
    </row>
    <row r="183" spans="1:26" ht="18" customHeight="1" x14ac:dyDescent="0.2">
      <c r="A183" s="13">
        <v>5540017</v>
      </c>
      <c r="B183" s="14" t="s">
        <v>202</v>
      </c>
      <c r="C183" s="15">
        <v>25000</v>
      </c>
      <c r="D183" s="10">
        <f>VLOOKUP($A183,'24.04'!$A$9:$W$204,23,0)</f>
        <v>0</v>
      </c>
      <c r="E183" s="15">
        <v>4</v>
      </c>
      <c r="F183" s="15"/>
      <c r="G183" s="15"/>
      <c r="H183" s="9">
        <f t="shared" si="38"/>
        <v>4</v>
      </c>
      <c r="I183" s="15">
        <v>4</v>
      </c>
      <c r="J183" s="15"/>
      <c r="K183" s="15"/>
      <c r="L183" s="9">
        <f t="shared" si="32"/>
        <v>4</v>
      </c>
      <c r="M183" s="15"/>
      <c r="N183" s="15"/>
      <c r="O183" s="15"/>
      <c r="P183" s="15"/>
      <c r="Q183" s="15"/>
      <c r="R183" s="11">
        <f t="shared" si="37"/>
        <v>0</v>
      </c>
      <c r="S183" s="15"/>
      <c r="T183" s="15"/>
      <c r="U183" s="9">
        <f t="shared" si="39"/>
        <v>0</v>
      </c>
      <c r="V183" s="9">
        <f t="shared" si="40"/>
        <v>0</v>
      </c>
      <c r="W183" s="15"/>
      <c r="X183" s="16">
        <f t="shared" si="41"/>
        <v>0</v>
      </c>
      <c r="Y183" s="18"/>
      <c r="Z183" s="17"/>
    </row>
    <row r="184" spans="1:26" ht="18" customHeight="1" x14ac:dyDescent="0.2">
      <c r="A184" s="13">
        <v>5540018</v>
      </c>
      <c r="B184" s="14" t="s">
        <v>203</v>
      </c>
      <c r="C184" s="15">
        <v>32000</v>
      </c>
      <c r="D184" s="10">
        <f>VLOOKUP($A184,'24.04'!$A$9:$W$204,23,0)</f>
        <v>0</v>
      </c>
      <c r="E184" s="15">
        <v>5</v>
      </c>
      <c r="F184" s="15"/>
      <c r="G184" s="15"/>
      <c r="H184" s="9">
        <f t="shared" si="38"/>
        <v>5</v>
      </c>
      <c r="I184" s="15">
        <v>5</v>
      </c>
      <c r="J184" s="15"/>
      <c r="K184" s="15"/>
      <c r="L184" s="9">
        <f t="shared" si="32"/>
        <v>5</v>
      </c>
      <c r="M184" s="15"/>
      <c r="N184" s="15"/>
      <c r="O184" s="15"/>
      <c r="P184" s="15"/>
      <c r="Q184" s="15"/>
      <c r="R184" s="11">
        <f t="shared" si="37"/>
        <v>0</v>
      </c>
      <c r="S184" s="15"/>
      <c r="T184" s="15"/>
      <c r="U184" s="9">
        <f t="shared" si="39"/>
        <v>0</v>
      </c>
      <c r="V184" s="9">
        <f t="shared" si="40"/>
        <v>0</v>
      </c>
      <c r="W184" s="15"/>
      <c r="X184" s="16">
        <f t="shared" si="41"/>
        <v>0</v>
      </c>
      <c r="Y184" s="18"/>
      <c r="Z184" s="17"/>
    </row>
    <row r="185" spans="1:26" ht="18" customHeight="1" x14ac:dyDescent="0.2">
      <c r="A185" s="13">
        <v>5540019</v>
      </c>
      <c r="B185" s="14" t="s">
        <v>204</v>
      </c>
      <c r="C185" s="15">
        <v>39000</v>
      </c>
      <c r="D185" s="10">
        <f>VLOOKUP($A185,'24.04'!$A$9:$W$204,23,0)</f>
        <v>0</v>
      </c>
      <c r="E185" s="15">
        <v>4</v>
      </c>
      <c r="F185" s="15"/>
      <c r="G185" s="15"/>
      <c r="H185" s="9">
        <f t="shared" si="38"/>
        <v>4</v>
      </c>
      <c r="I185" s="15">
        <v>4</v>
      </c>
      <c r="J185" s="15"/>
      <c r="K185" s="15"/>
      <c r="L185" s="9">
        <f t="shared" si="32"/>
        <v>4</v>
      </c>
      <c r="M185" s="15"/>
      <c r="N185" s="15"/>
      <c r="O185" s="15"/>
      <c r="P185" s="15"/>
      <c r="Q185" s="15"/>
      <c r="R185" s="11">
        <f t="shared" si="37"/>
        <v>0</v>
      </c>
      <c r="S185" s="15"/>
      <c r="T185" s="15"/>
      <c r="U185" s="9">
        <f t="shared" si="39"/>
        <v>0</v>
      </c>
      <c r="V185" s="9">
        <f t="shared" si="40"/>
        <v>0</v>
      </c>
      <c r="W185" s="15"/>
      <c r="X185" s="16">
        <f t="shared" si="41"/>
        <v>0</v>
      </c>
      <c r="Y185" s="18"/>
      <c r="Z185" s="17"/>
    </row>
    <row r="186" spans="1:26" ht="18" customHeight="1" x14ac:dyDescent="0.2">
      <c r="A186" s="13">
        <v>5540020</v>
      </c>
      <c r="B186" s="14" t="s">
        <v>205</v>
      </c>
      <c r="C186" s="15">
        <v>40000</v>
      </c>
      <c r="D186" s="10">
        <f>VLOOKUP($A186,'24.04'!$A$9:$W$204,23,0)</f>
        <v>0</v>
      </c>
      <c r="E186" s="15">
        <v>2</v>
      </c>
      <c r="F186" s="15"/>
      <c r="G186" s="15"/>
      <c r="H186" s="9">
        <f t="shared" si="38"/>
        <v>2</v>
      </c>
      <c r="I186" s="15">
        <v>2</v>
      </c>
      <c r="J186" s="15"/>
      <c r="K186" s="15"/>
      <c r="L186" s="9">
        <f t="shared" si="32"/>
        <v>2</v>
      </c>
      <c r="M186" s="15"/>
      <c r="N186" s="15"/>
      <c r="O186" s="15"/>
      <c r="P186" s="15"/>
      <c r="Q186" s="15"/>
      <c r="R186" s="11">
        <f t="shared" si="37"/>
        <v>0</v>
      </c>
      <c r="S186" s="15"/>
      <c r="T186" s="15"/>
      <c r="U186" s="9">
        <f t="shared" si="39"/>
        <v>0</v>
      </c>
      <c r="V186" s="9">
        <f t="shared" si="40"/>
        <v>0</v>
      </c>
      <c r="W186" s="15"/>
      <c r="X186" s="16">
        <f t="shared" si="41"/>
        <v>0</v>
      </c>
      <c r="Y186" s="18"/>
      <c r="Z186" s="17"/>
    </row>
    <row r="187" spans="1:26" ht="18" customHeight="1" x14ac:dyDescent="0.2">
      <c r="A187" s="13">
        <v>5540021</v>
      </c>
      <c r="B187" s="14" t="s">
        <v>206</v>
      </c>
      <c r="C187" s="15">
        <v>46000</v>
      </c>
      <c r="D187" s="10">
        <f>VLOOKUP($A187,'24.04'!$A$9:$W$204,23,0)</f>
        <v>0</v>
      </c>
      <c r="E187" s="15"/>
      <c r="F187" s="15"/>
      <c r="G187" s="15"/>
      <c r="H187" s="9">
        <f t="shared" si="38"/>
        <v>0</v>
      </c>
      <c r="I187" s="15"/>
      <c r="J187" s="15"/>
      <c r="K187" s="15"/>
      <c r="L187" s="9">
        <f t="shared" si="32"/>
        <v>0</v>
      </c>
      <c r="M187" s="15"/>
      <c r="N187" s="15"/>
      <c r="O187" s="15"/>
      <c r="P187" s="15"/>
      <c r="Q187" s="15"/>
      <c r="R187" s="11">
        <f t="shared" si="37"/>
        <v>0</v>
      </c>
      <c r="S187" s="15"/>
      <c r="T187" s="15"/>
      <c r="U187" s="9">
        <f t="shared" si="39"/>
        <v>0</v>
      </c>
      <c r="V187" s="9">
        <f t="shared" si="40"/>
        <v>0</v>
      </c>
      <c r="W187" s="15"/>
      <c r="X187" s="16">
        <f t="shared" si="41"/>
        <v>0</v>
      </c>
      <c r="Y187" s="18"/>
      <c r="Z187" s="17"/>
    </row>
    <row r="188" spans="1:26" ht="18" customHeight="1" x14ac:dyDescent="0.2">
      <c r="A188" s="13">
        <v>5540029</v>
      </c>
      <c r="B188" s="14" t="s">
        <v>207</v>
      </c>
      <c r="C188" s="15">
        <v>18000</v>
      </c>
      <c r="D188" s="10">
        <f>VLOOKUP($A188,'24.04'!$A$9:$W$204,23,0)</f>
        <v>34</v>
      </c>
      <c r="E188" s="15"/>
      <c r="F188" s="15"/>
      <c r="G188" s="15"/>
      <c r="H188" s="9">
        <f t="shared" si="38"/>
        <v>0</v>
      </c>
      <c r="I188" s="15"/>
      <c r="J188" s="15"/>
      <c r="K188" s="15"/>
      <c r="L188" s="9">
        <f t="shared" si="32"/>
        <v>0</v>
      </c>
      <c r="M188" s="15"/>
      <c r="N188" s="15"/>
      <c r="O188" s="15"/>
      <c r="P188" s="15"/>
      <c r="Q188" s="15"/>
      <c r="R188" s="11">
        <f t="shared" si="37"/>
        <v>0</v>
      </c>
      <c r="S188" s="15"/>
      <c r="T188" s="15"/>
      <c r="U188" s="9">
        <f t="shared" si="39"/>
        <v>0</v>
      </c>
      <c r="V188" s="9">
        <f t="shared" si="40"/>
        <v>34</v>
      </c>
      <c r="W188" s="15">
        <v>34</v>
      </c>
      <c r="X188" s="16">
        <f t="shared" si="41"/>
        <v>0</v>
      </c>
      <c r="Y188" s="18"/>
      <c r="Z188" s="17"/>
    </row>
    <row r="189" spans="1:26" ht="18" customHeight="1" x14ac:dyDescent="0.2">
      <c r="A189" s="13">
        <v>5540030</v>
      </c>
      <c r="B189" s="14" t="s">
        <v>208</v>
      </c>
      <c r="C189" s="15">
        <v>20000</v>
      </c>
      <c r="D189" s="10">
        <f>VLOOKUP($A189,'24.04'!$A$9:$W$204,23,0)</f>
        <v>8</v>
      </c>
      <c r="E189" s="15">
        <v>24</v>
      </c>
      <c r="F189" s="15"/>
      <c r="G189" s="15"/>
      <c r="H189" s="9">
        <f t="shared" si="38"/>
        <v>24</v>
      </c>
      <c r="I189" s="15"/>
      <c r="J189" s="15"/>
      <c r="K189" s="15"/>
      <c r="L189" s="9">
        <f t="shared" si="32"/>
        <v>0</v>
      </c>
      <c r="M189" s="15"/>
      <c r="N189" s="15"/>
      <c r="O189" s="15"/>
      <c r="P189" s="15"/>
      <c r="Q189" s="15"/>
      <c r="R189" s="11">
        <f>SUM(M189:Q189)</f>
        <v>0</v>
      </c>
      <c r="S189" s="15"/>
      <c r="T189" s="15"/>
      <c r="U189" s="9">
        <f>S189+T189</f>
        <v>0</v>
      </c>
      <c r="V189" s="9">
        <f t="shared" si="40"/>
        <v>32</v>
      </c>
      <c r="W189" s="15">
        <v>32</v>
      </c>
      <c r="X189" s="16">
        <f>W189-V189</f>
        <v>0</v>
      </c>
      <c r="Y189" s="18"/>
      <c r="Z189" s="17"/>
    </row>
    <row r="190" spans="1:26" ht="18" customHeight="1" x14ac:dyDescent="0.2">
      <c r="A190" s="13">
        <v>5540031</v>
      </c>
      <c r="B190" s="14" t="s">
        <v>209</v>
      </c>
      <c r="C190" s="15">
        <v>20000</v>
      </c>
      <c r="D190" s="10">
        <f>VLOOKUP($A190,'24.04'!$A$9:$W$204,23,0)</f>
        <v>0</v>
      </c>
      <c r="E190" s="15">
        <v>24</v>
      </c>
      <c r="F190" s="15"/>
      <c r="G190" s="15"/>
      <c r="H190" s="9">
        <f t="shared" si="38"/>
        <v>24</v>
      </c>
      <c r="I190" s="15"/>
      <c r="J190" s="15"/>
      <c r="K190" s="15"/>
      <c r="L190" s="9">
        <f t="shared" si="32"/>
        <v>0</v>
      </c>
      <c r="M190" s="15"/>
      <c r="N190" s="15"/>
      <c r="O190" s="15"/>
      <c r="P190" s="15"/>
      <c r="Q190" s="15"/>
      <c r="R190" s="11">
        <f t="shared" si="37"/>
        <v>0</v>
      </c>
      <c r="S190" s="15"/>
      <c r="T190" s="15"/>
      <c r="U190" s="9">
        <f t="shared" ref="U190:U207" si="42">S190+T190</f>
        <v>0</v>
      </c>
      <c r="V190" s="9">
        <f t="shared" si="40"/>
        <v>24</v>
      </c>
      <c r="W190" s="15">
        <v>24</v>
      </c>
      <c r="X190" s="16">
        <f t="shared" ref="X190:X207" si="43">W190-V190</f>
        <v>0</v>
      </c>
      <c r="Y190" s="18"/>
      <c r="Z190" s="17"/>
    </row>
    <row r="191" spans="1:26" ht="18" customHeight="1" x14ac:dyDescent="0.2">
      <c r="A191" s="13">
        <v>5540032</v>
      </c>
      <c r="B191" s="14" t="s">
        <v>210</v>
      </c>
      <c r="C191" s="15">
        <v>15000</v>
      </c>
      <c r="D191" s="10">
        <f>VLOOKUP($A191,'24.04'!$A$9:$W$204,23,0)</f>
        <v>15</v>
      </c>
      <c r="E191" s="15"/>
      <c r="F191" s="15"/>
      <c r="G191" s="15"/>
      <c r="H191" s="9">
        <f t="shared" si="38"/>
        <v>0</v>
      </c>
      <c r="I191" s="15">
        <v>1</v>
      </c>
      <c r="J191" s="15"/>
      <c r="K191" s="15"/>
      <c r="L191" s="9">
        <f t="shared" si="32"/>
        <v>1</v>
      </c>
      <c r="M191" s="15"/>
      <c r="N191" s="15"/>
      <c r="O191" s="15"/>
      <c r="P191" s="15"/>
      <c r="Q191" s="15"/>
      <c r="R191" s="11">
        <f t="shared" si="37"/>
        <v>0</v>
      </c>
      <c r="S191" s="15"/>
      <c r="T191" s="15"/>
      <c r="U191" s="9">
        <f t="shared" si="42"/>
        <v>0</v>
      </c>
      <c r="V191" s="9">
        <f t="shared" si="40"/>
        <v>14</v>
      </c>
      <c r="W191" s="15">
        <v>14</v>
      </c>
      <c r="X191" s="16">
        <f t="shared" si="43"/>
        <v>0</v>
      </c>
      <c r="Y191" s="18"/>
      <c r="Z191" s="17"/>
    </row>
    <row r="192" spans="1:26" ht="18" customHeight="1" x14ac:dyDescent="0.2">
      <c r="A192" s="13">
        <v>5540033</v>
      </c>
      <c r="B192" s="14" t="s">
        <v>211</v>
      </c>
      <c r="C192" s="15">
        <v>15000</v>
      </c>
      <c r="D192" s="10">
        <f>VLOOKUP($A192,'24.04'!$A$9:$W$204,23,0)</f>
        <v>39</v>
      </c>
      <c r="E192" s="15"/>
      <c r="F192" s="15"/>
      <c r="G192" s="15"/>
      <c r="H192" s="9">
        <f t="shared" si="38"/>
        <v>0</v>
      </c>
      <c r="I192" s="15">
        <v>1</v>
      </c>
      <c r="J192" s="15"/>
      <c r="K192" s="15"/>
      <c r="L192" s="9">
        <f t="shared" si="32"/>
        <v>1</v>
      </c>
      <c r="M192" s="15"/>
      <c r="N192" s="15"/>
      <c r="O192" s="15"/>
      <c r="P192" s="15"/>
      <c r="Q192" s="15"/>
      <c r="R192" s="11">
        <f t="shared" si="37"/>
        <v>0</v>
      </c>
      <c r="S192" s="15"/>
      <c r="T192" s="15"/>
      <c r="U192" s="9">
        <f t="shared" si="42"/>
        <v>0</v>
      </c>
      <c r="V192" s="9">
        <f t="shared" si="40"/>
        <v>38</v>
      </c>
      <c r="W192" s="15">
        <v>38</v>
      </c>
      <c r="X192" s="16">
        <f t="shared" si="43"/>
        <v>0</v>
      </c>
      <c r="Y192" s="18"/>
      <c r="Z192" s="17"/>
    </row>
    <row r="193" spans="1:26" ht="18" customHeight="1" x14ac:dyDescent="0.2">
      <c r="A193" s="13">
        <v>5540035</v>
      </c>
      <c r="B193" s="14" t="s">
        <v>212</v>
      </c>
      <c r="C193" s="15">
        <v>20000</v>
      </c>
      <c r="D193" s="10">
        <f>VLOOKUP($A193,'24.04'!$A$9:$W$204,23,0)</f>
        <v>18</v>
      </c>
      <c r="E193" s="15"/>
      <c r="F193" s="15"/>
      <c r="G193" s="15"/>
      <c r="H193" s="9">
        <f t="shared" si="38"/>
        <v>0</v>
      </c>
      <c r="I193" s="15"/>
      <c r="J193" s="15"/>
      <c r="K193" s="15"/>
      <c r="L193" s="9">
        <f t="shared" si="32"/>
        <v>0</v>
      </c>
      <c r="M193" s="15"/>
      <c r="N193" s="15"/>
      <c r="O193" s="15"/>
      <c r="P193" s="15"/>
      <c r="Q193" s="15"/>
      <c r="R193" s="11">
        <f>SUM(M193:Q193)</f>
        <v>0</v>
      </c>
      <c r="S193" s="15"/>
      <c r="T193" s="15"/>
      <c r="U193" s="9">
        <f>S193+T193</f>
        <v>0</v>
      </c>
      <c r="V193" s="9">
        <f t="shared" si="40"/>
        <v>18</v>
      </c>
      <c r="W193" s="15">
        <v>18</v>
      </c>
      <c r="X193" s="16">
        <f>W193-V193</f>
        <v>0</v>
      </c>
      <c r="Y193" s="18"/>
      <c r="Z193" s="17"/>
    </row>
    <row r="194" spans="1:26" ht="18" customHeight="1" x14ac:dyDescent="0.2">
      <c r="A194" s="13">
        <v>5540037</v>
      </c>
      <c r="B194" s="14" t="s">
        <v>213</v>
      </c>
      <c r="C194" s="15">
        <v>18000</v>
      </c>
      <c r="D194" s="10">
        <f>VLOOKUP($A194,'24.04'!$A$9:$W$204,23,0)</f>
        <v>0</v>
      </c>
      <c r="E194" s="15"/>
      <c r="F194" s="15"/>
      <c r="G194" s="15"/>
      <c r="H194" s="9">
        <f t="shared" si="38"/>
        <v>0</v>
      </c>
      <c r="I194" s="15"/>
      <c r="J194" s="15"/>
      <c r="K194" s="15"/>
      <c r="L194" s="9">
        <f t="shared" si="32"/>
        <v>0</v>
      </c>
      <c r="M194" s="15"/>
      <c r="N194" s="15"/>
      <c r="O194" s="15"/>
      <c r="P194" s="15"/>
      <c r="Q194" s="15"/>
      <c r="R194" s="11">
        <f t="shared" si="37"/>
        <v>0</v>
      </c>
      <c r="S194" s="15"/>
      <c r="T194" s="15"/>
      <c r="U194" s="9">
        <f t="shared" si="42"/>
        <v>0</v>
      </c>
      <c r="V194" s="9">
        <f t="shared" si="40"/>
        <v>0</v>
      </c>
      <c r="W194" s="15"/>
      <c r="X194" s="16">
        <f t="shared" si="43"/>
        <v>0</v>
      </c>
      <c r="Y194" s="18"/>
      <c r="Z194" s="17"/>
    </row>
    <row r="195" spans="1:26" ht="18" customHeight="1" x14ac:dyDescent="0.2">
      <c r="A195" s="13">
        <v>5541001</v>
      </c>
      <c r="B195" s="14" t="s">
        <v>214</v>
      </c>
      <c r="C195" s="15">
        <v>29000</v>
      </c>
      <c r="D195" s="10">
        <f>VLOOKUP($A195,'24.04'!$A$9:$W$204,23,0)</f>
        <v>0</v>
      </c>
      <c r="E195" s="15"/>
      <c r="F195" s="15"/>
      <c r="G195" s="15"/>
      <c r="H195" s="9">
        <f t="shared" si="38"/>
        <v>0</v>
      </c>
      <c r="I195" s="15"/>
      <c r="J195" s="15"/>
      <c r="K195" s="15"/>
      <c r="L195" s="9">
        <f t="shared" si="32"/>
        <v>0</v>
      </c>
      <c r="M195" s="15"/>
      <c r="N195" s="15"/>
      <c r="O195" s="15"/>
      <c r="P195" s="15"/>
      <c r="Q195" s="15"/>
      <c r="R195" s="11">
        <f t="shared" si="37"/>
        <v>0</v>
      </c>
      <c r="S195" s="15"/>
      <c r="T195" s="15"/>
      <c r="U195" s="9">
        <f t="shared" si="42"/>
        <v>0</v>
      </c>
      <c r="V195" s="9">
        <f t="shared" si="40"/>
        <v>0</v>
      </c>
      <c r="W195" s="15"/>
      <c r="X195" s="16">
        <f t="shared" si="43"/>
        <v>0</v>
      </c>
      <c r="Y195" s="18"/>
      <c r="Z195" s="17"/>
    </row>
    <row r="196" spans="1:26" ht="18" customHeight="1" x14ac:dyDescent="0.2">
      <c r="A196" s="13">
        <v>5510105</v>
      </c>
      <c r="B196" s="14" t="s">
        <v>234</v>
      </c>
      <c r="C196" s="15">
        <v>10000</v>
      </c>
      <c r="D196" s="10">
        <f>VLOOKUP($A196,'24.04'!$A$9:$W$204,23,0)</f>
        <v>0</v>
      </c>
      <c r="E196" s="15"/>
      <c r="F196" s="15"/>
      <c r="G196" s="15"/>
      <c r="H196" s="9">
        <f t="shared" si="38"/>
        <v>0</v>
      </c>
      <c r="I196" s="15"/>
      <c r="J196" s="15"/>
      <c r="K196" s="15"/>
      <c r="L196" s="9">
        <f t="shared" si="32"/>
        <v>0</v>
      </c>
      <c r="M196" s="15"/>
      <c r="N196" s="15"/>
      <c r="O196" s="15"/>
      <c r="P196" s="15"/>
      <c r="Q196" s="15"/>
      <c r="R196" s="11">
        <f t="shared" si="37"/>
        <v>0</v>
      </c>
      <c r="S196" s="15"/>
      <c r="T196" s="15"/>
      <c r="U196" s="9">
        <f t="shared" si="42"/>
        <v>0</v>
      </c>
      <c r="V196" s="9">
        <f t="shared" si="40"/>
        <v>0</v>
      </c>
      <c r="W196" s="15"/>
      <c r="X196" s="16">
        <f t="shared" si="43"/>
        <v>0</v>
      </c>
      <c r="Y196" s="18"/>
      <c r="Z196" s="17"/>
    </row>
    <row r="197" spans="1:26" ht="18" customHeight="1" x14ac:dyDescent="0.2">
      <c r="A197" s="13">
        <v>7116001</v>
      </c>
      <c r="B197" s="14" t="s">
        <v>215</v>
      </c>
      <c r="C197" s="15">
        <v>99000</v>
      </c>
      <c r="D197" s="10">
        <f>VLOOKUP($A197,'24.04'!$A$9:$W$204,23,0)</f>
        <v>0</v>
      </c>
      <c r="E197" s="15"/>
      <c r="F197" s="15"/>
      <c r="G197" s="15"/>
      <c r="H197" s="9">
        <f t="shared" si="38"/>
        <v>0</v>
      </c>
      <c r="I197" s="15"/>
      <c r="J197" s="15"/>
      <c r="K197" s="15"/>
      <c r="L197" s="9">
        <f t="shared" si="32"/>
        <v>0</v>
      </c>
      <c r="M197" s="15"/>
      <c r="N197" s="15"/>
      <c r="O197" s="15"/>
      <c r="P197" s="15"/>
      <c r="Q197" s="15"/>
      <c r="R197" s="11">
        <f t="shared" si="37"/>
        <v>0</v>
      </c>
      <c r="S197" s="15"/>
      <c r="T197" s="15"/>
      <c r="U197" s="9">
        <f t="shared" si="42"/>
        <v>0</v>
      </c>
      <c r="V197" s="9">
        <f t="shared" si="40"/>
        <v>0</v>
      </c>
      <c r="W197" s="15"/>
      <c r="X197" s="16">
        <f t="shared" si="43"/>
        <v>0</v>
      </c>
      <c r="Y197" s="18"/>
      <c r="Z197" s="17"/>
    </row>
    <row r="198" spans="1:26" ht="18" customHeight="1" x14ac:dyDescent="0.2">
      <c r="A198" s="13">
        <v>7116002</v>
      </c>
      <c r="B198" s="14" t="s">
        <v>224</v>
      </c>
      <c r="C198" s="15">
        <v>60000</v>
      </c>
      <c r="D198" s="10">
        <f>VLOOKUP($A198,'24.04'!$A$9:$W$204,23,0)</f>
        <v>0</v>
      </c>
      <c r="E198" s="15"/>
      <c r="F198" s="15"/>
      <c r="G198" s="15"/>
      <c r="H198" s="9">
        <f t="shared" si="38"/>
        <v>0</v>
      </c>
      <c r="I198" s="15"/>
      <c r="J198" s="15"/>
      <c r="K198" s="15"/>
      <c r="L198" s="9">
        <f t="shared" si="32"/>
        <v>0</v>
      </c>
      <c r="M198" s="15"/>
      <c r="N198" s="15"/>
      <c r="O198" s="15"/>
      <c r="P198" s="15"/>
      <c r="Q198" s="15"/>
      <c r="R198" s="11">
        <f t="shared" si="37"/>
        <v>0</v>
      </c>
      <c r="S198" s="15"/>
      <c r="T198" s="15"/>
      <c r="U198" s="9">
        <f t="shared" si="42"/>
        <v>0</v>
      </c>
      <c r="V198" s="9">
        <f t="shared" si="40"/>
        <v>0</v>
      </c>
      <c r="W198" s="15"/>
      <c r="X198" s="16">
        <f t="shared" si="43"/>
        <v>0</v>
      </c>
      <c r="Y198" s="18"/>
      <c r="Z198" s="17"/>
    </row>
    <row r="199" spans="1:26" ht="18" customHeight="1" x14ac:dyDescent="0.2">
      <c r="A199" s="13">
        <v>7116003</v>
      </c>
      <c r="B199" s="14" t="s">
        <v>225</v>
      </c>
      <c r="C199" s="15">
        <v>60000</v>
      </c>
      <c r="D199" s="10">
        <f>VLOOKUP($A199,'24.04'!$A$9:$W$204,23,0)</f>
        <v>0</v>
      </c>
      <c r="E199" s="15"/>
      <c r="F199" s="15"/>
      <c r="G199" s="15"/>
      <c r="H199" s="9">
        <f t="shared" si="38"/>
        <v>0</v>
      </c>
      <c r="I199" s="15"/>
      <c r="J199" s="15"/>
      <c r="K199" s="15"/>
      <c r="L199" s="9">
        <f t="shared" si="32"/>
        <v>0</v>
      </c>
      <c r="M199" s="15"/>
      <c r="N199" s="15"/>
      <c r="O199" s="15"/>
      <c r="P199" s="15"/>
      <c r="Q199" s="15"/>
      <c r="R199" s="11">
        <f t="shared" si="37"/>
        <v>0</v>
      </c>
      <c r="S199" s="15"/>
      <c r="T199" s="15"/>
      <c r="U199" s="9">
        <f t="shared" si="42"/>
        <v>0</v>
      </c>
      <c r="V199" s="9">
        <f t="shared" si="40"/>
        <v>0</v>
      </c>
      <c r="W199" s="15"/>
      <c r="X199" s="16">
        <f t="shared" si="43"/>
        <v>0</v>
      </c>
      <c r="Y199" s="18"/>
      <c r="Z199" s="17"/>
    </row>
    <row r="200" spans="1:26" ht="18" customHeight="1" x14ac:dyDescent="0.2">
      <c r="A200" s="13">
        <v>9500002</v>
      </c>
      <c r="B200" s="14" t="s">
        <v>216</v>
      </c>
      <c r="C200" s="15">
        <v>4000</v>
      </c>
      <c r="D200" s="10">
        <f>VLOOKUP($A200,'24.04'!$A$9:$W$204,23,0)</f>
        <v>0</v>
      </c>
      <c r="E200" s="15"/>
      <c r="F200" s="15"/>
      <c r="G200" s="15"/>
      <c r="H200" s="9">
        <f t="shared" si="38"/>
        <v>0</v>
      </c>
      <c r="I200" s="15"/>
      <c r="J200" s="15"/>
      <c r="K200" s="15"/>
      <c r="L200" s="9">
        <f t="shared" si="32"/>
        <v>0</v>
      </c>
      <c r="M200" s="15"/>
      <c r="N200" s="15"/>
      <c r="O200" s="15"/>
      <c r="P200" s="15"/>
      <c r="Q200" s="15"/>
      <c r="R200" s="11">
        <f t="shared" si="37"/>
        <v>0</v>
      </c>
      <c r="S200" s="15"/>
      <c r="T200" s="15"/>
      <c r="U200" s="9">
        <f t="shared" si="42"/>
        <v>0</v>
      </c>
      <c r="V200" s="9">
        <f t="shared" si="40"/>
        <v>0</v>
      </c>
      <c r="W200" s="15"/>
      <c r="X200" s="16">
        <f t="shared" si="43"/>
        <v>0</v>
      </c>
      <c r="Y200" s="18"/>
      <c r="Z200" s="17"/>
    </row>
    <row r="201" spans="1:26" ht="18" customHeight="1" x14ac:dyDescent="0.2">
      <c r="A201" s="13">
        <v>9500003</v>
      </c>
      <c r="B201" s="14" t="s">
        <v>217</v>
      </c>
      <c r="C201" s="15">
        <v>5000</v>
      </c>
      <c r="D201" s="10">
        <f>VLOOKUP($A201,'24.04'!$A$9:$W$204,23,0)</f>
        <v>0</v>
      </c>
      <c r="E201" s="15"/>
      <c r="F201" s="15"/>
      <c r="G201" s="15"/>
      <c r="H201" s="9">
        <f t="shared" si="38"/>
        <v>0</v>
      </c>
      <c r="I201" s="15"/>
      <c r="J201" s="15"/>
      <c r="K201" s="15"/>
      <c r="L201" s="9">
        <f t="shared" si="32"/>
        <v>0</v>
      </c>
      <c r="M201" s="15"/>
      <c r="N201" s="15"/>
      <c r="O201" s="15"/>
      <c r="P201" s="15"/>
      <c r="Q201" s="15"/>
      <c r="R201" s="11">
        <f t="shared" si="37"/>
        <v>0</v>
      </c>
      <c r="S201" s="15"/>
      <c r="T201" s="15"/>
      <c r="U201" s="9">
        <f t="shared" si="42"/>
        <v>0</v>
      </c>
      <c r="V201" s="9">
        <f t="shared" si="40"/>
        <v>0</v>
      </c>
      <c r="W201" s="15"/>
      <c r="X201" s="16">
        <f t="shared" si="43"/>
        <v>0</v>
      </c>
      <c r="Y201" s="18"/>
      <c r="Z201" s="17"/>
    </row>
    <row r="202" spans="1:26" ht="18" customHeight="1" x14ac:dyDescent="0.2">
      <c r="A202" s="13">
        <v>5530007</v>
      </c>
      <c r="B202" s="14" t="s">
        <v>229</v>
      </c>
      <c r="C202" s="15">
        <v>29000</v>
      </c>
      <c r="D202" s="10">
        <f>VLOOKUP($A202,'24.04'!$A$9:$W$204,23,0)</f>
        <v>0</v>
      </c>
      <c r="E202" s="15"/>
      <c r="F202" s="15"/>
      <c r="G202" s="15"/>
      <c r="H202" s="9">
        <f t="shared" si="38"/>
        <v>0</v>
      </c>
      <c r="I202" s="15"/>
      <c r="J202" s="15"/>
      <c r="K202" s="15"/>
      <c r="L202" s="9">
        <f t="shared" si="32"/>
        <v>0</v>
      </c>
      <c r="M202" s="15"/>
      <c r="N202" s="15"/>
      <c r="O202" s="15"/>
      <c r="P202" s="15"/>
      <c r="Q202" s="15"/>
      <c r="R202" s="11">
        <f t="shared" si="37"/>
        <v>0</v>
      </c>
      <c r="S202" s="15"/>
      <c r="T202" s="15"/>
      <c r="U202" s="9">
        <f t="shared" si="42"/>
        <v>0</v>
      </c>
      <c r="V202" s="9">
        <f t="shared" si="40"/>
        <v>0</v>
      </c>
      <c r="W202" s="15"/>
      <c r="X202" s="16">
        <f t="shared" si="43"/>
        <v>0</v>
      </c>
      <c r="Y202" s="18"/>
      <c r="Z202" s="17"/>
    </row>
    <row r="203" spans="1:26" ht="18" customHeight="1" x14ac:dyDescent="0.2">
      <c r="A203" s="13">
        <v>553009</v>
      </c>
      <c r="B203" s="14" t="s">
        <v>230</v>
      </c>
      <c r="C203" s="15">
        <v>39000</v>
      </c>
      <c r="D203" s="10">
        <f>VLOOKUP($A203,'24.04'!$A$9:$W$204,23,0)</f>
        <v>0</v>
      </c>
      <c r="E203" s="15"/>
      <c r="F203" s="15"/>
      <c r="G203" s="15"/>
      <c r="H203" s="9">
        <f t="shared" si="38"/>
        <v>0</v>
      </c>
      <c r="I203" s="15"/>
      <c r="J203" s="15"/>
      <c r="K203" s="15"/>
      <c r="L203" s="9">
        <f t="shared" si="32"/>
        <v>0</v>
      </c>
      <c r="M203" s="15"/>
      <c r="N203" s="15"/>
      <c r="O203" s="15"/>
      <c r="P203" s="15"/>
      <c r="Q203" s="15"/>
      <c r="R203" s="11">
        <f t="shared" si="37"/>
        <v>0</v>
      </c>
      <c r="S203" s="15"/>
      <c r="T203" s="15"/>
      <c r="U203" s="9">
        <f t="shared" si="42"/>
        <v>0</v>
      </c>
      <c r="V203" s="9">
        <f t="shared" si="40"/>
        <v>0</v>
      </c>
      <c r="W203" s="15"/>
      <c r="X203" s="16">
        <f t="shared" si="43"/>
        <v>0</v>
      </c>
      <c r="Y203" s="18"/>
      <c r="Z203" s="17"/>
    </row>
    <row r="204" spans="1:26" ht="18" customHeight="1" x14ac:dyDescent="0.2">
      <c r="A204" s="13">
        <v>7560084</v>
      </c>
      <c r="B204" s="14" t="s">
        <v>245</v>
      </c>
      <c r="C204" s="15">
        <v>50000</v>
      </c>
      <c r="D204" s="10">
        <f>VLOOKUP($A204,'24.04'!$A$9:$W$204,23,0)</f>
        <v>0</v>
      </c>
      <c r="E204" s="15"/>
      <c r="F204" s="15"/>
      <c r="G204" s="15"/>
      <c r="H204" s="9">
        <f t="shared" si="38"/>
        <v>0</v>
      </c>
      <c r="I204" s="15">
        <v>2</v>
      </c>
      <c r="J204" s="15"/>
      <c r="K204" s="15"/>
      <c r="L204" s="9">
        <f t="shared" si="32"/>
        <v>2</v>
      </c>
      <c r="M204" s="15"/>
      <c r="N204" s="15"/>
      <c r="O204" s="15"/>
      <c r="P204" s="15"/>
      <c r="Q204" s="15"/>
      <c r="R204" s="11">
        <f t="shared" si="37"/>
        <v>0</v>
      </c>
      <c r="S204" s="15"/>
      <c r="T204" s="15"/>
      <c r="U204" s="9">
        <f t="shared" si="42"/>
        <v>0</v>
      </c>
      <c r="V204" s="9">
        <f t="shared" si="40"/>
        <v>-2</v>
      </c>
      <c r="W204" s="15"/>
      <c r="X204" s="16">
        <f t="shared" si="43"/>
        <v>2</v>
      </c>
      <c r="Y204" s="18"/>
      <c r="Z204" s="17"/>
    </row>
    <row r="205" spans="1:26" ht="18" customHeight="1" x14ac:dyDescent="0.2">
      <c r="A205" s="13">
        <v>7560085</v>
      </c>
      <c r="B205" s="14" t="s">
        <v>246</v>
      </c>
      <c r="C205" s="15">
        <v>80000</v>
      </c>
      <c r="D205" s="10">
        <f>VLOOKUP($A205,'24.04'!$A$9:$W$205,23,0)</f>
        <v>0</v>
      </c>
      <c r="E205" s="15"/>
      <c r="F205" s="15"/>
      <c r="G205" s="15"/>
      <c r="H205" s="9">
        <f t="shared" si="38"/>
        <v>0</v>
      </c>
      <c r="I205" s="15">
        <v>1</v>
      </c>
      <c r="J205" s="15"/>
      <c r="K205" s="15"/>
      <c r="L205" s="9">
        <f t="shared" si="32"/>
        <v>1</v>
      </c>
      <c r="M205" s="15"/>
      <c r="N205" s="15"/>
      <c r="O205" s="15"/>
      <c r="P205" s="15"/>
      <c r="Q205" s="15"/>
      <c r="R205" s="11">
        <f t="shared" si="37"/>
        <v>0</v>
      </c>
      <c r="S205" s="15"/>
      <c r="T205" s="15"/>
      <c r="U205" s="9">
        <f t="shared" si="42"/>
        <v>0</v>
      </c>
      <c r="V205" s="9">
        <f t="shared" si="40"/>
        <v>-1</v>
      </c>
      <c r="W205" s="15"/>
      <c r="X205" s="16">
        <f t="shared" si="43"/>
        <v>1</v>
      </c>
      <c r="Y205" s="18"/>
      <c r="Z205" s="17"/>
    </row>
    <row r="206" spans="1:26" ht="18" customHeight="1" x14ac:dyDescent="0.2">
      <c r="A206" s="13">
        <v>7560086</v>
      </c>
      <c r="B206" s="14" t="s">
        <v>247</v>
      </c>
      <c r="C206" s="15">
        <v>39000</v>
      </c>
      <c r="D206" s="10">
        <f>VLOOKUP($A206,'24.04'!$A$9:$W$206,23,0)</f>
        <v>0</v>
      </c>
      <c r="E206" s="15"/>
      <c r="F206" s="15"/>
      <c r="G206" s="15"/>
      <c r="H206" s="9">
        <f t="shared" si="38"/>
        <v>0</v>
      </c>
      <c r="I206" s="15"/>
      <c r="J206" s="15"/>
      <c r="K206" s="15"/>
      <c r="L206" s="9">
        <f t="shared" si="32"/>
        <v>0</v>
      </c>
      <c r="M206" s="15"/>
      <c r="N206" s="15"/>
      <c r="O206" s="15"/>
      <c r="P206" s="15"/>
      <c r="Q206" s="15"/>
      <c r="R206" s="11">
        <f t="shared" si="37"/>
        <v>0</v>
      </c>
      <c r="S206" s="15"/>
      <c r="T206" s="15"/>
      <c r="U206" s="9">
        <f t="shared" si="42"/>
        <v>0</v>
      </c>
      <c r="V206" s="9">
        <f t="shared" si="40"/>
        <v>0</v>
      </c>
      <c r="W206" s="15"/>
      <c r="X206" s="16">
        <f t="shared" si="43"/>
        <v>0</v>
      </c>
      <c r="Y206" s="18"/>
      <c r="Z206" s="17"/>
    </row>
    <row r="207" spans="1:26" ht="18" customHeight="1" x14ac:dyDescent="0.2">
      <c r="A207" s="13"/>
      <c r="B207" s="14"/>
      <c r="C207" s="15"/>
      <c r="D207" s="10"/>
      <c r="E207" s="15"/>
      <c r="F207" s="15"/>
      <c r="G207" s="15"/>
      <c r="H207" s="9">
        <f t="shared" si="38"/>
        <v>0</v>
      </c>
      <c r="I207" s="15"/>
      <c r="J207" s="15"/>
      <c r="K207" s="15"/>
      <c r="L207" s="9">
        <f t="shared" si="32"/>
        <v>0</v>
      </c>
      <c r="M207" s="15"/>
      <c r="N207" s="15"/>
      <c r="O207" s="15"/>
      <c r="P207" s="15"/>
      <c r="Q207" s="15"/>
      <c r="R207" s="11">
        <f t="shared" si="37"/>
        <v>0</v>
      </c>
      <c r="S207" s="15"/>
      <c r="T207" s="15"/>
      <c r="U207" s="9">
        <f t="shared" si="42"/>
        <v>0</v>
      </c>
      <c r="V207" s="9">
        <f t="shared" si="40"/>
        <v>0</v>
      </c>
      <c r="W207" s="15"/>
      <c r="X207" s="16">
        <f t="shared" si="43"/>
        <v>0</v>
      </c>
      <c r="Y207" s="18"/>
      <c r="Z207" s="17"/>
    </row>
    <row r="208" spans="1:26" ht="18" customHeight="1" x14ac:dyDescent="0.2">
      <c r="A208" s="7"/>
      <c r="B208" s="28" t="s">
        <v>218</v>
      </c>
      <c r="C208" s="9"/>
      <c r="D208" s="10"/>
      <c r="E208" s="10"/>
      <c r="F208" s="10"/>
      <c r="G208" s="10"/>
      <c r="H208" s="9"/>
      <c r="I208" s="10"/>
      <c r="J208" s="10"/>
      <c r="K208" s="10"/>
      <c r="L208" s="9">
        <f t="shared" si="32"/>
        <v>0</v>
      </c>
      <c r="M208" s="10"/>
      <c r="N208" s="10"/>
      <c r="O208" s="10"/>
      <c r="P208" s="10"/>
      <c r="Q208" s="10"/>
      <c r="R208" s="11">
        <f t="shared" si="37"/>
        <v>0</v>
      </c>
      <c r="S208" s="10"/>
      <c r="T208" s="10"/>
      <c r="U208" s="9"/>
      <c r="V208" s="9"/>
      <c r="W208" s="10"/>
      <c r="X208" s="9"/>
      <c r="Y208" s="18"/>
      <c r="Z208" s="17"/>
    </row>
    <row r="210" spans="1:28" ht="25.5" customHeight="1" x14ac:dyDescent="0.2">
      <c r="D210" s="30">
        <f>SUM(D9:D208)</f>
        <v>412</v>
      </c>
      <c r="E210" s="31"/>
      <c r="F210" s="31"/>
      <c r="G210" s="31"/>
      <c r="H210" s="31"/>
      <c r="I210" s="30">
        <f>SUM(I9:I208)</f>
        <v>217</v>
      </c>
      <c r="J210" s="30">
        <f>SUM(J9:J208)</f>
        <v>0</v>
      </c>
      <c r="K210" s="30"/>
      <c r="L210" s="31"/>
      <c r="M210" s="31"/>
      <c r="N210" s="31"/>
      <c r="O210" s="31"/>
      <c r="P210" s="31"/>
      <c r="Q210" s="30">
        <f>SUM(Q9:Q208)</f>
        <v>0</v>
      </c>
      <c r="R210" s="30">
        <f>SUM(R9:R208)</f>
        <v>4</v>
      </c>
      <c r="S210" s="30">
        <f>SUM(S9:S208)</f>
        <v>87</v>
      </c>
      <c r="T210" s="31"/>
      <c r="U210" s="31"/>
      <c r="V210" s="32"/>
      <c r="W210" s="30">
        <f>SUM(W9:W208)</f>
        <v>581</v>
      </c>
      <c r="X210" s="30">
        <f>SUM(X9:X208)</f>
        <v>-11</v>
      </c>
    </row>
    <row r="211" spans="1:28" ht="12.75" customHeight="1" x14ac:dyDescent="0.2"/>
    <row r="212" spans="1:28" s="1" customFormat="1" x14ac:dyDescent="0.2">
      <c r="A212" s="29"/>
      <c r="B212" s="29" t="s">
        <v>219</v>
      </c>
      <c r="I212" s="33" t="s">
        <v>220</v>
      </c>
      <c r="S212" s="1" t="s">
        <v>221</v>
      </c>
      <c r="V212" s="2"/>
      <c r="W212" s="2"/>
      <c r="X212" s="2"/>
      <c r="Y212" s="3"/>
      <c r="Z212" s="3"/>
      <c r="AA212" s="3"/>
      <c r="AB212" s="3"/>
    </row>
    <row r="214" spans="1:28" s="1" customFormat="1" x14ac:dyDescent="0.2">
      <c r="A214" s="29" t="s">
        <v>222</v>
      </c>
      <c r="B214" s="3"/>
      <c r="V214" s="2"/>
      <c r="W214" s="2"/>
      <c r="X214" s="2"/>
      <c r="Y214" s="3"/>
      <c r="Z214" s="3"/>
      <c r="AA214" s="3"/>
      <c r="AB214" s="3"/>
    </row>
  </sheetData>
  <mergeCells count="30">
    <mergeCell ref="O6:Q6"/>
    <mergeCell ref="J6:J7"/>
    <mergeCell ref="K6:K7"/>
    <mergeCell ref="L6:L7"/>
    <mergeCell ref="M6:M7"/>
    <mergeCell ref="N6:N7"/>
    <mergeCell ref="V5:V7"/>
    <mergeCell ref="W5:W7"/>
    <mergeCell ref="X5:X7"/>
    <mergeCell ref="Z5:AB6"/>
    <mergeCell ref="R6:R7"/>
    <mergeCell ref="S6:S7"/>
    <mergeCell ref="T6:T7"/>
    <mergeCell ref="U6:U7"/>
    <mergeCell ref="A1:B1"/>
    <mergeCell ref="A2:B2"/>
    <mergeCell ref="A3:X3"/>
    <mergeCell ref="A5:A7"/>
    <mergeCell ref="B5:B7"/>
    <mergeCell ref="C5:C7"/>
    <mergeCell ref="D5:D7"/>
    <mergeCell ref="E5:H5"/>
    <mergeCell ref="I5:L5"/>
    <mergeCell ref="M5:R5"/>
    <mergeCell ref="E6:E7"/>
    <mergeCell ref="F6:F7"/>
    <mergeCell ref="G6:G7"/>
    <mergeCell ref="H6:H7"/>
    <mergeCell ref="I6:I7"/>
    <mergeCell ref="S5:U5"/>
  </mergeCells>
  <conditionalFormatting sqref="B103:B104">
    <cfRule type="duplicateValues" dxfId="558" priority="68" stopIfTrue="1"/>
  </conditionalFormatting>
  <conditionalFormatting sqref="B135">
    <cfRule type="duplicateValues" dxfId="557" priority="67" stopIfTrue="1"/>
  </conditionalFormatting>
  <conditionalFormatting sqref="B121">
    <cfRule type="duplicateValues" dxfId="556" priority="66" stopIfTrue="1"/>
  </conditionalFormatting>
  <conditionalFormatting sqref="B208">
    <cfRule type="duplicateValues" dxfId="555" priority="65" stopIfTrue="1"/>
  </conditionalFormatting>
  <conditionalFormatting sqref="B211:B284">
    <cfRule type="duplicateValues" dxfId="554" priority="64" stopIfTrue="1"/>
  </conditionalFormatting>
  <conditionalFormatting sqref="B210">
    <cfRule type="duplicateValues" dxfId="553" priority="63" stopIfTrue="1"/>
  </conditionalFormatting>
  <conditionalFormatting sqref="I212">
    <cfRule type="duplicateValues" dxfId="552" priority="62" stopIfTrue="1"/>
  </conditionalFormatting>
  <conditionalFormatting sqref="I212">
    <cfRule type="duplicateValues" dxfId="551" priority="59" stopIfTrue="1"/>
    <cfRule type="duplicateValues" dxfId="550" priority="60" stopIfTrue="1"/>
    <cfRule type="duplicateValues" dxfId="549" priority="61" stopIfTrue="1"/>
  </conditionalFormatting>
  <conditionalFormatting sqref="B20">
    <cfRule type="duplicateValues" dxfId="548" priority="53" stopIfTrue="1"/>
  </conditionalFormatting>
  <conditionalFormatting sqref="B20">
    <cfRule type="duplicateValues" dxfId="547" priority="54" stopIfTrue="1"/>
  </conditionalFormatting>
  <conditionalFormatting sqref="B20">
    <cfRule type="duplicateValues" dxfId="546" priority="55" stopIfTrue="1"/>
  </conditionalFormatting>
  <conditionalFormatting sqref="B20">
    <cfRule type="duplicateValues" dxfId="545" priority="56" stopIfTrue="1"/>
    <cfRule type="duplicateValues" dxfId="544" priority="57" stopIfTrue="1"/>
    <cfRule type="duplicateValues" dxfId="543" priority="58" stopIfTrue="1"/>
  </conditionalFormatting>
  <conditionalFormatting sqref="A20:A25">
    <cfRule type="duplicateValues" dxfId="542" priority="52" stopIfTrue="1"/>
  </conditionalFormatting>
  <conditionalFormatting sqref="A26">
    <cfRule type="duplicateValues" dxfId="541" priority="51" stopIfTrue="1"/>
  </conditionalFormatting>
  <conditionalFormatting sqref="A27">
    <cfRule type="duplicateValues" dxfId="540" priority="50" stopIfTrue="1"/>
  </conditionalFormatting>
  <conditionalFormatting sqref="A28">
    <cfRule type="duplicateValues" dxfId="539" priority="49" stopIfTrue="1"/>
  </conditionalFormatting>
  <conditionalFormatting sqref="A29">
    <cfRule type="duplicateValues" dxfId="538" priority="48" stopIfTrue="1"/>
  </conditionalFormatting>
  <conditionalFormatting sqref="A30">
    <cfRule type="duplicateValues" dxfId="537" priority="47" stopIfTrue="1"/>
  </conditionalFormatting>
  <conditionalFormatting sqref="B285:B65328 B210 B5 B8:B19 B122:B134 B21:B59 B136:B203 B64:B100 B62 B102:B120 B207">
    <cfRule type="duplicateValues" dxfId="536" priority="69" stopIfTrue="1"/>
  </conditionalFormatting>
  <conditionalFormatting sqref="B285:B65328 B210 B5 B8:B19 B105:B120 B122:B134 B21:B59 B136:B203 B64:B100 B62 B102 B207">
    <cfRule type="duplicateValues" dxfId="535" priority="70" stopIfTrue="1"/>
  </conditionalFormatting>
  <conditionalFormatting sqref="A210:A65328 A1:A5 A8:A19 A31:A59 A64:A100 A62 A102:A203 A207:A208">
    <cfRule type="duplicateValues" dxfId="534" priority="71" stopIfTrue="1"/>
  </conditionalFormatting>
  <conditionalFormatting sqref="B210:B65328 B5 B8:B19 B21:B59 B64:B100 B62 B102:B203 B207:B208">
    <cfRule type="duplicateValues" dxfId="533" priority="72" stopIfTrue="1"/>
  </conditionalFormatting>
  <conditionalFormatting sqref="B210:B65328 B1:B5 B8:B19 B21:B59 B64:B100 B62 B102:B203 B207:B208">
    <cfRule type="duplicateValues" dxfId="532" priority="73" stopIfTrue="1"/>
    <cfRule type="duplicateValues" dxfId="531" priority="74" stopIfTrue="1"/>
    <cfRule type="duplicateValues" dxfId="530" priority="75" stopIfTrue="1"/>
  </conditionalFormatting>
  <conditionalFormatting sqref="Y17">
    <cfRule type="duplicateValues" dxfId="529" priority="41" stopIfTrue="1"/>
  </conditionalFormatting>
  <conditionalFormatting sqref="Y17">
    <cfRule type="duplicateValues" dxfId="528" priority="42" stopIfTrue="1"/>
  </conditionalFormatting>
  <conditionalFormatting sqref="Y17">
    <cfRule type="duplicateValues" dxfId="527" priority="43" stopIfTrue="1"/>
  </conditionalFormatting>
  <conditionalFormatting sqref="Y17">
    <cfRule type="duplicateValues" dxfId="526" priority="44" stopIfTrue="1"/>
    <cfRule type="duplicateValues" dxfId="525" priority="45" stopIfTrue="1"/>
    <cfRule type="duplicateValues" dxfId="524" priority="46" stopIfTrue="1"/>
  </conditionalFormatting>
  <conditionalFormatting sqref="Y13">
    <cfRule type="duplicateValues" dxfId="523" priority="35" stopIfTrue="1"/>
  </conditionalFormatting>
  <conditionalFormatting sqref="Y13">
    <cfRule type="duplicateValues" dxfId="522" priority="36" stopIfTrue="1"/>
  </conditionalFormatting>
  <conditionalFormatting sqref="Y13">
    <cfRule type="duplicateValues" dxfId="521" priority="37" stopIfTrue="1"/>
  </conditionalFormatting>
  <conditionalFormatting sqref="Y13">
    <cfRule type="duplicateValues" dxfId="520" priority="38" stopIfTrue="1"/>
    <cfRule type="duplicateValues" dxfId="519" priority="39" stopIfTrue="1"/>
    <cfRule type="duplicateValues" dxfId="518" priority="40" stopIfTrue="1"/>
  </conditionalFormatting>
  <conditionalFormatting sqref="B63">
    <cfRule type="duplicateValues" dxfId="517" priority="28" stopIfTrue="1"/>
  </conditionalFormatting>
  <conditionalFormatting sqref="B63">
    <cfRule type="duplicateValues" dxfId="516" priority="29" stopIfTrue="1"/>
  </conditionalFormatting>
  <conditionalFormatting sqref="A63">
    <cfRule type="duplicateValues" dxfId="515" priority="30" stopIfTrue="1"/>
  </conditionalFormatting>
  <conditionalFormatting sqref="B63">
    <cfRule type="duplicateValues" dxfId="514" priority="31" stopIfTrue="1"/>
  </conditionalFormatting>
  <conditionalFormatting sqref="B63">
    <cfRule type="duplicateValues" dxfId="513" priority="32" stopIfTrue="1"/>
    <cfRule type="duplicateValues" dxfId="512" priority="33" stopIfTrue="1"/>
    <cfRule type="duplicateValues" dxfId="511" priority="34" stopIfTrue="1"/>
  </conditionalFormatting>
  <conditionalFormatting sqref="A60:A61">
    <cfRule type="duplicateValues" dxfId="510" priority="27" stopIfTrue="1"/>
  </conditionalFormatting>
  <conditionalFormatting sqref="B60">
    <cfRule type="duplicateValues" dxfId="509" priority="21" stopIfTrue="1"/>
  </conditionalFormatting>
  <conditionalFormatting sqref="B60">
    <cfRule type="duplicateValues" dxfId="508" priority="22" stopIfTrue="1"/>
  </conditionalFormatting>
  <conditionalFormatting sqref="B60">
    <cfRule type="duplicateValues" dxfId="507" priority="23" stopIfTrue="1"/>
  </conditionalFormatting>
  <conditionalFormatting sqref="B60">
    <cfRule type="duplicateValues" dxfId="506" priority="24" stopIfTrue="1"/>
    <cfRule type="duplicateValues" dxfId="505" priority="25" stopIfTrue="1"/>
    <cfRule type="duplicateValues" dxfId="504" priority="26" stopIfTrue="1"/>
  </conditionalFormatting>
  <conditionalFormatting sqref="B61">
    <cfRule type="duplicateValues" dxfId="503" priority="15" stopIfTrue="1"/>
  </conditionalFormatting>
  <conditionalFormatting sqref="B61">
    <cfRule type="duplicateValues" dxfId="502" priority="16" stopIfTrue="1"/>
  </conditionalFormatting>
  <conditionalFormatting sqref="B61">
    <cfRule type="duplicateValues" dxfId="501" priority="17" stopIfTrue="1"/>
  </conditionalFormatting>
  <conditionalFormatting sqref="B61">
    <cfRule type="duplicateValues" dxfId="500" priority="18" stopIfTrue="1"/>
    <cfRule type="duplicateValues" dxfId="499" priority="19" stopIfTrue="1"/>
    <cfRule type="duplicateValues" dxfId="498" priority="20" stopIfTrue="1"/>
  </conditionalFormatting>
  <conditionalFormatting sqref="B101">
    <cfRule type="duplicateValues" dxfId="497" priority="8" stopIfTrue="1"/>
  </conditionalFormatting>
  <conditionalFormatting sqref="B101">
    <cfRule type="duplicateValues" dxfId="496" priority="9" stopIfTrue="1"/>
  </conditionalFormatting>
  <conditionalFormatting sqref="A101">
    <cfRule type="duplicateValues" dxfId="495" priority="10" stopIfTrue="1"/>
  </conditionalFormatting>
  <conditionalFormatting sqref="B101">
    <cfRule type="duplicateValues" dxfId="494" priority="11" stopIfTrue="1"/>
  </conditionalFormatting>
  <conditionalFormatting sqref="B101">
    <cfRule type="duplicateValues" dxfId="493" priority="12" stopIfTrue="1"/>
    <cfRule type="duplicateValues" dxfId="492" priority="13" stopIfTrue="1"/>
    <cfRule type="duplicateValues" dxfId="491" priority="14" stopIfTrue="1"/>
  </conditionalFormatting>
  <conditionalFormatting sqref="B204:B206">
    <cfRule type="duplicateValues" dxfId="490" priority="1" stopIfTrue="1"/>
  </conditionalFormatting>
  <conditionalFormatting sqref="B204:B206">
    <cfRule type="duplicateValues" dxfId="489" priority="2" stopIfTrue="1"/>
  </conditionalFormatting>
  <conditionalFormatting sqref="A204:A206">
    <cfRule type="duplicateValues" dxfId="488" priority="3" stopIfTrue="1"/>
  </conditionalFormatting>
  <conditionalFormatting sqref="B204:B206">
    <cfRule type="duplicateValues" dxfId="487" priority="4" stopIfTrue="1"/>
  </conditionalFormatting>
  <conditionalFormatting sqref="B204:B206">
    <cfRule type="duplicateValues" dxfId="486" priority="5" stopIfTrue="1"/>
    <cfRule type="duplicateValues" dxfId="485" priority="6" stopIfTrue="1"/>
    <cfRule type="duplicateValues" dxfId="484" priority="7" stopIfTrue="1"/>
  </conditionalFormatting>
  <pageMargins left="0.7" right="0.7" top="0.75" bottom="0.75" header="0.3" footer="0.3"/>
  <pageSetup orientation="portrait" r:id="rId1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214"/>
  <sheetViews>
    <sheetView zoomScaleNormal="100" workbookViewId="0">
      <pane xSplit="4" ySplit="8" topLeftCell="E21" activePane="bottomRight" state="frozen"/>
      <selection activeCell="AI60" sqref="AI60:AJ60"/>
      <selection pane="topRight" activeCell="AI60" sqref="AI60:AJ60"/>
      <selection pane="bottomLeft" activeCell="AI60" sqref="AI60:AJ60"/>
      <selection pane="bottomRight" activeCell="X27" sqref="X27"/>
    </sheetView>
  </sheetViews>
  <sheetFormatPr defaultColWidth="6.85546875" defaultRowHeight="15.75" x14ac:dyDescent="0.2"/>
  <cols>
    <col min="1" max="1" width="9.5703125" style="29" customWidth="1"/>
    <col min="2" max="2" width="23.5703125" style="3" customWidth="1"/>
    <col min="3" max="3" width="11.85546875" style="1" customWidth="1"/>
    <col min="4" max="4" width="8.42578125" style="1" customWidth="1"/>
    <col min="5" max="5" width="7.7109375" style="1" customWidth="1"/>
    <col min="6" max="6" width="7.28515625" style="1" hidden="1" customWidth="1"/>
    <col min="7" max="7" width="0.28515625" style="1" hidden="1" customWidth="1"/>
    <col min="8" max="8" width="7.42578125" style="1" customWidth="1"/>
    <col min="9" max="9" width="9" style="1" customWidth="1"/>
    <col min="10" max="12" width="7.5703125" style="1" customWidth="1"/>
    <col min="13" max="13" width="7.7109375" style="1" customWidth="1"/>
    <col min="14" max="14" width="6.7109375" style="1" hidden="1" customWidth="1"/>
    <col min="15" max="15" width="9.7109375" style="1" customWidth="1"/>
    <col min="16" max="16" width="9.7109375" style="1" hidden="1" customWidth="1"/>
    <col min="17" max="17" width="6.5703125" style="1" customWidth="1"/>
    <col min="18" max="18" width="7.7109375" style="1" customWidth="1"/>
    <col min="19" max="19" width="6.42578125" style="1" customWidth="1"/>
    <col min="20" max="20" width="7" style="1" customWidth="1"/>
    <col min="21" max="21" width="7.28515625" style="1" customWidth="1"/>
    <col min="22" max="23" width="7.7109375" style="2" customWidth="1"/>
    <col min="24" max="24" width="9.5703125" style="2" customWidth="1"/>
    <col min="25" max="25" width="18.42578125" style="3" customWidth="1"/>
    <col min="26" max="26" width="11.7109375" style="3" customWidth="1"/>
    <col min="27" max="27" width="13.42578125" style="3" customWidth="1"/>
    <col min="28" max="28" width="12" style="3" customWidth="1"/>
    <col min="29" max="16384" width="6.85546875" style="3"/>
  </cols>
  <sheetData>
    <row r="1" spans="1:28" x14ac:dyDescent="0.2">
      <c r="A1" s="127" t="s">
        <v>0</v>
      </c>
      <c r="B1" s="127"/>
    </row>
    <row r="2" spans="1:28" x14ac:dyDescent="0.2">
      <c r="A2" s="127" t="s">
        <v>1</v>
      </c>
      <c r="B2" s="127"/>
    </row>
    <row r="3" spans="1:28" ht="19.5" x14ac:dyDescent="0.2">
      <c r="A3" s="128" t="s">
        <v>2</v>
      </c>
      <c r="B3" s="128"/>
      <c r="C3" s="128"/>
      <c r="D3" s="128"/>
      <c r="E3" s="128"/>
      <c r="F3" s="128"/>
      <c r="G3" s="128"/>
      <c r="H3" s="128"/>
      <c r="I3" s="128"/>
      <c r="J3" s="128"/>
      <c r="K3" s="128"/>
      <c r="L3" s="128"/>
      <c r="M3" s="128"/>
      <c r="N3" s="128"/>
      <c r="O3" s="128"/>
      <c r="P3" s="128"/>
      <c r="Q3" s="128"/>
      <c r="R3" s="128"/>
      <c r="S3" s="128"/>
      <c r="T3" s="128"/>
      <c r="U3" s="128"/>
      <c r="V3" s="128"/>
      <c r="W3" s="128"/>
      <c r="X3" s="128"/>
    </row>
    <row r="4" spans="1:28" ht="18.75" x14ac:dyDescent="0.2">
      <c r="A4" s="101" t="s">
        <v>3</v>
      </c>
      <c r="B4" s="4" t="s">
        <v>263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8" ht="18" customHeight="1" x14ac:dyDescent="0.2">
      <c r="A5" s="129" t="s">
        <v>4</v>
      </c>
      <c r="B5" s="129" t="s">
        <v>5</v>
      </c>
      <c r="C5" s="130" t="s">
        <v>6</v>
      </c>
      <c r="D5" s="131" t="s">
        <v>7</v>
      </c>
      <c r="E5" s="130" t="s">
        <v>8</v>
      </c>
      <c r="F5" s="130"/>
      <c r="G5" s="130"/>
      <c r="H5" s="130"/>
      <c r="I5" s="130" t="s">
        <v>9</v>
      </c>
      <c r="J5" s="130"/>
      <c r="K5" s="130"/>
      <c r="L5" s="130"/>
      <c r="M5" s="130" t="s">
        <v>10</v>
      </c>
      <c r="N5" s="130"/>
      <c r="O5" s="130"/>
      <c r="P5" s="130"/>
      <c r="Q5" s="130"/>
      <c r="R5" s="130"/>
      <c r="S5" s="134" t="s">
        <v>11</v>
      </c>
      <c r="T5" s="135"/>
      <c r="U5" s="136"/>
      <c r="V5" s="120" t="s">
        <v>12</v>
      </c>
      <c r="W5" s="123" t="s">
        <v>13</v>
      </c>
      <c r="X5" s="123" t="s">
        <v>14</v>
      </c>
      <c r="Z5" s="126" t="s">
        <v>15</v>
      </c>
      <c r="AA5" s="126"/>
      <c r="AB5" s="126"/>
    </row>
    <row r="6" spans="1:28" ht="20.25" customHeight="1" x14ac:dyDescent="0.2">
      <c r="A6" s="129"/>
      <c r="B6" s="129"/>
      <c r="C6" s="130"/>
      <c r="D6" s="131"/>
      <c r="E6" s="132" t="s">
        <v>16</v>
      </c>
      <c r="F6" s="132" t="s">
        <v>17</v>
      </c>
      <c r="G6" s="120" t="s">
        <v>18</v>
      </c>
      <c r="H6" s="120" t="s">
        <v>19</v>
      </c>
      <c r="I6" s="120" t="s">
        <v>20</v>
      </c>
      <c r="J6" s="120" t="s">
        <v>21</v>
      </c>
      <c r="K6" s="120" t="s">
        <v>223</v>
      </c>
      <c r="L6" s="120" t="s">
        <v>22</v>
      </c>
      <c r="M6" s="120" t="s">
        <v>18</v>
      </c>
      <c r="N6" s="120" t="s">
        <v>23</v>
      </c>
      <c r="O6" s="119" t="s">
        <v>24</v>
      </c>
      <c r="P6" s="119"/>
      <c r="Q6" s="119"/>
      <c r="R6" s="120" t="s">
        <v>25</v>
      </c>
      <c r="S6" s="120" t="s">
        <v>26</v>
      </c>
      <c r="T6" s="120" t="s">
        <v>27</v>
      </c>
      <c r="U6" s="120" t="s">
        <v>28</v>
      </c>
      <c r="V6" s="122"/>
      <c r="W6" s="124"/>
      <c r="X6" s="124"/>
      <c r="Z6" s="126"/>
      <c r="AA6" s="126"/>
      <c r="AB6" s="126"/>
    </row>
    <row r="7" spans="1:28" ht="58.5" customHeight="1" x14ac:dyDescent="0.2">
      <c r="A7" s="129"/>
      <c r="B7" s="129"/>
      <c r="C7" s="130"/>
      <c r="D7" s="131"/>
      <c r="E7" s="133"/>
      <c r="F7" s="133"/>
      <c r="G7" s="121"/>
      <c r="H7" s="121"/>
      <c r="I7" s="121"/>
      <c r="J7" s="121"/>
      <c r="K7" s="121"/>
      <c r="L7" s="121"/>
      <c r="M7" s="121"/>
      <c r="N7" s="121"/>
      <c r="O7" s="103" t="s">
        <v>29</v>
      </c>
      <c r="P7" s="103" t="s">
        <v>30</v>
      </c>
      <c r="Q7" s="102" t="s">
        <v>31</v>
      </c>
      <c r="R7" s="121"/>
      <c r="S7" s="121"/>
      <c r="T7" s="121"/>
      <c r="U7" s="121"/>
      <c r="V7" s="121"/>
      <c r="W7" s="125"/>
      <c r="X7" s="125"/>
      <c r="Z7" s="5"/>
      <c r="AA7" s="5"/>
      <c r="AB7" s="6"/>
    </row>
    <row r="8" spans="1:28" ht="18" customHeight="1" x14ac:dyDescent="0.2">
      <c r="A8" s="7"/>
      <c r="B8" s="8" t="s">
        <v>32</v>
      </c>
      <c r="C8" s="9"/>
      <c r="D8" s="10"/>
      <c r="E8" s="10"/>
      <c r="F8" s="10"/>
      <c r="G8" s="10"/>
      <c r="H8" s="9"/>
      <c r="I8" s="10"/>
      <c r="J8" s="10"/>
      <c r="K8" s="10"/>
      <c r="L8" s="9"/>
      <c r="M8" s="10"/>
      <c r="N8" s="10"/>
      <c r="O8" s="10"/>
      <c r="P8" s="10"/>
      <c r="Q8" s="10"/>
      <c r="R8" s="11"/>
      <c r="S8" s="10"/>
      <c r="T8" s="10"/>
      <c r="U8" s="10"/>
      <c r="V8" s="9"/>
      <c r="W8" s="10"/>
      <c r="X8" s="9"/>
      <c r="Z8" s="12"/>
      <c r="AA8" s="12"/>
      <c r="AB8" s="12"/>
    </row>
    <row r="9" spans="1:28" ht="18" customHeight="1" x14ac:dyDescent="0.2">
      <c r="A9" s="13">
        <v>1500001</v>
      </c>
      <c r="B9" s="14" t="s">
        <v>33</v>
      </c>
      <c r="C9" s="15">
        <v>27000</v>
      </c>
      <c r="D9" s="10">
        <f>VLOOKUP($A9,'25.04'!$A$9:$W$204,23,0)</f>
        <v>0</v>
      </c>
      <c r="E9" s="15">
        <v>12</v>
      </c>
      <c r="F9" s="15"/>
      <c r="G9" s="15"/>
      <c r="H9" s="9">
        <f t="shared" ref="H9:H52" si="0">SUM(E9:G9)</f>
        <v>12</v>
      </c>
      <c r="I9" s="15">
        <v>6</v>
      </c>
      <c r="J9" s="15"/>
      <c r="K9" s="15"/>
      <c r="L9" s="9">
        <f>SUM(I9:K9)</f>
        <v>6</v>
      </c>
      <c r="M9" s="15"/>
      <c r="N9" s="15"/>
      <c r="O9" s="15"/>
      <c r="P9" s="15"/>
      <c r="Q9" s="15"/>
      <c r="R9" s="11">
        <f>SUM(M9:Q9)</f>
        <v>0</v>
      </c>
      <c r="S9" s="15">
        <v>6</v>
      </c>
      <c r="T9" s="15"/>
      <c r="U9" s="9">
        <f t="shared" ref="U9:U52" si="1">S9+T9</f>
        <v>6</v>
      </c>
      <c r="V9" s="9">
        <f t="shared" ref="V9:V52" si="2">D9+H9-L9-R9-U9</f>
        <v>0</v>
      </c>
      <c r="W9" s="15"/>
      <c r="X9" s="34">
        <f t="shared" ref="X9:X52" si="3">W9-V9</f>
        <v>0</v>
      </c>
      <c r="Y9" s="29"/>
      <c r="Z9" s="17"/>
    </row>
    <row r="10" spans="1:28" ht="18" customHeight="1" x14ac:dyDescent="0.2">
      <c r="A10" s="13">
        <v>1500002</v>
      </c>
      <c r="B10" s="14" t="s">
        <v>34</v>
      </c>
      <c r="C10" s="15">
        <v>19000</v>
      </c>
      <c r="D10" s="10">
        <f>VLOOKUP($A10,'25.04'!$A$9:$W$204,23,0)</f>
        <v>0</v>
      </c>
      <c r="E10" s="15">
        <v>6</v>
      </c>
      <c r="F10" s="15"/>
      <c r="G10" s="15"/>
      <c r="H10" s="9">
        <f t="shared" si="0"/>
        <v>6</v>
      </c>
      <c r="I10" s="15">
        <v>3</v>
      </c>
      <c r="J10" s="15"/>
      <c r="K10" s="15"/>
      <c r="L10" s="9">
        <f t="shared" ref="L10:L76" si="4">SUM(I10:K10)</f>
        <v>3</v>
      </c>
      <c r="M10" s="15"/>
      <c r="N10" s="15"/>
      <c r="O10" s="15"/>
      <c r="P10" s="15"/>
      <c r="Q10" s="15"/>
      <c r="R10" s="11">
        <f t="shared" ref="R10:R89" si="5">SUM(M10:Q10)</f>
        <v>0</v>
      </c>
      <c r="S10" s="15">
        <v>3</v>
      </c>
      <c r="T10" s="15"/>
      <c r="U10" s="9">
        <f t="shared" si="1"/>
        <v>3</v>
      </c>
      <c r="V10" s="9">
        <f t="shared" si="2"/>
        <v>0</v>
      </c>
      <c r="W10" s="15"/>
      <c r="X10" s="16">
        <f t="shared" si="3"/>
        <v>0</v>
      </c>
      <c r="Y10" s="26"/>
      <c r="Z10" s="17"/>
    </row>
    <row r="11" spans="1:28" ht="18" customHeight="1" x14ac:dyDescent="0.2">
      <c r="A11" s="13">
        <v>1500003</v>
      </c>
      <c r="B11" s="14" t="s">
        <v>35</v>
      </c>
      <c r="C11" s="15">
        <v>22000</v>
      </c>
      <c r="D11" s="10">
        <f>VLOOKUP($A11,'25.04'!$A$9:$W$204,23,0)</f>
        <v>0</v>
      </c>
      <c r="E11" s="15">
        <v>6</v>
      </c>
      <c r="F11" s="15"/>
      <c r="G11" s="15"/>
      <c r="H11" s="9">
        <f t="shared" si="0"/>
        <v>6</v>
      </c>
      <c r="I11" s="15">
        <v>2</v>
      </c>
      <c r="J11" s="15"/>
      <c r="K11" s="15"/>
      <c r="L11" s="9">
        <f t="shared" si="4"/>
        <v>2</v>
      </c>
      <c r="M11" s="15"/>
      <c r="N11" s="15"/>
      <c r="O11" s="15"/>
      <c r="P11" s="15"/>
      <c r="Q11" s="15"/>
      <c r="R11" s="11">
        <f t="shared" si="5"/>
        <v>0</v>
      </c>
      <c r="S11" s="15">
        <v>4</v>
      </c>
      <c r="T11" s="15"/>
      <c r="U11" s="9">
        <f t="shared" si="1"/>
        <v>4</v>
      </c>
      <c r="V11" s="9">
        <f t="shared" si="2"/>
        <v>0</v>
      </c>
      <c r="W11" s="15"/>
      <c r="X11" s="16">
        <f t="shared" si="3"/>
        <v>0</v>
      </c>
      <c r="Y11" s="26"/>
      <c r="Z11" s="17"/>
    </row>
    <row r="12" spans="1:28" ht="18" customHeight="1" x14ac:dyDescent="0.2">
      <c r="A12" s="13">
        <v>1500004</v>
      </c>
      <c r="B12" s="14" t="s">
        <v>36</v>
      </c>
      <c r="C12" s="15">
        <v>27000</v>
      </c>
      <c r="D12" s="10">
        <f>VLOOKUP($A12,'25.04'!$A$9:$W$204,23,0)</f>
        <v>0</v>
      </c>
      <c r="E12" s="15">
        <v>12</v>
      </c>
      <c r="F12" s="15"/>
      <c r="G12" s="15"/>
      <c r="H12" s="9">
        <f t="shared" si="0"/>
        <v>12</v>
      </c>
      <c r="I12" s="15">
        <v>11</v>
      </c>
      <c r="J12" s="15"/>
      <c r="K12" s="15"/>
      <c r="L12" s="9">
        <f t="shared" si="4"/>
        <v>11</v>
      </c>
      <c r="M12" s="15"/>
      <c r="N12" s="15"/>
      <c r="O12" s="15"/>
      <c r="P12" s="15"/>
      <c r="Q12" s="15"/>
      <c r="R12" s="11">
        <f t="shared" si="5"/>
        <v>0</v>
      </c>
      <c r="S12" s="15">
        <v>1</v>
      </c>
      <c r="T12" s="15"/>
      <c r="U12" s="9">
        <f t="shared" si="1"/>
        <v>1</v>
      </c>
      <c r="V12" s="9">
        <f t="shared" si="2"/>
        <v>0</v>
      </c>
      <c r="W12" s="15"/>
      <c r="X12" s="16">
        <f t="shared" si="3"/>
        <v>0</v>
      </c>
      <c r="Z12" s="17"/>
    </row>
    <row r="13" spans="1:28" ht="18" customHeight="1" x14ac:dyDescent="0.2">
      <c r="A13" s="13">
        <v>1500005</v>
      </c>
      <c r="B13" s="14" t="s">
        <v>37</v>
      </c>
      <c r="C13" s="15">
        <v>34000</v>
      </c>
      <c r="D13" s="10">
        <f>VLOOKUP($A13,'25.04'!$A$9:$W$204,23,0)</f>
        <v>17</v>
      </c>
      <c r="E13" s="15"/>
      <c r="F13" s="15"/>
      <c r="G13" s="15"/>
      <c r="H13" s="9">
        <f t="shared" si="0"/>
        <v>0</v>
      </c>
      <c r="I13" s="15">
        <v>12</v>
      </c>
      <c r="J13" s="15"/>
      <c r="K13" s="15"/>
      <c r="L13" s="9">
        <f t="shared" si="4"/>
        <v>12</v>
      </c>
      <c r="M13" s="15"/>
      <c r="N13" s="15"/>
      <c r="O13" s="15"/>
      <c r="P13" s="15"/>
      <c r="Q13" s="15"/>
      <c r="R13" s="11">
        <f t="shared" si="5"/>
        <v>0</v>
      </c>
      <c r="S13" s="15"/>
      <c r="T13" s="15"/>
      <c r="U13" s="9">
        <f t="shared" si="1"/>
        <v>0</v>
      </c>
      <c r="V13" s="9">
        <f t="shared" si="2"/>
        <v>5</v>
      </c>
      <c r="W13" s="15">
        <v>7</v>
      </c>
      <c r="X13" s="16">
        <f t="shared" si="3"/>
        <v>2</v>
      </c>
      <c r="Y13" s="19"/>
      <c r="Z13" s="17"/>
    </row>
    <row r="14" spans="1:28" ht="18" customHeight="1" x14ac:dyDescent="0.2">
      <c r="A14" s="13">
        <v>1500006</v>
      </c>
      <c r="B14" s="14" t="s">
        <v>38</v>
      </c>
      <c r="C14" s="15">
        <v>26000</v>
      </c>
      <c r="D14" s="10">
        <f>VLOOKUP($A14,'25.04'!$A$9:$W$204,23,0)</f>
        <v>0</v>
      </c>
      <c r="E14" s="15">
        <v>12</v>
      </c>
      <c r="F14" s="15"/>
      <c r="G14" s="15"/>
      <c r="H14" s="9">
        <f t="shared" si="0"/>
        <v>12</v>
      </c>
      <c r="I14" s="15">
        <v>7</v>
      </c>
      <c r="J14" s="15"/>
      <c r="K14" s="15"/>
      <c r="L14" s="9">
        <f t="shared" si="4"/>
        <v>7</v>
      </c>
      <c r="M14" s="15"/>
      <c r="N14" s="15"/>
      <c r="O14" s="15"/>
      <c r="P14" s="15"/>
      <c r="Q14" s="15"/>
      <c r="R14" s="11">
        <f t="shared" si="5"/>
        <v>0</v>
      </c>
      <c r="S14" s="15">
        <v>5</v>
      </c>
      <c r="T14" s="15"/>
      <c r="U14" s="9">
        <f t="shared" si="1"/>
        <v>5</v>
      </c>
      <c r="V14" s="9">
        <f t="shared" si="2"/>
        <v>0</v>
      </c>
      <c r="W14" s="15"/>
      <c r="X14" s="16">
        <f t="shared" si="3"/>
        <v>0</v>
      </c>
      <c r="Z14" s="17"/>
    </row>
    <row r="15" spans="1:28" ht="18" customHeight="1" x14ac:dyDescent="0.2">
      <c r="A15" s="13">
        <v>1500007</v>
      </c>
      <c r="B15" s="14" t="s">
        <v>39</v>
      </c>
      <c r="C15" s="15">
        <v>20000</v>
      </c>
      <c r="D15" s="10">
        <f>VLOOKUP($A15,'25.04'!$A$9:$W$204,23,0)</f>
        <v>0</v>
      </c>
      <c r="E15" s="15">
        <v>4</v>
      </c>
      <c r="F15" s="15"/>
      <c r="G15" s="15"/>
      <c r="H15" s="9">
        <f t="shared" si="0"/>
        <v>4</v>
      </c>
      <c r="I15" s="15"/>
      <c r="J15" s="15"/>
      <c r="K15" s="15"/>
      <c r="L15" s="9">
        <f t="shared" si="4"/>
        <v>0</v>
      </c>
      <c r="M15" s="15"/>
      <c r="N15" s="15"/>
      <c r="O15" s="15"/>
      <c r="P15" s="15"/>
      <c r="Q15" s="15"/>
      <c r="R15" s="11">
        <f t="shared" si="5"/>
        <v>0</v>
      </c>
      <c r="S15" s="15">
        <v>4</v>
      </c>
      <c r="T15" s="15"/>
      <c r="U15" s="9">
        <f t="shared" si="1"/>
        <v>4</v>
      </c>
      <c r="V15" s="9">
        <f t="shared" si="2"/>
        <v>0</v>
      </c>
      <c r="W15" s="15"/>
      <c r="X15" s="16">
        <f t="shared" si="3"/>
        <v>0</v>
      </c>
      <c r="Z15" s="17"/>
    </row>
    <row r="16" spans="1:28" ht="18" customHeight="1" x14ac:dyDescent="0.2">
      <c r="A16" s="13">
        <v>1500008</v>
      </c>
      <c r="B16" s="14" t="s">
        <v>40</v>
      </c>
      <c r="C16" s="15">
        <v>20000</v>
      </c>
      <c r="D16" s="10">
        <f>VLOOKUP($A16,'25.04'!$A$9:$W$204,23,0)</f>
        <v>0</v>
      </c>
      <c r="E16" s="15">
        <v>6</v>
      </c>
      <c r="F16" s="15"/>
      <c r="G16" s="15"/>
      <c r="H16" s="9">
        <f t="shared" si="0"/>
        <v>6</v>
      </c>
      <c r="I16" s="15">
        <v>4</v>
      </c>
      <c r="J16" s="15"/>
      <c r="K16" s="15"/>
      <c r="L16" s="9">
        <f t="shared" si="4"/>
        <v>4</v>
      </c>
      <c r="M16" s="15"/>
      <c r="N16" s="15"/>
      <c r="O16" s="15"/>
      <c r="P16" s="15"/>
      <c r="Q16" s="15"/>
      <c r="R16" s="11">
        <f t="shared" si="5"/>
        <v>0</v>
      </c>
      <c r="S16" s="15">
        <v>2</v>
      </c>
      <c r="T16" s="15"/>
      <c r="U16" s="9">
        <f t="shared" si="1"/>
        <v>2</v>
      </c>
      <c r="V16" s="9">
        <f t="shared" si="2"/>
        <v>0</v>
      </c>
      <c r="W16" s="15"/>
      <c r="X16" s="16">
        <f t="shared" si="3"/>
        <v>0</v>
      </c>
      <c r="Z16" s="17"/>
    </row>
    <row r="17" spans="1:26" ht="18" customHeight="1" x14ac:dyDescent="0.2">
      <c r="A17" s="13">
        <v>1500010</v>
      </c>
      <c r="B17" s="14" t="s">
        <v>41</v>
      </c>
      <c r="C17" s="15">
        <v>20000</v>
      </c>
      <c r="D17" s="10">
        <f>VLOOKUP($A17,'25.04'!$A$9:$W$204,23,0)</f>
        <v>0</v>
      </c>
      <c r="E17" s="15">
        <v>6</v>
      </c>
      <c r="F17" s="15"/>
      <c r="G17" s="15"/>
      <c r="H17" s="9">
        <f t="shared" si="0"/>
        <v>6</v>
      </c>
      <c r="I17" s="15">
        <v>4</v>
      </c>
      <c r="J17" s="15"/>
      <c r="K17" s="15"/>
      <c r="L17" s="9">
        <f t="shared" si="4"/>
        <v>4</v>
      </c>
      <c r="M17" s="15"/>
      <c r="N17" s="15"/>
      <c r="O17" s="15"/>
      <c r="P17" s="15"/>
      <c r="Q17" s="15"/>
      <c r="R17" s="11">
        <f t="shared" si="5"/>
        <v>0</v>
      </c>
      <c r="S17" s="15">
        <v>2</v>
      </c>
      <c r="T17" s="15"/>
      <c r="U17" s="9">
        <f t="shared" si="1"/>
        <v>2</v>
      </c>
      <c r="V17" s="9">
        <f t="shared" si="2"/>
        <v>0</v>
      </c>
      <c r="W17" s="15"/>
      <c r="X17" s="16">
        <f t="shared" si="3"/>
        <v>0</v>
      </c>
      <c r="Y17" s="19"/>
      <c r="Z17" s="17"/>
    </row>
    <row r="18" spans="1:26" ht="18" customHeight="1" x14ac:dyDescent="0.2">
      <c r="A18" s="13">
        <v>1500013</v>
      </c>
      <c r="B18" s="14" t="s">
        <v>42</v>
      </c>
      <c r="C18" s="15">
        <v>27000</v>
      </c>
      <c r="D18" s="10">
        <f>VLOOKUP($A18,'25.04'!$A$9:$W$204,23,0)</f>
        <v>0</v>
      </c>
      <c r="E18" s="15">
        <v>16</v>
      </c>
      <c r="F18" s="15"/>
      <c r="G18" s="15"/>
      <c r="H18" s="9">
        <f t="shared" si="0"/>
        <v>16</v>
      </c>
      <c r="I18" s="15">
        <v>13</v>
      </c>
      <c r="J18" s="15"/>
      <c r="K18" s="15"/>
      <c r="L18" s="9">
        <f t="shared" si="4"/>
        <v>13</v>
      </c>
      <c r="M18" s="15"/>
      <c r="N18" s="15"/>
      <c r="O18" s="15"/>
      <c r="P18" s="15"/>
      <c r="Q18" s="15"/>
      <c r="R18" s="11">
        <f>SUM(M18:Q18)</f>
        <v>0</v>
      </c>
      <c r="S18" s="15">
        <v>3</v>
      </c>
      <c r="T18" s="15"/>
      <c r="U18" s="9">
        <f>S18+T18</f>
        <v>3</v>
      </c>
      <c r="V18" s="9">
        <f t="shared" si="2"/>
        <v>0</v>
      </c>
      <c r="W18" s="15"/>
      <c r="X18" s="16">
        <f>W18-V18</f>
        <v>0</v>
      </c>
      <c r="Y18" s="18"/>
      <c r="Z18" s="17"/>
    </row>
    <row r="19" spans="1:26" ht="18" customHeight="1" x14ac:dyDescent="0.2">
      <c r="A19" s="13">
        <v>1500017</v>
      </c>
      <c r="B19" s="14" t="s">
        <v>43</v>
      </c>
      <c r="C19" s="15">
        <v>19000</v>
      </c>
      <c r="D19" s="10">
        <f>VLOOKUP($A19,'25.04'!$A$9:$W$204,23,0)</f>
        <v>0</v>
      </c>
      <c r="E19" s="15"/>
      <c r="F19" s="15"/>
      <c r="G19" s="15"/>
      <c r="H19" s="9">
        <f t="shared" si="0"/>
        <v>0</v>
      </c>
      <c r="I19" s="15"/>
      <c r="J19" s="15"/>
      <c r="K19" s="15"/>
      <c r="L19" s="9">
        <f t="shared" si="4"/>
        <v>0</v>
      </c>
      <c r="M19" s="15"/>
      <c r="N19" s="15"/>
      <c r="O19" s="15"/>
      <c r="P19" s="15"/>
      <c r="Q19" s="15"/>
      <c r="R19" s="11">
        <f>SUM(M19:Q19)</f>
        <v>0</v>
      </c>
      <c r="S19" s="15"/>
      <c r="T19" s="15"/>
      <c r="U19" s="9">
        <f>S19+T19</f>
        <v>0</v>
      </c>
      <c r="V19" s="9">
        <f t="shared" si="2"/>
        <v>0</v>
      </c>
      <c r="W19" s="15"/>
      <c r="X19" s="16">
        <f>W19-V19</f>
        <v>0</v>
      </c>
      <c r="Y19" s="18"/>
      <c r="Z19" s="17"/>
    </row>
    <row r="20" spans="1:26" ht="18" customHeight="1" x14ac:dyDescent="0.2">
      <c r="A20" s="13">
        <v>1500021</v>
      </c>
      <c r="B20" s="14" t="s">
        <v>44</v>
      </c>
      <c r="C20" s="15">
        <v>19000</v>
      </c>
      <c r="D20" s="10">
        <f>VLOOKUP($A20,'25.04'!$A$9:$W$204,23,0)</f>
        <v>0</v>
      </c>
      <c r="E20" s="15">
        <v>6</v>
      </c>
      <c r="F20" s="15"/>
      <c r="G20" s="15"/>
      <c r="H20" s="9">
        <f t="shared" si="0"/>
        <v>6</v>
      </c>
      <c r="I20" s="15">
        <v>4</v>
      </c>
      <c r="J20" s="15"/>
      <c r="K20" s="15"/>
      <c r="L20" s="9">
        <f t="shared" si="4"/>
        <v>4</v>
      </c>
      <c r="M20" s="15"/>
      <c r="N20" s="15"/>
      <c r="O20" s="15"/>
      <c r="P20" s="15"/>
      <c r="Q20" s="15"/>
      <c r="R20" s="11">
        <f t="shared" si="5"/>
        <v>0</v>
      </c>
      <c r="S20" s="15">
        <v>2</v>
      </c>
      <c r="T20" s="15"/>
      <c r="U20" s="9">
        <f t="shared" si="1"/>
        <v>2</v>
      </c>
      <c r="V20" s="9">
        <f t="shared" si="2"/>
        <v>0</v>
      </c>
      <c r="W20" s="15"/>
      <c r="X20" s="16">
        <f t="shared" si="3"/>
        <v>0</v>
      </c>
      <c r="Y20" s="38"/>
      <c r="Z20" s="17"/>
    </row>
    <row r="21" spans="1:26" ht="18" customHeight="1" x14ac:dyDescent="0.2">
      <c r="A21" s="13">
        <v>1500022</v>
      </c>
      <c r="B21" s="14" t="s">
        <v>45</v>
      </c>
      <c r="C21" s="15">
        <v>19000</v>
      </c>
      <c r="D21" s="10">
        <f>VLOOKUP($A21,'25.04'!$A$9:$W$204,23,0)</f>
        <v>0</v>
      </c>
      <c r="E21" s="15">
        <v>4</v>
      </c>
      <c r="F21" s="15"/>
      <c r="G21" s="15"/>
      <c r="H21" s="9">
        <f t="shared" si="0"/>
        <v>4</v>
      </c>
      <c r="I21" s="15">
        <v>4</v>
      </c>
      <c r="J21" s="15"/>
      <c r="K21" s="15"/>
      <c r="L21" s="9">
        <f t="shared" si="4"/>
        <v>4</v>
      </c>
      <c r="M21" s="15"/>
      <c r="N21" s="15"/>
      <c r="O21" s="15"/>
      <c r="P21" s="15"/>
      <c r="Q21" s="15"/>
      <c r="R21" s="11">
        <f t="shared" si="5"/>
        <v>0</v>
      </c>
      <c r="S21" s="15"/>
      <c r="T21" s="15"/>
      <c r="U21" s="9">
        <f t="shared" si="1"/>
        <v>0</v>
      </c>
      <c r="V21" s="9">
        <f t="shared" si="2"/>
        <v>0</v>
      </c>
      <c r="W21" s="15"/>
      <c r="X21" s="16">
        <f t="shared" si="3"/>
        <v>0</v>
      </c>
      <c r="Y21" s="18"/>
      <c r="Z21" s="17"/>
    </row>
    <row r="22" spans="1:26" ht="18" customHeight="1" x14ac:dyDescent="0.2">
      <c r="A22" s="13">
        <v>1500023</v>
      </c>
      <c r="B22" s="14" t="s">
        <v>46</v>
      </c>
      <c r="C22" s="15">
        <v>16000</v>
      </c>
      <c r="D22" s="10">
        <f>VLOOKUP($A22,'25.04'!$A$9:$W$204,23,0)</f>
        <v>0</v>
      </c>
      <c r="E22" s="15">
        <v>6</v>
      </c>
      <c r="F22" s="15"/>
      <c r="G22" s="15"/>
      <c r="H22" s="9">
        <f t="shared" si="0"/>
        <v>6</v>
      </c>
      <c r="I22" s="15">
        <v>5</v>
      </c>
      <c r="J22" s="15"/>
      <c r="K22" s="15"/>
      <c r="L22" s="9">
        <f t="shared" si="4"/>
        <v>5</v>
      </c>
      <c r="M22" s="15"/>
      <c r="N22" s="15"/>
      <c r="O22" s="15"/>
      <c r="P22" s="15"/>
      <c r="Q22" s="15"/>
      <c r="R22" s="11">
        <f t="shared" si="5"/>
        <v>0</v>
      </c>
      <c r="S22" s="15">
        <v>1</v>
      </c>
      <c r="T22" s="15"/>
      <c r="U22" s="9">
        <f t="shared" si="1"/>
        <v>1</v>
      </c>
      <c r="V22" s="9">
        <f t="shared" si="2"/>
        <v>0</v>
      </c>
      <c r="W22" s="15"/>
      <c r="X22" s="16">
        <f t="shared" si="3"/>
        <v>0</v>
      </c>
      <c r="Y22" s="18"/>
      <c r="Z22" s="17"/>
    </row>
    <row r="23" spans="1:26" ht="18" customHeight="1" x14ac:dyDescent="0.2">
      <c r="A23" s="13">
        <v>1500024</v>
      </c>
      <c r="B23" s="14" t="s">
        <v>47</v>
      </c>
      <c r="C23" s="15">
        <v>21000</v>
      </c>
      <c r="D23" s="10">
        <f>VLOOKUP($A23,'25.04'!$A$9:$W$204,23,0)</f>
        <v>0</v>
      </c>
      <c r="E23" s="15"/>
      <c r="F23" s="15"/>
      <c r="G23" s="15"/>
      <c r="H23" s="9">
        <f t="shared" si="0"/>
        <v>0</v>
      </c>
      <c r="I23" s="15"/>
      <c r="J23" s="15"/>
      <c r="K23" s="15"/>
      <c r="L23" s="9">
        <f t="shared" si="4"/>
        <v>0</v>
      </c>
      <c r="M23" s="15"/>
      <c r="N23" s="15"/>
      <c r="O23" s="15"/>
      <c r="P23" s="15"/>
      <c r="Q23" s="15"/>
      <c r="R23" s="11">
        <f t="shared" si="5"/>
        <v>0</v>
      </c>
      <c r="S23" s="15"/>
      <c r="T23" s="15"/>
      <c r="U23" s="9">
        <f t="shared" si="1"/>
        <v>0</v>
      </c>
      <c r="V23" s="9">
        <f t="shared" si="2"/>
        <v>0</v>
      </c>
      <c r="W23" s="15"/>
      <c r="X23" s="16">
        <f t="shared" si="3"/>
        <v>0</v>
      </c>
      <c r="Y23" s="18"/>
      <c r="Z23" s="17"/>
    </row>
    <row r="24" spans="1:26" ht="18" customHeight="1" x14ac:dyDescent="0.2">
      <c r="A24" s="13">
        <v>1500026</v>
      </c>
      <c r="B24" s="14" t="s">
        <v>48</v>
      </c>
      <c r="C24" s="15">
        <v>21000</v>
      </c>
      <c r="D24" s="10">
        <f>VLOOKUP($A24,'25.04'!$A$9:$W$204,23,0)</f>
        <v>0</v>
      </c>
      <c r="E24" s="15">
        <v>6</v>
      </c>
      <c r="F24" s="15"/>
      <c r="G24" s="15"/>
      <c r="H24" s="9">
        <f t="shared" si="0"/>
        <v>6</v>
      </c>
      <c r="I24" s="15">
        <v>6</v>
      </c>
      <c r="J24" s="15"/>
      <c r="K24" s="15"/>
      <c r="L24" s="9">
        <f t="shared" si="4"/>
        <v>6</v>
      </c>
      <c r="M24" s="15"/>
      <c r="N24" s="15"/>
      <c r="O24" s="15"/>
      <c r="P24" s="15"/>
      <c r="Q24" s="15"/>
      <c r="R24" s="11">
        <f t="shared" si="5"/>
        <v>0</v>
      </c>
      <c r="S24" s="15"/>
      <c r="T24" s="15"/>
      <c r="U24" s="9">
        <f t="shared" si="1"/>
        <v>0</v>
      </c>
      <c r="V24" s="9">
        <f t="shared" si="2"/>
        <v>0</v>
      </c>
      <c r="W24" s="15"/>
      <c r="X24" s="16">
        <f t="shared" si="3"/>
        <v>0</v>
      </c>
      <c r="Y24" s="18"/>
      <c r="Z24" s="17"/>
    </row>
    <row r="25" spans="1:26" ht="18" customHeight="1" x14ac:dyDescent="0.2">
      <c r="A25" s="13">
        <v>1500028</v>
      </c>
      <c r="B25" s="14" t="s">
        <v>49</v>
      </c>
      <c r="C25" s="15">
        <v>20000</v>
      </c>
      <c r="D25" s="10">
        <f>VLOOKUP($A25,'25.04'!$A$9:$W$204,23,0)</f>
        <v>0</v>
      </c>
      <c r="E25" s="15">
        <v>4</v>
      </c>
      <c r="F25" s="15"/>
      <c r="G25" s="15"/>
      <c r="H25" s="9">
        <f t="shared" si="0"/>
        <v>4</v>
      </c>
      <c r="I25" s="15">
        <v>2</v>
      </c>
      <c r="J25" s="15"/>
      <c r="K25" s="15"/>
      <c r="L25" s="9">
        <f t="shared" si="4"/>
        <v>2</v>
      </c>
      <c r="M25" s="15"/>
      <c r="N25" s="15"/>
      <c r="O25" s="15"/>
      <c r="P25" s="15"/>
      <c r="Q25" s="15"/>
      <c r="R25" s="11">
        <f t="shared" si="5"/>
        <v>0</v>
      </c>
      <c r="S25" s="15">
        <v>2</v>
      </c>
      <c r="T25" s="15"/>
      <c r="U25" s="9">
        <f t="shared" si="1"/>
        <v>2</v>
      </c>
      <c r="V25" s="9">
        <f t="shared" si="2"/>
        <v>0</v>
      </c>
      <c r="W25" s="15"/>
      <c r="X25" s="16">
        <f>W25-V25</f>
        <v>0</v>
      </c>
      <c r="Y25" s="18"/>
      <c r="Z25" s="17"/>
    </row>
    <row r="26" spans="1:26" ht="18" customHeight="1" x14ac:dyDescent="0.2">
      <c r="A26" s="13">
        <v>1500029</v>
      </c>
      <c r="B26" s="14" t="s">
        <v>50</v>
      </c>
      <c r="C26" s="15">
        <v>18000</v>
      </c>
      <c r="D26" s="10">
        <f>VLOOKUP($A26,'25.04'!$A$9:$W$204,23,0)</f>
        <v>0</v>
      </c>
      <c r="E26" s="15"/>
      <c r="F26" s="15"/>
      <c r="G26" s="15"/>
      <c r="H26" s="9">
        <f t="shared" si="0"/>
        <v>0</v>
      </c>
      <c r="I26" s="15"/>
      <c r="J26" s="15"/>
      <c r="K26" s="15"/>
      <c r="L26" s="9">
        <f t="shared" si="4"/>
        <v>0</v>
      </c>
      <c r="M26" s="15"/>
      <c r="N26" s="15"/>
      <c r="O26" s="15"/>
      <c r="P26" s="15"/>
      <c r="Q26" s="15"/>
      <c r="R26" s="11">
        <f>SUM(M26:Q26)</f>
        <v>0</v>
      </c>
      <c r="S26" s="15"/>
      <c r="T26" s="15"/>
      <c r="U26" s="9">
        <f>S26+T26</f>
        <v>0</v>
      </c>
      <c r="V26" s="9">
        <f t="shared" si="2"/>
        <v>0</v>
      </c>
      <c r="W26" s="15"/>
      <c r="X26" s="16">
        <f>W26-V26</f>
        <v>0</v>
      </c>
      <c r="Y26" s="18"/>
      <c r="Z26" s="17"/>
    </row>
    <row r="27" spans="1:26" ht="18" customHeight="1" x14ac:dyDescent="0.2">
      <c r="A27" s="13">
        <v>1500047</v>
      </c>
      <c r="B27" s="14" t="s">
        <v>51</v>
      </c>
      <c r="C27" s="15">
        <v>32000</v>
      </c>
      <c r="D27" s="10">
        <f>VLOOKUP($A27,'25.04'!$A$9:$W$204,23,0)</f>
        <v>0</v>
      </c>
      <c r="E27" s="15">
        <v>10</v>
      </c>
      <c r="F27" s="15"/>
      <c r="G27" s="15"/>
      <c r="H27" s="9">
        <f t="shared" si="0"/>
        <v>10</v>
      </c>
      <c r="I27" s="15"/>
      <c r="J27" s="15"/>
      <c r="K27" s="15"/>
      <c r="L27" s="9">
        <f t="shared" si="4"/>
        <v>0</v>
      </c>
      <c r="M27" s="15"/>
      <c r="N27" s="15"/>
      <c r="O27" s="15"/>
      <c r="P27" s="15"/>
      <c r="Q27" s="15"/>
      <c r="R27" s="11">
        <f>SUM(M27:Q27)</f>
        <v>0</v>
      </c>
      <c r="S27" s="15"/>
      <c r="T27" s="15"/>
      <c r="U27" s="9">
        <f>S27+T27</f>
        <v>0</v>
      </c>
      <c r="V27" s="9">
        <f t="shared" si="2"/>
        <v>10</v>
      </c>
      <c r="W27" s="15">
        <v>9</v>
      </c>
      <c r="X27" s="16">
        <f>W27-V27</f>
        <v>-1</v>
      </c>
      <c r="Y27" s="18"/>
      <c r="Z27" s="17"/>
    </row>
    <row r="28" spans="1:26" ht="18" customHeight="1" x14ac:dyDescent="0.2">
      <c r="A28" s="13">
        <v>1500081</v>
      </c>
      <c r="B28" s="14" t="s">
        <v>52</v>
      </c>
      <c r="C28" s="15">
        <v>22000</v>
      </c>
      <c r="D28" s="10">
        <f>VLOOKUP($A28,'25.04'!$A$9:$W$204,23,0)</f>
        <v>0</v>
      </c>
      <c r="E28" s="15">
        <v>6</v>
      </c>
      <c r="F28" s="15"/>
      <c r="G28" s="15"/>
      <c r="H28" s="9">
        <f t="shared" si="0"/>
        <v>6</v>
      </c>
      <c r="I28" s="15">
        <v>2</v>
      </c>
      <c r="J28" s="15"/>
      <c r="K28" s="15"/>
      <c r="L28" s="9">
        <f t="shared" si="4"/>
        <v>2</v>
      </c>
      <c r="M28" s="15"/>
      <c r="N28" s="15"/>
      <c r="O28" s="15"/>
      <c r="P28" s="15"/>
      <c r="Q28" s="15"/>
      <c r="R28" s="11">
        <f>SUM(M28:Q28)</f>
        <v>0</v>
      </c>
      <c r="S28" s="15">
        <v>4</v>
      </c>
      <c r="T28" s="15"/>
      <c r="U28" s="9">
        <f>S28+T28</f>
        <v>4</v>
      </c>
      <c r="V28" s="9">
        <f t="shared" si="2"/>
        <v>0</v>
      </c>
      <c r="W28" s="15"/>
      <c r="X28" s="16">
        <f>W28-V28</f>
        <v>0</v>
      </c>
      <c r="Y28" s="18"/>
      <c r="Z28" s="17"/>
    </row>
    <row r="29" spans="1:26" ht="18" customHeight="1" x14ac:dyDescent="0.2">
      <c r="A29" s="13">
        <v>1500088</v>
      </c>
      <c r="B29" s="14" t="s">
        <v>53</v>
      </c>
      <c r="C29" s="15">
        <v>21000</v>
      </c>
      <c r="D29" s="10">
        <f>VLOOKUP($A29,'25.04'!$A$9:$W$204,23,0)</f>
        <v>0</v>
      </c>
      <c r="E29" s="15">
        <v>4</v>
      </c>
      <c r="F29" s="15"/>
      <c r="G29" s="15"/>
      <c r="H29" s="9">
        <f t="shared" si="0"/>
        <v>4</v>
      </c>
      <c r="I29" s="15">
        <v>2</v>
      </c>
      <c r="J29" s="15"/>
      <c r="K29" s="15"/>
      <c r="L29" s="9">
        <f t="shared" si="4"/>
        <v>2</v>
      </c>
      <c r="M29" s="15"/>
      <c r="N29" s="15"/>
      <c r="O29" s="15"/>
      <c r="P29" s="15"/>
      <c r="Q29" s="15"/>
      <c r="R29" s="11">
        <f t="shared" si="5"/>
        <v>0</v>
      </c>
      <c r="S29" s="15">
        <v>2</v>
      </c>
      <c r="T29" s="15"/>
      <c r="U29" s="9">
        <f t="shared" si="1"/>
        <v>2</v>
      </c>
      <c r="V29" s="9">
        <f t="shared" si="2"/>
        <v>0</v>
      </c>
      <c r="W29" s="15"/>
      <c r="X29" s="16">
        <f t="shared" si="3"/>
        <v>0</v>
      </c>
      <c r="Y29" s="18"/>
      <c r="Z29" s="17"/>
    </row>
    <row r="30" spans="1:26" ht="18" customHeight="1" x14ac:dyDescent="0.2">
      <c r="A30" s="13">
        <v>1500089</v>
      </c>
      <c r="B30" s="14" t="s">
        <v>54</v>
      </c>
      <c r="C30" s="15">
        <v>20000</v>
      </c>
      <c r="D30" s="10">
        <f>VLOOKUP($A30,'25.04'!$A$9:$W$204,23,0)</f>
        <v>0</v>
      </c>
      <c r="E30" s="15">
        <v>6</v>
      </c>
      <c r="F30" s="15"/>
      <c r="G30" s="15"/>
      <c r="H30" s="9">
        <f t="shared" si="0"/>
        <v>6</v>
      </c>
      <c r="I30" s="15">
        <v>2</v>
      </c>
      <c r="J30" s="15"/>
      <c r="K30" s="15"/>
      <c r="L30" s="9">
        <f t="shared" si="4"/>
        <v>2</v>
      </c>
      <c r="M30" s="15"/>
      <c r="N30" s="15"/>
      <c r="O30" s="15"/>
      <c r="P30" s="15"/>
      <c r="Q30" s="15"/>
      <c r="R30" s="11">
        <f>SUM(M30:Q30)</f>
        <v>0</v>
      </c>
      <c r="S30" s="15">
        <v>4</v>
      </c>
      <c r="T30" s="15"/>
      <c r="U30" s="9">
        <f>S30+T30</f>
        <v>4</v>
      </c>
      <c r="V30" s="9">
        <f t="shared" si="2"/>
        <v>0</v>
      </c>
      <c r="W30" s="15"/>
      <c r="X30" s="16">
        <f>W30-V30</f>
        <v>0</v>
      </c>
      <c r="Y30" s="18"/>
      <c r="Z30" s="17"/>
    </row>
    <row r="31" spans="1:26" ht="18" customHeight="1" x14ac:dyDescent="0.2">
      <c r="A31" s="13">
        <v>1500134</v>
      </c>
      <c r="B31" s="14" t="s">
        <v>55</v>
      </c>
      <c r="C31" s="15">
        <v>24000</v>
      </c>
      <c r="D31" s="10">
        <f>VLOOKUP($A31,'25.04'!$A$9:$W$204,23,0)</f>
        <v>0</v>
      </c>
      <c r="E31" s="15">
        <v>4</v>
      </c>
      <c r="F31" s="15"/>
      <c r="G31" s="15"/>
      <c r="H31" s="9">
        <f t="shared" si="0"/>
        <v>4</v>
      </c>
      <c r="I31" s="15">
        <v>1</v>
      </c>
      <c r="J31" s="15"/>
      <c r="K31" s="15"/>
      <c r="L31" s="9">
        <f t="shared" si="4"/>
        <v>1</v>
      </c>
      <c r="M31" s="15"/>
      <c r="N31" s="15"/>
      <c r="O31" s="15"/>
      <c r="P31" s="15"/>
      <c r="Q31" s="15"/>
      <c r="R31" s="11">
        <f t="shared" si="5"/>
        <v>0</v>
      </c>
      <c r="S31" s="15">
        <v>3</v>
      </c>
      <c r="T31" s="15"/>
      <c r="U31" s="9">
        <f t="shared" si="1"/>
        <v>3</v>
      </c>
      <c r="V31" s="9">
        <f t="shared" si="2"/>
        <v>0</v>
      </c>
      <c r="W31" s="15"/>
      <c r="X31" s="16">
        <f t="shared" si="3"/>
        <v>0</v>
      </c>
      <c r="Y31" s="18"/>
      <c r="Z31" s="17"/>
    </row>
    <row r="32" spans="1:26" ht="18" customHeight="1" x14ac:dyDescent="0.2">
      <c r="A32" s="13">
        <v>1500228</v>
      </c>
      <c r="B32" s="14" t="s">
        <v>56</v>
      </c>
      <c r="C32" s="15">
        <v>18000</v>
      </c>
      <c r="D32" s="10">
        <f>VLOOKUP($A32,'25.04'!$A$9:$W$204,23,0)</f>
        <v>0</v>
      </c>
      <c r="E32" s="15">
        <v>6</v>
      </c>
      <c r="F32" s="15"/>
      <c r="G32" s="15"/>
      <c r="H32" s="9">
        <f t="shared" si="0"/>
        <v>6</v>
      </c>
      <c r="I32" s="15">
        <v>6</v>
      </c>
      <c r="J32" s="15"/>
      <c r="K32" s="15"/>
      <c r="L32" s="9">
        <f t="shared" si="4"/>
        <v>6</v>
      </c>
      <c r="M32" s="15"/>
      <c r="N32" s="15"/>
      <c r="O32" s="15"/>
      <c r="P32" s="15"/>
      <c r="Q32" s="15"/>
      <c r="R32" s="11">
        <f>SUM(M32:Q32)</f>
        <v>0</v>
      </c>
      <c r="S32" s="15"/>
      <c r="T32" s="15"/>
      <c r="U32" s="9">
        <f>S32+T32</f>
        <v>0</v>
      </c>
      <c r="V32" s="9">
        <f t="shared" si="2"/>
        <v>0</v>
      </c>
      <c r="W32" s="15"/>
      <c r="X32" s="16">
        <f>W32-V32</f>
        <v>0</v>
      </c>
      <c r="Y32" s="18"/>
      <c r="Z32" s="17"/>
    </row>
    <row r="33" spans="1:26" ht="18" customHeight="1" x14ac:dyDescent="0.2">
      <c r="A33" s="13">
        <v>1500300</v>
      </c>
      <c r="B33" s="14" t="s">
        <v>57</v>
      </c>
      <c r="C33" s="15">
        <v>22000</v>
      </c>
      <c r="D33" s="10">
        <f>VLOOKUP($A33,'25.04'!$A$9:$W$204,23,0)</f>
        <v>0</v>
      </c>
      <c r="E33" s="15">
        <v>4</v>
      </c>
      <c r="F33" s="15"/>
      <c r="G33" s="15"/>
      <c r="H33" s="9">
        <f t="shared" si="0"/>
        <v>4</v>
      </c>
      <c r="I33" s="15">
        <v>4</v>
      </c>
      <c r="J33" s="15"/>
      <c r="K33" s="15"/>
      <c r="L33" s="9">
        <f t="shared" si="4"/>
        <v>4</v>
      </c>
      <c r="M33" s="15"/>
      <c r="N33" s="15"/>
      <c r="O33" s="15"/>
      <c r="P33" s="15"/>
      <c r="Q33" s="15"/>
      <c r="R33" s="11">
        <f t="shared" si="5"/>
        <v>0</v>
      </c>
      <c r="S33" s="15"/>
      <c r="T33" s="15"/>
      <c r="U33" s="9">
        <f t="shared" si="1"/>
        <v>0</v>
      </c>
      <c r="V33" s="9">
        <f t="shared" si="2"/>
        <v>0</v>
      </c>
      <c r="W33" s="15"/>
      <c r="X33" s="16">
        <f t="shared" si="3"/>
        <v>0</v>
      </c>
      <c r="Y33" s="39"/>
      <c r="Z33" s="17"/>
    </row>
    <row r="34" spans="1:26" ht="18" customHeight="1" x14ac:dyDescent="0.2">
      <c r="A34" s="13">
        <v>1500301</v>
      </c>
      <c r="B34" s="14" t="s">
        <v>58</v>
      </c>
      <c r="C34" s="15">
        <v>20000</v>
      </c>
      <c r="D34" s="10">
        <f>VLOOKUP($A34,'25.04'!$A$9:$W$204,23,0)</f>
        <v>0</v>
      </c>
      <c r="E34" s="15">
        <v>4</v>
      </c>
      <c r="F34" s="15"/>
      <c r="G34" s="15"/>
      <c r="H34" s="9">
        <f t="shared" si="0"/>
        <v>4</v>
      </c>
      <c r="I34" s="15">
        <v>2</v>
      </c>
      <c r="J34" s="15"/>
      <c r="K34" s="15"/>
      <c r="L34" s="9">
        <f t="shared" si="4"/>
        <v>2</v>
      </c>
      <c r="M34" s="15"/>
      <c r="N34" s="15"/>
      <c r="O34" s="15"/>
      <c r="P34" s="15"/>
      <c r="Q34" s="15"/>
      <c r="R34" s="11">
        <f t="shared" si="5"/>
        <v>0</v>
      </c>
      <c r="S34" s="15">
        <v>2</v>
      </c>
      <c r="T34" s="15"/>
      <c r="U34" s="9">
        <f t="shared" si="1"/>
        <v>2</v>
      </c>
      <c r="V34" s="9">
        <f t="shared" si="2"/>
        <v>0</v>
      </c>
      <c r="W34" s="15"/>
      <c r="X34" s="16">
        <f t="shared" si="3"/>
        <v>0</v>
      </c>
      <c r="Y34" s="18"/>
      <c r="Z34" s="17"/>
    </row>
    <row r="35" spans="1:26" ht="18" customHeight="1" x14ac:dyDescent="0.2">
      <c r="A35" s="13">
        <v>1500303</v>
      </c>
      <c r="B35" s="14" t="s">
        <v>59</v>
      </c>
      <c r="C35" s="15">
        <v>18000</v>
      </c>
      <c r="D35" s="10">
        <f>VLOOKUP($A35,'25.04'!$A$9:$W$204,23,0)</f>
        <v>0</v>
      </c>
      <c r="E35" s="15">
        <v>4</v>
      </c>
      <c r="F35" s="15"/>
      <c r="G35" s="15"/>
      <c r="H35" s="9">
        <f t="shared" si="0"/>
        <v>4</v>
      </c>
      <c r="I35" s="15">
        <v>3</v>
      </c>
      <c r="J35" s="15"/>
      <c r="K35" s="15"/>
      <c r="L35" s="9">
        <f t="shared" si="4"/>
        <v>3</v>
      </c>
      <c r="M35" s="15"/>
      <c r="N35" s="15"/>
      <c r="O35" s="15"/>
      <c r="P35" s="15"/>
      <c r="Q35" s="15"/>
      <c r="R35" s="11">
        <f t="shared" si="5"/>
        <v>0</v>
      </c>
      <c r="S35" s="15">
        <v>1</v>
      </c>
      <c r="T35" s="15"/>
      <c r="U35" s="9">
        <f t="shared" si="1"/>
        <v>1</v>
      </c>
      <c r="V35" s="9">
        <f t="shared" si="2"/>
        <v>0</v>
      </c>
      <c r="W35" s="15"/>
      <c r="X35" s="16">
        <f t="shared" si="3"/>
        <v>0</v>
      </c>
      <c r="Y35" s="18"/>
      <c r="Z35" s="17"/>
    </row>
    <row r="36" spans="1:26" ht="18.75" customHeight="1" x14ac:dyDescent="0.2">
      <c r="A36" s="13">
        <v>1500304</v>
      </c>
      <c r="B36" s="14" t="s">
        <v>60</v>
      </c>
      <c r="C36" s="15">
        <v>18000</v>
      </c>
      <c r="D36" s="10">
        <f>VLOOKUP($A36,'25.04'!$A$9:$W$204,23,0)</f>
        <v>0</v>
      </c>
      <c r="E36" s="15">
        <v>4</v>
      </c>
      <c r="F36" s="15"/>
      <c r="G36" s="15"/>
      <c r="H36" s="9">
        <f t="shared" si="0"/>
        <v>4</v>
      </c>
      <c r="I36" s="15">
        <v>4</v>
      </c>
      <c r="J36" s="15"/>
      <c r="K36" s="15"/>
      <c r="L36" s="9">
        <f t="shared" si="4"/>
        <v>4</v>
      </c>
      <c r="M36" s="15"/>
      <c r="N36" s="15"/>
      <c r="O36" s="15"/>
      <c r="P36" s="15"/>
      <c r="Q36" s="15"/>
      <c r="R36" s="11">
        <f t="shared" si="5"/>
        <v>0</v>
      </c>
      <c r="S36" s="15"/>
      <c r="T36" s="15"/>
      <c r="U36" s="9">
        <f t="shared" si="1"/>
        <v>0</v>
      </c>
      <c r="V36" s="9">
        <f t="shared" si="2"/>
        <v>0</v>
      </c>
      <c r="W36" s="15"/>
      <c r="X36" s="16">
        <f t="shared" si="3"/>
        <v>0</v>
      </c>
      <c r="Y36" s="18"/>
      <c r="Z36" s="17"/>
    </row>
    <row r="37" spans="1:26" ht="18" customHeight="1" x14ac:dyDescent="0.2">
      <c r="A37" s="13">
        <v>1500306</v>
      </c>
      <c r="B37" s="14" t="s">
        <v>61</v>
      </c>
      <c r="C37" s="15">
        <v>17000</v>
      </c>
      <c r="D37" s="10">
        <f>VLOOKUP($A37,'25.04'!$A$9:$W$204,23,0)</f>
        <v>0</v>
      </c>
      <c r="E37" s="15">
        <v>4</v>
      </c>
      <c r="F37" s="15"/>
      <c r="G37" s="15"/>
      <c r="H37" s="9">
        <f t="shared" si="0"/>
        <v>4</v>
      </c>
      <c r="I37" s="15">
        <v>2</v>
      </c>
      <c r="J37" s="15"/>
      <c r="K37" s="15"/>
      <c r="L37" s="9">
        <f t="shared" si="4"/>
        <v>2</v>
      </c>
      <c r="M37" s="15"/>
      <c r="N37" s="15"/>
      <c r="O37" s="15"/>
      <c r="P37" s="15"/>
      <c r="Q37" s="15"/>
      <c r="R37" s="11">
        <f t="shared" si="5"/>
        <v>0</v>
      </c>
      <c r="S37" s="15">
        <v>2</v>
      </c>
      <c r="T37" s="15"/>
      <c r="U37" s="9">
        <f t="shared" si="1"/>
        <v>2</v>
      </c>
      <c r="V37" s="9">
        <f t="shared" si="2"/>
        <v>0</v>
      </c>
      <c r="W37" s="15"/>
      <c r="X37" s="16">
        <f t="shared" si="3"/>
        <v>0</v>
      </c>
      <c r="Y37" s="39"/>
      <c r="Z37" s="17"/>
    </row>
    <row r="38" spans="1:26" ht="18" customHeight="1" x14ac:dyDescent="0.2">
      <c r="A38" s="13">
        <v>1500307</v>
      </c>
      <c r="B38" s="14" t="s">
        <v>62</v>
      </c>
      <c r="C38" s="15">
        <v>20000</v>
      </c>
      <c r="D38" s="10">
        <f>VLOOKUP($A38,'25.04'!$A$9:$W$204,23,0)</f>
        <v>0</v>
      </c>
      <c r="E38" s="15">
        <v>4</v>
      </c>
      <c r="F38" s="15"/>
      <c r="G38" s="15"/>
      <c r="H38" s="9">
        <f t="shared" si="0"/>
        <v>4</v>
      </c>
      <c r="I38" s="15">
        <v>1</v>
      </c>
      <c r="J38" s="15"/>
      <c r="K38" s="15"/>
      <c r="L38" s="9">
        <f t="shared" si="4"/>
        <v>1</v>
      </c>
      <c r="M38" s="15"/>
      <c r="N38" s="15"/>
      <c r="O38" s="15"/>
      <c r="P38" s="15"/>
      <c r="Q38" s="15"/>
      <c r="R38" s="11">
        <f t="shared" si="5"/>
        <v>0</v>
      </c>
      <c r="S38" s="15">
        <v>3</v>
      </c>
      <c r="T38" s="15"/>
      <c r="U38" s="9">
        <f t="shared" si="1"/>
        <v>3</v>
      </c>
      <c r="V38" s="9">
        <f t="shared" si="2"/>
        <v>0</v>
      </c>
      <c r="W38" s="15"/>
      <c r="X38" s="16">
        <f t="shared" si="3"/>
        <v>0</v>
      </c>
      <c r="Y38" s="18"/>
      <c r="Z38" s="17"/>
    </row>
    <row r="39" spans="1:26" ht="18" customHeight="1" x14ac:dyDescent="0.2">
      <c r="A39" s="13">
        <v>1500309</v>
      </c>
      <c r="B39" s="14" t="s">
        <v>63</v>
      </c>
      <c r="C39" s="15">
        <v>18000</v>
      </c>
      <c r="D39" s="10">
        <f>VLOOKUP($A39,'25.04'!$A$9:$W$204,23,0)</f>
        <v>0</v>
      </c>
      <c r="E39" s="15"/>
      <c r="F39" s="15"/>
      <c r="G39" s="15"/>
      <c r="H39" s="9">
        <f t="shared" si="0"/>
        <v>0</v>
      </c>
      <c r="I39" s="15"/>
      <c r="J39" s="15"/>
      <c r="K39" s="15"/>
      <c r="L39" s="9">
        <f t="shared" si="4"/>
        <v>0</v>
      </c>
      <c r="M39" s="15"/>
      <c r="N39" s="15"/>
      <c r="O39" s="15"/>
      <c r="P39" s="15"/>
      <c r="Q39" s="15"/>
      <c r="R39" s="11">
        <f t="shared" si="5"/>
        <v>0</v>
      </c>
      <c r="S39" s="15"/>
      <c r="T39" s="15"/>
      <c r="U39" s="9">
        <f t="shared" si="1"/>
        <v>0</v>
      </c>
      <c r="V39" s="9">
        <f t="shared" si="2"/>
        <v>0</v>
      </c>
      <c r="W39" s="15"/>
      <c r="X39" s="16">
        <f t="shared" si="3"/>
        <v>0</v>
      </c>
      <c r="Y39" s="18"/>
      <c r="Z39" s="17"/>
    </row>
    <row r="40" spans="1:26" ht="18" customHeight="1" x14ac:dyDescent="0.2">
      <c r="A40" s="13">
        <v>1500310</v>
      </c>
      <c r="B40" s="14" t="s">
        <v>64</v>
      </c>
      <c r="C40" s="15">
        <v>20000</v>
      </c>
      <c r="D40" s="10">
        <f>VLOOKUP($A40,'25.04'!$A$9:$W$204,23,0)</f>
        <v>0</v>
      </c>
      <c r="E40" s="15">
        <v>4</v>
      </c>
      <c r="F40" s="15"/>
      <c r="G40" s="15"/>
      <c r="H40" s="9">
        <f t="shared" si="0"/>
        <v>4</v>
      </c>
      <c r="I40" s="15">
        <v>1</v>
      </c>
      <c r="J40" s="15"/>
      <c r="K40" s="15"/>
      <c r="L40" s="9">
        <f t="shared" si="4"/>
        <v>1</v>
      </c>
      <c r="M40" s="15"/>
      <c r="N40" s="15"/>
      <c r="O40" s="15"/>
      <c r="P40" s="15"/>
      <c r="Q40" s="15"/>
      <c r="R40" s="11">
        <f t="shared" si="5"/>
        <v>0</v>
      </c>
      <c r="S40" s="15">
        <v>3</v>
      </c>
      <c r="T40" s="15"/>
      <c r="U40" s="9">
        <f t="shared" si="1"/>
        <v>3</v>
      </c>
      <c r="V40" s="9">
        <f t="shared" si="2"/>
        <v>0</v>
      </c>
      <c r="W40" s="15"/>
      <c r="X40" s="16">
        <f t="shared" si="3"/>
        <v>0</v>
      </c>
      <c r="Y40" s="18"/>
      <c r="Z40" s="17"/>
    </row>
    <row r="41" spans="1:26" ht="18" customHeight="1" x14ac:dyDescent="0.2">
      <c r="A41" s="13">
        <v>1500311</v>
      </c>
      <c r="B41" s="14" t="s">
        <v>65</v>
      </c>
      <c r="C41" s="15">
        <v>21000</v>
      </c>
      <c r="D41" s="10">
        <f>VLOOKUP($A41,'25.04'!$A$9:$W$204,23,0)</f>
        <v>0</v>
      </c>
      <c r="E41" s="15">
        <v>4</v>
      </c>
      <c r="F41" s="15"/>
      <c r="G41" s="15"/>
      <c r="H41" s="9">
        <f t="shared" si="0"/>
        <v>4</v>
      </c>
      <c r="I41" s="15">
        <v>2</v>
      </c>
      <c r="J41" s="15"/>
      <c r="K41" s="15"/>
      <c r="L41" s="9">
        <f t="shared" si="4"/>
        <v>2</v>
      </c>
      <c r="M41" s="15"/>
      <c r="N41" s="15"/>
      <c r="O41" s="15"/>
      <c r="P41" s="15"/>
      <c r="Q41" s="15"/>
      <c r="R41" s="11">
        <f t="shared" si="5"/>
        <v>0</v>
      </c>
      <c r="S41" s="15">
        <v>2</v>
      </c>
      <c r="T41" s="15"/>
      <c r="U41" s="9">
        <f t="shared" si="1"/>
        <v>2</v>
      </c>
      <c r="V41" s="9">
        <f t="shared" si="2"/>
        <v>0</v>
      </c>
      <c r="W41" s="15"/>
      <c r="X41" s="16">
        <f t="shared" si="3"/>
        <v>0</v>
      </c>
      <c r="Y41" s="18"/>
      <c r="Z41" s="17"/>
    </row>
    <row r="42" spans="1:26" ht="18" customHeight="1" x14ac:dyDescent="0.2">
      <c r="A42" s="13">
        <v>1500312</v>
      </c>
      <c r="B42" s="14" t="s">
        <v>66</v>
      </c>
      <c r="C42" s="15">
        <v>21000</v>
      </c>
      <c r="D42" s="10">
        <f>VLOOKUP($A42,'25.04'!$A$9:$W$204,23,0)</f>
        <v>0</v>
      </c>
      <c r="E42" s="15"/>
      <c r="F42" s="15"/>
      <c r="G42" s="15"/>
      <c r="H42" s="9">
        <f t="shared" si="0"/>
        <v>0</v>
      </c>
      <c r="I42" s="15"/>
      <c r="J42" s="15"/>
      <c r="K42" s="15"/>
      <c r="L42" s="9">
        <f t="shared" si="4"/>
        <v>0</v>
      </c>
      <c r="M42" s="15"/>
      <c r="N42" s="15"/>
      <c r="O42" s="15"/>
      <c r="P42" s="15"/>
      <c r="Q42" s="15"/>
      <c r="R42" s="11">
        <f t="shared" si="5"/>
        <v>0</v>
      </c>
      <c r="S42" s="15"/>
      <c r="T42" s="15"/>
      <c r="U42" s="9">
        <f t="shared" si="1"/>
        <v>0</v>
      </c>
      <c r="V42" s="9">
        <f t="shared" si="2"/>
        <v>0</v>
      </c>
      <c r="W42" s="15"/>
      <c r="X42" s="16">
        <f t="shared" si="3"/>
        <v>0</v>
      </c>
      <c r="Y42" s="18"/>
      <c r="Z42" s="17"/>
    </row>
    <row r="43" spans="1:26" ht="18" customHeight="1" x14ac:dyDescent="0.2">
      <c r="A43" s="13">
        <v>1500313</v>
      </c>
      <c r="B43" s="14" t="s">
        <v>67</v>
      </c>
      <c r="C43" s="15">
        <v>20000</v>
      </c>
      <c r="D43" s="10">
        <f>VLOOKUP($A43,'25.04'!$A$9:$W$204,23,0)</f>
        <v>0</v>
      </c>
      <c r="E43" s="15">
        <v>6</v>
      </c>
      <c r="F43" s="15"/>
      <c r="G43" s="15"/>
      <c r="H43" s="9">
        <f t="shared" si="0"/>
        <v>6</v>
      </c>
      <c r="I43" s="15">
        <v>4</v>
      </c>
      <c r="J43" s="15"/>
      <c r="K43" s="15"/>
      <c r="L43" s="9">
        <f t="shared" si="4"/>
        <v>4</v>
      </c>
      <c r="M43" s="15"/>
      <c r="N43" s="15"/>
      <c r="O43" s="15"/>
      <c r="P43" s="15"/>
      <c r="Q43" s="15"/>
      <c r="R43" s="11">
        <f t="shared" si="5"/>
        <v>0</v>
      </c>
      <c r="S43" s="15">
        <v>2</v>
      </c>
      <c r="T43" s="15"/>
      <c r="U43" s="9">
        <f t="shared" si="1"/>
        <v>2</v>
      </c>
      <c r="V43" s="9">
        <f t="shared" si="2"/>
        <v>0</v>
      </c>
      <c r="W43" s="15"/>
      <c r="X43" s="16">
        <f t="shared" si="3"/>
        <v>0</v>
      </c>
      <c r="Y43" s="18"/>
      <c r="Z43" s="17"/>
    </row>
    <row r="44" spans="1:26" ht="18" customHeight="1" x14ac:dyDescent="0.2">
      <c r="A44" s="13">
        <v>1500314</v>
      </c>
      <c r="B44" s="14" t="s">
        <v>68</v>
      </c>
      <c r="C44" s="15">
        <v>17000</v>
      </c>
      <c r="D44" s="10">
        <f>VLOOKUP($A44,'25.04'!$A$9:$W$204,23,0)</f>
        <v>0</v>
      </c>
      <c r="E44" s="15">
        <v>4</v>
      </c>
      <c r="F44" s="15"/>
      <c r="G44" s="15"/>
      <c r="H44" s="9">
        <f t="shared" si="0"/>
        <v>4</v>
      </c>
      <c r="I44" s="15">
        <v>2</v>
      </c>
      <c r="J44" s="15"/>
      <c r="K44" s="15"/>
      <c r="L44" s="9">
        <f t="shared" si="4"/>
        <v>2</v>
      </c>
      <c r="M44" s="15"/>
      <c r="N44" s="15"/>
      <c r="O44" s="15"/>
      <c r="P44" s="15"/>
      <c r="Q44" s="15"/>
      <c r="R44" s="11">
        <f t="shared" si="5"/>
        <v>0</v>
      </c>
      <c r="S44" s="15">
        <v>2</v>
      </c>
      <c r="T44" s="15"/>
      <c r="U44" s="9">
        <f t="shared" si="1"/>
        <v>2</v>
      </c>
      <c r="V44" s="9">
        <f t="shared" si="2"/>
        <v>0</v>
      </c>
      <c r="W44" s="15"/>
      <c r="X44" s="16">
        <f t="shared" si="3"/>
        <v>0</v>
      </c>
      <c r="Y44" s="26"/>
      <c r="Z44" s="17"/>
    </row>
    <row r="45" spans="1:26" ht="18" customHeight="1" x14ac:dyDescent="0.2">
      <c r="A45" s="13">
        <v>1502007</v>
      </c>
      <c r="B45" s="14" t="s">
        <v>69</v>
      </c>
      <c r="C45" s="15">
        <v>19000</v>
      </c>
      <c r="D45" s="10">
        <f>VLOOKUP($A45,'25.04'!$A$9:$W$204,23,0)</f>
        <v>0</v>
      </c>
      <c r="E45" s="15"/>
      <c r="F45" s="15"/>
      <c r="G45" s="15"/>
      <c r="H45" s="9">
        <f t="shared" si="0"/>
        <v>0</v>
      </c>
      <c r="I45" s="15"/>
      <c r="J45" s="15"/>
      <c r="K45" s="15"/>
      <c r="L45" s="9">
        <f t="shared" si="4"/>
        <v>0</v>
      </c>
      <c r="M45" s="15"/>
      <c r="N45" s="15"/>
      <c r="O45" s="15"/>
      <c r="P45" s="15"/>
      <c r="Q45" s="15"/>
      <c r="R45" s="11">
        <f t="shared" si="5"/>
        <v>0</v>
      </c>
      <c r="S45" s="15"/>
      <c r="T45" s="15"/>
      <c r="U45" s="9">
        <f t="shared" si="1"/>
        <v>0</v>
      </c>
      <c r="V45" s="9">
        <f t="shared" si="2"/>
        <v>0</v>
      </c>
      <c r="W45" s="15"/>
      <c r="X45" s="16">
        <f t="shared" si="3"/>
        <v>0</v>
      </c>
      <c r="Y45" s="26"/>
      <c r="Z45" s="17"/>
    </row>
    <row r="46" spans="1:26" ht="18" customHeight="1" x14ac:dyDescent="0.2">
      <c r="A46" s="13">
        <v>1502011</v>
      </c>
      <c r="B46" s="14" t="s">
        <v>70</v>
      </c>
      <c r="C46" s="15">
        <v>17000</v>
      </c>
      <c r="D46" s="10">
        <f>VLOOKUP($A46,'25.04'!$A$9:$W$204,23,0)</f>
        <v>0</v>
      </c>
      <c r="E46" s="15">
        <v>4</v>
      </c>
      <c r="F46" s="15"/>
      <c r="G46" s="15"/>
      <c r="H46" s="9">
        <f t="shared" si="0"/>
        <v>4</v>
      </c>
      <c r="I46" s="15"/>
      <c r="J46" s="15"/>
      <c r="K46" s="15"/>
      <c r="L46" s="9">
        <f t="shared" si="4"/>
        <v>0</v>
      </c>
      <c r="M46" s="15"/>
      <c r="N46" s="15"/>
      <c r="O46" s="15"/>
      <c r="P46" s="15"/>
      <c r="Q46" s="15"/>
      <c r="R46" s="11">
        <f t="shared" si="5"/>
        <v>0</v>
      </c>
      <c r="S46" s="15">
        <v>4</v>
      </c>
      <c r="T46" s="15"/>
      <c r="U46" s="9">
        <f t="shared" si="1"/>
        <v>4</v>
      </c>
      <c r="V46" s="9">
        <f t="shared" si="2"/>
        <v>0</v>
      </c>
      <c r="W46" s="15"/>
      <c r="X46" s="16">
        <f t="shared" si="3"/>
        <v>0</v>
      </c>
      <c r="Y46" s="26"/>
      <c r="Z46" s="17"/>
    </row>
    <row r="47" spans="1:26" ht="18" customHeight="1" x14ac:dyDescent="0.2">
      <c r="A47" s="13">
        <v>1502012</v>
      </c>
      <c r="B47" s="14" t="s">
        <v>71</v>
      </c>
      <c r="C47" s="15">
        <v>18000</v>
      </c>
      <c r="D47" s="10">
        <f>VLOOKUP($A47,'25.04'!$A$9:$W$204,23,0)</f>
        <v>0</v>
      </c>
      <c r="E47" s="15">
        <v>4</v>
      </c>
      <c r="F47" s="15"/>
      <c r="G47" s="15"/>
      <c r="H47" s="9">
        <f t="shared" si="0"/>
        <v>4</v>
      </c>
      <c r="I47" s="15">
        <v>4</v>
      </c>
      <c r="J47" s="15"/>
      <c r="K47" s="15"/>
      <c r="L47" s="9">
        <f t="shared" si="4"/>
        <v>4</v>
      </c>
      <c r="M47" s="15"/>
      <c r="N47" s="15"/>
      <c r="O47" s="15"/>
      <c r="P47" s="15"/>
      <c r="Q47" s="15"/>
      <c r="R47" s="11">
        <f t="shared" si="5"/>
        <v>0</v>
      </c>
      <c r="S47" s="15"/>
      <c r="T47" s="15"/>
      <c r="U47" s="9">
        <f t="shared" si="1"/>
        <v>0</v>
      </c>
      <c r="V47" s="9">
        <f t="shared" si="2"/>
        <v>0</v>
      </c>
      <c r="W47" s="15"/>
      <c r="X47" s="16">
        <f t="shared" si="3"/>
        <v>0</v>
      </c>
      <c r="Y47" s="18"/>
      <c r="Z47" s="17"/>
    </row>
    <row r="48" spans="1:26" ht="18" customHeight="1" x14ac:dyDescent="0.2">
      <c r="A48" s="13">
        <v>1502013</v>
      </c>
      <c r="B48" s="14" t="s">
        <v>72</v>
      </c>
      <c r="C48" s="15">
        <v>20000</v>
      </c>
      <c r="D48" s="10">
        <f>VLOOKUP($A48,'25.04'!$A$9:$W$204,23,0)</f>
        <v>0</v>
      </c>
      <c r="E48" s="15">
        <v>4</v>
      </c>
      <c r="F48" s="15"/>
      <c r="G48" s="15"/>
      <c r="H48" s="9">
        <f t="shared" si="0"/>
        <v>4</v>
      </c>
      <c r="I48" s="15">
        <v>4</v>
      </c>
      <c r="J48" s="15"/>
      <c r="K48" s="15"/>
      <c r="L48" s="9">
        <f t="shared" si="4"/>
        <v>4</v>
      </c>
      <c r="M48" s="15"/>
      <c r="N48" s="15"/>
      <c r="O48" s="15"/>
      <c r="P48" s="15"/>
      <c r="Q48" s="15"/>
      <c r="R48" s="11">
        <f t="shared" si="5"/>
        <v>0</v>
      </c>
      <c r="S48" s="15"/>
      <c r="T48" s="15"/>
      <c r="U48" s="9">
        <f t="shared" si="1"/>
        <v>0</v>
      </c>
      <c r="V48" s="9">
        <f t="shared" si="2"/>
        <v>0</v>
      </c>
      <c r="W48" s="15"/>
      <c r="X48" s="16">
        <f t="shared" si="3"/>
        <v>0</v>
      </c>
      <c r="Y48" s="18"/>
      <c r="Z48" s="17"/>
    </row>
    <row r="49" spans="1:28" ht="18" customHeight="1" x14ac:dyDescent="0.2">
      <c r="A49" s="13">
        <v>1502021</v>
      </c>
      <c r="B49" s="14" t="s">
        <v>73</v>
      </c>
      <c r="C49" s="15">
        <v>22000</v>
      </c>
      <c r="D49" s="10">
        <f>VLOOKUP($A49,'25.04'!$A$9:$W$204,23,0)</f>
        <v>0</v>
      </c>
      <c r="E49" s="15">
        <v>4</v>
      </c>
      <c r="F49" s="15"/>
      <c r="G49" s="15"/>
      <c r="H49" s="9">
        <f t="shared" si="0"/>
        <v>4</v>
      </c>
      <c r="I49" s="15">
        <v>1</v>
      </c>
      <c r="J49" s="15"/>
      <c r="K49" s="15"/>
      <c r="L49" s="9">
        <f t="shared" si="4"/>
        <v>1</v>
      </c>
      <c r="M49" s="15"/>
      <c r="N49" s="15"/>
      <c r="O49" s="15"/>
      <c r="P49" s="15"/>
      <c r="Q49" s="15"/>
      <c r="R49" s="11">
        <f t="shared" si="5"/>
        <v>0</v>
      </c>
      <c r="S49" s="15">
        <v>3</v>
      </c>
      <c r="T49" s="15"/>
      <c r="U49" s="9">
        <f t="shared" si="1"/>
        <v>3</v>
      </c>
      <c r="V49" s="9">
        <f t="shared" si="2"/>
        <v>0</v>
      </c>
      <c r="W49" s="15"/>
      <c r="X49" s="16">
        <f t="shared" si="3"/>
        <v>0</v>
      </c>
      <c r="Y49" s="18"/>
      <c r="Z49" s="17"/>
    </row>
    <row r="50" spans="1:28" ht="18" customHeight="1" x14ac:dyDescent="0.2">
      <c r="A50" s="13">
        <v>1502024</v>
      </c>
      <c r="B50" s="14" t="s">
        <v>74</v>
      </c>
      <c r="C50" s="15">
        <v>21000</v>
      </c>
      <c r="D50" s="10">
        <f>VLOOKUP($A50,'25.04'!$A$9:$W$204,23,0)</f>
        <v>0</v>
      </c>
      <c r="E50" s="15"/>
      <c r="F50" s="15"/>
      <c r="G50" s="15"/>
      <c r="H50" s="9">
        <f t="shared" si="0"/>
        <v>0</v>
      </c>
      <c r="I50" s="15"/>
      <c r="J50" s="15"/>
      <c r="K50" s="15"/>
      <c r="L50" s="9">
        <f t="shared" si="4"/>
        <v>0</v>
      </c>
      <c r="M50" s="15"/>
      <c r="N50" s="15"/>
      <c r="O50" s="15"/>
      <c r="P50" s="15"/>
      <c r="Q50" s="15"/>
      <c r="R50" s="11">
        <f t="shared" si="5"/>
        <v>0</v>
      </c>
      <c r="S50" s="15"/>
      <c r="T50" s="15"/>
      <c r="U50" s="9">
        <f t="shared" si="1"/>
        <v>0</v>
      </c>
      <c r="V50" s="9">
        <f t="shared" si="2"/>
        <v>0</v>
      </c>
      <c r="W50" s="15"/>
      <c r="X50" s="16">
        <f t="shared" si="3"/>
        <v>0</v>
      </c>
      <c r="Y50" s="18"/>
      <c r="Z50" s="17"/>
    </row>
    <row r="51" spans="1:28" ht="18" customHeight="1" x14ac:dyDescent="0.2">
      <c r="A51" s="13">
        <v>1502029</v>
      </c>
      <c r="B51" s="14" t="s">
        <v>75</v>
      </c>
      <c r="C51" s="15">
        <v>19000</v>
      </c>
      <c r="D51" s="10">
        <f>VLOOKUP($A51,'25.04'!$A$9:$W$204,23,0)</f>
        <v>0</v>
      </c>
      <c r="E51" s="15">
        <v>4</v>
      </c>
      <c r="F51" s="15"/>
      <c r="G51" s="15"/>
      <c r="H51" s="9">
        <f t="shared" si="0"/>
        <v>4</v>
      </c>
      <c r="I51" s="15">
        <v>2</v>
      </c>
      <c r="J51" s="15"/>
      <c r="K51" s="15"/>
      <c r="L51" s="9">
        <f t="shared" si="4"/>
        <v>2</v>
      </c>
      <c r="M51" s="15"/>
      <c r="N51" s="15"/>
      <c r="O51" s="15"/>
      <c r="P51" s="15"/>
      <c r="Q51" s="15"/>
      <c r="R51" s="11">
        <f t="shared" si="5"/>
        <v>0</v>
      </c>
      <c r="S51" s="15">
        <v>2</v>
      </c>
      <c r="T51" s="15"/>
      <c r="U51" s="9">
        <f t="shared" si="1"/>
        <v>2</v>
      </c>
      <c r="V51" s="9">
        <f t="shared" si="2"/>
        <v>0</v>
      </c>
      <c r="W51" s="15"/>
      <c r="X51" s="16">
        <f t="shared" si="3"/>
        <v>0</v>
      </c>
      <c r="Y51" s="18"/>
      <c r="Z51" s="17"/>
    </row>
    <row r="52" spans="1:28" ht="18" customHeight="1" x14ac:dyDescent="0.2">
      <c r="A52" s="13">
        <v>1509001</v>
      </c>
      <c r="B52" s="14" t="s">
        <v>76</v>
      </c>
      <c r="C52" s="15">
        <v>25000</v>
      </c>
      <c r="D52" s="10">
        <f>VLOOKUP($A52,'25.04'!$A$9:$W$204,23,0)</f>
        <v>0</v>
      </c>
      <c r="E52" s="15"/>
      <c r="F52" s="15"/>
      <c r="G52" s="15"/>
      <c r="H52" s="9">
        <f t="shared" si="0"/>
        <v>0</v>
      </c>
      <c r="I52" s="15"/>
      <c r="J52" s="15"/>
      <c r="K52" s="15"/>
      <c r="L52" s="9">
        <f t="shared" si="4"/>
        <v>0</v>
      </c>
      <c r="M52" s="15"/>
      <c r="N52" s="15"/>
      <c r="O52" s="15"/>
      <c r="P52" s="15"/>
      <c r="Q52" s="15"/>
      <c r="R52" s="11">
        <f t="shared" si="5"/>
        <v>0</v>
      </c>
      <c r="S52" s="15"/>
      <c r="T52" s="15"/>
      <c r="U52" s="9">
        <f t="shared" si="1"/>
        <v>0</v>
      </c>
      <c r="V52" s="9">
        <f t="shared" si="2"/>
        <v>0</v>
      </c>
      <c r="W52" s="15"/>
      <c r="X52" s="16">
        <f t="shared" si="3"/>
        <v>0</v>
      </c>
      <c r="Y52" s="18"/>
      <c r="Z52" s="17"/>
    </row>
    <row r="53" spans="1:28" ht="18" customHeight="1" x14ac:dyDescent="0.2">
      <c r="A53" s="7">
        <v>1520000</v>
      </c>
      <c r="B53" s="8" t="s">
        <v>77</v>
      </c>
      <c r="C53" s="9"/>
      <c r="D53" s="10">
        <f>VLOOKUP($A53,'25.04'!$A$9:$W$204,23,0)</f>
        <v>0</v>
      </c>
      <c r="E53" s="10"/>
      <c r="F53" s="10"/>
      <c r="G53" s="10"/>
      <c r="H53" s="9"/>
      <c r="I53" s="10"/>
      <c r="J53" s="10"/>
      <c r="K53" s="10"/>
      <c r="L53" s="9">
        <f t="shared" si="4"/>
        <v>0</v>
      </c>
      <c r="M53" s="10"/>
      <c r="N53" s="10"/>
      <c r="O53" s="10"/>
      <c r="P53" s="10"/>
      <c r="Q53" s="10"/>
      <c r="R53" s="11">
        <f t="shared" si="5"/>
        <v>0</v>
      </c>
      <c r="S53" s="10"/>
      <c r="T53" s="10"/>
      <c r="U53" s="9"/>
      <c r="V53" s="9"/>
      <c r="W53" s="10"/>
      <c r="X53" s="9"/>
      <c r="Y53" s="18"/>
      <c r="Z53" s="17"/>
    </row>
    <row r="54" spans="1:28" s="24" customFormat="1" ht="18" customHeight="1" x14ac:dyDescent="0.2">
      <c r="A54" s="13">
        <v>1520001</v>
      </c>
      <c r="B54" s="20" t="s">
        <v>78</v>
      </c>
      <c r="C54" s="21">
        <v>22000</v>
      </c>
      <c r="D54" s="10">
        <f>VLOOKUP($A54,'25.04'!$A$9:$W$204,23,0)</f>
        <v>0</v>
      </c>
      <c r="E54" s="21"/>
      <c r="F54" s="21"/>
      <c r="G54" s="21"/>
      <c r="H54" s="9">
        <f t="shared" ref="H54:H64" si="6">SUM(E54:G54)</f>
        <v>0</v>
      </c>
      <c r="I54" s="21"/>
      <c r="J54" s="21"/>
      <c r="K54" s="21"/>
      <c r="L54" s="9">
        <f t="shared" si="4"/>
        <v>0</v>
      </c>
      <c r="M54" s="21"/>
      <c r="N54" s="15"/>
      <c r="O54" s="21"/>
      <c r="P54" s="15"/>
      <c r="Q54" s="21"/>
      <c r="R54" s="11">
        <f t="shared" si="5"/>
        <v>0</v>
      </c>
      <c r="S54" s="21"/>
      <c r="T54" s="21"/>
      <c r="U54" s="9">
        <f t="shared" ref="U54:U64" si="7">S54+T54</f>
        <v>0</v>
      </c>
      <c r="V54" s="9">
        <f t="shared" ref="V54:V64" si="8">D54+H54-L54-R54-U54</f>
        <v>0</v>
      </c>
      <c r="W54" s="21"/>
      <c r="X54" s="16">
        <f t="shared" ref="X54:X64" si="9">W54-V54</f>
        <v>0</v>
      </c>
      <c r="Y54" s="18"/>
      <c r="Z54" s="18"/>
      <c r="AA54" s="17"/>
      <c r="AB54" s="3"/>
    </row>
    <row r="55" spans="1:28" s="24" customFormat="1" ht="18" customHeight="1" x14ac:dyDescent="0.2">
      <c r="A55" s="13">
        <v>1520004</v>
      </c>
      <c r="B55" s="20" t="s">
        <v>79</v>
      </c>
      <c r="C55" s="21">
        <v>22000</v>
      </c>
      <c r="D55" s="10">
        <f>VLOOKUP($A55,'25.04'!$A$9:$W$204,23,0)</f>
        <v>0</v>
      </c>
      <c r="E55" s="15"/>
      <c r="F55" s="15"/>
      <c r="G55" s="15"/>
      <c r="H55" s="9">
        <f t="shared" si="6"/>
        <v>0</v>
      </c>
      <c r="I55" s="15"/>
      <c r="J55" s="15"/>
      <c r="K55" s="15"/>
      <c r="L55" s="9">
        <f t="shared" si="4"/>
        <v>0</v>
      </c>
      <c r="M55" s="15"/>
      <c r="N55" s="15"/>
      <c r="O55" s="15"/>
      <c r="P55" s="15"/>
      <c r="Q55" s="15"/>
      <c r="R55" s="11">
        <f t="shared" si="5"/>
        <v>0</v>
      </c>
      <c r="S55" s="15"/>
      <c r="T55" s="15"/>
      <c r="U55" s="9">
        <f t="shared" si="7"/>
        <v>0</v>
      </c>
      <c r="V55" s="9">
        <f t="shared" si="8"/>
        <v>0</v>
      </c>
      <c r="W55" s="15"/>
      <c r="X55" s="16">
        <f t="shared" si="9"/>
        <v>0</v>
      </c>
      <c r="Y55" s="18"/>
      <c r="Z55" s="18"/>
      <c r="AA55" s="17"/>
      <c r="AB55" s="3"/>
    </row>
    <row r="56" spans="1:28" x14ac:dyDescent="0.2">
      <c r="A56" s="13">
        <v>1520005</v>
      </c>
      <c r="B56" s="14" t="s">
        <v>80</v>
      </c>
      <c r="C56" s="15">
        <v>22000</v>
      </c>
      <c r="D56" s="10">
        <f>VLOOKUP($A56,'25.04'!$A$9:$W$204,23,0)</f>
        <v>0</v>
      </c>
      <c r="E56" s="15"/>
      <c r="F56" s="15"/>
      <c r="G56" s="15"/>
      <c r="H56" s="9">
        <f t="shared" si="6"/>
        <v>0</v>
      </c>
      <c r="I56" s="15"/>
      <c r="J56" s="15"/>
      <c r="K56" s="15"/>
      <c r="L56" s="9">
        <f t="shared" si="4"/>
        <v>0</v>
      </c>
      <c r="M56" s="15"/>
      <c r="N56" s="15"/>
      <c r="O56" s="15"/>
      <c r="P56" s="15"/>
      <c r="Q56" s="15"/>
      <c r="R56" s="11">
        <f t="shared" si="5"/>
        <v>0</v>
      </c>
      <c r="S56" s="15"/>
      <c r="T56" s="15"/>
      <c r="U56" s="9">
        <f t="shared" si="7"/>
        <v>0</v>
      </c>
      <c r="V56" s="9">
        <f t="shared" si="8"/>
        <v>0</v>
      </c>
      <c r="W56" s="15"/>
      <c r="X56" s="16">
        <f t="shared" si="9"/>
        <v>0</v>
      </c>
      <c r="Y56" s="18"/>
      <c r="Z56" s="18"/>
      <c r="AA56" s="17"/>
    </row>
    <row r="57" spans="1:28" x14ac:dyDescent="0.2">
      <c r="A57" s="13">
        <v>1520020</v>
      </c>
      <c r="B57" s="14" t="s">
        <v>81</v>
      </c>
      <c r="C57" s="15">
        <v>20000</v>
      </c>
      <c r="D57" s="10">
        <f>VLOOKUP($A57,'25.04'!$A$9:$W$204,23,0)</f>
        <v>0</v>
      </c>
      <c r="E57" s="15"/>
      <c r="F57" s="15"/>
      <c r="G57" s="15"/>
      <c r="H57" s="9">
        <f t="shared" si="6"/>
        <v>0</v>
      </c>
      <c r="I57" s="15"/>
      <c r="J57" s="15"/>
      <c r="K57" s="15"/>
      <c r="L57" s="9">
        <f t="shared" si="4"/>
        <v>0</v>
      </c>
      <c r="M57" s="15"/>
      <c r="N57" s="15"/>
      <c r="O57" s="15"/>
      <c r="P57" s="15"/>
      <c r="Q57" s="15"/>
      <c r="R57" s="11">
        <f t="shared" si="5"/>
        <v>0</v>
      </c>
      <c r="S57" s="15"/>
      <c r="T57" s="15"/>
      <c r="U57" s="9">
        <f t="shared" si="7"/>
        <v>0</v>
      </c>
      <c r="V57" s="9">
        <f t="shared" si="8"/>
        <v>0</v>
      </c>
      <c r="W57" s="15"/>
      <c r="X57" s="16">
        <f t="shared" si="9"/>
        <v>0</v>
      </c>
      <c r="Y57" s="18"/>
      <c r="Z57" s="17"/>
    </row>
    <row r="58" spans="1:28" ht="18" customHeight="1" x14ac:dyDescent="0.2">
      <c r="A58" s="13">
        <v>1520041</v>
      </c>
      <c r="B58" s="14" t="s">
        <v>82</v>
      </c>
      <c r="C58" s="15">
        <v>29000</v>
      </c>
      <c r="D58" s="10">
        <f>VLOOKUP($A58,'25.04'!$A$9:$W$204,23,0)</f>
        <v>0</v>
      </c>
      <c r="E58" s="15"/>
      <c r="F58" s="15"/>
      <c r="G58" s="15"/>
      <c r="H58" s="9">
        <f t="shared" si="6"/>
        <v>0</v>
      </c>
      <c r="I58" s="15"/>
      <c r="J58" s="15"/>
      <c r="K58" s="15"/>
      <c r="L58" s="9">
        <f t="shared" si="4"/>
        <v>0</v>
      </c>
      <c r="M58" s="15"/>
      <c r="N58" s="15"/>
      <c r="O58" s="15"/>
      <c r="P58" s="15"/>
      <c r="Q58" s="15"/>
      <c r="R58" s="11">
        <f>SUM(M58:Q58)</f>
        <v>0</v>
      </c>
      <c r="S58" s="15"/>
      <c r="T58" s="15"/>
      <c r="U58" s="9">
        <f>S58+T58</f>
        <v>0</v>
      </c>
      <c r="V58" s="9">
        <f t="shared" si="8"/>
        <v>0</v>
      </c>
      <c r="W58" s="15"/>
      <c r="X58" s="16">
        <f>W58-V58</f>
        <v>0</v>
      </c>
      <c r="Y58" s="18"/>
      <c r="Z58" s="17"/>
    </row>
    <row r="59" spans="1:28" ht="18" customHeight="1" x14ac:dyDescent="0.2">
      <c r="A59" s="13">
        <v>1520043</v>
      </c>
      <c r="B59" s="14" t="s">
        <v>83</v>
      </c>
      <c r="C59" s="15">
        <v>32000</v>
      </c>
      <c r="D59" s="10">
        <f>VLOOKUP($A59,'25.04'!$A$9:$W$204,23,0)</f>
        <v>0</v>
      </c>
      <c r="E59" s="15"/>
      <c r="F59" s="15"/>
      <c r="G59" s="15"/>
      <c r="H59" s="9">
        <f t="shared" si="6"/>
        <v>0</v>
      </c>
      <c r="I59" s="15"/>
      <c r="J59" s="15"/>
      <c r="K59" s="15"/>
      <c r="L59" s="9">
        <f t="shared" si="4"/>
        <v>0</v>
      </c>
      <c r="M59" s="15"/>
      <c r="N59" s="15"/>
      <c r="O59" s="15"/>
      <c r="P59" s="15"/>
      <c r="Q59" s="15"/>
      <c r="R59" s="11">
        <f t="shared" si="5"/>
        <v>0</v>
      </c>
      <c r="S59" s="15"/>
      <c r="T59" s="15"/>
      <c r="U59" s="9">
        <f t="shared" si="7"/>
        <v>0</v>
      </c>
      <c r="V59" s="9">
        <f t="shared" si="8"/>
        <v>0</v>
      </c>
      <c r="W59" s="15"/>
      <c r="X59" s="16">
        <f t="shared" si="9"/>
        <v>0</v>
      </c>
      <c r="Y59" s="18"/>
      <c r="Z59" s="17"/>
    </row>
    <row r="60" spans="1:28" ht="18" customHeight="1" x14ac:dyDescent="0.2">
      <c r="A60" s="13">
        <v>1520050</v>
      </c>
      <c r="B60" s="14" t="s">
        <v>243</v>
      </c>
      <c r="C60" s="15">
        <v>35000</v>
      </c>
      <c r="D60" s="10"/>
      <c r="E60" s="15"/>
      <c r="F60" s="15"/>
      <c r="G60" s="15"/>
      <c r="H60" s="9">
        <f t="shared" si="6"/>
        <v>0</v>
      </c>
      <c r="I60" s="15">
        <v>5</v>
      </c>
      <c r="J60" s="15"/>
      <c r="K60" s="15"/>
      <c r="L60" s="9">
        <f t="shared" si="4"/>
        <v>5</v>
      </c>
      <c r="M60" s="15"/>
      <c r="N60" s="15"/>
      <c r="O60" s="15"/>
      <c r="P60" s="15"/>
      <c r="Q60" s="15"/>
      <c r="R60" s="11"/>
      <c r="S60" s="15"/>
      <c r="T60" s="15"/>
      <c r="U60" s="9"/>
      <c r="V60" s="9"/>
      <c r="W60" s="15"/>
      <c r="X60" s="16"/>
      <c r="Y60" s="18"/>
      <c r="Z60" s="17"/>
    </row>
    <row r="61" spans="1:28" ht="18" customHeight="1" x14ac:dyDescent="0.2">
      <c r="A61" s="13">
        <v>1520051</v>
      </c>
      <c r="B61" s="14" t="s">
        <v>244</v>
      </c>
      <c r="C61" s="15">
        <v>50000</v>
      </c>
      <c r="D61" s="10"/>
      <c r="E61" s="15"/>
      <c r="F61" s="15"/>
      <c r="G61" s="15"/>
      <c r="H61" s="9">
        <f t="shared" si="6"/>
        <v>0</v>
      </c>
      <c r="I61" s="15">
        <v>15</v>
      </c>
      <c r="J61" s="15"/>
      <c r="K61" s="15"/>
      <c r="L61" s="9">
        <f t="shared" si="4"/>
        <v>15</v>
      </c>
      <c r="M61" s="15"/>
      <c r="N61" s="15"/>
      <c r="O61" s="15"/>
      <c r="P61" s="15"/>
      <c r="Q61" s="15"/>
      <c r="R61" s="11"/>
      <c r="S61" s="15"/>
      <c r="T61" s="15"/>
      <c r="U61" s="9"/>
      <c r="V61" s="9"/>
      <c r="W61" s="15"/>
      <c r="X61" s="16"/>
      <c r="Y61" s="18"/>
      <c r="Z61" s="17"/>
    </row>
    <row r="62" spans="1:28" ht="18" customHeight="1" x14ac:dyDescent="0.2">
      <c r="A62" s="13">
        <v>1522008</v>
      </c>
      <c r="B62" s="14" t="s">
        <v>84</v>
      </c>
      <c r="C62" s="15">
        <v>25000</v>
      </c>
      <c r="D62" s="10">
        <f>VLOOKUP($A62,'25.04'!$A$9:$W$204,23,0)</f>
        <v>0</v>
      </c>
      <c r="E62" s="15"/>
      <c r="F62" s="15"/>
      <c r="G62" s="15"/>
      <c r="H62" s="9">
        <f t="shared" si="6"/>
        <v>0</v>
      </c>
      <c r="I62" s="15"/>
      <c r="J62" s="15"/>
      <c r="K62" s="15"/>
      <c r="L62" s="9">
        <f t="shared" si="4"/>
        <v>0</v>
      </c>
      <c r="M62" s="15"/>
      <c r="N62" s="15"/>
      <c r="O62" s="15"/>
      <c r="P62" s="15"/>
      <c r="Q62" s="15"/>
      <c r="R62" s="11">
        <f t="shared" si="5"/>
        <v>0</v>
      </c>
      <c r="S62" s="15"/>
      <c r="T62" s="15"/>
      <c r="U62" s="9">
        <f t="shared" si="7"/>
        <v>0</v>
      </c>
      <c r="V62" s="9">
        <f t="shared" si="8"/>
        <v>0</v>
      </c>
      <c r="W62" s="15"/>
      <c r="X62" s="16">
        <f t="shared" si="9"/>
        <v>0</v>
      </c>
      <c r="Y62" s="18"/>
      <c r="Z62" s="17"/>
    </row>
    <row r="63" spans="1:28" ht="18" customHeight="1" x14ac:dyDescent="0.2">
      <c r="A63" s="13">
        <v>1523008</v>
      </c>
      <c r="B63" s="14" t="s">
        <v>232</v>
      </c>
      <c r="C63" s="15">
        <v>13000</v>
      </c>
      <c r="D63" s="10">
        <f>VLOOKUP($A63,'25.04'!$A$9:$W$204,23,0)</f>
        <v>0</v>
      </c>
      <c r="E63" s="15">
        <v>96</v>
      </c>
      <c r="F63" s="15"/>
      <c r="G63" s="15"/>
      <c r="H63" s="9">
        <f t="shared" si="6"/>
        <v>96</v>
      </c>
      <c r="I63" s="15">
        <v>6</v>
      </c>
      <c r="J63" s="15"/>
      <c r="K63" s="15"/>
      <c r="L63" s="9">
        <f t="shared" si="4"/>
        <v>6</v>
      </c>
      <c r="M63" s="15"/>
      <c r="N63" s="15"/>
      <c r="O63" s="15"/>
      <c r="P63" s="15"/>
      <c r="Q63" s="15"/>
      <c r="R63" s="11">
        <f t="shared" si="5"/>
        <v>0</v>
      </c>
      <c r="S63" s="15"/>
      <c r="T63" s="15"/>
      <c r="U63" s="9">
        <f t="shared" si="7"/>
        <v>0</v>
      </c>
      <c r="V63" s="9">
        <f>D63+H63-L63-R63-U63-L60*3-L61*5</f>
        <v>0</v>
      </c>
      <c r="W63" s="15"/>
      <c r="X63" s="16">
        <f t="shared" si="9"/>
        <v>0</v>
      </c>
      <c r="Y63" s="18"/>
      <c r="Z63" s="17"/>
    </row>
    <row r="64" spans="1:28" ht="18" customHeight="1" x14ac:dyDescent="0.2">
      <c r="A64" s="13">
        <v>1522009</v>
      </c>
      <c r="B64" s="14" t="s">
        <v>85</v>
      </c>
      <c r="C64" s="15">
        <v>24000</v>
      </c>
      <c r="D64" s="10">
        <f>VLOOKUP($A64,'25.04'!$A$9:$W$204,23,0)</f>
        <v>0</v>
      </c>
      <c r="E64" s="15"/>
      <c r="F64" s="15"/>
      <c r="G64" s="15"/>
      <c r="H64" s="9">
        <f t="shared" si="6"/>
        <v>0</v>
      </c>
      <c r="I64" s="15"/>
      <c r="J64" s="15"/>
      <c r="K64" s="15"/>
      <c r="L64" s="9">
        <f t="shared" si="4"/>
        <v>0</v>
      </c>
      <c r="M64" s="15"/>
      <c r="N64" s="15"/>
      <c r="O64" s="15"/>
      <c r="P64" s="15"/>
      <c r="Q64" s="15"/>
      <c r="R64" s="11">
        <f t="shared" si="5"/>
        <v>0</v>
      </c>
      <c r="S64" s="15"/>
      <c r="T64" s="15"/>
      <c r="U64" s="9">
        <f t="shared" si="7"/>
        <v>0</v>
      </c>
      <c r="V64" s="9">
        <f t="shared" si="8"/>
        <v>0</v>
      </c>
      <c r="W64" s="15"/>
      <c r="X64" s="16">
        <f t="shared" si="9"/>
        <v>0</v>
      </c>
      <c r="Y64" s="18"/>
      <c r="Z64" s="17"/>
    </row>
    <row r="65" spans="1:26" ht="18" customHeight="1" x14ac:dyDescent="0.2">
      <c r="A65" s="7">
        <v>1530000</v>
      </c>
      <c r="B65" s="8" t="s">
        <v>86</v>
      </c>
      <c r="C65" s="9"/>
      <c r="D65" s="10">
        <f>VLOOKUP($A65,'25.04'!$A$9:$W$204,23,0)</f>
        <v>0</v>
      </c>
      <c r="E65" s="10"/>
      <c r="F65" s="10"/>
      <c r="G65" s="10"/>
      <c r="H65" s="9"/>
      <c r="I65" s="10"/>
      <c r="J65" s="10"/>
      <c r="K65" s="10"/>
      <c r="L65" s="9">
        <f t="shared" si="4"/>
        <v>0</v>
      </c>
      <c r="M65" s="10"/>
      <c r="N65" s="10"/>
      <c r="O65" s="10"/>
      <c r="P65" s="10"/>
      <c r="Q65" s="10"/>
      <c r="R65" s="11">
        <f t="shared" si="5"/>
        <v>0</v>
      </c>
      <c r="S65" s="10"/>
      <c r="T65" s="10"/>
      <c r="U65" s="9"/>
      <c r="V65" s="9"/>
      <c r="W65" s="10"/>
      <c r="X65" s="9"/>
      <c r="Y65" s="18"/>
      <c r="Z65" s="17"/>
    </row>
    <row r="66" spans="1:26" ht="18" customHeight="1" x14ac:dyDescent="0.2">
      <c r="A66" s="13">
        <v>1532013</v>
      </c>
      <c r="B66" s="14" t="s">
        <v>87</v>
      </c>
      <c r="C66" s="15">
        <v>89000</v>
      </c>
      <c r="D66" s="10">
        <f>VLOOKUP($A66,'25.04'!$A$9:$W$204,23,0)</f>
        <v>0</v>
      </c>
      <c r="E66" s="15"/>
      <c r="F66" s="15"/>
      <c r="G66" s="15"/>
      <c r="H66" s="9">
        <f>SUM(E66:G66)</f>
        <v>0</v>
      </c>
      <c r="I66" s="15"/>
      <c r="J66" s="15"/>
      <c r="K66" s="15"/>
      <c r="L66" s="9">
        <f t="shared" si="4"/>
        <v>0</v>
      </c>
      <c r="M66" s="15"/>
      <c r="N66" s="15"/>
      <c r="O66" s="15"/>
      <c r="P66" s="15"/>
      <c r="Q66" s="15"/>
      <c r="R66" s="11">
        <f t="shared" si="5"/>
        <v>0</v>
      </c>
      <c r="S66" s="15"/>
      <c r="T66" s="15"/>
      <c r="U66" s="9">
        <f>S66+T66</f>
        <v>0</v>
      </c>
      <c r="V66" s="9">
        <f>D66+H66-L66-R66-U66</f>
        <v>0</v>
      </c>
      <c r="W66" s="15"/>
      <c r="X66" s="16">
        <f>W66-V66</f>
        <v>0</v>
      </c>
      <c r="Y66" s="18"/>
      <c r="Z66" s="17"/>
    </row>
    <row r="67" spans="1:26" ht="18" customHeight="1" x14ac:dyDescent="0.2">
      <c r="A67" s="7">
        <v>1540000</v>
      </c>
      <c r="B67" s="8" t="s">
        <v>88</v>
      </c>
      <c r="C67" s="9"/>
      <c r="D67" s="10">
        <f>VLOOKUP($A67,'25.04'!$A$9:$W$204,23,0)</f>
        <v>0</v>
      </c>
      <c r="E67" s="10"/>
      <c r="F67" s="10"/>
      <c r="G67" s="10"/>
      <c r="H67" s="9"/>
      <c r="I67" s="10"/>
      <c r="J67" s="10"/>
      <c r="K67" s="10"/>
      <c r="L67" s="9">
        <f t="shared" si="4"/>
        <v>0</v>
      </c>
      <c r="M67" s="10"/>
      <c r="N67" s="10"/>
      <c r="O67" s="10"/>
      <c r="P67" s="10"/>
      <c r="Q67" s="10"/>
      <c r="R67" s="11">
        <f t="shared" si="5"/>
        <v>0</v>
      </c>
      <c r="S67" s="10"/>
      <c r="T67" s="10"/>
      <c r="U67" s="9"/>
      <c r="V67" s="9"/>
      <c r="W67" s="10"/>
      <c r="X67" s="9"/>
      <c r="Y67" s="18"/>
      <c r="Z67" s="17"/>
    </row>
    <row r="68" spans="1:26" s="24" customFormat="1" ht="18" customHeight="1" x14ac:dyDescent="0.2">
      <c r="A68" s="25">
        <v>1540002</v>
      </c>
      <c r="B68" s="20" t="s">
        <v>89</v>
      </c>
      <c r="C68" s="21">
        <v>19000</v>
      </c>
      <c r="D68" s="10">
        <f>VLOOKUP($A68,'25.04'!$A$9:$W$204,23,0)</f>
        <v>0</v>
      </c>
      <c r="E68" s="15"/>
      <c r="F68" s="15"/>
      <c r="G68" s="15"/>
      <c r="H68" s="9">
        <f>SUM(E68:G68)</f>
        <v>0</v>
      </c>
      <c r="I68" s="15"/>
      <c r="J68" s="15"/>
      <c r="K68" s="15"/>
      <c r="L68" s="9">
        <f t="shared" si="4"/>
        <v>0</v>
      </c>
      <c r="M68" s="15"/>
      <c r="N68" s="15"/>
      <c r="O68" s="15"/>
      <c r="P68" s="15"/>
      <c r="Q68" s="15"/>
      <c r="R68" s="11">
        <f t="shared" si="5"/>
        <v>0</v>
      </c>
      <c r="S68" s="15"/>
      <c r="T68" s="15"/>
      <c r="U68" s="9">
        <f>S68+T68</f>
        <v>0</v>
      </c>
      <c r="V68" s="9">
        <f>D68+H68-L68-R68-U68</f>
        <v>0</v>
      </c>
      <c r="W68" s="15"/>
      <c r="X68" s="16">
        <f>W68-V68</f>
        <v>0</v>
      </c>
      <c r="Y68" s="22"/>
      <c r="Z68" s="23"/>
    </row>
    <row r="69" spans="1:26" s="24" customFormat="1" ht="18" customHeight="1" x14ac:dyDescent="0.2">
      <c r="A69" s="25">
        <v>1540034</v>
      </c>
      <c r="B69" s="20" t="s">
        <v>90</v>
      </c>
      <c r="C69" s="21">
        <v>16000</v>
      </c>
      <c r="D69" s="10">
        <f>VLOOKUP($A69,'25.04'!$A$9:$W$204,23,0)</f>
        <v>7</v>
      </c>
      <c r="E69" s="15"/>
      <c r="F69" s="15"/>
      <c r="G69" s="15"/>
      <c r="H69" s="9">
        <f>SUM(E69:G69)</f>
        <v>0</v>
      </c>
      <c r="I69" s="15">
        <v>2</v>
      </c>
      <c r="J69" s="15"/>
      <c r="K69" s="15"/>
      <c r="L69" s="9">
        <f t="shared" si="4"/>
        <v>2</v>
      </c>
      <c r="M69" s="15"/>
      <c r="N69" s="15"/>
      <c r="O69" s="15"/>
      <c r="P69" s="15"/>
      <c r="Q69" s="15"/>
      <c r="R69" s="11">
        <f t="shared" si="5"/>
        <v>0</v>
      </c>
      <c r="S69" s="15"/>
      <c r="T69" s="15"/>
      <c r="U69" s="9">
        <f>S69+T69</f>
        <v>0</v>
      </c>
      <c r="V69" s="9">
        <f>D69+H69-L69-R69-U69</f>
        <v>5</v>
      </c>
      <c r="W69" s="15">
        <v>5</v>
      </c>
      <c r="X69" s="16">
        <f>W69-V69</f>
        <v>0</v>
      </c>
      <c r="Y69" s="22"/>
      <c r="Z69" s="23"/>
    </row>
    <row r="70" spans="1:26" ht="18" customHeight="1" x14ac:dyDescent="0.2">
      <c r="A70" s="7">
        <v>1560000</v>
      </c>
      <c r="B70" s="8" t="s">
        <v>91</v>
      </c>
      <c r="C70" s="9"/>
      <c r="D70" s="10">
        <f>VLOOKUP($A70,'25.04'!$A$9:$W$204,23,0)</f>
        <v>0</v>
      </c>
      <c r="E70" s="10"/>
      <c r="F70" s="10"/>
      <c r="G70" s="10"/>
      <c r="H70" s="9"/>
      <c r="I70" s="10"/>
      <c r="J70" s="10"/>
      <c r="K70" s="10"/>
      <c r="L70" s="9">
        <f t="shared" si="4"/>
        <v>0</v>
      </c>
      <c r="M70" s="10"/>
      <c r="N70" s="10"/>
      <c r="O70" s="10"/>
      <c r="P70" s="10"/>
      <c r="Q70" s="10"/>
      <c r="R70" s="11">
        <f t="shared" si="5"/>
        <v>0</v>
      </c>
      <c r="S70" s="10"/>
      <c r="T70" s="10"/>
      <c r="U70" s="9"/>
      <c r="V70" s="9"/>
      <c r="W70" s="10"/>
      <c r="X70" s="9"/>
      <c r="Y70" s="18"/>
      <c r="Z70" s="17"/>
    </row>
    <row r="71" spans="1:26" ht="18" customHeight="1" x14ac:dyDescent="0.2">
      <c r="A71" s="13">
        <v>1560001</v>
      </c>
      <c r="B71" s="14" t="s">
        <v>92</v>
      </c>
      <c r="C71" s="15">
        <v>28000</v>
      </c>
      <c r="D71" s="10">
        <f>VLOOKUP($A71,'25.04'!$A$9:$W$204,23,0)</f>
        <v>0</v>
      </c>
      <c r="E71" s="15">
        <v>7</v>
      </c>
      <c r="F71" s="15"/>
      <c r="G71" s="15"/>
      <c r="H71" s="9">
        <f>SUM(E71:G71)</f>
        <v>7</v>
      </c>
      <c r="I71" s="15">
        <v>7</v>
      </c>
      <c r="J71" s="15"/>
      <c r="K71" s="15"/>
      <c r="L71" s="9">
        <f t="shared" si="4"/>
        <v>7</v>
      </c>
      <c r="M71" s="15"/>
      <c r="N71" s="15"/>
      <c r="O71" s="15"/>
      <c r="P71" s="15"/>
      <c r="Q71" s="15"/>
      <c r="R71" s="11">
        <f t="shared" si="5"/>
        <v>0</v>
      </c>
      <c r="S71" s="15"/>
      <c r="T71" s="15"/>
      <c r="U71" s="9">
        <f>S71+T71</f>
        <v>0</v>
      </c>
      <c r="V71" s="9">
        <f>D71+H71-L71-R71-U71</f>
        <v>0</v>
      </c>
      <c r="W71" s="15"/>
      <c r="X71" s="16">
        <f>W71-V71</f>
        <v>0</v>
      </c>
      <c r="Y71" s="26"/>
      <c r="Z71" s="17"/>
    </row>
    <row r="72" spans="1:26" ht="18" customHeight="1" x14ac:dyDescent="0.2">
      <c r="A72" s="13">
        <v>1560002</v>
      </c>
      <c r="B72" s="14" t="s">
        <v>93</v>
      </c>
      <c r="C72" s="15">
        <v>28000</v>
      </c>
      <c r="D72" s="10">
        <f>VLOOKUP($A72,'25.04'!$A$9:$W$204,23,0)</f>
        <v>0</v>
      </c>
      <c r="E72" s="15">
        <v>4</v>
      </c>
      <c r="F72" s="15"/>
      <c r="G72" s="15"/>
      <c r="H72" s="9">
        <f>SUM(E72:G72)</f>
        <v>4</v>
      </c>
      <c r="I72" s="15">
        <v>3</v>
      </c>
      <c r="J72" s="15"/>
      <c r="K72" s="15"/>
      <c r="L72" s="9">
        <f t="shared" si="4"/>
        <v>3</v>
      </c>
      <c r="M72" s="15"/>
      <c r="N72" s="15"/>
      <c r="O72" s="15"/>
      <c r="P72" s="15"/>
      <c r="Q72" s="15"/>
      <c r="R72" s="11">
        <f t="shared" si="5"/>
        <v>0</v>
      </c>
      <c r="S72" s="15">
        <v>1</v>
      </c>
      <c r="T72" s="15"/>
      <c r="U72" s="9">
        <f>S72+T72</f>
        <v>1</v>
      </c>
      <c r="V72" s="9">
        <f>D72+H72-L72-R72-U72</f>
        <v>0</v>
      </c>
      <c r="W72" s="15"/>
      <c r="X72" s="16">
        <f>W72-V72</f>
        <v>0</v>
      </c>
      <c r="Y72" s="26"/>
      <c r="Z72" s="17"/>
    </row>
    <row r="73" spans="1:26" ht="18" customHeight="1" x14ac:dyDescent="0.2">
      <c r="A73" s="13">
        <v>1560006</v>
      </c>
      <c r="B73" s="14" t="s">
        <v>94</v>
      </c>
      <c r="C73" s="15">
        <v>28000</v>
      </c>
      <c r="D73" s="10">
        <f>VLOOKUP($A73,'25.04'!$A$9:$W$204,23,0)</f>
        <v>0</v>
      </c>
      <c r="E73" s="15">
        <v>3</v>
      </c>
      <c r="F73" s="15"/>
      <c r="G73" s="15"/>
      <c r="H73" s="9">
        <f>SUM(E73:G73)</f>
        <v>3</v>
      </c>
      <c r="I73" s="15"/>
      <c r="J73" s="15"/>
      <c r="K73" s="15"/>
      <c r="L73" s="9">
        <f t="shared" si="4"/>
        <v>0</v>
      </c>
      <c r="M73" s="15"/>
      <c r="N73" s="15"/>
      <c r="O73" s="15"/>
      <c r="P73" s="15"/>
      <c r="Q73" s="15">
        <v>1</v>
      </c>
      <c r="R73" s="11">
        <f>SUM(M73:Q73)</f>
        <v>1</v>
      </c>
      <c r="S73" s="15">
        <v>2</v>
      </c>
      <c r="T73" s="15"/>
      <c r="U73" s="9">
        <f>S73+T73</f>
        <v>2</v>
      </c>
      <c r="V73" s="9">
        <f>D73+H73-L73-R73-U73</f>
        <v>0</v>
      </c>
      <c r="W73" s="15"/>
      <c r="X73" s="16">
        <f>W73-V73</f>
        <v>0</v>
      </c>
      <c r="Y73" s="26"/>
      <c r="Z73" s="17"/>
    </row>
    <row r="74" spans="1:26" ht="18" customHeight="1" x14ac:dyDescent="0.2">
      <c r="A74" s="13">
        <v>1560008</v>
      </c>
      <c r="B74" s="14" t="s">
        <v>95</v>
      </c>
      <c r="C74" s="15">
        <v>28000</v>
      </c>
      <c r="D74" s="10">
        <f>VLOOKUP($A74,'25.04'!$A$9:$W$204,23,0)</f>
        <v>0</v>
      </c>
      <c r="E74" s="15">
        <v>4</v>
      </c>
      <c r="F74" s="15"/>
      <c r="G74" s="15"/>
      <c r="H74" s="9">
        <f>SUM(E74:G74)</f>
        <v>4</v>
      </c>
      <c r="I74" s="15">
        <v>4</v>
      </c>
      <c r="J74" s="15"/>
      <c r="K74" s="15"/>
      <c r="L74" s="9">
        <f t="shared" si="4"/>
        <v>4</v>
      </c>
      <c r="M74" s="15"/>
      <c r="N74" s="15"/>
      <c r="O74" s="15"/>
      <c r="P74" s="15"/>
      <c r="Q74" s="15"/>
      <c r="R74" s="11">
        <f>SUM(M74:Q74)</f>
        <v>0</v>
      </c>
      <c r="S74" s="15"/>
      <c r="T74" s="15"/>
      <c r="U74" s="9">
        <f>S74+T74</f>
        <v>0</v>
      </c>
      <c r="V74" s="9">
        <f>D74+H74-L74-R74-U74</f>
        <v>0</v>
      </c>
      <c r="W74" s="15"/>
      <c r="X74" s="16">
        <f>W74-V74</f>
        <v>0</v>
      </c>
      <c r="Y74" s="26"/>
      <c r="Z74" s="17"/>
    </row>
    <row r="75" spans="1:26" ht="18" customHeight="1" x14ac:dyDescent="0.2">
      <c r="A75" s="13">
        <v>1560048</v>
      </c>
      <c r="B75" s="14" t="s">
        <v>96</v>
      </c>
      <c r="C75" s="15">
        <v>28000</v>
      </c>
      <c r="D75" s="10">
        <f>VLOOKUP($A75,'25.04'!$A$9:$W$204,23,0)</f>
        <v>0</v>
      </c>
      <c r="E75" s="15"/>
      <c r="F75" s="15"/>
      <c r="G75" s="15"/>
      <c r="H75" s="9">
        <f>SUM(E75:G75)</f>
        <v>0</v>
      </c>
      <c r="I75" s="15"/>
      <c r="J75" s="15"/>
      <c r="K75" s="15"/>
      <c r="L75" s="9">
        <f t="shared" si="4"/>
        <v>0</v>
      </c>
      <c r="M75" s="15"/>
      <c r="N75" s="15"/>
      <c r="O75" s="15"/>
      <c r="P75" s="15"/>
      <c r="Q75" s="15"/>
      <c r="R75" s="11">
        <f t="shared" si="5"/>
        <v>0</v>
      </c>
      <c r="S75" s="15"/>
      <c r="T75" s="15"/>
      <c r="U75" s="9">
        <f>S75+T75</f>
        <v>0</v>
      </c>
      <c r="V75" s="9">
        <f>D75+H75-L75-R75-U75</f>
        <v>0</v>
      </c>
      <c r="W75" s="15"/>
      <c r="X75" s="16">
        <f>W75-V75</f>
        <v>0</v>
      </c>
      <c r="Y75" s="26"/>
      <c r="Z75" s="17"/>
    </row>
    <row r="76" spans="1:26" ht="18" customHeight="1" x14ac:dyDescent="0.2">
      <c r="A76" s="7">
        <v>1510000</v>
      </c>
      <c r="B76" s="8" t="s">
        <v>97</v>
      </c>
      <c r="C76" s="9"/>
      <c r="D76" s="10">
        <f>VLOOKUP($A76,'25.04'!$A$9:$W$204,23,0)</f>
        <v>0</v>
      </c>
      <c r="E76" s="10"/>
      <c r="F76" s="10"/>
      <c r="G76" s="10"/>
      <c r="H76" s="9"/>
      <c r="I76" s="10"/>
      <c r="J76" s="10"/>
      <c r="K76" s="10"/>
      <c r="L76" s="9">
        <f t="shared" si="4"/>
        <v>0</v>
      </c>
      <c r="M76" s="10"/>
      <c r="N76" s="10"/>
      <c r="O76" s="10"/>
      <c r="P76" s="10"/>
      <c r="Q76" s="10"/>
      <c r="R76" s="11">
        <f t="shared" si="5"/>
        <v>0</v>
      </c>
      <c r="S76" s="10"/>
      <c r="T76" s="10"/>
      <c r="U76" s="9"/>
      <c r="V76" s="9"/>
      <c r="W76" s="10"/>
      <c r="X76" s="9"/>
      <c r="Y76" s="18"/>
      <c r="Z76" s="17"/>
    </row>
    <row r="77" spans="1:26" ht="18" customHeight="1" x14ac:dyDescent="0.2">
      <c r="A77" s="13">
        <v>1510001</v>
      </c>
      <c r="B77" s="14" t="s">
        <v>98</v>
      </c>
      <c r="C77" s="15">
        <v>55000</v>
      </c>
      <c r="D77" s="10">
        <f>VLOOKUP($A77,'25.04'!$A$9:$W$204,23,0)</f>
        <v>2</v>
      </c>
      <c r="E77" s="15">
        <v>2</v>
      </c>
      <c r="F77" s="15"/>
      <c r="G77" s="15"/>
      <c r="H77" s="9">
        <f t="shared" ref="H77:H90" si="10">SUM(E77:G77)</f>
        <v>2</v>
      </c>
      <c r="I77" s="15"/>
      <c r="J77" s="15"/>
      <c r="K77" s="15"/>
      <c r="L77" s="9">
        <f t="shared" ref="L77:L140" si="11">SUM(I77:K77)</f>
        <v>0</v>
      </c>
      <c r="M77" s="15">
        <v>2</v>
      </c>
      <c r="N77" s="15"/>
      <c r="O77" s="15"/>
      <c r="P77" s="15"/>
      <c r="Q77" s="15"/>
      <c r="R77" s="11">
        <f t="shared" si="5"/>
        <v>2</v>
      </c>
      <c r="S77" s="15"/>
      <c r="T77" s="15"/>
      <c r="U77" s="9">
        <f t="shared" ref="U77:U90" si="12">S77+T77</f>
        <v>0</v>
      </c>
      <c r="V77" s="9">
        <f t="shared" ref="V77:V90" si="13">D77+H77-L77-R77-U77</f>
        <v>2</v>
      </c>
      <c r="W77" s="15">
        <v>2</v>
      </c>
      <c r="X77" s="16">
        <f t="shared" ref="X77:X90" si="14">W77-V77</f>
        <v>0</v>
      </c>
      <c r="Y77" s="27"/>
      <c r="Z77" s="17"/>
    </row>
    <row r="78" spans="1:26" ht="18" customHeight="1" x14ac:dyDescent="0.2">
      <c r="A78" s="13">
        <v>1510002</v>
      </c>
      <c r="B78" s="14" t="s">
        <v>99</v>
      </c>
      <c r="C78" s="15">
        <v>30000</v>
      </c>
      <c r="D78" s="10">
        <f>VLOOKUP($A78,'25.04'!$A$9:$W$204,23,0)</f>
        <v>2</v>
      </c>
      <c r="E78" s="15">
        <v>4</v>
      </c>
      <c r="F78" s="15"/>
      <c r="G78" s="15"/>
      <c r="H78" s="9">
        <f t="shared" si="10"/>
        <v>4</v>
      </c>
      <c r="I78" s="15">
        <v>3</v>
      </c>
      <c r="J78" s="15"/>
      <c r="K78" s="15"/>
      <c r="L78" s="9">
        <f t="shared" si="11"/>
        <v>3</v>
      </c>
      <c r="M78" s="15"/>
      <c r="N78" s="15"/>
      <c r="O78" s="15"/>
      <c r="P78" s="15"/>
      <c r="Q78" s="15"/>
      <c r="R78" s="11">
        <f t="shared" si="5"/>
        <v>0</v>
      </c>
      <c r="S78" s="15"/>
      <c r="T78" s="15"/>
      <c r="U78" s="9">
        <f t="shared" si="12"/>
        <v>0</v>
      </c>
      <c r="V78" s="9">
        <f t="shared" si="13"/>
        <v>3</v>
      </c>
      <c r="W78" s="15">
        <v>3</v>
      </c>
      <c r="X78" s="16">
        <f t="shared" si="14"/>
        <v>0</v>
      </c>
      <c r="Y78" s="27"/>
      <c r="Z78" s="17"/>
    </row>
    <row r="79" spans="1:26" ht="18" customHeight="1" x14ac:dyDescent="0.2">
      <c r="A79" s="13">
        <v>1510005</v>
      </c>
      <c r="B79" s="14" t="s">
        <v>100</v>
      </c>
      <c r="C79" s="15">
        <v>70000</v>
      </c>
      <c r="D79" s="10">
        <f>VLOOKUP($A79,'25.04'!$A$9:$W$204,23,0)</f>
        <v>0</v>
      </c>
      <c r="E79" s="15"/>
      <c r="F79" s="15"/>
      <c r="G79" s="15"/>
      <c r="H79" s="9">
        <f t="shared" si="10"/>
        <v>0</v>
      </c>
      <c r="I79" s="15"/>
      <c r="J79" s="15"/>
      <c r="K79" s="15"/>
      <c r="L79" s="9">
        <f t="shared" si="11"/>
        <v>0</v>
      </c>
      <c r="M79" s="15"/>
      <c r="N79" s="15"/>
      <c r="O79" s="15"/>
      <c r="P79" s="15"/>
      <c r="Q79" s="15"/>
      <c r="R79" s="11">
        <f t="shared" si="5"/>
        <v>0</v>
      </c>
      <c r="S79" s="15"/>
      <c r="T79" s="15"/>
      <c r="U79" s="9">
        <f t="shared" si="12"/>
        <v>0</v>
      </c>
      <c r="V79" s="9">
        <f t="shared" si="13"/>
        <v>0</v>
      </c>
      <c r="W79" s="15"/>
      <c r="X79" s="16">
        <f t="shared" si="14"/>
        <v>0</v>
      </c>
      <c r="Y79" s="18"/>
      <c r="Z79" s="17"/>
    </row>
    <row r="80" spans="1:26" ht="18" customHeight="1" x14ac:dyDescent="0.2">
      <c r="A80" s="13">
        <v>1510006</v>
      </c>
      <c r="B80" s="14" t="s">
        <v>101</v>
      </c>
      <c r="C80" s="15">
        <v>38000</v>
      </c>
      <c r="D80" s="10">
        <f>VLOOKUP($A80,'25.04'!$A$9:$W$204,23,0)</f>
        <v>4</v>
      </c>
      <c r="E80" s="15"/>
      <c r="F80" s="15"/>
      <c r="G80" s="15"/>
      <c r="H80" s="9">
        <f t="shared" si="10"/>
        <v>0</v>
      </c>
      <c r="I80" s="15"/>
      <c r="J80" s="15"/>
      <c r="K80" s="15"/>
      <c r="L80" s="9">
        <f t="shared" si="11"/>
        <v>0</v>
      </c>
      <c r="M80" s="15"/>
      <c r="N80" s="15"/>
      <c r="O80" s="15"/>
      <c r="P80" s="15"/>
      <c r="Q80" s="15"/>
      <c r="R80" s="11">
        <f t="shared" si="5"/>
        <v>0</v>
      </c>
      <c r="S80" s="15"/>
      <c r="T80" s="15"/>
      <c r="U80" s="9">
        <f t="shared" si="12"/>
        <v>0</v>
      </c>
      <c r="V80" s="9">
        <f t="shared" si="13"/>
        <v>4</v>
      </c>
      <c r="W80" s="15">
        <v>4</v>
      </c>
      <c r="X80" s="16">
        <f t="shared" si="14"/>
        <v>0</v>
      </c>
      <c r="Y80" s="26"/>
      <c r="Z80" s="17"/>
    </row>
    <row r="81" spans="1:26" ht="18" customHeight="1" x14ac:dyDescent="0.2">
      <c r="A81" s="13">
        <v>1510007</v>
      </c>
      <c r="B81" s="14" t="s">
        <v>102</v>
      </c>
      <c r="C81" s="15">
        <v>75000</v>
      </c>
      <c r="D81" s="10">
        <f>VLOOKUP($A81,'25.04'!$A$9:$W$204,23,0)</f>
        <v>0</v>
      </c>
      <c r="E81" s="15"/>
      <c r="F81" s="15"/>
      <c r="G81" s="15"/>
      <c r="H81" s="9">
        <f t="shared" si="10"/>
        <v>0</v>
      </c>
      <c r="I81" s="15"/>
      <c r="J81" s="15"/>
      <c r="K81" s="15"/>
      <c r="L81" s="9">
        <f t="shared" si="11"/>
        <v>0</v>
      </c>
      <c r="M81" s="15"/>
      <c r="N81" s="15"/>
      <c r="O81" s="15"/>
      <c r="P81" s="15"/>
      <c r="Q81" s="15"/>
      <c r="R81" s="11">
        <f>SUM(M81:Q81)</f>
        <v>0</v>
      </c>
      <c r="S81" s="15"/>
      <c r="T81" s="15"/>
      <c r="U81" s="9">
        <f>S81+T81</f>
        <v>0</v>
      </c>
      <c r="V81" s="9">
        <f t="shared" si="13"/>
        <v>0</v>
      </c>
      <c r="W81" s="15"/>
      <c r="X81" s="16">
        <f>W81-V81</f>
        <v>0</v>
      </c>
      <c r="Y81" s="18"/>
      <c r="Z81" s="17"/>
    </row>
    <row r="82" spans="1:26" ht="18" customHeight="1" x14ac:dyDescent="0.2">
      <c r="A82" s="13">
        <v>1510008</v>
      </c>
      <c r="B82" s="14" t="s">
        <v>103</v>
      </c>
      <c r="C82" s="15">
        <v>55000</v>
      </c>
      <c r="D82" s="10">
        <f>VLOOKUP($A82,'25.04'!$A$9:$W$204,23,0)</f>
        <v>0</v>
      </c>
      <c r="E82" s="15"/>
      <c r="F82" s="15"/>
      <c r="G82" s="15"/>
      <c r="H82" s="9">
        <f t="shared" si="10"/>
        <v>0</v>
      </c>
      <c r="I82" s="15"/>
      <c r="J82" s="15"/>
      <c r="K82" s="15"/>
      <c r="L82" s="9">
        <f t="shared" si="11"/>
        <v>0</v>
      </c>
      <c r="M82" s="15"/>
      <c r="N82" s="15"/>
      <c r="O82" s="15"/>
      <c r="P82" s="15"/>
      <c r="Q82" s="15"/>
      <c r="R82" s="11">
        <f>SUM(M82:Q82)</f>
        <v>0</v>
      </c>
      <c r="S82" s="15"/>
      <c r="T82" s="15"/>
      <c r="U82" s="9">
        <f>S82+T82</f>
        <v>0</v>
      </c>
      <c r="V82" s="9">
        <f t="shared" si="13"/>
        <v>0</v>
      </c>
      <c r="W82" s="15"/>
      <c r="X82" s="16">
        <f>W82-V82</f>
        <v>0</v>
      </c>
      <c r="Y82" s="26"/>
      <c r="Z82" s="17"/>
    </row>
    <row r="83" spans="1:26" ht="18" customHeight="1" x14ac:dyDescent="0.2">
      <c r="A83" s="13">
        <v>1510009</v>
      </c>
      <c r="B83" s="14" t="s">
        <v>104</v>
      </c>
      <c r="C83" s="15">
        <v>30000</v>
      </c>
      <c r="D83" s="10">
        <f>VLOOKUP($A83,'25.04'!$A$9:$W$204,23,0)</f>
        <v>5</v>
      </c>
      <c r="E83" s="15"/>
      <c r="F83" s="15"/>
      <c r="G83" s="15"/>
      <c r="H83" s="9">
        <f t="shared" si="10"/>
        <v>0</v>
      </c>
      <c r="I83" s="15">
        <v>2</v>
      </c>
      <c r="J83" s="15"/>
      <c r="K83" s="15"/>
      <c r="L83" s="9">
        <f t="shared" si="11"/>
        <v>2</v>
      </c>
      <c r="M83" s="15"/>
      <c r="N83" s="15"/>
      <c r="O83" s="15"/>
      <c r="P83" s="15"/>
      <c r="Q83" s="15"/>
      <c r="R83" s="11">
        <f t="shared" si="5"/>
        <v>0</v>
      </c>
      <c r="S83" s="15"/>
      <c r="T83" s="15"/>
      <c r="U83" s="9">
        <f t="shared" si="12"/>
        <v>0</v>
      </c>
      <c r="V83" s="9">
        <f t="shared" si="13"/>
        <v>3</v>
      </c>
      <c r="W83" s="15">
        <v>4</v>
      </c>
      <c r="X83" s="16">
        <f t="shared" si="14"/>
        <v>1</v>
      </c>
      <c r="Y83" s="26"/>
      <c r="Z83" s="17"/>
    </row>
    <row r="84" spans="1:26" ht="18" customHeight="1" x14ac:dyDescent="0.2">
      <c r="A84" s="13">
        <v>1510018</v>
      </c>
      <c r="B84" s="14" t="s">
        <v>105</v>
      </c>
      <c r="C84" s="15">
        <v>60000</v>
      </c>
      <c r="D84" s="10">
        <f>VLOOKUP($A84,'25.04'!$A$9:$W$204,23,0)</f>
        <v>2</v>
      </c>
      <c r="E84" s="15">
        <v>1</v>
      </c>
      <c r="F84" s="15"/>
      <c r="G84" s="15"/>
      <c r="H84" s="9">
        <f t="shared" si="10"/>
        <v>1</v>
      </c>
      <c r="I84" s="15"/>
      <c r="J84" s="15"/>
      <c r="K84" s="15"/>
      <c r="L84" s="9">
        <f t="shared" si="11"/>
        <v>0</v>
      </c>
      <c r="M84" s="15"/>
      <c r="N84" s="15"/>
      <c r="O84" s="15"/>
      <c r="P84" s="15"/>
      <c r="Q84" s="15"/>
      <c r="R84" s="11">
        <f t="shared" si="5"/>
        <v>0</v>
      </c>
      <c r="S84" s="15"/>
      <c r="T84" s="15"/>
      <c r="U84" s="9">
        <f t="shared" si="12"/>
        <v>0</v>
      </c>
      <c r="V84" s="9">
        <f t="shared" si="13"/>
        <v>3</v>
      </c>
      <c r="W84" s="15">
        <v>3</v>
      </c>
      <c r="X84" s="16">
        <f t="shared" si="14"/>
        <v>0</v>
      </c>
      <c r="Y84" s="18"/>
      <c r="Z84" s="17"/>
    </row>
    <row r="85" spans="1:26" ht="18" customHeight="1" x14ac:dyDescent="0.2">
      <c r="A85" s="13">
        <v>1510021</v>
      </c>
      <c r="B85" s="14" t="s">
        <v>106</v>
      </c>
      <c r="C85" s="15">
        <v>38000</v>
      </c>
      <c r="D85" s="10">
        <f>VLOOKUP($A85,'25.04'!$A$9:$W$204,23,0)</f>
        <v>6</v>
      </c>
      <c r="E85" s="15"/>
      <c r="F85" s="15"/>
      <c r="G85" s="15"/>
      <c r="H85" s="9">
        <f t="shared" si="10"/>
        <v>0</v>
      </c>
      <c r="I85" s="15"/>
      <c r="J85" s="15"/>
      <c r="K85" s="15"/>
      <c r="L85" s="9">
        <f t="shared" si="11"/>
        <v>0</v>
      </c>
      <c r="M85" s="15"/>
      <c r="N85" s="15"/>
      <c r="O85" s="15"/>
      <c r="P85" s="15"/>
      <c r="Q85" s="15"/>
      <c r="R85" s="11">
        <f t="shared" si="5"/>
        <v>0</v>
      </c>
      <c r="S85" s="15"/>
      <c r="T85" s="15"/>
      <c r="U85" s="9">
        <f t="shared" si="12"/>
        <v>0</v>
      </c>
      <c r="V85" s="9">
        <f t="shared" si="13"/>
        <v>6</v>
      </c>
      <c r="W85" s="15">
        <v>5</v>
      </c>
      <c r="X85" s="16">
        <f t="shared" si="14"/>
        <v>-1</v>
      </c>
      <c r="Y85" s="18"/>
      <c r="Z85" s="17"/>
    </row>
    <row r="86" spans="1:26" ht="18" customHeight="1" x14ac:dyDescent="0.2">
      <c r="A86" s="13">
        <v>1510023</v>
      </c>
      <c r="B86" s="14" t="s">
        <v>107</v>
      </c>
      <c r="C86" s="15">
        <v>55000</v>
      </c>
      <c r="D86" s="10">
        <f>VLOOKUP($A86,'25.04'!$A$9:$W$204,23,0)</f>
        <v>0</v>
      </c>
      <c r="E86" s="15"/>
      <c r="F86" s="15"/>
      <c r="G86" s="15"/>
      <c r="H86" s="9">
        <f t="shared" si="10"/>
        <v>0</v>
      </c>
      <c r="I86" s="15"/>
      <c r="J86" s="15"/>
      <c r="K86" s="15"/>
      <c r="L86" s="9">
        <f t="shared" si="11"/>
        <v>0</v>
      </c>
      <c r="M86" s="15"/>
      <c r="N86" s="15"/>
      <c r="O86" s="15"/>
      <c r="P86" s="15"/>
      <c r="Q86" s="15"/>
      <c r="R86" s="11">
        <f>SUM(M86:Q86)</f>
        <v>0</v>
      </c>
      <c r="S86" s="15"/>
      <c r="T86" s="15"/>
      <c r="U86" s="9">
        <f>S86+T86</f>
        <v>0</v>
      </c>
      <c r="V86" s="9">
        <f t="shared" si="13"/>
        <v>0</v>
      </c>
      <c r="W86" s="15"/>
      <c r="X86" s="16">
        <f>W86-V86</f>
        <v>0</v>
      </c>
      <c r="Y86" s="18"/>
      <c r="Z86" s="17"/>
    </row>
    <row r="87" spans="1:26" ht="18" customHeight="1" x14ac:dyDescent="0.2">
      <c r="A87" s="13">
        <v>1510024</v>
      </c>
      <c r="B87" s="14" t="s">
        <v>108</v>
      </c>
      <c r="C87" s="15">
        <v>30000</v>
      </c>
      <c r="D87" s="10">
        <f>VLOOKUP($A87,'25.04'!$A$9:$W$204,23,0)</f>
        <v>0</v>
      </c>
      <c r="E87" s="15"/>
      <c r="F87" s="15"/>
      <c r="G87" s="15"/>
      <c r="H87" s="9">
        <f t="shared" si="10"/>
        <v>0</v>
      </c>
      <c r="I87" s="15"/>
      <c r="J87" s="15"/>
      <c r="K87" s="15"/>
      <c r="L87" s="9">
        <f t="shared" si="11"/>
        <v>0</v>
      </c>
      <c r="M87" s="15"/>
      <c r="N87" s="15"/>
      <c r="O87" s="15"/>
      <c r="P87" s="15"/>
      <c r="Q87" s="15"/>
      <c r="R87" s="11">
        <f>SUM(M87:Q87)</f>
        <v>0</v>
      </c>
      <c r="S87" s="15"/>
      <c r="T87" s="15"/>
      <c r="U87" s="9">
        <f>S87+T87</f>
        <v>0</v>
      </c>
      <c r="V87" s="9">
        <f t="shared" si="13"/>
        <v>0</v>
      </c>
      <c r="W87" s="15"/>
      <c r="X87" s="16">
        <f>W87-V87</f>
        <v>0</v>
      </c>
      <c r="Y87" s="18"/>
      <c r="Z87" s="17"/>
    </row>
    <row r="88" spans="1:26" ht="18" customHeight="1" x14ac:dyDescent="0.2">
      <c r="A88" s="13">
        <v>1510039</v>
      </c>
      <c r="B88" s="14" t="s">
        <v>109</v>
      </c>
      <c r="C88" s="15">
        <v>30000</v>
      </c>
      <c r="D88" s="10">
        <f>VLOOKUP($A88,'25.04'!$A$9:$W$204,23,0)</f>
        <v>5</v>
      </c>
      <c r="E88" s="15">
        <v>2</v>
      </c>
      <c r="F88" s="15"/>
      <c r="G88" s="15"/>
      <c r="H88" s="9">
        <f t="shared" si="10"/>
        <v>2</v>
      </c>
      <c r="I88" s="15"/>
      <c r="J88" s="15"/>
      <c r="K88" s="15"/>
      <c r="L88" s="9">
        <f t="shared" si="11"/>
        <v>0</v>
      </c>
      <c r="M88" s="15">
        <v>2</v>
      </c>
      <c r="N88" s="15"/>
      <c r="O88" s="15"/>
      <c r="P88" s="15"/>
      <c r="Q88" s="15"/>
      <c r="R88" s="11">
        <f t="shared" si="5"/>
        <v>2</v>
      </c>
      <c r="S88" s="15"/>
      <c r="T88" s="15"/>
      <c r="U88" s="9">
        <f t="shared" si="12"/>
        <v>0</v>
      </c>
      <c r="V88" s="9">
        <f t="shared" si="13"/>
        <v>5</v>
      </c>
      <c r="W88" s="15">
        <v>5</v>
      </c>
      <c r="X88" s="16">
        <f t="shared" si="14"/>
        <v>0</v>
      </c>
      <c r="Y88" s="27"/>
      <c r="Z88" s="17"/>
    </row>
    <row r="89" spans="1:26" ht="18" customHeight="1" x14ac:dyDescent="0.2">
      <c r="A89" s="13">
        <v>1510040</v>
      </c>
      <c r="B89" s="14" t="s">
        <v>110</v>
      </c>
      <c r="C89" s="15">
        <v>55000</v>
      </c>
      <c r="D89" s="10">
        <f>VLOOKUP($A89,'25.04'!$A$9:$W$204,23,0)</f>
        <v>1</v>
      </c>
      <c r="E89" s="15">
        <v>1</v>
      </c>
      <c r="F89" s="15"/>
      <c r="G89" s="15"/>
      <c r="H89" s="9">
        <f t="shared" si="10"/>
        <v>1</v>
      </c>
      <c r="I89" s="15">
        <v>1</v>
      </c>
      <c r="J89" s="15"/>
      <c r="K89" s="15"/>
      <c r="L89" s="9">
        <f t="shared" si="11"/>
        <v>1</v>
      </c>
      <c r="M89" s="15"/>
      <c r="N89" s="15"/>
      <c r="O89" s="15"/>
      <c r="P89" s="15"/>
      <c r="Q89" s="15"/>
      <c r="R89" s="11">
        <f t="shared" si="5"/>
        <v>0</v>
      </c>
      <c r="S89" s="15"/>
      <c r="T89" s="15"/>
      <c r="U89" s="9">
        <f t="shared" si="12"/>
        <v>0</v>
      </c>
      <c r="V89" s="9">
        <f t="shared" si="13"/>
        <v>1</v>
      </c>
      <c r="W89" s="15">
        <v>1</v>
      </c>
      <c r="X89" s="16">
        <f t="shared" si="14"/>
        <v>0</v>
      </c>
      <c r="Y89" s="27"/>
      <c r="Z89" s="17"/>
    </row>
    <row r="90" spans="1:26" ht="18" customHeight="1" x14ac:dyDescent="0.2">
      <c r="A90" s="13">
        <v>1510053</v>
      </c>
      <c r="B90" s="14" t="s">
        <v>111</v>
      </c>
      <c r="C90" s="15">
        <v>35000</v>
      </c>
      <c r="D90" s="10">
        <f>VLOOKUP($A90,'25.04'!$A$9:$W$204,23,0)</f>
        <v>4</v>
      </c>
      <c r="E90" s="15">
        <v>2</v>
      </c>
      <c r="F90" s="15"/>
      <c r="G90" s="15"/>
      <c r="H90" s="9">
        <f t="shared" si="10"/>
        <v>2</v>
      </c>
      <c r="I90" s="15">
        <v>3</v>
      </c>
      <c r="J90" s="15"/>
      <c r="K90" s="15"/>
      <c r="L90" s="9">
        <f t="shared" si="11"/>
        <v>3</v>
      </c>
      <c r="M90" s="15"/>
      <c r="N90" s="15"/>
      <c r="O90" s="15"/>
      <c r="P90" s="15"/>
      <c r="Q90" s="15"/>
      <c r="R90" s="11">
        <f t="shared" ref="R90:R159" si="15">SUM(M90:Q90)</f>
        <v>0</v>
      </c>
      <c r="S90" s="15"/>
      <c r="T90" s="15"/>
      <c r="U90" s="9">
        <f t="shared" si="12"/>
        <v>0</v>
      </c>
      <c r="V90" s="9">
        <f t="shared" si="13"/>
        <v>3</v>
      </c>
      <c r="W90" s="15">
        <v>3</v>
      </c>
      <c r="X90" s="16">
        <f t="shared" si="14"/>
        <v>0</v>
      </c>
      <c r="Y90" s="27"/>
      <c r="Z90" s="17"/>
    </row>
    <row r="91" spans="1:26" ht="18" customHeight="1" x14ac:dyDescent="0.2">
      <c r="A91" s="7">
        <v>3500000</v>
      </c>
      <c r="B91" s="8" t="s">
        <v>112</v>
      </c>
      <c r="C91" s="9"/>
      <c r="D91" s="10">
        <f>VLOOKUP($A91,'25.04'!$A$9:$W$204,23,0)</f>
        <v>0</v>
      </c>
      <c r="E91" s="10"/>
      <c r="F91" s="10"/>
      <c r="G91" s="10"/>
      <c r="H91" s="9"/>
      <c r="I91" s="10"/>
      <c r="J91" s="10"/>
      <c r="K91" s="10"/>
      <c r="L91" s="9">
        <f t="shared" si="11"/>
        <v>0</v>
      </c>
      <c r="M91" s="10"/>
      <c r="N91" s="10"/>
      <c r="O91" s="10"/>
      <c r="P91" s="10"/>
      <c r="Q91" s="10"/>
      <c r="R91" s="11">
        <f t="shared" si="15"/>
        <v>0</v>
      </c>
      <c r="S91" s="10"/>
      <c r="T91" s="10"/>
      <c r="U91" s="9"/>
      <c r="V91" s="9"/>
      <c r="W91" s="10"/>
      <c r="X91" s="9"/>
      <c r="Y91" s="18"/>
      <c r="Z91" s="17"/>
    </row>
    <row r="92" spans="1:26" ht="18" customHeight="1" x14ac:dyDescent="0.2">
      <c r="A92" s="13">
        <v>3500003</v>
      </c>
      <c r="B92" s="14" t="s">
        <v>113</v>
      </c>
      <c r="C92" s="15">
        <v>390000</v>
      </c>
      <c r="D92" s="10">
        <f>VLOOKUP($A92,'25.04'!$A$9:$W$204,23,0)</f>
        <v>1</v>
      </c>
      <c r="E92" s="15"/>
      <c r="F92" s="15"/>
      <c r="G92" s="15"/>
      <c r="H92" s="9">
        <f t="shared" ref="H92:H109" si="16">SUM(E92:G92)</f>
        <v>0</v>
      </c>
      <c r="I92" s="15"/>
      <c r="J92" s="15"/>
      <c r="K92" s="15"/>
      <c r="L92" s="9">
        <f t="shared" si="11"/>
        <v>0</v>
      </c>
      <c r="M92" s="15"/>
      <c r="N92" s="15"/>
      <c r="O92" s="15"/>
      <c r="P92" s="15"/>
      <c r="Q92" s="15"/>
      <c r="R92" s="11">
        <f>SUM(M92:Q92)</f>
        <v>0</v>
      </c>
      <c r="S92" s="15"/>
      <c r="T92" s="15"/>
      <c r="U92" s="9">
        <f>S92+T92</f>
        <v>0</v>
      </c>
      <c r="V92" s="9">
        <f t="shared" ref="V92:V109" si="17">D92+H92-L92-R92-U92</f>
        <v>1</v>
      </c>
      <c r="W92" s="15">
        <v>1</v>
      </c>
      <c r="X92" s="16">
        <f>W92-V92</f>
        <v>0</v>
      </c>
      <c r="Y92" s="18"/>
      <c r="Z92" s="17"/>
    </row>
    <row r="93" spans="1:26" ht="18" customHeight="1" x14ac:dyDescent="0.2">
      <c r="A93" s="13">
        <v>3500004</v>
      </c>
      <c r="B93" s="14" t="s">
        <v>114</v>
      </c>
      <c r="C93" s="15">
        <v>300000</v>
      </c>
      <c r="D93" s="10">
        <f>VLOOKUP($A93,'25.04'!$A$9:$W$204,23,0)</f>
        <v>0</v>
      </c>
      <c r="E93" s="15"/>
      <c r="F93" s="15"/>
      <c r="G93" s="15"/>
      <c r="H93" s="9">
        <f t="shared" si="16"/>
        <v>0</v>
      </c>
      <c r="I93" s="15"/>
      <c r="J93" s="15"/>
      <c r="K93" s="15"/>
      <c r="L93" s="9">
        <f t="shared" si="11"/>
        <v>0</v>
      </c>
      <c r="M93" s="15"/>
      <c r="N93" s="15"/>
      <c r="O93" s="15"/>
      <c r="P93" s="15"/>
      <c r="Q93" s="15"/>
      <c r="R93" s="11">
        <f>SUM(M93:Q93)</f>
        <v>0</v>
      </c>
      <c r="S93" s="15"/>
      <c r="T93" s="15"/>
      <c r="U93" s="9">
        <f>S93+T93</f>
        <v>0</v>
      </c>
      <c r="V93" s="9">
        <f t="shared" si="17"/>
        <v>0</v>
      </c>
      <c r="W93" s="15"/>
      <c r="X93" s="16">
        <f>W93-V93</f>
        <v>0</v>
      </c>
      <c r="Y93" s="18"/>
      <c r="Z93" s="17"/>
    </row>
    <row r="94" spans="1:26" ht="18" customHeight="1" x14ac:dyDescent="0.2">
      <c r="A94" s="13">
        <v>3500001</v>
      </c>
      <c r="B94" s="14" t="s">
        <v>115</v>
      </c>
      <c r="C94" s="15">
        <v>300000</v>
      </c>
      <c r="D94" s="10">
        <f>VLOOKUP($A94,'25.04'!$A$9:$W$204,23,0)</f>
        <v>0</v>
      </c>
      <c r="E94" s="15"/>
      <c r="F94" s="15"/>
      <c r="G94" s="15"/>
      <c r="H94" s="9">
        <f t="shared" si="16"/>
        <v>0</v>
      </c>
      <c r="I94" s="15"/>
      <c r="J94" s="15"/>
      <c r="K94" s="15"/>
      <c r="L94" s="9">
        <f t="shared" si="11"/>
        <v>0</v>
      </c>
      <c r="M94" s="15"/>
      <c r="N94" s="15"/>
      <c r="O94" s="15"/>
      <c r="P94" s="15"/>
      <c r="Q94" s="15"/>
      <c r="R94" s="11">
        <f t="shared" si="15"/>
        <v>0</v>
      </c>
      <c r="S94" s="15"/>
      <c r="T94" s="15"/>
      <c r="U94" s="9">
        <f t="shared" ref="U94:U109" si="18">S94+T94</f>
        <v>0</v>
      </c>
      <c r="V94" s="9">
        <f t="shared" si="17"/>
        <v>0</v>
      </c>
      <c r="W94" s="15"/>
      <c r="X94" s="16">
        <f t="shared" ref="X94:X109" si="19">W94-V94</f>
        <v>0</v>
      </c>
      <c r="Y94" s="18"/>
      <c r="Z94" s="17"/>
    </row>
    <row r="95" spans="1:26" ht="18" customHeight="1" x14ac:dyDescent="0.2">
      <c r="A95" s="13">
        <v>3500009</v>
      </c>
      <c r="B95" s="14" t="s">
        <v>116</v>
      </c>
      <c r="C95" s="15">
        <v>390000</v>
      </c>
      <c r="D95" s="10">
        <f>VLOOKUP($A95,'25.04'!$A$9:$W$204,23,0)</f>
        <v>1</v>
      </c>
      <c r="E95" s="15"/>
      <c r="F95" s="15"/>
      <c r="G95" s="15"/>
      <c r="H95" s="9">
        <f t="shared" si="16"/>
        <v>0</v>
      </c>
      <c r="I95" s="15"/>
      <c r="J95" s="15"/>
      <c r="K95" s="15"/>
      <c r="L95" s="9">
        <f t="shared" si="11"/>
        <v>0</v>
      </c>
      <c r="M95" s="15"/>
      <c r="N95" s="15"/>
      <c r="O95" s="15"/>
      <c r="P95" s="15"/>
      <c r="Q95" s="15"/>
      <c r="R95" s="11">
        <f t="shared" si="15"/>
        <v>0</v>
      </c>
      <c r="S95" s="15"/>
      <c r="T95" s="15"/>
      <c r="U95" s="9">
        <f t="shared" si="18"/>
        <v>0</v>
      </c>
      <c r="V95" s="9">
        <f t="shared" si="17"/>
        <v>1</v>
      </c>
      <c r="W95" s="15">
        <v>1</v>
      </c>
      <c r="X95" s="16">
        <f t="shared" si="19"/>
        <v>0</v>
      </c>
      <c r="Y95" s="18"/>
      <c r="Z95" s="17"/>
    </row>
    <row r="96" spans="1:26" ht="18" customHeight="1" x14ac:dyDescent="0.2">
      <c r="A96" s="13">
        <v>3500021</v>
      </c>
      <c r="B96" s="14" t="s">
        <v>117</v>
      </c>
      <c r="C96" s="15">
        <v>390000</v>
      </c>
      <c r="D96" s="10">
        <f>VLOOKUP($A96,'25.04'!$A$9:$W$204,23,0)</f>
        <v>1</v>
      </c>
      <c r="E96" s="15"/>
      <c r="F96" s="15"/>
      <c r="G96" s="15"/>
      <c r="H96" s="9">
        <f t="shared" si="16"/>
        <v>0</v>
      </c>
      <c r="I96" s="15"/>
      <c r="J96" s="15"/>
      <c r="K96" s="15"/>
      <c r="L96" s="9">
        <f t="shared" si="11"/>
        <v>0</v>
      </c>
      <c r="M96" s="15"/>
      <c r="N96" s="15"/>
      <c r="O96" s="15"/>
      <c r="P96" s="15"/>
      <c r="Q96" s="15"/>
      <c r="R96" s="11">
        <f t="shared" si="15"/>
        <v>0</v>
      </c>
      <c r="S96" s="15"/>
      <c r="T96" s="15"/>
      <c r="U96" s="9">
        <f t="shared" si="18"/>
        <v>0</v>
      </c>
      <c r="V96" s="9">
        <f t="shared" si="17"/>
        <v>1</v>
      </c>
      <c r="W96" s="15">
        <v>1</v>
      </c>
      <c r="X96" s="16">
        <f t="shared" si="19"/>
        <v>0</v>
      </c>
      <c r="Y96" s="18"/>
      <c r="Z96" s="17"/>
    </row>
    <row r="97" spans="1:26" ht="18" customHeight="1" x14ac:dyDescent="0.2">
      <c r="A97" s="13">
        <v>3500022</v>
      </c>
      <c r="B97" s="14" t="s">
        <v>118</v>
      </c>
      <c r="C97" s="15">
        <v>300000</v>
      </c>
      <c r="D97" s="10">
        <f>VLOOKUP($A97,'25.04'!$A$9:$W$204,23,0)</f>
        <v>0</v>
      </c>
      <c r="E97" s="15"/>
      <c r="F97" s="15"/>
      <c r="G97" s="15"/>
      <c r="H97" s="9">
        <f t="shared" si="16"/>
        <v>0</v>
      </c>
      <c r="I97" s="15"/>
      <c r="J97" s="15"/>
      <c r="K97" s="15"/>
      <c r="L97" s="9">
        <f t="shared" si="11"/>
        <v>0</v>
      </c>
      <c r="M97" s="15"/>
      <c r="N97" s="15"/>
      <c r="O97" s="15"/>
      <c r="P97" s="15"/>
      <c r="Q97" s="15"/>
      <c r="R97" s="11">
        <f>SUM(M97:Q97)</f>
        <v>0</v>
      </c>
      <c r="S97" s="15"/>
      <c r="T97" s="15"/>
      <c r="U97" s="9">
        <f>S97+T97</f>
        <v>0</v>
      </c>
      <c r="V97" s="9">
        <f t="shared" si="17"/>
        <v>0</v>
      </c>
      <c r="W97" s="15"/>
      <c r="X97" s="16">
        <f>W97-V97</f>
        <v>0</v>
      </c>
      <c r="Y97" s="18"/>
      <c r="Z97" s="17"/>
    </row>
    <row r="98" spans="1:26" ht="18" customHeight="1" x14ac:dyDescent="0.2">
      <c r="A98" s="13">
        <v>3500029</v>
      </c>
      <c r="B98" s="14" t="s">
        <v>119</v>
      </c>
      <c r="C98" s="15">
        <v>390000</v>
      </c>
      <c r="D98" s="10">
        <f>VLOOKUP($A98,'25.04'!$A$9:$W$204,23,0)</f>
        <v>0</v>
      </c>
      <c r="E98" s="15"/>
      <c r="F98" s="15"/>
      <c r="G98" s="15"/>
      <c r="H98" s="9">
        <f t="shared" si="16"/>
        <v>0</v>
      </c>
      <c r="I98" s="15"/>
      <c r="J98" s="15"/>
      <c r="K98" s="15"/>
      <c r="L98" s="9">
        <f t="shared" si="11"/>
        <v>0</v>
      </c>
      <c r="M98" s="15"/>
      <c r="N98" s="15"/>
      <c r="O98" s="15"/>
      <c r="P98" s="15"/>
      <c r="Q98" s="15"/>
      <c r="R98" s="11">
        <f t="shared" si="15"/>
        <v>0</v>
      </c>
      <c r="S98" s="15"/>
      <c r="T98" s="15"/>
      <c r="U98" s="9">
        <f t="shared" si="18"/>
        <v>0</v>
      </c>
      <c r="V98" s="9">
        <f t="shared" si="17"/>
        <v>0</v>
      </c>
      <c r="W98" s="15"/>
      <c r="X98" s="16">
        <f t="shared" si="19"/>
        <v>0</v>
      </c>
      <c r="Y98" s="18"/>
      <c r="Z98" s="17"/>
    </row>
    <row r="99" spans="1:26" ht="18" customHeight="1" x14ac:dyDescent="0.2">
      <c r="A99" s="13">
        <v>3500030</v>
      </c>
      <c r="B99" s="14" t="s">
        <v>120</v>
      </c>
      <c r="C99" s="15">
        <v>300000</v>
      </c>
      <c r="D99" s="10">
        <f>VLOOKUP($A99,'25.04'!$A$9:$W$204,23,0)</f>
        <v>0</v>
      </c>
      <c r="E99" s="15"/>
      <c r="F99" s="15"/>
      <c r="G99" s="15"/>
      <c r="H99" s="9">
        <f t="shared" si="16"/>
        <v>0</v>
      </c>
      <c r="I99" s="15"/>
      <c r="J99" s="15"/>
      <c r="K99" s="15"/>
      <c r="L99" s="9">
        <f t="shared" si="11"/>
        <v>0</v>
      </c>
      <c r="M99" s="15"/>
      <c r="N99" s="15"/>
      <c r="O99" s="15"/>
      <c r="P99" s="15"/>
      <c r="Q99" s="15"/>
      <c r="R99" s="11">
        <f>SUM(M99:Q99)</f>
        <v>0</v>
      </c>
      <c r="S99" s="15"/>
      <c r="T99" s="15"/>
      <c r="U99" s="9">
        <f>S99+T99</f>
        <v>0</v>
      </c>
      <c r="V99" s="9">
        <f t="shared" si="17"/>
        <v>0</v>
      </c>
      <c r="W99" s="15"/>
      <c r="X99" s="16">
        <f>W99-V99</f>
        <v>0</v>
      </c>
      <c r="Y99" s="18"/>
      <c r="Z99" s="17"/>
    </row>
    <row r="100" spans="1:26" ht="18" customHeight="1" x14ac:dyDescent="0.2">
      <c r="A100" s="13">
        <v>3500049</v>
      </c>
      <c r="B100" s="14" t="s">
        <v>121</v>
      </c>
      <c r="C100" s="15">
        <v>390000</v>
      </c>
      <c r="D100" s="10">
        <f>VLOOKUP($A100,'25.04'!$A$9:$W$204,23,0)</f>
        <v>0</v>
      </c>
      <c r="E100" s="15"/>
      <c r="F100" s="15"/>
      <c r="G100" s="15"/>
      <c r="H100" s="9">
        <f t="shared" si="16"/>
        <v>0</v>
      </c>
      <c r="I100" s="15"/>
      <c r="J100" s="15"/>
      <c r="K100" s="15"/>
      <c r="L100" s="9">
        <f t="shared" si="11"/>
        <v>0</v>
      </c>
      <c r="M100" s="15"/>
      <c r="N100" s="15"/>
      <c r="O100" s="15"/>
      <c r="P100" s="15"/>
      <c r="Q100" s="15"/>
      <c r="R100" s="11">
        <f>SUM(M100:Q100)</f>
        <v>0</v>
      </c>
      <c r="S100" s="15"/>
      <c r="T100" s="15"/>
      <c r="U100" s="9">
        <f>S100+T100</f>
        <v>0</v>
      </c>
      <c r="V100" s="9">
        <f t="shared" si="17"/>
        <v>0</v>
      </c>
      <c r="W100" s="15"/>
      <c r="X100" s="16">
        <f>W100-V100</f>
        <v>0</v>
      </c>
      <c r="Y100" s="18"/>
      <c r="Z100" s="17"/>
    </row>
    <row r="101" spans="1:26" ht="18" customHeight="1" x14ac:dyDescent="0.2">
      <c r="A101" s="13">
        <v>3500182</v>
      </c>
      <c r="B101" s="14" t="s">
        <v>248</v>
      </c>
      <c r="C101" s="15">
        <v>390000</v>
      </c>
      <c r="D101" s="10">
        <f>VLOOKUP($A101,'25.04'!$A$9:$W$204,23,0)</f>
        <v>1</v>
      </c>
      <c r="E101" s="15"/>
      <c r="F101" s="15"/>
      <c r="G101" s="15"/>
      <c r="H101" s="9">
        <f t="shared" si="16"/>
        <v>0</v>
      </c>
      <c r="I101" s="15"/>
      <c r="J101" s="15"/>
      <c r="K101" s="15"/>
      <c r="L101" s="9">
        <f t="shared" si="11"/>
        <v>0</v>
      </c>
      <c r="M101" s="15"/>
      <c r="N101" s="15"/>
      <c r="O101" s="15"/>
      <c r="P101" s="15"/>
      <c r="Q101" s="15"/>
      <c r="R101" s="11">
        <f>SUM(M101:Q101)</f>
        <v>0</v>
      </c>
      <c r="S101" s="15"/>
      <c r="T101" s="15"/>
      <c r="U101" s="9">
        <f>S101+T101</f>
        <v>0</v>
      </c>
      <c r="V101" s="9">
        <f t="shared" si="17"/>
        <v>1</v>
      </c>
      <c r="W101" s="15">
        <v>1</v>
      </c>
      <c r="X101" s="16">
        <f>W101-V101</f>
        <v>0</v>
      </c>
      <c r="Y101" s="18"/>
      <c r="Z101" s="17"/>
    </row>
    <row r="102" spans="1:26" ht="18" customHeight="1" x14ac:dyDescent="0.2">
      <c r="A102" s="13">
        <v>3500140</v>
      </c>
      <c r="B102" s="14" t="s">
        <v>123</v>
      </c>
      <c r="C102" s="15">
        <v>300000</v>
      </c>
      <c r="D102" s="10">
        <f>VLOOKUP($A102,'25.04'!$A$9:$W$204,23,0)</f>
        <v>0</v>
      </c>
      <c r="E102" s="15"/>
      <c r="F102" s="15"/>
      <c r="G102" s="15"/>
      <c r="H102" s="9">
        <f t="shared" si="16"/>
        <v>0</v>
      </c>
      <c r="I102" s="15"/>
      <c r="J102" s="15"/>
      <c r="K102" s="15"/>
      <c r="L102" s="9">
        <f t="shared" si="11"/>
        <v>0</v>
      </c>
      <c r="M102" s="15"/>
      <c r="N102" s="15"/>
      <c r="O102" s="15"/>
      <c r="P102" s="15"/>
      <c r="Q102" s="15"/>
      <c r="R102" s="11">
        <f>SUM(M102:Q102)</f>
        <v>0</v>
      </c>
      <c r="S102" s="15"/>
      <c r="T102" s="15"/>
      <c r="U102" s="9">
        <f>S102+T102</f>
        <v>0</v>
      </c>
      <c r="V102" s="9">
        <f t="shared" si="17"/>
        <v>0</v>
      </c>
      <c r="W102" s="15"/>
      <c r="X102" s="16">
        <f>W102-V102</f>
        <v>0</v>
      </c>
      <c r="Y102" s="18"/>
      <c r="Z102" s="17"/>
    </row>
    <row r="103" spans="1:26" ht="18" customHeight="1" x14ac:dyDescent="0.2">
      <c r="A103" s="13">
        <v>3500155</v>
      </c>
      <c r="B103" s="14" t="s">
        <v>124</v>
      </c>
      <c r="C103" s="15">
        <v>300000</v>
      </c>
      <c r="D103" s="10">
        <f>VLOOKUP($A103,'25.04'!$A$9:$W$204,23,0)</f>
        <v>0</v>
      </c>
      <c r="E103" s="15"/>
      <c r="F103" s="15"/>
      <c r="G103" s="15"/>
      <c r="H103" s="9">
        <f t="shared" si="16"/>
        <v>0</v>
      </c>
      <c r="I103" s="15"/>
      <c r="J103" s="15"/>
      <c r="K103" s="15"/>
      <c r="L103" s="9">
        <f t="shared" si="11"/>
        <v>0</v>
      </c>
      <c r="M103" s="15"/>
      <c r="N103" s="15"/>
      <c r="O103" s="15"/>
      <c r="P103" s="15"/>
      <c r="Q103" s="15"/>
      <c r="R103" s="11">
        <f t="shared" si="15"/>
        <v>0</v>
      </c>
      <c r="S103" s="15"/>
      <c r="T103" s="15"/>
      <c r="U103" s="9">
        <f t="shared" si="18"/>
        <v>0</v>
      </c>
      <c r="V103" s="9">
        <f t="shared" si="17"/>
        <v>0</v>
      </c>
      <c r="W103" s="15"/>
      <c r="X103" s="16">
        <f t="shared" si="19"/>
        <v>0</v>
      </c>
      <c r="Y103" s="18"/>
      <c r="Z103" s="17"/>
    </row>
    <row r="104" spans="1:26" ht="18" customHeight="1" x14ac:dyDescent="0.2">
      <c r="A104" s="13">
        <v>3500156</v>
      </c>
      <c r="B104" s="14" t="s">
        <v>125</v>
      </c>
      <c r="C104" s="15">
        <v>390000</v>
      </c>
      <c r="D104" s="10">
        <f>VLOOKUP($A104,'25.04'!$A$9:$W$204,23,0)</f>
        <v>1</v>
      </c>
      <c r="E104" s="15"/>
      <c r="F104" s="15"/>
      <c r="G104" s="15"/>
      <c r="H104" s="9">
        <f t="shared" si="16"/>
        <v>0</v>
      </c>
      <c r="I104" s="15"/>
      <c r="J104" s="15"/>
      <c r="K104" s="15"/>
      <c r="L104" s="9">
        <f t="shared" si="11"/>
        <v>0</v>
      </c>
      <c r="M104" s="15"/>
      <c r="N104" s="15"/>
      <c r="O104" s="15"/>
      <c r="P104" s="15"/>
      <c r="Q104" s="15"/>
      <c r="R104" s="11">
        <f t="shared" si="15"/>
        <v>0</v>
      </c>
      <c r="S104" s="15"/>
      <c r="T104" s="15"/>
      <c r="U104" s="9">
        <f t="shared" si="18"/>
        <v>0</v>
      </c>
      <c r="V104" s="9">
        <f t="shared" si="17"/>
        <v>1</v>
      </c>
      <c r="W104" s="15">
        <v>1</v>
      </c>
      <c r="X104" s="16">
        <f t="shared" si="19"/>
        <v>0</v>
      </c>
      <c r="Y104" s="18"/>
      <c r="Z104" s="17"/>
    </row>
    <row r="105" spans="1:26" ht="18" customHeight="1" x14ac:dyDescent="0.2">
      <c r="A105" s="13">
        <v>3500141</v>
      </c>
      <c r="B105" s="14" t="s">
        <v>126</v>
      </c>
      <c r="C105" s="15">
        <v>300000</v>
      </c>
      <c r="D105" s="10">
        <f>VLOOKUP($A105,'25.04'!$A$9:$W$204,23,0)</f>
        <v>0</v>
      </c>
      <c r="E105" s="15"/>
      <c r="F105" s="15"/>
      <c r="G105" s="15"/>
      <c r="H105" s="9">
        <f t="shared" si="16"/>
        <v>0</v>
      </c>
      <c r="I105" s="15"/>
      <c r="J105" s="15"/>
      <c r="K105" s="15"/>
      <c r="L105" s="9">
        <f t="shared" si="11"/>
        <v>0</v>
      </c>
      <c r="M105" s="15"/>
      <c r="N105" s="15"/>
      <c r="O105" s="15"/>
      <c r="P105" s="15"/>
      <c r="Q105" s="15"/>
      <c r="R105" s="11">
        <f t="shared" si="15"/>
        <v>0</v>
      </c>
      <c r="S105" s="15"/>
      <c r="T105" s="15"/>
      <c r="U105" s="9">
        <f t="shared" si="18"/>
        <v>0</v>
      </c>
      <c r="V105" s="9">
        <f t="shared" si="17"/>
        <v>0</v>
      </c>
      <c r="W105" s="15"/>
      <c r="X105" s="16">
        <f t="shared" si="19"/>
        <v>0</v>
      </c>
      <c r="Y105" s="18"/>
      <c r="Z105" s="17"/>
    </row>
    <row r="106" spans="1:26" ht="18" customHeight="1" x14ac:dyDescent="0.2">
      <c r="A106" s="13">
        <v>3500142</v>
      </c>
      <c r="B106" s="14" t="s">
        <v>127</v>
      </c>
      <c r="C106" s="15">
        <v>390000</v>
      </c>
      <c r="D106" s="10">
        <f>VLOOKUP($A106,'25.04'!$A$9:$W$204,23,0)</f>
        <v>1</v>
      </c>
      <c r="E106" s="15"/>
      <c r="F106" s="15"/>
      <c r="G106" s="15"/>
      <c r="H106" s="9">
        <f t="shared" si="16"/>
        <v>0</v>
      </c>
      <c r="I106" s="15"/>
      <c r="J106" s="15"/>
      <c r="K106" s="15"/>
      <c r="L106" s="9">
        <f t="shared" si="11"/>
        <v>0</v>
      </c>
      <c r="M106" s="15"/>
      <c r="N106" s="15"/>
      <c r="O106" s="15"/>
      <c r="P106" s="15"/>
      <c r="Q106" s="15"/>
      <c r="R106" s="11">
        <f t="shared" si="15"/>
        <v>0</v>
      </c>
      <c r="S106" s="15"/>
      <c r="T106" s="15"/>
      <c r="U106" s="9">
        <f t="shared" si="18"/>
        <v>0</v>
      </c>
      <c r="V106" s="9">
        <f t="shared" si="17"/>
        <v>1</v>
      </c>
      <c r="W106" s="15">
        <v>1</v>
      </c>
      <c r="X106" s="16">
        <f t="shared" si="19"/>
        <v>0</v>
      </c>
      <c r="Y106" s="18"/>
      <c r="Z106" s="17"/>
    </row>
    <row r="107" spans="1:26" ht="18" customHeight="1" x14ac:dyDescent="0.2">
      <c r="A107" s="13">
        <v>3500143</v>
      </c>
      <c r="B107" s="14" t="s">
        <v>128</v>
      </c>
      <c r="C107" s="15">
        <v>220000</v>
      </c>
      <c r="D107" s="10">
        <f>VLOOKUP($A107,'25.04'!$A$9:$W$204,23,0)</f>
        <v>0</v>
      </c>
      <c r="E107" s="15"/>
      <c r="F107" s="15"/>
      <c r="G107" s="15"/>
      <c r="H107" s="9">
        <f t="shared" si="16"/>
        <v>0</v>
      </c>
      <c r="I107" s="15"/>
      <c r="J107" s="15"/>
      <c r="K107" s="15"/>
      <c r="L107" s="9">
        <f t="shared" si="11"/>
        <v>0</v>
      </c>
      <c r="M107" s="15"/>
      <c r="N107" s="15"/>
      <c r="O107" s="15"/>
      <c r="P107" s="15"/>
      <c r="Q107" s="15"/>
      <c r="R107" s="11">
        <f t="shared" si="15"/>
        <v>0</v>
      </c>
      <c r="S107" s="15"/>
      <c r="T107" s="15"/>
      <c r="U107" s="9">
        <f t="shared" si="18"/>
        <v>0</v>
      </c>
      <c r="V107" s="9">
        <f t="shared" si="17"/>
        <v>0</v>
      </c>
      <c r="W107" s="15"/>
      <c r="X107" s="16">
        <f t="shared" si="19"/>
        <v>0</v>
      </c>
      <c r="Y107" s="18"/>
      <c r="Z107" s="17"/>
    </row>
    <row r="108" spans="1:26" ht="18" customHeight="1" x14ac:dyDescent="0.2">
      <c r="A108" s="13">
        <v>3500144</v>
      </c>
      <c r="B108" s="14" t="s">
        <v>129</v>
      </c>
      <c r="C108" s="15">
        <v>260000</v>
      </c>
      <c r="D108" s="10">
        <f>VLOOKUP($A108,'25.04'!$A$9:$W$204,23,0)</f>
        <v>1</v>
      </c>
      <c r="E108" s="15">
        <v>2</v>
      </c>
      <c r="F108" s="15"/>
      <c r="G108" s="15"/>
      <c r="H108" s="9">
        <f t="shared" si="16"/>
        <v>2</v>
      </c>
      <c r="I108" s="15">
        <v>2</v>
      </c>
      <c r="J108" s="15"/>
      <c r="K108" s="15"/>
      <c r="L108" s="9">
        <f t="shared" si="11"/>
        <v>2</v>
      </c>
      <c r="M108" s="15"/>
      <c r="N108" s="15"/>
      <c r="O108" s="15"/>
      <c r="P108" s="15"/>
      <c r="Q108" s="15"/>
      <c r="R108" s="11">
        <f t="shared" si="15"/>
        <v>0</v>
      </c>
      <c r="S108" s="15"/>
      <c r="T108" s="15"/>
      <c r="U108" s="9">
        <f t="shared" si="18"/>
        <v>0</v>
      </c>
      <c r="V108" s="9">
        <f t="shared" si="17"/>
        <v>1</v>
      </c>
      <c r="W108" s="15">
        <v>1</v>
      </c>
      <c r="X108" s="16">
        <f t="shared" si="19"/>
        <v>0</v>
      </c>
      <c r="Y108" s="18"/>
      <c r="Z108" s="17"/>
    </row>
    <row r="109" spans="1:26" ht="18" customHeight="1" x14ac:dyDescent="0.2">
      <c r="A109" s="13">
        <v>3500145</v>
      </c>
      <c r="B109" s="14" t="s">
        <v>130</v>
      </c>
      <c r="C109" s="15">
        <v>350000</v>
      </c>
      <c r="D109" s="10">
        <f>VLOOKUP($A109,'25.04'!$A$9:$W$204,23,0)</f>
        <v>1</v>
      </c>
      <c r="E109" s="15"/>
      <c r="F109" s="15"/>
      <c r="G109" s="15"/>
      <c r="H109" s="9">
        <f t="shared" si="16"/>
        <v>0</v>
      </c>
      <c r="I109" s="15"/>
      <c r="J109" s="15"/>
      <c r="K109" s="15"/>
      <c r="L109" s="9">
        <f t="shared" si="11"/>
        <v>0</v>
      </c>
      <c r="M109" s="15"/>
      <c r="N109" s="15"/>
      <c r="O109" s="15"/>
      <c r="P109" s="15"/>
      <c r="Q109" s="15"/>
      <c r="R109" s="11">
        <f t="shared" si="15"/>
        <v>0</v>
      </c>
      <c r="S109" s="15"/>
      <c r="T109" s="15"/>
      <c r="U109" s="9">
        <f t="shared" si="18"/>
        <v>0</v>
      </c>
      <c r="V109" s="9">
        <f t="shared" si="17"/>
        <v>1</v>
      </c>
      <c r="W109" s="15">
        <v>1</v>
      </c>
      <c r="X109" s="16">
        <f t="shared" si="19"/>
        <v>0</v>
      </c>
      <c r="Y109" s="18"/>
      <c r="Z109" s="17"/>
    </row>
    <row r="110" spans="1:26" ht="18" customHeight="1" x14ac:dyDescent="0.2">
      <c r="A110" s="7">
        <v>3510000</v>
      </c>
      <c r="B110" s="8" t="s">
        <v>131</v>
      </c>
      <c r="C110" s="9"/>
      <c r="D110" s="10">
        <f>VLOOKUP($A110,'25.04'!$A$9:$W$204,23,0)</f>
        <v>0</v>
      </c>
      <c r="E110" s="10"/>
      <c r="F110" s="10"/>
      <c r="G110" s="10"/>
      <c r="H110" s="9"/>
      <c r="I110" s="10"/>
      <c r="J110" s="10"/>
      <c r="K110" s="10"/>
      <c r="L110" s="9">
        <f t="shared" si="11"/>
        <v>0</v>
      </c>
      <c r="M110" s="10"/>
      <c r="N110" s="10"/>
      <c r="O110" s="10"/>
      <c r="P110" s="10"/>
      <c r="Q110" s="10"/>
      <c r="R110" s="11">
        <f t="shared" si="15"/>
        <v>0</v>
      </c>
      <c r="S110" s="10"/>
      <c r="T110" s="10"/>
      <c r="U110" s="9"/>
      <c r="V110" s="9"/>
      <c r="W110" s="10"/>
      <c r="X110" s="9"/>
      <c r="Y110" s="18"/>
      <c r="Z110" s="17"/>
    </row>
    <row r="111" spans="1:26" ht="18" customHeight="1" x14ac:dyDescent="0.2">
      <c r="A111" s="13">
        <v>3510004</v>
      </c>
      <c r="B111" s="14" t="s">
        <v>132</v>
      </c>
      <c r="C111" s="15">
        <v>43000</v>
      </c>
      <c r="D111" s="10">
        <f>VLOOKUP($A111,'25.04'!$A$9:$W$204,23,0)</f>
        <v>13</v>
      </c>
      <c r="E111" s="15"/>
      <c r="F111" s="15"/>
      <c r="G111" s="15"/>
      <c r="H111" s="9">
        <f t="shared" ref="H111:H120" si="20">SUM(E111:G111)</f>
        <v>0</v>
      </c>
      <c r="I111" s="15">
        <v>5</v>
      </c>
      <c r="J111" s="15"/>
      <c r="K111" s="15"/>
      <c r="L111" s="9">
        <f t="shared" si="11"/>
        <v>5</v>
      </c>
      <c r="M111" s="15"/>
      <c r="N111" s="15"/>
      <c r="O111" s="15"/>
      <c r="P111" s="15"/>
      <c r="Q111" s="15"/>
      <c r="R111" s="11">
        <f>SUM(M111:Q111)</f>
        <v>0</v>
      </c>
      <c r="S111" s="15"/>
      <c r="T111" s="15"/>
      <c r="U111" s="9">
        <f>S111+T111</f>
        <v>0</v>
      </c>
      <c r="V111" s="9">
        <f t="shared" ref="V111:V120" si="21">D111+H111-L111-R111-U111</f>
        <v>8</v>
      </c>
      <c r="W111" s="15">
        <v>8</v>
      </c>
      <c r="X111" s="16">
        <f>W111-V111</f>
        <v>0</v>
      </c>
      <c r="Y111" s="18"/>
      <c r="Z111" s="17"/>
    </row>
    <row r="112" spans="1:26" ht="18" customHeight="1" x14ac:dyDescent="0.2">
      <c r="A112" s="13">
        <v>3510011</v>
      </c>
      <c r="B112" s="14" t="s">
        <v>133</v>
      </c>
      <c r="C112" s="15">
        <v>42000</v>
      </c>
      <c r="D112" s="10">
        <f>VLOOKUP($A112,'25.04'!$A$9:$W$204,23,0)</f>
        <v>0</v>
      </c>
      <c r="E112" s="15"/>
      <c r="F112" s="15"/>
      <c r="G112" s="15"/>
      <c r="H112" s="9">
        <f t="shared" si="20"/>
        <v>0</v>
      </c>
      <c r="I112" s="15"/>
      <c r="J112" s="15"/>
      <c r="K112" s="15"/>
      <c r="L112" s="9">
        <f t="shared" si="11"/>
        <v>0</v>
      </c>
      <c r="M112" s="15"/>
      <c r="N112" s="15"/>
      <c r="O112" s="15"/>
      <c r="P112" s="15"/>
      <c r="Q112" s="15"/>
      <c r="R112" s="11">
        <f t="shared" si="15"/>
        <v>0</v>
      </c>
      <c r="S112" s="15"/>
      <c r="T112" s="15"/>
      <c r="U112" s="9">
        <f t="shared" ref="U112:U120" si="22">S112+T112</f>
        <v>0</v>
      </c>
      <c r="V112" s="9">
        <f t="shared" si="21"/>
        <v>0</v>
      </c>
      <c r="W112" s="15"/>
      <c r="X112" s="16">
        <f t="shared" ref="X112:X120" si="23">W112-V112</f>
        <v>0</v>
      </c>
      <c r="Y112" s="18"/>
      <c r="Z112" s="17"/>
    </row>
    <row r="113" spans="1:26" ht="18" customHeight="1" x14ac:dyDescent="0.2">
      <c r="A113" s="13">
        <v>3510012</v>
      </c>
      <c r="B113" s="14" t="s">
        <v>134</v>
      </c>
      <c r="C113" s="15">
        <v>43000</v>
      </c>
      <c r="D113" s="10">
        <f>VLOOKUP($A113,'25.04'!$A$9:$W$204,23,0)</f>
        <v>7</v>
      </c>
      <c r="E113" s="15"/>
      <c r="F113" s="15"/>
      <c r="G113" s="15"/>
      <c r="H113" s="9">
        <f t="shared" si="20"/>
        <v>0</v>
      </c>
      <c r="I113" s="15">
        <v>5</v>
      </c>
      <c r="J113" s="15"/>
      <c r="K113" s="15"/>
      <c r="L113" s="9">
        <f t="shared" si="11"/>
        <v>5</v>
      </c>
      <c r="M113" s="15"/>
      <c r="N113" s="15"/>
      <c r="O113" s="15"/>
      <c r="P113" s="15"/>
      <c r="Q113" s="15"/>
      <c r="R113" s="11">
        <f>SUM(M113:Q113)</f>
        <v>0</v>
      </c>
      <c r="S113" s="15"/>
      <c r="T113" s="15"/>
      <c r="U113" s="9">
        <f>S113+T113</f>
        <v>0</v>
      </c>
      <c r="V113" s="9">
        <f t="shared" si="21"/>
        <v>2</v>
      </c>
      <c r="W113" s="15">
        <v>2</v>
      </c>
      <c r="X113" s="16">
        <f>W113-V113</f>
        <v>0</v>
      </c>
      <c r="Y113" s="18"/>
      <c r="Z113" s="17"/>
    </row>
    <row r="114" spans="1:26" ht="18" customHeight="1" x14ac:dyDescent="0.2">
      <c r="A114" s="13">
        <v>3510018</v>
      </c>
      <c r="B114" s="14" t="s">
        <v>135</v>
      </c>
      <c r="C114" s="15">
        <v>65000</v>
      </c>
      <c r="D114" s="10">
        <f>VLOOKUP($A114,'25.04'!$A$9:$W$204,23,0)</f>
        <v>7</v>
      </c>
      <c r="E114" s="15"/>
      <c r="F114" s="15"/>
      <c r="G114" s="15"/>
      <c r="H114" s="9">
        <f t="shared" si="20"/>
        <v>0</v>
      </c>
      <c r="I114" s="15">
        <v>4</v>
      </c>
      <c r="J114" s="15"/>
      <c r="K114" s="15"/>
      <c r="L114" s="9">
        <f t="shared" si="11"/>
        <v>4</v>
      </c>
      <c r="M114" s="15"/>
      <c r="N114" s="15"/>
      <c r="O114" s="15"/>
      <c r="P114" s="15"/>
      <c r="Q114" s="15"/>
      <c r="R114" s="11">
        <f t="shared" si="15"/>
        <v>0</v>
      </c>
      <c r="S114" s="15"/>
      <c r="T114" s="15"/>
      <c r="U114" s="9">
        <f t="shared" si="22"/>
        <v>0</v>
      </c>
      <c r="V114" s="9">
        <f t="shared" si="21"/>
        <v>3</v>
      </c>
      <c r="W114" s="15">
        <v>3</v>
      </c>
      <c r="X114" s="16">
        <f t="shared" si="23"/>
        <v>0</v>
      </c>
      <c r="Y114" s="18"/>
      <c r="Z114" s="17"/>
    </row>
    <row r="115" spans="1:26" ht="18" customHeight="1" x14ac:dyDescent="0.2">
      <c r="A115" s="13">
        <v>3510066</v>
      </c>
      <c r="B115" s="14" t="s">
        <v>136</v>
      </c>
      <c r="C115" s="15">
        <v>42000</v>
      </c>
      <c r="D115" s="10">
        <f>VLOOKUP($A115,'25.04'!$A$9:$W$204,23,0)</f>
        <v>0</v>
      </c>
      <c r="E115" s="15"/>
      <c r="F115" s="15"/>
      <c r="G115" s="15"/>
      <c r="H115" s="9">
        <f t="shared" si="20"/>
        <v>0</v>
      </c>
      <c r="I115" s="15"/>
      <c r="J115" s="15"/>
      <c r="K115" s="15"/>
      <c r="L115" s="9">
        <f t="shared" si="11"/>
        <v>0</v>
      </c>
      <c r="M115" s="15"/>
      <c r="N115" s="15"/>
      <c r="O115" s="15"/>
      <c r="P115" s="15"/>
      <c r="Q115" s="15"/>
      <c r="R115" s="11">
        <f t="shared" si="15"/>
        <v>0</v>
      </c>
      <c r="S115" s="15"/>
      <c r="T115" s="15"/>
      <c r="U115" s="9">
        <f t="shared" si="22"/>
        <v>0</v>
      </c>
      <c r="V115" s="9">
        <f t="shared" si="21"/>
        <v>0</v>
      </c>
      <c r="W115" s="15"/>
      <c r="X115" s="16">
        <f t="shared" si="23"/>
        <v>0</v>
      </c>
      <c r="Y115" s="18"/>
      <c r="Z115" s="17"/>
    </row>
    <row r="116" spans="1:26" ht="18" customHeight="1" x14ac:dyDescent="0.2">
      <c r="A116" s="13">
        <v>3510067</v>
      </c>
      <c r="B116" s="14" t="s">
        <v>137</v>
      </c>
      <c r="C116" s="15">
        <v>43000</v>
      </c>
      <c r="D116" s="10">
        <f>VLOOKUP($A116,'25.04'!$A$9:$W$204,23,0)</f>
        <v>8</v>
      </c>
      <c r="E116" s="15"/>
      <c r="F116" s="15"/>
      <c r="G116" s="15"/>
      <c r="H116" s="9">
        <f t="shared" si="20"/>
        <v>0</v>
      </c>
      <c r="I116" s="15">
        <v>5</v>
      </c>
      <c r="J116" s="15"/>
      <c r="K116" s="15"/>
      <c r="L116" s="9">
        <f t="shared" si="11"/>
        <v>5</v>
      </c>
      <c r="M116" s="15"/>
      <c r="N116" s="15"/>
      <c r="O116" s="15"/>
      <c r="P116" s="15"/>
      <c r="Q116" s="15"/>
      <c r="R116" s="11">
        <f t="shared" si="15"/>
        <v>0</v>
      </c>
      <c r="S116" s="15"/>
      <c r="T116" s="15"/>
      <c r="U116" s="9">
        <f t="shared" si="22"/>
        <v>0</v>
      </c>
      <c r="V116" s="9">
        <f t="shared" si="21"/>
        <v>3</v>
      </c>
      <c r="W116" s="15">
        <v>3</v>
      </c>
      <c r="X116" s="16">
        <f t="shared" si="23"/>
        <v>0</v>
      </c>
      <c r="Y116" s="18"/>
      <c r="Z116" s="17"/>
    </row>
    <row r="117" spans="1:26" ht="18" customHeight="1" x14ac:dyDescent="0.2">
      <c r="A117" s="13">
        <v>3510068</v>
      </c>
      <c r="B117" s="14" t="s">
        <v>138</v>
      </c>
      <c r="C117" s="15">
        <v>12000</v>
      </c>
      <c r="D117" s="10">
        <f>VLOOKUP($A117,'25.04'!$A$9:$W$204,23,0)</f>
        <v>0</v>
      </c>
      <c r="E117" s="15"/>
      <c r="F117" s="15"/>
      <c r="G117" s="15"/>
      <c r="H117" s="9">
        <f t="shared" si="20"/>
        <v>0</v>
      </c>
      <c r="I117" s="15"/>
      <c r="J117" s="15"/>
      <c r="K117" s="15"/>
      <c r="L117" s="9">
        <f t="shared" si="11"/>
        <v>0</v>
      </c>
      <c r="M117" s="15"/>
      <c r="N117" s="15"/>
      <c r="O117" s="15"/>
      <c r="P117" s="15"/>
      <c r="Q117" s="15"/>
      <c r="R117" s="11">
        <f>SUM(M117:Q117)</f>
        <v>0</v>
      </c>
      <c r="S117" s="15"/>
      <c r="T117" s="15"/>
      <c r="U117" s="9">
        <f>S117+T117</f>
        <v>0</v>
      </c>
      <c r="V117" s="9">
        <f t="shared" si="21"/>
        <v>0</v>
      </c>
      <c r="W117" s="15"/>
      <c r="X117" s="16">
        <f>W117-V117</f>
        <v>0</v>
      </c>
      <c r="Y117" s="18"/>
      <c r="Z117" s="17"/>
    </row>
    <row r="118" spans="1:26" ht="18" customHeight="1" x14ac:dyDescent="0.2">
      <c r="A118" s="13">
        <v>3510069</v>
      </c>
      <c r="B118" s="14" t="s">
        <v>139</v>
      </c>
      <c r="C118" s="15">
        <v>12000</v>
      </c>
      <c r="D118" s="10">
        <f>VLOOKUP($A118,'25.04'!$A$9:$W$204,23,0)</f>
        <v>0</v>
      </c>
      <c r="E118" s="15"/>
      <c r="F118" s="15"/>
      <c r="G118" s="15"/>
      <c r="H118" s="9">
        <f t="shared" si="20"/>
        <v>0</v>
      </c>
      <c r="I118" s="15"/>
      <c r="J118" s="15"/>
      <c r="K118" s="15"/>
      <c r="L118" s="9">
        <f t="shared" si="11"/>
        <v>0</v>
      </c>
      <c r="M118" s="15"/>
      <c r="N118" s="15"/>
      <c r="O118" s="15"/>
      <c r="P118" s="15"/>
      <c r="Q118" s="15"/>
      <c r="R118" s="11">
        <f>SUM(M118:Q118)</f>
        <v>0</v>
      </c>
      <c r="S118" s="15"/>
      <c r="T118" s="15"/>
      <c r="U118" s="9">
        <f>S118+T118</f>
        <v>0</v>
      </c>
      <c r="V118" s="9">
        <f t="shared" si="21"/>
        <v>0</v>
      </c>
      <c r="W118" s="15"/>
      <c r="X118" s="16">
        <f>W118-V118</f>
        <v>0</v>
      </c>
      <c r="Y118" s="18"/>
      <c r="Z118" s="17"/>
    </row>
    <row r="119" spans="1:26" ht="18" customHeight="1" x14ac:dyDescent="0.2">
      <c r="A119" s="13">
        <v>3510070</v>
      </c>
      <c r="B119" s="14" t="s">
        <v>140</v>
      </c>
      <c r="C119" s="15">
        <v>12000</v>
      </c>
      <c r="D119" s="10">
        <f>VLOOKUP($A119,'25.04'!$A$9:$W$204,23,0)</f>
        <v>0</v>
      </c>
      <c r="E119" s="15"/>
      <c r="F119" s="15"/>
      <c r="G119" s="15"/>
      <c r="H119" s="9">
        <f t="shared" si="20"/>
        <v>0</v>
      </c>
      <c r="I119" s="15"/>
      <c r="J119" s="15"/>
      <c r="K119" s="15"/>
      <c r="L119" s="9">
        <f t="shared" si="11"/>
        <v>0</v>
      </c>
      <c r="M119" s="15"/>
      <c r="N119" s="15"/>
      <c r="O119" s="15"/>
      <c r="P119" s="15"/>
      <c r="Q119" s="15"/>
      <c r="R119" s="11">
        <f>SUM(M119:Q119)</f>
        <v>0</v>
      </c>
      <c r="S119" s="15"/>
      <c r="T119" s="15"/>
      <c r="U119" s="9">
        <f>S119+T119</f>
        <v>0</v>
      </c>
      <c r="V119" s="9">
        <f t="shared" si="21"/>
        <v>0</v>
      </c>
      <c r="W119" s="15"/>
      <c r="X119" s="16">
        <f>W119-V119</f>
        <v>0</v>
      </c>
      <c r="Y119" s="18"/>
      <c r="Z119" s="17"/>
    </row>
    <row r="120" spans="1:26" ht="18" customHeight="1" x14ac:dyDescent="0.2">
      <c r="A120" s="13">
        <v>3512008</v>
      </c>
      <c r="B120" s="14" t="s">
        <v>141</v>
      </c>
      <c r="C120" s="15">
        <v>44000</v>
      </c>
      <c r="D120" s="10">
        <f>VLOOKUP($A120,'25.04'!$A$9:$W$204,23,0)</f>
        <v>0</v>
      </c>
      <c r="E120" s="15"/>
      <c r="F120" s="15"/>
      <c r="G120" s="15"/>
      <c r="H120" s="9">
        <f t="shared" si="20"/>
        <v>0</v>
      </c>
      <c r="I120" s="15"/>
      <c r="J120" s="15"/>
      <c r="K120" s="15"/>
      <c r="L120" s="9">
        <f t="shared" si="11"/>
        <v>0</v>
      </c>
      <c r="M120" s="15"/>
      <c r="N120" s="15"/>
      <c r="O120" s="15"/>
      <c r="P120" s="15"/>
      <c r="Q120" s="15"/>
      <c r="R120" s="11">
        <f t="shared" si="15"/>
        <v>0</v>
      </c>
      <c r="S120" s="15"/>
      <c r="T120" s="15"/>
      <c r="U120" s="9">
        <f t="shared" si="22"/>
        <v>0</v>
      </c>
      <c r="V120" s="9">
        <f t="shared" si="21"/>
        <v>0</v>
      </c>
      <c r="W120" s="15"/>
      <c r="X120" s="16">
        <f t="shared" si="23"/>
        <v>0</v>
      </c>
      <c r="Y120" s="18"/>
      <c r="Z120" s="17"/>
    </row>
    <row r="121" spans="1:26" ht="18" customHeight="1" x14ac:dyDescent="0.2">
      <c r="A121" s="7">
        <v>3530000</v>
      </c>
      <c r="B121" s="28" t="s">
        <v>142</v>
      </c>
      <c r="C121" s="9"/>
      <c r="D121" s="10">
        <f>VLOOKUP($A121,'25.04'!$A$9:$W$204,23,0)</f>
        <v>0</v>
      </c>
      <c r="E121" s="10"/>
      <c r="F121" s="10"/>
      <c r="G121" s="10"/>
      <c r="H121" s="9"/>
      <c r="I121" s="10"/>
      <c r="J121" s="10"/>
      <c r="K121" s="10"/>
      <c r="L121" s="9">
        <f t="shared" si="11"/>
        <v>0</v>
      </c>
      <c r="M121" s="10"/>
      <c r="N121" s="10"/>
      <c r="O121" s="10"/>
      <c r="P121" s="10"/>
      <c r="Q121" s="10"/>
      <c r="R121" s="11">
        <f t="shared" si="15"/>
        <v>0</v>
      </c>
      <c r="S121" s="10"/>
      <c r="T121" s="10"/>
      <c r="U121" s="9"/>
      <c r="V121" s="9"/>
      <c r="W121" s="10"/>
      <c r="X121" s="9"/>
      <c r="Y121" s="18"/>
      <c r="Z121" s="17"/>
    </row>
    <row r="122" spans="1:26" ht="18" customHeight="1" x14ac:dyDescent="0.2">
      <c r="A122" s="13">
        <v>3530003</v>
      </c>
      <c r="B122" s="14" t="s">
        <v>143</v>
      </c>
      <c r="C122" s="15">
        <v>20000</v>
      </c>
      <c r="D122" s="10">
        <f>VLOOKUP($A122,'25.04'!$A$9:$W$204,23,0)</f>
        <v>0</v>
      </c>
      <c r="E122" s="15"/>
      <c r="F122" s="15"/>
      <c r="G122" s="15"/>
      <c r="H122" s="9">
        <f t="shared" ref="H122:H134" si="24">SUM(E122:G122)</f>
        <v>0</v>
      </c>
      <c r="I122" s="15"/>
      <c r="J122" s="15"/>
      <c r="K122" s="15"/>
      <c r="L122" s="9">
        <f t="shared" si="11"/>
        <v>0</v>
      </c>
      <c r="M122" s="15"/>
      <c r="N122" s="15"/>
      <c r="O122" s="15"/>
      <c r="P122" s="15"/>
      <c r="Q122" s="15"/>
      <c r="R122" s="11">
        <f t="shared" si="15"/>
        <v>0</v>
      </c>
      <c r="S122" s="15"/>
      <c r="T122" s="15"/>
      <c r="U122" s="9">
        <f t="shared" ref="U122:U134" si="25">S122+T122</f>
        <v>0</v>
      </c>
      <c r="V122" s="9">
        <f t="shared" ref="V122:V134" si="26">D122+H122-L122-R122-U122</f>
        <v>0</v>
      </c>
      <c r="W122" s="15"/>
      <c r="X122" s="16">
        <f t="shared" ref="X122:X134" si="27">W122-V122</f>
        <v>0</v>
      </c>
      <c r="Y122" s="18"/>
      <c r="Z122" s="17"/>
    </row>
    <row r="123" spans="1:26" ht="18" customHeight="1" x14ac:dyDescent="0.2">
      <c r="A123" s="13">
        <v>3530008</v>
      </c>
      <c r="B123" s="14" t="s">
        <v>144</v>
      </c>
      <c r="C123" s="15">
        <v>20000</v>
      </c>
      <c r="D123" s="10">
        <f>VLOOKUP($A123,'25.04'!$A$9:$W$204,23,0)</f>
        <v>0</v>
      </c>
      <c r="E123" s="15"/>
      <c r="F123" s="15"/>
      <c r="G123" s="15"/>
      <c r="H123" s="9">
        <f t="shared" si="24"/>
        <v>0</v>
      </c>
      <c r="I123" s="15"/>
      <c r="J123" s="15"/>
      <c r="K123" s="15"/>
      <c r="L123" s="9">
        <f t="shared" si="11"/>
        <v>0</v>
      </c>
      <c r="M123" s="15"/>
      <c r="N123" s="15"/>
      <c r="O123" s="15"/>
      <c r="P123" s="15"/>
      <c r="Q123" s="15"/>
      <c r="R123" s="11">
        <f t="shared" si="15"/>
        <v>0</v>
      </c>
      <c r="S123" s="15"/>
      <c r="T123" s="15"/>
      <c r="U123" s="9">
        <f t="shared" si="25"/>
        <v>0</v>
      </c>
      <c r="V123" s="9">
        <f t="shared" si="26"/>
        <v>0</v>
      </c>
      <c r="W123" s="15"/>
      <c r="X123" s="16">
        <f t="shared" si="27"/>
        <v>0</v>
      </c>
      <c r="Y123" s="18"/>
      <c r="Z123" s="17"/>
    </row>
    <row r="124" spans="1:26" ht="18" customHeight="1" x14ac:dyDescent="0.2">
      <c r="A124" s="13">
        <v>3530009</v>
      </c>
      <c r="B124" s="14" t="s">
        <v>145</v>
      </c>
      <c r="C124" s="15">
        <v>20000</v>
      </c>
      <c r="D124" s="10">
        <f>VLOOKUP($A124,'25.04'!$A$9:$W$204,23,0)</f>
        <v>25</v>
      </c>
      <c r="E124" s="15"/>
      <c r="F124" s="15"/>
      <c r="G124" s="15"/>
      <c r="H124" s="9">
        <f t="shared" si="24"/>
        <v>0</v>
      </c>
      <c r="I124" s="15">
        <v>4</v>
      </c>
      <c r="J124" s="15"/>
      <c r="K124" s="15"/>
      <c r="L124" s="9">
        <f t="shared" si="11"/>
        <v>4</v>
      </c>
      <c r="M124" s="15"/>
      <c r="N124" s="15"/>
      <c r="O124" s="15"/>
      <c r="P124" s="15"/>
      <c r="Q124" s="15"/>
      <c r="R124" s="11">
        <f t="shared" si="15"/>
        <v>0</v>
      </c>
      <c r="S124" s="15"/>
      <c r="T124" s="15"/>
      <c r="U124" s="9">
        <f t="shared" si="25"/>
        <v>0</v>
      </c>
      <c r="V124" s="9">
        <f t="shared" si="26"/>
        <v>21</v>
      </c>
      <c r="W124" s="15">
        <v>19</v>
      </c>
      <c r="X124" s="16">
        <f t="shared" si="27"/>
        <v>-2</v>
      </c>
      <c r="Y124" s="18"/>
      <c r="Z124" s="17"/>
    </row>
    <row r="125" spans="1:26" ht="18" customHeight="1" x14ac:dyDescent="0.2">
      <c r="A125" s="13">
        <v>3530010</v>
      </c>
      <c r="B125" s="14" t="s">
        <v>146</v>
      </c>
      <c r="C125" s="15">
        <v>108000</v>
      </c>
      <c r="D125" s="10">
        <f>VLOOKUP($A125,'25.04'!$A$9:$W$204,23,0)</f>
        <v>14</v>
      </c>
      <c r="E125" s="15"/>
      <c r="F125" s="15"/>
      <c r="G125" s="15"/>
      <c r="H125" s="9">
        <f t="shared" si="24"/>
        <v>0</v>
      </c>
      <c r="I125" s="15">
        <v>4</v>
      </c>
      <c r="J125" s="15"/>
      <c r="K125" s="15"/>
      <c r="L125" s="9">
        <f t="shared" si="11"/>
        <v>4</v>
      </c>
      <c r="M125" s="15"/>
      <c r="N125" s="15"/>
      <c r="O125" s="15"/>
      <c r="P125" s="15"/>
      <c r="Q125" s="15"/>
      <c r="R125" s="11">
        <f t="shared" si="15"/>
        <v>0</v>
      </c>
      <c r="S125" s="15"/>
      <c r="T125" s="15"/>
      <c r="U125" s="9">
        <f t="shared" si="25"/>
        <v>0</v>
      </c>
      <c r="V125" s="9">
        <f t="shared" si="26"/>
        <v>10</v>
      </c>
      <c r="W125" s="15">
        <v>10</v>
      </c>
      <c r="X125" s="16">
        <f t="shared" si="27"/>
        <v>0</v>
      </c>
      <c r="Y125" s="18"/>
      <c r="Z125" s="17"/>
    </row>
    <row r="126" spans="1:26" ht="18" customHeight="1" x14ac:dyDescent="0.2">
      <c r="A126" s="13">
        <v>3530014</v>
      </c>
      <c r="B126" s="14" t="s">
        <v>147</v>
      </c>
      <c r="C126" s="15">
        <v>20000</v>
      </c>
      <c r="D126" s="10">
        <f>VLOOKUP($A126,'25.04'!$A$9:$W$204,23,0)</f>
        <v>0</v>
      </c>
      <c r="E126" s="15"/>
      <c r="F126" s="15"/>
      <c r="G126" s="15"/>
      <c r="H126" s="9">
        <f t="shared" si="24"/>
        <v>0</v>
      </c>
      <c r="I126" s="15"/>
      <c r="J126" s="15"/>
      <c r="K126" s="15"/>
      <c r="L126" s="9">
        <f t="shared" si="11"/>
        <v>0</v>
      </c>
      <c r="M126" s="15"/>
      <c r="N126" s="15"/>
      <c r="O126" s="15"/>
      <c r="P126" s="15"/>
      <c r="Q126" s="15"/>
      <c r="R126" s="11">
        <f>SUM(M126:Q126)</f>
        <v>0</v>
      </c>
      <c r="S126" s="15"/>
      <c r="T126" s="15"/>
      <c r="U126" s="9">
        <f>S126+T126</f>
        <v>0</v>
      </c>
      <c r="V126" s="9">
        <f t="shared" si="26"/>
        <v>0</v>
      </c>
      <c r="W126" s="15"/>
      <c r="X126" s="16">
        <f>W126-V126</f>
        <v>0</v>
      </c>
      <c r="Y126" s="18"/>
      <c r="Z126" s="17"/>
    </row>
    <row r="127" spans="1:26" ht="18" customHeight="1" x14ac:dyDescent="0.2">
      <c r="A127" s="13">
        <v>3530087</v>
      </c>
      <c r="B127" s="14" t="s">
        <v>148</v>
      </c>
      <c r="C127" s="15"/>
      <c r="D127" s="10">
        <f>VLOOKUP($A127,'25.04'!$A$9:$W$204,23,0)</f>
        <v>0</v>
      </c>
      <c r="E127" s="15"/>
      <c r="F127" s="15"/>
      <c r="G127" s="15"/>
      <c r="H127" s="9">
        <f t="shared" si="24"/>
        <v>0</v>
      </c>
      <c r="I127" s="15"/>
      <c r="J127" s="15"/>
      <c r="K127" s="15"/>
      <c r="L127" s="9">
        <f t="shared" si="11"/>
        <v>0</v>
      </c>
      <c r="M127" s="15"/>
      <c r="N127" s="15"/>
      <c r="O127" s="15"/>
      <c r="P127" s="15"/>
      <c r="Q127" s="15"/>
      <c r="R127" s="11">
        <f t="shared" si="15"/>
        <v>0</v>
      </c>
      <c r="S127" s="15"/>
      <c r="T127" s="15"/>
      <c r="U127" s="9">
        <f t="shared" si="25"/>
        <v>0</v>
      </c>
      <c r="V127" s="9">
        <f t="shared" si="26"/>
        <v>0</v>
      </c>
      <c r="W127" s="15"/>
      <c r="X127" s="16">
        <f t="shared" si="27"/>
        <v>0</v>
      </c>
      <c r="Y127" s="18"/>
      <c r="Z127" s="17"/>
    </row>
    <row r="128" spans="1:26" ht="18" customHeight="1" x14ac:dyDescent="0.2">
      <c r="A128" s="13">
        <v>3530088</v>
      </c>
      <c r="B128" s="14" t="s">
        <v>149</v>
      </c>
      <c r="C128" s="15">
        <v>20000</v>
      </c>
      <c r="D128" s="10">
        <f>VLOOKUP($A128,'25.04'!$A$9:$W$204,23,0)</f>
        <v>0</v>
      </c>
      <c r="E128" s="15">
        <v>42</v>
      </c>
      <c r="F128" s="15"/>
      <c r="G128" s="15"/>
      <c r="H128" s="9">
        <f t="shared" si="24"/>
        <v>42</v>
      </c>
      <c r="I128" s="15">
        <v>10</v>
      </c>
      <c r="J128" s="15"/>
      <c r="K128" s="15"/>
      <c r="L128" s="9">
        <f t="shared" si="11"/>
        <v>10</v>
      </c>
      <c r="M128" s="15"/>
      <c r="N128" s="15"/>
      <c r="O128" s="15"/>
      <c r="P128" s="15"/>
      <c r="Q128" s="15"/>
      <c r="R128" s="11">
        <f t="shared" si="15"/>
        <v>0</v>
      </c>
      <c r="S128" s="15"/>
      <c r="T128" s="15"/>
      <c r="U128" s="9">
        <f t="shared" si="25"/>
        <v>0</v>
      </c>
      <c r="V128" s="9">
        <f t="shared" si="26"/>
        <v>32</v>
      </c>
      <c r="W128" s="15">
        <v>32</v>
      </c>
      <c r="X128" s="16">
        <f t="shared" si="27"/>
        <v>0</v>
      </c>
      <c r="Y128" s="26"/>
      <c r="Z128" s="17"/>
    </row>
    <row r="129" spans="1:26" ht="18" customHeight="1" x14ac:dyDescent="0.2">
      <c r="A129" s="13">
        <v>3530089</v>
      </c>
      <c r="B129" s="14" t="s">
        <v>150</v>
      </c>
      <c r="C129" s="15">
        <v>95000</v>
      </c>
      <c r="D129" s="10">
        <f>VLOOKUP($A129,'25.04'!$A$9:$W$204,23,0)</f>
        <v>0</v>
      </c>
      <c r="E129" s="15"/>
      <c r="F129" s="15"/>
      <c r="G129" s="15"/>
      <c r="H129" s="9">
        <f t="shared" si="24"/>
        <v>0</v>
      </c>
      <c r="I129" s="15"/>
      <c r="J129" s="15"/>
      <c r="K129" s="15"/>
      <c r="L129" s="9">
        <f t="shared" si="11"/>
        <v>0</v>
      </c>
      <c r="M129" s="15"/>
      <c r="N129" s="15"/>
      <c r="O129" s="15"/>
      <c r="P129" s="15"/>
      <c r="Q129" s="15"/>
      <c r="R129" s="11">
        <f t="shared" si="15"/>
        <v>0</v>
      </c>
      <c r="S129" s="15"/>
      <c r="T129" s="15"/>
      <c r="U129" s="9">
        <f t="shared" si="25"/>
        <v>0</v>
      </c>
      <c r="V129" s="9">
        <f t="shared" si="26"/>
        <v>0</v>
      </c>
      <c r="W129" s="15"/>
      <c r="X129" s="16">
        <f t="shared" si="27"/>
        <v>0</v>
      </c>
      <c r="Y129" s="26"/>
      <c r="Z129" s="17"/>
    </row>
    <row r="130" spans="1:26" ht="18" customHeight="1" x14ac:dyDescent="0.2">
      <c r="A130" s="13">
        <v>3530100</v>
      </c>
      <c r="B130" s="14" t="s">
        <v>151</v>
      </c>
      <c r="C130" s="15">
        <v>22000</v>
      </c>
      <c r="D130" s="10">
        <f>VLOOKUP($A130,'25.04'!$A$9:$W$204,23,0)</f>
        <v>0</v>
      </c>
      <c r="E130" s="15"/>
      <c r="F130" s="15"/>
      <c r="G130" s="15"/>
      <c r="H130" s="9">
        <f t="shared" si="24"/>
        <v>0</v>
      </c>
      <c r="I130" s="15"/>
      <c r="J130" s="15"/>
      <c r="K130" s="15"/>
      <c r="L130" s="9">
        <f t="shared" si="11"/>
        <v>0</v>
      </c>
      <c r="M130" s="15"/>
      <c r="N130" s="15"/>
      <c r="O130" s="15"/>
      <c r="P130" s="15"/>
      <c r="Q130" s="15"/>
      <c r="R130" s="11">
        <f t="shared" si="15"/>
        <v>0</v>
      </c>
      <c r="S130" s="15"/>
      <c r="T130" s="15"/>
      <c r="U130" s="9">
        <f t="shared" si="25"/>
        <v>0</v>
      </c>
      <c r="V130" s="9">
        <f t="shared" si="26"/>
        <v>0</v>
      </c>
      <c r="W130" s="15"/>
      <c r="X130" s="16">
        <f t="shared" si="27"/>
        <v>0</v>
      </c>
      <c r="Y130" s="26"/>
      <c r="Z130" s="17"/>
    </row>
    <row r="131" spans="1:26" ht="18" customHeight="1" x14ac:dyDescent="0.2">
      <c r="A131" s="13">
        <v>3550002</v>
      </c>
      <c r="B131" s="14" t="s">
        <v>152</v>
      </c>
      <c r="C131" s="15">
        <v>20000</v>
      </c>
      <c r="D131" s="10">
        <f>VLOOKUP($A131,'25.04'!$A$9:$W$204,23,0)</f>
        <v>14</v>
      </c>
      <c r="E131" s="15"/>
      <c r="F131" s="15"/>
      <c r="G131" s="15"/>
      <c r="H131" s="9">
        <f>SUM(E131:G131)</f>
        <v>0</v>
      </c>
      <c r="I131" s="15">
        <v>3</v>
      </c>
      <c r="J131" s="15"/>
      <c r="K131" s="15"/>
      <c r="L131" s="9">
        <f t="shared" si="11"/>
        <v>3</v>
      </c>
      <c r="M131" s="15"/>
      <c r="N131" s="15"/>
      <c r="O131" s="15"/>
      <c r="P131" s="15"/>
      <c r="Q131" s="15"/>
      <c r="R131" s="11">
        <f t="shared" si="15"/>
        <v>0</v>
      </c>
      <c r="S131" s="15"/>
      <c r="T131" s="15"/>
      <c r="U131" s="9">
        <f t="shared" si="25"/>
        <v>0</v>
      </c>
      <c r="V131" s="9">
        <f t="shared" si="26"/>
        <v>11</v>
      </c>
      <c r="W131" s="15">
        <v>9</v>
      </c>
      <c r="X131" s="16">
        <f t="shared" si="27"/>
        <v>-2</v>
      </c>
      <c r="Y131" s="26"/>
      <c r="Z131" s="17"/>
    </row>
    <row r="132" spans="1:26" ht="18" customHeight="1" x14ac:dyDescent="0.2">
      <c r="A132" s="13">
        <v>3550005</v>
      </c>
      <c r="B132" s="14" t="s">
        <v>153</v>
      </c>
      <c r="C132" s="15">
        <v>20000</v>
      </c>
      <c r="D132" s="10">
        <f>VLOOKUP($A132,'25.04'!$A$9:$W$204,23,0)</f>
        <v>4</v>
      </c>
      <c r="E132" s="15">
        <v>14</v>
      </c>
      <c r="F132" s="15"/>
      <c r="G132" s="15"/>
      <c r="H132" s="9">
        <f>SUM(E132:G132)</f>
        <v>14</v>
      </c>
      <c r="I132" s="15">
        <v>4</v>
      </c>
      <c r="J132" s="15"/>
      <c r="K132" s="15"/>
      <c r="L132" s="9">
        <f t="shared" si="11"/>
        <v>4</v>
      </c>
      <c r="M132" s="15"/>
      <c r="N132" s="15"/>
      <c r="O132" s="15"/>
      <c r="P132" s="15"/>
      <c r="Q132" s="15"/>
      <c r="R132" s="11">
        <f t="shared" si="15"/>
        <v>0</v>
      </c>
      <c r="S132" s="15"/>
      <c r="T132" s="15"/>
      <c r="U132" s="9">
        <f t="shared" si="25"/>
        <v>0</v>
      </c>
      <c r="V132" s="9">
        <f t="shared" si="26"/>
        <v>14</v>
      </c>
      <c r="W132" s="15">
        <v>10</v>
      </c>
      <c r="X132" s="16">
        <f t="shared" si="27"/>
        <v>-4</v>
      </c>
      <c r="Y132" s="26"/>
      <c r="Z132" s="17"/>
    </row>
    <row r="133" spans="1:26" ht="18" customHeight="1" x14ac:dyDescent="0.2">
      <c r="A133" s="13">
        <v>3550007</v>
      </c>
      <c r="B133" s="14" t="s">
        <v>154</v>
      </c>
      <c r="C133" s="15">
        <v>20000</v>
      </c>
      <c r="D133" s="10">
        <f>VLOOKUP($A133,'25.04'!$A$9:$W$204,23,0)</f>
        <v>9</v>
      </c>
      <c r="E133" s="15">
        <v>14</v>
      </c>
      <c r="F133" s="15"/>
      <c r="G133" s="15"/>
      <c r="H133" s="9">
        <f>SUM(E133:G133)</f>
        <v>14</v>
      </c>
      <c r="I133" s="15">
        <v>6</v>
      </c>
      <c r="J133" s="15"/>
      <c r="K133" s="15"/>
      <c r="L133" s="9">
        <f t="shared" si="11"/>
        <v>6</v>
      </c>
      <c r="M133" s="15"/>
      <c r="N133" s="15"/>
      <c r="O133" s="15"/>
      <c r="P133" s="15"/>
      <c r="Q133" s="15"/>
      <c r="R133" s="11">
        <f t="shared" si="15"/>
        <v>0</v>
      </c>
      <c r="S133" s="15"/>
      <c r="T133" s="15"/>
      <c r="U133" s="9">
        <f t="shared" si="25"/>
        <v>0</v>
      </c>
      <c r="V133" s="9">
        <f t="shared" si="26"/>
        <v>17</v>
      </c>
      <c r="W133" s="15">
        <v>16</v>
      </c>
      <c r="X133" s="16">
        <f t="shared" si="27"/>
        <v>-1</v>
      </c>
      <c r="Y133" s="26"/>
      <c r="Z133" s="17"/>
    </row>
    <row r="134" spans="1:26" ht="18" customHeight="1" x14ac:dyDescent="0.2">
      <c r="A134" s="13">
        <v>3550011</v>
      </c>
      <c r="B134" s="14" t="s">
        <v>155</v>
      </c>
      <c r="C134" s="15">
        <v>85000</v>
      </c>
      <c r="D134" s="10">
        <f>VLOOKUP($A134,'25.04'!$A$9:$W$204,23,0)</f>
        <v>0</v>
      </c>
      <c r="E134" s="15"/>
      <c r="F134" s="15"/>
      <c r="G134" s="15"/>
      <c r="H134" s="9">
        <f t="shared" si="24"/>
        <v>0</v>
      </c>
      <c r="I134" s="15"/>
      <c r="J134" s="15"/>
      <c r="K134" s="15"/>
      <c r="L134" s="9">
        <f t="shared" si="11"/>
        <v>0</v>
      </c>
      <c r="M134" s="15"/>
      <c r="N134" s="15"/>
      <c r="O134" s="15"/>
      <c r="P134" s="15"/>
      <c r="Q134" s="15"/>
      <c r="R134" s="11">
        <f t="shared" si="15"/>
        <v>0</v>
      </c>
      <c r="S134" s="15"/>
      <c r="T134" s="15"/>
      <c r="U134" s="9">
        <f t="shared" si="25"/>
        <v>0</v>
      </c>
      <c r="V134" s="9">
        <f t="shared" si="26"/>
        <v>0</v>
      </c>
      <c r="W134" s="15"/>
      <c r="X134" s="16">
        <f t="shared" si="27"/>
        <v>0</v>
      </c>
      <c r="Y134" s="18"/>
      <c r="Z134" s="17"/>
    </row>
    <row r="135" spans="1:26" ht="18" customHeight="1" x14ac:dyDescent="0.2">
      <c r="A135" s="7">
        <v>5530000</v>
      </c>
      <c r="B135" s="28" t="s">
        <v>156</v>
      </c>
      <c r="C135" s="9"/>
      <c r="D135" s="10">
        <f>VLOOKUP($A135,'25.04'!$A$9:$W$204,23,0)</f>
        <v>0</v>
      </c>
      <c r="E135" s="10"/>
      <c r="F135" s="10"/>
      <c r="G135" s="10"/>
      <c r="H135" s="9"/>
      <c r="I135" s="10"/>
      <c r="J135" s="10"/>
      <c r="K135" s="10"/>
      <c r="L135" s="9">
        <f t="shared" si="11"/>
        <v>0</v>
      </c>
      <c r="M135" s="10"/>
      <c r="N135" s="10"/>
      <c r="O135" s="10"/>
      <c r="P135" s="10"/>
      <c r="Q135" s="10"/>
      <c r="R135" s="11">
        <f t="shared" si="15"/>
        <v>0</v>
      </c>
      <c r="S135" s="10"/>
      <c r="T135" s="10"/>
      <c r="U135" s="9"/>
      <c r="V135" s="9"/>
      <c r="W135" s="10"/>
      <c r="X135" s="9"/>
      <c r="Y135" s="18"/>
      <c r="Z135" s="17"/>
    </row>
    <row r="136" spans="1:26" ht="18" customHeight="1" x14ac:dyDescent="0.2">
      <c r="A136" s="13">
        <v>5530012</v>
      </c>
      <c r="B136" s="14" t="s">
        <v>157</v>
      </c>
      <c r="C136" s="15">
        <v>30000</v>
      </c>
      <c r="D136" s="10">
        <f>VLOOKUP($A136,'25.04'!$A$9:$W$204,23,0)</f>
        <v>0</v>
      </c>
      <c r="E136" s="15"/>
      <c r="F136" s="15"/>
      <c r="G136" s="15"/>
      <c r="H136" s="9">
        <f t="shared" ref="H136:H143" si="28">SUM(E136:G136)</f>
        <v>0</v>
      </c>
      <c r="I136" s="15"/>
      <c r="J136" s="15"/>
      <c r="K136" s="15"/>
      <c r="L136" s="9">
        <f t="shared" si="11"/>
        <v>0</v>
      </c>
      <c r="M136" s="15"/>
      <c r="N136" s="15"/>
      <c r="O136" s="15"/>
      <c r="P136" s="15"/>
      <c r="Q136" s="15"/>
      <c r="R136" s="11">
        <f t="shared" si="15"/>
        <v>0</v>
      </c>
      <c r="S136" s="15"/>
      <c r="T136" s="15"/>
      <c r="U136" s="9">
        <f t="shared" ref="U136:U143" si="29">S136+T136</f>
        <v>0</v>
      </c>
      <c r="V136" s="9">
        <f t="shared" ref="V136:V143" si="30">D136+H136-L136-R136-U136</f>
        <v>0</v>
      </c>
      <c r="W136" s="15"/>
      <c r="X136" s="16">
        <f t="shared" ref="X136:X143" si="31">W136-V136</f>
        <v>0</v>
      </c>
      <c r="Y136" s="18"/>
      <c r="Z136" s="17"/>
    </row>
    <row r="137" spans="1:26" ht="18" customHeight="1" x14ac:dyDescent="0.2">
      <c r="A137" s="13">
        <v>5530013</v>
      </c>
      <c r="B137" s="14" t="s">
        <v>158</v>
      </c>
      <c r="C137" s="15">
        <v>30000</v>
      </c>
      <c r="D137" s="10">
        <f>VLOOKUP($A137,'25.04'!$A$9:$W$204,23,0)</f>
        <v>0</v>
      </c>
      <c r="E137" s="15"/>
      <c r="F137" s="15"/>
      <c r="G137" s="15"/>
      <c r="H137" s="9">
        <f t="shared" si="28"/>
        <v>0</v>
      </c>
      <c r="I137" s="15"/>
      <c r="J137" s="15"/>
      <c r="K137" s="15"/>
      <c r="L137" s="9">
        <f t="shared" si="11"/>
        <v>0</v>
      </c>
      <c r="M137" s="15"/>
      <c r="N137" s="15"/>
      <c r="O137" s="15"/>
      <c r="P137" s="15"/>
      <c r="Q137" s="15"/>
      <c r="R137" s="11">
        <f t="shared" si="15"/>
        <v>0</v>
      </c>
      <c r="S137" s="15"/>
      <c r="T137" s="15"/>
      <c r="U137" s="9">
        <f t="shared" si="29"/>
        <v>0</v>
      </c>
      <c r="V137" s="9">
        <f t="shared" si="30"/>
        <v>0</v>
      </c>
      <c r="W137" s="15"/>
      <c r="X137" s="16">
        <f t="shared" si="31"/>
        <v>0</v>
      </c>
      <c r="Y137" s="18"/>
      <c r="Z137" s="17"/>
    </row>
    <row r="138" spans="1:26" ht="18" customHeight="1" x14ac:dyDescent="0.2">
      <c r="A138" s="13">
        <v>5530014</v>
      </c>
      <c r="B138" s="14" t="s">
        <v>159</v>
      </c>
      <c r="C138" s="15">
        <v>30000</v>
      </c>
      <c r="D138" s="10">
        <f>VLOOKUP($A138,'25.04'!$A$9:$W$204,23,0)</f>
        <v>0</v>
      </c>
      <c r="E138" s="15"/>
      <c r="F138" s="15"/>
      <c r="G138" s="15"/>
      <c r="H138" s="9">
        <f t="shared" si="28"/>
        <v>0</v>
      </c>
      <c r="I138" s="15"/>
      <c r="J138" s="15"/>
      <c r="K138" s="15"/>
      <c r="L138" s="9">
        <f t="shared" si="11"/>
        <v>0</v>
      </c>
      <c r="M138" s="15"/>
      <c r="N138" s="15"/>
      <c r="O138" s="15"/>
      <c r="P138" s="15"/>
      <c r="Q138" s="15"/>
      <c r="R138" s="11">
        <f t="shared" si="15"/>
        <v>0</v>
      </c>
      <c r="S138" s="15"/>
      <c r="T138" s="15"/>
      <c r="U138" s="9">
        <f t="shared" si="29"/>
        <v>0</v>
      </c>
      <c r="V138" s="9">
        <f t="shared" si="30"/>
        <v>0</v>
      </c>
      <c r="W138" s="15"/>
      <c r="X138" s="16">
        <f t="shared" si="31"/>
        <v>0</v>
      </c>
      <c r="Y138" s="18"/>
      <c r="Z138" s="17"/>
    </row>
    <row r="139" spans="1:26" ht="18" customHeight="1" x14ac:dyDescent="0.2">
      <c r="A139" s="13">
        <v>5530015</v>
      </c>
      <c r="B139" s="14" t="s">
        <v>160</v>
      </c>
      <c r="C139" s="15">
        <v>30000</v>
      </c>
      <c r="D139" s="10">
        <f>VLOOKUP($A139,'25.04'!$A$9:$W$204,23,0)</f>
        <v>6</v>
      </c>
      <c r="E139" s="15">
        <v>22</v>
      </c>
      <c r="F139" s="15"/>
      <c r="G139" s="15"/>
      <c r="H139" s="9">
        <f t="shared" si="28"/>
        <v>22</v>
      </c>
      <c r="I139" s="15">
        <v>5</v>
      </c>
      <c r="J139" s="15"/>
      <c r="K139" s="15"/>
      <c r="L139" s="9">
        <f t="shared" si="11"/>
        <v>5</v>
      </c>
      <c r="M139" s="15"/>
      <c r="N139" s="15"/>
      <c r="O139" s="15"/>
      <c r="P139" s="15"/>
      <c r="Q139" s="15"/>
      <c r="R139" s="11">
        <f t="shared" si="15"/>
        <v>0</v>
      </c>
      <c r="S139" s="15"/>
      <c r="T139" s="15"/>
      <c r="U139" s="9">
        <f t="shared" si="29"/>
        <v>0</v>
      </c>
      <c r="V139" s="9">
        <f t="shared" si="30"/>
        <v>23</v>
      </c>
      <c r="W139" s="15">
        <v>22</v>
      </c>
      <c r="X139" s="16">
        <f t="shared" si="31"/>
        <v>-1</v>
      </c>
      <c r="Y139" s="18"/>
      <c r="Z139" s="17"/>
    </row>
    <row r="140" spans="1:26" ht="18" customHeight="1" x14ac:dyDescent="0.2">
      <c r="A140" s="13">
        <v>5530016</v>
      </c>
      <c r="B140" s="14" t="s">
        <v>161</v>
      </c>
      <c r="C140" s="15">
        <v>30000</v>
      </c>
      <c r="D140" s="10">
        <f>VLOOKUP($A140,'25.04'!$A$9:$W$204,23,0)</f>
        <v>0</v>
      </c>
      <c r="E140" s="15">
        <v>21</v>
      </c>
      <c r="F140" s="15"/>
      <c r="G140" s="15"/>
      <c r="H140" s="9">
        <f t="shared" si="28"/>
        <v>21</v>
      </c>
      <c r="I140" s="15">
        <v>1</v>
      </c>
      <c r="J140" s="15"/>
      <c r="K140" s="15"/>
      <c r="L140" s="9">
        <f t="shared" si="11"/>
        <v>1</v>
      </c>
      <c r="M140" s="15"/>
      <c r="N140" s="15"/>
      <c r="O140" s="15"/>
      <c r="P140" s="15"/>
      <c r="Q140" s="15"/>
      <c r="R140" s="11">
        <f t="shared" si="15"/>
        <v>0</v>
      </c>
      <c r="S140" s="15"/>
      <c r="T140" s="15"/>
      <c r="U140" s="9">
        <f t="shared" si="29"/>
        <v>0</v>
      </c>
      <c r="V140" s="9">
        <f t="shared" si="30"/>
        <v>20</v>
      </c>
      <c r="W140" s="15">
        <v>19</v>
      </c>
      <c r="X140" s="16">
        <f t="shared" si="31"/>
        <v>-1</v>
      </c>
      <c r="Y140" s="18"/>
      <c r="Z140" s="17"/>
    </row>
    <row r="141" spans="1:26" ht="18" customHeight="1" x14ac:dyDescent="0.2">
      <c r="A141" s="13">
        <v>5530018</v>
      </c>
      <c r="B141" s="14" t="s">
        <v>162</v>
      </c>
      <c r="C141" s="15">
        <v>30000</v>
      </c>
      <c r="D141" s="10">
        <f>VLOOKUP($A141,'25.04'!$A$9:$W$204,23,0)</f>
        <v>0</v>
      </c>
      <c r="E141" s="15"/>
      <c r="F141" s="15"/>
      <c r="G141" s="15"/>
      <c r="H141" s="9">
        <f t="shared" si="28"/>
        <v>0</v>
      </c>
      <c r="I141" s="15"/>
      <c r="J141" s="15"/>
      <c r="K141" s="15"/>
      <c r="L141" s="9">
        <f t="shared" ref="L141:L208" si="32">SUM(I141:K141)</f>
        <v>0</v>
      </c>
      <c r="M141" s="15"/>
      <c r="N141" s="15"/>
      <c r="O141" s="15"/>
      <c r="P141" s="15"/>
      <c r="Q141" s="15"/>
      <c r="R141" s="11">
        <f>SUM(M141:Q141)</f>
        <v>0</v>
      </c>
      <c r="S141" s="15"/>
      <c r="T141" s="15"/>
      <c r="U141" s="9">
        <f>S141+T141</f>
        <v>0</v>
      </c>
      <c r="V141" s="9">
        <f t="shared" si="30"/>
        <v>0</v>
      </c>
      <c r="W141" s="15"/>
      <c r="X141" s="16">
        <f>W141-V141</f>
        <v>0</v>
      </c>
      <c r="Y141" s="18"/>
      <c r="Z141" s="17"/>
    </row>
    <row r="142" spans="1:26" ht="18" customHeight="1" x14ac:dyDescent="0.2">
      <c r="A142" s="13">
        <v>5530019</v>
      </c>
      <c r="B142" s="14" t="s">
        <v>163</v>
      </c>
      <c r="C142" s="15">
        <v>30000</v>
      </c>
      <c r="D142" s="10">
        <f>VLOOKUP($A142,'25.04'!$A$9:$W$204,23,0)</f>
        <v>0</v>
      </c>
      <c r="E142" s="15"/>
      <c r="F142" s="15"/>
      <c r="G142" s="15"/>
      <c r="H142" s="9">
        <f t="shared" si="28"/>
        <v>0</v>
      </c>
      <c r="I142" s="15"/>
      <c r="J142" s="15"/>
      <c r="K142" s="15"/>
      <c r="L142" s="9">
        <f t="shared" si="32"/>
        <v>0</v>
      </c>
      <c r="M142" s="15"/>
      <c r="N142" s="15"/>
      <c r="O142" s="15"/>
      <c r="P142" s="15"/>
      <c r="Q142" s="15"/>
      <c r="R142" s="11">
        <f>SUM(M142:Q142)</f>
        <v>0</v>
      </c>
      <c r="S142" s="15"/>
      <c r="T142" s="15"/>
      <c r="U142" s="9">
        <f>S142+T142</f>
        <v>0</v>
      </c>
      <c r="V142" s="9">
        <f t="shared" si="30"/>
        <v>0</v>
      </c>
      <c r="W142" s="15"/>
      <c r="X142" s="16">
        <f>W142-V142</f>
        <v>0</v>
      </c>
      <c r="Y142" s="18"/>
      <c r="Z142" s="17"/>
    </row>
    <row r="143" spans="1:26" ht="18" customHeight="1" x14ac:dyDescent="0.2">
      <c r="A143" s="13">
        <v>5530020</v>
      </c>
      <c r="B143" s="14" t="s">
        <v>164</v>
      </c>
      <c r="C143" s="15">
        <v>30000</v>
      </c>
      <c r="D143" s="10">
        <f>VLOOKUP($A143,'25.04'!$A$9:$W$204,23,0)</f>
        <v>0</v>
      </c>
      <c r="E143" s="15"/>
      <c r="F143" s="15"/>
      <c r="G143" s="15"/>
      <c r="H143" s="9">
        <f t="shared" si="28"/>
        <v>0</v>
      </c>
      <c r="I143" s="15"/>
      <c r="J143" s="15"/>
      <c r="K143" s="15"/>
      <c r="L143" s="9">
        <f t="shared" si="32"/>
        <v>0</v>
      </c>
      <c r="M143" s="15"/>
      <c r="N143" s="15"/>
      <c r="O143" s="15"/>
      <c r="P143" s="15"/>
      <c r="Q143" s="15"/>
      <c r="R143" s="11">
        <f t="shared" si="15"/>
        <v>0</v>
      </c>
      <c r="S143" s="15"/>
      <c r="T143" s="15"/>
      <c r="U143" s="9">
        <f t="shared" si="29"/>
        <v>0</v>
      </c>
      <c r="V143" s="9">
        <f t="shared" si="30"/>
        <v>0</v>
      </c>
      <c r="W143" s="15"/>
      <c r="X143" s="16">
        <f t="shared" si="31"/>
        <v>0</v>
      </c>
      <c r="Y143" s="18"/>
      <c r="Z143" s="17"/>
    </row>
    <row r="144" spans="1:26" ht="18" customHeight="1" x14ac:dyDescent="0.2">
      <c r="A144" s="7">
        <v>7550000</v>
      </c>
      <c r="B144" s="8" t="s">
        <v>165</v>
      </c>
      <c r="C144" s="9"/>
      <c r="D144" s="10">
        <f>VLOOKUP($A144,'25.04'!$A$9:$W$204,23,0)</f>
        <v>0</v>
      </c>
      <c r="E144" s="10"/>
      <c r="F144" s="10"/>
      <c r="G144" s="10"/>
      <c r="H144" s="9"/>
      <c r="I144" s="10"/>
      <c r="J144" s="10"/>
      <c r="K144" s="10"/>
      <c r="L144" s="9">
        <f t="shared" si="32"/>
        <v>0</v>
      </c>
      <c r="M144" s="10"/>
      <c r="N144" s="10"/>
      <c r="O144" s="10"/>
      <c r="P144" s="10"/>
      <c r="Q144" s="10"/>
      <c r="R144" s="11">
        <f t="shared" si="15"/>
        <v>0</v>
      </c>
      <c r="S144" s="10"/>
      <c r="T144" s="10"/>
      <c r="U144" s="9"/>
      <c r="V144" s="9"/>
      <c r="W144" s="10"/>
      <c r="X144" s="9"/>
      <c r="Y144" s="18"/>
      <c r="Z144" s="17"/>
    </row>
    <row r="145" spans="1:26" ht="18" customHeight="1" x14ac:dyDescent="0.2">
      <c r="A145" s="13">
        <v>7520001</v>
      </c>
      <c r="B145" s="14" t="s">
        <v>166</v>
      </c>
      <c r="C145" s="15">
        <v>80000</v>
      </c>
      <c r="D145" s="10">
        <f>VLOOKUP($A145,'25.04'!$A$9:$W$204,23,0)</f>
        <v>0</v>
      </c>
      <c r="E145" s="15"/>
      <c r="F145" s="15"/>
      <c r="G145" s="15"/>
      <c r="H145" s="9">
        <f t="shared" ref="H145:H160" si="33">SUM(E145:G145)</f>
        <v>0</v>
      </c>
      <c r="I145" s="15"/>
      <c r="J145" s="15"/>
      <c r="K145" s="15"/>
      <c r="L145" s="9">
        <f t="shared" si="32"/>
        <v>0</v>
      </c>
      <c r="M145" s="15"/>
      <c r="N145" s="15"/>
      <c r="O145" s="15"/>
      <c r="P145" s="15"/>
      <c r="Q145" s="15"/>
      <c r="R145" s="11">
        <f>SUM(M145:Q145)</f>
        <v>0</v>
      </c>
      <c r="S145" s="15"/>
      <c r="T145" s="15"/>
      <c r="U145" s="9">
        <f>S145+T145</f>
        <v>0</v>
      </c>
      <c r="V145" s="9">
        <f t="shared" ref="V145:V160" si="34">D145+H145-L145-R145-U145</f>
        <v>0</v>
      </c>
      <c r="W145" s="15"/>
      <c r="X145" s="16">
        <f>W145-V145</f>
        <v>0</v>
      </c>
      <c r="Y145" s="18"/>
      <c r="Z145" s="17"/>
    </row>
    <row r="146" spans="1:26" ht="18" customHeight="1" x14ac:dyDescent="0.2">
      <c r="A146" s="13">
        <v>7520012</v>
      </c>
      <c r="B146" s="14" t="s">
        <v>167</v>
      </c>
      <c r="C146" s="15">
        <v>80000</v>
      </c>
      <c r="D146" s="10">
        <f>VLOOKUP($A146,'25.04'!$A$9:$W$204,23,0)</f>
        <v>0</v>
      </c>
      <c r="E146" s="15"/>
      <c r="F146" s="15"/>
      <c r="G146" s="15"/>
      <c r="H146" s="9">
        <f t="shared" si="33"/>
        <v>0</v>
      </c>
      <c r="I146" s="15"/>
      <c r="J146" s="15"/>
      <c r="K146" s="15"/>
      <c r="L146" s="9">
        <f t="shared" si="32"/>
        <v>0</v>
      </c>
      <c r="M146" s="15"/>
      <c r="N146" s="15"/>
      <c r="O146" s="15"/>
      <c r="P146" s="15"/>
      <c r="Q146" s="15"/>
      <c r="R146" s="11">
        <f>SUM(M146:Q146)</f>
        <v>0</v>
      </c>
      <c r="S146" s="15"/>
      <c r="T146" s="15"/>
      <c r="U146" s="9">
        <f>S146+T146</f>
        <v>0</v>
      </c>
      <c r="V146" s="9">
        <f t="shared" si="34"/>
        <v>0</v>
      </c>
      <c r="W146" s="15"/>
      <c r="X146" s="16">
        <f>W146-V146</f>
        <v>0</v>
      </c>
      <c r="Y146" s="18"/>
      <c r="Z146" s="17"/>
    </row>
    <row r="147" spans="1:26" ht="18" customHeight="1" x14ac:dyDescent="0.2">
      <c r="A147" s="13">
        <v>7520013</v>
      </c>
      <c r="B147" s="14" t="s">
        <v>168</v>
      </c>
      <c r="C147" s="15">
        <v>80000</v>
      </c>
      <c r="D147" s="10">
        <f>VLOOKUP($A147,'25.04'!$A$9:$W$204,23,0)</f>
        <v>0</v>
      </c>
      <c r="E147" s="15"/>
      <c r="F147" s="15"/>
      <c r="G147" s="15"/>
      <c r="H147" s="9">
        <f t="shared" si="33"/>
        <v>0</v>
      </c>
      <c r="I147" s="15"/>
      <c r="J147" s="15"/>
      <c r="K147" s="15"/>
      <c r="L147" s="9">
        <f t="shared" si="32"/>
        <v>0</v>
      </c>
      <c r="M147" s="15"/>
      <c r="N147" s="15"/>
      <c r="O147" s="15"/>
      <c r="P147" s="15"/>
      <c r="Q147" s="15"/>
      <c r="R147" s="11">
        <f>SUM(M147:Q147)</f>
        <v>0</v>
      </c>
      <c r="S147" s="15"/>
      <c r="T147" s="15"/>
      <c r="U147" s="9">
        <f>S147+T147</f>
        <v>0</v>
      </c>
      <c r="V147" s="9">
        <f t="shared" si="34"/>
        <v>0</v>
      </c>
      <c r="W147" s="15"/>
      <c r="X147" s="16">
        <f>W147-V147</f>
        <v>0</v>
      </c>
      <c r="Y147" s="18"/>
      <c r="Z147" s="17"/>
    </row>
    <row r="148" spans="1:26" ht="18" customHeight="1" x14ac:dyDescent="0.2">
      <c r="A148" s="13">
        <v>7520014</v>
      </c>
      <c r="B148" s="14" t="s">
        <v>169</v>
      </c>
      <c r="C148" s="15">
        <v>5000</v>
      </c>
      <c r="D148" s="10">
        <f>VLOOKUP($A148,'25.04'!$A$9:$W$204,23,0)</f>
        <v>0</v>
      </c>
      <c r="E148" s="15"/>
      <c r="F148" s="15"/>
      <c r="G148" s="15"/>
      <c r="H148" s="9">
        <f t="shared" si="33"/>
        <v>0</v>
      </c>
      <c r="I148" s="15"/>
      <c r="J148" s="15"/>
      <c r="K148" s="15"/>
      <c r="L148" s="9">
        <f t="shared" si="32"/>
        <v>0</v>
      </c>
      <c r="M148" s="15"/>
      <c r="N148" s="15"/>
      <c r="O148" s="15"/>
      <c r="P148" s="15"/>
      <c r="Q148" s="15"/>
      <c r="R148" s="11">
        <f>SUM(M148:Q148)</f>
        <v>0</v>
      </c>
      <c r="S148" s="15"/>
      <c r="T148" s="15"/>
      <c r="U148" s="9">
        <f>S148+T148</f>
        <v>0</v>
      </c>
      <c r="V148" s="9">
        <f t="shared" si="34"/>
        <v>0</v>
      </c>
      <c r="W148" s="15"/>
      <c r="X148" s="16">
        <f>W148-V148</f>
        <v>0</v>
      </c>
      <c r="Y148" s="18"/>
      <c r="Z148" s="17"/>
    </row>
    <row r="149" spans="1:26" ht="18" customHeight="1" x14ac:dyDescent="0.2">
      <c r="A149" s="13">
        <v>7550006</v>
      </c>
      <c r="B149" s="14" t="s">
        <v>170</v>
      </c>
      <c r="C149" s="15">
        <v>12000</v>
      </c>
      <c r="D149" s="10">
        <f>VLOOKUP($A149,'25.04'!$A$9:$W$204,23,0)</f>
        <v>1</v>
      </c>
      <c r="E149" s="15"/>
      <c r="F149" s="15"/>
      <c r="G149" s="15"/>
      <c r="H149" s="9">
        <f t="shared" si="33"/>
        <v>0</v>
      </c>
      <c r="I149" s="15"/>
      <c r="J149" s="15"/>
      <c r="K149" s="15"/>
      <c r="L149" s="9">
        <f t="shared" si="32"/>
        <v>0</v>
      </c>
      <c r="M149" s="15"/>
      <c r="N149" s="15"/>
      <c r="O149" s="15"/>
      <c r="P149" s="15"/>
      <c r="Q149" s="15"/>
      <c r="R149" s="11">
        <f t="shared" si="15"/>
        <v>0</v>
      </c>
      <c r="S149" s="15"/>
      <c r="T149" s="15"/>
      <c r="U149" s="9">
        <f t="shared" ref="U149:U160" si="35">S149+T149</f>
        <v>0</v>
      </c>
      <c r="V149" s="9">
        <f t="shared" si="34"/>
        <v>1</v>
      </c>
      <c r="W149" s="15">
        <v>1</v>
      </c>
      <c r="X149" s="16">
        <f t="shared" ref="X149:X160" si="36">W149-V149</f>
        <v>0</v>
      </c>
      <c r="Y149" s="18"/>
      <c r="Z149" s="17"/>
    </row>
    <row r="150" spans="1:26" ht="18" customHeight="1" x14ac:dyDescent="0.2">
      <c r="A150" s="13">
        <v>7550007</v>
      </c>
      <c r="B150" s="14" t="s">
        <v>171</v>
      </c>
      <c r="C150" s="15">
        <v>9000</v>
      </c>
      <c r="D150" s="10">
        <f>VLOOKUP($A150,'25.04'!$A$9:$W$204,23,0)</f>
        <v>12</v>
      </c>
      <c r="E150" s="15"/>
      <c r="F150" s="15"/>
      <c r="G150" s="15"/>
      <c r="H150" s="9">
        <f t="shared" si="33"/>
        <v>0</v>
      </c>
      <c r="I150" s="15"/>
      <c r="J150" s="15"/>
      <c r="K150" s="15"/>
      <c r="L150" s="9">
        <f t="shared" si="32"/>
        <v>0</v>
      </c>
      <c r="M150" s="15"/>
      <c r="N150" s="15"/>
      <c r="O150" s="15"/>
      <c r="P150" s="15"/>
      <c r="Q150" s="15"/>
      <c r="R150" s="11">
        <f t="shared" si="15"/>
        <v>0</v>
      </c>
      <c r="S150" s="15"/>
      <c r="T150" s="15"/>
      <c r="U150" s="9">
        <f t="shared" si="35"/>
        <v>0</v>
      </c>
      <c r="V150" s="9">
        <f t="shared" si="34"/>
        <v>12</v>
      </c>
      <c r="W150" s="15">
        <v>12</v>
      </c>
      <c r="X150" s="16">
        <f t="shared" si="36"/>
        <v>0</v>
      </c>
      <c r="Y150" s="18"/>
      <c r="Z150" s="17"/>
    </row>
    <row r="151" spans="1:26" ht="18" customHeight="1" x14ac:dyDescent="0.2">
      <c r="A151" s="13">
        <v>7550008</v>
      </c>
      <c r="B151" s="14" t="s">
        <v>172</v>
      </c>
      <c r="C151" s="15">
        <v>21000</v>
      </c>
      <c r="D151" s="10">
        <f>VLOOKUP($A151,'25.04'!$A$9:$W$204,23,0)</f>
        <v>2</v>
      </c>
      <c r="E151" s="15"/>
      <c r="F151" s="15"/>
      <c r="G151" s="15"/>
      <c r="H151" s="9">
        <f t="shared" si="33"/>
        <v>0</v>
      </c>
      <c r="I151" s="15"/>
      <c r="J151" s="15"/>
      <c r="K151" s="15"/>
      <c r="L151" s="9">
        <f t="shared" si="32"/>
        <v>0</v>
      </c>
      <c r="M151" s="15"/>
      <c r="N151" s="15"/>
      <c r="O151" s="15"/>
      <c r="P151" s="15"/>
      <c r="Q151" s="15"/>
      <c r="R151" s="11">
        <f t="shared" si="15"/>
        <v>0</v>
      </c>
      <c r="S151" s="15"/>
      <c r="T151" s="15"/>
      <c r="U151" s="9">
        <f t="shared" si="35"/>
        <v>0</v>
      </c>
      <c r="V151" s="9">
        <f t="shared" si="34"/>
        <v>2</v>
      </c>
      <c r="W151" s="15">
        <v>2</v>
      </c>
      <c r="X151" s="16">
        <f t="shared" si="36"/>
        <v>0</v>
      </c>
      <c r="Y151" s="18"/>
      <c r="Z151" s="17"/>
    </row>
    <row r="152" spans="1:26" ht="18" customHeight="1" x14ac:dyDescent="0.2">
      <c r="A152" s="13">
        <v>7550011</v>
      </c>
      <c r="B152" s="14" t="s">
        <v>173</v>
      </c>
      <c r="C152" s="15">
        <v>16000</v>
      </c>
      <c r="D152" s="10">
        <f>VLOOKUP($A152,'25.04'!$A$9:$W$204,23,0)</f>
        <v>10</v>
      </c>
      <c r="E152" s="15"/>
      <c r="F152" s="15"/>
      <c r="G152" s="15"/>
      <c r="H152" s="9">
        <f t="shared" si="33"/>
        <v>0</v>
      </c>
      <c r="I152" s="15"/>
      <c r="J152" s="15"/>
      <c r="K152" s="15"/>
      <c r="L152" s="9">
        <f t="shared" si="32"/>
        <v>0</v>
      </c>
      <c r="M152" s="15"/>
      <c r="N152" s="15"/>
      <c r="O152" s="15"/>
      <c r="P152" s="15"/>
      <c r="Q152" s="15"/>
      <c r="R152" s="11">
        <f t="shared" si="15"/>
        <v>0</v>
      </c>
      <c r="S152" s="15"/>
      <c r="T152" s="15"/>
      <c r="U152" s="9">
        <f t="shared" si="35"/>
        <v>0</v>
      </c>
      <c r="V152" s="9">
        <f t="shared" si="34"/>
        <v>10</v>
      </c>
      <c r="W152" s="15">
        <v>10</v>
      </c>
      <c r="X152" s="16">
        <f t="shared" si="36"/>
        <v>0</v>
      </c>
      <c r="Y152" s="18"/>
      <c r="Z152" s="17"/>
    </row>
    <row r="153" spans="1:26" ht="18" customHeight="1" x14ac:dyDescent="0.2">
      <c r="A153" s="13">
        <v>7550012</v>
      </c>
      <c r="B153" s="14" t="s">
        <v>174</v>
      </c>
      <c r="C153" s="15">
        <v>24000</v>
      </c>
      <c r="D153" s="10">
        <f>VLOOKUP($A153,'25.04'!$A$9:$W$204,23,0)</f>
        <v>0</v>
      </c>
      <c r="E153" s="15"/>
      <c r="F153" s="15"/>
      <c r="G153" s="15"/>
      <c r="H153" s="9">
        <f t="shared" si="33"/>
        <v>0</v>
      </c>
      <c r="I153" s="15"/>
      <c r="J153" s="15"/>
      <c r="K153" s="15"/>
      <c r="L153" s="9">
        <f t="shared" si="32"/>
        <v>0</v>
      </c>
      <c r="M153" s="15"/>
      <c r="N153" s="15"/>
      <c r="O153" s="15"/>
      <c r="P153" s="15"/>
      <c r="Q153" s="15"/>
      <c r="R153" s="11">
        <f t="shared" si="15"/>
        <v>0</v>
      </c>
      <c r="S153" s="15"/>
      <c r="T153" s="15"/>
      <c r="U153" s="9">
        <f t="shared" si="35"/>
        <v>0</v>
      </c>
      <c r="V153" s="9">
        <f t="shared" si="34"/>
        <v>0</v>
      </c>
      <c r="W153" s="15"/>
      <c r="X153" s="16">
        <f t="shared" si="36"/>
        <v>0</v>
      </c>
      <c r="Y153" s="18"/>
      <c r="Z153" s="17"/>
    </row>
    <row r="154" spans="1:26" ht="18" customHeight="1" x14ac:dyDescent="0.2">
      <c r="A154" s="13">
        <v>7550015</v>
      </c>
      <c r="B154" s="14" t="s">
        <v>175</v>
      </c>
      <c r="C154" s="15">
        <v>14000</v>
      </c>
      <c r="D154" s="10">
        <f>VLOOKUP($A154,'25.04'!$A$9:$W$204,23,0)</f>
        <v>13</v>
      </c>
      <c r="E154" s="15"/>
      <c r="F154" s="15"/>
      <c r="G154" s="15"/>
      <c r="H154" s="9">
        <f t="shared" si="33"/>
        <v>0</v>
      </c>
      <c r="I154" s="15"/>
      <c r="J154" s="15"/>
      <c r="K154" s="15"/>
      <c r="L154" s="9">
        <f t="shared" si="32"/>
        <v>0</v>
      </c>
      <c r="M154" s="15"/>
      <c r="N154" s="15"/>
      <c r="O154" s="15"/>
      <c r="P154" s="15"/>
      <c r="Q154" s="15"/>
      <c r="R154" s="11">
        <f t="shared" si="15"/>
        <v>0</v>
      </c>
      <c r="S154" s="15"/>
      <c r="T154" s="15"/>
      <c r="U154" s="9">
        <f t="shared" si="35"/>
        <v>0</v>
      </c>
      <c r="V154" s="9">
        <f t="shared" si="34"/>
        <v>13</v>
      </c>
      <c r="W154" s="15">
        <v>13</v>
      </c>
      <c r="X154" s="16">
        <f t="shared" si="36"/>
        <v>0</v>
      </c>
      <c r="Y154" s="18"/>
      <c r="Z154" s="17"/>
    </row>
    <row r="155" spans="1:26" ht="18" customHeight="1" x14ac:dyDescent="0.2">
      <c r="A155" s="13">
        <v>7550016</v>
      </c>
      <c r="B155" s="14" t="s">
        <v>176</v>
      </c>
      <c r="C155" s="15">
        <v>14000</v>
      </c>
      <c r="D155" s="10">
        <f>VLOOKUP($A155,'25.04'!$A$9:$W$204,23,0)</f>
        <v>13</v>
      </c>
      <c r="E155" s="15"/>
      <c r="F155" s="15"/>
      <c r="G155" s="15"/>
      <c r="H155" s="9">
        <f t="shared" si="33"/>
        <v>0</v>
      </c>
      <c r="I155" s="15"/>
      <c r="J155" s="15"/>
      <c r="K155" s="15"/>
      <c r="L155" s="9">
        <f t="shared" si="32"/>
        <v>0</v>
      </c>
      <c r="M155" s="15"/>
      <c r="N155" s="15"/>
      <c r="O155" s="15"/>
      <c r="P155" s="15"/>
      <c r="Q155" s="15"/>
      <c r="R155" s="11">
        <f t="shared" si="15"/>
        <v>0</v>
      </c>
      <c r="S155" s="15"/>
      <c r="T155" s="15"/>
      <c r="U155" s="9">
        <f t="shared" si="35"/>
        <v>0</v>
      </c>
      <c r="V155" s="9">
        <f t="shared" si="34"/>
        <v>13</v>
      </c>
      <c r="W155" s="15">
        <v>13</v>
      </c>
      <c r="X155" s="16">
        <f t="shared" si="36"/>
        <v>0</v>
      </c>
      <c r="Y155" s="18"/>
      <c r="Z155" s="17"/>
    </row>
    <row r="156" spans="1:26" ht="18" customHeight="1" x14ac:dyDescent="0.2">
      <c r="A156" s="13">
        <v>7550017</v>
      </c>
      <c r="B156" s="14" t="s">
        <v>177</v>
      </c>
      <c r="C156" s="15">
        <v>14000</v>
      </c>
      <c r="D156" s="10">
        <f>VLOOKUP($A156,'25.04'!$A$9:$W$204,23,0)</f>
        <v>14</v>
      </c>
      <c r="E156" s="15"/>
      <c r="F156" s="15"/>
      <c r="G156" s="15"/>
      <c r="H156" s="9">
        <f t="shared" si="33"/>
        <v>0</v>
      </c>
      <c r="I156" s="15">
        <v>1</v>
      </c>
      <c r="J156" s="15"/>
      <c r="K156" s="15"/>
      <c r="L156" s="9">
        <f t="shared" si="32"/>
        <v>1</v>
      </c>
      <c r="M156" s="15"/>
      <c r="N156" s="15"/>
      <c r="O156" s="15"/>
      <c r="P156" s="15"/>
      <c r="Q156" s="15"/>
      <c r="R156" s="11">
        <f t="shared" si="15"/>
        <v>0</v>
      </c>
      <c r="S156" s="15"/>
      <c r="T156" s="15"/>
      <c r="U156" s="9">
        <f t="shared" si="35"/>
        <v>0</v>
      </c>
      <c r="V156" s="9">
        <f t="shared" si="34"/>
        <v>13</v>
      </c>
      <c r="W156" s="15">
        <v>13</v>
      </c>
      <c r="X156" s="16">
        <f t="shared" si="36"/>
        <v>0</v>
      </c>
      <c r="Y156" s="18"/>
      <c r="Z156" s="17"/>
    </row>
    <row r="157" spans="1:26" ht="18" customHeight="1" x14ac:dyDescent="0.2">
      <c r="A157" s="13">
        <v>7550019</v>
      </c>
      <c r="B157" s="14" t="s">
        <v>178</v>
      </c>
      <c r="C157" s="15">
        <v>10000</v>
      </c>
      <c r="D157" s="10">
        <f>VLOOKUP($A157,'25.04'!$A$9:$W$204,23,0)</f>
        <v>23</v>
      </c>
      <c r="E157" s="15"/>
      <c r="F157" s="15"/>
      <c r="G157" s="15"/>
      <c r="H157" s="9">
        <f t="shared" si="33"/>
        <v>0</v>
      </c>
      <c r="I157" s="15">
        <v>4</v>
      </c>
      <c r="J157" s="15"/>
      <c r="K157" s="15"/>
      <c r="L157" s="9">
        <f t="shared" si="32"/>
        <v>4</v>
      </c>
      <c r="M157" s="15"/>
      <c r="N157" s="15"/>
      <c r="O157" s="15"/>
      <c r="P157" s="15"/>
      <c r="Q157" s="15"/>
      <c r="R157" s="11">
        <f t="shared" si="15"/>
        <v>0</v>
      </c>
      <c r="S157" s="15"/>
      <c r="T157" s="15"/>
      <c r="U157" s="9">
        <f t="shared" si="35"/>
        <v>0</v>
      </c>
      <c r="V157" s="9">
        <f t="shared" si="34"/>
        <v>19</v>
      </c>
      <c r="W157" s="15">
        <v>19</v>
      </c>
      <c r="X157" s="16">
        <f t="shared" si="36"/>
        <v>0</v>
      </c>
      <c r="Y157" s="18"/>
      <c r="Z157" s="17"/>
    </row>
    <row r="158" spans="1:26" ht="18" customHeight="1" x14ac:dyDescent="0.2">
      <c r="A158" s="13">
        <v>7550026</v>
      </c>
      <c r="B158" s="14" t="s">
        <v>179</v>
      </c>
      <c r="C158" s="15">
        <v>26000</v>
      </c>
      <c r="D158" s="10">
        <f>VLOOKUP($A158,'25.04'!$A$9:$W$204,23,0)</f>
        <v>5</v>
      </c>
      <c r="E158" s="15"/>
      <c r="F158" s="15"/>
      <c r="G158" s="15"/>
      <c r="H158" s="9">
        <f t="shared" si="33"/>
        <v>0</v>
      </c>
      <c r="I158" s="15"/>
      <c r="J158" s="15"/>
      <c r="K158" s="15"/>
      <c r="L158" s="9">
        <f t="shared" si="32"/>
        <v>0</v>
      </c>
      <c r="M158" s="15"/>
      <c r="N158" s="15"/>
      <c r="O158" s="15"/>
      <c r="P158" s="15"/>
      <c r="Q158" s="15"/>
      <c r="R158" s="11">
        <f t="shared" si="15"/>
        <v>0</v>
      </c>
      <c r="S158" s="15"/>
      <c r="T158" s="15"/>
      <c r="U158" s="9">
        <f t="shared" si="35"/>
        <v>0</v>
      </c>
      <c r="V158" s="9">
        <f t="shared" si="34"/>
        <v>5</v>
      </c>
      <c r="W158" s="15">
        <v>5</v>
      </c>
      <c r="X158" s="16">
        <f t="shared" si="36"/>
        <v>0</v>
      </c>
      <c r="Y158" s="18"/>
      <c r="Z158" s="17"/>
    </row>
    <row r="159" spans="1:26" ht="18" customHeight="1" x14ac:dyDescent="0.2">
      <c r="A159" s="13">
        <v>4550025</v>
      </c>
      <c r="B159" s="14" t="s">
        <v>233</v>
      </c>
      <c r="C159" s="15">
        <v>32000</v>
      </c>
      <c r="D159" s="10">
        <f>VLOOKUP($A159,'25.04'!$A$9:$W$204,23,0)</f>
        <v>1</v>
      </c>
      <c r="E159" s="15"/>
      <c r="F159" s="15"/>
      <c r="G159" s="15"/>
      <c r="H159" s="9">
        <f t="shared" si="33"/>
        <v>0</v>
      </c>
      <c r="I159" s="15">
        <v>1</v>
      </c>
      <c r="J159" s="15"/>
      <c r="K159" s="15"/>
      <c r="L159" s="9">
        <f t="shared" si="32"/>
        <v>1</v>
      </c>
      <c r="M159" s="15"/>
      <c r="N159" s="15"/>
      <c r="O159" s="15"/>
      <c r="P159" s="15"/>
      <c r="Q159" s="15"/>
      <c r="R159" s="11">
        <f t="shared" si="15"/>
        <v>0</v>
      </c>
      <c r="S159" s="15"/>
      <c r="T159" s="15"/>
      <c r="U159" s="9">
        <f t="shared" si="35"/>
        <v>0</v>
      </c>
      <c r="V159" s="9">
        <f t="shared" si="34"/>
        <v>0</v>
      </c>
      <c r="W159" s="15"/>
      <c r="X159" s="16">
        <f t="shared" si="36"/>
        <v>0</v>
      </c>
      <c r="Y159" s="18"/>
      <c r="Z159" s="17"/>
    </row>
    <row r="160" spans="1:26" ht="18" customHeight="1" x14ac:dyDescent="0.2">
      <c r="A160" s="13">
        <v>4550013</v>
      </c>
      <c r="B160" s="14" t="s">
        <v>231</v>
      </c>
      <c r="C160" s="15">
        <v>32000</v>
      </c>
      <c r="D160" s="10">
        <f>VLOOKUP($A160,'25.04'!$A$9:$W$204,23,0)</f>
        <v>0</v>
      </c>
      <c r="E160" s="15"/>
      <c r="F160" s="15"/>
      <c r="G160" s="15"/>
      <c r="H160" s="9">
        <f t="shared" si="33"/>
        <v>0</v>
      </c>
      <c r="I160" s="15"/>
      <c r="J160" s="15"/>
      <c r="K160" s="15"/>
      <c r="L160" s="9">
        <f t="shared" si="32"/>
        <v>0</v>
      </c>
      <c r="M160" s="15"/>
      <c r="N160" s="15"/>
      <c r="O160" s="15"/>
      <c r="P160" s="15"/>
      <c r="Q160" s="15"/>
      <c r="R160" s="11">
        <f t="shared" ref="R160:R208" si="37">SUM(M160:Q160)</f>
        <v>0</v>
      </c>
      <c r="S160" s="15"/>
      <c r="T160" s="15"/>
      <c r="U160" s="9">
        <f t="shared" si="35"/>
        <v>0</v>
      </c>
      <c r="V160" s="9">
        <f t="shared" si="34"/>
        <v>0</v>
      </c>
      <c r="W160" s="15"/>
      <c r="X160" s="16">
        <f t="shared" si="36"/>
        <v>0</v>
      </c>
      <c r="Y160" s="18"/>
      <c r="Z160" s="17"/>
    </row>
    <row r="161" spans="1:26" ht="18" customHeight="1" x14ac:dyDescent="0.2">
      <c r="A161" s="7">
        <v>5500000</v>
      </c>
      <c r="B161" s="8" t="s">
        <v>180</v>
      </c>
      <c r="C161" s="9"/>
      <c r="D161" s="10">
        <f>VLOOKUP($A161,'25.04'!$A$9:$W$204,23,0)</f>
        <v>0</v>
      </c>
      <c r="E161" s="10"/>
      <c r="F161" s="10"/>
      <c r="G161" s="10"/>
      <c r="H161" s="9"/>
      <c r="I161" s="10"/>
      <c r="J161" s="10"/>
      <c r="K161" s="10"/>
      <c r="L161" s="9">
        <f t="shared" si="32"/>
        <v>0</v>
      </c>
      <c r="M161" s="10"/>
      <c r="N161" s="10"/>
      <c r="O161" s="10"/>
      <c r="P161" s="10"/>
      <c r="Q161" s="10"/>
      <c r="R161" s="11">
        <f t="shared" si="37"/>
        <v>0</v>
      </c>
      <c r="S161" s="10"/>
      <c r="T161" s="10"/>
      <c r="U161" s="9"/>
      <c r="V161" s="9"/>
      <c r="W161" s="10"/>
      <c r="X161" s="9"/>
      <c r="Y161" s="18"/>
      <c r="Z161" s="17"/>
    </row>
    <row r="162" spans="1:26" s="24" customFormat="1" ht="18" customHeight="1" x14ac:dyDescent="0.2">
      <c r="A162" s="13">
        <v>5500044</v>
      </c>
      <c r="B162" s="20" t="s">
        <v>181</v>
      </c>
      <c r="C162" s="21">
        <v>28000</v>
      </c>
      <c r="D162" s="10">
        <f>VLOOKUP($A162,'25.04'!$A$9:$W$204,23,0)</f>
        <v>0</v>
      </c>
      <c r="E162" s="15">
        <v>1</v>
      </c>
      <c r="F162" s="15"/>
      <c r="G162" s="15"/>
      <c r="H162" s="9">
        <f t="shared" ref="H162:H207" si="38">SUM(E162:G162)</f>
        <v>1</v>
      </c>
      <c r="I162" s="15">
        <v>1</v>
      </c>
      <c r="J162" s="15"/>
      <c r="K162" s="15"/>
      <c r="L162" s="9">
        <f t="shared" si="32"/>
        <v>1</v>
      </c>
      <c r="M162" s="15"/>
      <c r="N162" s="15"/>
      <c r="O162" s="15"/>
      <c r="P162" s="15"/>
      <c r="Q162" s="15"/>
      <c r="R162" s="11">
        <f t="shared" si="37"/>
        <v>0</v>
      </c>
      <c r="S162" s="15"/>
      <c r="T162" s="15"/>
      <c r="U162" s="9">
        <f t="shared" ref="U162:U188" si="39">S162+T162</f>
        <v>0</v>
      </c>
      <c r="V162" s="9">
        <f t="shared" ref="V162:V207" si="40">D162+H162-L162-R162-U162</f>
        <v>0</v>
      </c>
      <c r="W162" s="15"/>
      <c r="X162" s="16">
        <f t="shared" ref="X162:X188" si="41">W162-V162</f>
        <v>0</v>
      </c>
      <c r="Y162" s="22"/>
      <c r="Z162" s="23"/>
    </row>
    <row r="163" spans="1:26" s="24" customFormat="1" ht="18" customHeight="1" x14ac:dyDescent="0.2">
      <c r="A163" s="13">
        <v>5500045</v>
      </c>
      <c r="B163" s="20" t="s">
        <v>182</v>
      </c>
      <c r="C163" s="21">
        <v>30000</v>
      </c>
      <c r="D163" s="10">
        <f>VLOOKUP($A163,'25.04'!$A$9:$W$204,23,0)</f>
        <v>0</v>
      </c>
      <c r="E163" s="15">
        <v>1</v>
      </c>
      <c r="F163" s="15"/>
      <c r="G163" s="15"/>
      <c r="H163" s="9">
        <f t="shared" si="38"/>
        <v>1</v>
      </c>
      <c r="I163" s="15">
        <v>1</v>
      </c>
      <c r="J163" s="15"/>
      <c r="K163" s="15"/>
      <c r="L163" s="9">
        <f t="shared" si="32"/>
        <v>1</v>
      </c>
      <c r="M163" s="15"/>
      <c r="N163" s="15"/>
      <c r="O163" s="15"/>
      <c r="P163" s="15"/>
      <c r="Q163" s="15"/>
      <c r="R163" s="11">
        <f t="shared" si="37"/>
        <v>0</v>
      </c>
      <c r="S163" s="15"/>
      <c r="T163" s="15"/>
      <c r="U163" s="9">
        <f t="shared" si="39"/>
        <v>0</v>
      </c>
      <c r="V163" s="9">
        <f t="shared" si="40"/>
        <v>0</v>
      </c>
      <c r="W163" s="15"/>
      <c r="X163" s="16">
        <f t="shared" si="41"/>
        <v>0</v>
      </c>
      <c r="Y163" s="22"/>
      <c r="Z163" s="23"/>
    </row>
    <row r="164" spans="1:26" ht="18" customHeight="1" x14ac:dyDescent="0.2">
      <c r="A164" s="13">
        <v>5500063</v>
      </c>
      <c r="B164" s="14" t="s">
        <v>183</v>
      </c>
      <c r="C164" s="15">
        <v>21000</v>
      </c>
      <c r="D164" s="10">
        <f>VLOOKUP($A164,'25.04'!$A$9:$W$204,23,0)</f>
        <v>0</v>
      </c>
      <c r="E164" s="15">
        <v>1</v>
      </c>
      <c r="F164" s="15"/>
      <c r="G164" s="15"/>
      <c r="H164" s="9">
        <f t="shared" si="38"/>
        <v>1</v>
      </c>
      <c r="I164" s="15">
        <v>1</v>
      </c>
      <c r="J164" s="15"/>
      <c r="K164" s="15"/>
      <c r="L164" s="9">
        <f t="shared" si="32"/>
        <v>1</v>
      </c>
      <c r="M164" s="15"/>
      <c r="N164" s="15"/>
      <c r="O164" s="15"/>
      <c r="P164" s="15"/>
      <c r="Q164" s="15"/>
      <c r="R164" s="11">
        <f t="shared" si="37"/>
        <v>0</v>
      </c>
      <c r="S164" s="15"/>
      <c r="T164" s="15"/>
      <c r="U164" s="9">
        <f t="shared" si="39"/>
        <v>0</v>
      </c>
      <c r="V164" s="9">
        <f t="shared" si="40"/>
        <v>0</v>
      </c>
      <c r="W164" s="15"/>
      <c r="X164" s="16">
        <f t="shared" si="41"/>
        <v>0</v>
      </c>
      <c r="Y164" s="18"/>
      <c r="Z164" s="17"/>
    </row>
    <row r="165" spans="1:26" ht="18" customHeight="1" x14ac:dyDescent="0.2">
      <c r="A165" s="13">
        <v>5500064</v>
      </c>
      <c r="B165" s="14" t="s">
        <v>184</v>
      </c>
      <c r="C165" s="15">
        <v>26000</v>
      </c>
      <c r="D165" s="10">
        <f>VLOOKUP($A165,'25.04'!$A$9:$W$204,23,0)</f>
        <v>0</v>
      </c>
      <c r="E165" s="15"/>
      <c r="F165" s="15"/>
      <c r="G165" s="15"/>
      <c r="H165" s="9">
        <f t="shared" si="38"/>
        <v>0</v>
      </c>
      <c r="I165" s="15"/>
      <c r="J165" s="15"/>
      <c r="K165" s="15"/>
      <c r="L165" s="9">
        <f t="shared" si="32"/>
        <v>0</v>
      </c>
      <c r="M165" s="15"/>
      <c r="N165" s="15"/>
      <c r="O165" s="15"/>
      <c r="P165" s="15"/>
      <c r="Q165" s="15"/>
      <c r="R165" s="11">
        <f t="shared" si="37"/>
        <v>0</v>
      </c>
      <c r="S165" s="15"/>
      <c r="T165" s="15"/>
      <c r="U165" s="9">
        <f t="shared" si="39"/>
        <v>0</v>
      </c>
      <c r="V165" s="9">
        <f t="shared" si="40"/>
        <v>0</v>
      </c>
      <c r="W165" s="15"/>
      <c r="X165" s="16">
        <f t="shared" si="41"/>
        <v>0</v>
      </c>
      <c r="Y165" s="18"/>
      <c r="Z165" s="17"/>
    </row>
    <row r="166" spans="1:26" ht="18" customHeight="1" x14ac:dyDescent="0.2">
      <c r="A166" s="13">
        <v>5500065</v>
      </c>
      <c r="B166" s="14" t="s">
        <v>185</v>
      </c>
      <c r="C166" s="15">
        <v>24000</v>
      </c>
      <c r="D166" s="10">
        <f>VLOOKUP($A166,'25.04'!$A$9:$W$204,23,0)</f>
        <v>0</v>
      </c>
      <c r="E166" s="15"/>
      <c r="F166" s="15"/>
      <c r="G166" s="15"/>
      <c r="H166" s="9">
        <f t="shared" si="38"/>
        <v>0</v>
      </c>
      <c r="I166" s="15"/>
      <c r="J166" s="15"/>
      <c r="K166" s="15"/>
      <c r="L166" s="9">
        <f t="shared" si="32"/>
        <v>0</v>
      </c>
      <c r="M166" s="15"/>
      <c r="N166" s="15"/>
      <c r="O166" s="15"/>
      <c r="P166" s="15"/>
      <c r="Q166" s="15"/>
      <c r="R166" s="11">
        <f t="shared" si="37"/>
        <v>0</v>
      </c>
      <c r="S166" s="15"/>
      <c r="T166" s="15"/>
      <c r="U166" s="9">
        <f t="shared" si="39"/>
        <v>0</v>
      </c>
      <c r="V166" s="9">
        <f t="shared" si="40"/>
        <v>0</v>
      </c>
      <c r="W166" s="15"/>
      <c r="X166" s="16">
        <f t="shared" si="41"/>
        <v>0</v>
      </c>
      <c r="Y166" s="18"/>
      <c r="Z166" s="17"/>
    </row>
    <row r="167" spans="1:26" ht="18" customHeight="1" x14ac:dyDescent="0.2">
      <c r="A167" s="13">
        <v>5500066</v>
      </c>
      <c r="B167" s="14" t="s">
        <v>186</v>
      </c>
      <c r="C167" s="15">
        <v>32000</v>
      </c>
      <c r="D167" s="10">
        <f>VLOOKUP($A167,'25.04'!$A$9:$W$204,23,0)</f>
        <v>0</v>
      </c>
      <c r="E167" s="15"/>
      <c r="F167" s="15"/>
      <c r="G167" s="15"/>
      <c r="H167" s="9">
        <f t="shared" si="38"/>
        <v>0</v>
      </c>
      <c r="I167" s="15"/>
      <c r="J167" s="15"/>
      <c r="K167" s="15"/>
      <c r="L167" s="9">
        <f t="shared" si="32"/>
        <v>0</v>
      </c>
      <c r="M167" s="15"/>
      <c r="N167" s="15"/>
      <c r="O167" s="15"/>
      <c r="P167" s="15"/>
      <c r="Q167" s="15"/>
      <c r="R167" s="11">
        <f t="shared" si="37"/>
        <v>0</v>
      </c>
      <c r="S167" s="15"/>
      <c r="T167" s="15"/>
      <c r="U167" s="9">
        <f t="shared" si="39"/>
        <v>0</v>
      </c>
      <c r="V167" s="9">
        <f t="shared" si="40"/>
        <v>0</v>
      </c>
      <c r="W167" s="15"/>
      <c r="X167" s="16">
        <f t="shared" si="41"/>
        <v>0</v>
      </c>
      <c r="Y167" s="18"/>
      <c r="Z167" s="17"/>
    </row>
    <row r="168" spans="1:26" ht="18" customHeight="1" x14ac:dyDescent="0.2">
      <c r="A168" s="13">
        <v>5510070</v>
      </c>
      <c r="B168" s="14" t="s">
        <v>187</v>
      </c>
      <c r="C168" s="15">
        <v>28000</v>
      </c>
      <c r="D168" s="10">
        <f>VLOOKUP($A168,'25.04'!$A$9:$W$204,23,0)</f>
        <v>0</v>
      </c>
      <c r="E168" s="15">
        <v>7</v>
      </c>
      <c r="F168" s="15"/>
      <c r="G168" s="15"/>
      <c r="H168" s="9">
        <f t="shared" si="38"/>
        <v>7</v>
      </c>
      <c r="I168" s="15">
        <v>7</v>
      </c>
      <c r="J168" s="15"/>
      <c r="K168" s="15"/>
      <c r="L168" s="9">
        <f t="shared" si="32"/>
        <v>7</v>
      </c>
      <c r="M168" s="15"/>
      <c r="N168" s="15"/>
      <c r="O168" s="15"/>
      <c r="P168" s="15"/>
      <c r="Q168" s="15"/>
      <c r="R168" s="11">
        <f t="shared" si="37"/>
        <v>0</v>
      </c>
      <c r="S168" s="15"/>
      <c r="T168" s="15"/>
      <c r="U168" s="9">
        <f t="shared" si="39"/>
        <v>0</v>
      </c>
      <c r="V168" s="9">
        <f t="shared" si="40"/>
        <v>0</v>
      </c>
      <c r="W168" s="15"/>
      <c r="X168" s="16">
        <f t="shared" si="41"/>
        <v>0</v>
      </c>
      <c r="Y168" s="18"/>
      <c r="Z168" s="17"/>
    </row>
    <row r="169" spans="1:26" ht="18" customHeight="1" x14ac:dyDescent="0.2">
      <c r="A169" s="13">
        <v>5510072</v>
      </c>
      <c r="B169" s="14" t="s">
        <v>188</v>
      </c>
      <c r="C169" s="15">
        <v>29000</v>
      </c>
      <c r="D169" s="10">
        <f>VLOOKUP($A169,'25.04'!$A$9:$W$204,23,0)</f>
        <v>0</v>
      </c>
      <c r="E169" s="15">
        <v>1</v>
      </c>
      <c r="F169" s="15"/>
      <c r="G169" s="15"/>
      <c r="H169" s="9">
        <f t="shared" si="38"/>
        <v>1</v>
      </c>
      <c r="I169" s="15">
        <v>1</v>
      </c>
      <c r="J169" s="15"/>
      <c r="K169" s="15"/>
      <c r="L169" s="9">
        <f t="shared" si="32"/>
        <v>1</v>
      </c>
      <c r="M169" s="15"/>
      <c r="N169" s="15"/>
      <c r="O169" s="15"/>
      <c r="P169" s="15"/>
      <c r="Q169" s="15"/>
      <c r="R169" s="11">
        <f t="shared" si="37"/>
        <v>0</v>
      </c>
      <c r="S169" s="15"/>
      <c r="T169" s="15"/>
      <c r="U169" s="9">
        <f t="shared" si="39"/>
        <v>0</v>
      </c>
      <c r="V169" s="9">
        <f t="shared" si="40"/>
        <v>0</v>
      </c>
      <c r="W169" s="15"/>
      <c r="X169" s="16">
        <f t="shared" si="41"/>
        <v>0</v>
      </c>
      <c r="Y169" s="18"/>
      <c r="Z169" s="17"/>
    </row>
    <row r="170" spans="1:26" ht="18" customHeight="1" x14ac:dyDescent="0.2">
      <c r="A170" s="13">
        <v>5510074</v>
      </c>
      <c r="B170" s="14" t="s">
        <v>189</v>
      </c>
      <c r="C170" s="15">
        <v>30000</v>
      </c>
      <c r="D170" s="10">
        <f>VLOOKUP($A170,'25.04'!$A$9:$W$204,23,0)</f>
        <v>0</v>
      </c>
      <c r="E170" s="15">
        <v>1</v>
      </c>
      <c r="F170" s="15"/>
      <c r="G170" s="15"/>
      <c r="H170" s="9">
        <f t="shared" si="38"/>
        <v>1</v>
      </c>
      <c r="I170" s="15">
        <v>1</v>
      </c>
      <c r="J170" s="15"/>
      <c r="K170" s="15"/>
      <c r="L170" s="9">
        <f t="shared" si="32"/>
        <v>1</v>
      </c>
      <c r="M170" s="15"/>
      <c r="N170" s="15"/>
      <c r="O170" s="15"/>
      <c r="P170" s="15"/>
      <c r="Q170" s="15"/>
      <c r="R170" s="11">
        <f t="shared" si="37"/>
        <v>0</v>
      </c>
      <c r="S170" s="15"/>
      <c r="T170" s="15"/>
      <c r="U170" s="9">
        <f t="shared" si="39"/>
        <v>0</v>
      </c>
      <c r="V170" s="9">
        <f t="shared" si="40"/>
        <v>0</v>
      </c>
      <c r="W170" s="15"/>
      <c r="X170" s="16">
        <f t="shared" si="41"/>
        <v>0</v>
      </c>
      <c r="Y170" s="18"/>
      <c r="Z170" s="17"/>
    </row>
    <row r="171" spans="1:26" ht="18" customHeight="1" x14ac:dyDescent="0.2">
      <c r="A171" s="13">
        <v>5520002</v>
      </c>
      <c r="B171" s="14" t="s">
        <v>190</v>
      </c>
      <c r="C171" s="15">
        <v>34000</v>
      </c>
      <c r="D171" s="10">
        <f>VLOOKUP($A171,'25.04'!$A$9:$W$204,23,0)</f>
        <v>0</v>
      </c>
      <c r="E171" s="15">
        <v>2</v>
      </c>
      <c r="F171" s="15"/>
      <c r="G171" s="15"/>
      <c r="H171" s="9">
        <f t="shared" si="38"/>
        <v>2</v>
      </c>
      <c r="I171" s="15">
        <v>2</v>
      </c>
      <c r="J171" s="15"/>
      <c r="K171" s="15"/>
      <c r="L171" s="9">
        <f t="shared" si="32"/>
        <v>2</v>
      </c>
      <c r="M171" s="15"/>
      <c r="N171" s="15"/>
      <c r="O171" s="15"/>
      <c r="P171" s="15"/>
      <c r="Q171" s="15"/>
      <c r="R171" s="11">
        <f>SUM(M171:Q171)</f>
        <v>0</v>
      </c>
      <c r="S171" s="15"/>
      <c r="T171" s="15"/>
      <c r="U171" s="9">
        <f>S171+T171</f>
        <v>0</v>
      </c>
      <c r="V171" s="9">
        <f t="shared" si="40"/>
        <v>0</v>
      </c>
      <c r="W171" s="15"/>
      <c r="X171" s="16">
        <f>W171-V171</f>
        <v>0</v>
      </c>
      <c r="Y171" s="18"/>
      <c r="Z171" s="17"/>
    </row>
    <row r="172" spans="1:26" ht="18" customHeight="1" x14ac:dyDescent="0.2">
      <c r="A172" s="13">
        <v>5520003</v>
      </c>
      <c r="B172" s="14" t="s">
        <v>191</v>
      </c>
      <c r="C172" s="15">
        <v>34000</v>
      </c>
      <c r="D172" s="10">
        <f>VLOOKUP($A172,'25.04'!$A$9:$W$204,23,0)</f>
        <v>0</v>
      </c>
      <c r="E172" s="15"/>
      <c r="F172" s="15"/>
      <c r="G172" s="15"/>
      <c r="H172" s="9">
        <f t="shared" si="38"/>
        <v>0</v>
      </c>
      <c r="I172" s="15"/>
      <c r="J172" s="15"/>
      <c r="K172" s="15"/>
      <c r="L172" s="9">
        <f t="shared" si="32"/>
        <v>0</v>
      </c>
      <c r="M172" s="15"/>
      <c r="N172" s="15"/>
      <c r="O172" s="15"/>
      <c r="P172" s="15"/>
      <c r="Q172" s="15"/>
      <c r="R172" s="11">
        <f>SUM(M172:Q172)</f>
        <v>0</v>
      </c>
      <c r="S172" s="15"/>
      <c r="T172" s="15"/>
      <c r="U172" s="9">
        <f>S172+T172</f>
        <v>0</v>
      </c>
      <c r="V172" s="9">
        <f t="shared" si="40"/>
        <v>0</v>
      </c>
      <c r="W172" s="15"/>
      <c r="X172" s="16">
        <f>W172-V172</f>
        <v>0</v>
      </c>
      <c r="Y172" s="18"/>
      <c r="Z172" s="17"/>
    </row>
    <row r="173" spans="1:26" ht="18" customHeight="1" x14ac:dyDescent="0.2">
      <c r="A173" s="13">
        <v>5520005</v>
      </c>
      <c r="B173" s="14" t="s">
        <v>192</v>
      </c>
      <c r="C173" s="15">
        <v>19000</v>
      </c>
      <c r="D173" s="10">
        <f>VLOOKUP($A173,'25.04'!$A$9:$W$204,23,0)</f>
        <v>0</v>
      </c>
      <c r="E173" s="15">
        <v>8</v>
      </c>
      <c r="F173" s="15"/>
      <c r="G173" s="15"/>
      <c r="H173" s="9">
        <f t="shared" si="38"/>
        <v>8</v>
      </c>
      <c r="I173" s="15">
        <v>8</v>
      </c>
      <c r="J173" s="15"/>
      <c r="K173" s="15"/>
      <c r="L173" s="9">
        <f t="shared" si="32"/>
        <v>8</v>
      </c>
      <c r="M173" s="15"/>
      <c r="N173" s="15"/>
      <c r="O173" s="15"/>
      <c r="P173" s="15"/>
      <c r="Q173" s="15"/>
      <c r="R173" s="11">
        <f>SUM(M173:Q173)</f>
        <v>0</v>
      </c>
      <c r="S173" s="15"/>
      <c r="T173" s="15"/>
      <c r="U173" s="9">
        <f>S173+T173</f>
        <v>0</v>
      </c>
      <c r="V173" s="9">
        <f t="shared" si="40"/>
        <v>0</v>
      </c>
      <c r="W173" s="15"/>
      <c r="X173" s="16">
        <f>W173-V173</f>
        <v>0</v>
      </c>
      <c r="Y173" s="18"/>
      <c r="Z173" s="17"/>
    </row>
    <row r="174" spans="1:26" ht="18" customHeight="1" x14ac:dyDescent="0.2">
      <c r="A174" s="13">
        <v>5530001</v>
      </c>
      <c r="B174" s="14" t="s">
        <v>193</v>
      </c>
      <c r="C174" s="15">
        <v>46000</v>
      </c>
      <c r="D174" s="10">
        <f>VLOOKUP($A174,'25.04'!$A$9:$W$204,23,0)</f>
        <v>0</v>
      </c>
      <c r="E174" s="15"/>
      <c r="F174" s="15"/>
      <c r="G174" s="15"/>
      <c r="H174" s="9">
        <f t="shared" si="38"/>
        <v>0</v>
      </c>
      <c r="I174" s="15"/>
      <c r="J174" s="15"/>
      <c r="K174" s="15"/>
      <c r="L174" s="9">
        <f t="shared" si="32"/>
        <v>0</v>
      </c>
      <c r="M174" s="15"/>
      <c r="N174" s="15"/>
      <c r="O174" s="15"/>
      <c r="P174" s="15"/>
      <c r="Q174" s="15"/>
      <c r="R174" s="11">
        <f>SUM(M174:Q174)</f>
        <v>0</v>
      </c>
      <c r="S174" s="15"/>
      <c r="T174" s="15"/>
      <c r="U174" s="9">
        <f>S174+T174</f>
        <v>0</v>
      </c>
      <c r="V174" s="9">
        <f t="shared" si="40"/>
        <v>0</v>
      </c>
      <c r="W174" s="15"/>
      <c r="X174" s="16">
        <f>W174-V174</f>
        <v>0</v>
      </c>
      <c r="Y174" s="18"/>
      <c r="Z174" s="17"/>
    </row>
    <row r="175" spans="1:26" ht="18" customHeight="1" x14ac:dyDescent="0.2">
      <c r="A175" s="13">
        <v>5530002</v>
      </c>
      <c r="B175" s="14" t="s">
        <v>194</v>
      </c>
      <c r="C175" s="15">
        <v>38000</v>
      </c>
      <c r="D175" s="10">
        <f>VLOOKUP($A175,'25.04'!$A$9:$W$204,23,0)</f>
        <v>0</v>
      </c>
      <c r="E175" s="15">
        <v>2</v>
      </c>
      <c r="F175" s="15"/>
      <c r="G175" s="15"/>
      <c r="H175" s="9">
        <f t="shared" si="38"/>
        <v>2</v>
      </c>
      <c r="I175" s="15">
        <v>2</v>
      </c>
      <c r="J175" s="15"/>
      <c r="K175" s="15"/>
      <c r="L175" s="9">
        <f t="shared" si="32"/>
        <v>2</v>
      </c>
      <c r="M175" s="15"/>
      <c r="N175" s="15"/>
      <c r="O175" s="15"/>
      <c r="P175" s="15"/>
      <c r="Q175" s="15"/>
      <c r="R175" s="11">
        <f>SUM(M175:Q175)</f>
        <v>0</v>
      </c>
      <c r="S175" s="15"/>
      <c r="T175" s="15"/>
      <c r="U175" s="9">
        <f>S175+T175</f>
        <v>0</v>
      </c>
      <c r="V175" s="9">
        <f t="shared" si="40"/>
        <v>0</v>
      </c>
      <c r="W175" s="15"/>
      <c r="X175" s="16">
        <f>W175-V175</f>
        <v>0</v>
      </c>
      <c r="Y175" s="18"/>
      <c r="Z175" s="17"/>
    </row>
    <row r="176" spans="1:26" ht="18" customHeight="1" x14ac:dyDescent="0.2">
      <c r="A176" s="13">
        <v>5530003</v>
      </c>
      <c r="B176" s="14" t="s">
        <v>195</v>
      </c>
      <c r="C176" s="15">
        <v>38000</v>
      </c>
      <c r="D176" s="10">
        <f>VLOOKUP($A176,'25.04'!$A$9:$W$204,23,0)</f>
        <v>0</v>
      </c>
      <c r="E176" s="15">
        <v>1</v>
      </c>
      <c r="F176" s="15"/>
      <c r="G176" s="15"/>
      <c r="H176" s="9">
        <f t="shared" si="38"/>
        <v>1</v>
      </c>
      <c r="I176" s="15">
        <v>1</v>
      </c>
      <c r="J176" s="15"/>
      <c r="K176" s="15"/>
      <c r="L176" s="9">
        <f t="shared" si="32"/>
        <v>1</v>
      </c>
      <c r="M176" s="15"/>
      <c r="N176" s="15"/>
      <c r="O176" s="15"/>
      <c r="P176" s="15"/>
      <c r="Q176" s="15"/>
      <c r="R176" s="11">
        <f t="shared" si="37"/>
        <v>0</v>
      </c>
      <c r="S176" s="15"/>
      <c r="T176" s="15"/>
      <c r="U176" s="9">
        <f t="shared" si="39"/>
        <v>0</v>
      </c>
      <c r="V176" s="9">
        <f t="shared" si="40"/>
        <v>0</v>
      </c>
      <c r="W176" s="15"/>
      <c r="X176" s="16">
        <f t="shared" si="41"/>
        <v>0</v>
      </c>
      <c r="Y176" s="18"/>
      <c r="Z176" s="17"/>
    </row>
    <row r="177" spans="1:26" ht="18" customHeight="1" x14ac:dyDescent="0.2">
      <c r="A177" s="13">
        <v>5530004</v>
      </c>
      <c r="B177" s="14" t="s">
        <v>196</v>
      </c>
      <c r="C177" s="15">
        <v>39000</v>
      </c>
      <c r="D177" s="10">
        <f>VLOOKUP($A177,'25.04'!$A$9:$W$204,23,0)</f>
        <v>0</v>
      </c>
      <c r="E177" s="15"/>
      <c r="F177" s="15"/>
      <c r="G177" s="15"/>
      <c r="H177" s="9">
        <f t="shared" si="38"/>
        <v>0</v>
      </c>
      <c r="I177" s="15"/>
      <c r="J177" s="15"/>
      <c r="K177" s="15"/>
      <c r="L177" s="9">
        <f t="shared" si="32"/>
        <v>0</v>
      </c>
      <c r="M177" s="15"/>
      <c r="N177" s="15"/>
      <c r="O177" s="15"/>
      <c r="P177" s="15"/>
      <c r="Q177" s="15"/>
      <c r="R177" s="11">
        <f t="shared" si="37"/>
        <v>0</v>
      </c>
      <c r="S177" s="15"/>
      <c r="T177" s="15"/>
      <c r="U177" s="9">
        <f t="shared" si="39"/>
        <v>0</v>
      </c>
      <c r="V177" s="9">
        <f t="shared" si="40"/>
        <v>0</v>
      </c>
      <c r="W177" s="15"/>
      <c r="X177" s="16">
        <f t="shared" si="41"/>
        <v>0</v>
      </c>
      <c r="Y177" s="18"/>
      <c r="Z177" s="17"/>
    </row>
    <row r="178" spans="1:26" ht="18" customHeight="1" x14ac:dyDescent="0.2">
      <c r="A178" s="13">
        <v>5530005</v>
      </c>
      <c r="B178" s="14" t="s">
        <v>197</v>
      </c>
      <c r="C178" s="15">
        <v>35000</v>
      </c>
      <c r="D178" s="10">
        <f>VLOOKUP($A178,'25.04'!$A$9:$W$204,23,0)</f>
        <v>0</v>
      </c>
      <c r="E178" s="15"/>
      <c r="F178" s="15"/>
      <c r="G178" s="15"/>
      <c r="H178" s="9">
        <f t="shared" si="38"/>
        <v>0</v>
      </c>
      <c r="I178" s="15"/>
      <c r="J178" s="15"/>
      <c r="K178" s="15"/>
      <c r="L178" s="9">
        <f t="shared" si="32"/>
        <v>0</v>
      </c>
      <c r="M178" s="15"/>
      <c r="N178" s="15"/>
      <c r="O178" s="15"/>
      <c r="P178" s="15"/>
      <c r="Q178" s="15"/>
      <c r="R178" s="11">
        <f t="shared" si="37"/>
        <v>0</v>
      </c>
      <c r="S178" s="15"/>
      <c r="T178" s="15"/>
      <c r="U178" s="9">
        <f t="shared" si="39"/>
        <v>0</v>
      </c>
      <c r="V178" s="9">
        <f t="shared" si="40"/>
        <v>0</v>
      </c>
      <c r="W178" s="15"/>
      <c r="X178" s="16">
        <f t="shared" si="41"/>
        <v>0</v>
      </c>
      <c r="Y178" s="18"/>
      <c r="Z178" s="17"/>
    </row>
    <row r="179" spans="1:26" ht="18" customHeight="1" x14ac:dyDescent="0.2">
      <c r="A179" s="13">
        <v>5530008</v>
      </c>
      <c r="B179" s="14" t="s">
        <v>198</v>
      </c>
      <c r="C179" s="15">
        <v>29000</v>
      </c>
      <c r="D179" s="10">
        <f>VLOOKUP($A179,'25.04'!$A$9:$W$204,23,0)</f>
        <v>0</v>
      </c>
      <c r="E179" s="15"/>
      <c r="F179" s="15"/>
      <c r="G179" s="15"/>
      <c r="H179" s="9">
        <f t="shared" si="38"/>
        <v>0</v>
      </c>
      <c r="I179" s="15"/>
      <c r="J179" s="15"/>
      <c r="K179" s="15"/>
      <c r="L179" s="9">
        <f t="shared" si="32"/>
        <v>0</v>
      </c>
      <c r="M179" s="15"/>
      <c r="N179" s="15"/>
      <c r="O179" s="15"/>
      <c r="P179" s="15"/>
      <c r="Q179" s="15"/>
      <c r="R179" s="11">
        <f t="shared" si="37"/>
        <v>0</v>
      </c>
      <c r="S179" s="15"/>
      <c r="T179" s="15"/>
      <c r="U179" s="9">
        <f t="shared" si="39"/>
        <v>0</v>
      </c>
      <c r="V179" s="9">
        <f t="shared" si="40"/>
        <v>0</v>
      </c>
      <c r="W179" s="15"/>
      <c r="X179" s="16">
        <f t="shared" si="41"/>
        <v>0</v>
      </c>
      <c r="Y179" s="18"/>
      <c r="Z179" s="17"/>
    </row>
    <row r="180" spans="1:26" ht="18" customHeight="1" x14ac:dyDescent="0.2">
      <c r="A180" s="13">
        <v>5540001</v>
      </c>
      <c r="B180" s="14" t="s">
        <v>199</v>
      </c>
      <c r="C180" s="15">
        <v>18000</v>
      </c>
      <c r="D180" s="10">
        <f>VLOOKUP($A180,'25.04'!$A$9:$W$204,23,0)</f>
        <v>11</v>
      </c>
      <c r="E180" s="15"/>
      <c r="F180" s="15"/>
      <c r="G180" s="15"/>
      <c r="H180" s="9">
        <f t="shared" si="38"/>
        <v>0</v>
      </c>
      <c r="I180" s="15">
        <v>1</v>
      </c>
      <c r="J180" s="15"/>
      <c r="K180" s="15"/>
      <c r="L180" s="9">
        <f t="shared" si="32"/>
        <v>1</v>
      </c>
      <c r="M180" s="15"/>
      <c r="N180" s="15"/>
      <c r="O180" s="15"/>
      <c r="P180" s="15"/>
      <c r="Q180" s="15"/>
      <c r="R180" s="11">
        <f>SUM(M180:Q180)</f>
        <v>0</v>
      </c>
      <c r="S180" s="15"/>
      <c r="T180" s="15"/>
      <c r="U180" s="9">
        <f>S180+T180</f>
        <v>0</v>
      </c>
      <c r="V180" s="9">
        <f t="shared" si="40"/>
        <v>10</v>
      </c>
      <c r="W180" s="15">
        <v>10</v>
      </c>
      <c r="X180" s="16">
        <f>W180-V180</f>
        <v>0</v>
      </c>
      <c r="Y180" s="18"/>
      <c r="Z180" s="17"/>
    </row>
    <row r="181" spans="1:26" ht="18" customHeight="1" x14ac:dyDescent="0.2">
      <c r="A181" s="13">
        <v>5540003</v>
      </c>
      <c r="B181" s="14" t="s">
        <v>200</v>
      </c>
      <c r="C181" s="15">
        <v>18000</v>
      </c>
      <c r="D181" s="10">
        <f>VLOOKUP($A181,'25.04'!$A$9:$W$204,23,0)</f>
        <v>26</v>
      </c>
      <c r="E181" s="15"/>
      <c r="F181" s="15"/>
      <c r="G181" s="15"/>
      <c r="H181" s="9">
        <f t="shared" si="38"/>
        <v>0</v>
      </c>
      <c r="I181" s="15"/>
      <c r="J181" s="15"/>
      <c r="K181" s="15"/>
      <c r="L181" s="9">
        <f t="shared" si="32"/>
        <v>0</v>
      </c>
      <c r="M181" s="15"/>
      <c r="N181" s="15"/>
      <c r="O181" s="15"/>
      <c r="P181" s="15"/>
      <c r="Q181" s="15"/>
      <c r="R181" s="11">
        <f t="shared" si="37"/>
        <v>0</v>
      </c>
      <c r="S181" s="15"/>
      <c r="T181" s="15"/>
      <c r="U181" s="9">
        <f t="shared" si="39"/>
        <v>0</v>
      </c>
      <c r="V181" s="9">
        <f t="shared" si="40"/>
        <v>26</v>
      </c>
      <c r="W181" s="15">
        <v>26</v>
      </c>
      <c r="X181" s="16">
        <f t="shared" si="41"/>
        <v>0</v>
      </c>
      <c r="Y181" s="18"/>
      <c r="Z181" s="17"/>
    </row>
    <row r="182" spans="1:26" ht="18" customHeight="1" x14ac:dyDescent="0.2">
      <c r="A182" s="13">
        <v>5540008</v>
      </c>
      <c r="B182" s="14" t="s">
        <v>201</v>
      </c>
      <c r="C182" s="15">
        <v>16000</v>
      </c>
      <c r="D182" s="10">
        <f>VLOOKUP($A182,'25.04'!$A$9:$W$204,23,0)</f>
        <v>120</v>
      </c>
      <c r="E182" s="15"/>
      <c r="F182" s="15"/>
      <c r="G182" s="15"/>
      <c r="H182" s="9">
        <f t="shared" si="38"/>
        <v>0</v>
      </c>
      <c r="I182" s="15">
        <v>5</v>
      </c>
      <c r="J182" s="15"/>
      <c r="K182" s="15"/>
      <c r="L182" s="9">
        <f t="shared" si="32"/>
        <v>5</v>
      </c>
      <c r="M182" s="15"/>
      <c r="N182" s="15"/>
      <c r="O182" s="15"/>
      <c r="P182" s="15"/>
      <c r="Q182" s="15"/>
      <c r="R182" s="11">
        <f t="shared" si="37"/>
        <v>0</v>
      </c>
      <c r="S182" s="15"/>
      <c r="T182" s="15"/>
      <c r="U182" s="9">
        <f t="shared" si="39"/>
        <v>0</v>
      </c>
      <c r="V182" s="9">
        <f t="shared" si="40"/>
        <v>115</v>
      </c>
      <c r="W182" s="15">
        <v>115</v>
      </c>
      <c r="X182" s="16">
        <f t="shared" si="41"/>
        <v>0</v>
      </c>
      <c r="Y182" s="18"/>
      <c r="Z182" s="17"/>
    </row>
    <row r="183" spans="1:26" ht="18" customHeight="1" x14ac:dyDescent="0.2">
      <c r="A183" s="13">
        <v>5540017</v>
      </c>
      <c r="B183" s="14" t="s">
        <v>202</v>
      </c>
      <c r="C183" s="15">
        <v>25000</v>
      </c>
      <c r="D183" s="10">
        <f>VLOOKUP($A183,'25.04'!$A$9:$W$204,23,0)</f>
        <v>0</v>
      </c>
      <c r="E183" s="15"/>
      <c r="F183" s="15"/>
      <c r="G183" s="15"/>
      <c r="H183" s="9">
        <f t="shared" si="38"/>
        <v>0</v>
      </c>
      <c r="I183" s="15"/>
      <c r="J183" s="15"/>
      <c r="K183" s="15"/>
      <c r="L183" s="9">
        <f t="shared" si="32"/>
        <v>0</v>
      </c>
      <c r="M183" s="15"/>
      <c r="N183" s="15"/>
      <c r="O183" s="15"/>
      <c r="P183" s="15"/>
      <c r="Q183" s="15"/>
      <c r="R183" s="11">
        <f t="shared" si="37"/>
        <v>0</v>
      </c>
      <c r="S183" s="15"/>
      <c r="T183" s="15"/>
      <c r="U183" s="9">
        <f t="shared" si="39"/>
        <v>0</v>
      </c>
      <c r="V183" s="9">
        <f t="shared" si="40"/>
        <v>0</v>
      </c>
      <c r="W183" s="15"/>
      <c r="X183" s="16">
        <f t="shared" si="41"/>
        <v>0</v>
      </c>
      <c r="Y183" s="18"/>
      <c r="Z183" s="17"/>
    </row>
    <row r="184" spans="1:26" ht="18" customHeight="1" x14ac:dyDescent="0.2">
      <c r="A184" s="13">
        <v>5540018</v>
      </c>
      <c r="B184" s="14" t="s">
        <v>203</v>
      </c>
      <c r="C184" s="15">
        <v>32000</v>
      </c>
      <c r="D184" s="10">
        <f>VLOOKUP($A184,'25.04'!$A$9:$W$204,23,0)</f>
        <v>0</v>
      </c>
      <c r="E184" s="15">
        <v>6</v>
      </c>
      <c r="F184" s="15"/>
      <c r="G184" s="15"/>
      <c r="H184" s="9">
        <f t="shared" si="38"/>
        <v>6</v>
      </c>
      <c r="I184" s="15">
        <v>6</v>
      </c>
      <c r="J184" s="15"/>
      <c r="K184" s="15"/>
      <c r="L184" s="9">
        <f t="shared" si="32"/>
        <v>6</v>
      </c>
      <c r="M184" s="15"/>
      <c r="N184" s="15"/>
      <c r="O184" s="15"/>
      <c r="P184" s="15"/>
      <c r="Q184" s="15"/>
      <c r="R184" s="11">
        <f t="shared" si="37"/>
        <v>0</v>
      </c>
      <c r="S184" s="15"/>
      <c r="T184" s="15"/>
      <c r="U184" s="9">
        <f t="shared" si="39"/>
        <v>0</v>
      </c>
      <c r="V184" s="9">
        <f t="shared" si="40"/>
        <v>0</v>
      </c>
      <c r="W184" s="15"/>
      <c r="X184" s="16">
        <f t="shared" si="41"/>
        <v>0</v>
      </c>
      <c r="Y184" s="18"/>
      <c r="Z184" s="17"/>
    </row>
    <row r="185" spans="1:26" ht="18" customHeight="1" x14ac:dyDescent="0.2">
      <c r="A185" s="13">
        <v>5540019</v>
      </c>
      <c r="B185" s="14" t="s">
        <v>204</v>
      </c>
      <c r="C185" s="15">
        <v>39000</v>
      </c>
      <c r="D185" s="10">
        <f>VLOOKUP($A185,'25.04'!$A$9:$W$204,23,0)</f>
        <v>0</v>
      </c>
      <c r="E185" s="15">
        <v>1</v>
      </c>
      <c r="F185" s="15"/>
      <c r="G185" s="15"/>
      <c r="H185" s="9">
        <f t="shared" si="38"/>
        <v>1</v>
      </c>
      <c r="I185" s="15">
        <v>1</v>
      </c>
      <c r="J185" s="15"/>
      <c r="K185" s="15"/>
      <c r="L185" s="9">
        <f t="shared" si="32"/>
        <v>1</v>
      </c>
      <c r="M185" s="15"/>
      <c r="N185" s="15"/>
      <c r="O185" s="15"/>
      <c r="P185" s="15"/>
      <c r="Q185" s="15"/>
      <c r="R185" s="11">
        <f t="shared" si="37"/>
        <v>0</v>
      </c>
      <c r="S185" s="15"/>
      <c r="T185" s="15"/>
      <c r="U185" s="9">
        <f t="shared" si="39"/>
        <v>0</v>
      </c>
      <c r="V185" s="9">
        <f t="shared" si="40"/>
        <v>0</v>
      </c>
      <c r="W185" s="15"/>
      <c r="X185" s="16">
        <f t="shared" si="41"/>
        <v>0</v>
      </c>
      <c r="Y185" s="18"/>
      <c r="Z185" s="17"/>
    </row>
    <row r="186" spans="1:26" ht="18" customHeight="1" x14ac:dyDescent="0.2">
      <c r="A186" s="13">
        <v>5540020</v>
      </c>
      <c r="B186" s="14" t="s">
        <v>205</v>
      </c>
      <c r="C186" s="15">
        <v>40000</v>
      </c>
      <c r="D186" s="10">
        <f>VLOOKUP($A186,'25.04'!$A$9:$W$204,23,0)</f>
        <v>0</v>
      </c>
      <c r="E186" s="15">
        <v>2</v>
      </c>
      <c r="F186" s="15"/>
      <c r="G186" s="15"/>
      <c r="H186" s="9">
        <f t="shared" si="38"/>
        <v>2</v>
      </c>
      <c r="I186" s="15">
        <v>2</v>
      </c>
      <c r="J186" s="15"/>
      <c r="K186" s="15"/>
      <c r="L186" s="9">
        <f t="shared" si="32"/>
        <v>2</v>
      </c>
      <c r="M186" s="15"/>
      <c r="N186" s="15"/>
      <c r="O186" s="15"/>
      <c r="P186" s="15"/>
      <c r="Q186" s="15"/>
      <c r="R186" s="11">
        <f t="shared" si="37"/>
        <v>0</v>
      </c>
      <c r="S186" s="15"/>
      <c r="T186" s="15"/>
      <c r="U186" s="9">
        <f t="shared" si="39"/>
        <v>0</v>
      </c>
      <c r="V186" s="9">
        <f t="shared" si="40"/>
        <v>0</v>
      </c>
      <c r="W186" s="15"/>
      <c r="X186" s="16">
        <f t="shared" si="41"/>
        <v>0</v>
      </c>
      <c r="Y186" s="18"/>
      <c r="Z186" s="17"/>
    </row>
    <row r="187" spans="1:26" ht="18" customHeight="1" x14ac:dyDescent="0.2">
      <c r="A187" s="13">
        <v>5540021</v>
      </c>
      <c r="B187" s="14" t="s">
        <v>206</v>
      </c>
      <c r="C187" s="15">
        <v>46000</v>
      </c>
      <c r="D187" s="10">
        <f>VLOOKUP($A187,'25.04'!$A$9:$W$204,23,0)</f>
        <v>0</v>
      </c>
      <c r="E187" s="15"/>
      <c r="F187" s="15"/>
      <c r="G187" s="15"/>
      <c r="H187" s="9">
        <f t="shared" si="38"/>
        <v>0</v>
      </c>
      <c r="I187" s="15"/>
      <c r="J187" s="15"/>
      <c r="K187" s="15"/>
      <c r="L187" s="9">
        <f t="shared" si="32"/>
        <v>0</v>
      </c>
      <c r="M187" s="15"/>
      <c r="N187" s="15"/>
      <c r="O187" s="15"/>
      <c r="P187" s="15"/>
      <c r="Q187" s="15"/>
      <c r="R187" s="11">
        <f t="shared" si="37"/>
        <v>0</v>
      </c>
      <c r="S187" s="15"/>
      <c r="T187" s="15"/>
      <c r="U187" s="9">
        <f t="shared" si="39"/>
        <v>0</v>
      </c>
      <c r="V187" s="9">
        <f t="shared" si="40"/>
        <v>0</v>
      </c>
      <c r="W187" s="15"/>
      <c r="X187" s="16">
        <f t="shared" si="41"/>
        <v>0</v>
      </c>
      <c r="Y187" s="18"/>
      <c r="Z187" s="17"/>
    </row>
    <row r="188" spans="1:26" ht="18" customHeight="1" x14ac:dyDescent="0.2">
      <c r="A188" s="13">
        <v>5540029</v>
      </c>
      <c r="B188" s="14" t="s">
        <v>207</v>
      </c>
      <c r="C188" s="15">
        <v>18000</v>
      </c>
      <c r="D188" s="10">
        <f>VLOOKUP($A188,'25.04'!$A$9:$W$204,23,0)</f>
        <v>34</v>
      </c>
      <c r="E188" s="15"/>
      <c r="F188" s="15"/>
      <c r="G188" s="15"/>
      <c r="H188" s="9">
        <f t="shared" si="38"/>
        <v>0</v>
      </c>
      <c r="I188" s="15"/>
      <c r="J188" s="15"/>
      <c r="K188" s="15"/>
      <c r="L188" s="9">
        <f t="shared" si="32"/>
        <v>0</v>
      </c>
      <c r="M188" s="15"/>
      <c r="N188" s="15"/>
      <c r="O188" s="15"/>
      <c r="P188" s="15"/>
      <c r="Q188" s="15"/>
      <c r="R188" s="11">
        <f t="shared" si="37"/>
        <v>0</v>
      </c>
      <c r="S188" s="15"/>
      <c r="T188" s="15"/>
      <c r="U188" s="9">
        <f t="shared" si="39"/>
        <v>0</v>
      </c>
      <c r="V188" s="9">
        <f t="shared" si="40"/>
        <v>34</v>
      </c>
      <c r="W188" s="15">
        <v>34</v>
      </c>
      <c r="X188" s="16">
        <f t="shared" si="41"/>
        <v>0</v>
      </c>
      <c r="Y188" s="18"/>
      <c r="Z188" s="17"/>
    </row>
    <row r="189" spans="1:26" ht="18" customHeight="1" x14ac:dyDescent="0.2">
      <c r="A189" s="13">
        <v>5540030</v>
      </c>
      <c r="B189" s="14" t="s">
        <v>208</v>
      </c>
      <c r="C189" s="15">
        <v>20000</v>
      </c>
      <c r="D189" s="10">
        <f>VLOOKUP($A189,'25.04'!$A$9:$W$204,23,0)</f>
        <v>32</v>
      </c>
      <c r="E189" s="15"/>
      <c r="F189" s="15"/>
      <c r="G189" s="15"/>
      <c r="H189" s="9">
        <f t="shared" si="38"/>
        <v>0</v>
      </c>
      <c r="I189" s="15"/>
      <c r="J189" s="15"/>
      <c r="K189" s="15"/>
      <c r="L189" s="9">
        <f t="shared" si="32"/>
        <v>0</v>
      </c>
      <c r="M189" s="15"/>
      <c r="N189" s="15"/>
      <c r="O189" s="15"/>
      <c r="P189" s="15"/>
      <c r="Q189" s="15"/>
      <c r="R189" s="11">
        <f>SUM(M189:Q189)</f>
        <v>0</v>
      </c>
      <c r="S189" s="15"/>
      <c r="T189" s="15"/>
      <c r="U189" s="9">
        <f>S189+T189</f>
        <v>0</v>
      </c>
      <c r="V189" s="9">
        <f t="shared" si="40"/>
        <v>32</v>
      </c>
      <c r="W189" s="15">
        <v>32</v>
      </c>
      <c r="X189" s="16">
        <f>W189-V189</f>
        <v>0</v>
      </c>
      <c r="Y189" s="18"/>
      <c r="Z189" s="17"/>
    </row>
    <row r="190" spans="1:26" ht="18" customHeight="1" x14ac:dyDescent="0.2">
      <c r="A190" s="13">
        <v>5540031</v>
      </c>
      <c r="B190" s="14" t="s">
        <v>209</v>
      </c>
      <c r="C190" s="15">
        <v>20000</v>
      </c>
      <c r="D190" s="10">
        <f>VLOOKUP($A190,'25.04'!$A$9:$W$204,23,0)</f>
        <v>24</v>
      </c>
      <c r="E190" s="15"/>
      <c r="F190" s="15"/>
      <c r="G190" s="15"/>
      <c r="H190" s="9">
        <f t="shared" si="38"/>
        <v>0</v>
      </c>
      <c r="I190" s="15">
        <v>1</v>
      </c>
      <c r="J190" s="15"/>
      <c r="K190" s="15"/>
      <c r="L190" s="9">
        <f t="shared" si="32"/>
        <v>1</v>
      </c>
      <c r="M190" s="15"/>
      <c r="N190" s="15"/>
      <c r="O190" s="15"/>
      <c r="P190" s="15"/>
      <c r="Q190" s="15"/>
      <c r="R190" s="11">
        <f t="shared" si="37"/>
        <v>0</v>
      </c>
      <c r="S190" s="15"/>
      <c r="T190" s="15"/>
      <c r="U190" s="9">
        <f t="shared" ref="U190:U207" si="42">S190+T190</f>
        <v>0</v>
      </c>
      <c r="V190" s="9">
        <f t="shared" si="40"/>
        <v>23</v>
      </c>
      <c r="W190" s="15">
        <v>23</v>
      </c>
      <c r="X190" s="16">
        <f t="shared" ref="X190:X207" si="43">W190-V190</f>
        <v>0</v>
      </c>
      <c r="Y190" s="18"/>
      <c r="Z190" s="17"/>
    </row>
    <row r="191" spans="1:26" ht="18" customHeight="1" x14ac:dyDescent="0.2">
      <c r="A191" s="13">
        <v>5540032</v>
      </c>
      <c r="B191" s="14" t="s">
        <v>210</v>
      </c>
      <c r="C191" s="15">
        <v>15000</v>
      </c>
      <c r="D191" s="10">
        <f>VLOOKUP($A191,'25.04'!$A$9:$W$204,23,0)</f>
        <v>14</v>
      </c>
      <c r="E191" s="15"/>
      <c r="F191" s="15"/>
      <c r="G191" s="15"/>
      <c r="H191" s="9">
        <f t="shared" si="38"/>
        <v>0</v>
      </c>
      <c r="I191" s="15">
        <v>1</v>
      </c>
      <c r="J191" s="15"/>
      <c r="K191" s="15"/>
      <c r="L191" s="9">
        <f t="shared" si="32"/>
        <v>1</v>
      </c>
      <c r="M191" s="15"/>
      <c r="N191" s="15"/>
      <c r="O191" s="15"/>
      <c r="P191" s="15"/>
      <c r="Q191" s="15"/>
      <c r="R191" s="11">
        <f t="shared" si="37"/>
        <v>0</v>
      </c>
      <c r="S191" s="15"/>
      <c r="T191" s="15"/>
      <c r="U191" s="9">
        <f t="shared" si="42"/>
        <v>0</v>
      </c>
      <c r="V191" s="9">
        <f t="shared" si="40"/>
        <v>13</v>
      </c>
      <c r="W191" s="15">
        <v>13</v>
      </c>
      <c r="X191" s="16">
        <f t="shared" si="43"/>
        <v>0</v>
      </c>
      <c r="Y191" s="18"/>
      <c r="Z191" s="17"/>
    </row>
    <row r="192" spans="1:26" ht="18" customHeight="1" x14ac:dyDescent="0.2">
      <c r="A192" s="13">
        <v>5540033</v>
      </c>
      <c r="B192" s="14" t="s">
        <v>211</v>
      </c>
      <c r="C192" s="15">
        <v>15000</v>
      </c>
      <c r="D192" s="10">
        <f>VLOOKUP($A192,'25.04'!$A$9:$W$204,23,0)</f>
        <v>38</v>
      </c>
      <c r="E192" s="15"/>
      <c r="F192" s="15"/>
      <c r="G192" s="15"/>
      <c r="H192" s="9">
        <f t="shared" si="38"/>
        <v>0</v>
      </c>
      <c r="I192" s="15"/>
      <c r="J192" s="15"/>
      <c r="K192" s="15"/>
      <c r="L192" s="9">
        <f t="shared" si="32"/>
        <v>0</v>
      </c>
      <c r="M192" s="15"/>
      <c r="N192" s="15"/>
      <c r="O192" s="15"/>
      <c r="P192" s="15"/>
      <c r="Q192" s="15"/>
      <c r="R192" s="11">
        <f t="shared" si="37"/>
        <v>0</v>
      </c>
      <c r="S192" s="15"/>
      <c r="T192" s="15"/>
      <c r="U192" s="9">
        <f t="shared" si="42"/>
        <v>0</v>
      </c>
      <c r="V192" s="9">
        <f t="shared" si="40"/>
        <v>38</v>
      </c>
      <c r="W192" s="15">
        <v>38</v>
      </c>
      <c r="X192" s="16">
        <f t="shared" si="43"/>
        <v>0</v>
      </c>
      <c r="Y192" s="18"/>
      <c r="Z192" s="17"/>
    </row>
    <row r="193" spans="1:26" ht="18" customHeight="1" x14ac:dyDescent="0.2">
      <c r="A193" s="13">
        <v>5540035</v>
      </c>
      <c r="B193" s="14" t="s">
        <v>212</v>
      </c>
      <c r="C193" s="15">
        <v>20000</v>
      </c>
      <c r="D193" s="10">
        <f>VLOOKUP($A193,'25.04'!$A$9:$W$204,23,0)</f>
        <v>18</v>
      </c>
      <c r="E193" s="15"/>
      <c r="F193" s="15"/>
      <c r="G193" s="15"/>
      <c r="H193" s="9">
        <f t="shared" si="38"/>
        <v>0</v>
      </c>
      <c r="I193" s="15"/>
      <c r="J193" s="15"/>
      <c r="K193" s="15"/>
      <c r="L193" s="9">
        <f t="shared" si="32"/>
        <v>0</v>
      </c>
      <c r="M193" s="15"/>
      <c r="N193" s="15"/>
      <c r="O193" s="15"/>
      <c r="P193" s="15"/>
      <c r="Q193" s="15"/>
      <c r="R193" s="11">
        <f>SUM(M193:Q193)</f>
        <v>0</v>
      </c>
      <c r="S193" s="15"/>
      <c r="T193" s="15"/>
      <c r="U193" s="9">
        <f>S193+T193</f>
        <v>0</v>
      </c>
      <c r="V193" s="9">
        <f t="shared" si="40"/>
        <v>18</v>
      </c>
      <c r="W193" s="15">
        <v>18</v>
      </c>
      <c r="X193" s="16">
        <f>W193-V193</f>
        <v>0</v>
      </c>
      <c r="Y193" s="18"/>
      <c r="Z193" s="17"/>
    </row>
    <row r="194" spans="1:26" ht="18" customHeight="1" x14ac:dyDescent="0.2">
      <c r="A194" s="13">
        <v>5540037</v>
      </c>
      <c r="B194" s="14" t="s">
        <v>213</v>
      </c>
      <c r="C194" s="15">
        <v>18000</v>
      </c>
      <c r="D194" s="10">
        <f>VLOOKUP($A194,'25.04'!$A$9:$W$204,23,0)</f>
        <v>0</v>
      </c>
      <c r="E194" s="15"/>
      <c r="F194" s="15"/>
      <c r="G194" s="15"/>
      <c r="H194" s="9">
        <f t="shared" si="38"/>
        <v>0</v>
      </c>
      <c r="I194" s="15"/>
      <c r="J194" s="15"/>
      <c r="K194" s="15"/>
      <c r="L194" s="9">
        <f t="shared" si="32"/>
        <v>0</v>
      </c>
      <c r="M194" s="15"/>
      <c r="N194" s="15"/>
      <c r="O194" s="15"/>
      <c r="P194" s="15"/>
      <c r="Q194" s="15"/>
      <c r="R194" s="11">
        <f t="shared" si="37"/>
        <v>0</v>
      </c>
      <c r="S194" s="15"/>
      <c r="T194" s="15"/>
      <c r="U194" s="9">
        <f t="shared" si="42"/>
        <v>0</v>
      </c>
      <c r="V194" s="9">
        <f t="shared" si="40"/>
        <v>0</v>
      </c>
      <c r="W194" s="15"/>
      <c r="X194" s="16">
        <f t="shared" si="43"/>
        <v>0</v>
      </c>
      <c r="Y194" s="18"/>
      <c r="Z194" s="17"/>
    </row>
    <row r="195" spans="1:26" ht="18" customHeight="1" x14ac:dyDescent="0.2">
      <c r="A195" s="13">
        <v>5541001</v>
      </c>
      <c r="B195" s="14" t="s">
        <v>214</v>
      </c>
      <c r="C195" s="15">
        <v>29000</v>
      </c>
      <c r="D195" s="10">
        <f>VLOOKUP($A195,'25.04'!$A$9:$W$204,23,0)</f>
        <v>0</v>
      </c>
      <c r="E195" s="15"/>
      <c r="F195" s="15"/>
      <c r="G195" s="15"/>
      <c r="H195" s="9">
        <f t="shared" si="38"/>
        <v>0</v>
      </c>
      <c r="I195" s="15"/>
      <c r="J195" s="15"/>
      <c r="K195" s="15"/>
      <c r="L195" s="9">
        <f t="shared" si="32"/>
        <v>0</v>
      </c>
      <c r="M195" s="15"/>
      <c r="N195" s="15"/>
      <c r="O195" s="15"/>
      <c r="P195" s="15"/>
      <c r="Q195" s="15"/>
      <c r="R195" s="11">
        <f t="shared" si="37"/>
        <v>0</v>
      </c>
      <c r="S195" s="15"/>
      <c r="T195" s="15"/>
      <c r="U195" s="9">
        <f t="shared" si="42"/>
        <v>0</v>
      </c>
      <c r="V195" s="9">
        <f t="shared" si="40"/>
        <v>0</v>
      </c>
      <c r="W195" s="15"/>
      <c r="X195" s="16">
        <f t="shared" si="43"/>
        <v>0</v>
      </c>
      <c r="Y195" s="18"/>
      <c r="Z195" s="17"/>
    </row>
    <row r="196" spans="1:26" ht="18" customHeight="1" x14ac:dyDescent="0.2">
      <c r="A196" s="13">
        <v>5510105</v>
      </c>
      <c r="B196" s="14" t="s">
        <v>234</v>
      </c>
      <c r="C196" s="15">
        <v>10000</v>
      </c>
      <c r="D196" s="10">
        <f>VLOOKUP($A196,'25.04'!$A$9:$W$204,23,0)</f>
        <v>0</v>
      </c>
      <c r="E196" s="15"/>
      <c r="F196" s="15"/>
      <c r="G196" s="15"/>
      <c r="H196" s="9">
        <f t="shared" si="38"/>
        <v>0</v>
      </c>
      <c r="I196" s="15"/>
      <c r="J196" s="15"/>
      <c r="K196" s="15"/>
      <c r="L196" s="9">
        <f t="shared" si="32"/>
        <v>0</v>
      </c>
      <c r="M196" s="15"/>
      <c r="N196" s="15"/>
      <c r="O196" s="15"/>
      <c r="P196" s="15"/>
      <c r="Q196" s="15"/>
      <c r="R196" s="11">
        <f t="shared" si="37"/>
        <v>0</v>
      </c>
      <c r="S196" s="15"/>
      <c r="T196" s="15"/>
      <c r="U196" s="9">
        <f t="shared" si="42"/>
        <v>0</v>
      </c>
      <c r="V196" s="9">
        <f t="shared" si="40"/>
        <v>0</v>
      </c>
      <c r="W196" s="15"/>
      <c r="X196" s="16">
        <f t="shared" si="43"/>
        <v>0</v>
      </c>
      <c r="Y196" s="18"/>
      <c r="Z196" s="17"/>
    </row>
    <row r="197" spans="1:26" ht="18" customHeight="1" x14ac:dyDescent="0.2">
      <c r="A197" s="13">
        <v>7116001</v>
      </c>
      <c r="B197" s="14" t="s">
        <v>215</v>
      </c>
      <c r="C197" s="15">
        <v>99000</v>
      </c>
      <c r="D197" s="10">
        <f>VLOOKUP($A197,'25.04'!$A$9:$W$204,23,0)</f>
        <v>0</v>
      </c>
      <c r="E197" s="15"/>
      <c r="F197" s="15"/>
      <c r="G197" s="15"/>
      <c r="H197" s="9">
        <f t="shared" si="38"/>
        <v>0</v>
      </c>
      <c r="I197" s="15"/>
      <c r="J197" s="15"/>
      <c r="K197" s="15"/>
      <c r="L197" s="9">
        <f t="shared" si="32"/>
        <v>0</v>
      </c>
      <c r="M197" s="15"/>
      <c r="N197" s="15"/>
      <c r="O197" s="15"/>
      <c r="P197" s="15"/>
      <c r="Q197" s="15"/>
      <c r="R197" s="11">
        <f t="shared" si="37"/>
        <v>0</v>
      </c>
      <c r="S197" s="15"/>
      <c r="T197" s="15"/>
      <c r="U197" s="9">
        <f t="shared" si="42"/>
        <v>0</v>
      </c>
      <c r="V197" s="9">
        <f t="shared" si="40"/>
        <v>0</v>
      </c>
      <c r="W197" s="15"/>
      <c r="X197" s="16">
        <f t="shared" si="43"/>
        <v>0</v>
      </c>
      <c r="Y197" s="18"/>
      <c r="Z197" s="17"/>
    </row>
    <row r="198" spans="1:26" ht="18" customHeight="1" x14ac:dyDescent="0.2">
      <c r="A198" s="13">
        <v>7116002</v>
      </c>
      <c r="B198" s="14" t="s">
        <v>224</v>
      </c>
      <c r="C198" s="15">
        <v>60000</v>
      </c>
      <c r="D198" s="10">
        <f>VLOOKUP($A198,'25.04'!$A$9:$W$204,23,0)</f>
        <v>0</v>
      </c>
      <c r="E198" s="15"/>
      <c r="F198" s="15"/>
      <c r="G198" s="15"/>
      <c r="H198" s="9">
        <f t="shared" si="38"/>
        <v>0</v>
      </c>
      <c r="I198" s="15"/>
      <c r="J198" s="15"/>
      <c r="K198" s="15"/>
      <c r="L198" s="9">
        <f t="shared" si="32"/>
        <v>0</v>
      </c>
      <c r="M198" s="15"/>
      <c r="N198" s="15"/>
      <c r="O198" s="15"/>
      <c r="P198" s="15"/>
      <c r="Q198" s="15"/>
      <c r="R198" s="11">
        <f t="shared" si="37"/>
        <v>0</v>
      </c>
      <c r="S198" s="15"/>
      <c r="T198" s="15"/>
      <c r="U198" s="9">
        <f t="shared" si="42"/>
        <v>0</v>
      </c>
      <c r="V198" s="9">
        <f t="shared" si="40"/>
        <v>0</v>
      </c>
      <c r="W198" s="15"/>
      <c r="X198" s="16">
        <f t="shared" si="43"/>
        <v>0</v>
      </c>
      <c r="Y198" s="18"/>
      <c r="Z198" s="17"/>
    </row>
    <row r="199" spans="1:26" ht="18" customHeight="1" x14ac:dyDescent="0.2">
      <c r="A199" s="13">
        <v>7116003</v>
      </c>
      <c r="B199" s="14" t="s">
        <v>225</v>
      </c>
      <c r="C199" s="15">
        <v>60000</v>
      </c>
      <c r="D199" s="10">
        <f>VLOOKUP($A199,'25.04'!$A$9:$W$204,23,0)</f>
        <v>0</v>
      </c>
      <c r="E199" s="15"/>
      <c r="F199" s="15"/>
      <c r="G199" s="15"/>
      <c r="H199" s="9">
        <f t="shared" si="38"/>
        <v>0</v>
      </c>
      <c r="I199" s="15"/>
      <c r="J199" s="15"/>
      <c r="K199" s="15"/>
      <c r="L199" s="9">
        <f t="shared" si="32"/>
        <v>0</v>
      </c>
      <c r="M199" s="15"/>
      <c r="N199" s="15"/>
      <c r="O199" s="15"/>
      <c r="P199" s="15"/>
      <c r="Q199" s="15"/>
      <c r="R199" s="11">
        <f t="shared" si="37"/>
        <v>0</v>
      </c>
      <c r="S199" s="15"/>
      <c r="T199" s="15"/>
      <c r="U199" s="9">
        <f t="shared" si="42"/>
        <v>0</v>
      </c>
      <c r="V199" s="9">
        <f t="shared" si="40"/>
        <v>0</v>
      </c>
      <c r="W199" s="15"/>
      <c r="X199" s="16">
        <f t="shared" si="43"/>
        <v>0</v>
      </c>
      <c r="Y199" s="18"/>
      <c r="Z199" s="17"/>
    </row>
    <row r="200" spans="1:26" ht="18" customHeight="1" x14ac:dyDescent="0.2">
      <c r="A200" s="13">
        <v>9500002</v>
      </c>
      <c r="B200" s="14" t="s">
        <v>216</v>
      </c>
      <c r="C200" s="15">
        <v>4000</v>
      </c>
      <c r="D200" s="10">
        <f>VLOOKUP($A200,'25.04'!$A$9:$W$204,23,0)</f>
        <v>0</v>
      </c>
      <c r="E200" s="15"/>
      <c r="F200" s="15"/>
      <c r="G200" s="15"/>
      <c r="H200" s="9">
        <f t="shared" si="38"/>
        <v>0</v>
      </c>
      <c r="I200" s="15"/>
      <c r="J200" s="15"/>
      <c r="K200" s="15"/>
      <c r="L200" s="9">
        <f t="shared" si="32"/>
        <v>0</v>
      </c>
      <c r="M200" s="15"/>
      <c r="N200" s="15"/>
      <c r="O200" s="15"/>
      <c r="P200" s="15"/>
      <c r="Q200" s="15"/>
      <c r="R200" s="11">
        <f t="shared" si="37"/>
        <v>0</v>
      </c>
      <c r="S200" s="15"/>
      <c r="T200" s="15"/>
      <c r="U200" s="9">
        <f t="shared" si="42"/>
        <v>0</v>
      </c>
      <c r="V200" s="9">
        <f t="shared" si="40"/>
        <v>0</v>
      </c>
      <c r="W200" s="15"/>
      <c r="X200" s="16">
        <f t="shared" si="43"/>
        <v>0</v>
      </c>
      <c r="Y200" s="18"/>
      <c r="Z200" s="17"/>
    </row>
    <row r="201" spans="1:26" ht="18" customHeight="1" x14ac:dyDescent="0.2">
      <c r="A201" s="13">
        <v>9500003</v>
      </c>
      <c r="B201" s="14" t="s">
        <v>217</v>
      </c>
      <c r="C201" s="15">
        <v>5000</v>
      </c>
      <c r="D201" s="10">
        <f>VLOOKUP($A201,'25.04'!$A$9:$W$204,23,0)</f>
        <v>0</v>
      </c>
      <c r="E201" s="15"/>
      <c r="F201" s="15"/>
      <c r="G201" s="15"/>
      <c r="H201" s="9">
        <f t="shared" si="38"/>
        <v>0</v>
      </c>
      <c r="I201" s="15"/>
      <c r="J201" s="15"/>
      <c r="K201" s="15"/>
      <c r="L201" s="9">
        <f t="shared" si="32"/>
        <v>0</v>
      </c>
      <c r="M201" s="15"/>
      <c r="N201" s="15"/>
      <c r="O201" s="15"/>
      <c r="P201" s="15"/>
      <c r="Q201" s="15"/>
      <c r="R201" s="11">
        <f t="shared" si="37"/>
        <v>0</v>
      </c>
      <c r="S201" s="15"/>
      <c r="T201" s="15"/>
      <c r="U201" s="9">
        <f t="shared" si="42"/>
        <v>0</v>
      </c>
      <c r="V201" s="9">
        <f t="shared" si="40"/>
        <v>0</v>
      </c>
      <c r="W201" s="15"/>
      <c r="X201" s="16">
        <f t="shared" si="43"/>
        <v>0</v>
      </c>
      <c r="Y201" s="18"/>
      <c r="Z201" s="17"/>
    </row>
    <row r="202" spans="1:26" ht="18" customHeight="1" x14ac:dyDescent="0.2">
      <c r="A202" s="13">
        <v>5530007</v>
      </c>
      <c r="B202" s="14" t="s">
        <v>229</v>
      </c>
      <c r="C202" s="15">
        <v>29000</v>
      </c>
      <c r="D202" s="10">
        <f>VLOOKUP($A202,'25.04'!$A$9:$W$204,23,0)</f>
        <v>0</v>
      </c>
      <c r="E202" s="15"/>
      <c r="F202" s="15"/>
      <c r="G202" s="15"/>
      <c r="H202" s="9">
        <f t="shared" si="38"/>
        <v>0</v>
      </c>
      <c r="I202" s="15"/>
      <c r="J202" s="15"/>
      <c r="K202" s="15"/>
      <c r="L202" s="9">
        <f t="shared" si="32"/>
        <v>0</v>
      </c>
      <c r="M202" s="15"/>
      <c r="N202" s="15"/>
      <c r="O202" s="15"/>
      <c r="P202" s="15"/>
      <c r="Q202" s="15"/>
      <c r="R202" s="11">
        <f t="shared" si="37"/>
        <v>0</v>
      </c>
      <c r="S202" s="15"/>
      <c r="T202" s="15"/>
      <c r="U202" s="9">
        <f t="shared" si="42"/>
        <v>0</v>
      </c>
      <c r="V202" s="9">
        <f t="shared" si="40"/>
        <v>0</v>
      </c>
      <c r="W202" s="15"/>
      <c r="X202" s="16">
        <f t="shared" si="43"/>
        <v>0</v>
      </c>
      <c r="Y202" s="18"/>
      <c r="Z202" s="17"/>
    </row>
    <row r="203" spans="1:26" ht="18" customHeight="1" x14ac:dyDescent="0.2">
      <c r="A203" s="13">
        <v>553009</v>
      </c>
      <c r="B203" s="14" t="s">
        <v>230</v>
      </c>
      <c r="C203" s="15">
        <v>39000</v>
      </c>
      <c r="D203" s="10">
        <f>VLOOKUP($A203,'25.04'!$A$9:$W$204,23,0)</f>
        <v>0</v>
      </c>
      <c r="E203" s="15"/>
      <c r="F203" s="15"/>
      <c r="G203" s="15"/>
      <c r="H203" s="9">
        <f t="shared" si="38"/>
        <v>0</v>
      </c>
      <c r="I203" s="15"/>
      <c r="J203" s="15"/>
      <c r="K203" s="15"/>
      <c r="L203" s="9">
        <f t="shared" si="32"/>
        <v>0</v>
      </c>
      <c r="M203" s="15"/>
      <c r="N203" s="15"/>
      <c r="O203" s="15"/>
      <c r="P203" s="15"/>
      <c r="Q203" s="15"/>
      <c r="R203" s="11">
        <f t="shared" si="37"/>
        <v>0</v>
      </c>
      <c r="S203" s="15"/>
      <c r="T203" s="15"/>
      <c r="U203" s="9">
        <f t="shared" si="42"/>
        <v>0</v>
      </c>
      <c r="V203" s="9">
        <f t="shared" si="40"/>
        <v>0</v>
      </c>
      <c r="W203" s="15"/>
      <c r="X203" s="16">
        <f t="shared" si="43"/>
        <v>0</v>
      </c>
      <c r="Y203" s="18"/>
      <c r="Z203" s="17"/>
    </row>
    <row r="204" spans="1:26" ht="18" customHeight="1" x14ac:dyDescent="0.2">
      <c r="A204" s="13">
        <v>7560084</v>
      </c>
      <c r="B204" s="14" t="s">
        <v>245</v>
      </c>
      <c r="C204" s="15">
        <v>50000</v>
      </c>
      <c r="D204" s="10">
        <f>VLOOKUP($A204,'25.04'!$A$9:$W$204,23,0)</f>
        <v>0</v>
      </c>
      <c r="E204" s="15"/>
      <c r="F204" s="15"/>
      <c r="G204" s="15"/>
      <c r="H204" s="9">
        <f t="shared" si="38"/>
        <v>0</v>
      </c>
      <c r="I204" s="15">
        <v>3</v>
      </c>
      <c r="J204" s="15"/>
      <c r="K204" s="15"/>
      <c r="L204" s="9">
        <f t="shared" si="32"/>
        <v>3</v>
      </c>
      <c r="M204" s="15"/>
      <c r="N204" s="15"/>
      <c r="O204" s="15"/>
      <c r="P204" s="15"/>
      <c r="Q204" s="15"/>
      <c r="R204" s="11">
        <f t="shared" si="37"/>
        <v>0</v>
      </c>
      <c r="S204" s="15"/>
      <c r="T204" s="15"/>
      <c r="U204" s="9">
        <f t="shared" si="42"/>
        <v>0</v>
      </c>
      <c r="V204" s="9">
        <f t="shared" si="40"/>
        <v>-3</v>
      </c>
      <c r="W204" s="15"/>
      <c r="X204" s="16">
        <f t="shared" si="43"/>
        <v>3</v>
      </c>
      <c r="Y204" s="18"/>
      <c r="Z204" s="17"/>
    </row>
    <row r="205" spans="1:26" ht="18" customHeight="1" x14ac:dyDescent="0.2">
      <c r="A205" s="13">
        <v>7560085</v>
      </c>
      <c r="B205" s="14" t="s">
        <v>246</v>
      </c>
      <c r="C205" s="15">
        <v>80000</v>
      </c>
      <c r="D205" s="10">
        <f>VLOOKUP($A205,'25.04'!$A$9:$W$205,23,0)</f>
        <v>0</v>
      </c>
      <c r="E205" s="15"/>
      <c r="F205" s="15"/>
      <c r="G205" s="15"/>
      <c r="H205" s="9">
        <f t="shared" si="38"/>
        <v>0</v>
      </c>
      <c r="I205" s="15"/>
      <c r="J205" s="15"/>
      <c r="K205" s="15"/>
      <c r="L205" s="9">
        <f t="shared" si="32"/>
        <v>0</v>
      </c>
      <c r="M205" s="15"/>
      <c r="N205" s="15"/>
      <c r="O205" s="15"/>
      <c r="P205" s="15"/>
      <c r="Q205" s="15"/>
      <c r="R205" s="11">
        <f t="shared" si="37"/>
        <v>0</v>
      </c>
      <c r="S205" s="15"/>
      <c r="T205" s="15"/>
      <c r="U205" s="9">
        <f t="shared" si="42"/>
        <v>0</v>
      </c>
      <c r="V205" s="9">
        <f t="shared" si="40"/>
        <v>0</v>
      </c>
      <c r="W205" s="15"/>
      <c r="X205" s="16">
        <f t="shared" si="43"/>
        <v>0</v>
      </c>
      <c r="Y205" s="18"/>
      <c r="Z205" s="17"/>
    </row>
    <row r="206" spans="1:26" ht="18" customHeight="1" x14ac:dyDescent="0.2">
      <c r="A206" s="13">
        <v>7560086</v>
      </c>
      <c r="B206" s="14" t="s">
        <v>247</v>
      </c>
      <c r="C206" s="15">
        <v>39000</v>
      </c>
      <c r="D206" s="10">
        <f>VLOOKUP($A206,'25.04'!$A$9:$W$206,23,0)</f>
        <v>0</v>
      </c>
      <c r="E206" s="15"/>
      <c r="F206" s="15"/>
      <c r="G206" s="15"/>
      <c r="H206" s="9">
        <f t="shared" si="38"/>
        <v>0</v>
      </c>
      <c r="I206" s="15"/>
      <c r="J206" s="15"/>
      <c r="K206" s="15"/>
      <c r="L206" s="9">
        <f t="shared" si="32"/>
        <v>0</v>
      </c>
      <c r="M206" s="15"/>
      <c r="N206" s="15"/>
      <c r="O206" s="15"/>
      <c r="P206" s="15"/>
      <c r="Q206" s="15"/>
      <c r="R206" s="11">
        <f t="shared" si="37"/>
        <v>0</v>
      </c>
      <c r="S206" s="15"/>
      <c r="T206" s="15"/>
      <c r="U206" s="9">
        <f t="shared" si="42"/>
        <v>0</v>
      </c>
      <c r="V206" s="9">
        <f t="shared" si="40"/>
        <v>0</v>
      </c>
      <c r="W206" s="15"/>
      <c r="X206" s="16">
        <f t="shared" si="43"/>
        <v>0</v>
      </c>
      <c r="Y206" s="18"/>
      <c r="Z206" s="17"/>
    </row>
    <row r="207" spans="1:26" ht="18" customHeight="1" x14ac:dyDescent="0.2">
      <c r="A207" s="13"/>
      <c r="B207" s="14"/>
      <c r="C207" s="15"/>
      <c r="D207" s="10"/>
      <c r="E207" s="15"/>
      <c r="F207" s="15"/>
      <c r="G207" s="15"/>
      <c r="H207" s="9">
        <f t="shared" si="38"/>
        <v>0</v>
      </c>
      <c r="I207" s="15"/>
      <c r="J207" s="15"/>
      <c r="K207" s="15"/>
      <c r="L207" s="9">
        <f t="shared" si="32"/>
        <v>0</v>
      </c>
      <c r="M207" s="15"/>
      <c r="N207" s="15"/>
      <c r="O207" s="15"/>
      <c r="P207" s="15"/>
      <c r="Q207" s="15"/>
      <c r="R207" s="11">
        <f t="shared" si="37"/>
        <v>0</v>
      </c>
      <c r="S207" s="15"/>
      <c r="T207" s="15"/>
      <c r="U207" s="9">
        <f t="shared" si="42"/>
        <v>0</v>
      </c>
      <c r="V207" s="9">
        <f t="shared" si="40"/>
        <v>0</v>
      </c>
      <c r="W207" s="15"/>
      <c r="X207" s="16">
        <f t="shared" si="43"/>
        <v>0</v>
      </c>
      <c r="Y207" s="18"/>
      <c r="Z207" s="17"/>
    </row>
    <row r="208" spans="1:26" ht="18" customHeight="1" x14ac:dyDescent="0.2">
      <c r="A208" s="7"/>
      <c r="B208" s="28" t="s">
        <v>218</v>
      </c>
      <c r="C208" s="9"/>
      <c r="D208" s="10"/>
      <c r="E208" s="10"/>
      <c r="F208" s="10"/>
      <c r="G208" s="10"/>
      <c r="H208" s="9"/>
      <c r="I208" s="10"/>
      <c r="J208" s="10"/>
      <c r="K208" s="10"/>
      <c r="L208" s="9">
        <f t="shared" si="32"/>
        <v>0</v>
      </c>
      <c r="M208" s="10"/>
      <c r="N208" s="10"/>
      <c r="O208" s="10"/>
      <c r="P208" s="10"/>
      <c r="Q208" s="10"/>
      <c r="R208" s="11">
        <f t="shared" si="37"/>
        <v>0</v>
      </c>
      <c r="S208" s="10"/>
      <c r="T208" s="10"/>
      <c r="U208" s="9"/>
      <c r="V208" s="9"/>
      <c r="W208" s="10"/>
      <c r="X208" s="9"/>
      <c r="Y208" s="18"/>
      <c r="Z208" s="17"/>
    </row>
    <row r="210" spans="1:28" ht="25.5" customHeight="1" x14ac:dyDescent="0.2">
      <c r="D210" s="30">
        <f>SUM(D9:D208)</f>
        <v>581</v>
      </c>
      <c r="E210" s="31"/>
      <c r="F210" s="31"/>
      <c r="G210" s="31"/>
      <c r="H210" s="31"/>
      <c r="I210" s="30">
        <f>SUM(I9:I208)</f>
        <v>292</v>
      </c>
      <c r="J210" s="30">
        <f>SUM(J9:J208)</f>
        <v>0</v>
      </c>
      <c r="K210" s="30"/>
      <c r="L210" s="31"/>
      <c r="M210" s="31"/>
      <c r="N210" s="31"/>
      <c r="O210" s="31"/>
      <c r="P210" s="31"/>
      <c r="Q210" s="30">
        <f>SUM(Q9:Q208)</f>
        <v>1</v>
      </c>
      <c r="R210" s="30">
        <f>SUM(R9:R208)</f>
        <v>5</v>
      </c>
      <c r="S210" s="30">
        <f>SUM(S9:S208)</f>
        <v>77</v>
      </c>
      <c r="T210" s="31"/>
      <c r="U210" s="31"/>
      <c r="V210" s="32"/>
      <c r="W210" s="30">
        <f>SUM(W9:W208)</f>
        <v>609</v>
      </c>
      <c r="X210" s="30">
        <f>SUM(X9:X208)</f>
        <v>-7</v>
      </c>
    </row>
    <row r="211" spans="1:28" ht="12.75" customHeight="1" x14ac:dyDescent="0.2"/>
    <row r="212" spans="1:28" s="1" customFormat="1" x14ac:dyDescent="0.2">
      <c r="A212" s="29"/>
      <c r="B212" s="29" t="s">
        <v>219</v>
      </c>
      <c r="I212" s="33" t="s">
        <v>220</v>
      </c>
      <c r="S212" s="1" t="s">
        <v>221</v>
      </c>
      <c r="V212" s="2"/>
      <c r="W212" s="2"/>
      <c r="X212" s="2"/>
      <c r="Y212" s="3"/>
      <c r="Z212" s="3"/>
      <c r="AA212" s="3"/>
      <c r="AB212" s="3"/>
    </row>
    <row r="214" spans="1:28" s="1" customFormat="1" x14ac:dyDescent="0.2">
      <c r="A214" s="29" t="s">
        <v>222</v>
      </c>
      <c r="B214" s="3"/>
      <c r="V214" s="2"/>
      <c r="W214" s="2"/>
      <c r="X214" s="2"/>
      <c r="Y214" s="3"/>
      <c r="Z214" s="3"/>
      <c r="AA214" s="3"/>
      <c r="AB214" s="3"/>
    </row>
  </sheetData>
  <mergeCells count="30">
    <mergeCell ref="O6:Q6"/>
    <mergeCell ref="J6:J7"/>
    <mergeCell ref="K6:K7"/>
    <mergeCell ref="L6:L7"/>
    <mergeCell ref="M6:M7"/>
    <mergeCell ref="N6:N7"/>
    <mergeCell ref="V5:V7"/>
    <mergeCell ref="W5:W7"/>
    <mergeCell ref="X5:X7"/>
    <mergeCell ref="Z5:AB6"/>
    <mergeCell ref="R6:R7"/>
    <mergeCell ref="S6:S7"/>
    <mergeCell ref="T6:T7"/>
    <mergeCell ref="U6:U7"/>
    <mergeCell ref="A1:B1"/>
    <mergeCell ref="A2:B2"/>
    <mergeCell ref="A3:X3"/>
    <mergeCell ref="A5:A7"/>
    <mergeCell ref="B5:B7"/>
    <mergeCell ref="C5:C7"/>
    <mergeCell ref="D5:D7"/>
    <mergeCell ref="E5:H5"/>
    <mergeCell ref="I5:L5"/>
    <mergeCell ref="M5:R5"/>
    <mergeCell ref="E6:E7"/>
    <mergeCell ref="F6:F7"/>
    <mergeCell ref="G6:G7"/>
    <mergeCell ref="H6:H7"/>
    <mergeCell ref="I6:I7"/>
    <mergeCell ref="S5:U5"/>
  </mergeCells>
  <conditionalFormatting sqref="B103:B104">
    <cfRule type="duplicateValues" dxfId="483" priority="68" stopIfTrue="1"/>
  </conditionalFormatting>
  <conditionalFormatting sqref="B135">
    <cfRule type="duplicateValues" dxfId="482" priority="67" stopIfTrue="1"/>
  </conditionalFormatting>
  <conditionalFormatting sqref="B121">
    <cfRule type="duplicateValues" dxfId="481" priority="66" stopIfTrue="1"/>
  </conditionalFormatting>
  <conditionalFormatting sqref="B208">
    <cfRule type="duplicateValues" dxfId="480" priority="65" stopIfTrue="1"/>
  </conditionalFormatting>
  <conditionalFormatting sqref="B211:B284">
    <cfRule type="duplicateValues" dxfId="479" priority="64" stopIfTrue="1"/>
  </conditionalFormatting>
  <conditionalFormatting sqref="B210">
    <cfRule type="duplicateValues" dxfId="478" priority="63" stopIfTrue="1"/>
  </conditionalFormatting>
  <conditionalFormatting sqref="I212">
    <cfRule type="duplicateValues" dxfId="477" priority="62" stopIfTrue="1"/>
  </conditionalFormatting>
  <conditionalFormatting sqref="I212">
    <cfRule type="duplicateValues" dxfId="476" priority="59" stopIfTrue="1"/>
    <cfRule type="duplicateValues" dxfId="475" priority="60" stopIfTrue="1"/>
    <cfRule type="duplicateValues" dxfId="474" priority="61" stopIfTrue="1"/>
  </conditionalFormatting>
  <conditionalFormatting sqref="B20">
    <cfRule type="duplicateValues" dxfId="473" priority="53" stopIfTrue="1"/>
  </conditionalFormatting>
  <conditionalFormatting sqref="B20">
    <cfRule type="duplicateValues" dxfId="472" priority="54" stopIfTrue="1"/>
  </conditionalFormatting>
  <conditionalFormatting sqref="B20">
    <cfRule type="duplicateValues" dxfId="471" priority="55" stopIfTrue="1"/>
  </conditionalFormatting>
  <conditionalFormatting sqref="B20">
    <cfRule type="duplicateValues" dxfId="470" priority="56" stopIfTrue="1"/>
    <cfRule type="duplicateValues" dxfId="469" priority="57" stopIfTrue="1"/>
    <cfRule type="duplicateValues" dxfId="468" priority="58" stopIfTrue="1"/>
  </conditionalFormatting>
  <conditionalFormatting sqref="A20:A25">
    <cfRule type="duplicateValues" dxfId="467" priority="52" stopIfTrue="1"/>
  </conditionalFormatting>
  <conditionalFormatting sqref="A26">
    <cfRule type="duplicateValues" dxfId="466" priority="51" stopIfTrue="1"/>
  </conditionalFormatting>
  <conditionalFormatting sqref="A27">
    <cfRule type="duplicateValues" dxfId="465" priority="50" stopIfTrue="1"/>
  </conditionalFormatting>
  <conditionalFormatting sqref="A28">
    <cfRule type="duplicateValues" dxfId="464" priority="49" stopIfTrue="1"/>
  </conditionalFormatting>
  <conditionalFormatting sqref="A29">
    <cfRule type="duplicateValues" dxfId="463" priority="48" stopIfTrue="1"/>
  </conditionalFormatting>
  <conditionalFormatting sqref="A30">
    <cfRule type="duplicateValues" dxfId="462" priority="47" stopIfTrue="1"/>
  </conditionalFormatting>
  <conditionalFormatting sqref="B285:B65328 B210 B5 B8:B19 B122:B134 B21:B59 B136:B203 B64:B100 B62 B102:B120 B207">
    <cfRule type="duplicateValues" dxfId="461" priority="69" stopIfTrue="1"/>
  </conditionalFormatting>
  <conditionalFormatting sqref="B285:B65328 B210 B5 B8:B19 B105:B120 B122:B134 B21:B59 B136:B203 B64:B100 B62 B102 B207">
    <cfRule type="duplicateValues" dxfId="460" priority="70" stopIfTrue="1"/>
  </conditionalFormatting>
  <conditionalFormatting sqref="A210:A65328 A1:A5 A8:A19 A31:A59 A64:A100 A62 A102:A203 A207:A208">
    <cfRule type="duplicateValues" dxfId="459" priority="71" stopIfTrue="1"/>
  </conditionalFormatting>
  <conditionalFormatting sqref="B210:B65328 B5 B8:B19 B21:B59 B64:B100 B62 B102:B203 B207:B208">
    <cfRule type="duplicateValues" dxfId="458" priority="72" stopIfTrue="1"/>
  </conditionalFormatting>
  <conditionalFormatting sqref="B210:B65328 B1:B5 B8:B19 B21:B59 B64:B100 B62 B102:B203 B207:B208">
    <cfRule type="duplicateValues" dxfId="457" priority="73" stopIfTrue="1"/>
    <cfRule type="duplicateValues" dxfId="456" priority="74" stopIfTrue="1"/>
    <cfRule type="duplicateValues" dxfId="455" priority="75" stopIfTrue="1"/>
  </conditionalFormatting>
  <conditionalFormatting sqref="Y17">
    <cfRule type="duplicateValues" dxfId="454" priority="41" stopIfTrue="1"/>
  </conditionalFormatting>
  <conditionalFormatting sqref="Y17">
    <cfRule type="duplicateValues" dxfId="453" priority="42" stopIfTrue="1"/>
  </conditionalFormatting>
  <conditionalFormatting sqref="Y17">
    <cfRule type="duplicateValues" dxfId="452" priority="43" stopIfTrue="1"/>
  </conditionalFormatting>
  <conditionalFormatting sqref="Y17">
    <cfRule type="duplicateValues" dxfId="451" priority="44" stopIfTrue="1"/>
    <cfRule type="duplicateValues" dxfId="450" priority="45" stopIfTrue="1"/>
    <cfRule type="duplicateValues" dxfId="449" priority="46" stopIfTrue="1"/>
  </conditionalFormatting>
  <conditionalFormatting sqref="Y13">
    <cfRule type="duplicateValues" dxfId="448" priority="35" stopIfTrue="1"/>
  </conditionalFormatting>
  <conditionalFormatting sqref="Y13">
    <cfRule type="duplicateValues" dxfId="447" priority="36" stopIfTrue="1"/>
  </conditionalFormatting>
  <conditionalFormatting sqref="Y13">
    <cfRule type="duplicateValues" dxfId="446" priority="37" stopIfTrue="1"/>
  </conditionalFormatting>
  <conditionalFormatting sqref="Y13">
    <cfRule type="duplicateValues" dxfId="445" priority="38" stopIfTrue="1"/>
    <cfRule type="duplicateValues" dxfId="444" priority="39" stopIfTrue="1"/>
    <cfRule type="duplicateValues" dxfId="443" priority="40" stopIfTrue="1"/>
  </conditionalFormatting>
  <conditionalFormatting sqref="B63">
    <cfRule type="duplicateValues" dxfId="442" priority="28" stopIfTrue="1"/>
  </conditionalFormatting>
  <conditionalFormatting sqref="B63">
    <cfRule type="duplicateValues" dxfId="441" priority="29" stopIfTrue="1"/>
  </conditionalFormatting>
  <conditionalFormatting sqref="A63">
    <cfRule type="duplicateValues" dxfId="440" priority="30" stopIfTrue="1"/>
  </conditionalFormatting>
  <conditionalFormatting sqref="B63">
    <cfRule type="duplicateValues" dxfId="439" priority="31" stopIfTrue="1"/>
  </conditionalFormatting>
  <conditionalFormatting sqref="B63">
    <cfRule type="duplicateValues" dxfId="438" priority="32" stopIfTrue="1"/>
    <cfRule type="duplicateValues" dxfId="437" priority="33" stopIfTrue="1"/>
    <cfRule type="duplicateValues" dxfId="436" priority="34" stopIfTrue="1"/>
  </conditionalFormatting>
  <conditionalFormatting sqref="A60:A61">
    <cfRule type="duplicateValues" dxfId="435" priority="27" stopIfTrue="1"/>
  </conditionalFormatting>
  <conditionalFormatting sqref="B60">
    <cfRule type="duplicateValues" dxfId="434" priority="21" stopIfTrue="1"/>
  </conditionalFormatting>
  <conditionalFormatting sqref="B60">
    <cfRule type="duplicateValues" dxfId="433" priority="22" stopIfTrue="1"/>
  </conditionalFormatting>
  <conditionalFormatting sqref="B60">
    <cfRule type="duplicateValues" dxfId="432" priority="23" stopIfTrue="1"/>
  </conditionalFormatting>
  <conditionalFormatting sqref="B60">
    <cfRule type="duplicateValues" dxfId="431" priority="24" stopIfTrue="1"/>
    <cfRule type="duplicateValues" dxfId="430" priority="25" stopIfTrue="1"/>
    <cfRule type="duplicateValues" dxfId="429" priority="26" stopIfTrue="1"/>
  </conditionalFormatting>
  <conditionalFormatting sqref="B61">
    <cfRule type="duplicateValues" dxfId="428" priority="15" stopIfTrue="1"/>
  </conditionalFormatting>
  <conditionalFormatting sqref="B61">
    <cfRule type="duplicateValues" dxfId="427" priority="16" stopIfTrue="1"/>
  </conditionalFormatting>
  <conditionalFormatting sqref="B61">
    <cfRule type="duplicateValues" dxfId="426" priority="17" stopIfTrue="1"/>
  </conditionalFormatting>
  <conditionalFormatting sqref="B61">
    <cfRule type="duplicateValues" dxfId="425" priority="18" stopIfTrue="1"/>
    <cfRule type="duplicateValues" dxfId="424" priority="19" stopIfTrue="1"/>
    <cfRule type="duplicateValues" dxfId="423" priority="20" stopIfTrue="1"/>
  </conditionalFormatting>
  <conditionalFormatting sqref="B101">
    <cfRule type="duplicateValues" dxfId="422" priority="8" stopIfTrue="1"/>
  </conditionalFormatting>
  <conditionalFormatting sqref="B101">
    <cfRule type="duplicateValues" dxfId="421" priority="9" stopIfTrue="1"/>
  </conditionalFormatting>
  <conditionalFormatting sqref="A101">
    <cfRule type="duplicateValues" dxfId="420" priority="10" stopIfTrue="1"/>
  </conditionalFormatting>
  <conditionalFormatting sqref="B101">
    <cfRule type="duplicateValues" dxfId="419" priority="11" stopIfTrue="1"/>
  </conditionalFormatting>
  <conditionalFormatting sqref="B101">
    <cfRule type="duplicateValues" dxfId="418" priority="12" stopIfTrue="1"/>
    <cfRule type="duplicateValues" dxfId="417" priority="13" stopIfTrue="1"/>
    <cfRule type="duplicateValues" dxfId="416" priority="14" stopIfTrue="1"/>
  </conditionalFormatting>
  <conditionalFormatting sqref="B204:B206">
    <cfRule type="duplicateValues" dxfId="415" priority="1" stopIfTrue="1"/>
  </conditionalFormatting>
  <conditionalFormatting sqref="B204:B206">
    <cfRule type="duplicateValues" dxfId="414" priority="2" stopIfTrue="1"/>
  </conditionalFormatting>
  <conditionalFormatting sqref="A204:A206">
    <cfRule type="duplicateValues" dxfId="413" priority="3" stopIfTrue="1"/>
  </conditionalFormatting>
  <conditionalFormatting sqref="B204:B206">
    <cfRule type="duplicateValues" dxfId="412" priority="4" stopIfTrue="1"/>
  </conditionalFormatting>
  <conditionalFormatting sqref="B204:B206">
    <cfRule type="duplicateValues" dxfId="411" priority="5" stopIfTrue="1"/>
    <cfRule type="duplicateValues" dxfId="410" priority="6" stopIfTrue="1"/>
    <cfRule type="duplicateValues" dxfId="409" priority="7" stopIfTrue="1"/>
  </conditionalFormatting>
  <pageMargins left="0.7" right="0.7" top="0.75" bottom="0.75" header="0.3" footer="0.3"/>
  <pageSetup orientation="portrait" r:id="rId1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214"/>
  <sheetViews>
    <sheetView zoomScaleNormal="100" workbookViewId="0">
      <pane xSplit="4" ySplit="8" topLeftCell="E75" activePane="bottomRight" state="frozen"/>
      <selection activeCell="AI60" sqref="AI60:AJ60"/>
      <selection pane="topRight" activeCell="AI60" sqref="AI60:AJ60"/>
      <selection pane="bottomLeft" activeCell="AI60" sqref="AI60:AJ60"/>
      <selection pane="bottomRight" activeCell="W77" sqref="W77"/>
    </sheetView>
  </sheetViews>
  <sheetFormatPr defaultColWidth="6.85546875" defaultRowHeight="15.75" x14ac:dyDescent="0.2"/>
  <cols>
    <col min="1" max="1" width="9.5703125" style="29" customWidth="1"/>
    <col min="2" max="2" width="23.5703125" style="3" customWidth="1"/>
    <col min="3" max="3" width="11.85546875" style="1" customWidth="1"/>
    <col min="4" max="4" width="8.42578125" style="1" customWidth="1"/>
    <col min="5" max="5" width="7.7109375" style="1" customWidth="1"/>
    <col min="6" max="6" width="7.28515625" style="1" hidden="1" customWidth="1"/>
    <col min="7" max="7" width="0.28515625" style="1" hidden="1" customWidth="1"/>
    <col min="8" max="8" width="7.42578125" style="1" customWidth="1"/>
    <col min="9" max="9" width="9" style="1" customWidth="1"/>
    <col min="10" max="12" width="7.5703125" style="1" customWidth="1"/>
    <col min="13" max="13" width="7.7109375" style="1" customWidth="1"/>
    <col min="14" max="14" width="6.7109375" style="1" hidden="1" customWidth="1"/>
    <col min="15" max="15" width="9.7109375" style="1" customWidth="1"/>
    <col min="16" max="16" width="9.7109375" style="1" hidden="1" customWidth="1"/>
    <col min="17" max="17" width="6.5703125" style="1" customWidth="1"/>
    <col min="18" max="18" width="7.7109375" style="1" customWidth="1"/>
    <col min="19" max="19" width="6.42578125" style="1" customWidth="1"/>
    <col min="20" max="20" width="7" style="1" customWidth="1"/>
    <col min="21" max="21" width="7.28515625" style="1" customWidth="1"/>
    <col min="22" max="23" width="7.7109375" style="2" customWidth="1"/>
    <col min="24" max="24" width="9.5703125" style="2" customWidth="1"/>
    <col min="25" max="25" width="18.42578125" style="3" customWidth="1"/>
    <col min="26" max="26" width="11.7109375" style="3" customWidth="1"/>
    <col min="27" max="27" width="13.42578125" style="3" customWidth="1"/>
    <col min="28" max="28" width="12" style="3" customWidth="1"/>
    <col min="29" max="16384" width="6.85546875" style="3"/>
  </cols>
  <sheetData>
    <row r="1" spans="1:28" x14ac:dyDescent="0.2">
      <c r="A1" s="127" t="s">
        <v>0</v>
      </c>
      <c r="B1" s="127"/>
    </row>
    <row r="2" spans="1:28" x14ac:dyDescent="0.2">
      <c r="A2" s="127" t="s">
        <v>1</v>
      </c>
      <c r="B2" s="127"/>
    </row>
    <row r="3" spans="1:28" ht="19.5" x14ac:dyDescent="0.2">
      <c r="A3" s="128" t="s">
        <v>2</v>
      </c>
      <c r="B3" s="128"/>
      <c r="C3" s="128"/>
      <c r="D3" s="128"/>
      <c r="E3" s="128"/>
      <c r="F3" s="128"/>
      <c r="G3" s="128"/>
      <c r="H3" s="128"/>
      <c r="I3" s="128"/>
      <c r="J3" s="128"/>
      <c r="K3" s="128"/>
      <c r="L3" s="128"/>
      <c r="M3" s="128"/>
      <c r="N3" s="128"/>
      <c r="O3" s="128"/>
      <c r="P3" s="128"/>
      <c r="Q3" s="128"/>
      <c r="R3" s="128"/>
      <c r="S3" s="128"/>
      <c r="T3" s="128"/>
      <c r="U3" s="128"/>
      <c r="V3" s="128"/>
      <c r="W3" s="128"/>
      <c r="X3" s="128"/>
    </row>
    <row r="4" spans="1:28" ht="18.75" x14ac:dyDescent="0.2">
      <c r="A4" s="104" t="s">
        <v>3</v>
      </c>
      <c r="B4" s="4" t="s">
        <v>264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8" ht="18" customHeight="1" x14ac:dyDescent="0.2">
      <c r="A5" s="129" t="s">
        <v>4</v>
      </c>
      <c r="B5" s="129" t="s">
        <v>5</v>
      </c>
      <c r="C5" s="130" t="s">
        <v>6</v>
      </c>
      <c r="D5" s="131" t="s">
        <v>7</v>
      </c>
      <c r="E5" s="130" t="s">
        <v>8</v>
      </c>
      <c r="F5" s="130"/>
      <c r="G5" s="130"/>
      <c r="H5" s="130"/>
      <c r="I5" s="130" t="s">
        <v>9</v>
      </c>
      <c r="J5" s="130"/>
      <c r="K5" s="130"/>
      <c r="L5" s="130"/>
      <c r="M5" s="130" t="s">
        <v>10</v>
      </c>
      <c r="N5" s="130"/>
      <c r="O5" s="130"/>
      <c r="P5" s="130"/>
      <c r="Q5" s="130"/>
      <c r="R5" s="130"/>
      <c r="S5" s="134" t="s">
        <v>11</v>
      </c>
      <c r="T5" s="135"/>
      <c r="U5" s="136"/>
      <c r="V5" s="120" t="s">
        <v>12</v>
      </c>
      <c r="W5" s="123" t="s">
        <v>13</v>
      </c>
      <c r="X5" s="123" t="s">
        <v>14</v>
      </c>
      <c r="Z5" s="126" t="s">
        <v>15</v>
      </c>
      <c r="AA5" s="126"/>
      <c r="AB5" s="126"/>
    </row>
    <row r="6" spans="1:28" ht="20.25" customHeight="1" x14ac:dyDescent="0.2">
      <c r="A6" s="129"/>
      <c r="B6" s="129"/>
      <c r="C6" s="130"/>
      <c r="D6" s="131"/>
      <c r="E6" s="132" t="s">
        <v>16</v>
      </c>
      <c r="F6" s="132" t="s">
        <v>17</v>
      </c>
      <c r="G6" s="120" t="s">
        <v>18</v>
      </c>
      <c r="H6" s="120" t="s">
        <v>19</v>
      </c>
      <c r="I6" s="120" t="s">
        <v>20</v>
      </c>
      <c r="J6" s="120" t="s">
        <v>21</v>
      </c>
      <c r="K6" s="120" t="s">
        <v>223</v>
      </c>
      <c r="L6" s="120" t="s">
        <v>22</v>
      </c>
      <c r="M6" s="120" t="s">
        <v>18</v>
      </c>
      <c r="N6" s="120" t="s">
        <v>23</v>
      </c>
      <c r="O6" s="119" t="s">
        <v>24</v>
      </c>
      <c r="P6" s="119"/>
      <c r="Q6" s="119"/>
      <c r="R6" s="120" t="s">
        <v>25</v>
      </c>
      <c r="S6" s="120" t="s">
        <v>26</v>
      </c>
      <c r="T6" s="120" t="s">
        <v>27</v>
      </c>
      <c r="U6" s="120" t="s">
        <v>28</v>
      </c>
      <c r="V6" s="122"/>
      <c r="W6" s="124"/>
      <c r="X6" s="124"/>
      <c r="Z6" s="126"/>
      <c r="AA6" s="126"/>
      <c r="AB6" s="126"/>
    </row>
    <row r="7" spans="1:28" ht="58.5" customHeight="1" x14ac:dyDescent="0.2">
      <c r="A7" s="129"/>
      <c r="B7" s="129"/>
      <c r="C7" s="130"/>
      <c r="D7" s="131"/>
      <c r="E7" s="133"/>
      <c r="F7" s="133"/>
      <c r="G7" s="121"/>
      <c r="H7" s="121"/>
      <c r="I7" s="121"/>
      <c r="J7" s="121"/>
      <c r="K7" s="121"/>
      <c r="L7" s="121"/>
      <c r="M7" s="121"/>
      <c r="N7" s="121"/>
      <c r="O7" s="106" t="s">
        <v>29</v>
      </c>
      <c r="P7" s="106" t="s">
        <v>30</v>
      </c>
      <c r="Q7" s="105" t="s">
        <v>31</v>
      </c>
      <c r="R7" s="121"/>
      <c r="S7" s="121"/>
      <c r="T7" s="121"/>
      <c r="U7" s="121"/>
      <c r="V7" s="121"/>
      <c r="W7" s="125"/>
      <c r="X7" s="125"/>
      <c r="Z7" s="5"/>
      <c r="AA7" s="5"/>
      <c r="AB7" s="6"/>
    </row>
    <row r="8" spans="1:28" ht="18" customHeight="1" x14ac:dyDescent="0.2">
      <c r="A8" s="7"/>
      <c r="B8" s="8" t="s">
        <v>32</v>
      </c>
      <c r="C8" s="9"/>
      <c r="D8" s="10"/>
      <c r="E8" s="10"/>
      <c r="F8" s="10"/>
      <c r="G8" s="10"/>
      <c r="H8" s="9"/>
      <c r="I8" s="10"/>
      <c r="J8" s="10"/>
      <c r="K8" s="10"/>
      <c r="L8" s="9"/>
      <c r="M8" s="10"/>
      <c r="N8" s="10"/>
      <c r="O8" s="10"/>
      <c r="P8" s="10"/>
      <c r="Q8" s="10"/>
      <c r="R8" s="11"/>
      <c r="S8" s="10"/>
      <c r="T8" s="10"/>
      <c r="U8" s="10"/>
      <c r="V8" s="9"/>
      <c r="W8" s="10"/>
      <c r="X8" s="9"/>
      <c r="Z8" s="12"/>
      <c r="AA8" s="12"/>
      <c r="AB8" s="12"/>
    </row>
    <row r="9" spans="1:28" ht="18" customHeight="1" x14ac:dyDescent="0.2">
      <c r="A9" s="13">
        <v>1500001</v>
      </c>
      <c r="B9" s="14" t="s">
        <v>33</v>
      </c>
      <c r="C9" s="15">
        <v>27000</v>
      </c>
      <c r="D9" s="10">
        <f>VLOOKUP($A9,'26.04'!$A$9:$W$204,23,0)</f>
        <v>0</v>
      </c>
      <c r="E9" s="15"/>
      <c r="F9" s="15"/>
      <c r="G9" s="15"/>
      <c r="H9" s="9">
        <f t="shared" ref="H9:H52" si="0">SUM(E9:G9)</f>
        <v>0</v>
      </c>
      <c r="I9" s="15"/>
      <c r="J9" s="15"/>
      <c r="K9" s="15"/>
      <c r="L9" s="9">
        <f>SUM(I9:K9)</f>
        <v>0</v>
      </c>
      <c r="M9" s="15"/>
      <c r="N9" s="15"/>
      <c r="O9" s="15"/>
      <c r="P9" s="15"/>
      <c r="Q9" s="15"/>
      <c r="R9" s="11">
        <f>SUM(M9:Q9)</f>
        <v>0</v>
      </c>
      <c r="S9" s="15"/>
      <c r="T9" s="15"/>
      <c r="U9" s="9">
        <f t="shared" ref="U9:U52" si="1">S9+T9</f>
        <v>0</v>
      </c>
      <c r="V9" s="9">
        <f t="shared" ref="V9:V52" si="2">D9+H9-L9-R9-U9</f>
        <v>0</v>
      </c>
      <c r="W9" s="15"/>
      <c r="X9" s="34">
        <f t="shared" ref="X9:X52" si="3">W9-V9</f>
        <v>0</v>
      </c>
      <c r="Y9" s="29"/>
      <c r="Z9" s="17"/>
    </row>
    <row r="10" spans="1:28" ht="18" customHeight="1" x14ac:dyDescent="0.2">
      <c r="A10" s="13">
        <v>1500002</v>
      </c>
      <c r="B10" s="14" t="s">
        <v>34</v>
      </c>
      <c r="C10" s="15">
        <v>19000</v>
      </c>
      <c r="D10" s="10">
        <f>VLOOKUP($A10,'26.04'!$A$9:$W$204,23,0)</f>
        <v>0</v>
      </c>
      <c r="E10" s="15">
        <v>6</v>
      </c>
      <c r="F10" s="15"/>
      <c r="G10" s="15"/>
      <c r="H10" s="9">
        <f t="shared" si="0"/>
        <v>6</v>
      </c>
      <c r="I10" s="15">
        <v>1</v>
      </c>
      <c r="J10" s="15"/>
      <c r="K10" s="15"/>
      <c r="L10" s="9">
        <f t="shared" ref="L10:L76" si="4">SUM(I10:K10)</f>
        <v>1</v>
      </c>
      <c r="M10" s="15"/>
      <c r="N10" s="15"/>
      <c r="O10" s="15"/>
      <c r="P10" s="15"/>
      <c r="Q10" s="15"/>
      <c r="R10" s="11">
        <f t="shared" ref="R10:R89" si="5">SUM(M10:Q10)</f>
        <v>0</v>
      </c>
      <c r="S10" s="15">
        <v>5</v>
      </c>
      <c r="T10" s="15"/>
      <c r="U10" s="9">
        <f t="shared" si="1"/>
        <v>5</v>
      </c>
      <c r="V10" s="9">
        <f t="shared" si="2"/>
        <v>0</v>
      </c>
      <c r="W10" s="15"/>
      <c r="X10" s="16">
        <f t="shared" si="3"/>
        <v>0</v>
      </c>
      <c r="Y10" s="26"/>
      <c r="Z10" s="17"/>
    </row>
    <row r="11" spans="1:28" ht="18" customHeight="1" x14ac:dyDescent="0.2">
      <c r="A11" s="13">
        <v>1500003</v>
      </c>
      <c r="B11" s="14" t="s">
        <v>35</v>
      </c>
      <c r="C11" s="15">
        <v>22000</v>
      </c>
      <c r="D11" s="10">
        <f>VLOOKUP($A11,'26.04'!$A$9:$W$204,23,0)</f>
        <v>0</v>
      </c>
      <c r="E11" s="15">
        <v>6</v>
      </c>
      <c r="F11" s="15"/>
      <c r="G11" s="15"/>
      <c r="H11" s="9">
        <f t="shared" si="0"/>
        <v>6</v>
      </c>
      <c r="I11" s="15">
        <v>4</v>
      </c>
      <c r="J11" s="15"/>
      <c r="K11" s="15"/>
      <c r="L11" s="9">
        <f t="shared" si="4"/>
        <v>4</v>
      </c>
      <c r="M11" s="15"/>
      <c r="N11" s="15"/>
      <c r="O11" s="15"/>
      <c r="P11" s="15"/>
      <c r="Q11" s="15"/>
      <c r="R11" s="11">
        <f t="shared" si="5"/>
        <v>0</v>
      </c>
      <c r="S11" s="15">
        <v>2</v>
      </c>
      <c r="T11" s="15"/>
      <c r="U11" s="9">
        <f t="shared" si="1"/>
        <v>2</v>
      </c>
      <c r="V11" s="9">
        <f t="shared" si="2"/>
        <v>0</v>
      </c>
      <c r="W11" s="15"/>
      <c r="X11" s="16">
        <f t="shared" si="3"/>
        <v>0</v>
      </c>
      <c r="Y11" s="26"/>
      <c r="Z11" s="17"/>
    </row>
    <row r="12" spans="1:28" ht="18" customHeight="1" x14ac:dyDescent="0.2">
      <c r="A12" s="13">
        <v>1500004</v>
      </c>
      <c r="B12" s="14" t="s">
        <v>36</v>
      </c>
      <c r="C12" s="15">
        <v>27000</v>
      </c>
      <c r="D12" s="10">
        <f>VLOOKUP($A12,'26.04'!$A$9:$W$204,23,0)</f>
        <v>0</v>
      </c>
      <c r="E12" s="15"/>
      <c r="F12" s="15"/>
      <c r="G12" s="15"/>
      <c r="H12" s="9">
        <f t="shared" si="0"/>
        <v>0</v>
      </c>
      <c r="I12" s="15"/>
      <c r="J12" s="15"/>
      <c r="K12" s="15"/>
      <c r="L12" s="9">
        <f t="shared" si="4"/>
        <v>0</v>
      </c>
      <c r="M12" s="15"/>
      <c r="N12" s="15"/>
      <c r="O12" s="15"/>
      <c r="P12" s="15"/>
      <c r="Q12" s="15"/>
      <c r="R12" s="11">
        <f t="shared" si="5"/>
        <v>0</v>
      </c>
      <c r="S12" s="15"/>
      <c r="T12" s="15"/>
      <c r="U12" s="9">
        <f t="shared" si="1"/>
        <v>0</v>
      </c>
      <c r="V12" s="9">
        <f t="shared" si="2"/>
        <v>0</v>
      </c>
      <c r="W12" s="15"/>
      <c r="X12" s="16">
        <f t="shared" si="3"/>
        <v>0</v>
      </c>
      <c r="Z12" s="17"/>
    </row>
    <row r="13" spans="1:28" ht="18" customHeight="1" x14ac:dyDescent="0.2">
      <c r="A13" s="13">
        <v>1500005</v>
      </c>
      <c r="B13" s="14" t="s">
        <v>37</v>
      </c>
      <c r="C13" s="15">
        <v>34000</v>
      </c>
      <c r="D13" s="10">
        <f>VLOOKUP($A13,'26.04'!$A$9:$W$204,23,0)</f>
        <v>7</v>
      </c>
      <c r="E13" s="15"/>
      <c r="F13" s="15"/>
      <c r="G13" s="15"/>
      <c r="H13" s="9">
        <f t="shared" si="0"/>
        <v>0</v>
      </c>
      <c r="I13" s="15">
        <v>5</v>
      </c>
      <c r="J13" s="15"/>
      <c r="K13" s="15"/>
      <c r="L13" s="9">
        <f t="shared" si="4"/>
        <v>5</v>
      </c>
      <c r="M13" s="15"/>
      <c r="N13" s="15"/>
      <c r="O13" s="15"/>
      <c r="P13" s="15"/>
      <c r="Q13" s="15"/>
      <c r="R13" s="11">
        <f t="shared" si="5"/>
        <v>0</v>
      </c>
      <c r="S13" s="15"/>
      <c r="T13" s="15"/>
      <c r="U13" s="9">
        <f t="shared" si="1"/>
        <v>0</v>
      </c>
      <c r="V13" s="9">
        <f t="shared" si="2"/>
        <v>2</v>
      </c>
      <c r="W13" s="15">
        <v>2</v>
      </c>
      <c r="X13" s="16">
        <f t="shared" si="3"/>
        <v>0</v>
      </c>
      <c r="Y13" s="19"/>
      <c r="Z13" s="17"/>
    </row>
    <row r="14" spans="1:28" ht="18" customHeight="1" x14ac:dyDescent="0.2">
      <c r="A14" s="13">
        <v>1500006</v>
      </c>
      <c r="B14" s="14" t="s">
        <v>38</v>
      </c>
      <c r="C14" s="15">
        <v>26000</v>
      </c>
      <c r="D14" s="10">
        <f>VLOOKUP($A14,'26.04'!$A$9:$W$204,23,0)</f>
        <v>0</v>
      </c>
      <c r="E14" s="15"/>
      <c r="F14" s="15"/>
      <c r="G14" s="15"/>
      <c r="H14" s="9">
        <f t="shared" si="0"/>
        <v>0</v>
      </c>
      <c r="I14" s="15"/>
      <c r="J14" s="15"/>
      <c r="K14" s="15"/>
      <c r="L14" s="9">
        <f t="shared" si="4"/>
        <v>0</v>
      </c>
      <c r="M14" s="15"/>
      <c r="N14" s="15"/>
      <c r="O14" s="15"/>
      <c r="P14" s="15"/>
      <c r="Q14" s="15"/>
      <c r="R14" s="11">
        <f t="shared" si="5"/>
        <v>0</v>
      </c>
      <c r="S14" s="15"/>
      <c r="T14" s="15"/>
      <c r="U14" s="9">
        <f t="shared" si="1"/>
        <v>0</v>
      </c>
      <c r="V14" s="9">
        <f t="shared" si="2"/>
        <v>0</v>
      </c>
      <c r="W14" s="15"/>
      <c r="X14" s="16">
        <f t="shared" si="3"/>
        <v>0</v>
      </c>
      <c r="Z14" s="17"/>
    </row>
    <row r="15" spans="1:28" ht="18" customHeight="1" x14ac:dyDescent="0.2">
      <c r="A15" s="13">
        <v>1500007</v>
      </c>
      <c r="B15" s="14" t="s">
        <v>39</v>
      </c>
      <c r="C15" s="15">
        <v>20000</v>
      </c>
      <c r="D15" s="10">
        <f>VLOOKUP($A15,'26.04'!$A$9:$W$204,23,0)</f>
        <v>0</v>
      </c>
      <c r="E15" s="15">
        <v>4</v>
      </c>
      <c r="F15" s="15"/>
      <c r="G15" s="15"/>
      <c r="H15" s="9">
        <f t="shared" si="0"/>
        <v>4</v>
      </c>
      <c r="I15" s="15">
        <v>1</v>
      </c>
      <c r="J15" s="15"/>
      <c r="K15" s="15"/>
      <c r="L15" s="9">
        <f t="shared" si="4"/>
        <v>1</v>
      </c>
      <c r="M15" s="15"/>
      <c r="N15" s="15"/>
      <c r="O15" s="15"/>
      <c r="P15" s="15"/>
      <c r="Q15" s="15"/>
      <c r="R15" s="11">
        <f t="shared" si="5"/>
        <v>0</v>
      </c>
      <c r="S15" s="15">
        <v>3</v>
      </c>
      <c r="T15" s="15"/>
      <c r="U15" s="9">
        <f t="shared" si="1"/>
        <v>3</v>
      </c>
      <c r="V15" s="9">
        <f t="shared" si="2"/>
        <v>0</v>
      </c>
      <c r="W15" s="15"/>
      <c r="X15" s="16">
        <f t="shared" si="3"/>
        <v>0</v>
      </c>
      <c r="Z15" s="17"/>
    </row>
    <row r="16" spans="1:28" ht="18" customHeight="1" x14ac:dyDescent="0.2">
      <c r="A16" s="13">
        <v>1500008</v>
      </c>
      <c r="B16" s="14" t="s">
        <v>40</v>
      </c>
      <c r="C16" s="15">
        <v>20000</v>
      </c>
      <c r="D16" s="10">
        <f>VLOOKUP($A16,'26.04'!$A$9:$W$204,23,0)</f>
        <v>0</v>
      </c>
      <c r="E16" s="15">
        <v>6</v>
      </c>
      <c r="F16" s="15"/>
      <c r="G16" s="15"/>
      <c r="H16" s="9">
        <f t="shared" si="0"/>
        <v>6</v>
      </c>
      <c r="I16" s="15">
        <v>5</v>
      </c>
      <c r="J16" s="15"/>
      <c r="K16" s="15"/>
      <c r="L16" s="9">
        <f t="shared" si="4"/>
        <v>5</v>
      </c>
      <c r="M16" s="15"/>
      <c r="N16" s="15"/>
      <c r="O16" s="15"/>
      <c r="P16" s="15"/>
      <c r="Q16" s="15"/>
      <c r="R16" s="11">
        <f t="shared" si="5"/>
        <v>0</v>
      </c>
      <c r="S16" s="15">
        <v>1</v>
      </c>
      <c r="T16" s="15"/>
      <c r="U16" s="9">
        <f t="shared" si="1"/>
        <v>1</v>
      </c>
      <c r="V16" s="9">
        <f t="shared" si="2"/>
        <v>0</v>
      </c>
      <c r="W16" s="15"/>
      <c r="X16" s="16">
        <f t="shared" si="3"/>
        <v>0</v>
      </c>
      <c r="Z16" s="17"/>
    </row>
    <row r="17" spans="1:26" ht="18" customHeight="1" x14ac:dyDescent="0.2">
      <c r="A17" s="13">
        <v>1500010</v>
      </c>
      <c r="B17" s="14" t="s">
        <v>41</v>
      </c>
      <c r="C17" s="15">
        <v>20000</v>
      </c>
      <c r="D17" s="10">
        <f>VLOOKUP($A17,'26.04'!$A$9:$W$204,23,0)</f>
        <v>0</v>
      </c>
      <c r="E17" s="15">
        <v>6</v>
      </c>
      <c r="F17" s="15"/>
      <c r="G17" s="15"/>
      <c r="H17" s="9">
        <f t="shared" si="0"/>
        <v>6</v>
      </c>
      <c r="I17" s="15">
        <v>6</v>
      </c>
      <c r="J17" s="15"/>
      <c r="K17" s="15"/>
      <c r="L17" s="9">
        <f t="shared" si="4"/>
        <v>6</v>
      </c>
      <c r="M17" s="15"/>
      <c r="N17" s="15"/>
      <c r="O17" s="15"/>
      <c r="P17" s="15"/>
      <c r="Q17" s="15"/>
      <c r="R17" s="11">
        <f t="shared" si="5"/>
        <v>0</v>
      </c>
      <c r="S17" s="15"/>
      <c r="T17" s="15"/>
      <c r="U17" s="9">
        <f t="shared" si="1"/>
        <v>0</v>
      </c>
      <c r="V17" s="9">
        <f t="shared" si="2"/>
        <v>0</v>
      </c>
      <c r="W17" s="15"/>
      <c r="X17" s="16">
        <f t="shared" si="3"/>
        <v>0</v>
      </c>
      <c r="Y17" s="19"/>
      <c r="Z17" s="17"/>
    </row>
    <row r="18" spans="1:26" ht="18" customHeight="1" x14ac:dyDescent="0.2">
      <c r="A18" s="13">
        <v>1500013</v>
      </c>
      <c r="B18" s="14" t="s">
        <v>42</v>
      </c>
      <c r="C18" s="15">
        <v>27000</v>
      </c>
      <c r="D18" s="10">
        <f>VLOOKUP($A18,'26.04'!$A$9:$W$204,23,0)</f>
        <v>0</v>
      </c>
      <c r="E18" s="15">
        <v>16</v>
      </c>
      <c r="F18" s="15"/>
      <c r="G18" s="15"/>
      <c r="H18" s="9">
        <f t="shared" si="0"/>
        <v>16</v>
      </c>
      <c r="I18" s="15">
        <v>16</v>
      </c>
      <c r="J18" s="15"/>
      <c r="K18" s="15"/>
      <c r="L18" s="9">
        <f t="shared" si="4"/>
        <v>16</v>
      </c>
      <c r="M18" s="15"/>
      <c r="N18" s="15"/>
      <c r="O18" s="15"/>
      <c r="P18" s="15"/>
      <c r="Q18" s="15"/>
      <c r="R18" s="11">
        <f>SUM(M18:Q18)</f>
        <v>0</v>
      </c>
      <c r="S18" s="15"/>
      <c r="T18" s="15"/>
      <c r="U18" s="9">
        <f>S18+T18</f>
        <v>0</v>
      </c>
      <c r="V18" s="9">
        <f t="shared" si="2"/>
        <v>0</v>
      </c>
      <c r="W18" s="15"/>
      <c r="X18" s="16">
        <f>W18-V18</f>
        <v>0</v>
      </c>
      <c r="Y18" s="18"/>
      <c r="Z18" s="17"/>
    </row>
    <row r="19" spans="1:26" ht="18" customHeight="1" x14ac:dyDescent="0.2">
      <c r="A19" s="13">
        <v>1500017</v>
      </c>
      <c r="B19" s="14" t="s">
        <v>43</v>
      </c>
      <c r="C19" s="15">
        <v>19000</v>
      </c>
      <c r="D19" s="10">
        <f>VLOOKUP($A19,'26.04'!$A$9:$W$204,23,0)</f>
        <v>0</v>
      </c>
      <c r="E19" s="15"/>
      <c r="F19" s="15"/>
      <c r="G19" s="15"/>
      <c r="H19" s="9">
        <f t="shared" si="0"/>
        <v>0</v>
      </c>
      <c r="I19" s="15"/>
      <c r="J19" s="15"/>
      <c r="K19" s="15"/>
      <c r="L19" s="9">
        <f t="shared" si="4"/>
        <v>0</v>
      </c>
      <c r="M19" s="15"/>
      <c r="N19" s="15"/>
      <c r="O19" s="15"/>
      <c r="P19" s="15"/>
      <c r="Q19" s="15"/>
      <c r="R19" s="11">
        <f>SUM(M19:Q19)</f>
        <v>0</v>
      </c>
      <c r="S19" s="15"/>
      <c r="T19" s="15"/>
      <c r="U19" s="9">
        <f>S19+T19</f>
        <v>0</v>
      </c>
      <c r="V19" s="9">
        <f t="shared" si="2"/>
        <v>0</v>
      </c>
      <c r="W19" s="15"/>
      <c r="X19" s="16">
        <f>W19-V19</f>
        <v>0</v>
      </c>
      <c r="Y19" s="18"/>
      <c r="Z19" s="17"/>
    </row>
    <row r="20" spans="1:26" ht="18" customHeight="1" x14ac:dyDescent="0.2">
      <c r="A20" s="13">
        <v>1500021</v>
      </c>
      <c r="B20" s="14" t="s">
        <v>44</v>
      </c>
      <c r="C20" s="15">
        <v>19000</v>
      </c>
      <c r="D20" s="10">
        <f>VLOOKUP($A20,'26.04'!$A$9:$W$204,23,0)</f>
        <v>0</v>
      </c>
      <c r="E20" s="15">
        <v>6</v>
      </c>
      <c r="F20" s="15"/>
      <c r="G20" s="15"/>
      <c r="H20" s="9">
        <f t="shared" si="0"/>
        <v>6</v>
      </c>
      <c r="I20" s="15">
        <v>6</v>
      </c>
      <c r="J20" s="15"/>
      <c r="K20" s="15"/>
      <c r="L20" s="9">
        <f t="shared" si="4"/>
        <v>6</v>
      </c>
      <c r="M20" s="15"/>
      <c r="N20" s="15"/>
      <c r="O20" s="15"/>
      <c r="P20" s="15"/>
      <c r="Q20" s="15"/>
      <c r="R20" s="11">
        <f t="shared" si="5"/>
        <v>0</v>
      </c>
      <c r="S20" s="15"/>
      <c r="T20" s="15"/>
      <c r="U20" s="9">
        <f t="shared" si="1"/>
        <v>0</v>
      </c>
      <c r="V20" s="9">
        <f t="shared" si="2"/>
        <v>0</v>
      </c>
      <c r="W20" s="15"/>
      <c r="X20" s="16">
        <f t="shared" si="3"/>
        <v>0</v>
      </c>
      <c r="Y20" s="38"/>
      <c r="Z20" s="17"/>
    </row>
    <row r="21" spans="1:26" ht="18" customHeight="1" x14ac:dyDescent="0.2">
      <c r="A21" s="13">
        <v>1500022</v>
      </c>
      <c r="B21" s="14" t="s">
        <v>45</v>
      </c>
      <c r="C21" s="15">
        <v>19000</v>
      </c>
      <c r="D21" s="10">
        <f>VLOOKUP($A21,'26.04'!$A$9:$W$204,23,0)</f>
        <v>0</v>
      </c>
      <c r="E21" s="15">
        <v>4</v>
      </c>
      <c r="F21" s="15"/>
      <c r="G21" s="15"/>
      <c r="H21" s="9">
        <f t="shared" si="0"/>
        <v>4</v>
      </c>
      <c r="I21" s="15">
        <v>4</v>
      </c>
      <c r="J21" s="15"/>
      <c r="K21" s="15"/>
      <c r="L21" s="9">
        <f t="shared" si="4"/>
        <v>4</v>
      </c>
      <c r="M21" s="15"/>
      <c r="N21" s="15"/>
      <c r="O21" s="15"/>
      <c r="P21" s="15"/>
      <c r="Q21" s="15"/>
      <c r="R21" s="11">
        <f t="shared" si="5"/>
        <v>0</v>
      </c>
      <c r="S21" s="15"/>
      <c r="T21" s="15"/>
      <c r="U21" s="9">
        <f t="shared" si="1"/>
        <v>0</v>
      </c>
      <c r="V21" s="9">
        <f t="shared" si="2"/>
        <v>0</v>
      </c>
      <c r="W21" s="15"/>
      <c r="X21" s="16">
        <f t="shared" si="3"/>
        <v>0</v>
      </c>
      <c r="Y21" s="18"/>
      <c r="Z21" s="17"/>
    </row>
    <row r="22" spans="1:26" ht="18" customHeight="1" x14ac:dyDescent="0.2">
      <c r="A22" s="13">
        <v>1500023</v>
      </c>
      <c r="B22" s="14" t="s">
        <v>46</v>
      </c>
      <c r="C22" s="15">
        <v>16000</v>
      </c>
      <c r="D22" s="10">
        <f>VLOOKUP($A22,'26.04'!$A$9:$W$204,23,0)</f>
        <v>0</v>
      </c>
      <c r="E22" s="15">
        <v>6</v>
      </c>
      <c r="F22" s="15"/>
      <c r="G22" s="15"/>
      <c r="H22" s="9">
        <f t="shared" si="0"/>
        <v>6</v>
      </c>
      <c r="I22" s="15">
        <v>6</v>
      </c>
      <c r="J22" s="15"/>
      <c r="K22" s="15"/>
      <c r="L22" s="9">
        <f t="shared" si="4"/>
        <v>6</v>
      </c>
      <c r="M22" s="15"/>
      <c r="N22" s="15"/>
      <c r="O22" s="15"/>
      <c r="P22" s="15"/>
      <c r="Q22" s="15"/>
      <c r="R22" s="11">
        <f t="shared" si="5"/>
        <v>0</v>
      </c>
      <c r="S22" s="15"/>
      <c r="T22" s="15"/>
      <c r="U22" s="9">
        <f t="shared" si="1"/>
        <v>0</v>
      </c>
      <c r="V22" s="9">
        <f t="shared" si="2"/>
        <v>0</v>
      </c>
      <c r="W22" s="15"/>
      <c r="X22" s="16">
        <f t="shared" si="3"/>
        <v>0</v>
      </c>
      <c r="Y22" s="18"/>
      <c r="Z22" s="17"/>
    </row>
    <row r="23" spans="1:26" ht="18" customHeight="1" x14ac:dyDescent="0.2">
      <c r="A23" s="13">
        <v>1500024</v>
      </c>
      <c r="B23" s="14" t="s">
        <v>47</v>
      </c>
      <c r="C23" s="15">
        <v>21000</v>
      </c>
      <c r="D23" s="10">
        <f>VLOOKUP($A23,'26.04'!$A$9:$W$204,23,0)</f>
        <v>0</v>
      </c>
      <c r="E23" s="15"/>
      <c r="F23" s="15"/>
      <c r="G23" s="15"/>
      <c r="H23" s="9">
        <f t="shared" si="0"/>
        <v>0</v>
      </c>
      <c r="I23" s="15"/>
      <c r="J23" s="15"/>
      <c r="K23" s="15"/>
      <c r="L23" s="9">
        <f t="shared" si="4"/>
        <v>0</v>
      </c>
      <c r="M23" s="15"/>
      <c r="N23" s="15"/>
      <c r="O23" s="15"/>
      <c r="P23" s="15"/>
      <c r="Q23" s="15"/>
      <c r="R23" s="11">
        <f t="shared" si="5"/>
        <v>0</v>
      </c>
      <c r="S23" s="15"/>
      <c r="T23" s="15"/>
      <c r="U23" s="9">
        <f t="shared" si="1"/>
        <v>0</v>
      </c>
      <c r="V23" s="9">
        <f t="shared" si="2"/>
        <v>0</v>
      </c>
      <c r="W23" s="15"/>
      <c r="X23" s="16">
        <f t="shared" si="3"/>
        <v>0</v>
      </c>
      <c r="Y23" s="18"/>
      <c r="Z23" s="17"/>
    </row>
    <row r="24" spans="1:26" ht="18" customHeight="1" x14ac:dyDescent="0.2">
      <c r="A24" s="13">
        <v>1500026</v>
      </c>
      <c r="B24" s="14" t="s">
        <v>48</v>
      </c>
      <c r="C24" s="15">
        <v>21000</v>
      </c>
      <c r="D24" s="10">
        <f>VLOOKUP($A24,'26.04'!$A$9:$W$204,23,0)</f>
        <v>0</v>
      </c>
      <c r="E24" s="15">
        <v>4</v>
      </c>
      <c r="F24" s="15"/>
      <c r="G24" s="15"/>
      <c r="H24" s="9">
        <f t="shared" si="0"/>
        <v>4</v>
      </c>
      <c r="I24" s="15">
        <v>4</v>
      </c>
      <c r="J24" s="15"/>
      <c r="K24" s="15"/>
      <c r="L24" s="9">
        <f t="shared" si="4"/>
        <v>4</v>
      </c>
      <c r="M24" s="15"/>
      <c r="N24" s="15"/>
      <c r="O24" s="15"/>
      <c r="P24" s="15"/>
      <c r="Q24" s="15"/>
      <c r="R24" s="11">
        <f t="shared" si="5"/>
        <v>0</v>
      </c>
      <c r="S24" s="15"/>
      <c r="T24" s="15"/>
      <c r="U24" s="9">
        <f t="shared" si="1"/>
        <v>0</v>
      </c>
      <c r="V24" s="9">
        <f t="shared" si="2"/>
        <v>0</v>
      </c>
      <c r="W24" s="15"/>
      <c r="X24" s="16">
        <f t="shared" si="3"/>
        <v>0</v>
      </c>
      <c r="Y24" s="18"/>
      <c r="Z24" s="17"/>
    </row>
    <row r="25" spans="1:26" ht="18" customHeight="1" x14ac:dyDescent="0.2">
      <c r="A25" s="13">
        <v>1500028</v>
      </c>
      <c r="B25" s="14" t="s">
        <v>49</v>
      </c>
      <c r="C25" s="15">
        <v>20000</v>
      </c>
      <c r="D25" s="10">
        <f>VLOOKUP($A25,'26.04'!$A$9:$W$204,23,0)</f>
        <v>0</v>
      </c>
      <c r="E25" s="15">
        <v>4</v>
      </c>
      <c r="F25" s="15"/>
      <c r="G25" s="15"/>
      <c r="H25" s="9">
        <f t="shared" si="0"/>
        <v>4</v>
      </c>
      <c r="I25" s="15">
        <v>4</v>
      </c>
      <c r="J25" s="15"/>
      <c r="K25" s="15"/>
      <c r="L25" s="9">
        <f t="shared" si="4"/>
        <v>4</v>
      </c>
      <c r="M25" s="15"/>
      <c r="N25" s="15"/>
      <c r="O25" s="15"/>
      <c r="P25" s="15"/>
      <c r="Q25" s="15"/>
      <c r="R25" s="11">
        <f t="shared" si="5"/>
        <v>0</v>
      </c>
      <c r="S25" s="15"/>
      <c r="T25" s="15"/>
      <c r="U25" s="9">
        <f t="shared" si="1"/>
        <v>0</v>
      </c>
      <c r="V25" s="9">
        <f t="shared" si="2"/>
        <v>0</v>
      </c>
      <c r="W25" s="15"/>
      <c r="X25" s="16">
        <f>W25-V25</f>
        <v>0</v>
      </c>
      <c r="Y25" s="18"/>
      <c r="Z25" s="17"/>
    </row>
    <row r="26" spans="1:26" ht="18" customHeight="1" x14ac:dyDescent="0.2">
      <c r="A26" s="13">
        <v>1500029</v>
      </c>
      <c r="B26" s="14" t="s">
        <v>50</v>
      </c>
      <c r="C26" s="15">
        <v>18000</v>
      </c>
      <c r="D26" s="10">
        <f>VLOOKUP($A26,'26.04'!$A$9:$W$204,23,0)</f>
        <v>0</v>
      </c>
      <c r="E26" s="15"/>
      <c r="F26" s="15"/>
      <c r="G26" s="15"/>
      <c r="H26" s="9">
        <f t="shared" si="0"/>
        <v>0</v>
      </c>
      <c r="I26" s="15"/>
      <c r="J26" s="15"/>
      <c r="K26" s="15"/>
      <c r="L26" s="9">
        <f t="shared" si="4"/>
        <v>0</v>
      </c>
      <c r="M26" s="15"/>
      <c r="N26" s="15"/>
      <c r="O26" s="15"/>
      <c r="P26" s="15"/>
      <c r="Q26" s="15"/>
      <c r="R26" s="11">
        <f>SUM(M26:Q26)</f>
        <v>0</v>
      </c>
      <c r="S26" s="15"/>
      <c r="T26" s="15"/>
      <c r="U26" s="9">
        <f>S26+T26</f>
        <v>0</v>
      </c>
      <c r="V26" s="9">
        <f t="shared" si="2"/>
        <v>0</v>
      </c>
      <c r="W26" s="15"/>
      <c r="X26" s="16">
        <f>W26-V26</f>
        <v>0</v>
      </c>
      <c r="Y26" s="18"/>
      <c r="Z26" s="17"/>
    </row>
    <row r="27" spans="1:26" ht="18" customHeight="1" x14ac:dyDescent="0.2">
      <c r="A27" s="13">
        <v>1500047</v>
      </c>
      <c r="B27" s="14" t="s">
        <v>51</v>
      </c>
      <c r="C27" s="15">
        <v>32000</v>
      </c>
      <c r="D27" s="10">
        <f>VLOOKUP($A27,'26.04'!$A$9:$W$204,23,0)</f>
        <v>9</v>
      </c>
      <c r="E27" s="15"/>
      <c r="F27" s="15"/>
      <c r="G27" s="15"/>
      <c r="H27" s="9">
        <f t="shared" si="0"/>
        <v>0</v>
      </c>
      <c r="I27" s="15"/>
      <c r="J27" s="15"/>
      <c r="K27" s="15"/>
      <c r="L27" s="9">
        <f t="shared" si="4"/>
        <v>0</v>
      </c>
      <c r="M27" s="15"/>
      <c r="N27" s="15"/>
      <c r="O27" s="15"/>
      <c r="P27" s="15"/>
      <c r="Q27" s="15"/>
      <c r="R27" s="11">
        <f>SUM(M27:Q27)</f>
        <v>0</v>
      </c>
      <c r="S27" s="15"/>
      <c r="T27" s="15"/>
      <c r="U27" s="9">
        <f>S27+T27</f>
        <v>0</v>
      </c>
      <c r="V27" s="9">
        <f t="shared" si="2"/>
        <v>9</v>
      </c>
      <c r="W27" s="15">
        <v>8</v>
      </c>
      <c r="X27" s="16">
        <f>W27-V27</f>
        <v>-1</v>
      </c>
      <c r="Y27" s="18"/>
      <c r="Z27" s="17"/>
    </row>
    <row r="28" spans="1:26" ht="18" customHeight="1" x14ac:dyDescent="0.2">
      <c r="A28" s="13">
        <v>1500081</v>
      </c>
      <c r="B28" s="14" t="s">
        <v>52</v>
      </c>
      <c r="C28" s="15">
        <v>22000</v>
      </c>
      <c r="D28" s="10">
        <f>VLOOKUP($A28,'26.04'!$A$9:$W$204,23,0)</f>
        <v>0</v>
      </c>
      <c r="E28" s="15">
        <v>6</v>
      </c>
      <c r="F28" s="15"/>
      <c r="G28" s="15"/>
      <c r="H28" s="9">
        <f t="shared" si="0"/>
        <v>6</v>
      </c>
      <c r="I28" s="15">
        <v>6</v>
      </c>
      <c r="J28" s="15"/>
      <c r="K28" s="15"/>
      <c r="L28" s="9">
        <f t="shared" si="4"/>
        <v>6</v>
      </c>
      <c r="M28" s="15"/>
      <c r="N28" s="15"/>
      <c r="O28" s="15"/>
      <c r="P28" s="15"/>
      <c r="Q28" s="15"/>
      <c r="R28" s="11">
        <f>SUM(M28:Q28)</f>
        <v>0</v>
      </c>
      <c r="S28" s="15"/>
      <c r="T28" s="15"/>
      <c r="U28" s="9">
        <f>S28+T28</f>
        <v>0</v>
      </c>
      <c r="V28" s="9">
        <f t="shared" si="2"/>
        <v>0</v>
      </c>
      <c r="W28" s="15"/>
      <c r="X28" s="16">
        <f>W28-V28</f>
        <v>0</v>
      </c>
      <c r="Y28" s="18"/>
      <c r="Z28" s="17"/>
    </row>
    <row r="29" spans="1:26" ht="18" customHeight="1" x14ac:dyDescent="0.2">
      <c r="A29" s="13">
        <v>1500088</v>
      </c>
      <c r="B29" s="14" t="s">
        <v>53</v>
      </c>
      <c r="C29" s="15">
        <v>21000</v>
      </c>
      <c r="D29" s="10">
        <f>VLOOKUP($A29,'26.04'!$A$9:$W$204,23,0)</f>
        <v>0</v>
      </c>
      <c r="E29" s="15">
        <v>6</v>
      </c>
      <c r="F29" s="15"/>
      <c r="G29" s="15"/>
      <c r="H29" s="9">
        <f t="shared" si="0"/>
        <v>6</v>
      </c>
      <c r="I29" s="15">
        <v>6</v>
      </c>
      <c r="J29" s="15"/>
      <c r="K29" s="15"/>
      <c r="L29" s="9">
        <f t="shared" si="4"/>
        <v>6</v>
      </c>
      <c r="M29" s="15"/>
      <c r="N29" s="15"/>
      <c r="O29" s="15"/>
      <c r="P29" s="15"/>
      <c r="Q29" s="15"/>
      <c r="R29" s="11">
        <f t="shared" si="5"/>
        <v>0</v>
      </c>
      <c r="S29" s="15"/>
      <c r="T29" s="15"/>
      <c r="U29" s="9">
        <f t="shared" si="1"/>
        <v>0</v>
      </c>
      <c r="V29" s="9">
        <f t="shared" si="2"/>
        <v>0</v>
      </c>
      <c r="W29" s="15"/>
      <c r="X29" s="16">
        <f t="shared" si="3"/>
        <v>0</v>
      </c>
      <c r="Y29" s="18"/>
      <c r="Z29" s="17"/>
    </row>
    <row r="30" spans="1:26" ht="18" customHeight="1" x14ac:dyDescent="0.2">
      <c r="A30" s="13">
        <v>1500089</v>
      </c>
      <c r="B30" s="14" t="s">
        <v>54</v>
      </c>
      <c r="C30" s="15">
        <v>20000</v>
      </c>
      <c r="D30" s="10">
        <f>VLOOKUP($A30,'26.04'!$A$9:$W$204,23,0)</f>
        <v>0</v>
      </c>
      <c r="E30" s="15">
        <v>6</v>
      </c>
      <c r="F30" s="15"/>
      <c r="G30" s="15"/>
      <c r="H30" s="9">
        <f t="shared" si="0"/>
        <v>6</v>
      </c>
      <c r="I30" s="15">
        <v>6</v>
      </c>
      <c r="J30" s="15"/>
      <c r="K30" s="15"/>
      <c r="L30" s="9">
        <f t="shared" si="4"/>
        <v>6</v>
      </c>
      <c r="M30" s="15"/>
      <c r="N30" s="15"/>
      <c r="O30" s="15"/>
      <c r="P30" s="15"/>
      <c r="Q30" s="15"/>
      <c r="R30" s="11">
        <f>SUM(M30:Q30)</f>
        <v>0</v>
      </c>
      <c r="S30" s="15"/>
      <c r="T30" s="15"/>
      <c r="U30" s="9">
        <f>S30+T30</f>
        <v>0</v>
      </c>
      <c r="V30" s="9">
        <f t="shared" si="2"/>
        <v>0</v>
      </c>
      <c r="W30" s="15"/>
      <c r="X30" s="16">
        <f>W30-V30</f>
        <v>0</v>
      </c>
      <c r="Y30" s="18"/>
      <c r="Z30" s="17"/>
    </row>
    <row r="31" spans="1:26" ht="18" customHeight="1" x14ac:dyDescent="0.2">
      <c r="A31" s="13">
        <v>1500134</v>
      </c>
      <c r="B31" s="14" t="s">
        <v>55</v>
      </c>
      <c r="C31" s="15">
        <v>24000</v>
      </c>
      <c r="D31" s="10">
        <f>VLOOKUP($A31,'26.04'!$A$9:$W$204,23,0)</f>
        <v>0</v>
      </c>
      <c r="E31" s="15">
        <v>4</v>
      </c>
      <c r="F31" s="15"/>
      <c r="G31" s="15"/>
      <c r="H31" s="9">
        <f t="shared" si="0"/>
        <v>4</v>
      </c>
      <c r="I31" s="15">
        <v>4</v>
      </c>
      <c r="J31" s="15"/>
      <c r="K31" s="15"/>
      <c r="L31" s="9">
        <f t="shared" si="4"/>
        <v>4</v>
      </c>
      <c r="M31" s="15"/>
      <c r="N31" s="15"/>
      <c r="O31" s="15"/>
      <c r="P31" s="15"/>
      <c r="Q31" s="15"/>
      <c r="R31" s="11">
        <f t="shared" si="5"/>
        <v>0</v>
      </c>
      <c r="S31" s="15"/>
      <c r="T31" s="15"/>
      <c r="U31" s="9">
        <f t="shared" si="1"/>
        <v>0</v>
      </c>
      <c r="V31" s="9">
        <f t="shared" si="2"/>
        <v>0</v>
      </c>
      <c r="W31" s="15"/>
      <c r="X31" s="16">
        <f t="shared" si="3"/>
        <v>0</v>
      </c>
      <c r="Y31" s="18"/>
      <c r="Z31" s="17"/>
    </row>
    <row r="32" spans="1:26" ht="18" customHeight="1" x14ac:dyDescent="0.2">
      <c r="A32" s="13">
        <v>1500228</v>
      </c>
      <c r="B32" s="14" t="s">
        <v>56</v>
      </c>
      <c r="C32" s="15">
        <v>18000</v>
      </c>
      <c r="D32" s="10">
        <f>VLOOKUP($A32,'26.04'!$A$9:$W$204,23,0)</f>
        <v>0</v>
      </c>
      <c r="E32" s="15">
        <v>6</v>
      </c>
      <c r="F32" s="15"/>
      <c r="G32" s="15"/>
      <c r="H32" s="9">
        <f t="shared" si="0"/>
        <v>6</v>
      </c>
      <c r="I32" s="15">
        <v>5</v>
      </c>
      <c r="J32" s="15"/>
      <c r="K32" s="15"/>
      <c r="L32" s="9">
        <f t="shared" si="4"/>
        <v>5</v>
      </c>
      <c r="M32" s="15"/>
      <c r="N32" s="15"/>
      <c r="O32" s="15"/>
      <c r="P32" s="15"/>
      <c r="Q32" s="15"/>
      <c r="R32" s="11">
        <f>SUM(M32:Q32)</f>
        <v>0</v>
      </c>
      <c r="S32" s="15">
        <v>1</v>
      </c>
      <c r="T32" s="15"/>
      <c r="U32" s="9">
        <f>S32+T32</f>
        <v>1</v>
      </c>
      <c r="V32" s="9">
        <f t="shared" si="2"/>
        <v>0</v>
      </c>
      <c r="W32" s="15"/>
      <c r="X32" s="16">
        <f>W32-V32</f>
        <v>0</v>
      </c>
      <c r="Y32" s="18"/>
      <c r="Z32" s="17"/>
    </row>
    <row r="33" spans="1:26" ht="18" customHeight="1" x14ac:dyDescent="0.2">
      <c r="A33" s="13">
        <v>1500300</v>
      </c>
      <c r="B33" s="14" t="s">
        <v>57</v>
      </c>
      <c r="C33" s="15">
        <v>22000</v>
      </c>
      <c r="D33" s="10">
        <f>VLOOKUP($A33,'26.04'!$A$9:$W$204,23,0)</f>
        <v>0</v>
      </c>
      <c r="E33" s="15">
        <v>6</v>
      </c>
      <c r="F33" s="15"/>
      <c r="G33" s="15"/>
      <c r="H33" s="9">
        <f t="shared" si="0"/>
        <v>6</v>
      </c>
      <c r="I33" s="15">
        <v>6</v>
      </c>
      <c r="J33" s="15"/>
      <c r="K33" s="15"/>
      <c r="L33" s="9">
        <f t="shared" si="4"/>
        <v>6</v>
      </c>
      <c r="M33" s="15"/>
      <c r="N33" s="15"/>
      <c r="O33" s="15"/>
      <c r="P33" s="15"/>
      <c r="Q33" s="15"/>
      <c r="R33" s="11">
        <f t="shared" si="5"/>
        <v>0</v>
      </c>
      <c r="S33" s="15"/>
      <c r="T33" s="15"/>
      <c r="U33" s="9">
        <f t="shared" si="1"/>
        <v>0</v>
      </c>
      <c r="V33" s="9">
        <f t="shared" si="2"/>
        <v>0</v>
      </c>
      <c r="W33" s="15"/>
      <c r="X33" s="16">
        <f t="shared" si="3"/>
        <v>0</v>
      </c>
      <c r="Y33" s="39"/>
      <c r="Z33" s="17"/>
    </row>
    <row r="34" spans="1:26" ht="18" customHeight="1" x14ac:dyDescent="0.2">
      <c r="A34" s="13">
        <v>1500301</v>
      </c>
      <c r="B34" s="14" t="s">
        <v>58</v>
      </c>
      <c r="C34" s="15">
        <v>20000</v>
      </c>
      <c r="D34" s="10">
        <f>VLOOKUP($A34,'26.04'!$A$9:$W$204,23,0)</f>
        <v>0</v>
      </c>
      <c r="E34" s="15">
        <v>6</v>
      </c>
      <c r="F34" s="15"/>
      <c r="G34" s="15"/>
      <c r="H34" s="9">
        <f t="shared" si="0"/>
        <v>6</v>
      </c>
      <c r="I34" s="15">
        <v>2</v>
      </c>
      <c r="J34" s="15"/>
      <c r="K34" s="15"/>
      <c r="L34" s="9">
        <f t="shared" si="4"/>
        <v>2</v>
      </c>
      <c r="M34" s="15"/>
      <c r="N34" s="15"/>
      <c r="O34" s="15"/>
      <c r="P34" s="15"/>
      <c r="Q34" s="15"/>
      <c r="R34" s="11">
        <f t="shared" si="5"/>
        <v>0</v>
      </c>
      <c r="S34" s="15">
        <v>4</v>
      </c>
      <c r="T34" s="15"/>
      <c r="U34" s="9">
        <f t="shared" si="1"/>
        <v>4</v>
      </c>
      <c r="V34" s="9">
        <f t="shared" si="2"/>
        <v>0</v>
      </c>
      <c r="W34" s="15"/>
      <c r="X34" s="16">
        <f t="shared" si="3"/>
        <v>0</v>
      </c>
      <c r="Y34" s="18"/>
      <c r="Z34" s="17"/>
    </row>
    <row r="35" spans="1:26" ht="18" customHeight="1" x14ac:dyDescent="0.2">
      <c r="A35" s="13">
        <v>1500303</v>
      </c>
      <c r="B35" s="14" t="s">
        <v>59</v>
      </c>
      <c r="C35" s="15">
        <v>18000</v>
      </c>
      <c r="D35" s="10">
        <f>VLOOKUP($A35,'26.04'!$A$9:$W$204,23,0)</f>
        <v>0</v>
      </c>
      <c r="E35" s="15">
        <v>4</v>
      </c>
      <c r="F35" s="15"/>
      <c r="G35" s="15"/>
      <c r="H35" s="9">
        <f t="shared" si="0"/>
        <v>4</v>
      </c>
      <c r="I35" s="15">
        <v>2</v>
      </c>
      <c r="J35" s="15"/>
      <c r="K35" s="15"/>
      <c r="L35" s="9">
        <f t="shared" si="4"/>
        <v>2</v>
      </c>
      <c r="M35" s="15"/>
      <c r="N35" s="15"/>
      <c r="O35" s="15"/>
      <c r="P35" s="15"/>
      <c r="Q35" s="15"/>
      <c r="R35" s="11">
        <f t="shared" si="5"/>
        <v>0</v>
      </c>
      <c r="S35" s="15">
        <v>2</v>
      </c>
      <c r="T35" s="15"/>
      <c r="U35" s="9">
        <f t="shared" si="1"/>
        <v>2</v>
      </c>
      <c r="V35" s="9">
        <f t="shared" si="2"/>
        <v>0</v>
      </c>
      <c r="W35" s="15"/>
      <c r="X35" s="16">
        <f t="shared" si="3"/>
        <v>0</v>
      </c>
      <c r="Y35" s="18"/>
      <c r="Z35" s="17"/>
    </row>
    <row r="36" spans="1:26" ht="18.75" customHeight="1" x14ac:dyDescent="0.2">
      <c r="A36" s="13">
        <v>1500304</v>
      </c>
      <c r="B36" s="14" t="s">
        <v>60</v>
      </c>
      <c r="C36" s="15">
        <v>18000</v>
      </c>
      <c r="D36" s="10">
        <f>VLOOKUP($A36,'26.04'!$A$9:$W$204,23,0)</f>
        <v>0</v>
      </c>
      <c r="E36" s="15">
        <v>4</v>
      </c>
      <c r="F36" s="15"/>
      <c r="G36" s="15"/>
      <c r="H36" s="9">
        <f t="shared" si="0"/>
        <v>4</v>
      </c>
      <c r="I36" s="15">
        <v>4</v>
      </c>
      <c r="J36" s="15"/>
      <c r="K36" s="15"/>
      <c r="L36" s="9">
        <f t="shared" si="4"/>
        <v>4</v>
      </c>
      <c r="M36" s="15"/>
      <c r="N36" s="15"/>
      <c r="O36" s="15"/>
      <c r="P36" s="15"/>
      <c r="Q36" s="15"/>
      <c r="R36" s="11">
        <f t="shared" si="5"/>
        <v>0</v>
      </c>
      <c r="S36" s="15"/>
      <c r="T36" s="15"/>
      <c r="U36" s="9">
        <f t="shared" si="1"/>
        <v>0</v>
      </c>
      <c r="V36" s="9">
        <f t="shared" si="2"/>
        <v>0</v>
      </c>
      <c r="W36" s="15"/>
      <c r="X36" s="16">
        <f t="shared" si="3"/>
        <v>0</v>
      </c>
      <c r="Y36" s="18"/>
      <c r="Z36" s="17"/>
    </row>
    <row r="37" spans="1:26" ht="18" customHeight="1" x14ac:dyDescent="0.2">
      <c r="A37" s="13">
        <v>1500306</v>
      </c>
      <c r="B37" s="14" t="s">
        <v>61</v>
      </c>
      <c r="C37" s="15">
        <v>17000</v>
      </c>
      <c r="D37" s="10">
        <f>VLOOKUP($A37,'26.04'!$A$9:$W$204,23,0)</f>
        <v>0</v>
      </c>
      <c r="E37" s="15">
        <v>4</v>
      </c>
      <c r="F37" s="15"/>
      <c r="G37" s="15"/>
      <c r="H37" s="9">
        <f t="shared" si="0"/>
        <v>4</v>
      </c>
      <c r="I37" s="15">
        <v>3</v>
      </c>
      <c r="J37" s="15"/>
      <c r="K37" s="15"/>
      <c r="L37" s="9">
        <f t="shared" si="4"/>
        <v>3</v>
      </c>
      <c r="M37" s="15"/>
      <c r="N37" s="15"/>
      <c r="O37" s="15"/>
      <c r="P37" s="15"/>
      <c r="Q37" s="15"/>
      <c r="R37" s="11">
        <f t="shared" si="5"/>
        <v>0</v>
      </c>
      <c r="S37" s="15">
        <v>1</v>
      </c>
      <c r="T37" s="15"/>
      <c r="U37" s="9">
        <f t="shared" si="1"/>
        <v>1</v>
      </c>
      <c r="V37" s="9">
        <f t="shared" si="2"/>
        <v>0</v>
      </c>
      <c r="W37" s="15"/>
      <c r="X37" s="16">
        <f t="shared" si="3"/>
        <v>0</v>
      </c>
      <c r="Y37" s="39"/>
      <c r="Z37" s="17"/>
    </row>
    <row r="38" spans="1:26" ht="18" customHeight="1" x14ac:dyDescent="0.2">
      <c r="A38" s="13">
        <v>1500307</v>
      </c>
      <c r="B38" s="14" t="s">
        <v>62</v>
      </c>
      <c r="C38" s="15">
        <v>20000</v>
      </c>
      <c r="D38" s="10">
        <f>VLOOKUP($A38,'26.04'!$A$9:$W$204,23,0)</f>
        <v>0</v>
      </c>
      <c r="E38" s="15">
        <v>4</v>
      </c>
      <c r="F38" s="15"/>
      <c r="G38" s="15"/>
      <c r="H38" s="9">
        <f t="shared" si="0"/>
        <v>4</v>
      </c>
      <c r="I38" s="15">
        <v>1</v>
      </c>
      <c r="J38" s="15"/>
      <c r="K38" s="15"/>
      <c r="L38" s="9">
        <f t="shared" si="4"/>
        <v>1</v>
      </c>
      <c r="M38" s="15"/>
      <c r="N38" s="15"/>
      <c r="O38" s="15"/>
      <c r="P38" s="15"/>
      <c r="Q38" s="15">
        <v>1</v>
      </c>
      <c r="R38" s="11">
        <f t="shared" si="5"/>
        <v>1</v>
      </c>
      <c r="S38" s="15">
        <v>2</v>
      </c>
      <c r="T38" s="15"/>
      <c r="U38" s="9">
        <f t="shared" si="1"/>
        <v>2</v>
      </c>
      <c r="V38" s="9">
        <f t="shared" si="2"/>
        <v>0</v>
      </c>
      <c r="W38" s="15"/>
      <c r="X38" s="16">
        <f t="shared" si="3"/>
        <v>0</v>
      </c>
      <c r="Y38" s="18"/>
      <c r="Z38" s="17"/>
    </row>
    <row r="39" spans="1:26" ht="18" customHeight="1" x14ac:dyDescent="0.2">
      <c r="A39" s="13">
        <v>1500309</v>
      </c>
      <c r="B39" s="14" t="s">
        <v>63</v>
      </c>
      <c r="C39" s="15">
        <v>18000</v>
      </c>
      <c r="D39" s="10">
        <f>VLOOKUP($A39,'26.04'!$A$9:$W$204,23,0)</f>
        <v>0</v>
      </c>
      <c r="E39" s="15"/>
      <c r="F39" s="15"/>
      <c r="G39" s="15"/>
      <c r="H39" s="9">
        <f t="shared" si="0"/>
        <v>0</v>
      </c>
      <c r="I39" s="15"/>
      <c r="J39" s="15"/>
      <c r="K39" s="15"/>
      <c r="L39" s="9">
        <f t="shared" si="4"/>
        <v>0</v>
      </c>
      <c r="M39" s="15"/>
      <c r="N39" s="15"/>
      <c r="O39" s="15"/>
      <c r="P39" s="15"/>
      <c r="Q39" s="15"/>
      <c r="R39" s="11">
        <f t="shared" si="5"/>
        <v>0</v>
      </c>
      <c r="S39" s="15"/>
      <c r="T39" s="15"/>
      <c r="U39" s="9">
        <f t="shared" si="1"/>
        <v>0</v>
      </c>
      <c r="V39" s="9">
        <f t="shared" si="2"/>
        <v>0</v>
      </c>
      <c r="W39" s="15"/>
      <c r="X39" s="16">
        <f t="shared" si="3"/>
        <v>0</v>
      </c>
      <c r="Y39" s="18"/>
      <c r="Z39" s="17"/>
    </row>
    <row r="40" spans="1:26" ht="18" customHeight="1" x14ac:dyDescent="0.2">
      <c r="A40" s="13">
        <v>1500310</v>
      </c>
      <c r="B40" s="14" t="s">
        <v>64</v>
      </c>
      <c r="C40" s="15">
        <v>20000</v>
      </c>
      <c r="D40" s="10">
        <f>VLOOKUP($A40,'26.04'!$A$9:$W$204,23,0)</f>
        <v>0</v>
      </c>
      <c r="E40" s="15">
        <v>4</v>
      </c>
      <c r="F40" s="15"/>
      <c r="G40" s="15"/>
      <c r="H40" s="9">
        <f t="shared" si="0"/>
        <v>4</v>
      </c>
      <c r="I40" s="15">
        <v>2</v>
      </c>
      <c r="J40" s="15"/>
      <c r="K40" s="15"/>
      <c r="L40" s="9">
        <f t="shared" si="4"/>
        <v>2</v>
      </c>
      <c r="M40" s="15"/>
      <c r="N40" s="15"/>
      <c r="O40" s="15"/>
      <c r="P40" s="15"/>
      <c r="Q40" s="15"/>
      <c r="R40" s="11">
        <f t="shared" si="5"/>
        <v>0</v>
      </c>
      <c r="S40" s="15">
        <v>2</v>
      </c>
      <c r="T40" s="15"/>
      <c r="U40" s="9">
        <f t="shared" si="1"/>
        <v>2</v>
      </c>
      <c r="V40" s="9">
        <f t="shared" si="2"/>
        <v>0</v>
      </c>
      <c r="W40" s="15"/>
      <c r="X40" s="16">
        <f t="shared" si="3"/>
        <v>0</v>
      </c>
      <c r="Y40" s="18"/>
      <c r="Z40" s="17"/>
    </row>
    <row r="41" spans="1:26" ht="18" customHeight="1" x14ac:dyDescent="0.2">
      <c r="A41" s="13">
        <v>1500311</v>
      </c>
      <c r="B41" s="14" t="s">
        <v>65</v>
      </c>
      <c r="C41" s="15">
        <v>21000</v>
      </c>
      <c r="D41" s="10">
        <f>VLOOKUP($A41,'26.04'!$A$9:$W$204,23,0)</f>
        <v>0</v>
      </c>
      <c r="E41" s="15">
        <v>4</v>
      </c>
      <c r="F41" s="15"/>
      <c r="G41" s="15"/>
      <c r="H41" s="9">
        <f t="shared" si="0"/>
        <v>4</v>
      </c>
      <c r="I41" s="15">
        <v>3</v>
      </c>
      <c r="J41" s="15"/>
      <c r="K41" s="15"/>
      <c r="L41" s="9">
        <f t="shared" si="4"/>
        <v>3</v>
      </c>
      <c r="M41" s="15"/>
      <c r="N41" s="15"/>
      <c r="O41" s="15"/>
      <c r="P41" s="15"/>
      <c r="Q41" s="15"/>
      <c r="R41" s="11">
        <f t="shared" si="5"/>
        <v>0</v>
      </c>
      <c r="S41" s="15">
        <v>1</v>
      </c>
      <c r="T41" s="15"/>
      <c r="U41" s="9">
        <f t="shared" si="1"/>
        <v>1</v>
      </c>
      <c r="V41" s="9">
        <f t="shared" si="2"/>
        <v>0</v>
      </c>
      <c r="W41" s="15"/>
      <c r="X41" s="16">
        <f t="shared" si="3"/>
        <v>0</v>
      </c>
      <c r="Y41" s="18"/>
      <c r="Z41" s="17"/>
    </row>
    <row r="42" spans="1:26" ht="18" customHeight="1" x14ac:dyDescent="0.2">
      <c r="A42" s="13">
        <v>1500312</v>
      </c>
      <c r="B42" s="14" t="s">
        <v>66</v>
      </c>
      <c r="C42" s="15">
        <v>21000</v>
      </c>
      <c r="D42" s="10">
        <f>VLOOKUP($A42,'26.04'!$A$9:$W$204,23,0)</f>
        <v>0</v>
      </c>
      <c r="E42" s="15"/>
      <c r="F42" s="15"/>
      <c r="G42" s="15"/>
      <c r="H42" s="9">
        <f t="shared" si="0"/>
        <v>0</v>
      </c>
      <c r="I42" s="15"/>
      <c r="J42" s="15"/>
      <c r="K42" s="15"/>
      <c r="L42" s="9">
        <f t="shared" si="4"/>
        <v>0</v>
      </c>
      <c r="M42" s="15"/>
      <c r="N42" s="15"/>
      <c r="O42" s="15"/>
      <c r="P42" s="15"/>
      <c r="Q42" s="15"/>
      <c r="R42" s="11">
        <f t="shared" si="5"/>
        <v>0</v>
      </c>
      <c r="S42" s="15"/>
      <c r="T42" s="15"/>
      <c r="U42" s="9">
        <f t="shared" si="1"/>
        <v>0</v>
      </c>
      <c r="V42" s="9">
        <f t="shared" si="2"/>
        <v>0</v>
      </c>
      <c r="W42" s="15"/>
      <c r="X42" s="16">
        <f t="shared" si="3"/>
        <v>0</v>
      </c>
      <c r="Y42" s="18"/>
      <c r="Z42" s="17"/>
    </row>
    <row r="43" spans="1:26" ht="18" customHeight="1" x14ac:dyDescent="0.2">
      <c r="A43" s="13">
        <v>1500313</v>
      </c>
      <c r="B43" s="14" t="s">
        <v>67</v>
      </c>
      <c r="C43" s="15">
        <v>20000</v>
      </c>
      <c r="D43" s="10">
        <f>VLOOKUP($A43,'26.04'!$A$9:$W$204,23,0)</f>
        <v>0</v>
      </c>
      <c r="E43" s="15">
        <v>6</v>
      </c>
      <c r="F43" s="15"/>
      <c r="G43" s="15"/>
      <c r="H43" s="9">
        <f t="shared" si="0"/>
        <v>6</v>
      </c>
      <c r="I43" s="15">
        <v>4</v>
      </c>
      <c r="J43" s="15"/>
      <c r="K43" s="15"/>
      <c r="L43" s="9">
        <f t="shared" si="4"/>
        <v>4</v>
      </c>
      <c r="M43" s="15"/>
      <c r="N43" s="15"/>
      <c r="O43" s="15"/>
      <c r="P43" s="15"/>
      <c r="Q43" s="15"/>
      <c r="R43" s="11">
        <f t="shared" si="5"/>
        <v>0</v>
      </c>
      <c r="S43" s="15">
        <v>2</v>
      </c>
      <c r="T43" s="15"/>
      <c r="U43" s="9">
        <f t="shared" si="1"/>
        <v>2</v>
      </c>
      <c r="V43" s="9">
        <f t="shared" si="2"/>
        <v>0</v>
      </c>
      <c r="W43" s="15"/>
      <c r="X43" s="16">
        <f t="shared" si="3"/>
        <v>0</v>
      </c>
      <c r="Y43" s="18"/>
      <c r="Z43" s="17"/>
    </row>
    <row r="44" spans="1:26" ht="18" customHeight="1" x14ac:dyDescent="0.2">
      <c r="A44" s="13">
        <v>1500314</v>
      </c>
      <c r="B44" s="14" t="s">
        <v>68</v>
      </c>
      <c r="C44" s="15">
        <v>17000</v>
      </c>
      <c r="D44" s="10">
        <f>VLOOKUP($A44,'26.04'!$A$9:$W$204,23,0)</f>
        <v>0</v>
      </c>
      <c r="E44" s="15">
        <v>6</v>
      </c>
      <c r="F44" s="15"/>
      <c r="G44" s="15"/>
      <c r="H44" s="9">
        <f t="shared" si="0"/>
        <v>6</v>
      </c>
      <c r="I44" s="15">
        <v>5</v>
      </c>
      <c r="J44" s="15"/>
      <c r="K44" s="15"/>
      <c r="L44" s="9">
        <f t="shared" si="4"/>
        <v>5</v>
      </c>
      <c r="M44" s="15"/>
      <c r="N44" s="15"/>
      <c r="O44" s="15"/>
      <c r="P44" s="15"/>
      <c r="Q44" s="15"/>
      <c r="R44" s="11">
        <f t="shared" si="5"/>
        <v>0</v>
      </c>
      <c r="S44" s="15">
        <v>1</v>
      </c>
      <c r="T44" s="15"/>
      <c r="U44" s="9">
        <f t="shared" si="1"/>
        <v>1</v>
      </c>
      <c r="V44" s="9">
        <f t="shared" si="2"/>
        <v>0</v>
      </c>
      <c r="W44" s="15"/>
      <c r="X44" s="16">
        <f t="shared" si="3"/>
        <v>0</v>
      </c>
      <c r="Y44" s="26"/>
      <c r="Z44" s="17"/>
    </row>
    <row r="45" spans="1:26" ht="18" customHeight="1" x14ac:dyDescent="0.2">
      <c r="A45" s="13">
        <v>1502007</v>
      </c>
      <c r="B45" s="14" t="s">
        <v>69</v>
      </c>
      <c r="C45" s="15">
        <v>19000</v>
      </c>
      <c r="D45" s="10">
        <f>VLOOKUP($A45,'26.04'!$A$9:$W$204,23,0)</f>
        <v>0</v>
      </c>
      <c r="E45" s="15"/>
      <c r="F45" s="15"/>
      <c r="G45" s="15"/>
      <c r="H45" s="9">
        <f t="shared" si="0"/>
        <v>0</v>
      </c>
      <c r="I45" s="15"/>
      <c r="J45" s="15"/>
      <c r="K45" s="15"/>
      <c r="L45" s="9">
        <f t="shared" si="4"/>
        <v>0</v>
      </c>
      <c r="M45" s="15"/>
      <c r="N45" s="15"/>
      <c r="O45" s="15"/>
      <c r="P45" s="15"/>
      <c r="Q45" s="15"/>
      <c r="R45" s="11">
        <f t="shared" si="5"/>
        <v>0</v>
      </c>
      <c r="S45" s="15"/>
      <c r="T45" s="15"/>
      <c r="U45" s="9">
        <f t="shared" si="1"/>
        <v>0</v>
      </c>
      <c r="V45" s="9">
        <f t="shared" si="2"/>
        <v>0</v>
      </c>
      <c r="W45" s="15"/>
      <c r="X45" s="16">
        <f t="shared" si="3"/>
        <v>0</v>
      </c>
      <c r="Y45" s="26"/>
      <c r="Z45" s="17"/>
    </row>
    <row r="46" spans="1:26" ht="18" customHeight="1" x14ac:dyDescent="0.2">
      <c r="A46" s="13">
        <v>1502011</v>
      </c>
      <c r="B46" s="14" t="s">
        <v>70</v>
      </c>
      <c r="C46" s="15">
        <v>17000</v>
      </c>
      <c r="D46" s="10">
        <f>VLOOKUP($A46,'26.04'!$A$9:$W$204,23,0)</f>
        <v>0</v>
      </c>
      <c r="E46" s="15">
        <v>4</v>
      </c>
      <c r="F46" s="15"/>
      <c r="G46" s="15"/>
      <c r="H46" s="9">
        <f t="shared" si="0"/>
        <v>4</v>
      </c>
      <c r="I46" s="15">
        <v>1</v>
      </c>
      <c r="J46" s="15"/>
      <c r="K46" s="15"/>
      <c r="L46" s="9">
        <f t="shared" si="4"/>
        <v>1</v>
      </c>
      <c r="M46" s="15"/>
      <c r="N46" s="15"/>
      <c r="O46" s="15"/>
      <c r="P46" s="15"/>
      <c r="Q46" s="15"/>
      <c r="R46" s="11">
        <f t="shared" si="5"/>
        <v>0</v>
      </c>
      <c r="S46" s="15">
        <v>3</v>
      </c>
      <c r="T46" s="15"/>
      <c r="U46" s="9">
        <f t="shared" si="1"/>
        <v>3</v>
      </c>
      <c r="V46" s="9">
        <f t="shared" si="2"/>
        <v>0</v>
      </c>
      <c r="W46" s="15"/>
      <c r="X46" s="16">
        <f t="shared" si="3"/>
        <v>0</v>
      </c>
      <c r="Y46" s="26"/>
      <c r="Z46" s="17"/>
    </row>
    <row r="47" spans="1:26" ht="18" customHeight="1" x14ac:dyDescent="0.2">
      <c r="A47" s="13">
        <v>1502012</v>
      </c>
      <c r="B47" s="14" t="s">
        <v>71</v>
      </c>
      <c r="C47" s="15">
        <v>18000</v>
      </c>
      <c r="D47" s="10">
        <f>VLOOKUP($A47,'26.04'!$A$9:$W$204,23,0)</f>
        <v>0</v>
      </c>
      <c r="E47" s="15">
        <v>4</v>
      </c>
      <c r="F47" s="15"/>
      <c r="G47" s="15"/>
      <c r="H47" s="9">
        <f t="shared" si="0"/>
        <v>4</v>
      </c>
      <c r="I47" s="15">
        <v>4</v>
      </c>
      <c r="J47" s="15"/>
      <c r="K47" s="15"/>
      <c r="L47" s="9">
        <f t="shared" si="4"/>
        <v>4</v>
      </c>
      <c r="M47" s="15"/>
      <c r="N47" s="15"/>
      <c r="O47" s="15"/>
      <c r="P47" s="15"/>
      <c r="Q47" s="15"/>
      <c r="R47" s="11">
        <f t="shared" si="5"/>
        <v>0</v>
      </c>
      <c r="S47" s="15"/>
      <c r="T47" s="15"/>
      <c r="U47" s="9">
        <f t="shared" si="1"/>
        <v>0</v>
      </c>
      <c r="V47" s="9">
        <f t="shared" si="2"/>
        <v>0</v>
      </c>
      <c r="W47" s="15"/>
      <c r="X47" s="16">
        <f t="shared" si="3"/>
        <v>0</v>
      </c>
      <c r="Y47" s="18"/>
      <c r="Z47" s="17"/>
    </row>
    <row r="48" spans="1:26" ht="18" customHeight="1" x14ac:dyDescent="0.2">
      <c r="A48" s="13">
        <v>1502013</v>
      </c>
      <c r="B48" s="14" t="s">
        <v>72</v>
      </c>
      <c r="C48" s="15">
        <v>20000</v>
      </c>
      <c r="D48" s="10">
        <f>VLOOKUP($A48,'26.04'!$A$9:$W$204,23,0)</f>
        <v>0</v>
      </c>
      <c r="E48" s="15">
        <v>4</v>
      </c>
      <c r="F48" s="15"/>
      <c r="G48" s="15"/>
      <c r="H48" s="9">
        <f t="shared" si="0"/>
        <v>4</v>
      </c>
      <c r="I48" s="15">
        <v>4</v>
      </c>
      <c r="J48" s="15"/>
      <c r="K48" s="15"/>
      <c r="L48" s="9">
        <f t="shared" si="4"/>
        <v>4</v>
      </c>
      <c r="M48" s="15"/>
      <c r="N48" s="15"/>
      <c r="O48" s="15"/>
      <c r="P48" s="15"/>
      <c r="Q48" s="15"/>
      <c r="R48" s="11">
        <f t="shared" si="5"/>
        <v>0</v>
      </c>
      <c r="S48" s="15"/>
      <c r="T48" s="15"/>
      <c r="U48" s="9">
        <f t="shared" si="1"/>
        <v>0</v>
      </c>
      <c r="V48" s="9">
        <f t="shared" si="2"/>
        <v>0</v>
      </c>
      <c r="W48" s="15"/>
      <c r="X48" s="16">
        <f t="shared" si="3"/>
        <v>0</v>
      </c>
      <c r="Y48" s="18"/>
      <c r="Z48" s="17"/>
    </row>
    <row r="49" spans="1:28" ht="18" customHeight="1" x14ac:dyDescent="0.2">
      <c r="A49" s="13">
        <v>1502021</v>
      </c>
      <c r="B49" s="14" t="s">
        <v>73</v>
      </c>
      <c r="C49" s="15">
        <v>22000</v>
      </c>
      <c r="D49" s="10">
        <f>VLOOKUP($A49,'26.04'!$A$9:$W$204,23,0)</f>
        <v>0</v>
      </c>
      <c r="E49" s="15">
        <v>4</v>
      </c>
      <c r="F49" s="15"/>
      <c r="G49" s="15"/>
      <c r="H49" s="9">
        <f t="shared" si="0"/>
        <v>4</v>
      </c>
      <c r="I49" s="15">
        <v>2</v>
      </c>
      <c r="J49" s="15"/>
      <c r="K49" s="15"/>
      <c r="L49" s="9">
        <f t="shared" si="4"/>
        <v>2</v>
      </c>
      <c r="M49" s="15"/>
      <c r="N49" s="15"/>
      <c r="O49" s="15"/>
      <c r="P49" s="15"/>
      <c r="Q49" s="15"/>
      <c r="R49" s="11">
        <f t="shared" si="5"/>
        <v>0</v>
      </c>
      <c r="S49" s="15">
        <v>2</v>
      </c>
      <c r="T49" s="15"/>
      <c r="U49" s="9">
        <f t="shared" si="1"/>
        <v>2</v>
      </c>
      <c r="V49" s="9">
        <f t="shared" si="2"/>
        <v>0</v>
      </c>
      <c r="W49" s="15"/>
      <c r="X49" s="16">
        <f t="shared" si="3"/>
        <v>0</v>
      </c>
      <c r="Y49" s="18"/>
      <c r="Z49" s="17"/>
    </row>
    <row r="50" spans="1:28" ht="18" customHeight="1" x14ac:dyDescent="0.2">
      <c r="A50" s="13">
        <v>1502024</v>
      </c>
      <c r="B50" s="14" t="s">
        <v>74</v>
      </c>
      <c r="C50" s="15">
        <v>21000</v>
      </c>
      <c r="D50" s="10">
        <f>VLOOKUP($A50,'26.04'!$A$9:$W$204,23,0)</f>
        <v>0</v>
      </c>
      <c r="E50" s="15"/>
      <c r="F50" s="15"/>
      <c r="G50" s="15"/>
      <c r="H50" s="9">
        <f t="shared" si="0"/>
        <v>0</v>
      </c>
      <c r="I50" s="15"/>
      <c r="J50" s="15"/>
      <c r="K50" s="15"/>
      <c r="L50" s="9">
        <f t="shared" si="4"/>
        <v>0</v>
      </c>
      <c r="M50" s="15"/>
      <c r="N50" s="15"/>
      <c r="O50" s="15"/>
      <c r="P50" s="15"/>
      <c r="Q50" s="15"/>
      <c r="R50" s="11">
        <f t="shared" si="5"/>
        <v>0</v>
      </c>
      <c r="S50" s="15"/>
      <c r="T50" s="15"/>
      <c r="U50" s="9">
        <f t="shared" si="1"/>
        <v>0</v>
      </c>
      <c r="V50" s="9">
        <f t="shared" si="2"/>
        <v>0</v>
      </c>
      <c r="W50" s="15"/>
      <c r="X50" s="16">
        <f t="shared" si="3"/>
        <v>0</v>
      </c>
      <c r="Y50" s="18"/>
      <c r="Z50" s="17"/>
    </row>
    <row r="51" spans="1:28" ht="18" customHeight="1" x14ac:dyDescent="0.2">
      <c r="A51" s="13">
        <v>1502029</v>
      </c>
      <c r="B51" s="14" t="s">
        <v>75</v>
      </c>
      <c r="C51" s="15">
        <v>19000</v>
      </c>
      <c r="D51" s="10">
        <f>VLOOKUP($A51,'26.04'!$A$9:$W$204,23,0)</f>
        <v>0</v>
      </c>
      <c r="E51" s="15">
        <v>4</v>
      </c>
      <c r="F51" s="15"/>
      <c r="G51" s="15"/>
      <c r="H51" s="9">
        <f t="shared" si="0"/>
        <v>4</v>
      </c>
      <c r="I51" s="15">
        <v>4</v>
      </c>
      <c r="J51" s="15"/>
      <c r="K51" s="15"/>
      <c r="L51" s="9">
        <f t="shared" si="4"/>
        <v>4</v>
      </c>
      <c r="M51" s="15"/>
      <c r="N51" s="15"/>
      <c r="O51" s="15"/>
      <c r="P51" s="15"/>
      <c r="Q51" s="15"/>
      <c r="R51" s="11">
        <f t="shared" si="5"/>
        <v>0</v>
      </c>
      <c r="S51" s="15"/>
      <c r="T51" s="15"/>
      <c r="U51" s="9">
        <f t="shared" si="1"/>
        <v>0</v>
      </c>
      <c r="V51" s="9">
        <f t="shared" si="2"/>
        <v>0</v>
      </c>
      <c r="W51" s="15"/>
      <c r="X51" s="16">
        <f t="shared" si="3"/>
        <v>0</v>
      </c>
      <c r="Y51" s="18"/>
      <c r="Z51" s="17"/>
    </row>
    <row r="52" spans="1:28" ht="18" customHeight="1" x14ac:dyDescent="0.2">
      <c r="A52" s="13">
        <v>1509001</v>
      </c>
      <c r="B52" s="14" t="s">
        <v>76</v>
      </c>
      <c r="C52" s="15">
        <v>25000</v>
      </c>
      <c r="D52" s="10">
        <f>VLOOKUP($A52,'26.04'!$A$9:$W$204,23,0)</f>
        <v>0</v>
      </c>
      <c r="E52" s="15"/>
      <c r="F52" s="15"/>
      <c r="G52" s="15"/>
      <c r="H52" s="9">
        <f t="shared" si="0"/>
        <v>0</v>
      </c>
      <c r="I52" s="15"/>
      <c r="J52" s="15"/>
      <c r="K52" s="15"/>
      <c r="L52" s="9">
        <f t="shared" si="4"/>
        <v>0</v>
      </c>
      <c r="M52" s="15"/>
      <c r="N52" s="15"/>
      <c r="O52" s="15"/>
      <c r="P52" s="15"/>
      <c r="Q52" s="15"/>
      <c r="R52" s="11">
        <f t="shared" si="5"/>
        <v>0</v>
      </c>
      <c r="S52" s="15"/>
      <c r="T52" s="15"/>
      <c r="U52" s="9">
        <f t="shared" si="1"/>
        <v>0</v>
      </c>
      <c r="V52" s="9">
        <f t="shared" si="2"/>
        <v>0</v>
      </c>
      <c r="W52" s="15"/>
      <c r="X52" s="16">
        <f t="shared" si="3"/>
        <v>0</v>
      </c>
      <c r="Y52" s="18"/>
      <c r="Z52" s="17"/>
    </row>
    <row r="53" spans="1:28" ht="18" customHeight="1" x14ac:dyDescent="0.2">
      <c r="A53" s="7">
        <v>1520000</v>
      </c>
      <c r="B53" s="8" t="s">
        <v>77</v>
      </c>
      <c r="C53" s="9"/>
      <c r="D53" s="10">
        <f>VLOOKUP($A53,'26.04'!$A$9:$W$204,23,0)</f>
        <v>0</v>
      </c>
      <c r="E53" s="10"/>
      <c r="F53" s="10"/>
      <c r="G53" s="10"/>
      <c r="H53" s="9"/>
      <c r="I53" s="10"/>
      <c r="J53" s="10"/>
      <c r="K53" s="10"/>
      <c r="L53" s="9">
        <f t="shared" si="4"/>
        <v>0</v>
      </c>
      <c r="M53" s="10"/>
      <c r="N53" s="10"/>
      <c r="O53" s="10"/>
      <c r="P53" s="10"/>
      <c r="Q53" s="10"/>
      <c r="R53" s="11">
        <f t="shared" si="5"/>
        <v>0</v>
      </c>
      <c r="S53" s="10"/>
      <c r="T53" s="10"/>
      <c r="U53" s="9"/>
      <c r="V53" s="9"/>
      <c r="W53" s="10"/>
      <c r="X53" s="9"/>
      <c r="Y53" s="18"/>
      <c r="Z53" s="17"/>
    </row>
    <row r="54" spans="1:28" s="24" customFormat="1" ht="18" customHeight="1" x14ac:dyDescent="0.2">
      <c r="A54" s="13">
        <v>1520001</v>
      </c>
      <c r="B54" s="20" t="s">
        <v>78</v>
      </c>
      <c r="C54" s="21">
        <v>22000</v>
      </c>
      <c r="D54" s="10">
        <f>VLOOKUP($A54,'26.04'!$A$9:$W$204,23,0)</f>
        <v>0</v>
      </c>
      <c r="E54" s="21"/>
      <c r="F54" s="21"/>
      <c r="G54" s="21"/>
      <c r="H54" s="9">
        <f t="shared" ref="H54:H64" si="6">SUM(E54:G54)</f>
        <v>0</v>
      </c>
      <c r="I54" s="21"/>
      <c r="J54" s="21"/>
      <c r="K54" s="21"/>
      <c r="L54" s="9">
        <f t="shared" si="4"/>
        <v>0</v>
      </c>
      <c r="M54" s="21"/>
      <c r="N54" s="15"/>
      <c r="O54" s="21"/>
      <c r="P54" s="15"/>
      <c r="Q54" s="21"/>
      <c r="R54" s="11">
        <f t="shared" si="5"/>
        <v>0</v>
      </c>
      <c r="S54" s="21"/>
      <c r="T54" s="21"/>
      <c r="U54" s="9">
        <f t="shared" ref="U54:U64" si="7">S54+T54</f>
        <v>0</v>
      </c>
      <c r="V54" s="9">
        <f t="shared" ref="V54:V64" si="8">D54+H54-L54-R54-U54</f>
        <v>0</v>
      </c>
      <c r="W54" s="21"/>
      <c r="X54" s="16">
        <f t="shared" ref="X54:X64" si="9">W54-V54</f>
        <v>0</v>
      </c>
      <c r="Y54" s="18"/>
      <c r="Z54" s="18"/>
      <c r="AA54" s="17"/>
      <c r="AB54" s="3"/>
    </row>
    <row r="55" spans="1:28" s="24" customFormat="1" ht="18" customHeight="1" x14ac:dyDescent="0.2">
      <c r="A55" s="13">
        <v>1520004</v>
      </c>
      <c r="B55" s="20" t="s">
        <v>79</v>
      </c>
      <c r="C55" s="21">
        <v>22000</v>
      </c>
      <c r="D55" s="10">
        <f>VLOOKUP($A55,'26.04'!$A$9:$W$204,23,0)</f>
        <v>0</v>
      </c>
      <c r="E55" s="15"/>
      <c r="F55" s="15"/>
      <c r="G55" s="15"/>
      <c r="H55" s="9">
        <f t="shared" si="6"/>
        <v>0</v>
      </c>
      <c r="I55" s="15"/>
      <c r="J55" s="15"/>
      <c r="K55" s="15"/>
      <c r="L55" s="9">
        <f t="shared" si="4"/>
        <v>0</v>
      </c>
      <c r="M55" s="15"/>
      <c r="N55" s="15"/>
      <c r="O55" s="15"/>
      <c r="P55" s="15"/>
      <c r="Q55" s="15"/>
      <c r="R55" s="11">
        <f t="shared" si="5"/>
        <v>0</v>
      </c>
      <c r="S55" s="15"/>
      <c r="T55" s="15"/>
      <c r="U55" s="9">
        <f t="shared" si="7"/>
        <v>0</v>
      </c>
      <c r="V55" s="9">
        <f t="shared" si="8"/>
        <v>0</v>
      </c>
      <c r="W55" s="15"/>
      <c r="X55" s="16">
        <f t="shared" si="9"/>
        <v>0</v>
      </c>
      <c r="Y55" s="18"/>
      <c r="Z55" s="18"/>
      <c r="AA55" s="17"/>
      <c r="AB55" s="3"/>
    </row>
    <row r="56" spans="1:28" x14ac:dyDescent="0.2">
      <c r="A56" s="13">
        <v>1520005</v>
      </c>
      <c r="B56" s="14" t="s">
        <v>80</v>
      </c>
      <c r="C56" s="15">
        <v>22000</v>
      </c>
      <c r="D56" s="10">
        <f>VLOOKUP($A56,'26.04'!$A$9:$W$204,23,0)</f>
        <v>0</v>
      </c>
      <c r="E56" s="15"/>
      <c r="F56" s="15"/>
      <c r="G56" s="15"/>
      <c r="H56" s="9">
        <f t="shared" si="6"/>
        <v>0</v>
      </c>
      <c r="I56" s="15"/>
      <c r="J56" s="15"/>
      <c r="K56" s="15"/>
      <c r="L56" s="9">
        <f t="shared" si="4"/>
        <v>0</v>
      </c>
      <c r="M56" s="15"/>
      <c r="N56" s="15"/>
      <c r="O56" s="15"/>
      <c r="P56" s="15"/>
      <c r="Q56" s="15"/>
      <c r="R56" s="11">
        <f t="shared" si="5"/>
        <v>0</v>
      </c>
      <c r="S56" s="15"/>
      <c r="T56" s="15"/>
      <c r="U56" s="9">
        <f t="shared" si="7"/>
        <v>0</v>
      </c>
      <c r="V56" s="9">
        <f t="shared" si="8"/>
        <v>0</v>
      </c>
      <c r="W56" s="15"/>
      <c r="X56" s="16">
        <f t="shared" si="9"/>
        <v>0</v>
      </c>
      <c r="Y56" s="18"/>
      <c r="Z56" s="18"/>
      <c r="AA56" s="17"/>
    </row>
    <row r="57" spans="1:28" x14ac:dyDescent="0.2">
      <c r="A57" s="13">
        <v>1520020</v>
      </c>
      <c r="B57" s="14" t="s">
        <v>81</v>
      </c>
      <c r="C57" s="15">
        <v>20000</v>
      </c>
      <c r="D57" s="10">
        <f>VLOOKUP($A57,'26.04'!$A$9:$W$204,23,0)</f>
        <v>0</v>
      </c>
      <c r="E57" s="15"/>
      <c r="F57" s="15"/>
      <c r="G57" s="15"/>
      <c r="H57" s="9">
        <f t="shared" si="6"/>
        <v>0</v>
      </c>
      <c r="I57" s="15"/>
      <c r="J57" s="15"/>
      <c r="K57" s="15"/>
      <c r="L57" s="9">
        <f t="shared" si="4"/>
        <v>0</v>
      </c>
      <c r="M57" s="15"/>
      <c r="N57" s="15"/>
      <c r="O57" s="15"/>
      <c r="P57" s="15"/>
      <c r="Q57" s="15"/>
      <c r="R57" s="11">
        <f t="shared" si="5"/>
        <v>0</v>
      </c>
      <c r="S57" s="15"/>
      <c r="T57" s="15"/>
      <c r="U57" s="9">
        <f t="shared" si="7"/>
        <v>0</v>
      </c>
      <c r="V57" s="9">
        <f t="shared" si="8"/>
        <v>0</v>
      </c>
      <c r="W57" s="15"/>
      <c r="X57" s="16">
        <f t="shared" si="9"/>
        <v>0</v>
      </c>
      <c r="Y57" s="18"/>
      <c r="Z57" s="17"/>
    </row>
    <row r="58" spans="1:28" ht="18" customHeight="1" x14ac:dyDescent="0.2">
      <c r="A58" s="13">
        <v>1520041</v>
      </c>
      <c r="B58" s="14" t="s">
        <v>82</v>
      </c>
      <c r="C58" s="15">
        <v>29000</v>
      </c>
      <c r="D58" s="10">
        <f>VLOOKUP($A58,'26.04'!$A$9:$W$204,23,0)</f>
        <v>0</v>
      </c>
      <c r="E58" s="15"/>
      <c r="F58" s="15"/>
      <c r="G58" s="15"/>
      <c r="H58" s="9">
        <f t="shared" si="6"/>
        <v>0</v>
      </c>
      <c r="I58" s="15"/>
      <c r="J58" s="15"/>
      <c r="K58" s="15"/>
      <c r="L58" s="9">
        <f t="shared" si="4"/>
        <v>0</v>
      </c>
      <c r="M58" s="15"/>
      <c r="N58" s="15"/>
      <c r="O58" s="15"/>
      <c r="P58" s="15"/>
      <c r="Q58" s="15"/>
      <c r="R58" s="11">
        <f>SUM(M58:Q58)</f>
        <v>0</v>
      </c>
      <c r="S58" s="15"/>
      <c r="T58" s="15"/>
      <c r="U58" s="9">
        <f>S58+T58</f>
        <v>0</v>
      </c>
      <c r="V58" s="9">
        <f t="shared" si="8"/>
        <v>0</v>
      </c>
      <c r="W58" s="15"/>
      <c r="X58" s="16">
        <f>W58-V58</f>
        <v>0</v>
      </c>
      <c r="Y58" s="18"/>
      <c r="Z58" s="17"/>
    </row>
    <row r="59" spans="1:28" ht="18" customHeight="1" x14ac:dyDescent="0.2">
      <c r="A59" s="13">
        <v>1520043</v>
      </c>
      <c r="B59" s="14" t="s">
        <v>83</v>
      </c>
      <c r="C59" s="15">
        <v>32000</v>
      </c>
      <c r="D59" s="10">
        <f>VLOOKUP($A59,'26.04'!$A$9:$W$204,23,0)</f>
        <v>0</v>
      </c>
      <c r="E59" s="15"/>
      <c r="F59" s="15"/>
      <c r="G59" s="15"/>
      <c r="H59" s="9">
        <f t="shared" si="6"/>
        <v>0</v>
      </c>
      <c r="I59" s="15"/>
      <c r="J59" s="15"/>
      <c r="K59" s="15"/>
      <c r="L59" s="9">
        <f t="shared" si="4"/>
        <v>0</v>
      </c>
      <c r="M59" s="15"/>
      <c r="N59" s="15"/>
      <c r="O59" s="15"/>
      <c r="P59" s="15"/>
      <c r="Q59" s="15"/>
      <c r="R59" s="11">
        <f t="shared" si="5"/>
        <v>0</v>
      </c>
      <c r="S59" s="15"/>
      <c r="T59" s="15"/>
      <c r="U59" s="9">
        <f t="shared" si="7"/>
        <v>0</v>
      </c>
      <c r="V59" s="9">
        <f t="shared" si="8"/>
        <v>0</v>
      </c>
      <c r="W59" s="15"/>
      <c r="X59" s="16">
        <f t="shared" si="9"/>
        <v>0</v>
      </c>
      <c r="Y59" s="18"/>
      <c r="Z59" s="17"/>
    </row>
    <row r="60" spans="1:28" ht="18" customHeight="1" x14ac:dyDescent="0.2">
      <c r="A60" s="13">
        <v>1520050</v>
      </c>
      <c r="B60" s="14" t="s">
        <v>243</v>
      </c>
      <c r="C60" s="15">
        <v>35000</v>
      </c>
      <c r="D60" s="10">
        <f>VLOOKUP($A60,'26.04'!$A$9:$W$204,23,0)</f>
        <v>0</v>
      </c>
      <c r="E60" s="15"/>
      <c r="F60" s="15"/>
      <c r="G60" s="15"/>
      <c r="H60" s="9">
        <f t="shared" si="6"/>
        <v>0</v>
      </c>
      <c r="I60" s="15">
        <v>12</v>
      </c>
      <c r="J60" s="15"/>
      <c r="K60" s="15"/>
      <c r="L60" s="9">
        <f t="shared" si="4"/>
        <v>12</v>
      </c>
      <c r="M60" s="15"/>
      <c r="N60" s="15"/>
      <c r="O60" s="15"/>
      <c r="P60" s="15"/>
      <c r="Q60" s="15"/>
      <c r="R60" s="11"/>
      <c r="S60" s="15"/>
      <c r="T60" s="15"/>
      <c r="U60" s="9"/>
      <c r="V60" s="9"/>
      <c r="W60" s="15"/>
      <c r="X60" s="16"/>
      <c r="Y60" s="18"/>
      <c r="Z60" s="17"/>
    </row>
    <row r="61" spans="1:28" ht="18" customHeight="1" x14ac:dyDescent="0.2">
      <c r="A61" s="13">
        <v>1520051</v>
      </c>
      <c r="B61" s="14" t="s">
        <v>244</v>
      </c>
      <c r="C61" s="15">
        <v>50000</v>
      </c>
      <c r="D61" s="10">
        <f>VLOOKUP($A61,'26.04'!$A$9:$W$204,23,0)</f>
        <v>0</v>
      </c>
      <c r="E61" s="15"/>
      <c r="F61" s="15"/>
      <c r="G61" s="15"/>
      <c r="H61" s="9">
        <f t="shared" si="6"/>
        <v>0</v>
      </c>
      <c r="I61" s="15">
        <v>12</v>
      </c>
      <c r="J61" s="15"/>
      <c r="K61" s="15"/>
      <c r="L61" s="9">
        <f t="shared" si="4"/>
        <v>12</v>
      </c>
      <c r="M61" s="15"/>
      <c r="N61" s="15"/>
      <c r="O61" s="15"/>
      <c r="P61" s="15"/>
      <c r="Q61" s="15"/>
      <c r="R61" s="11"/>
      <c r="S61" s="15"/>
      <c r="T61" s="15"/>
      <c r="U61" s="9"/>
      <c r="V61" s="9"/>
      <c r="W61" s="15"/>
      <c r="X61" s="16"/>
      <c r="Y61" s="18"/>
      <c r="Z61" s="17"/>
    </row>
    <row r="62" spans="1:28" ht="18" customHeight="1" x14ac:dyDescent="0.2">
      <c r="A62" s="13">
        <v>1522008</v>
      </c>
      <c r="B62" s="14" t="s">
        <v>84</v>
      </c>
      <c r="C62" s="15">
        <v>25000</v>
      </c>
      <c r="D62" s="10">
        <f>VLOOKUP($A62,'26.04'!$A$9:$W$204,23,0)</f>
        <v>0</v>
      </c>
      <c r="E62" s="15"/>
      <c r="F62" s="15"/>
      <c r="G62" s="15"/>
      <c r="H62" s="9">
        <f t="shared" si="6"/>
        <v>0</v>
      </c>
      <c r="I62" s="15"/>
      <c r="J62" s="15"/>
      <c r="K62" s="15"/>
      <c r="L62" s="9">
        <f t="shared" si="4"/>
        <v>0</v>
      </c>
      <c r="M62" s="15"/>
      <c r="N62" s="15"/>
      <c r="O62" s="15"/>
      <c r="P62" s="15"/>
      <c r="Q62" s="15"/>
      <c r="R62" s="11">
        <f t="shared" si="5"/>
        <v>0</v>
      </c>
      <c r="S62" s="15"/>
      <c r="T62" s="15"/>
      <c r="U62" s="9">
        <f t="shared" si="7"/>
        <v>0</v>
      </c>
      <c r="V62" s="9">
        <f t="shared" si="8"/>
        <v>0</v>
      </c>
      <c r="W62" s="15"/>
      <c r="X62" s="16">
        <f t="shared" si="9"/>
        <v>0</v>
      </c>
      <c r="Y62" s="18"/>
      <c r="Z62" s="17"/>
    </row>
    <row r="63" spans="1:28" ht="18" customHeight="1" x14ac:dyDescent="0.2">
      <c r="A63" s="13">
        <v>1523008</v>
      </c>
      <c r="B63" s="14" t="s">
        <v>232</v>
      </c>
      <c r="C63" s="15">
        <v>13000</v>
      </c>
      <c r="D63" s="10">
        <f>VLOOKUP($A63,'26.04'!$A$9:$W$204,23,0)</f>
        <v>0</v>
      </c>
      <c r="E63" s="15">
        <v>99</v>
      </c>
      <c r="F63" s="15"/>
      <c r="G63" s="15"/>
      <c r="H63" s="9">
        <f t="shared" si="6"/>
        <v>99</v>
      </c>
      <c r="I63" s="15">
        <v>3</v>
      </c>
      <c r="J63" s="15"/>
      <c r="K63" s="15"/>
      <c r="L63" s="9">
        <f t="shared" si="4"/>
        <v>3</v>
      </c>
      <c r="M63" s="15"/>
      <c r="N63" s="15"/>
      <c r="O63" s="15"/>
      <c r="P63" s="15"/>
      <c r="Q63" s="15"/>
      <c r="R63" s="11">
        <f t="shared" si="5"/>
        <v>0</v>
      </c>
      <c r="S63" s="15"/>
      <c r="T63" s="15"/>
      <c r="U63" s="9">
        <f t="shared" si="7"/>
        <v>0</v>
      </c>
      <c r="V63" s="9">
        <f>D63+H63-L63-R63-U63-L60*3-L61*5</f>
        <v>0</v>
      </c>
      <c r="W63" s="15"/>
      <c r="X63" s="16">
        <f t="shared" si="9"/>
        <v>0</v>
      </c>
      <c r="Y63" s="18"/>
      <c r="Z63" s="17"/>
    </row>
    <row r="64" spans="1:28" ht="18" customHeight="1" x14ac:dyDescent="0.2">
      <c r="A64" s="13">
        <v>1522009</v>
      </c>
      <c r="B64" s="14" t="s">
        <v>85</v>
      </c>
      <c r="C64" s="15">
        <v>24000</v>
      </c>
      <c r="D64" s="10">
        <f>VLOOKUP($A64,'26.04'!$A$9:$W$204,23,0)</f>
        <v>0</v>
      </c>
      <c r="E64" s="15"/>
      <c r="F64" s="15"/>
      <c r="G64" s="15"/>
      <c r="H64" s="9">
        <f t="shared" si="6"/>
        <v>0</v>
      </c>
      <c r="I64" s="15"/>
      <c r="J64" s="15"/>
      <c r="K64" s="15"/>
      <c r="L64" s="9">
        <f t="shared" si="4"/>
        <v>0</v>
      </c>
      <c r="M64" s="15"/>
      <c r="N64" s="15"/>
      <c r="O64" s="15"/>
      <c r="P64" s="15"/>
      <c r="Q64" s="15"/>
      <c r="R64" s="11">
        <f t="shared" si="5"/>
        <v>0</v>
      </c>
      <c r="S64" s="15"/>
      <c r="T64" s="15"/>
      <c r="U64" s="9">
        <f t="shared" si="7"/>
        <v>0</v>
      </c>
      <c r="V64" s="9">
        <f t="shared" si="8"/>
        <v>0</v>
      </c>
      <c r="W64" s="15"/>
      <c r="X64" s="16">
        <f t="shared" si="9"/>
        <v>0</v>
      </c>
      <c r="Y64" s="18"/>
      <c r="Z64" s="17"/>
    </row>
    <row r="65" spans="1:26" ht="18" customHeight="1" x14ac:dyDescent="0.2">
      <c r="A65" s="7">
        <v>1530000</v>
      </c>
      <c r="B65" s="8" t="s">
        <v>86</v>
      </c>
      <c r="C65" s="9"/>
      <c r="D65" s="10">
        <f>VLOOKUP($A65,'26.04'!$A$9:$W$204,23,0)</f>
        <v>0</v>
      </c>
      <c r="E65" s="10"/>
      <c r="F65" s="10"/>
      <c r="G65" s="10"/>
      <c r="H65" s="9"/>
      <c r="I65" s="10"/>
      <c r="J65" s="10"/>
      <c r="K65" s="10"/>
      <c r="L65" s="9">
        <f t="shared" si="4"/>
        <v>0</v>
      </c>
      <c r="M65" s="10"/>
      <c r="N65" s="10"/>
      <c r="O65" s="10"/>
      <c r="P65" s="10"/>
      <c r="Q65" s="10"/>
      <c r="R65" s="11">
        <f t="shared" si="5"/>
        <v>0</v>
      </c>
      <c r="S65" s="10"/>
      <c r="T65" s="10"/>
      <c r="U65" s="9"/>
      <c r="V65" s="9"/>
      <c r="W65" s="10"/>
      <c r="X65" s="9"/>
      <c r="Y65" s="18"/>
      <c r="Z65" s="17"/>
    </row>
    <row r="66" spans="1:26" ht="18" customHeight="1" x14ac:dyDescent="0.2">
      <c r="A66" s="13">
        <v>1532013</v>
      </c>
      <c r="B66" s="14" t="s">
        <v>87</v>
      </c>
      <c r="C66" s="15">
        <v>89000</v>
      </c>
      <c r="D66" s="10">
        <f>VLOOKUP($A66,'26.04'!$A$9:$W$204,23,0)</f>
        <v>0</v>
      </c>
      <c r="E66" s="15"/>
      <c r="F66" s="15"/>
      <c r="G66" s="15"/>
      <c r="H66" s="9">
        <f>SUM(E66:G66)</f>
        <v>0</v>
      </c>
      <c r="I66" s="15"/>
      <c r="J66" s="15"/>
      <c r="K66" s="15"/>
      <c r="L66" s="9">
        <f t="shared" si="4"/>
        <v>0</v>
      </c>
      <c r="M66" s="15"/>
      <c r="N66" s="15"/>
      <c r="O66" s="15"/>
      <c r="P66" s="15"/>
      <c r="Q66" s="15"/>
      <c r="R66" s="11">
        <f t="shared" si="5"/>
        <v>0</v>
      </c>
      <c r="S66" s="15"/>
      <c r="T66" s="15"/>
      <c r="U66" s="9">
        <f>S66+T66</f>
        <v>0</v>
      </c>
      <c r="V66" s="9">
        <f>D66+H66-L66-R66-U66</f>
        <v>0</v>
      </c>
      <c r="W66" s="15"/>
      <c r="X66" s="16">
        <f>W66-V66</f>
        <v>0</v>
      </c>
      <c r="Y66" s="18"/>
      <c r="Z66" s="17"/>
    </row>
    <row r="67" spans="1:26" ht="18" customHeight="1" x14ac:dyDescent="0.2">
      <c r="A67" s="7">
        <v>1540000</v>
      </c>
      <c r="B67" s="8" t="s">
        <v>88</v>
      </c>
      <c r="C67" s="9"/>
      <c r="D67" s="10">
        <f>VLOOKUP($A67,'26.04'!$A$9:$W$204,23,0)</f>
        <v>0</v>
      </c>
      <c r="E67" s="10"/>
      <c r="F67" s="10"/>
      <c r="G67" s="10"/>
      <c r="H67" s="9"/>
      <c r="I67" s="10"/>
      <c r="J67" s="10"/>
      <c r="K67" s="10"/>
      <c r="L67" s="9">
        <f t="shared" si="4"/>
        <v>0</v>
      </c>
      <c r="M67" s="10"/>
      <c r="N67" s="10"/>
      <c r="O67" s="10"/>
      <c r="P67" s="10"/>
      <c r="Q67" s="10"/>
      <c r="R67" s="11">
        <f t="shared" si="5"/>
        <v>0</v>
      </c>
      <c r="S67" s="10"/>
      <c r="T67" s="10"/>
      <c r="U67" s="9"/>
      <c r="V67" s="9"/>
      <c r="W67" s="10"/>
      <c r="X67" s="9"/>
      <c r="Y67" s="18"/>
      <c r="Z67" s="17"/>
    </row>
    <row r="68" spans="1:26" s="24" customFormat="1" ht="18" customHeight="1" x14ac:dyDescent="0.2">
      <c r="A68" s="25">
        <v>1540002</v>
      </c>
      <c r="B68" s="20" t="s">
        <v>89</v>
      </c>
      <c r="C68" s="21">
        <v>19000</v>
      </c>
      <c r="D68" s="10">
        <f>VLOOKUP($A68,'26.04'!$A$9:$W$204,23,0)</f>
        <v>0</v>
      </c>
      <c r="E68" s="15"/>
      <c r="F68" s="15"/>
      <c r="G68" s="15"/>
      <c r="H68" s="9">
        <f>SUM(E68:G68)</f>
        <v>0</v>
      </c>
      <c r="I68" s="15"/>
      <c r="J68" s="15"/>
      <c r="K68" s="15"/>
      <c r="L68" s="9">
        <f t="shared" si="4"/>
        <v>0</v>
      </c>
      <c r="M68" s="15"/>
      <c r="N68" s="15"/>
      <c r="O68" s="15"/>
      <c r="P68" s="15"/>
      <c r="Q68" s="15"/>
      <c r="R68" s="11">
        <f t="shared" si="5"/>
        <v>0</v>
      </c>
      <c r="S68" s="15"/>
      <c r="T68" s="15"/>
      <c r="U68" s="9">
        <f>S68+T68</f>
        <v>0</v>
      </c>
      <c r="V68" s="9">
        <f>D68+H68-L68-R68-U68</f>
        <v>0</v>
      </c>
      <c r="W68" s="15"/>
      <c r="X68" s="16">
        <f>W68-V68</f>
        <v>0</v>
      </c>
      <c r="Y68" s="22"/>
      <c r="Z68" s="23"/>
    </row>
    <row r="69" spans="1:26" s="24" customFormat="1" ht="18" customHeight="1" x14ac:dyDescent="0.2">
      <c r="A69" s="25">
        <v>1540034</v>
      </c>
      <c r="B69" s="20" t="s">
        <v>90</v>
      </c>
      <c r="C69" s="21">
        <v>16000</v>
      </c>
      <c r="D69" s="10">
        <f>VLOOKUP($A69,'26.04'!$A$9:$W$204,23,0)</f>
        <v>5</v>
      </c>
      <c r="E69" s="15">
        <v>13</v>
      </c>
      <c r="F69" s="15"/>
      <c r="G69" s="15"/>
      <c r="H69" s="9">
        <f>SUM(E69:G69)</f>
        <v>13</v>
      </c>
      <c r="I69" s="15">
        <v>2</v>
      </c>
      <c r="J69" s="15"/>
      <c r="K69" s="15"/>
      <c r="L69" s="9">
        <f t="shared" si="4"/>
        <v>2</v>
      </c>
      <c r="M69" s="15"/>
      <c r="N69" s="15"/>
      <c r="O69" s="15"/>
      <c r="P69" s="15"/>
      <c r="Q69" s="15"/>
      <c r="R69" s="11">
        <f t="shared" si="5"/>
        <v>0</v>
      </c>
      <c r="S69" s="15"/>
      <c r="T69" s="15"/>
      <c r="U69" s="9">
        <f>S69+T69</f>
        <v>0</v>
      </c>
      <c r="V69" s="9">
        <f>D69+H69-L69-R69-U69</f>
        <v>16</v>
      </c>
      <c r="W69" s="15">
        <v>16</v>
      </c>
      <c r="X69" s="16">
        <f>W69-V69</f>
        <v>0</v>
      </c>
      <c r="Y69" s="22"/>
      <c r="Z69" s="23"/>
    </row>
    <row r="70" spans="1:26" ht="18" customHeight="1" x14ac:dyDescent="0.2">
      <c r="A70" s="7">
        <v>1560000</v>
      </c>
      <c r="B70" s="8" t="s">
        <v>91</v>
      </c>
      <c r="C70" s="9"/>
      <c r="D70" s="10">
        <f>VLOOKUP($A70,'26.04'!$A$9:$W$204,23,0)</f>
        <v>0</v>
      </c>
      <c r="E70" s="10"/>
      <c r="F70" s="10"/>
      <c r="G70" s="10"/>
      <c r="H70" s="9"/>
      <c r="I70" s="10"/>
      <c r="J70" s="10"/>
      <c r="K70" s="10"/>
      <c r="L70" s="9">
        <f t="shared" si="4"/>
        <v>0</v>
      </c>
      <c r="M70" s="10"/>
      <c r="N70" s="10"/>
      <c r="O70" s="10"/>
      <c r="P70" s="10"/>
      <c r="Q70" s="10"/>
      <c r="R70" s="11">
        <f t="shared" si="5"/>
        <v>0</v>
      </c>
      <c r="S70" s="10"/>
      <c r="T70" s="10"/>
      <c r="U70" s="9"/>
      <c r="V70" s="9"/>
      <c r="W70" s="10"/>
      <c r="X70" s="9"/>
      <c r="Y70" s="18"/>
      <c r="Z70" s="17"/>
    </row>
    <row r="71" spans="1:26" ht="18" customHeight="1" x14ac:dyDescent="0.2">
      <c r="A71" s="13">
        <v>1560001</v>
      </c>
      <c r="B71" s="14" t="s">
        <v>92</v>
      </c>
      <c r="C71" s="15">
        <v>28000</v>
      </c>
      <c r="D71" s="10">
        <f>VLOOKUP($A71,'26.04'!$A$9:$W$204,23,0)</f>
        <v>0</v>
      </c>
      <c r="E71" s="15">
        <v>3</v>
      </c>
      <c r="F71" s="15"/>
      <c r="G71" s="15"/>
      <c r="H71" s="9">
        <f>SUM(E71:G71)</f>
        <v>3</v>
      </c>
      <c r="I71" s="15">
        <v>3</v>
      </c>
      <c r="J71" s="15"/>
      <c r="K71" s="15"/>
      <c r="L71" s="9">
        <f t="shared" si="4"/>
        <v>3</v>
      </c>
      <c r="M71" s="15"/>
      <c r="N71" s="15"/>
      <c r="O71" s="15"/>
      <c r="P71" s="15"/>
      <c r="Q71" s="15"/>
      <c r="R71" s="11">
        <f t="shared" si="5"/>
        <v>0</v>
      </c>
      <c r="S71" s="15"/>
      <c r="T71" s="15"/>
      <c r="U71" s="9">
        <f>S71+T71</f>
        <v>0</v>
      </c>
      <c r="V71" s="9">
        <f>D71+H71-L71-R71-U71</f>
        <v>0</v>
      </c>
      <c r="W71" s="15"/>
      <c r="X71" s="16">
        <f>W71-V71</f>
        <v>0</v>
      </c>
      <c r="Y71" s="26"/>
      <c r="Z71" s="17"/>
    </row>
    <row r="72" spans="1:26" ht="18" customHeight="1" x14ac:dyDescent="0.2">
      <c r="A72" s="13">
        <v>1560002</v>
      </c>
      <c r="B72" s="14" t="s">
        <v>93</v>
      </c>
      <c r="C72" s="15">
        <v>28000</v>
      </c>
      <c r="D72" s="10">
        <f>VLOOKUP($A72,'26.04'!$A$9:$W$204,23,0)</f>
        <v>0</v>
      </c>
      <c r="E72" s="15">
        <v>4</v>
      </c>
      <c r="F72" s="15"/>
      <c r="G72" s="15"/>
      <c r="H72" s="9">
        <f>SUM(E72:G72)</f>
        <v>4</v>
      </c>
      <c r="I72" s="15">
        <v>3</v>
      </c>
      <c r="J72" s="15"/>
      <c r="K72" s="15"/>
      <c r="L72" s="9">
        <f t="shared" si="4"/>
        <v>3</v>
      </c>
      <c r="M72" s="15"/>
      <c r="N72" s="15"/>
      <c r="O72" s="15"/>
      <c r="P72" s="15"/>
      <c r="Q72" s="15"/>
      <c r="R72" s="11">
        <f t="shared" si="5"/>
        <v>0</v>
      </c>
      <c r="S72" s="15">
        <v>1</v>
      </c>
      <c r="T72" s="15"/>
      <c r="U72" s="9">
        <f>S72+T72</f>
        <v>1</v>
      </c>
      <c r="V72" s="9">
        <f>D72+H72-L72-R72-U72</f>
        <v>0</v>
      </c>
      <c r="W72" s="15"/>
      <c r="X72" s="16">
        <f>W72-V72</f>
        <v>0</v>
      </c>
      <c r="Y72" s="26"/>
      <c r="Z72" s="17"/>
    </row>
    <row r="73" spans="1:26" ht="18" customHeight="1" x14ac:dyDescent="0.2">
      <c r="A73" s="13">
        <v>1560006</v>
      </c>
      <c r="B73" s="14" t="s">
        <v>94</v>
      </c>
      <c r="C73" s="15">
        <v>28000</v>
      </c>
      <c r="D73" s="10">
        <f>VLOOKUP($A73,'26.04'!$A$9:$W$204,23,0)</f>
        <v>0</v>
      </c>
      <c r="E73" s="15">
        <v>3</v>
      </c>
      <c r="F73" s="15"/>
      <c r="G73" s="15"/>
      <c r="H73" s="9">
        <f>SUM(E73:G73)</f>
        <v>3</v>
      </c>
      <c r="I73" s="15">
        <v>3</v>
      </c>
      <c r="J73" s="15"/>
      <c r="K73" s="15"/>
      <c r="L73" s="9">
        <f t="shared" si="4"/>
        <v>3</v>
      </c>
      <c r="M73" s="15"/>
      <c r="N73" s="15"/>
      <c r="O73" s="15"/>
      <c r="P73" s="15"/>
      <c r="Q73" s="15"/>
      <c r="R73" s="11">
        <f>SUM(M73:Q73)</f>
        <v>0</v>
      </c>
      <c r="S73" s="15"/>
      <c r="T73" s="15"/>
      <c r="U73" s="9">
        <f>S73+T73</f>
        <v>0</v>
      </c>
      <c r="V73" s="9">
        <f>D73+H73-L73-R73-U73</f>
        <v>0</v>
      </c>
      <c r="W73" s="15"/>
      <c r="X73" s="16">
        <f>W73-V73</f>
        <v>0</v>
      </c>
      <c r="Y73" s="26"/>
      <c r="Z73" s="17"/>
    </row>
    <row r="74" spans="1:26" ht="18" customHeight="1" x14ac:dyDescent="0.2">
      <c r="A74" s="13">
        <v>1560008</v>
      </c>
      <c r="B74" s="14" t="s">
        <v>95</v>
      </c>
      <c r="C74" s="15">
        <v>28000</v>
      </c>
      <c r="D74" s="10">
        <f>VLOOKUP($A74,'26.04'!$A$9:$W$204,23,0)</f>
        <v>0</v>
      </c>
      <c r="E74" s="15">
        <v>4</v>
      </c>
      <c r="F74" s="15"/>
      <c r="G74" s="15"/>
      <c r="H74" s="9">
        <f>SUM(E74:G74)</f>
        <v>4</v>
      </c>
      <c r="I74" s="15">
        <v>4</v>
      </c>
      <c r="J74" s="15"/>
      <c r="K74" s="15"/>
      <c r="L74" s="9">
        <f t="shared" si="4"/>
        <v>4</v>
      </c>
      <c r="M74" s="15"/>
      <c r="N74" s="15"/>
      <c r="O74" s="15"/>
      <c r="P74" s="15"/>
      <c r="Q74" s="15"/>
      <c r="R74" s="11">
        <f>SUM(M74:Q74)</f>
        <v>0</v>
      </c>
      <c r="S74" s="15"/>
      <c r="T74" s="15"/>
      <c r="U74" s="9">
        <f>S74+T74</f>
        <v>0</v>
      </c>
      <c r="V74" s="9">
        <f>D74+H74-L74-R74-U74</f>
        <v>0</v>
      </c>
      <c r="W74" s="15"/>
      <c r="X74" s="16">
        <f>W74-V74</f>
        <v>0</v>
      </c>
      <c r="Y74" s="26"/>
      <c r="Z74" s="17"/>
    </row>
    <row r="75" spans="1:26" ht="18" customHeight="1" x14ac:dyDescent="0.2">
      <c r="A75" s="13">
        <v>1560048</v>
      </c>
      <c r="B75" s="14" t="s">
        <v>96</v>
      </c>
      <c r="C75" s="15">
        <v>28000</v>
      </c>
      <c r="D75" s="10">
        <f>VLOOKUP($A75,'26.04'!$A$9:$W$204,23,0)</f>
        <v>0</v>
      </c>
      <c r="E75" s="15">
        <v>3</v>
      </c>
      <c r="F75" s="15"/>
      <c r="G75" s="15"/>
      <c r="H75" s="9">
        <f>SUM(E75:G75)</f>
        <v>3</v>
      </c>
      <c r="I75" s="15">
        <v>2</v>
      </c>
      <c r="J75" s="15"/>
      <c r="K75" s="15"/>
      <c r="L75" s="9">
        <f t="shared" si="4"/>
        <v>2</v>
      </c>
      <c r="M75" s="15"/>
      <c r="N75" s="15"/>
      <c r="O75" s="15"/>
      <c r="P75" s="15"/>
      <c r="Q75" s="15"/>
      <c r="R75" s="11">
        <f t="shared" si="5"/>
        <v>0</v>
      </c>
      <c r="S75" s="15">
        <v>1</v>
      </c>
      <c r="T75" s="15"/>
      <c r="U75" s="9">
        <f>S75+T75</f>
        <v>1</v>
      </c>
      <c r="V75" s="9">
        <f>D75+H75-L75-R75-U75</f>
        <v>0</v>
      </c>
      <c r="W75" s="15"/>
      <c r="X75" s="16">
        <f>W75-V75</f>
        <v>0</v>
      </c>
      <c r="Y75" s="26"/>
      <c r="Z75" s="17"/>
    </row>
    <row r="76" spans="1:26" ht="18" customHeight="1" x14ac:dyDescent="0.2">
      <c r="A76" s="7">
        <v>1510000</v>
      </c>
      <c r="B76" s="8" t="s">
        <v>97</v>
      </c>
      <c r="C76" s="9"/>
      <c r="D76" s="10">
        <f>VLOOKUP($A76,'26.04'!$A$9:$W$204,23,0)</f>
        <v>0</v>
      </c>
      <c r="E76" s="10"/>
      <c r="F76" s="10"/>
      <c r="G76" s="10"/>
      <c r="H76" s="9"/>
      <c r="I76" s="10"/>
      <c r="J76" s="10"/>
      <c r="K76" s="10"/>
      <c r="L76" s="9">
        <f t="shared" si="4"/>
        <v>0</v>
      </c>
      <c r="M76" s="10"/>
      <c r="N76" s="10"/>
      <c r="O76" s="10"/>
      <c r="P76" s="10"/>
      <c r="Q76" s="10"/>
      <c r="R76" s="11">
        <f t="shared" si="5"/>
        <v>0</v>
      </c>
      <c r="S76" s="10"/>
      <c r="T76" s="10"/>
      <c r="U76" s="9"/>
      <c r="V76" s="9"/>
      <c r="W76" s="10"/>
      <c r="X76" s="9"/>
      <c r="Y76" s="18"/>
      <c r="Z76" s="17"/>
    </row>
    <row r="77" spans="1:26" ht="18" customHeight="1" x14ac:dyDescent="0.2">
      <c r="A77" s="13">
        <v>1510001</v>
      </c>
      <c r="B77" s="14" t="s">
        <v>98</v>
      </c>
      <c r="C77" s="15">
        <v>55000</v>
      </c>
      <c r="D77" s="10">
        <f>VLOOKUP($A77,'26.04'!$A$9:$W$204,23,0)</f>
        <v>2</v>
      </c>
      <c r="E77" s="15">
        <v>4</v>
      </c>
      <c r="F77" s="15"/>
      <c r="G77" s="15"/>
      <c r="H77" s="9">
        <f t="shared" ref="H77:H90" si="10">SUM(E77:G77)</f>
        <v>4</v>
      </c>
      <c r="I77" s="15"/>
      <c r="J77" s="15"/>
      <c r="K77" s="15"/>
      <c r="L77" s="9">
        <f t="shared" ref="L77:L140" si="11">SUM(I77:K77)</f>
        <v>0</v>
      </c>
      <c r="M77" s="15"/>
      <c r="N77" s="15"/>
      <c r="O77" s="15"/>
      <c r="P77" s="15"/>
      <c r="Q77" s="15"/>
      <c r="R77" s="11">
        <f t="shared" si="5"/>
        <v>0</v>
      </c>
      <c r="S77" s="15"/>
      <c r="T77" s="15"/>
      <c r="U77" s="9">
        <f t="shared" ref="U77:U90" si="12">S77+T77</f>
        <v>0</v>
      </c>
      <c r="V77" s="9">
        <f t="shared" ref="V77:V90" si="13">D77+H77-L77-R77-U77</f>
        <v>6</v>
      </c>
      <c r="W77" s="15">
        <v>3</v>
      </c>
      <c r="X77" s="16">
        <f t="shared" ref="X77:X90" si="14">W77-V77</f>
        <v>-3</v>
      </c>
      <c r="Y77" s="27"/>
      <c r="Z77" s="17"/>
    </row>
    <row r="78" spans="1:26" ht="18" customHeight="1" x14ac:dyDescent="0.2">
      <c r="A78" s="13">
        <v>1510002</v>
      </c>
      <c r="B78" s="14" t="s">
        <v>99</v>
      </c>
      <c r="C78" s="15">
        <v>30000</v>
      </c>
      <c r="D78" s="10">
        <f>VLOOKUP($A78,'26.04'!$A$9:$W$204,23,0)</f>
        <v>3</v>
      </c>
      <c r="E78" s="15">
        <v>8</v>
      </c>
      <c r="F78" s="15"/>
      <c r="G78" s="15"/>
      <c r="H78" s="9">
        <f t="shared" si="10"/>
        <v>8</v>
      </c>
      <c r="I78" s="15">
        <v>3</v>
      </c>
      <c r="J78" s="15"/>
      <c r="K78" s="15"/>
      <c r="L78" s="9">
        <f t="shared" si="11"/>
        <v>3</v>
      </c>
      <c r="M78" s="15">
        <v>2</v>
      </c>
      <c r="N78" s="15"/>
      <c r="O78" s="15"/>
      <c r="P78" s="15"/>
      <c r="Q78" s="15"/>
      <c r="R78" s="11">
        <f t="shared" si="5"/>
        <v>2</v>
      </c>
      <c r="S78" s="15"/>
      <c r="T78" s="15"/>
      <c r="U78" s="9">
        <f t="shared" si="12"/>
        <v>0</v>
      </c>
      <c r="V78" s="9">
        <f t="shared" si="13"/>
        <v>6</v>
      </c>
      <c r="W78" s="15">
        <v>8</v>
      </c>
      <c r="X78" s="16">
        <f t="shared" si="14"/>
        <v>2</v>
      </c>
      <c r="Y78" s="27"/>
      <c r="Z78" s="17"/>
    </row>
    <row r="79" spans="1:26" ht="18" customHeight="1" x14ac:dyDescent="0.2">
      <c r="A79" s="13">
        <v>1510005</v>
      </c>
      <c r="B79" s="14" t="s">
        <v>100</v>
      </c>
      <c r="C79" s="15">
        <v>70000</v>
      </c>
      <c r="D79" s="10">
        <f>VLOOKUP($A79,'26.04'!$A$9:$W$204,23,0)</f>
        <v>0</v>
      </c>
      <c r="E79" s="15"/>
      <c r="F79" s="15"/>
      <c r="G79" s="15"/>
      <c r="H79" s="9">
        <f t="shared" si="10"/>
        <v>0</v>
      </c>
      <c r="I79" s="15"/>
      <c r="J79" s="15"/>
      <c r="K79" s="15"/>
      <c r="L79" s="9">
        <f t="shared" si="11"/>
        <v>0</v>
      </c>
      <c r="M79" s="15"/>
      <c r="N79" s="15"/>
      <c r="O79" s="15"/>
      <c r="P79" s="15"/>
      <c r="Q79" s="15"/>
      <c r="R79" s="11">
        <f t="shared" si="5"/>
        <v>0</v>
      </c>
      <c r="S79" s="15"/>
      <c r="T79" s="15"/>
      <c r="U79" s="9">
        <f t="shared" si="12"/>
        <v>0</v>
      </c>
      <c r="V79" s="9">
        <f t="shared" si="13"/>
        <v>0</v>
      </c>
      <c r="W79" s="15"/>
      <c r="X79" s="16">
        <f t="shared" si="14"/>
        <v>0</v>
      </c>
      <c r="Y79" s="18"/>
      <c r="Z79" s="17"/>
    </row>
    <row r="80" spans="1:26" ht="18" customHeight="1" x14ac:dyDescent="0.2">
      <c r="A80" s="13">
        <v>1510006</v>
      </c>
      <c r="B80" s="14" t="s">
        <v>101</v>
      </c>
      <c r="C80" s="15">
        <v>38000</v>
      </c>
      <c r="D80" s="10">
        <f>VLOOKUP($A80,'26.04'!$A$9:$W$204,23,0)</f>
        <v>4</v>
      </c>
      <c r="E80" s="15"/>
      <c r="F80" s="15"/>
      <c r="G80" s="15"/>
      <c r="H80" s="9">
        <f t="shared" si="10"/>
        <v>0</v>
      </c>
      <c r="I80" s="15"/>
      <c r="J80" s="15"/>
      <c r="K80" s="15"/>
      <c r="L80" s="9">
        <f t="shared" si="11"/>
        <v>0</v>
      </c>
      <c r="M80" s="15">
        <v>4</v>
      </c>
      <c r="N80" s="15"/>
      <c r="O80" s="15"/>
      <c r="P80" s="15"/>
      <c r="Q80" s="15"/>
      <c r="R80" s="11">
        <f t="shared" si="5"/>
        <v>4</v>
      </c>
      <c r="S80" s="15"/>
      <c r="T80" s="15"/>
      <c r="U80" s="9">
        <f t="shared" si="12"/>
        <v>0</v>
      </c>
      <c r="V80" s="9">
        <f t="shared" si="13"/>
        <v>0</v>
      </c>
      <c r="W80" s="15"/>
      <c r="X80" s="16">
        <f t="shared" si="14"/>
        <v>0</v>
      </c>
      <c r="Y80" s="26"/>
      <c r="Z80" s="17"/>
    </row>
    <row r="81" spans="1:26" ht="18" customHeight="1" x14ac:dyDescent="0.2">
      <c r="A81" s="13">
        <v>1510007</v>
      </c>
      <c r="B81" s="14" t="s">
        <v>102</v>
      </c>
      <c r="C81" s="15">
        <v>75000</v>
      </c>
      <c r="D81" s="10">
        <f>VLOOKUP($A81,'26.04'!$A$9:$W$204,23,0)</f>
        <v>0</v>
      </c>
      <c r="E81" s="15"/>
      <c r="F81" s="15"/>
      <c r="G81" s="15"/>
      <c r="H81" s="9">
        <f t="shared" si="10"/>
        <v>0</v>
      </c>
      <c r="I81" s="15"/>
      <c r="J81" s="15"/>
      <c r="K81" s="15"/>
      <c r="L81" s="9">
        <f t="shared" si="11"/>
        <v>0</v>
      </c>
      <c r="M81" s="15"/>
      <c r="N81" s="15"/>
      <c r="O81" s="15"/>
      <c r="P81" s="15"/>
      <c r="Q81" s="15"/>
      <c r="R81" s="11">
        <f>SUM(M81:Q81)</f>
        <v>0</v>
      </c>
      <c r="S81" s="15"/>
      <c r="T81" s="15"/>
      <c r="U81" s="9">
        <f>S81+T81</f>
        <v>0</v>
      </c>
      <c r="V81" s="9">
        <f t="shared" si="13"/>
        <v>0</v>
      </c>
      <c r="W81" s="15"/>
      <c r="X81" s="16">
        <f>W81-V81</f>
        <v>0</v>
      </c>
      <c r="Y81" s="18"/>
      <c r="Z81" s="17"/>
    </row>
    <row r="82" spans="1:26" ht="18" customHeight="1" x14ac:dyDescent="0.2">
      <c r="A82" s="13">
        <v>1510008</v>
      </c>
      <c r="B82" s="14" t="s">
        <v>103</v>
      </c>
      <c r="C82" s="15">
        <v>55000</v>
      </c>
      <c r="D82" s="10">
        <f>VLOOKUP($A82,'26.04'!$A$9:$W$204,23,0)</f>
        <v>0</v>
      </c>
      <c r="E82" s="15"/>
      <c r="F82" s="15"/>
      <c r="G82" s="15"/>
      <c r="H82" s="9">
        <f t="shared" si="10"/>
        <v>0</v>
      </c>
      <c r="I82" s="15"/>
      <c r="J82" s="15"/>
      <c r="K82" s="15"/>
      <c r="L82" s="9">
        <f t="shared" si="11"/>
        <v>0</v>
      </c>
      <c r="M82" s="15"/>
      <c r="N82" s="15"/>
      <c r="O82" s="15"/>
      <c r="P82" s="15"/>
      <c r="Q82" s="15"/>
      <c r="R82" s="11">
        <f>SUM(M82:Q82)</f>
        <v>0</v>
      </c>
      <c r="S82" s="15"/>
      <c r="T82" s="15"/>
      <c r="U82" s="9">
        <f>S82+T82</f>
        <v>0</v>
      </c>
      <c r="V82" s="9">
        <f t="shared" si="13"/>
        <v>0</v>
      </c>
      <c r="W82" s="15"/>
      <c r="X82" s="16">
        <f>W82-V82</f>
        <v>0</v>
      </c>
      <c r="Y82" s="26"/>
      <c r="Z82" s="17"/>
    </row>
    <row r="83" spans="1:26" ht="18" customHeight="1" x14ac:dyDescent="0.2">
      <c r="A83" s="13">
        <v>1510009</v>
      </c>
      <c r="B83" s="14" t="s">
        <v>104</v>
      </c>
      <c r="C83" s="15">
        <v>30000</v>
      </c>
      <c r="D83" s="10">
        <f>VLOOKUP($A83,'26.04'!$A$9:$W$204,23,0)</f>
        <v>4</v>
      </c>
      <c r="E83" s="15"/>
      <c r="F83" s="15"/>
      <c r="G83" s="15"/>
      <c r="H83" s="9">
        <f t="shared" si="10"/>
        <v>0</v>
      </c>
      <c r="I83" s="15"/>
      <c r="J83" s="15"/>
      <c r="K83" s="15"/>
      <c r="L83" s="9">
        <f t="shared" si="11"/>
        <v>0</v>
      </c>
      <c r="M83" s="15">
        <v>4</v>
      </c>
      <c r="N83" s="15"/>
      <c r="O83" s="15"/>
      <c r="P83" s="15"/>
      <c r="Q83" s="15"/>
      <c r="R83" s="11">
        <f t="shared" si="5"/>
        <v>4</v>
      </c>
      <c r="S83" s="15"/>
      <c r="T83" s="15"/>
      <c r="U83" s="9">
        <f t="shared" si="12"/>
        <v>0</v>
      </c>
      <c r="V83" s="9">
        <f t="shared" si="13"/>
        <v>0</v>
      </c>
      <c r="W83" s="15"/>
      <c r="X83" s="16">
        <f t="shared" si="14"/>
        <v>0</v>
      </c>
      <c r="Y83" s="26"/>
      <c r="Z83" s="17"/>
    </row>
    <row r="84" spans="1:26" ht="18" customHeight="1" x14ac:dyDescent="0.2">
      <c r="A84" s="13">
        <v>1510018</v>
      </c>
      <c r="B84" s="14" t="s">
        <v>105</v>
      </c>
      <c r="C84" s="15">
        <v>60000</v>
      </c>
      <c r="D84" s="10">
        <f>VLOOKUP($A84,'26.04'!$A$9:$W$204,23,0)</f>
        <v>3</v>
      </c>
      <c r="E84" s="15">
        <v>1</v>
      </c>
      <c r="F84" s="15"/>
      <c r="G84" s="15"/>
      <c r="H84" s="9">
        <f t="shared" si="10"/>
        <v>1</v>
      </c>
      <c r="I84" s="15"/>
      <c r="J84" s="15"/>
      <c r="K84" s="15"/>
      <c r="L84" s="9">
        <f t="shared" si="11"/>
        <v>0</v>
      </c>
      <c r="M84" s="15"/>
      <c r="N84" s="15"/>
      <c r="O84" s="15"/>
      <c r="P84" s="15"/>
      <c r="Q84" s="15"/>
      <c r="R84" s="11">
        <f t="shared" si="5"/>
        <v>0</v>
      </c>
      <c r="S84" s="15"/>
      <c r="T84" s="15"/>
      <c r="U84" s="9">
        <f t="shared" si="12"/>
        <v>0</v>
      </c>
      <c r="V84" s="9">
        <f t="shared" si="13"/>
        <v>4</v>
      </c>
      <c r="W84" s="15">
        <v>4</v>
      </c>
      <c r="X84" s="16">
        <f t="shared" si="14"/>
        <v>0</v>
      </c>
      <c r="Y84" s="18"/>
      <c r="Z84" s="17"/>
    </row>
    <row r="85" spans="1:26" ht="18" customHeight="1" x14ac:dyDescent="0.2">
      <c r="A85" s="13">
        <v>1510021</v>
      </c>
      <c r="B85" s="14" t="s">
        <v>106</v>
      </c>
      <c r="C85" s="15">
        <v>38000</v>
      </c>
      <c r="D85" s="10">
        <f>VLOOKUP($A85,'26.04'!$A$9:$W$204,23,0)</f>
        <v>5</v>
      </c>
      <c r="E85" s="15"/>
      <c r="F85" s="15"/>
      <c r="G85" s="15"/>
      <c r="H85" s="9">
        <f t="shared" si="10"/>
        <v>0</v>
      </c>
      <c r="I85" s="15"/>
      <c r="J85" s="15"/>
      <c r="K85" s="15"/>
      <c r="L85" s="9">
        <f t="shared" si="11"/>
        <v>0</v>
      </c>
      <c r="M85" s="15">
        <v>5</v>
      </c>
      <c r="N85" s="15"/>
      <c r="O85" s="15"/>
      <c r="P85" s="15"/>
      <c r="Q85" s="15"/>
      <c r="R85" s="11">
        <f t="shared" si="5"/>
        <v>5</v>
      </c>
      <c r="S85" s="15"/>
      <c r="T85" s="15"/>
      <c r="U85" s="9">
        <f t="shared" si="12"/>
        <v>0</v>
      </c>
      <c r="V85" s="9">
        <f t="shared" si="13"/>
        <v>0</v>
      </c>
      <c r="W85" s="15"/>
      <c r="X85" s="16">
        <f t="shared" si="14"/>
        <v>0</v>
      </c>
      <c r="Y85" s="18"/>
      <c r="Z85" s="17"/>
    </row>
    <row r="86" spans="1:26" ht="18" customHeight="1" x14ac:dyDescent="0.2">
      <c r="A86" s="13">
        <v>1510023</v>
      </c>
      <c r="B86" s="14" t="s">
        <v>107</v>
      </c>
      <c r="C86" s="15">
        <v>55000</v>
      </c>
      <c r="D86" s="10">
        <f>VLOOKUP($A86,'26.04'!$A$9:$W$204,23,0)</f>
        <v>0</v>
      </c>
      <c r="E86" s="15"/>
      <c r="F86" s="15"/>
      <c r="G86" s="15"/>
      <c r="H86" s="9">
        <f t="shared" si="10"/>
        <v>0</v>
      </c>
      <c r="I86" s="15"/>
      <c r="J86" s="15"/>
      <c r="K86" s="15"/>
      <c r="L86" s="9">
        <f t="shared" si="11"/>
        <v>0</v>
      </c>
      <c r="M86" s="15"/>
      <c r="N86" s="15"/>
      <c r="O86" s="15"/>
      <c r="P86" s="15"/>
      <c r="Q86" s="15"/>
      <c r="R86" s="11">
        <f>SUM(M86:Q86)</f>
        <v>0</v>
      </c>
      <c r="S86" s="15"/>
      <c r="T86" s="15"/>
      <c r="U86" s="9">
        <f>S86+T86</f>
        <v>0</v>
      </c>
      <c r="V86" s="9"/>
      <c r="W86" s="15"/>
      <c r="X86" s="16">
        <f>W86-V86</f>
        <v>0</v>
      </c>
      <c r="Y86" s="18"/>
      <c r="Z86" s="17"/>
    </row>
    <row r="87" spans="1:26" ht="18" customHeight="1" x14ac:dyDescent="0.2">
      <c r="A87" s="13">
        <v>1510024</v>
      </c>
      <c r="B87" s="14" t="s">
        <v>108</v>
      </c>
      <c r="C87" s="15">
        <v>30000</v>
      </c>
      <c r="D87" s="10">
        <f>VLOOKUP($A87,'26.04'!$A$9:$W$204,23,0)</f>
        <v>0</v>
      </c>
      <c r="E87" s="15"/>
      <c r="F87" s="15"/>
      <c r="G87" s="15"/>
      <c r="H87" s="9">
        <f t="shared" si="10"/>
        <v>0</v>
      </c>
      <c r="I87" s="15"/>
      <c r="J87" s="15"/>
      <c r="K87" s="15"/>
      <c r="L87" s="9">
        <f t="shared" si="11"/>
        <v>0</v>
      </c>
      <c r="M87" s="15"/>
      <c r="N87" s="15"/>
      <c r="O87" s="15"/>
      <c r="P87" s="15"/>
      <c r="Q87" s="15"/>
      <c r="R87" s="11">
        <f>SUM(M87:Q87)</f>
        <v>0</v>
      </c>
      <c r="S87" s="15"/>
      <c r="T87" s="15"/>
      <c r="U87" s="9">
        <f>S87+T87</f>
        <v>0</v>
      </c>
      <c r="V87" s="9">
        <f t="shared" si="13"/>
        <v>0</v>
      </c>
      <c r="W87" s="15"/>
      <c r="X87" s="16">
        <f>W87-V87</f>
        <v>0</v>
      </c>
      <c r="Y87" s="18"/>
      <c r="Z87" s="17"/>
    </row>
    <row r="88" spans="1:26" ht="18" customHeight="1" x14ac:dyDescent="0.2">
      <c r="A88" s="13">
        <v>1510039</v>
      </c>
      <c r="B88" s="14" t="s">
        <v>109</v>
      </c>
      <c r="C88" s="15">
        <v>30000</v>
      </c>
      <c r="D88" s="10">
        <f>VLOOKUP($A88,'26.04'!$A$9:$W$204,23,0)</f>
        <v>5</v>
      </c>
      <c r="E88" s="15">
        <v>2</v>
      </c>
      <c r="F88" s="15"/>
      <c r="G88" s="15"/>
      <c r="H88" s="9">
        <f t="shared" si="10"/>
        <v>2</v>
      </c>
      <c r="I88" s="15">
        <v>1</v>
      </c>
      <c r="J88" s="15"/>
      <c r="K88" s="15"/>
      <c r="L88" s="9">
        <f t="shared" si="11"/>
        <v>1</v>
      </c>
      <c r="M88" s="15"/>
      <c r="N88" s="15"/>
      <c r="O88" s="15"/>
      <c r="P88" s="15"/>
      <c r="Q88" s="15"/>
      <c r="R88" s="11">
        <f t="shared" si="5"/>
        <v>0</v>
      </c>
      <c r="S88" s="15"/>
      <c r="T88" s="15"/>
      <c r="U88" s="9">
        <f t="shared" si="12"/>
        <v>0</v>
      </c>
      <c r="V88" s="9">
        <f t="shared" si="13"/>
        <v>6</v>
      </c>
      <c r="W88" s="15">
        <v>4</v>
      </c>
      <c r="X88" s="16">
        <f t="shared" si="14"/>
        <v>-2</v>
      </c>
      <c r="Y88" s="27"/>
      <c r="Z88" s="17"/>
    </row>
    <row r="89" spans="1:26" ht="18" customHeight="1" x14ac:dyDescent="0.2">
      <c r="A89" s="13">
        <v>1510040</v>
      </c>
      <c r="B89" s="14" t="s">
        <v>110</v>
      </c>
      <c r="C89" s="15">
        <v>55000</v>
      </c>
      <c r="D89" s="10">
        <f>VLOOKUP($A89,'26.04'!$A$9:$W$204,23,0)</f>
        <v>1</v>
      </c>
      <c r="E89" s="15">
        <v>1</v>
      </c>
      <c r="F89" s="15"/>
      <c r="G89" s="15"/>
      <c r="H89" s="9">
        <f t="shared" si="10"/>
        <v>1</v>
      </c>
      <c r="I89" s="15">
        <v>1</v>
      </c>
      <c r="J89" s="15"/>
      <c r="K89" s="15"/>
      <c r="L89" s="9">
        <f t="shared" si="11"/>
        <v>1</v>
      </c>
      <c r="M89" s="15">
        <v>1</v>
      </c>
      <c r="N89" s="15"/>
      <c r="O89" s="15"/>
      <c r="P89" s="15"/>
      <c r="Q89" s="15"/>
      <c r="R89" s="11">
        <f t="shared" si="5"/>
        <v>1</v>
      </c>
      <c r="S89" s="15"/>
      <c r="T89" s="15"/>
      <c r="U89" s="9">
        <f t="shared" si="12"/>
        <v>0</v>
      </c>
      <c r="V89" s="9">
        <f t="shared" si="13"/>
        <v>0</v>
      </c>
      <c r="W89" s="15">
        <v>1</v>
      </c>
      <c r="X89" s="16">
        <f t="shared" si="14"/>
        <v>1</v>
      </c>
      <c r="Y89" s="27"/>
      <c r="Z89" s="17"/>
    </row>
    <row r="90" spans="1:26" ht="18" customHeight="1" x14ac:dyDescent="0.2">
      <c r="A90" s="13">
        <v>1510053</v>
      </c>
      <c r="B90" s="14" t="s">
        <v>111</v>
      </c>
      <c r="C90" s="15">
        <v>35000</v>
      </c>
      <c r="D90" s="10">
        <f>VLOOKUP($A90,'26.04'!$A$9:$W$204,23,0)</f>
        <v>3</v>
      </c>
      <c r="E90" s="15">
        <v>2</v>
      </c>
      <c r="F90" s="15"/>
      <c r="G90" s="15"/>
      <c r="H90" s="9">
        <f t="shared" si="10"/>
        <v>2</v>
      </c>
      <c r="I90" s="15">
        <v>1</v>
      </c>
      <c r="J90" s="15"/>
      <c r="K90" s="15"/>
      <c r="L90" s="9">
        <f t="shared" si="11"/>
        <v>1</v>
      </c>
      <c r="M90" s="15">
        <v>1</v>
      </c>
      <c r="N90" s="15"/>
      <c r="O90" s="15"/>
      <c r="P90" s="15"/>
      <c r="Q90" s="15"/>
      <c r="R90" s="11">
        <f t="shared" ref="R90:R159" si="15">SUM(M90:Q90)</f>
        <v>1</v>
      </c>
      <c r="S90" s="15"/>
      <c r="T90" s="15"/>
      <c r="U90" s="9">
        <f t="shared" si="12"/>
        <v>0</v>
      </c>
      <c r="V90" s="9">
        <f t="shared" si="13"/>
        <v>3</v>
      </c>
      <c r="W90" s="15">
        <v>3</v>
      </c>
      <c r="X90" s="16">
        <f t="shared" si="14"/>
        <v>0</v>
      </c>
      <c r="Y90" s="27"/>
      <c r="Z90" s="17"/>
    </row>
    <row r="91" spans="1:26" ht="18" customHeight="1" x14ac:dyDescent="0.2">
      <c r="A91" s="7">
        <v>3500000</v>
      </c>
      <c r="B91" s="8" t="s">
        <v>112</v>
      </c>
      <c r="C91" s="9"/>
      <c r="D91" s="10">
        <f>VLOOKUP($A91,'26.04'!$A$9:$W$204,23,0)</f>
        <v>0</v>
      </c>
      <c r="E91" s="10"/>
      <c r="F91" s="10"/>
      <c r="G91" s="10"/>
      <c r="H91" s="9"/>
      <c r="I91" s="10"/>
      <c r="J91" s="10"/>
      <c r="K91" s="10"/>
      <c r="L91" s="9">
        <f t="shared" si="11"/>
        <v>0</v>
      </c>
      <c r="M91" s="10"/>
      <c r="N91" s="10"/>
      <c r="O91" s="10"/>
      <c r="P91" s="10"/>
      <c r="Q91" s="10"/>
      <c r="R91" s="11">
        <f t="shared" si="15"/>
        <v>0</v>
      </c>
      <c r="S91" s="10"/>
      <c r="T91" s="10"/>
      <c r="U91" s="9"/>
      <c r="V91" s="9"/>
      <c r="W91" s="10"/>
      <c r="X91" s="9"/>
      <c r="Y91" s="18"/>
      <c r="Z91" s="17"/>
    </row>
    <row r="92" spans="1:26" ht="18" customHeight="1" x14ac:dyDescent="0.2">
      <c r="A92" s="13">
        <v>3500003</v>
      </c>
      <c r="B92" s="14" t="s">
        <v>113</v>
      </c>
      <c r="C92" s="15">
        <v>390000</v>
      </c>
      <c r="D92" s="10">
        <f>VLOOKUP($A92,'26.04'!$A$9:$W$204,23,0)</f>
        <v>1</v>
      </c>
      <c r="E92" s="15"/>
      <c r="F92" s="15"/>
      <c r="G92" s="15"/>
      <c r="H92" s="9">
        <f t="shared" ref="H92:H109" si="16">SUM(E92:G92)</f>
        <v>0</v>
      </c>
      <c r="I92" s="15"/>
      <c r="J92" s="15"/>
      <c r="K92" s="15"/>
      <c r="L92" s="9">
        <f t="shared" si="11"/>
        <v>0</v>
      </c>
      <c r="M92" s="15"/>
      <c r="N92" s="15"/>
      <c r="O92" s="15"/>
      <c r="P92" s="15"/>
      <c r="Q92" s="15"/>
      <c r="R92" s="11">
        <f>SUM(M92:Q92)</f>
        <v>0</v>
      </c>
      <c r="S92" s="15"/>
      <c r="T92" s="15"/>
      <c r="U92" s="9">
        <f>S92+T92</f>
        <v>0</v>
      </c>
      <c r="V92" s="9">
        <f t="shared" ref="V92:V109" si="17">D92+H92-L92-R92-U92</f>
        <v>1</v>
      </c>
      <c r="W92" s="15">
        <v>1</v>
      </c>
      <c r="X92" s="16">
        <f>W92-V92</f>
        <v>0</v>
      </c>
      <c r="Y92" s="18"/>
      <c r="Z92" s="17"/>
    </row>
    <row r="93" spans="1:26" ht="18" customHeight="1" x14ac:dyDescent="0.2">
      <c r="A93" s="13">
        <v>3500004</v>
      </c>
      <c r="B93" s="14" t="s">
        <v>114</v>
      </c>
      <c r="C93" s="15">
        <v>300000</v>
      </c>
      <c r="D93" s="10">
        <f>VLOOKUP($A93,'26.04'!$A$9:$W$204,23,0)</f>
        <v>0</v>
      </c>
      <c r="E93" s="15"/>
      <c r="F93" s="15"/>
      <c r="G93" s="15"/>
      <c r="H93" s="9">
        <f t="shared" si="16"/>
        <v>0</v>
      </c>
      <c r="I93" s="15"/>
      <c r="J93" s="15"/>
      <c r="K93" s="15"/>
      <c r="L93" s="9">
        <f t="shared" si="11"/>
        <v>0</v>
      </c>
      <c r="M93" s="15"/>
      <c r="N93" s="15"/>
      <c r="O93" s="15"/>
      <c r="P93" s="15"/>
      <c r="Q93" s="15"/>
      <c r="R93" s="11">
        <f>SUM(M93:Q93)</f>
        <v>0</v>
      </c>
      <c r="S93" s="15"/>
      <c r="T93" s="15"/>
      <c r="U93" s="9">
        <f>S93+T93</f>
        <v>0</v>
      </c>
      <c r="V93" s="9">
        <f t="shared" si="17"/>
        <v>0</v>
      </c>
      <c r="W93" s="15"/>
      <c r="X93" s="16">
        <f>W93-V93</f>
        <v>0</v>
      </c>
      <c r="Y93" s="18"/>
      <c r="Z93" s="17"/>
    </row>
    <row r="94" spans="1:26" ht="18" customHeight="1" x14ac:dyDescent="0.2">
      <c r="A94" s="13">
        <v>3500001</v>
      </c>
      <c r="B94" s="14" t="s">
        <v>115</v>
      </c>
      <c r="C94" s="15">
        <v>300000</v>
      </c>
      <c r="D94" s="10">
        <f>VLOOKUP($A94,'26.04'!$A$9:$W$204,23,0)</f>
        <v>0</v>
      </c>
      <c r="E94" s="15"/>
      <c r="F94" s="15"/>
      <c r="G94" s="15"/>
      <c r="H94" s="9">
        <f t="shared" si="16"/>
        <v>0</v>
      </c>
      <c r="I94" s="15"/>
      <c r="J94" s="15"/>
      <c r="K94" s="15"/>
      <c r="L94" s="9">
        <f t="shared" si="11"/>
        <v>0</v>
      </c>
      <c r="M94" s="15"/>
      <c r="N94" s="15"/>
      <c r="O94" s="15"/>
      <c r="P94" s="15"/>
      <c r="Q94" s="15"/>
      <c r="R94" s="11">
        <f t="shared" si="15"/>
        <v>0</v>
      </c>
      <c r="S94" s="15"/>
      <c r="T94" s="15"/>
      <c r="U94" s="9">
        <f t="shared" ref="U94:U109" si="18">S94+T94</f>
        <v>0</v>
      </c>
      <c r="V94" s="9">
        <f t="shared" si="17"/>
        <v>0</v>
      </c>
      <c r="W94" s="15"/>
      <c r="X94" s="16">
        <f t="shared" ref="X94:X109" si="19">W94-V94</f>
        <v>0</v>
      </c>
      <c r="Y94" s="18"/>
      <c r="Z94" s="17"/>
    </row>
    <row r="95" spans="1:26" ht="18" customHeight="1" x14ac:dyDescent="0.2">
      <c r="A95" s="13">
        <v>3500009</v>
      </c>
      <c r="B95" s="14" t="s">
        <v>116</v>
      </c>
      <c r="C95" s="15">
        <v>390000</v>
      </c>
      <c r="D95" s="10">
        <f>VLOOKUP($A95,'26.04'!$A$9:$W$204,23,0)</f>
        <v>1</v>
      </c>
      <c r="E95" s="15"/>
      <c r="F95" s="15"/>
      <c r="G95" s="15"/>
      <c r="H95" s="9">
        <f t="shared" si="16"/>
        <v>0</v>
      </c>
      <c r="I95" s="15"/>
      <c r="J95" s="15"/>
      <c r="K95" s="15"/>
      <c r="L95" s="9">
        <f t="shared" si="11"/>
        <v>0</v>
      </c>
      <c r="M95" s="15">
        <v>1</v>
      </c>
      <c r="N95" s="15"/>
      <c r="O95" s="15"/>
      <c r="P95" s="15"/>
      <c r="Q95" s="15"/>
      <c r="R95" s="11">
        <f t="shared" si="15"/>
        <v>1</v>
      </c>
      <c r="S95" s="15"/>
      <c r="T95" s="15"/>
      <c r="U95" s="9">
        <f t="shared" si="18"/>
        <v>0</v>
      </c>
      <c r="V95" s="9">
        <f t="shared" si="17"/>
        <v>0</v>
      </c>
      <c r="W95" s="15"/>
      <c r="X95" s="16">
        <f t="shared" si="19"/>
        <v>0</v>
      </c>
      <c r="Y95" s="18"/>
      <c r="Z95" s="17"/>
    </row>
    <row r="96" spans="1:26" ht="18" customHeight="1" x14ac:dyDescent="0.2">
      <c r="A96" s="13">
        <v>3500021</v>
      </c>
      <c r="B96" s="14" t="s">
        <v>117</v>
      </c>
      <c r="C96" s="15">
        <v>390000</v>
      </c>
      <c r="D96" s="10">
        <f>VLOOKUP($A96,'26.04'!$A$9:$W$204,23,0)</f>
        <v>1</v>
      </c>
      <c r="E96" s="15">
        <v>2</v>
      </c>
      <c r="F96" s="15"/>
      <c r="G96" s="15"/>
      <c r="H96" s="9">
        <f t="shared" si="16"/>
        <v>2</v>
      </c>
      <c r="I96" s="15"/>
      <c r="J96" s="15"/>
      <c r="K96" s="15"/>
      <c r="L96" s="9">
        <f t="shared" si="11"/>
        <v>0</v>
      </c>
      <c r="M96" s="15">
        <v>1</v>
      </c>
      <c r="N96" s="15"/>
      <c r="O96" s="15"/>
      <c r="P96" s="15"/>
      <c r="Q96" s="15"/>
      <c r="R96" s="11">
        <f t="shared" si="15"/>
        <v>1</v>
      </c>
      <c r="S96" s="15"/>
      <c r="T96" s="15"/>
      <c r="U96" s="9">
        <f t="shared" si="18"/>
        <v>0</v>
      </c>
      <c r="V96" s="9">
        <f t="shared" si="17"/>
        <v>2</v>
      </c>
      <c r="W96" s="15">
        <v>2</v>
      </c>
      <c r="X96" s="16">
        <f t="shared" si="19"/>
        <v>0</v>
      </c>
      <c r="Y96" s="18"/>
      <c r="Z96" s="17"/>
    </row>
    <row r="97" spans="1:26" ht="18" customHeight="1" x14ac:dyDescent="0.2">
      <c r="A97" s="13">
        <v>3500022</v>
      </c>
      <c r="B97" s="14" t="s">
        <v>118</v>
      </c>
      <c r="C97" s="15">
        <v>300000</v>
      </c>
      <c r="D97" s="10">
        <f>VLOOKUP($A97,'26.04'!$A$9:$W$204,23,0)</f>
        <v>0</v>
      </c>
      <c r="E97" s="15"/>
      <c r="F97" s="15"/>
      <c r="G97" s="15"/>
      <c r="H97" s="9">
        <f t="shared" si="16"/>
        <v>0</v>
      </c>
      <c r="I97" s="15"/>
      <c r="J97" s="15"/>
      <c r="K97" s="15"/>
      <c r="L97" s="9">
        <f t="shared" si="11"/>
        <v>0</v>
      </c>
      <c r="M97" s="15"/>
      <c r="N97" s="15"/>
      <c r="O97" s="15"/>
      <c r="P97" s="15"/>
      <c r="Q97" s="15"/>
      <c r="R97" s="11">
        <f>SUM(M97:Q97)</f>
        <v>0</v>
      </c>
      <c r="S97" s="15"/>
      <c r="T97" s="15"/>
      <c r="U97" s="9">
        <f>S97+T97</f>
        <v>0</v>
      </c>
      <c r="V97" s="9">
        <f t="shared" si="17"/>
        <v>0</v>
      </c>
      <c r="W97" s="15"/>
      <c r="X97" s="16">
        <f>W97-V97</f>
        <v>0</v>
      </c>
      <c r="Y97" s="18"/>
      <c r="Z97" s="17"/>
    </row>
    <row r="98" spans="1:26" ht="18" customHeight="1" x14ac:dyDescent="0.2">
      <c r="A98" s="13">
        <v>3500029</v>
      </c>
      <c r="B98" s="14" t="s">
        <v>119</v>
      </c>
      <c r="C98" s="15">
        <v>390000</v>
      </c>
      <c r="D98" s="10">
        <f>VLOOKUP($A98,'26.04'!$A$9:$W$204,23,0)</f>
        <v>0</v>
      </c>
      <c r="E98" s="15"/>
      <c r="F98" s="15"/>
      <c r="G98" s="15"/>
      <c r="H98" s="9">
        <f t="shared" si="16"/>
        <v>0</v>
      </c>
      <c r="I98" s="15"/>
      <c r="J98" s="15"/>
      <c r="K98" s="15"/>
      <c r="L98" s="9">
        <f t="shared" si="11"/>
        <v>0</v>
      </c>
      <c r="M98" s="15"/>
      <c r="N98" s="15"/>
      <c r="O98" s="15"/>
      <c r="P98" s="15"/>
      <c r="Q98" s="15"/>
      <c r="R98" s="11">
        <f t="shared" si="15"/>
        <v>0</v>
      </c>
      <c r="S98" s="15"/>
      <c r="T98" s="15"/>
      <c r="U98" s="9">
        <f t="shared" si="18"/>
        <v>0</v>
      </c>
      <c r="V98" s="9">
        <f t="shared" si="17"/>
        <v>0</v>
      </c>
      <c r="W98" s="15"/>
      <c r="X98" s="16">
        <f t="shared" si="19"/>
        <v>0</v>
      </c>
      <c r="Y98" s="18"/>
      <c r="Z98" s="17"/>
    </row>
    <row r="99" spans="1:26" ht="18" customHeight="1" x14ac:dyDescent="0.2">
      <c r="A99" s="13">
        <v>3500030</v>
      </c>
      <c r="B99" s="14" t="s">
        <v>120</v>
      </c>
      <c r="C99" s="15">
        <v>300000</v>
      </c>
      <c r="D99" s="10">
        <f>VLOOKUP($A99,'26.04'!$A$9:$W$204,23,0)</f>
        <v>0</v>
      </c>
      <c r="E99" s="15"/>
      <c r="F99" s="15"/>
      <c r="G99" s="15"/>
      <c r="H99" s="9">
        <f t="shared" si="16"/>
        <v>0</v>
      </c>
      <c r="I99" s="15"/>
      <c r="J99" s="15"/>
      <c r="K99" s="15"/>
      <c r="L99" s="9">
        <f t="shared" si="11"/>
        <v>0</v>
      </c>
      <c r="M99" s="15"/>
      <c r="N99" s="15"/>
      <c r="O99" s="15"/>
      <c r="P99" s="15"/>
      <c r="Q99" s="15"/>
      <c r="R99" s="11">
        <f>SUM(M99:Q99)</f>
        <v>0</v>
      </c>
      <c r="S99" s="15"/>
      <c r="T99" s="15"/>
      <c r="U99" s="9">
        <f>S99+T99</f>
        <v>0</v>
      </c>
      <c r="V99" s="9">
        <f t="shared" si="17"/>
        <v>0</v>
      </c>
      <c r="W99" s="15"/>
      <c r="X99" s="16">
        <f>W99-V99</f>
        <v>0</v>
      </c>
      <c r="Y99" s="18"/>
      <c r="Z99" s="17"/>
    </row>
    <row r="100" spans="1:26" ht="18" customHeight="1" x14ac:dyDescent="0.2">
      <c r="A100" s="13">
        <v>3500049</v>
      </c>
      <c r="B100" s="14" t="s">
        <v>121</v>
      </c>
      <c r="C100" s="15">
        <v>390000</v>
      </c>
      <c r="D100" s="10">
        <f>VLOOKUP($A100,'26.04'!$A$9:$W$204,23,0)</f>
        <v>0</v>
      </c>
      <c r="E100" s="15"/>
      <c r="F100" s="15"/>
      <c r="G100" s="15"/>
      <c r="H100" s="9">
        <f t="shared" si="16"/>
        <v>0</v>
      </c>
      <c r="I100" s="15"/>
      <c r="J100" s="15"/>
      <c r="K100" s="15"/>
      <c r="L100" s="9">
        <f t="shared" si="11"/>
        <v>0</v>
      </c>
      <c r="M100" s="15"/>
      <c r="N100" s="15"/>
      <c r="O100" s="15"/>
      <c r="P100" s="15"/>
      <c r="Q100" s="15"/>
      <c r="R100" s="11">
        <f>SUM(M100:Q100)</f>
        <v>0</v>
      </c>
      <c r="S100" s="15"/>
      <c r="T100" s="15"/>
      <c r="U100" s="9">
        <f>S100+T100</f>
        <v>0</v>
      </c>
      <c r="V100" s="9">
        <f t="shared" si="17"/>
        <v>0</v>
      </c>
      <c r="W100" s="15"/>
      <c r="X100" s="16">
        <f>W100-V100</f>
        <v>0</v>
      </c>
      <c r="Y100" s="18"/>
      <c r="Z100" s="17"/>
    </row>
    <row r="101" spans="1:26" ht="18" customHeight="1" x14ac:dyDescent="0.2">
      <c r="A101" s="13">
        <v>3500182</v>
      </c>
      <c r="B101" s="14" t="s">
        <v>248</v>
      </c>
      <c r="C101" s="15">
        <v>390000</v>
      </c>
      <c r="D101" s="10">
        <f>VLOOKUP($A101,'26.04'!$A$9:$W$204,23,0)</f>
        <v>1</v>
      </c>
      <c r="E101" s="15"/>
      <c r="F101" s="15"/>
      <c r="G101" s="15"/>
      <c r="H101" s="9">
        <f t="shared" si="16"/>
        <v>0</v>
      </c>
      <c r="I101" s="15"/>
      <c r="J101" s="15"/>
      <c r="K101" s="15"/>
      <c r="L101" s="9">
        <f t="shared" si="11"/>
        <v>0</v>
      </c>
      <c r="M101" s="15"/>
      <c r="N101" s="15"/>
      <c r="O101" s="15"/>
      <c r="P101" s="15"/>
      <c r="Q101" s="15"/>
      <c r="R101" s="11">
        <f>SUM(M101:Q101)</f>
        <v>0</v>
      </c>
      <c r="S101" s="15"/>
      <c r="T101" s="15"/>
      <c r="U101" s="9">
        <f>S101+T101</f>
        <v>0</v>
      </c>
      <c r="V101" s="9">
        <f t="shared" si="17"/>
        <v>1</v>
      </c>
      <c r="W101" s="15">
        <v>1</v>
      </c>
      <c r="X101" s="16">
        <f>W101-V101</f>
        <v>0</v>
      </c>
      <c r="Y101" s="18"/>
      <c r="Z101" s="17"/>
    </row>
    <row r="102" spans="1:26" ht="18" customHeight="1" x14ac:dyDescent="0.2">
      <c r="A102" s="13">
        <v>3500140</v>
      </c>
      <c r="B102" s="14" t="s">
        <v>123</v>
      </c>
      <c r="C102" s="15">
        <v>300000</v>
      </c>
      <c r="D102" s="10">
        <f>VLOOKUP($A102,'26.04'!$A$9:$W$204,23,0)</f>
        <v>0</v>
      </c>
      <c r="E102" s="15"/>
      <c r="F102" s="15"/>
      <c r="G102" s="15"/>
      <c r="H102" s="9">
        <f t="shared" si="16"/>
        <v>0</v>
      </c>
      <c r="I102" s="15"/>
      <c r="J102" s="15"/>
      <c r="K102" s="15"/>
      <c r="L102" s="9">
        <f t="shared" si="11"/>
        <v>0</v>
      </c>
      <c r="M102" s="15"/>
      <c r="N102" s="15"/>
      <c r="O102" s="15"/>
      <c r="P102" s="15"/>
      <c r="Q102" s="15"/>
      <c r="R102" s="11">
        <f>SUM(M102:Q102)</f>
        <v>0</v>
      </c>
      <c r="S102" s="15"/>
      <c r="T102" s="15"/>
      <c r="U102" s="9">
        <f>S102+T102</f>
        <v>0</v>
      </c>
      <c r="V102" s="9">
        <f t="shared" si="17"/>
        <v>0</v>
      </c>
      <c r="W102" s="15"/>
      <c r="X102" s="16">
        <f>W102-V102</f>
        <v>0</v>
      </c>
      <c r="Y102" s="18"/>
      <c r="Z102" s="17"/>
    </row>
    <row r="103" spans="1:26" ht="18" customHeight="1" x14ac:dyDescent="0.2">
      <c r="A103" s="13">
        <v>3500155</v>
      </c>
      <c r="B103" s="14" t="s">
        <v>124</v>
      </c>
      <c r="C103" s="15">
        <v>300000</v>
      </c>
      <c r="D103" s="10">
        <f>VLOOKUP($A103,'26.04'!$A$9:$W$204,23,0)</f>
        <v>0</v>
      </c>
      <c r="E103" s="15"/>
      <c r="F103" s="15"/>
      <c r="G103" s="15"/>
      <c r="H103" s="9">
        <f t="shared" si="16"/>
        <v>0</v>
      </c>
      <c r="I103" s="15"/>
      <c r="J103" s="15"/>
      <c r="K103" s="15"/>
      <c r="L103" s="9">
        <f t="shared" si="11"/>
        <v>0</v>
      </c>
      <c r="M103" s="15"/>
      <c r="N103" s="15"/>
      <c r="O103" s="15"/>
      <c r="P103" s="15"/>
      <c r="Q103" s="15"/>
      <c r="R103" s="11">
        <f t="shared" si="15"/>
        <v>0</v>
      </c>
      <c r="S103" s="15"/>
      <c r="T103" s="15"/>
      <c r="U103" s="9">
        <f t="shared" si="18"/>
        <v>0</v>
      </c>
      <c r="V103" s="9">
        <f t="shared" si="17"/>
        <v>0</v>
      </c>
      <c r="W103" s="15"/>
      <c r="X103" s="16">
        <f t="shared" si="19"/>
        <v>0</v>
      </c>
      <c r="Y103" s="18"/>
      <c r="Z103" s="17"/>
    </row>
    <row r="104" spans="1:26" ht="18" customHeight="1" x14ac:dyDescent="0.2">
      <c r="A104" s="13">
        <v>3500156</v>
      </c>
      <c r="B104" s="14" t="s">
        <v>125</v>
      </c>
      <c r="C104" s="15">
        <v>390000</v>
      </c>
      <c r="D104" s="10">
        <f>VLOOKUP($A104,'26.04'!$A$9:$W$204,23,0)</f>
        <v>1</v>
      </c>
      <c r="E104" s="15"/>
      <c r="F104" s="15"/>
      <c r="G104" s="15"/>
      <c r="H104" s="9">
        <f t="shared" si="16"/>
        <v>0</v>
      </c>
      <c r="I104" s="15"/>
      <c r="J104" s="15"/>
      <c r="K104" s="15"/>
      <c r="L104" s="9">
        <f t="shared" si="11"/>
        <v>0</v>
      </c>
      <c r="M104" s="15"/>
      <c r="N104" s="15"/>
      <c r="O104" s="15"/>
      <c r="P104" s="15"/>
      <c r="Q104" s="15"/>
      <c r="R104" s="11">
        <f t="shared" si="15"/>
        <v>0</v>
      </c>
      <c r="S104" s="15"/>
      <c r="T104" s="15"/>
      <c r="U104" s="9">
        <f t="shared" si="18"/>
        <v>0</v>
      </c>
      <c r="V104" s="9">
        <f t="shared" si="17"/>
        <v>1</v>
      </c>
      <c r="W104" s="15">
        <v>1</v>
      </c>
      <c r="X104" s="16">
        <f t="shared" si="19"/>
        <v>0</v>
      </c>
      <c r="Y104" s="18"/>
      <c r="Z104" s="17"/>
    </row>
    <row r="105" spans="1:26" ht="18" customHeight="1" x14ac:dyDescent="0.2">
      <c r="A105" s="13">
        <v>3500141</v>
      </c>
      <c r="B105" s="14" t="s">
        <v>126</v>
      </c>
      <c r="C105" s="15">
        <v>300000</v>
      </c>
      <c r="D105" s="10">
        <f>VLOOKUP($A105,'26.04'!$A$9:$W$204,23,0)</f>
        <v>0</v>
      </c>
      <c r="E105" s="15"/>
      <c r="F105" s="15"/>
      <c r="G105" s="15"/>
      <c r="H105" s="9">
        <f t="shared" si="16"/>
        <v>0</v>
      </c>
      <c r="I105" s="15"/>
      <c r="J105" s="15"/>
      <c r="K105" s="15"/>
      <c r="L105" s="9">
        <f t="shared" si="11"/>
        <v>0</v>
      </c>
      <c r="M105" s="15"/>
      <c r="N105" s="15"/>
      <c r="O105" s="15"/>
      <c r="P105" s="15"/>
      <c r="Q105" s="15"/>
      <c r="R105" s="11">
        <f t="shared" si="15"/>
        <v>0</v>
      </c>
      <c r="S105" s="15"/>
      <c r="T105" s="15"/>
      <c r="U105" s="9">
        <f t="shared" si="18"/>
        <v>0</v>
      </c>
      <c r="V105" s="9">
        <f t="shared" si="17"/>
        <v>0</v>
      </c>
      <c r="W105" s="15"/>
      <c r="X105" s="16">
        <f t="shared" si="19"/>
        <v>0</v>
      </c>
      <c r="Y105" s="18"/>
      <c r="Z105" s="17"/>
    </row>
    <row r="106" spans="1:26" ht="18" customHeight="1" x14ac:dyDescent="0.2">
      <c r="A106" s="13">
        <v>3500142</v>
      </c>
      <c r="B106" s="14" t="s">
        <v>127</v>
      </c>
      <c r="C106" s="15">
        <v>390000</v>
      </c>
      <c r="D106" s="10">
        <f>VLOOKUP($A106,'26.04'!$A$9:$W$204,23,0)</f>
        <v>1</v>
      </c>
      <c r="E106" s="15">
        <v>1</v>
      </c>
      <c r="F106" s="15"/>
      <c r="G106" s="15"/>
      <c r="H106" s="9">
        <f t="shared" si="16"/>
        <v>1</v>
      </c>
      <c r="I106" s="15"/>
      <c r="J106" s="15"/>
      <c r="K106" s="15"/>
      <c r="L106" s="9">
        <f t="shared" si="11"/>
        <v>0</v>
      </c>
      <c r="M106" s="15">
        <v>1</v>
      </c>
      <c r="N106" s="15"/>
      <c r="O106" s="15"/>
      <c r="P106" s="15"/>
      <c r="Q106" s="15"/>
      <c r="R106" s="11">
        <f t="shared" si="15"/>
        <v>1</v>
      </c>
      <c r="S106" s="15"/>
      <c r="T106" s="15"/>
      <c r="U106" s="9">
        <f t="shared" si="18"/>
        <v>0</v>
      </c>
      <c r="V106" s="9">
        <f t="shared" si="17"/>
        <v>1</v>
      </c>
      <c r="W106" s="15">
        <v>1</v>
      </c>
      <c r="X106" s="16">
        <f t="shared" si="19"/>
        <v>0</v>
      </c>
      <c r="Y106" s="18"/>
      <c r="Z106" s="17"/>
    </row>
    <row r="107" spans="1:26" ht="18" customHeight="1" x14ac:dyDescent="0.2">
      <c r="A107" s="13">
        <v>3500143</v>
      </c>
      <c r="B107" s="14" t="s">
        <v>128</v>
      </c>
      <c r="C107" s="15">
        <v>220000</v>
      </c>
      <c r="D107" s="10">
        <f>VLOOKUP($A107,'26.04'!$A$9:$W$204,23,0)</f>
        <v>0</v>
      </c>
      <c r="E107" s="15"/>
      <c r="F107" s="15"/>
      <c r="G107" s="15"/>
      <c r="H107" s="9">
        <f t="shared" si="16"/>
        <v>0</v>
      </c>
      <c r="I107" s="15"/>
      <c r="J107" s="15"/>
      <c r="K107" s="15"/>
      <c r="L107" s="9">
        <f t="shared" si="11"/>
        <v>0</v>
      </c>
      <c r="M107" s="15"/>
      <c r="N107" s="15"/>
      <c r="O107" s="15"/>
      <c r="P107" s="15"/>
      <c r="Q107" s="15"/>
      <c r="R107" s="11">
        <f t="shared" si="15"/>
        <v>0</v>
      </c>
      <c r="S107" s="15"/>
      <c r="T107" s="15"/>
      <c r="U107" s="9">
        <f t="shared" si="18"/>
        <v>0</v>
      </c>
      <c r="V107" s="9">
        <f t="shared" si="17"/>
        <v>0</v>
      </c>
      <c r="W107" s="15"/>
      <c r="X107" s="16">
        <f t="shared" si="19"/>
        <v>0</v>
      </c>
      <c r="Y107" s="18"/>
      <c r="Z107" s="17"/>
    </row>
    <row r="108" spans="1:26" ht="18" customHeight="1" x14ac:dyDescent="0.2">
      <c r="A108" s="13">
        <v>3500144</v>
      </c>
      <c r="B108" s="14" t="s">
        <v>129</v>
      </c>
      <c r="C108" s="15">
        <v>260000</v>
      </c>
      <c r="D108" s="10">
        <f>VLOOKUP($A108,'26.04'!$A$9:$W$204,23,0)</f>
        <v>1</v>
      </c>
      <c r="E108" s="15"/>
      <c r="F108" s="15"/>
      <c r="G108" s="15"/>
      <c r="H108" s="9">
        <f t="shared" si="16"/>
        <v>0</v>
      </c>
      <c r="I108" s="15"/>
      <c r="J108" s="15"/>
      <c r="K108" s="15"/>
      <c r="L108" s="9">
        <f t="shared" si="11"/>
        <v>0</v>
      </c>
      <c r="M108" s="15"/>
      <c r="N108" s="15"/>
      <c r="O108" s="15"/>
      <c r="P108" s="15"/>
      <c r="Q108" s="15"/>
      <c r="R108" s="11">
        <f t="shared" si="15"/>
        <v>0</v>
      </c>
      <c r="S108" s="15"/>
      <c r="T108" s="15"/>
      <c r="U108" s="9">
        <f t="shared" si="18"/>
        <v>0</v>
      </c>
      <c r="V108" s="9">
        <f t="shared" si="17"/>
        <v>1</v>
      </c>
      <c r="W108" s="15">
        <v>1</v>
      </c>
      <c r="X108" s="16">
        <f t="shared" si="19"/>
        <v>0</v>
      </c>
      <c r="Y108" s="18"/>
      <c r="Z108" s="17"/>
    </row>
    <row r="109" spans="1:26" ht="18" customHeight="1" x14ac:dyDescent="0.2">
      <c r="A109" s="13">
        <v>3500145</v>
      </c>
      <c r="B109" s="14" t="s">
        <v>130</v>
      </c>
      <c r="C109" s="15">
        <v>350000</v>
      </c>
      <c r="D109" s="10">
        <f>VLOOKUP($A109,'26.04'!$A$9:$W$204,23,0)</f>
        <v>1</v>
      </c>
      <c r="E109" s="15"/>
      <c r="F109" s="15"/>
      <c r="G109" s="15"/>
      <c r="H109" s="9">
        <f t="shared" si="16"/>
        <v>0</v>
      </c>
      <c r="I109" s="15"/>
      <c r="J109" s="15"/>
      <c r="K109" s="15"/>
      <c r="L109" s="9">
        <f t="shared" si="11"/>
        <v>0</v>
      </c>
      <c r="M109" s="15"/>
      <c r="N109" s="15"/>
      <c r="O109" s="15"/>
      <c r="P109" s="15"/>
      <c r="Q109" s="15"/>
      <c r="R109" s="11">
        <f t="shared" si="15"/>
        <v>0</v>
      </c>
      <c r="S109" s="15"/>
      <c r="T109" s="15"/>
      <c r="U109" s="9">
        <f t="shared" si="18"/>
        <v>0</v>
      </c>
      <c r="V109" s="9">
        <f t="shared" si="17"/>
        <v>1</v>
      </c>
      <c r="W109" s="15">
        <v>1</v>
      </c>
      <c r="X109" s="16">
        <f t="shared" si="19"/>
        <v>0</v>
      </c>
      <c r="Y109" s="18"/>
      <c r="Z109" s="17"/>
    </row>
    <row r="110" spans="1:26" ht="18" customHeight="1" x14ac:dyDescent="0.2">
      <c r="A110" s="7">
        <v>3510000</v>
      </c>
      <c r="B110" s="8" t="s">
        <v>131</v>
      </c>
      <c r="C110" s="9"/>
      <c r="D110" s="10">
        <f>VLOOKUP($A110,'26.04'!$A$9:$W$204,23,0)</f>
        <v>0</v>
      </c>
      <c r="E110" s="10"/>
      <c r="F110" s="10"/>
      <c r="G110" s="10"/>
      <c r="H110" s="9"/>
      <c r="I110" s="10"/>
      <c r="J110" s="10"/>
      <c r="K110" s="10"/>
      <c r="L110" s="9">
        <f t="shared" si="11"/>
        <v>0</v>
      </c>
      <c r="M110" s="10"/>
      <c r="N110" s="10"/>
      <c r="O110" s="10"/>
      <c r="P110" s="10"/>
      <c r="Q110" s="10"/>
      <c r="R110" s="11">
        <f t="shared" si="15"/>
        <v>0</v>
      </c>
      <c r="S110" s="10"/>
      <c r="T110" s="10"/>
      <c r="U110" s="9"/>
      <c r="V110" s="9"/>
      <c r="W110" s="10"/>
      <c r="X110" s="9"/>
      <c r="Y110" s="18"/>
      <c r="Z110" s="17"/>
    </row>
    <row r="111" spans="1:26" ht="18" customHeight="1" x14ac:dyDescent="0.2">
      <c r="A111" s="13">
        <v>3510004</v>
      </c>
      <c r="B111" s="14" t="s">
        <v>132</v>
      </c>
      <c r="C111" s="15">
        <v>43000</v>
      </c>
      <c r="D111" s="10">
        <f>VLOOKUP($A111,'26.04'!$A$9:$W$204,23,0)</f>
        <v>8</v>
      </c>
      <c r="E111" s="15">
        <v>8</v>
      </c>
      <c r="F111" s="15"/>
      <c r="G111" s="15"/>
      <c r="H111" s="9">
        <f t="shared" ref="H111:H120" si="20">SUM(E111:G111)</f>
        <v>8</v>
      </c>
      <c r="I111" s="15">
        <v>3</v>
      </c>
      <c r="J111" s="15"/>
      <c r="K111" s="15"/>
      <c r="L111" s="9">
        <f t="shared" si="11"/>
        <v>3</v>
      </c>
      <c r="M111" s="15"/>
      <c r="N111" s="15"/>
      <c r="O111" s="15"/>
      <c r="P111" s="15"/>
      <c r="Q111" s="15"/>
      <c r="R111" s="11">
        <f>SUM(M111:Q111)</f>
        <v>0</v>
      </c>
      <c r="S111" s="15"/>
      <c r="T111" s="15"/>
      <c r="U111" s="9">
        <f>S111+T111</f>
        <v>0</v>
      </c>
      <c r="V111" s="9">
        <f t="shared" ref="V111:V120" si="21">D111+H111-L111-R111-U111</f>
        <v>13</v>
      </c>
      <c r="W111" s="15">
        <v>14</v>
      </c>
      <c r="X111" s="16">
        <f>W111-V111</f>
        <v>1</v>
      </c>
      <c r="Y111" s="18"/>
      <c r="Z111" s="17"/>
    </row>
    <row r="112" spans="1:26" ht="18" customHeight="1" x14ac:dyDescent="0.2">
      <c r="A112" s="13">
        <v>3510011</v>
      </c>
      <c r="B112" s="14" t="s">
        <v>133</v>
      </c>
      <c r="C112" s="15">
        <v>42000</v>
      </c>
      <c r="D112" s="10">
        <f>VLOOKUP($A112,'26.04'!$A$9:$W$204,23,0)</f>
        <v>0</v>
      </c>
      <c r="E112" s="15"/>
      <c r="F112" s="15"/>
      <c r="G112" s="15"/>
      <c r="H112" s="9">
        <f t="shared" si="20"/>
        <v>0</v>
      </c>
      <c r="I112" s="15"/>
      <c r="J112" s="15"/>
      <c r="K112" s="15"/>
      <c r="L112" s="9">
        <f t="shared" si="11"/>
        <v>0</v>
      </c>
      <c r="M112" s="15"/>
      <c r="N112" s="15"/>
      <c r="O112" s="15"/>
      <c r="P112" s="15"/>
      <c r="Q112" s="15"/>
      <c r="R112" s="11">
        <f t="shared" si="15"/>
        <v>0</v>
      </c>
      <c r="S112" s="15"/>
      <c r="T112" s="15"/>
      <c r="U112" s="9">
        <f t="shared" ref="U112:U120" si="22">S112+T112</f>
        <v>0</v>
      </c>
      <c r="V112" s="9">
        <f t="shared" si="21"/>
        <v>0</v>
      </c>
      <c r="W112" s="15"/>
      <c r="X112" s="16">
        <f t="shared" ref="X112:X120" si="23">W112-V112</f>
        <v>0</v>
      </c>
      <c r="Y112" s="18"/>
      <c r="Z112" s="17"/>
    </row>
    <row r="113" spans="1:26" ht="18" customHeight="1" x14ac:dyDescent="0.2">
      <c r="A113" s="13">
        <v>3510012</v>
      </c>
      <c r="B113" s="14" t="s">
        <v>134</v>
      </c>
      <c r="C113" s="15">
        <v>43000</v>
      </c>
      <c r="D113" s="10">
        <f>VLOOKUP($A113,'26.04'!$A$9:$W$204,23,0)</f>
        <v>2</v>
      </c>
      <c r="E113" s="15">
        <v>9</v>
      </c>
      <c r="F113" s="15"/>
      <c r="G113" s="15"/>
      <c r="H113" s="9">
        <f t="shared" si="20"/>
        <v>9</v>
      </c>
      <c r="I113" s="15">
        <v>7</v>
      </c>
      <c r="J113" s="15"/>
      <c r="K113" s="15"/>
      <c r="L113" s="9">
        <f t="shared" si="11"/>
        <v>7</v>
      </c>
      <c r="M113" s="15"/>
      <c r="N113" s="15"/>
      <c r="O113" s="15"/>
      <c r="P113" s="15"/>
      <c r="Q113" s="15"/>
      <c r="R113" s="11">
        <f>SUM(M113:Q113)</f>
        <v>0</v>
      </c>
      <c r="S113" s="15"/>
      <c r="T113" s="15"/>
      <c r="U113" s="9">
        <f>S113+T113</f>
        <v>0</v>
      </c>
      <c r="V113" s="9">
        <f t="shared" si="21"/>
        <v>4</v>
      </c>
      <c r="W113" s="15">
        <v>4</v>
      </c>
      <c r="X113" s="16">
        <f>W113-V113</f>
        <v>0</v>
      </c>
      <c r="Y113" s="18"/>
      <c r="Z113" s="17"/>
    </row>
    <row r="114" spans="1:26" ht="18" customHeight="1" x14ac:dyDescent="0.2">
      <c r="A114" s="13">
        <v>3510018</v>
      </c>
      <c r="B114" s="14" t="s">
        <v>135</v>
      </c>
      <c r="C114" s="15">
        <v>65000</v>
      </c>
      <c r="D114" s="10">
        <f>VLOOKUP($A114,'26.04'!$A$9:$W$204,23,0)</f>
        <v>3</v>
      </c>
      <c r="E114" s="15">
        <v>6</v>
      </c>
      <c r="F114" s="15"/>
      <c r="G114" s="15"/>
      <c r="H114" s="9">
        <f t="shared" si="20"/>
        <v>6</v>
      </c>
      <c r="I114" s="15">
        <v>3</v>
      </c>
      <c r="J114" s="15"/>
      <c r="K114" s="15"/>
      <c r="L114" s="9">
        <f t="shared" si="11"/>
        <v>3</v>
      </c>
      <c r="M114" s="15"/>
      <c r="N114" s="15"/>
      <c r="O114" s="15"/>
      <c r="P114" s="15"/>
      <c r="Q114" s="15"/>
      <c r="R114" s="11">
        <f t="shared" si="15"/>
        <v>0</v>
      </c>
      <c r="S114" s="15"/>
      <c r="T114" s="15"/>
      <c r="U114" s="9">
        <f t="shared" si="22"/>
        <v>0</v>
      </c>
      <c r="V114" s="9">
        <f t="shared" si="21"/>
        <v>6</v>
      </c>
      <c r="W114" s="15">
        <v>6</v>
      </c>
      <c r="X114" s="16">
        <f t="shared" si="23"/>
        <v>0</v>
      </c>
      <c r="Y114" s="18"/>
      <c r="Z114" s="17"/>
    </row>
    <row r="115" spans="1:26" ht="18" customHeight="1" x14ac:dyDescent="0.2">
      <c r="A115" s="13">
        <v>3510066</v>
      </c>
      <c r="B115" s="14" t="s">
        <v>136</v>
      </c>
      <c r="C115" s="15">
        <v>42000</v>
      </c>
      <c r="D115" s="10">
        <f>VLOOKUP($A115,'26.04'!$A$9:$W$204,23,0)</f>
        <v>0</v>
      </c>
      <c r="E115" s="15"/>
      <c r="F115" s="15"/>
      <c r="G115" s="15"/>
      <c r="H115" s="9">
        <f t="shared" si="20"/>
        <v>0</v>
      </c>
      <c r="I115" s="15"/>
      <c r="J115" s="15"/>
      <c r="K115" s="15"/>
      <c r="L115" s="9">
        <f t="shared" si="11"/>
        <v>0</v>
      </c>
      <c r="M115" s="15"/>
      <c r="N115" s="15"/>
      <c r="O115" s="15"/>
      <c r="P115" s="15"/>
      <c r="Q115" s="15"/>
      <c r="R115" s="11">
        <f t="shared" si="15"/>
        <v>0</v>
      </c>
      <c r="S115" s="15"/>
      <c r="T115" s="15"/>
      <c r="U115" s="9">
        <f t="shared" si="22"/>
        <v>0</v>
      </c>
      <c r="V115" s="9">
        <f t="shared" si="21"/>
        <v>0</v>
      </c>
      <c r="W115" s="15"/>
      <c r="X115" s="16">
        <f t="shared" si="23"/>
        <v>0</v>
      </c>
      <c r="Y115" s="18"/>
      <c r="Z115" s="17"/>
    </row>
    <row r="116" spans="1:26" ht="18" customHeight="1" x14ac:dyDescent="0.2">
      <c r="A116" s="13">
        <v>3510067</v>
      </c>
      <c r="B116" s="14" t="s">
        <v>137</v>
      </c>
      <c r="C116" s="15">
        <v>43000</v>
      </c>
      <c r="D116" s="10">
        <f>VLOOKUP($A116,'26.04'!$A$9:$W$204,23,0)</f>
        <v>3</v>
      </c>
      <c r="E116" s="15">
        <v>8</v>
      </c>
      <c r="F116" s="15"/>
      <c r="G116" s="15"/>
      <c r="H116" s="9">
        <f t="shared" si="20"/>
        <v>8</v>
      </c>
      <c r="I116" s="15">
        <v>3</v>
      </c>
      <c r="J116" s="15"/>
      <c r="K116" s="15"/>
      <c r="L116" s="9">
        <f t="shared" si="11"/>
        <v>3</v>
      </c>
      <c r="M116" s="15"/>
      <c r="N116" s="15"/>
      <c r="O116" s="15"/>
      <c r="P116" s="15"/>
      <c r="Q116" s="15"/>
      <c r="R116" s="11">
        <f t="shared" si="15"/>
        <v>0</v>
      </c>
      <c r="S116" s="15"/>
      <c r="T116" s="15"/>
      <c r="U116" s="9">
        <f t="shared" si="22"/>
        <v>0</v>
      </c>
      <c r="V116" s="9">
        <f t="shared" si="21"/>
        <v>8</v>
      </c>
      <c r="W116" s="15">
        <v>8</v>
      </c>
      <c r="X116" s="16">
        <f t="shared" si="23"/>
        <v>0</v>
      </c>
      <c r="Y116" s="18"/>
      <c r="Z116" s="17"/>
    </row>
    <row r="117" spans="1:26" ht="18" customHeight="1" x14ac:dyDescent="0.2">
      <c r="A117" s="13">
        <v>3510068</v>
      </c>
      <c r="B117" s="14" t="s">
        <v>138</v>
      </c>
      <c r="C117" s="15">
        <v>12000</v>
      </c>
      <c r="D117" s="10">
        <f>VLOOKUP($A117,'26.04'!$A$9:$W$204,23,0)</f>
        <v>0</v>
      </c>
      <c r="E117" s="15"/>
      <c r="F117" s="15"/>
      <c r="G117" s="15"/>
      <c r="H117" s="9">
        <f t="shared" si="20"/>
        <v>0</v>
      </c>
      <c r="I117" s="15"/>
      <c r="J117" s="15"/>
      <c r="K117" s="15"/>
      <c r="L117" s="9">
        <f t="shared" si="11"/>
        <v>0</v>
      </c>
      <c r="M117" s="15"/>
      <c r="N117" s="15"/>
      <c r="O117" s="15"/>
      <c r="P117" s="15"/>
      <c r="Q117" s="15"/>
      <c r="R117" s="11">
        <f>SUM(M117:Q117)</f>
        <v>0</v>
      </c>
      <c r="S117" s="15"/>
      <c r="T117" s="15"/>
      <c r="U117" s="9">
        <f>S117+T117</f>
        <v>0</v>
      </c>
      <c r="V117" s="9">
        <f t="shared" si="21"/>
        <v>0</v>
      </c>
      <c r="W117" s="15"/>
      <c r="X117" s="16">
        <f>W117-V117</f>
        <v>0</v>
      </c>
      <c r="Y117" s="18"/>
      <c r="Z117" s="17"/>
    </row>
    <row r="118" spans="1:26" ht="18" customHeight="1" x14ac:dyDescent="0.2">
      <c r="A118" s="13">
        <v>3510069</v>
      </c>
      <c r="B118" s="14" t="s">
        <v>139</v>
      </c>
      <c r="C118" s="15">
        <v>12000</v>
      </c>
      <c r="D118" s="10">
        <f>VLOOKUP($A118,'26.04'!$A$9:$W$204,23,0)</f>
        <v>0</v>
      </c>
      <c r="E118" s="15"/>
      <c r="F118" s="15"/>
      <c r="G118" s="15"/>
      <c r="H118" s="9">
        <f t="shared" si="20"/>
        <v>0</v>
      </c>
      <c r="I118" s="15"/>
      <c r="J118" s="15"/>
      <c r="K118" s="15"/>
      <c r="L118" s="9">
        <f t="shared" si="11"/>
        <v>0</v>
      </c>
      <c r="M118" s="15"/>
      <c r="N118" s="15"/>
      <c r="O118" s="15"/>
      <c r="P118" s="15"/>
      <c r="Q118" s="15"/>
      <c r="R118" s="11">
        <f>SUM(M118:Q118)</f>
        <v>0</v>
      </c>
      <c r="S118" s="15"/>
      <c r="T118" s="15"/>
      <c r="U118" s="9">
        <f>S118+T118</f>
        <v>0</v>
      </c>
      <c r="V118" s="9">
        <f t="shared" si="21"/>
        <v>0</v>
      </c>
      <c r="W118" s="15"/>
      <c r="X118" s="16">
        <f>W118-V118</f>
        <v>0</v>
      </c>
      <c r="Y118" s="18"/>
      <c r="Z118" s="17"/>
    </row>
    <row r="119" spans="1:26" ht="18" customHeight="1" x14ac:dyDescent="0.2">
      <c r="A119" s="13">
        <v>3510070</v>
      </c>
      <c r="B119" s="14" t="s">
        <v>140</v>
      </c>
      <c r="C119" s="15">
        <v>12000</v>
      </c>
      <c r="D119" s="10">
        <f>VLOOKUP($A119,'26.04'!$A$9:$W$204,23,0)</f>
        <v>0</v>
      </c>
      <c r="E119" s="15"/>
      <c r="F119" s="15"/>
      <c r="G119" s="15"/>
      <c r="H119" s="9">
        <f t="shared" si="20"/>
        <v>0</v>
      </c>
      <c r="I119" s="15"/>
      <c r="J119" s="15"/>
      <c r="K119" s="15"/>
      <c r="L119" s="9">
        <f t="shared" si="11"/>
        <v>0</v>
      </c>
      <c r="M119" s="15"/>
      <c r="N119" s="15"/>
      <c r="O119" s="15"/>
      <c r="P119" s="15"/>
      <c r="Q119" s="15"/>
      <c r="R119" s="11">
        <f>SUM(M119:Q119)</f>
        <v>0</v>
      </c>
      <c r="S119" s="15"/>
      <c r="T119" s="15"/>
      <c r="U119" s="9">
        <f>S119+T119</f>
        <v>0</v>
      </c>
      <c r="V119" s="9">
        <f t="shared" si="21"/>
        <v>0</v>
      </c>
      <c r="W119" s="15"/>
      <c r="X119" s="16">
        <f>W119-V119</f>
        <v>0</v>
      </c>
      <c r="Y119" s="18"/>
      <c r="Z119" s="17"/>
    </row>
    <row r="120" spans="1:26" ht="18" customHeight="1" x14ac:dyDescent="0.2">
      <c r="A120" s="13">
        <v>3512008</v>
      </c>
      <c r="B120" s="14" t="s">
        <v>141</v>
      </c>
      <c r="C120" s="15">
        <v>44000</v>
      </c>
      <c r="D120" s="10">
        <f>VLOOKUP($A120,'26.04'!$A$9:$W$204,23,0)</f>
        <v>0</v>
      </c>
      <c r="E120" s="15"/>
      <c r="F120" s="15"/>
      <c r="G120" s="15"/>
      <c r="H120" s="9">
        <f t="shared" si="20"/>
        <v>0</v>
      </c>
      <c r="I120" s="15"/>
      <c r="J120" s="15"/>
      <c r="K120" s="15"/>
      <c r="L120" s="9">
        <f t="shared" si="11"/>
        <v>0</v>
      </c>
      <c r="M120" s="15"/>
      <c r="N120" s="15"/>
      <c r="O120" s="15"/>
      <c r="P120" s="15"/>
      <c r="Q120" s="15"/>
      <c r="R120" s="11">
        <f t="shared" si="15"/>
        <v>0</v>
      </c>
      <c r="S120" s="15"/>
      <c r="T120" s="15"/>
      <c r="U120" s="9">
        <f t="shared" si="22"/>
        <v>0</v>
      </c>
      <c r="V120" s="9">
        <f t="shared" si="21"/>
        <v>0</v>
      </c>
      <c r="W120" s="15"/>
      <c r="X120" s="16">
        <f t="shared" si="23"/>
        <v>0</v>
      </c>
      <c r="Y120" s="18"/>
      <c r="Z120" s="17"/>
    </row>
    <row r="121" spans="1:26" ht="18" customHeight="1" x14ac:dyDescent="0.2">
      <c r="A121" s="7">
        <v>3530000</v>
      </c>
      <c r="B121" s="28" t="s">
        <v>142</v>
      </c>
      <c r="C121" s="9"/>
      <c r="D121" s="10">
        <f>VLOOKUP($A121,'26.04'!$A$9:$W$204,23,0)</f>
        <v>0</v>
      </c>
      <c r="E121" s="10"/>
      <c r="F121" s="10"/>
      <c r="G121" s="10"/>
      <c r="H121" s="9"/>
      <c r="I121" s="10"/>
      <c r="J121" s="10"/>
      <c r="K121" s="10"/>
      <c r="L121" s="9">
        <f t="shared" si="11"/>
        <v>0</v>
      </c>
      <c r="M121" s="10"/>
      <c r="N121" s="10"/>
      <c r="O121" s="10"/>
      <c r="P121" s="10"/>
      <c r="Q121" s="10"/>
      <c r="R121" s="11">
        <f t="shared" si="15"/>
        <v>0</v>
      </c>
      <c r="S121" s="10"/>
      <c r="T121" s="10"/>
      <c r="U121" s="9"/>
      <c r="V121" s="9"/>
      <c r="W121" s="10"/>
      <c r="X121" s="9"/>
      <c r="Y121" s="18"/>
      <c r="Z121" s="17"/>
    </row>
    <row r="122" spans="1:26" ht="18" customHeight="1" x14ac:dyDescent="0.2">
      <c r="A122" s="13">
        <v>3530003</v>
      </c>
      <c r="B122" s="14" t="s">
        <v>143</v>
      </c>
      <c r="C122" s="15">
        <v>20000</v>
      </c>
      <c r="D122" s="10">
        <f>VLOOKUP($A122,'26.04'!$A$9:$W$204,23,0)</f>
        <v>0</v>
      </c>
      <c r="E122" s="15"/>
      <c r="F122" s="15"/>
      <c r="G122" s="15"/>
      <c r="H122" s="9">
        <f t="shared" ref="H122:H134" si="24">SUM(E122:G122)</f>
        <v>0</v>
      </c>
      <c r="I122" s="15"/>
      <c r="J122" s="15"/>
      <c r="K122" s="15"/>
      <c r="L122" s="9">
        <f t="shared" si="11"/>
        <v>0</v>
      </c>
      <c r="M122" s="15"/>
      <c r="N122" s="15"/>
      <c r="O122" s="15"/>
      <c r="P122" s="15"/>
      <c r="Q122" s="15"/>
      <c r="R122" s="11">
        <f t="shared" si="15"/>
        <v>0</v>
      </c>
      <c r="S122" s="15"/>
      <c r="T122" s="15"/>
      <c r="U122" s="9">
        <f t="shared" ref="U122:U134" si="25">S122+T122</f>
        <v>0</v>
      </c>
      <c r="V122" s="9">
        <f t="shared" ref="V122:V134" si="26">D122+H122-L122-R122-U122</f>
        <v>0</v>
      </c>
      <c r="W122" s="15"/>
      <c r="X122" s="16">
        <f t="shared" ref="X122:X134" si="27">W122-V122</f>
        <v>0</v>
      </c>
      <c r="Y122" s="18"/>
      <c r="Z122" s="17"/>
    </row>
    <row r="123" spans="1:26" ht="18" customHeight="1" x14ac:dyDescent="0.2">
      <c r="A123" s="13">
        <v>3530008</v>
      </c>
      <c r="B123" s="14" t="s">
        <v>144</v>
      </c>
      <c r="C123" s="15">
        <v>20000</v>
      </c>
      <c r="D123" s="10">
        <f>VLOOKUP($A123,'26.04'!$A$9:$W$204,23,0)</f>
        <v>0</v>
      </c>
      <c r="E123" s="15"/>
      <c r="F123" s="15"/>
      <c r="G123" s="15"/>
      <c r="H123" s="9">
        <f t="shared" si="24"/>
        <v>0</v>
      </c>
      <c r="I123" s="15"/>
      <c r="J123" s="15"/>
      <c r="K123" s="15"/>
      <c r="L123" s="9">
        <f t="shared" si="11"/>
        <v>0</v>
      </c>
      <c r="M123" s="15"/>
      <c r="N123" s="15"/>
      <c r="O123" s="15"/>
      <c r="P123" s="15"/>
      <c r="Q123" s="15"/>
      <c r="R123" s="11">
        <f t="shared" si="15"/>
        <v>0</v>
      </c>
      <c r="S123" s="15"/>
      <c r="T123" s="15"/>
      <c r="U123" s="9">
        <f t="shared" si="25"/>
        <v>0</v>
      </c>
      <c r="V123" s="9">
        <f t="shared" si="26"/>
        <v>0</v>
      </c>
      <c r="W123" s="15"/>
      <c r="X123" s="16">
        <f t="shared" si="27"/>
        <v>0</v>
      </c>
      <c r="Y123" s="18"/>
      <c r="Z123" s="17"/>
    </row>
    <row r="124" spans="1:26" ht="18" customHeight="1" x14ac:dyDescent="0.2">
      <c r="A124" s="13">
        <v>3530009</v>
      </c>
      <c r="B124" s="14" t="s">
        <v>145</v>
      </c>
      <c r="C124" s="15">
        <v>20000</v>
      </c>
      <c r="D124" s="10">
        <f>VLOOKUP($A124,'26.04'!$A$9:$W$204,23,0)</f>
        <v>19</v>
      </c>
      <c r="E124" s="15"/>
      <c r="F124" s="15"/>
      <c r="G124" s="15"/>
      <c r="H124" s="9">
        <f t="shared" si="24"/>
        <v>0</v>
      </c>
      <c r="I124" s="15"/>
      <c r="J124" s="15"/>
      <c r="K124" s="15"/>
      <c r="L124" s="9">
        <f t="shared" si="11"/>
        <v>0</v>
      </c>
      <c r="M124" s="15"/>
      <c r="N124" s="15"/>
      <c r="O124" s="15"/>
      <c r="P124" s="15"/>
      <c r="Q124" s="15"/>
      <c r="R124" s="11">
        <f t="shared" si="15"/>
        <v>0</v>
      </c>
      <c r="S124" s="15">
        <v>19</v>
      </c>
      <c r="T124" s="15"/>
      <c r="U124" s="9">
        <f t="shared" si="25"/>
        <v>19</v>
      </c>
      <c r="V124" s="9">
        <f t="shared" si="26"/>
        <v>0</v>
      </c>
      <c r="W124" s="15"/>
      <c r="X124" s="16">
        <f t="shared" si="27"/>
        <v>0</v>
      </c>
      <c r="Y124" s="18"/>
      <c r="Z124" s="17"/>
    </row>
    <row r="125" spans="1:26" ht="18" customHeight="1" x14ac:dyDescent="0.2">
      <c r="A125" s="13">
        <v>3530010</v>
      </c>
      <c r="B125" s="14" t="s">
        <v>146</v>
      </c>
      <c r="C125" s="15">
        <v>108000</v>
      </c>
      <c r="D125" s="10">
        <f>VLOOKUP($A125,'26.04'!$A$9:$W$204,23,0)</f>
        <v>10</v>
      </c>
      <c r="E125" s="15"/>
      <c r="F125" s="15"/>
      <c r="G125" s="15"/>
      <c r="H125" s="9">
        <f t="shared" si="24"/>
        <v>0</v>
      </c>
      <c r="I125" s="15">
        <v>6</v>
      </c>
      <c r="J125" s="15"/>
      <c r="K125" s="15"/>
      <c r="L125" s="9">
        <f t="shared" si="11"/>
        <v>6</v>
      </c>
      <c r="M125" s="15"/>
      <c r="N125" s="15"/>
      <c r="O125" s="15"/>
      <c r="P125" s="15"/>
      <c r="Q125" s="15"/>
      <c r="R125" s="11">
        <f t="shared" si="15"/>
        <v>0</v>
      </c>
      <c r="S125" s="15"/>
      <c r="T125" s="15"/>
      <c r="U125" s="9">
        <f t="shared" si="25"/>
        <v>0</v>
      </c>
      <c r="V125" s="9">
        <f t="shared" si="26"/>
        <v>4</v>
      </c>
      <c r="W125" s="15">
        <v>4</v>
      </c>
      <c r="X125" s="16">
        <f t="shared" si="27"/>
        <v>0</v>
      </c>
      <c r="Y125" s="18"/>
      <c r="Z125" s="17"/>
    </row>
    <row r="126" spans="1:26" ht="18" customHeight="1" x14ac:dyDescent="0.2">
      <c r="A126" s="13">
        <v>3530014</v>
      </c>
      <c r="B126" s="14" t="s">
        <v>147</v>
      </c>
      <c r="C126" s="15">
        <v>20000</v>
      </c>
      <c r="D126" s="10">
        <f>VLOOKUP($A126,'26.04'!$A$9:$W$204,23,0)</f>
        <v>0</v>
      </c>
      <c r="E126" s="15"/>
      <c r="F126" s="15"/>
      <c r="G126" s="15"/>
      <c r="H126" s="9">
        <f t="shared" si="24"/>
        <v>0</v>
      </c>
      <c r="I126" s="15"/>
      <c r="J126" s="15"/>
      <c r="K126" s="15"/>
      <c r="L126" s="9">
        <f t="shared" si="11"/>
        <v>0</v>
      </c>
      <c r="M126" s="15"/>
      <c r="N126" s="15"/>
      <c r="O126" s="15"/>
      <c r="P126" s="15"/>
      <c r="Q126" s="15"/>
      <c r="R126" s="11">
        <f>SUM(M126:Q126)</f>
        <v>0</v>
      </c>
      <c r="S126" s="15"/>
      <c r="T126" s="15"/>
      <c r="U126" s="9">
        <f>S126+T126</f>
        <v>0</v>
      </c>
      <c r="V126" s="9">
        <f t="shared" si="26"/>
        <v>0</v>
      </c>
      <c r="W126" s="15"/>
      <c r="X126" s="16">
        <f>W126-V126</f>
        <v>0</v>
      </c>
      <c r="Y126" s="18"/>
      <c r="Z126" s="17"/>
    </row>
    <row r="127" spans="1:26" ht="18" customHeight="1" x14ac:dyDescent="0.2">
      <c r="A127" s="13">
        <v>3530087</v>
      </c>
      <c r="B127" s="14" t="s">
        <v>148</v>
      </c>
      <c r="C127" s="15"/>
      <c r="D127" s="10">
        <f>VLOOKUP($A127,'26.04'!$A$9:$W$204,23,0)</f>
        <v>0</v>
      </c>
      <c r="E127" s="15"/>
      <c r="F127" s="15"/>
      <c r="G127" s="15"/>
      <c r="H127" s="9">
        <f t="shared" si="24"/>
        <v>0</v>
      </c>
      <c r="I127" s="15"/>
      <c r="J127" s="15"/>
      <c r="K127" s="15"/>
      <c r="L127" s="9">
        <f t="shared" si="11"/>
        <v>0</v>
      </c>
      <c r="M127" s="15"/>
      <c r="N127" s="15"/>
      <c r="O127" s="15"/>
      <c r="P127" s="15"/>
      <c r="Q127" s="15"/>
      <c r="R127" s="11">
        <f t="shared" si="15"/>
        <v>0</v>
      </c>
      <c r="S127" s="15"/>
      <c r="T127" s="15"/>
      <c r="U127" s="9">
        <f t="shared" si="25"/>
        <v>0</v>
      </c>
      <c r="V127" s="9">
        <f t="shared" si="26"/>
        <v>0</v>
      </c>
      <c r="W127" s="15"/>
      <c r="X127" s="16">
        <f t="shared" si="27"/>
        <v>0</v>
      </c>
      <c r="Y127" s="18"/>
      <c r="Z127" s="17"/>
    </row>
    <row r="128" spans="1:26" ht="18" customHeight="1" x14ac:dyDescent="0.2">
      <c r="A128" s="13">
        <v>3530088</v>
      </c>
      <c r="B128" s="14" t="s">
        <v>149</v>
      </c>
      <c r="C128" s="15">
        <v>20000</v>
      </c>
      <c r="D128" s="10">
        <f>VLOOKUP($A128,'26.04'!$A$9:$W$204,23,0)</f>
        <v>32</v>
      </c>
      <c r="E128" s="15"/>
      <c r="F128" s="15"/>
      <c r="G128" s="15"/>
      <c r="H128" s="9">
        <f t="shared" si="24"/>
        <v>0</v>
      </c>
      <c r="I128" s="15">
        <v>9</v>
      </c>
      <c r="J128" s="15"/>
      <c r="K128" s="15"/>
      <c r="L128" s="9">
        <f t="shared" si="11"/>
        <v>9</v>
      </c>
      <c r="M128" s="15"/>
      <c r="N128" s="15"/>
      <c r="O128" s="15"/>
      <c r="P128" s="15"/>
      <c r="Q128" s="15"/>
      <c r="R128" s="11">
        <f t="shared" si="15"/>
        <v>0</v>
      </c>
      <c r="S128" s="15"/>
      <c r="T128" s="15"/>
      <c r="U128" s="9">
        <f t="shared" si="25"/>
        <v>0</v>
      </c>
      <c r="V128" s="9">
        <f t="shared" si="26"/>
        <v>23</v>
      </c>
      <c r="W128" s="15">
        <v>23</v>
      </c>
      <c r="X128" s="16">
        <f t="shared" si="27"/>
        <v>0</v>
      </c>
      <c r="Y128" s="26"/>
      <c r="Z128" s="17"/>
    </row>
    <row r="129" spans="1:26" ht="18" customHeight="1" x14ac:dyDescent="0.2">
      <c r="A129" s="13">
        <v>3530089</v>
      </c>
      <c r="B129" s="14" t="s">
        <v>150</v>
      </c>
      <c r="C129" s="15">
        <v>95000</v>
      </c>
      <c r="D129" s="10">
        <f>VLOOKUP($A129,'26.04'!$A$9:$W$204,23,0)</f>
        <v>0</v>
      </c>
      <c r="E129" s="15"/>
      <c r="F129" s="15"/>
      <c r="G129" s="15"/>
      <c r="H129" s="9">
        <f t="shared" si="24"/>
        <v>0</v>
      </c>
      <c r="I129" s="15"/>
      <c r="J129" s="15"/>
      <c r="K129" s="15"/>
      <c r="L129" s="9">
        <f t="shared" si="11"/>
        <v>0</v>
      </c>
      <c r="M129" s="15"/>
      <c r="N129" s="15"/>
      <c r="O129" s="15"/>
      <c r="P129" s="15"/>
      <c r="Q129" s="15"/>
      <c r="R129" s="11">
        <f t="shared" si="15"/>
        <v>0</v>
      </c>
      <c r="S129" s="15"/>
      <c r="T129" s="15"/>
      <c r="U129" s="9">
        <f t="shared" si="25"/>
        <v>0</v>
      </c>
      <c r="V129" s="9">
        <f t="shared" si="26"/>
        <v>0</v>
      </c>
      <c r="W129" s="15"/>
      <c r="X129" s="16">
        <f t="shared" si="27"/>
        <v>0</v>
      </c>
      <c r="Y129" s="26"/>
      <c r="Z129" s="17"/>
    </row>
    <row r="130" spans="1:26" ht="18" customHeight="1" x14ac:dyDescent="0.2">
      <c r="A130" s="13">
        <v>3530100</v>
      </c>
      <c r="B130" s="14" t="s">
        <v>151</v>
      </c>
      <c r="C130" s="15">
        <v>22000</v>
      </c>
      <c r="D130" s="10">
        <f>VLOOKUP($A130,'26.04'!$A$9:$W$204,23,0)</f>
        <v>0</v>
      </c>
      <c r="E130" s="15"/>
      <c r="F130" s="15"/>
      <c r="G130" s="15"/>
      <c r="H130" s="9">
        <f t="shared" si="24"/>
        <v>0</v>
      </c>
      <c r="I130" s="15"/>
      <c r="J130" s="15"/>
      <c r="K130" s="15"/>
      <c r="L130" s="9">
        <f t="shared" si="11"/>
        <v>0</v>
      </c>
      <c r="M130" s="15"/>
      <c r="N130" s="15"/>
      <c r="O130" s="15"/>
      <c r="P130" s="15"/>
      <c r="Q130" s="15"/>
      <c r="R130" s="11">
        <f t="shared" si="15"/>
        <v>0</v>
      </c>
      <c r="S130" s="15"/>
      <c r="T130" s="15"/>
      <c r="U130" s="9">
        <f t="shared" si="25"/>
        <v>0</v>
      </c>
      <c r="V130" s="9">
        <f t="shared" si="26"/>
        <v>0</v>
      </c>
      <c r="W130" s="15"/>
      <c r="X130" s="16">
        <f t="shared" si="27"/>
        <v>0</v>
      </c>
      <c r="Y130" s="26"/>
      <c r="Z130" s="17"/>
    </row>
    <row r="131" spans="1:26" ht="18" customHeight="1" x14ac:dyDescent="0.2">
      <c r="A131" s="13">
        <v>3550002</v>
      </c>
      <c r="B131" s="14" t="s">
        <v>152</v>
      </c>
      <c r="C131" s="15">
        <v>20000</v>
      </c>
      <c r="D131" s="10">
        <f>VLOOKUP($A131,'26.04'!$A$9:$W$204,23,0)</f>
        <v>9</v>
      </c>
      <c r="E131" s="15"/>
      <c r="F131" s="15"/>
      <c r="G131" s="15"/>
      <c r="H131" s="9">
        <f>SUM(E131:G131)</f>
        <v>0</v>
      </c>
      <c r="I131" s="15">
        <v>3</v>
      </c>
      <c r="J131" s="15"/>
      <c r="K131" s="15"/>
      <c r="L131" s="9">
        <f t="shared" si="11"/>
        <v>3</v>
      </c>
      <c r="M131" s="15"/>
      <c r="N131" s="15"/>
      <c r="O131" s="15"/>
      <c r="P131" s="15"/>
      <c r="Q131" s="15"/>
      <c r="R131" s="11">
        <f t="shared" si="15"/>
        <v>0</v>
      </c>
      <c r="S131" s="15"/>
      <c r="T131" s="15"/>
      <c r="U131" s="9">
        <f t="shared" si="25"/>
        <v>0</v>
      </c>
      <c r="V131" s="9">
        <f t="shared" si="26"/>
        <v>6</v>
      </c>
      <c r="W131" s="15">
        <v>4</v>
      </c>
      <c r="X131" s="16">
        <f t="shared" si="27"/>
        <v>-2</v>
      </c>
      <c r="Y131" s="26"/>
      <c r="Z131" s="17"/>
    </row>
    <row r="132" spans="1:26" ht="18" customHeight="1" x14ac:dyDescent="0.2">
      <c r="A132" s="13">
        <v>3550005</v>
      </c>
      <c r="B132" s="14" t="s">
        <v>153</v>
      </c>
      <c r="C132" s="15">
        <v>20000</v>
      </c>
      <c r="D132" s="10">
        <f>VLOOKUP($A132,'26.04'!$A$9:$W$204,23,0)</f>
        <v>10</v>
      </c>
      <c r="E132" s="15"/>
      <c r="F132" s="15"/>
      <c r="G132" s="15"/>
      <c r="H132" s="9">
        <f>SUM(E132:G132)</f>
        <v>0</v>
      </c>
      <c r="I132" s="15">
        <v>2</v>
      </c>
      <c r="J132" s="15"/>
      <c r="K132" s="15"/>
      <c r="L132" s="9">
        <f t="shared" si="11"/>
        <v>2</v>
      </c>
      <c r="M132" s="15"/>
      <c r="N132" s="15"/>
      <c r="O132" s="15"/>
      <c r="P132" s="15"/>
      <c r="Q132" s="15"/>
      <c r="R132" s="11">
        <f t="shared" si="15"/>
        <v>0</v>
      </c>
      <c r="S132" s="15"/>
      <c r="T132" s="15"/>
      <c r="U132" s="9">
        <f t="shared" si="25"/>
        <v>0</v>
      </c>
      <c r="V132" s="9">
        <f t="shared" si="26"/>
        <v>8</v>
      </c>
      <c r="W132" s="15">
        <v>3</v>
      </c>
      <c r="X132" s="16">
        <f t="shared" si="27"/>
        <v>-5</v>
      </c>
      <c r="Y132" s="26"/>
      <c r="Z132" s="17"/>
    </row>
    <row r="133" spans="1:26" ht="18" customHeight="1" x14ac:dyDescent="0.2">
      <c r="A133" s="13">
        <v>3550007</v>
      </c>
      <c r="B133" s="14" t="s">
        <v>154</v>
      </c>
      <c r="C133" s="15">
        <v>20000</v>
      </c>
      <c r="D133" s="10">
        <f>VLOOKUP($A133,'26.04'!$A$9:$W$204,23,0)</f>
        <v>16</v>
      </c>
      <c r="E133" s="15"/>
      <c r="F133" s="15"/>
      <c r="G133" s="15"/>
      <c r="H133" s="9">
        <f>SUM(E133:G133)</f>
        <v>0</v>
      </c>
      <c r="I133" s="15">
        <v>7</v>
      </c>
      <c r="J133" s="15"/>
      <c r="K133" s="15"/>
      <c r="L133" s="9">
        <f t="shared" si="11"/>
        <v>7</v>
      </c>
      <c r="M133" s="15"/>
      <c r="N133" s="15"/>
      <c r="O133" s="15"/>
      <c r="P133" s="15"/>
      <c r="Q133" s="15"/>
      <c r="R133" s="11">
        <f t="shared" si="15"/>
        <v>0</v>
      </c>
      <c r="S133" s="15"/>
      <c r="T133" s="15"/>
      <c r="U133" s="9">
        <f t="shared" si="25"/>
        <v>0</v>
      </c>
      <c r="V133" s="9">
        <f t="shared" si="26"/>
        <v>9</v>
      </c>
      <c r="W133" s="15">
        <v>5</v>
      </c>
      <c r="X133" s="16">
        <f t="shared" si="27"/>
        <v>-4</v>
      </c>
      <c r="Y133" s="26"/>
      <c r="Z133" s="17"/>
    </row>
    <row r="134" spans="1:26" ht="18" customHeight="1" x14ac:dyDescent="0.2">
      <c r="A134" s="13">
        <v>3550011</v>
      </c>
      <c r="B134" s="14" t="s">
        <v>155</v>
      </c>
      <c r="C134" s="15">
        <v>85000</v>
      </c>
      <c r="D134" s="10">
        <f>VLOOKUP($A134,'26.04'!$A$9:$W$204,23,0)</f>
        <v>0</v>
      </c>
      <c r="E134" s="15"/>
      <c r="F134" s="15"/>
      <c r="G134" s="15"/>
      <c r="H134" s="9">
        <f t="shared" si="24"/>
        <v>0</v>
      </c>
      <c r="I134" s="15"/>
      <c r="J134" s="15"/>
      <c r="K134" s="15"/>
      <c r="L134" s="9">
        <f t="shared" si="11"/>
        <v>0</v>
      </c>
      <c r="M134" s="15"/>
      <c r="N134" s="15"/>
      <c r="O134" s="15"/>
      <c r="P134" s="15"/>
      <c r="Q134" s="15"/>
      <c r="R134" s="11">
        <f t="shared" si="15"/>
        <v>0</v>
      </c>
      <c r="S134" s="15"/>
      <c r="T134" s="15"/>
      <c r="U134" s="9">
        <f t="shared" si="25"/>
        <v>0</v>
      </c>
      <c r="V134" s="9">
        <f t="shared" si="26"/>
        <v>0</v>
      </c>
      <c r="W134" s="15"/>
      <c r="X134" s="16">
        <f t="shared" si="27"/>
        <v>0</v>
      </c>
      <c r="Y134" s="18"/>
      <c r="Z134" s="17"/>
    </row>
    <row r="135" spans="1:26" ht="18" customHeight="1" x14ac:dyDescent="0.2">
      <c r="A135" s="7">
        <v>5530000</v>
      </c>
      <c r="B135" s="28" t="s">
        <v>156</v>
      </c>
      <c r="C135" s="9"/>
      <c r="D135" s="10">
        <f>VLOOKUP($A135,'26.04'!$A$9:$W$204,23,0)</f>
        <v>0</v>
      </c>
      <c r="E135" s="10"/>
      <c r="F135" s="10"/>
      <c r="G135" s="10"/>
      <c r="H135" s="9"/>
      <c r="I135" s="10"/>
      <c r="J135" s="10"/>
      <c r="K135" s="10"/>
      <c r="L135" s="9">
        <f t="shared" si="11"/>
        <v>0</v>
      </c>
      <c r="M135" s="10"/>
      <c r="N135" s="10"/>
      <c r="O135" s="10"/>
      <c r="P135" s="10"/>
      <c r="Q135" s="10"/>
      <c r="R135" s="11">
        <f t="shared" si="15"/>
        <v>0</v>
      </c>
      <c r="S135" s="10"/>
      <c r="T135" s="10"/>
      <c r="U135" s="9"/>
      <c r="V135" s="9"/>
      <c r="W135" s="10"/>
      <c r="X135" s="9"/>
      <c r="Y135" s="18"/>
      <c r="Z135" s="17"/>
    </row>
    <row r="136" spans="1:26" ht="18" customHeight="1" x14ac:dyDescent="0.2">
      <c r="A136" s="13">
        <v>5530012</v>
      </c>
      <c r="B136" s="14" t="s">
        <v>157</v>
      </c>
      <c r="C136" s="15">
        <v>30000</v>
      </c>
      <c r="D136" s="10">
        <f>VLOOKUP($A136,'26.04'!$A$9:$W$204,23,0)</f>
        <v>0</v>
      </c>
      <c r="E136" s="15"/>
      <c r="F136" s="15"/>
      <c r="G136" s="15"/>
      <c r="H136" s="9">
        <f t="shared" ref="H136:H143" si="28">SUM(E136:G136)</f>
        <v>0</v>
      </c>
      <c r="I136" s="15"/>
      <c r="J136" s="15"/>
      <c r="K136" s="15"/>
      <c r="L136" s="9">
        <f t="shared" si="11"/>
        <v>0</v>
      </c>
      <c r="M136" s="15"/>
      <c r="N136" s="15"/>
      <c r="O136" s="15"/>
      <c r="P136" s="15"/>
      <c r="Q136" s="15"/>
      <c r="R136" s="11">
        <f t="shared" si="15"/>
        <v>0</v>
      </c>
      <c r="S136" s="15"/>
      <c r="T136" s="15"/>
      <c r="U136" s="9">
        <f t="shared" ref="U136:U143" si="29">S136+T136</f>
        <v>0</v>
      </c>
      <c r="V136" s="9">
        <f t="shared" ref="V136:V143" si="30">D136+H136-L136-R136-U136</f>
        <v>0</v>
      </c>
      <c r="W136" s="15"/>
      <c r="X136" s="16">
        <f t="shared" ref="X136:X143" si="31">W136-V136</f>
        <v>0</v>
      </c>
      <c r="Y136" s="18"/>
      <c r="Z136" s="17"/>
    </row>
    <row r="137" spans="1:26" ht="18" customHeight="1" x14ac:dyDescent="0.2">
      <c r="A137" s="13">
        <v>5530013</v>
      </c>
      <c r="B137" s="14" t="s">
        <v>158</v>
      </c>
      <c r="C137" s="15">
        <v>30000</v>
      </c>
      <c r="D137" s="10">
        <f>VLOOKUP($A137,'26.04'!$A$9:$W$204,23,0)</f>
        <v>0</v>
      </c>
      <c r="E137" s="15"/>
      <c r="F137" s="15"/>
      <c r="G137" s="15"/>
      <c r="H137" s="9">
        <f t="shared" si="28"/>
        <v>0</v>
      </c>
      <c r="I137" s="15"/>
      <c r="J137" s="15"/>
      <c r="K137" s="15"/>
      <c r="L137" s="9">
        <f t="shared" si="11"/>
        <v>0</v>
      </c>
      <c r="M137" s="15"/>
      <c r="N137" s="15"/>
      <c r="O137" s="15"/>
      <c r="P137" s="15"/>
      <c r="Q137" s="15"/>
      <c r="R137" s="11">
        <f t="shared" si="15"/>
        <v>0</v>
      </c>
      <c r="S137" s="15"/>
      <c r="T137" s="15"/>
      <c r="U137" s="9">
        <f t="shared" si="29"/>
        <v>0</v>
      </c>
      <c r="V137" s="9">
        <f t="shared" si="30"/>
        <v>0</v>
      </c>
      <c r="W137" s="15"/>
      <c r="X137" s="16">
        <f t="shared" si="31"/>
        <v>0</v>
      </c>
      <c r="Y137" s="18"/>
      <c r="Z137" s="17"/>
    </row>
    <row r="138" spans="1:26" ht="18" customHeight="1" x14ac:dyDescent="0.2">
      <c r="A138" s="13">
        <v>5530014</v>
      </c>
      <c r="B138" s="14" t="s">
        <v>159</v>
      </c>
      <c r="C138" s="15">
        <v>30000</v>
      </c>
      <c r="D138" s="10">
        <f>VLOOKUP($A138,'26.04'!$A$9:$W$204,23,0)</f>
        <v>0</v>
      </c>
      <c r="E138" s="15"/>
      <c r="F138" s="15"/>
      <c r="G138" s="15"/>
      <c r="H138" s="9">
        <f t="shared" si="28"/>
        <v>0</v>
      </c>
      <c r="I138" s="15"/>
      <c r="J138" s="15"/>
      <c r="K138" s="15"/>
      <c r="L138" s="9">
        <f t="shared" si="11"/>
        <v>0</v>
      </c>
      <c r="M138" s="15"/>
      <c r="N138" s="15"/>
      <c r="O138" s="15"/>
      <c r="P138" s="15"/>
      <c r="Q138" s="15"/>
      <c r="R138" s="11">
        <f t="shared" si="15"/>
        <v>0</v>
      </c>
      <c r="S138" s="15"/>
      <c r="T138" s="15"/>
      <c r="U138" s="9">
        <f t="shared" si="29"/>
        <v>0</v>
      </c>
      <c r="V138" s="9">
        <f t="shared" si="30"/>
        <v>0</v>
      </c>
      <c r="W138" s="15"/>
      <c r="X138" s="16">
        <f t="shared" si="31"/>
        <v>0</v>
      </c>
      <c r="Y138" s="18"/>
      <c r="Z138" s="17"/>
    </row>
    <row r="139" spans="1:26" ht="18" customHeight="1" x14ac:dyDescent="0.2">
      <c r="A139" s="13">
        <v>5530015</v>
      </c>
      <c r="B139" s="14" t="s">
        <v>160</v>
      </c>
      <c r="C139" s="15">
        <v>30000</v>
      </c>
      <c r="D139" s="10">
        <f>VLOOKUP($A139,'26.04'!$A$9:$W$204,23,0)</f>
        <v>22</v>
      </c>
      <c r="E139" s="15"/>
      <c r="F139" s="15"/>
      <c r="G139" s="15"/>
      <c r="H139" s="9">
        <f t="shared" si="28"/>
        <v>0</v>
      </c>
      <c r="I139" s="15">
        <v>4</v>
      </c>
      <c r="J139" s="15"/>
      <c r="K139" s="15"/>
      <c r="L139" s="9">
        <f t="shared" si="11"/>
        <v>4</v>
      </c>
      <c r="M139" s="15"/>
      <c r="N139" s="15"/>
      <c r="O139" s="15"/>
      <c r="P139" s="15"/>
      <c r="Q139" s="15"/>
      <c r="R139" s="11">
        <f t="shared" si="15"/>
        <v>0</v>
      </c>
      <c r="S139" s="15"/>
      <c r="T139" s="15"/>
      <c r="U139" s="9">
        <f t="shared" si="29"/>
        <v>0</v>
      </c>
      <c r="V139" s="9">
        <f t="shared" si="30"/>
        <v>18</v>
      </c>
      <c r="W139" s="15">
        <v>18</v>
      </c>
      <c r="X139" s="16">
        <f t="shared" si="31"/>
        <v>0</v>
      </c>
      <c r="Y139" s="18"/>
      <c r="Z139" s="17"/>
    </row>
    <row r="140" spans="1:26" ht="18" customHeight="1" x14ac:dyDescent="0.2">
      <c r="A140" s="13">
        <v>5530016</v>
      </c>
      <c r="B140" s="14" t="s">
        <v>161</v>
      </c>
      <c r="C140" s="15">
        <v>30000</v>
      </c>
      <c r="D140" s="10">
        <f>VLOOKUP($A140,'26.04'!$A$9:$W$204,23,0)</f>
        <v>19</v>
      </c>
      <c r="E140" s="15"/>
      <c r="F140" s="15"/>
      <c r="G140" s="15"/>
      <c r="H140" s="9">
        <f t="shared" si="28"/>
        <v>0</v>
      </c>
      <c r="I140" s="15">
        <v>5</v>
      </c>
      <c r="J140" s="15"/>
      <c r="K140" s="15"/>
      <c r="L140" s="9">
        <f t="shared" si="11"/>
        <v>5</v>
      </c>
      <c r="M140" s="15"/>
      <c r="N140" s="15"/>
      <c r="O140" s="15"/>
      <c r="P140" s="15"/>
      <c r="Q140" s="15"/>
      <c r="R140" s="11">
        <f t="shared" si="15"/>
        <v>0</v>
      </c>
      <c r="S140" s="15"/>
      <c r="T140" s="15"/>
      <c r="U140" s="9">
        <f t="shared" si="29"/>
        <v>0</v>
      </c>
      <c r="V140" s="9">
        <f t="shared" si="30"/>
        <v>14</v>
      </c>
      <c r="W140" s="15">
        <v>14</v>
      </c>
      <c r="X140" s="16">
        <f t="shared" si="31"/>
        <v>0</v>
      </c>
      <c r="Y140" s="18"/>
      <c r="Z140" s="17"/>
    </row>
    <row r="141" spans="1:26" ht="18" customHeight="1" x14ac:dyDescent="0.2">
      <c r="A141" s="13">
        <v>5530018</v>
      </c>
      <c r="B141" s="14" t="s">
        <v>162</v>
      </c>
      <c r="C141" s="15">
        <v>30000</v>
      </c>
      <c r="D141" s="10">
        <f>VLOOKUP($A141,'26.04'!$A$9:$W$204,23,0)</f>
        <v>0</v>
      </c>
      <c r="E141" s="15"/>
      <c r="F141" s="15"/>
      <c r="G141" s="15"/>
      <c r="H141" s="9">
        <f t="shared" si="28"/>
        <v>0</v>
      </c>
      <c r="I141" s="15"/>
      <c r="J141" s="15"/>
      <c r="K141" s="15"/>
      <c r="L141" s="9">
        <f t="shared" ref="L141:L208" si="32">SUM(I141:K141)</f>
        <v>0</v>
      </c>
      <c r="M141" s="15"/>
      <c r="N141" s="15"/>
      <c r="O141" s="15"/>
      <c r="P141" s="15"/>
      <c r="Q141" s="15"/>
      <c r="R141" s="11">
        <f>SUM(M141:Q141)</f>
        <v>0</v>
      </c>
      <c r="S141" s="15"/>
      <c r="T141" s="15"/>
      <c r="U141" s="9">
        <f>S141+T141</f>
        <v>0</v>
      </c>
      <c r="V141" s="9">
        <f t="shared" si="30"/>
        <v>0</v>
      </c>
      <c r="W141" s="15"/>
      <c r="X141" s="16">
        <f>W141-V141</f>
        <v>0</v>
      </c>
      <c r="Y141" s="18"/>
      <c r="Z141" s="17"/>
    </row>
    <row r="142" spans="1:26" ht="18" customHeight="1" x14ac:dyDescent="0.2">
      <c r="A142" s="13">
        <v>5530019</v>
      </c>
      <c r="B142" s="14" t="s">
        <v>163</v>
      </c>
      <c r="C142" s="15">
        <v>30000</v>
      </c>
      <c r="D142" s="10">
        <f>VLOOKUP($A142,'26.04'!$A$9:$W$204,23,0)</f>
        <v>0</v>
      </c>
      <c r="E142" s="15"/>
      <c r="F142" s="15"/>
      <c r="G142" s="15"/>
      <c r="H142" s="9">
        <f t="shared" si="28"/>
        <v>0</v>
      </c>
      <c r="I142" s="15"/>
      <c r="J142" s="15"/>
      <c r="K142" s="15"/>
      <c r="L142" s="9">
        <f t="shared" si="32"/>
        <v>0</v>
      </c>
      <c r="M142" s="15"/>
      <c r="N142" s="15"/>
      <c r="O142" s="15"/>
      <c r="P142" s="15"/>
      <c r="Q142" s="15"/>
      <c r="R142" s="11">
        <f>SUM(M142:Q142)</f>
        <v>0</v>
      </c>
      <c r="S142" s="15"/>
      <c r="T142" s="15"/>
      <c r="U142" s="9">
        <f>S142+T142</f>
        <v>0</v>
      </c>
      <c r="V142" s="9">
        <f t="shared" si="30"/>
        <v>0</v>
      </c>
      <c r="W142" s="15"/>
      <c r="X142" s="16">
        <f>W142-V142</f>
        <v>0</v>
      </c>
      <c r="Y142" s="18"/>
      <c r="Z142" s="17"/>
    </row>
    <row r="143" spans="1:26" ht="18" customHeight="1" x14ac:dyDescent="0.2">
      <c r="A143" s="13">
        <v>5530020</v>
      </c>
      <c r="B143" s="14" t="s">
        <v>164</v>
      </c>
      <c r="C143" s="15">
        <v>30000</v>
      </c>
      <c r="D143" s="10">
        <f>VLOOKUP($A143,'26.04'!$A$9:$W$204,23,0)</f>
        <v>0</v>
      </c>
      <c r="E143" s="15"/>
      <c r="F143" s="15"/>
      <c r="G143" s="15"/>
      <c r="H143" s="9">
        <f t="shared" si="28"/>
        <v>0</v>
      </c>
      <c r="I143" s="15"/>
      <c r="J143" s="15"/>
      <c r="K143" s="15"/>
      <c r="L143" s="9">
        <f t="shared" si="32"/>
        <v>0</v>
      </c>
      <c r="M143" s="15"/>
      <c r="N143" s="15"/>
      <c r="O143" s="15"/>
      <c r="P143" s="15"/>
      <c r="Q143" s="15"/>
      <c r="R143" s="11">
        <f t="shared" si="15"/>
        <v>0</v>
      </c>
      <c r="S143" s="15"/>
      <c r="T143" s="15"/>
      <c r="U143" s="9">
        <f t="shared" si="29"/>
        <v>0</v>
      </c>
      <c r="V143" s="9">
        <f t="shared" si="30"/>
        <v>0</v>
      </c>
      <c r="W143" s="15"/>
      <c r="X143" s="16">
        <f t="shared" si="31"/>
        <v>0</v>
      </c>
      <c r="Y143" s="18"/>
      <c r="Z143" s="17"/>
    </row>
    <row r="144" spans="1:26" ht="18" customHeight="1" x14ac:dyDescent="0.2">
      <c r="A144" s="7">
        <v>7550000</v>
      </c>
      <c r="B144" s="8" t="s">
        <v>165</v>
      </c>
      <c r="C144" s="9"/>
      <c r="D144" s="10">
        <f>VLOOKUP($A144,'26.04'!$A$9:$W$204,23,0)</f>
        <v>0</v>
      </c>
      <c r="E144" s="10"/>
      <c r="F144" s="10"/>
      <c r="G144" s="10"/>
      <c r="H144" s="9"/>
      <c r="I144" s="10"/>
      <c r="J144" s="10"/>
      <c r="K144" s="10"/>
      <c r="L144" s="9">
        <f t="shared" si="32"/>
        <v>0</v>
      </c>
      <c r="M144" s="10"/>
      <c r="N144" s="10"/>
      <c r="O144" s="10"/>
      <c r="P144" s="10"/>
      <c r="Q144" s="10"/>
      <c r="R144" s="11">
        <f t="shared" si="15"/>
        <v>0</v>
      </c>
      <c r="S144" s="10"/>
      <c r="T144" s="10"/>
      <c r="U144" s="9"/>
      <c r="V144" s="9"/>
      <c r="W144" s="10"/>
      <c r="X144" s="9"/>
      <c r="Y144" s="18"/>
      <c r="Z144" s="17"/>
    </row>
    <row r="145" spans="1:26" ht="18" customHeight="1" x14ac:dyDescent="0.2">
      <c r="A145" s="13">
        <v>7520001</v>
      </c>
      <c r="B145" s="14" t="s">
        <v>166</v>
      </c>
      <c r="C145" s="15">
        <v>80000</v>
      </c>
      <c r="D145" s="10">
        <f>VLOOKUP($A145,'26.04'!$A$9:$W$204,23,0)</f>
        <v>0</v>
      </c>
      <c r="E145" s="15"/>
      <c r="F145" s="15"/>
      <c r="G145" s="15"/>
      <c r="H145" s="9">
        <f t="shared" ref="H145:H160" si="33">SUM(E145:G145)</f>
        <v>0</v>
      </c>
      <c r="I145" s="15"/>
      <c r="J145" s="15"/>
      <c r="K145" s="15"/>
      <c r="L145" s="9">
        <f t="shared" si="32"/>
        <v>0</v>
      </c>
      <c r="M145" s="15"/>
      <c r="N145" s="15"/>
      <c r="O145" s="15"/>
      <c r="P145" s="15"/>
      <c r="Q145" s="15"/>
      <c r="R145" s="11">
        <f>SUM(M145:Q145)</f>
        <v>0</v>
      </c>
      <c r="S145" s="15"/>
      <c r="T145" s="15"/>
      <c r="U145" s="9">
        <f>S145+T145</f>
        <v>0</v>
      </c>
      <c r="V145" s="9">
        <f t="shared" ref="V145:V160" si="34">D145+H145-L145-R145-U145</f>
        <v>0</v>
      </c>
      <c r="W145" s="15"/>
      <c r="X145" s="16">
        <f>W145-V145</f>
        <v>0</v>
      </c>
      <c r="Y145" s="18"/>
      <c r="Z145" s="17"/>
    </row>
    <row r="146" spans="1:26" ht="18" customHeight="1" x14ac:dyDescent="0.2">
      <c r="A146" s="13">
        <v>7520012</v>
      </c>
      <c r="B146" s="14" t="s">
        <v>167</v>
      </c>
      <c r="C146" s="15">
        <v>80000</v>
      </c>
      <c r="D146" s="10">
        <f>VLOOKUP($A146,'26.04'!$A$9:$W$204,23,0)</f>
        <v>0</v>
      </c>
      <c r="E146" s="15"/>
      <c r="F146" s="15"/>
      <c r="G146" s="15"/>
      <c r="H146" s="9">
        <f t="shared" si="33"/>
        <v>0</v>
      </c>
      <c r="I146" s="15"/>
      <c r="J146" s="15"/>
      <c r="K146" s="15"/>
      <c r="L146" s="9">
        <f t="shared" si="32"/>
        <v>0</v>
      </c>
      <c r="M146" s="15"/>
      <c r="N146" s="15"/>
      <c r="O146" s="15"/>
      <c r="P146" s="15"/>
      <c r="Q146" s="15"/>
      <c r="R146" s="11">
        <f>SUM(M146:Q146)</f>
        <v>0</v>
      </c>
      <c r="S146" s="15"/>
      <c r="T146" s="15"/>
      <c r="U146" s="9">
        <f>S146+T146</f>
        <v>0</v>
      </c>
      <c r="V146" s="9">
        <f t="shared" si="34"/>
        <v>0</v>
      </c>
      <c r="W146" s="15"/>
      <c r="X146" s="16">
        <f>W146-V146</f>
        <v>0</v>
      </c>
      <c r="Y146" s="18"/>
      <c r="Z146" s="17"/>
    </row>
    <row r="147" spans="1:26" ht="18" customHeight="1" x14ac:dyDescent="0.2">
      <c r="A147" s="13">
        <v>7520013</v>
      </c>
      <c r="B147" s="14" t="s">
        <v>168</v>
      </c>
      <c r="C147" s="15">
        <v>80000</v>
      </c>
      <c r="D147" s="10">
        <f>VLOOKUP($A147,'26.04'!$A$9:$W$204,23,0)</f>
        <v>0</v>
      </c>
      <c r="E147" s="15"/>
      <c r="F147" s="15"/>
      <c r="G147" s="15"/>
      <c r="H147" s="9">
        <f t="shared" si="33"/>
        <v>0</v>
      </c>
      <c r="I147" s="15"/>
      <c r="J147" s="15"/>
      <c r="K147" s="15"/>
      <c r="L147" s="9">
        <f t="shared" si="32"/>
        <v>0</v>
      </c>
      <c r="M147" s="15"/>
      <c r="N147" s="15"/>
      <c r="O147" s="15"/>
      <c r="P147" s="15"/>
      <c r="Q147" s="15"/>
      <c r="R147" s="11">
        <f>SUM(M147:Q147)</f>
        <v>0</v>
      </c>
      <c r="S147" s="15"/>
      <c r="T147" s="15"/>
      <c r="U147" s="9">
        <f>S147+T147</f>
        <v>0</v>
      </c>
      <c r="V147" s="9">
        <f t="shared" si="34"/>
        <v>0</v>
      </c>
      <c r="W147" s="15"/>
      <c r="X147" s="16">
        <f>W147-V147</f>
        <v>0</v>
      </c>
      <c r="Y147" s="18"/>
      <c r="Z147" s="17"/>
    </row>
    <row r="148" spans="1:26" ht="18" customHeight="1" x14ac:dyDescent="0.2">
      <c r="A148" s="13">
        <v>7520014</v>
      </c>
      <c r="B148" s="14" t="s">
        <v>169</v>
      </c>
      <c r="C148" s="15">
        <v>5000</v>
      </c>
      <c r="D148" s="10">
        <f>VLOOKUP($A148,'26.04'!$A$9:$W$204,23,0)</f>
        <v>0</v>
      </c>
      <c r="E148" s="15"/>
      <c r="F148" s="15"/>
      <c r="G148" s="15"/>
      <c r="H148" s="9">
        <f t="shared" si="33"/>
        <v>0</v>
      </c>
      <c r="I148" s="15"/>
      <c r="J148" s="15"/>
      <c r="K148" s="15"/>
      <c r="L148" s="9">
        <f t="shared" si="32"/>
        <v>0</v>
      </c>
      <c r="M148" s="15"/>
      <c r="N148" s="15"/>
      <c r="O148" s="15"/>
      <c r="P148" s="15"/>
      <c r="Q148" s="15"/>
      <c r="R148" s="11">
        <f>SUM(M148:Q148)</f>
        <v>0</v>
      </c>
      <c r="S148" s="15"/>
      <c r="T148" s="15"/>
      <c r="U148" s="9">
        <f>S148+T148</f>
        <v>0</v>
      </c>
      <c r="V148" s="9">
        <f t="shared" si="34"/>
        <v>0</v>
      </c>
      <c r="W148" s="15"/>
      <c r="X148" s="16">
        <f>W148-V148</f>
        <v>0</v>
      </c>
      <c r="Y148" s="18"/>
      <c r="Z148" s="17"/>
    </row>
    <row r="149" spans="1:26" ht="18" customHeight="1" x14ac:dyDescent="0.2">
      <c r="A149" s="13">
        <v>7550006</v>
      </c>
      <c r="B149" s="14" t="s">
        <v>170</v>
      </c>
      <c r="C149" s="15">
        <v>12000</v>
      </c>
      <c r="D149" s="10">
        <f>VLOOKUP($A149,'26.04'!$A$9:$W$204,23,0)</f>
        <v>1</v>
      </c>
      <c r="E149" s="15"/>
      <c r="F149" s="15"/>
      <c r="G149" s="15"/>
      <c r="H149" s="9">
        <f t="shared" si="33"/>
        <v>0</v>
      </c>
      <c r="I149" s="15"/>
      <c r="J149" s="15"/>
      <c r="K149" s="15"/>
      <c r="L149" s="9">
        <f t="shared" si="32"/>
        <v>0</v>
      </c>
      <c r="M149" s="15"/>
      <c r="N149" s="15"/>
      <c r="O149" s="15"/>
      <c r="P149" s="15"/>
      <c r="Q149" s="15"/>
      <c r="R149" s="11">
        <f t="shared" si="15"/>
        <v>0</v>
      </c>
      <c r="S149" s="15"/>
      <c r="T149" s="15"/>
      <c r="U149" s="9">
        <f t="shared" ref="U149:U160" si="35">S149+T149</f>
        <v>0</v>
      </c>
      <c r="V149" s="9">
        <f t="shared" si="34"/>
        <v>1</v>
      </c>
      <c r="W149" s="15">
        <v>1</v>
      </c>
      <c r="X149" s="16">
        <f t="shared" ref="X149:X160" si="36">W149-V149</f>
        <v>0</v>
      </c>
      <c r="Y149" s="18"/>
      <c r="Z149" s="17"/>
    </row>
    <row r="150" spans="1:26" ht="18" customHeight="1" x14ac:dyDescent="0.2">
      <c r="A150" s="13">
        <v>7550007</v>
      </c>
      <c r="B150" s="14" t="s">
        <v>171</v>
      </c>
      <c r="C150" s="15">
        <v>9000</v>
      </c>
      <c r="D150" s="10">
        <f>VLOOKUP($A150,'26.04'!$A$9:$W$204,23,0)</f>
        <v>12</v>
      </c>
      <c r="E150" s="15"/>
      <c r="F150" s="15"/>
      <c r="G150" s="15"/>
      <c r="H150" s="9">
        <f t="shared" si="33"/>
        <v>0</v>
      </c>
      <c r="I150" s="15"/>
      <c r="J150" s="15"/>
      <c r="K150" s="15"/>
      <c r="L150" s="9">
        <f t="shared" si="32"/>
        <v>0</v>
      </c>
      <c r="M150" s="15"/>
      <c r="N150" s="15"/>
      <c r="O150" s="15"/>
      <c r="P150" s="15"/>
      <c r="Q150" s="15"/>
      <c r="R150" s="11">
        <f t="shared" si="15"/>
        <v>0</v>
      </c>
      <c r="S150" s="15"/>
      <c r="T150" s="15"/>
      <c r="U150" s="9">
        <f t="shared" si="35"/>
        <v>0</v>
      </c>
      <c r="V150" s="9">
        <f t="shared" si="34"/>
        <v>12</v>
      </c>
      <c r="W150" s="15">
        <v>12</v>
      </c>
      <c r="X150" s="16">
        <f t="shared" si="36"/>
        <v>0</v>
      </c>
      <c r="Y150" s="18"/>
      <c r="Z150" s="17"/>
    </row>
    <row r="151" spans="1:26" ht="18" customHeight="1" x14ac:dyDescent="0.2">
      <c r="A151" s="13">
        <v>7550008</v>
      </c>
      <c r="B151" s="14" t="s">
        <v>172</v>
      </c>
      <c r="C151" s="15">
        <v>21000</v>
      </c>
      <c r="D151" s="10">
        <f>VLOOKUP($A151,'26.04'!$A$9:$W$204,23,0)</f>
        <v>2</v>
      </c>
      <c r="E151" s="15"/>
      <c r="F151" s="15"/>
      <c r="G151" s="15"/>
      <c r="H151" s="9">
        <f t="shared" si="33"/>
        <v>0</v>
      </c>
      <c r="I151" s="15"/>
      <c r="J151" s="15"/>
      <c r="K151" s="15"/>
      <c r="L151" s="9">
        <f t="shared" si="32"/>
        <v>0</v>
      </c>
      <c r="M151" s="15"/>
      <c r="N151" s="15"/>
      <c r="O151" s="15"/>
      <c r="P151" s="15"/>
      <c r="Q151" s="15"/>
      <c r="R151" s="11">
        <f t="shared" si="15"/>
        <v>0</v>
      </c>
      <c r="S151" s="15"/>
      <c r="T151" s="15"/>
      <c r="U151" s="9">
        <f t="shared" si="35"/>
        <v>0</v>
      </c>
      <c r="V151" s="9">
        <f t="shared" si="34"/>
        <v>2</v>
      </c>
      <c r="W151" s="15">
        <v>2</v>
      </c>
      <c r="X151" s="16">
        <f t="shared" si="36"/>
        <v>0</v>
      </c>
      <c r="Y151" s="18"/>
      <c r="Z151" s="17"/>
    </row>
    <row r="152" spans="1:26" ht="18" customHeight="1" x14ac:dyDescent="0.2">
      <c r="A152" s="13">
        <v>7550011</v>
      </c>
      <c r="B152" s="14" t="s">
        <v>173</v>
      </c>
      <c r="C152" s="15">
        <v>16000</v>
      </c>
      <c r="D152" s="10">
        <f>VLOOKUP($A152,'26.04'!$A$9:$W$204,23,0)</f>
        <v>10</v>
      </c>
      <c r="E152" s="15"/>
      <c r="F152" s="15"/>
      <c r="G152" s="15"/>
      <c r="H152" s="9">
        <f t="shared" si="33"/>
        <v>0</v>
      </c>
      <c r="I152" s="15"/>
      <c r="J152" s="15"/>
      <c r="K152" s="15"/>
      <c r="L152" s="9">
        <f t="shared" si="32"/>
        <v>0</v>
      </c>
      <c r="M152" s="15"/>
      <c r="N152" s="15"/>
      <c r="O152" s="15"/>
      <c r="P152" s="15"/>
      <c r="Q152" s="15"/>
      <c r="R152" s="11">
        <f t="shared" si="15"/>
        <v>0</v>
      </c>
      <c r="S152" s="15"/>
      <c r="T152" s="15"/>
      <c r="U152" s="9">
        <f t="shared" si="35"/>
        <v>0</v>
      </c>
      <c r="V152" s="9">
        <f t="shared" si="34"/>
        <v>10</v>
      </c>
      <c r="W152" s="15">
        <v>10</v>
      </c>
      <c r="X152" s="16">
        <f t="shared" si="36"/>
        <v>0</v>
      </c>
      <c r="Y152" s="18"/>
      <c r="Z152" s="17"/>
    </row>
    <row r="153" spans="1:26" ht="18" customHeight="1" x14ac:dyDescent="0.2">
      <c r="A153" s="13">
        <v>7550012</v>
      </c>
      <c r="B153" s="14" t="s">
        <v>174</v>
      </c>
      <c r="C153" s="15">
        <v>24000</v>
      </c>
      <c r="D153" s="10">
        <f>VLOOKUP($A153,'26.04'!$A$9:$W$204,23,0)</f>
        <v>0</v>
      </c>
      <c r="E153" s="15"/>
      <c r="F153" s="15"/>
      <c r="G153" s="15"/>
      <c r="H153" s="9">
        <f t="shared" si="33"/>
        <v>0</v>
      </c>
      <c r="I153" s="15"/>
      <c r="J153" s="15"/>
      <c r="K153" s="15"/>
      <c r="L153" s="9">
        <f t="shared" si="32"/>
        <v>0</v>
      </c>
      <c r="M153" s="15"/>
      <c r="N153" s="15"/>
      <c r="O153" s="15"/>
      <c r="P153" s="15"/>
      <c r="Q153" s="15"/>
      <c r="R153" s="11">
        <f t="shared" si="15"/>
        <v>0</v>
      </c>
      <c r="S153" s="15"/>
      <c r="T153" s="15"/>
      <c r="U153" s="9">
        <f t="shared" si="35"/>
        <v>0</v>
      </c>
      <c r="V153" s="9">
        <f t="shared" si="34"/>
        <v>0</v>
      </c>
      <c r="W153" s="15"/>
      <c r="X153" s="16">
        <f t="shared" si="36"/>
        <v>0</v>
      </c>
      <c r="Y153" s="18"/>
      <c r="Z153" s="17"/>
    </row>
    <row r="154" spans="1:26" ht="18" customHeight="1" x14ac:dyDescent="0.2">
      <c r="A154" s="13">
        <v>7550015</v>
      </c>
      <c r="B154" s="14" t="s">
        <v>175</v>
      </c>
      <c r="C154" s="15">
        <v>14000</v>
      </c>
      <c r="D154" s="10">
        <f>VLOOKUP($A154,'26.04'!$A$9:$W$204,23,0)</f>
        <v>13</v>
      </c>
      <c r="E154" s="15"/>
      <c r="F154" s="15"/>
      <c r="G154" s="15"/>
      <c r="H154" s="9">
        <f t="shared" si="33"/>
        <v>0</v>
      </c>
      <c r="I154" s="15"/>
      <c r="J154" s="15"/>
      <c r="K154" s="15"/>
      <c r="L154" s="9">
        <f t="shared" si="32"/>
        <v>0</v>
      </c>
      <c r="M154" s="15"/>
      <c r="N154" s="15"/>
      <c r="O154" s="15"/>
      <c r="P154" s="15"/>
      <c r="Q154" s="15"/>
      <c r="R154" s="11">
        <f t="shared" si="15"/>
        <v>0</v>
      </c>
      <c r="S154" s="15"/>
      <c r="T154" s="15"/>
      <c r="U154" s="9">
        <f t="shared" si="35"/>
        <v>0</v>
      </c>
      <c r="V154" s="9">
        <f t="shared" si="34"/>
        <v>13</v>
      </c>
      <c r="W154" s="15">
        <v>13</v>
      </c>
      <c r="X154" s="16">
        <f t="shared" si="36"/>
        <v>0</v>
      </c>
      <c r="Y154" s="18"/>
      <c r="Z154" s="17"/>
    </row>
    <row r="155" spans="1:26" ht="18" customHeight="1" x14ac:dyDescent="0.2">
      <c r="A155" s="13">
        <v>7550016</v>
      </c>
      <c r="B155" s="14" t="s">
        <v>176</v>
      </c>
      <c r="C155" s="15">
        <v>14000</v>
      </c>
      <c r="D155" s="10">
        <f>VLOOKUP($A155,'26.04'!$A$9:$W$204,23,0)</f>
        <v>13</v>
      </c>
      <c r="E155" s="15"/>
      <c r="F155" s="15"/>
      <c r="G155" s="15"/>
      <c r="H155" s="9">
        <f t="shared" si="33"/>
        <v>0</v>
      </c>
      <c r="I155" s="15"/>
      <c r="J155" s="15"/>
      <c r="K155" s="15"/>
      <c r="L155" s="9">
        <f t="shared" si="32"/>
        <v>0</v>
      </c>
      <c r="M155" s="15"/>
      <c r="N155" s="15"/>
      <c r="O155" s="15"/>
      <c r="P155" s="15"/>
      <c r="Q155" s="15"/>
      <c r="R155" s="11">
        <f t="shared" si="15"/>
        <v>0</v>
      </c>
      <c r="S155" s="15"/>
      <c r="T155" s="15"/>
      <c r="U155" s="9">
        <f t="shared" si="35"/>
        <v>0</v>
      </c>
      <c r="V155" s="9">
        <f t="shared" si="34"/>
        <v>13</v>
      </c>
      <c r="W155" s="15">
        <v>13</v>
      </c>
      <c r="X155" s="16">
        <f t="shared" si="36"/>
        <v>0</v>
      </c>
      <c r="Y155" s="18"/>
      <c r="Z155" s="17"/>
    </row>
    <row r="156" spans="1:26" ht="18" customHeight="1" x14ac:dyDescent="0.2">
      <c r="A156" s="13">
        <v>7550017</v>
      </c>
      <c r="B156" s="14" t="s">
        <v>177</v>
      </c>
      <c r="C156" s="15">
        <v>14000</v>
      </c>
      <c r="D156" s="10">
        <f>VLOOKUP($A156,'26.04'!$A$9:$W$204,23,0)</f>
        <v>13</v>
      </c>
      <c r="E156" s="15"/>
      <c r="F156" s="15"/>
      <c r="G156" s="15"/>
      <c r="H156" s="9">
        <f t="shared" si="33"/>
        <v>0</v>
      </c>
      <c r="I156" s="15"/>
      <c r="J156" s="15"/>
      <c r="K156" s="15"/>
      <c r="L156" s="9">
        <f t="shared" si="32"/>
        <v>0</v>
      </c>
      <c r="M156" s="15"/>
      <c r="N156" s="15"/>
      <c r="O156" s="15"/>
      <c r="P156" s="15"/>
      <c r="Q156" s="15"/>
      <c r="R156" s="11">
        <f t="shared" si="15"/>
        <v>0</v>
      </c>
      <c r="S156" s="15"/>
      <c r="T156" s="15"/>
      <c r="U156" s="9">
        <f t="shared" si="35"/>
        <v>0</v>
      </c>
      <c r="V156" s="9">
        <f t="shared" si="34"/>
        <v>13</v>
      </c>
      <c r="W156" s="15">
        <v>13</v>
      </c>
      <c r="X156" s="16">
        <f t="shared" si="36"/>
        <v>0</v>
      </c>
      <c r="Y156" s="18"/>
      <c r="Z156" s="17"/>
    </row>
    <row r="157" spans="1:26" ht="18" customHeight="1" x14ac:dyDescent="0.2">
      <c r="A157" s="13">
        <v>7550019</v>
      </c>
      <c r="B157" s="14" t="s">
        <v>178</v>
      </c>
      <c r="C157" s="15">
        <v>10000</v>
      </c>
      <c r="D157" s="10">
        <f>VLOOKUP($A157,'26.04'!$A$9:$W$204,23,0)</f>
        <v>19</v>
      </c>
      <c r="E157" s="15"/>
      <c r="F157" s="15"/>
      <c r="G157" s="15"/>
      <c r="H157" s="9">
        <f t="shared" si="33"/>
        <v>0</v>
      </c>
      <c r="I157" s="15">
        <v>5</v>
      </c>
      <c r="J157" s="15"/>
      <c r="K157" s="15"/>
      <c r="L157" s="9">
        <f t="shared" si="32"/>
        <v>5</v>
      </c>
      <c r="M157" s="15"/>
      <c r="N157" s="15"/>
      <c r="O157" s="15"/>
      <c r="P157" s="15"/>
      <c r="Q157" s="15"/>
      <c r="R157" s="11">
        <f t="shared" si="15"/>
        <v>0</v>
      </c>
      <c r="S157" s="15"/>
      <c r="T157" s="15"/>
      <c r="U157" s="9">
        <f t="shared" si="35"/>
        <v>0</v>
      </c>
      <c r="V157" s="9">
        <f t="shared" si="34"/>
        <v>14</v>
      </c>
      <c r="W157" s="15">
        <v>14</v>
      </c>
      <c r="X157" s="16">
        <f t="shared" si="36"/>
        <v>0</v>
      </c>
      <c r="Y157" s="18"/>
      <c r="Z157" s="17"/>
    </row>
    <row r="158" spans="1:26" ht="18" customHeight="1" x14ac:dyDescent="0.2">
      <c r="A158" s="13">
        <v>7550026</v>
      </c>
      <c r="B158" s="14" t="s">
        <v>179</v>
      </c>
      <c r="C158" s="15">
        <v>26000</v>
      </c>
      <c r="D158" s="10">
        <f>VLOOKUP($A158,'26.04'!$A$9:$W$204,23,0)</f>
        <v>5</v>
      </c>
      <c r="E158" s="15">
        <v>30</v>
      </c>
      <c r="F158" s="15"/>
      <c r="G158" s="15"/>
      <c r="H158" s="9">
        <f t="shared" si="33"/>
        <v>30</v>
      </c>
      <c r="I158" s="15"/>
      <c r="J158" s="15"/>
      <c r="K158" s="15"/>
      <c r="L158" s="9">
        <f t="shared" si="32"/>
        <v>0</v>
      </c>
      <c r="M158" s="15"/>
      <c r="N158" s="15"/>
      <c r="O158" s="15"/>
      <c r="P158" s="15"/>
      <c r="Q158" s="15"/>
      <c r="R158" s="11">
        <f t="shared" si="15"/>
        <v>0</v>
      </c>
      <c r="S158" s="15"/>
      <c r="T158" s="15"/>
      <c r="U158" s="9">
        <f t="shared" si="35"/>
        <v>0</v>
      </c>
      <c r="V158" s="9">
        <f t="shared" si="34"/>
        <v>35</v>
      </c>
      <c r="W158" s="15">
        <v>35</v>
      </c>
      <c r="X158" s="16">
        <f t="shared" si="36"/>
        <v>0</v>
      </c>
      <c r="Y158" s="18"/>
      <c r="Z158" s="17"/>
    </row>
    <row r="159" spans="1:26" ht="18" customHeight="1" x14ac:dyDescent="0.2">
      <c r="A159" s="13">
        <v>4550025</v>
      </c>
      <c r="B159" s="14" t="s">
        <v>233</v>
      </c>
      <c r="C159" s="15">
        <v>32000</v>
      </c>
      <c r="D159" s="10">
        <f>VLOOKUP($A159,'26.04'!$A$9:$W$204,23,0)</f>
        <v>0</v>
      </c>
      <c r="E159" s="15"/>
      <c r="F159" s="15"/>
      <c r="G159" s="15"/>
      <c r="H159" s="9">
        <f t="shared" si="33"/>
        <v>0</v>
      </c>
      <c r="I159" s="15"/>
      <c r="J159" s="15"/>
      <c r="K159" s="15"/>
      <c r="L159" s="9">
        <f t="shared" si="32"/>
        <v>0</v>
      </c>
      <c r="M159" s="15"/>
      <c r="N159" s="15"/>
      <c r="O159" s="15"/>
      <c r="P159" s="15"/>
      <c r="Q159" s="15"/>
      <c r="R159" s="11">
        <f t="shared" si="15"/>
        <v>0</v>
      </c>
      <c r="S159" s="15"/>
      <c r="T159" s="15"/>
      <c r="U159" s="9">
        <f t="shared" si="35"/>
        <v>0</v>
      </c>
      <c r="V159" s="9">
        <f t="shared" si="34"/>
        <v>0</v>
      </c>
      <c r="W159" s="15"/>
      <c r="X159" s="16">
        <f t="shared" si="36"/>
        <v>0</v>
      </c>
      <c r="Y159" s="18"/>
      <c r="Z159" s="17"/>
    </row>
    <row r="160" spans="1:26" ht="18" customHeight="1" x14ac:dyDescent="0.2">
      <c r="A160" s="13">
        <v>4550013</v>
      </c>
      <c r="B160" s="14" t="s">
        <v>231</v>
      </c>
      <c r="C160" s="15">
        <v>32000</v>
      </c>
      <c r="D160" s="10">
        <f>VLOOKUP($A160,'26.04'!$A$9:$W$204,23,0)</f>
        <v>0</v>
      </c>
      <c r="E160" s="15"/>
      <c r="F160" s="15"/>
      <c r="G160" s="15"/>
      <c r="H160" s="9">
        <f t="shared" si="33"/>
        <v>0</v>
      </c>
      <c r="I160" s="15"/>
      <c r="J160" s="15"/>
      <c r="K160" s="15"/>
      <c r="L160" s="9">
        <f t="shared" si="32"/>
        <v>0</v>
      </c>
      <c r="M160" s="15"/>
      <c r="N160" s="15"/>
      <c r="O160" s="15"/>
      <c r="P160" s="15"/>
      <c r="Q160" s="15"/>
      <c r="R160" s="11">
        <f t="shared" ref="R160:R208" si="37">SUM(M160:Q160)</f>
        <v>0</v>
      </c>
      <c r="S160" s="15"/>
      <c r="T160" s="15"/>
      <c r="U160" s="9">
        <f t="shared" si="35"/>
        <v>0</v>
      </c>
      <c r="V160" s="9">
        <f t="shared" si="34"/>
        <v>0</v>
      </c>
      <c r="W160" s="15"/>
      <c r="X160" s="16">
        <f t="shared" si="36"/>
        <v>0</v>
      </c>
      <c r="Y160" s="18"/>
      <c r="Z160" s="17"/>
    </row>
    <row r="161" spans="1:26" ht="18" customHeight="1" x14ac:dyDescent="0.2">
      <c r="A161" s="7">
        <v>5500000</v>
      </c>
      <c r="B161" s="8" t="s">
        <v>180</v>
      </c>
      <c r="C161" s="9"/>
      <c r="D161" s="10">
        <f>VLOOKUP($A161,'26.04'!$A$9:$W$204,23,0)</f>
        <v>0</v>
      </c>
      <c r="E161" s="10"/>
      <c r="F161" s="10"/>
      <c r="G161" s="10"/>
      <c r="H161" s="9"/>
      <c r="I161" s="10"/>
      <c r="J161" s="10"/>
      <c r="K161" s="10"/>
      <c r="L161" s="9">
        <f t="shared" si="32"/>
        <v>0</v>
      </c>
      <c r="M161" s="10"/>
      <c r="N161" s="10"/>
      <c r="O161" s="10"/>
      <c r="P161" s="10"/>
      <c r="Q161" s="10"/>
      <c r="R161" s="11">
        <f t="shared" si="37"/>
        <v>0</v>
      </c>
      <c r="S161" s="10"/>
      <c r="T161" s="10"/>
      <c r="U161" s="9"/>
      <c r="V161" s="9"/>
      <c r="W161" s="10"/>
      <c r="X161" s="9"/>
      <c r="Y161" s="18"/>
      <c r="Z161" s="17"/>
    </row>
    <row r="162" spans="1:26" s="24" customFormat="1" ht="18" customHeight="1" x14ac:dyDescent="0.2">
      <c r="A162" s="13">
        <v>5500044</v>
      </c>
      <c r="B162" s="20" t="s">
        <v>181</v>
      </c>
      <c r="C162" s="21">
        <v>28000</v>
      </c>
      <c r="D162" s="10">
        <f>VLOOKUP($A162,'26.04'!$A$9:$W$204,23,0)</f>
        <v>0</v>
      </c>
      <c r="E162" s="15"/>
      <c r="F162" s="15"/>
      <c r="G162" s="15"/>
      <c r="H162" s="9">
        <f t="shared" ref="H162:H207" si="38">SUM(E162:G162)</f>
        <v>0</v>
      </c>
      <c r="I162" s="15"/>
      <c r="J162" s="15"/>
      <c r="K162" s="15"/>
      <c r="L162" s="9">
        <f t="shared" si="32"/>
        <v>0</v>
      </c>
      <c r="M162" s="15"/>
      <c r="N162" s="15"/>
      <c r="O162" s="15"/>
      <c r="P162" s="15"/>
      <c r="Q162" s="15"/>
      <c r="R162" s="11">
        <f t="shared" si="37"/>
        <v>0</v>
      </c>
      <c r="S162" s="15"/>
      <c r="T162" s="15"/>
      <c r="U162" s="9">
        <f t="shared" ref="U162:U188" si="39">S162+T162</f>
        <v>0</v>
      </c>
      <c r="V162" s="9">
        <f t="shared" ref="V162:V207" si="40">D162+H162-L162-R162-U162</f>
        <v>0</v>
      </c>
      <c r="W162" s="15"/>
      <c r="X162" s="16">
        <f t="shared" ref="X162:X188" si="41">W162-V162</f>
        <v>0</v>
      </c>
      <c r="Y162" s="22"/>
      <c r="Z162" s="23"/>
    </row>
    <row r="163" spans="1:26" s="24" customFormat="1" ht="18" customHeight="1" x14ac:dyDescent="0.2">
      <c r="A163" s="13">
        <v>5500045</v>
      </c>
      <c r="B163" s="20" t="s">
        <v>182</v>
      </c>
      <c r="C163" s="21">
        <v>30000</v>
      </c>
      <c r="D163" s="10">
        <f>VLOOKUP($A163,'26.04'!$A$9:$W$204,23,0)</f>
        <v>0</v>
      </c>
      <c r="E163" s="15"/>
      <c r="F163" s="15"/>
      <c r="G163" s="15"/>
      <c r="H163" s="9">
        <f t="shared" si="38"/>
        <v>0</v>
      </c>
      <c r="I163" s="15"/>
      <c r="J163" s="15"/>
      <c r="K163" s="15"/>
      <c r="L163" s="9">
        <f t="shared" si="32"/>
        <v>0</v>
      </c>
      <c r="M163" s="15"/>
      <c r="N163" s="15"/>
      <c r="O163" s="15"/>
      <c r="P163" s="15"/>
      <c r="Q163" s="15"/>
      <c r="R163" s="11">
        <f t="shared" si="37"/>
        <v>0</v>
      </c>
      <c r="S163" s="15"/>
      <c r="T163" s="15"/>
      <c r="U163" s="9">
        <f t="shared" si="39"/>
        <v>0</v>
      </c>
      <c r="V163" s="9">
        <f t="shared" si="40"/>
        <v>0</v>
      </c>
      <c r="W163" s="15"/>
      <c r="X163" s="16">
        <f t="shared" si="41"/>
        <v>0</v>
      </c>
      <c r="Y163" s="22"/>
      <c r="Z163" s="23"/>
    </row>
    <row r="164" spans="1:26" ht="18" customHeight="1" x14ac:dyDescent="0.2">
      <c r="A164" s="13">
        <v>5500063</v>
      </c>
      <c r="B164" s="14" t="s">
        <v>183</v>
      </c>
      <c r="C164" s="15">
        <v>21000</v>
      </c>
      <c r="D164" s="10">
        <f>VLOOKUP($A164,'26.04'!$A$9:$W$204,23,0)</f>
        <v>0</v>
      </c>
      <c r="E164" s="15"/>
      <c r="F164" s="15"/>
      <c r="G164" s="15"/>
      <c r="H164" s="9">
        <f t="shared" si="38"/>
        <v>0</v>
      </c>
      <c r="I164" s="15"/>
      <c r="J164" s="15"/>
      <c r="K164" s="15"/>
      <c r="L164" s="9">
        <f t="shared" si="32"/>
        <v>0</v>
      </c>
      <c r="M164" s="15"/>
      <c r="N164" s="15"/>
      <c r="O164" s="15"/>
      <c r="P164" s="15"/>
      <c r="Q164" s="15"/>
      <c r="R164" s="11">
        <f t="shared" si="37"/>
        <v>0</v>
      </c>
      <c r="S164" s="15"/>
      <c r="T164" s="15"/>
      <c r="U164" s="9">
        <f t="shared" si="39"/>
        <v>0</v>
      </c>
      <c r="V164" s="9">
        <f t="shared" si="40"/>
        <v>0</v>
      </c>
      <c r="W164" s="15"/>
      <c r="X164" s="16">
        <f t="shared" si="41"/>
        <v>0</v>
      </c>
      <c r="Y164" s="18"/>
      <c r="Z164" s="17"/>
    </row>
    <row r="165" spans="1:26" ht="18" customHeight="1" x14ac:dyDescent="0.2">
      <c r="A165" s="13">
        <v>5500064</v>
      </c>
      <c r="B165" s="14" t="s">
        <v>184</v>
      </c>
      <c r="C165" s="15">
        <v>26000</v>
      </c>
      <c r="D165" s="10">
        <f>VLOOKUP($A165,'26.04'!$A$9:$W$204,23,0)</f>
        <v>0</v>
      </c>
      <c r="E165" s="15"/>
      <c r="F165" s="15"/>
      <c r="G165" s="15"/>
      <c r="H165" s="9">
        <f t="shared" si="38"/>
        <v>0</v>
      </c>
      <c r="I165" s="15"/>
      <c r="J165" s="15"/>
      <c r="K165" s="15"/>
      <c r="L165" s="9">
        <f t="shared" si="32"/>
        <v>0</v>
      </c>
      <c r="M165" s="15"/>
      <c r="N165" s="15"/>
      <c r="O165" s="15"/>
      <c r="P165" s="15"/>
      <c r="Q165" s="15"/>
      <c r="R165" s="11">
        <f t="shared" si="37"/>
        <v>0</v>
      </c>
      <c r="S165" s="15"/>
      <c r="T165" s="15"/>
      <c r="U165" s="9">
        <f t="shared" si="39"/>
        <v>0</v>
      </c>
      <c r="V165" s="9">
        <f t="shared" si="40"/>
        <v>0</v>
      </c>
      <c r="W165" s="15"/>
      <c r="X165" s="16">
        <f t="shared" si="41"/>
        <v>0</v>
      </c>
      <c r="Y165" s="18"/>
      <c r="Z165" s="17"/>
    </row>
    <row r="166" spans="1:26" ht="18" customHeight="1" x14ac:dyDescent="0.2">
      <c r="A166" s="13">
        <v>5500065</v>
      </c>
      <c r="B166" s="14" t="s">
        <v>185</v>
      </c>
      <c r="C166" s="15">
        <v>24000</v>
      </c>
      <c r="D166" s="10">
        <f>VLOOKUP($A166,'26.04'!$A$9:$W$204,23,0)</f>
        <v>0</v>
      </c>
      <c r="E166" s="15"/>
      <c r="F166" s="15"/>
      <c r="G166" s="15"/>
      <c r="H166" s="9">
        <f t="shared" si="38"/>
        <v>0</v>
      </c>
      <c r="I166" s="15"/>
      <c r="J166" s="15"/>
      <c r="K166" s="15"/>
      <c r="L166" s="9">
        <f t="shared" si="32"/>
        <v>0</v>
      </c>
      <c r="M166" s="15"/>
      <c r="N166" s="15"/>
      <c r="O166" s="15"/>
      <c r="P166" s="15"/>
      <c r="Q166" s="15"/>
      <c r="R166" s="11">
        <f t="shared" si="37"/>
        <v>0</v>
      </c>
      <c r="S166" s="15"/>
      <c r="T166" s="15"/>
      <c r="U166" s="9">
        <f t="shared" si="39"/>
        <v>0</v>
      </c>
      <c r="V166" s="9">
        <f t="shared" si="40"/>
        <v>0</v>
      </c>
      <c r="W166" s="15"/>
      <c r="X166" s="16">
        <f t="shared" si="41"/>
        <v>0</v>
      </c>
      <c r="Y166" s="18"/>
      <c r="Z166" s="17"/>
    </row>
    <row r="167" spans="1:26" ht="18" customHeight="1" x14ac:dyDescent="0.2">
      <c r="A167" s="13">
        <v>5500066</v>
      </c>
      <c r="B167" s="14" t="s">
        <v>186</v>
      </c>
      <c r="C167" s="15">
        <v>32000</v>
      </c>
      <c r="D167" s="10">
        <f>VLOOKUP($A167,'26.04'!$A$9:$W$204,23,0)</f>
        <v>0</v>
      </c>
      <c r="E167" s="15"/>
      <c r="F167" s="15"/>
      <c r="G167" s="15"/>
      <c r="H167" s="9">
        <f t="shared" si="38"/>
        <v>0</v>
      </c>
      <c r="I167" s="15"/>
      <c r="J167" s="15"/>
      <c r="K167" s="15"/>
      <c r="L167" s="9">
        <f t="shared" si="32"/>
        <v>0</v>
      </c>
      <c r="M167" s="15"/>
      <c r="N167" s="15"/>
      <c r="O167" s="15"/>
      <c r="P167" s="15"/>
      <c r="Q167" s="15"/>
      <c r="R167" s="11">
        <f t="shared" si="37"/>
        <v>0</v>
      </c>
      <c r="S167" s="15"/>
      <c r="T167" s="15"/>
      <c r="U167" s="9">
        <f t="shared" si="39"/>
        <v>0</v>
      </c>
      <c r="V167" s="9">
        <f t="shared" si="40"/>
        <v>0</v>
      </c>
      <c r="W167" s="15"/>
      <c r="X167" s="16">
        <f t="shared" si="41"/>
        <v>0</v>
      </c>
      <c r="Y167" s="18"/>
      <c r="Z167" s="17"/>
    </row>
    <row r="168" spans="1:26" ht="18" customHeight="1" x14ac:dyDescent="0.2">
      <c r="A168" s="13">
        <v>5510070</v>
      </c>
      <c r="B168" s="14" t="s">
        <v>187</v>
      </c>
      <c r="C168" s="15">
        <v>28000</v>
      </c>
      <c r="D168" s="10">
        <f>VLOOKUP($A168,'26.04'!$A$9:$W$204,23,0)</f>
        <v>0</v>
      </c>
      <c r="E168" s="15"/>
      <c r="F168" s="15"/>
      <c r="G168" s="15"/>
      <c r="H168" s="9">
        <f t="shared" si="38"/>
        <v>0</v>
      </c>
      <c r="I168" s="15"/>
      <c r="J168" s="15"/>
      <c r="K168" s="15"/>
      <c r="L168" s="9">
        <f t="shared" si="32"/>
        <v>0</v>
      </c>
      <c r="M168" s="15"/>
      <c r="N168" s="15"/>
      <c r="O168" s="15"/>
      <c r="P168" s="15"/>
      <c r="Q168" s="15"/>
      <c r="R168" s="11">
        <f t="shared" si="37"/>
        <v>0</v>
      </c>
      <c r="S168" s="15"/>
      <c r="T168" s="15"/>
      <c r="U168" s="9">
        <f t="shared" si="39"/>
        <v>0</v>
      </c>
      <c r="V168" s="9">
        <f t="shared" si="40"/>
        <v>0</v>
      </c>
      <c r="W168" s="15"/>
      <c r="X168" s="16">
        <f t="shared" si="41"/>
        <v>0</v>
      </c>
      <c r="Y168" s="18"/>
      <c r="Z168" s="17"/>
    </row>
    <row r="169" spans="1:26" ht="18" customHeight="1" x14ac:dyDescent="0.2">
      <c r="A169" s="13">
        <v>5510072</v>
      </c>
      <c r="B169" s="14" t="s">
        <v>188</v>
      </c>
      <c r="C169" s="15">
        <v>29000</v>
      </c>
      <c r="D169" s="10">
        <f>VLOOKUP($A169,'26.04'!$A$9:$W$204,23,0)</f>
        <v>0</v>
      </c>
      <c r="E169" s="15"/>
      <c r="F169" s="15"/>
      <c r="G169" s="15"/>
      <c r="H169" s="9">
        <f t="shared" si="38"/>
        <v>0</v>
      </c>
      <c r="I169" s="15"/>
      <c r="J169" s="15"/>
      <c r="K169" s="15"/>
      <c r="L169" s="9">
        <f t="shared" si="32"/>
        <v>0</v>
      </c>
      <c r="M169" s="15"/>
      <c r="N169" s="15"/>
      <c r="O169" s="15"/>
      <c r="P169" s="15"/>
      <c r="Q169" s="15"/>
      <c r="R169" s="11">
        <f t="shared" si="37"/>
        <v>0</v>
      </c>
      <c r="S169" s="15"/>
      <c r="T169" s="15"/>
      <c r="U169" s="9">
        <f t="shared" si="39"/>
        <v>0</v>
      </c>
      <c r="V169" s="9">
        <f t="shared" si="40"/>
        <v>0</v>
      </c>
      <c r="W169" s="15"/>
      <c r="X169" s="16">
        <f t="shared" si="41"/>
        <v>0</v>
      </c>
      <c r="Y169" s="18"/>
      <c r="Z169" s="17"/>
    </row>
    <row r="170" spans="1:26" ht="18" customHeight="1" x14ac:dyDescent="0.2">
      <c r="A170" s="13">
        <v>5510074</v>
      </c>
      <c r="B170" s="14" t="s">
        <v>189</v>
      </c>
      <c r="C170" s="15">
        <v>30000</v>
      </c>
      <c r="D170" s="10">
        <f>VLOOKUP($A170,'26.04'!$A$9:$W$204,23,0)</f>
        <v>0</v>
      </c>
      <c r="E170" s="15"/>
      <c r="F170" s="15"/>
      <c r="G170" s="15"/>
      <c r="H170" s="9">
        <f t="shared" si="38"/>
        <v>0</v>
      </c>
      <c r="I170" s="15"/>
      <c r="J170" s="15"/>
      <c r="K170" s="15"/>
      <c r="L170" s="9">
        <f t="shared" si="32"/>
        <v>0</v>
      </c>
      <c r="M170" s="15"/>
      <c r="N170" s="15"/>
      <c r="O170" s="15"/>
      <c r="P170" s="15"/>
      <c r="Q170" s="15"/>
      <c r="R170" s="11">
        <f t="shared" si="37"/>
        <v>0</v>
      </c>
      <c r="S170" s="15"/>
      <c r="T170" s="15"/>
      <c r="U170" s="9">
        <f t="shared" si="39"/>
        <v>0</v>
      </c>
      <c r="V170" s="9">
        <f t="shared" si="40"/>
        <v>0</v>
      </c>
      <c r="W170" s="15"/>
      <c r="X170" s="16">
        <f t="shared" si="41"/>
        <v>0</v>
      </c>
      <c r="Y170" s="18"/>
      <c r="Z170" s="17"/>
    </row>
    <row r="171" spans="1:26" ht="18" customHeight="1" x14ac:dyDescent="0.2">
      <c r="A171" s="13">
        <v>5520002</v>
      </c>
      <c r="B171" s="14" t="s">
        <v>190</v>
      </c>
      <c r="C171" s="15">
        <v>34000</v>
      </c>
      <c r="D171" s="10">
        <f>VLOOKUP($A171,'26.04'!$A$9:$W$204,23,0)</f>
        <v>0</v>
      </c>
      <c r="E171" s="15"/>
      <c r="F171" s="15"/>
      <c r="G171" s="15"/>
      <c r="H171" s="9">
        <f t="shared" si="38"/>
        <v>0</v>
      </c>
      <c r="I171" s="15"/>
      <c r="J171" s="15"/>
      <c r="K171" s="15"/>
      <c r="L171" s="9">
        <f t="shared" si="32"/>
        <v>0</v>
      </c>
      <c r="M171" s="15"/>
      <c r="N171" s="15"/>
      <c r="O171" s="15"/>
      <c r="P171" s="15"/>
      <c r="Q171" s="15"/>
      <c r="R171" s="11">
        <f>SUM(M171:Q171)</f>
        <v>0</v>
      </c>
      <c r="S171" s="15"/>
      <c r="T171" s="15"/>
      <c r="U171" s="9">
        <f>S171+T171</f>
        <v>0</v>
      </c>
      <c r="V171" s="9">
        <f t="shared" si="40"/>
        <v>0</v>
      </c>
      <c r="W171" s="15"/>
      <c r="X171" s="16">
        <f>W171-V171</f>
        <v>0</v>
      </c>
      <c r="Y171" s="18"/>
      <c r="Z171" s="17"/>
    </row>
    <row r="172" spans="1:26" ht="18" customHeight="1" x14ac:dyDescent="0.2">
      <c r="A172" s="13">
        <v>5520003</v>
      </c>
      <c r="B172" s="14" t="s">
        <v>191</v>
      </c>
      <c r="C172" s="15">
        <v>34000</v>
      </c>
      <c r="D172" s="10">
        <f>VLOOKUP($A172,'26.04'!$A$9:$W$204,23,0)</f>
        <v>0</v>
      </c>
      <c r="E172" s="15"/>
      <c r="F172" s="15"/>
      <c r="G172" s="15"/>
      <c r="H172" s="9">
        <f t="shared" si="38"/>
        <v>0</v>
      </c>
      <c r="I172" s="15"/>
      <c r="J172" s="15"/>
      <c r="K172" s="15"/>
      <c r="L172" s="9">
        <f t="shared" si="32"/>
        <v>0</v>
      </c>
      <c r="M172" s="15"/>
      <c r="N172" s="15"/>
      <c r="O172" s="15"/>
      <c r="P172" s="15"/>
      <c r="Q172" s="15"/>
      <c r="R172" s="11">
        <f>SUM(M172:Q172)</f>
        <v>0</v>
      </c>
      <c r="S172" s="15"/>
      <c r="T172" s="15"/>
      <c r="U172" s="9">
        <f>S172+T172</f>
        <v>0</v>
      </c>
      <c r="V172" s="9">
        <f t="shared" si="40"/>
        <v>0</v>
      </c>
      <c r="W172" s="15"/>
      <c r="X172" s="16">
        <f>W172-V172</f>
        <v>0</v>
      </c>
      <c r="Y172" s="18"/>
      <c r="Z172" s="17"/>
    </row>
    <row r="173" spans="1:26" ht="18" customHeight="1" x14ac:dyDescent="0.2">
      <c r="A173" s="13">
        <v>5520005</v>
      </c>
      <c r="B173" s="14" t="s">
        <v>192</v>
      </c>
      <c r="C173" s="15">
        <v>19000</v>
      </c>
      <c r="D173" s="10">
        <f>VLOOKUP($A173,'26.04'!$A$9:$W$204,23,0)</f>
        <v>0</v>
      </c>
      <c r="E173" s="15"/>
      <c r="F173" s="15"/>
      <c r="G173" s="15"/>
      <c r="H173" s="9">
        <f t="shared" si="38"/>
        <v>0</v>
      </c>
      <c r="I173" s="15"/>
      <c r="J173" s="15"/>
      <c r="K173" s="15"/>
      <c r="L173" s="9">
        <f t="shared" si="32"/>
        <v>0</v>
      </c>
      <c r="M173" s="15"/>
      <c r="N173" s="15"/>
      <c r="O173" s="15"/>
      <c r="P173" s="15"/>
      <c r="Q173" s="15"/>
      <c r="R173" s="11">
        <f>SUM(M173:Q173)</f>
        <v>0</v>
      </c>
      <c r="S173" s="15"/>
      <c r="T173" s="15"/>
      <c r="U173" s="9">
        <f>S173+T173</f>
        <v>0</v>
      </c>
      <c r="V173" s="9">
        <f t="shared" si="40"/>
        <v>0</v>
      </c>
      <c r="W173" s="15"/>
      <c r="X173" s="16">
        <f>W173-V173</f>
        <v>0</v>
      </c>
      <c r="Y173" s="18"/>
      <c r="Z173" s="17"/>
    </row>
    <row r="174" spans="1:26" ht="18" customHeight="1" x14ac:dyDescent="0.2">
      <c r="A174" s="13">
        <v>5530001</v>
      </c>
      <c r="B174" s="14" t="s">
        <v>193</v>
      </c>
      <c r="C174" s="15">
        <v>46000</v>
      </c>
      <c r="D174" s="10">
        <f>VLOOKUP($A174,'26.04'!$A$9:$W$204,23,0)</f>
        <v>0</v>
      </c>
      <c r="E174" s="15"/>
      <c r="F174" s="15"/>
      <c r="G174" s="15"/>
      <c r="H174" s="9">
        <f t="shared" si="38"/>
        <v>0</v>
      </c>
      <c r="I174" s="15"/>
      <c r="J174" s="15"/>
      <c r="K174" s="15"/>
      <c r="L174" s="9">
        <f t="shared" si="32"/>
        <v>0</v>
      </c>
      <c r="M174" s="15"/>
      <c r="N174" s="15"/>
      <c r="O174" s="15"/>
      <c r="P174" s="15"/>
      <c r="Q174" s="15"/>
      <c r="R174" s="11">
        <f>SUM(M174:Q174)</f>
        <v>0</v>
      </c>
      <c r="S174" s="15"/>
      <c r="T174" s="15"/>
      <c r="U174" s="9">
        <f>S174+T174</f>
        <v>0</v>
      </c>
      <c r="V174" s="9">
        <f t="shared" si="40"/>
        <v>0</v>
      </c>
      <c r="W174" s="15"/>
      <c r="X174" s="16">
        <f>W174-V174</f>
        <v>0</v>
      </c>
      <c r="Y174" s="18"/>
      <c r="Z174" s="17"/>
    </row>
    <row r="175" spans="1:26" ht="18" customHeight="1" x14ac:dyDescent="0.2">
      <c r="A175" s="13">
        <v>5530002</v>
      </c>
      <c r="B175" s="14" t="s">
        <v>194</v>
      </c>
      <c r="C175" s="15">
        <v>38000</v>
      </c>
      <c r="D175" s="10">
        <f>VLOOKUP($A175,'26.04'!$A$9:$W$204,23,0)</f>
        <v>0</v>
      </c>
      <c r="E175" s="15"/>
      <c r="F175" s="15"/>
      <c r="G175" s="15"/>
      <c r="H175" s="9">
        <f t="shared" si="38"/>
        <v>0</v>
      </c>
      <c r="I175" s="15"/>
      <c r="J175" s="15"/>
      <c r="K175" s="15"/>
      <c r="L175" s="9">
        <f t="shared" si="32"/>
        <v>0</v>
      </c>
      <c r="M175" s="15"/>
      <c r="N175" s="15"/>
      <c r="O175" s="15"/>
      <c r="P175" s="15"/>
      <c r="Q175" s="15"/>
      <c r="R175" s="11">
        <f>SUM(M175:Q175)</f>
        <v>0</v>
      </c>
      <c r="S175" s="15"/>
      <c r="T175" s="15"/>
      <c r="U175" s="9">
        <f>S175+T175</f>
        <v>0</v>
      </c>
      <c r="V175" s="9">
        <f t="shared" si="40"/>
        <v>0</v>
      </c>
      <c r="W175" s="15"/>
      <c r="X175" s="16">
        <f>W175-V175</f>
        <v>0</v>
      </c>
      <c r="Y175" s="18"/>
      <c r="Z175" s="17"/>
    </row>
    <row r="176" spans="1:26" ht="18" customHeight="1" x14ac:dyDescent="0.2">
      <c r="A176" s="13">
        <v>5530003</v>
      </c>
      <c r="B176" s="14" t="s">
        <v>195</v>
      </c>
      <c r="C176" s="15">
        <v>38000</v>
      </c>
      <c r="D176" s="10">
        <f>VLOOKUP($A176,'26.04'!$A$9:$W$204,23,0)</f>
        <v>0</v>
      </c>
      <c r="E176" s="15"/>
      <c r="F176" s="15"/>
      <c r="G176" s="15"/>
      <c r="H176" s="9">
        <f t="shared" si="38"/>
        <v>0</v>
      </c>
      <c r="I176" s="15"/>
      <c r="J176" s="15"/>
      <c r="K176" s="15"/>
      <c r="L176" s="9">
        <f t="shared" si="32"/>
        <v>0</v>
      </c>
      <c r="M176" s="15"/>
      <c r="N176" s="15"/>
      <c r="O176" s="15"/>
      <c r="P176" s="15"/>
      <c r="Q176" s="15"/>
      <c r="R176" s="11">
        <f t="shared" si="37"/>
        <v>0</v>
      </c>
      <c r="S176" s="15"/>
      <c r="T176" s="15"/>
      <c r="U176" s="9">
        <f t="shared" si="39"/>
        <v>0</v>
      </c>
      <c r="V176" s="9">
        <f t="shared" si="40"/>
        <v>0</v>
      </c>
      <c r="W176" s="15"/>
      <c r="X176" s="16">
        <f t="shared" si="41"/>
        <v>0</v>
      </c>
      <c r="Y176" s="18"/>
      <c r="Z176" s="17"/>
    </row>
    <row r="177" spans="1:26" ht="18" customHeight="1" x14ac:dyDescent="0.2">
      <c r="A177" s="13">
        <v>5530004</v>
      </c>
      <c r="B177" s="14" t="s">
        <v>196</v>
      </c>
      <c r="C177" s="15">
        <v>39000</v>
      </c>
      <c r="D177" s="10">
        <f>VLOOKUP($A177,'26.04'!$A$9:$W$204,23,0)</f>
        <v>0</v>
      </c>
      <c r="E177" s="15"/>
      <c r="F177" s="15"/>
      <c r="G177" s="15"/>
      <c r="H177" s="9">
        <f t="shared" si="38"/>
        <v>0</v>
      </c>
      <c r="I177" s="15"/>
      <c r="J177" s="15"/>
      <c r="K177" s="15"/>
      <c r="L177" s="9">
        <f t="shared" si="32"/>
        <v>0</v>
      </c>
      <c r="M177" s="15"/>
      <c r="N177" s="15"/>
      <c r="O177" s="15"/>
      <c r="P177" s="15"/>
      <c r="Q177" s="15"/>
      <c r="R177" s="11">
        <f t="shared" si="37"/>
        <v>0</v>
      </c>
      <c r="S177" s="15"/>
      <c r="T177" s="15"/>
      <c r="U177" s="9">
        <f t="shared" si="39"/>
        <v>0</v>
      </c>
      <c r="V177" s="9">
        <f t="shared" si="40"/>
        <v>0</v>
      </c>
      <c r="W177" s="15"/>
      <c r="X177" s="16">
        <f t="shared" si="41"/>
        <v>0</v>
      </c>
      <c r="Y177" s="18"/>
      <c r="Z177" s="17"/>
    </row>
    <row r="178" spans="1:26" ht="18" customHeight="1" x14ac:dyDescent="0.2">
      <c r="A178" s="13">
        <v>5530005</v>
      </c>
      <c r="B178" s="14" t="s">
        <v>197</v>
      </c>
      <c r="C178" s="15">
        <v>35000</v>
      </c>
      <c r="D178" s="10">
        <f>VLOOKUP($A178,'26.04'!$A$9:$W$204,23,0)</f>
        <v>0</v>
      </c>
      <c r="E178" s="15"/>
      <c r="F178" s="15"/>
      <c r="G178" s="15"/>
      <c r="H178" s="9">
        <f t="shared" si="38"/>
        <v>0</v>
      </c>
      <c r="I178" s="15"/>
      <c r="J178" s="15"/>
      <c r="K178" s="15"/>
      <c r="L178" s="9">
        <f t="shared" si="32"/>
        <v>0</v>
      </c>
      <c r="M178" s="15"/>
      <c r="N178" s="15"/>
      <c r="O178" s="15"/>
      <c r="P178" s="15"/>
      <c r="Q178" s="15"/>
      <c r="R178" s="11">
        <f t="shared" si="37"/>
        <v>0</v>
      </c>
      <c r="S178" s="15"/>
      <c r="T178" s="15"/>
      <c r="U178" s="9">
        <f t="shared" si="39"/>
        <v>0</v>
      </c>
      <c r="V178" s="9">
        <f t="shared" si="40"/>
        <v>0</v>
      </c>
      <c r="W178" s="15"/>
      <c r="X178" s="16">
        <f t="shared" si="41"/>
        <v>0</v>
      </c>
      <c r="Y178" s="18"/>
      <c r="Z178" s="17"/>
    </row>
    <row r="179" spans="1:26" ht="18" customHeight="1" x14ac:dyDescent="0.2">
      <c r="A179" s="13">
        <v>5530008</v>
      </c>
      <c r="B179" s="14" t="s">
        <v>198</v>
      </c>
      <c r="C179" s="15">
        <v>29000</v>
      </c>
      <c r="D179" s="10">
        <f>VLOOKUP($A179,'26.04'!$A$9:$W$204,23,0)</f>
        <v>0</v>
      </c>
      <c r="E179" s="15"/>
      <c r="F179" s="15"/>
      <c r="G179" s="15"/>
      <c r="H179" s="9">
        <f t="shared" si="38"/>
        <v>0</v>
      </c>
      <c r="I179" s="15"/>
      <c r="J179" s="15"/>
      <c r="K179" s="15"/>
      <c r="L179" s="9">
        <f t="shared" si="32"/>
        <v>0</v>
      </c>
      <c r="M179" s="15"/>
      <c r="N179" s="15"/>
      <c r="O179" s="15"/>
      <c r="P179" s="15"/>
      <c r="Q179" s="15"/>
      <c r="R179" s="11">
        <f t="shared" si="37"/>
        <v>0</v>
      </c>
      <c r="S179" s="15"/>
      <c r="T179" s="15"/>
      <c r="U179" s="9">
        <f t="shared" si="39"/>
        <v>0</v>
      </c>
      <c r="V179" s="9">
        <f t="shared" si="40"/>
        <v>0</v>
      </c>
      <c r="W179" s="15"/>
      <c r="X179" s="16">
        <f t="shared" si="41"/>
        <v>0</v>
      </c>
      <c r="Y179" s="18"/>
      <c r="Z179" s="17"/>
    </row>
    <row r="180" spans="1:26" ht="18" customHeight="1" x14ac:dyDescent="0.2">
      <c r="A180" s="13">
        <v>5540001</v>
      </c>
      <c r="B180" s="14" t="s">
        <v>199</v>
      </c>
      <c r="C180" s="15">
        <v>18000</v>
      </c>
      <c r="D180" s="10">
        <f>VLOOKUP($A180,'26.04'!$A$9:$W$204,23,0)</f>
        <v>10</v>
      </c>
      <c r="E180" s="15"/>
      <c r="F180" s="15"/>
      <c r="G180" s="15"/>
      <c r="H180" s="9">
        <f t="shared" si="38"/>
        <v>0</v>
      </c>
      <c r="I180" s="15">
        <v>2</v>
      </c>
      <c r="J180" s="15"/>
      <c r="K180" s="15"/>
      <c r="L180" s="9">
        <f t="shared" si="32"/>
        <v>2</v>
      </c>
      <c r="M180" s="15"/>
      <c r="N180" s="15"/>
      <c r="O180" s="15"/>
      <c r="P180" s="15"/>
      <c r="Q180" s="15"/>
      <c r="R180" s="11">
        <f>SUM(M180:Q180)</f>
        <v>0</v>
      </c>
      <c r="S180" s="15"/>
      <c r="T180" s="15"/>
      <c r="U180" s="9">
        <f>S180+T180</f>
        <v>0</v>
      </c>
      <c r="V180" s="9">
        <f t="shared" si="40"/>
        <v>8</v>
      </c>
      <c r="W180" s="15">
        <v>8</v>
      </c>
      <c r="X180" s="16">
        <f>W180-V180</f>
        <v>0</v>
      </c>
      <c r="Y180" s="18"/>
      <c r="Z180" s="17"/>
    </row>
    <row r="181" spans="1:26" ht="18" customHeight="1" x14ac:dyDescent="0.2">
      <c r="A181" s="13">
        <v>5540003</v>
      </c>
      <c r="B181" s="14" t="s">
        <v>200</v>
      </c>
      <c r="C181" s="15">
        <v>18000</v>
      </c>
      <c r="D181" s="10">
        <f>VLOOKUP($A181,'26.04'!$A$9:$W$204,23,0)</f>
        <v>26</v>
      </c>
      <c r="E181" s="15"/>
      <c r="F181" s="15"/>
      <c r="G181" s="15"/>
      <c r="H181" s="9">
        <f t="shared" si="38"/>
        <v>0</v>
      </c>
      <c r="I181" s="15"/>
      <c r="J181" s="15"/>
      <c r="K181" s="15"/>
      <c r="L181" s="9">
        <f t="shared" si="32"/>
        <v>0</v>
      </c>
      <c r="M181" s="15"/>
      <c r="N181" s="15"/>
      <c r="O181" s="15"/>
      <c r="P181" s="15"/>
      <c r="Q181" s="15"/>
      <c r="R181" s="11">
        <f t="shared" si="37"/>
        <v>0</v>
      </c>
      <c r="S181" s="15"/>
      <c r="T181" s="15"/>
      <c r="U181" s="9">
        <f t="shared" si="39"/>
        <v>0</v>
      </c>
      <c r="V181" s="9">
        <f t="shared" si="40"/>
        <v>26</v>
      </c>
      <c r="W181" s="15">
        <v>26</v>
      </c>
      <c r="X181" s="16">
        <f t="shared" si="41"/>
        <v>0</v>
      </c>
      <c r="Y181" s="18"/>
      <c r="Z181" s="17"/>
    </row>
    <row r="182" spans="1:26" ht="18" customHeight="1" x14ac:dyDescent="0.2">
      <c r="A182" s="13">
        <v>5540008</v>
      </c>
      <c r="B182" s="14" t="s">
        <v>201</v>
      </c>
      <c r="C182" s="15">
        <v>16000</v>
      </c>
      <c r="D182" s="10">
        <f>VLOOKUP($A182,'26.04'!$A$9:$W$204,23,0)</f>
        <v>115</v>
      </c>
      <c r="E182" s="15"/>
      <c r="F182" s="15"/>
      <c r="G182" s="15"/>
      <c r="H182" s="9">
        <f t="shared" si="38"/>
        <v>0</v>
      </c>
      <c r="I182" s="15">
        <v>3</v>
      </c>
      <c r="J182" s="15"/>
      <c r="K182" s="15"/>
      <c r="L182" s="9">
        <f t="shared" si="32"/>
        <v>3</v>
      </c>
      <c r="M182" s="15"/>
      <c r="N182" s="15"/>
      <c r="O182" s="15"/>
      <c r="P182" s="15"/>
      <c r="Q182" s="15"/>
      <c r="R182" s="11">
        <f t="shared" si="37"/>
        <v>0</v>
      </c>
      <c r="S182" s="15"/>
      <c r="T182" s="15"/>
      <c r="U182" s="9">
        <f t="shared" si="39"/>
        <v>0</v>
      </c>
      <c r="V182" s="9">
        <f t="shared" si="40"/>
        <v>112</v>
      </c>
      <c r="W182" s="15">
        <v>112</v>
      </c>
      <c r="X182" s="16">
        <f t="shared" si="41"/>
        <v>0</v>
      </c>
      <c r="Y182" s="18"/>
      <c r="Z182" s="17"/>
    </row>
    <row r="183" spans="1:26" ht="18" customHeight="1" x14ac:dyDescent="0.2">
      <c r="A183" s="13">
        <v>5540017</v>
      </c>
      <c r="B183" s="14" t="s">
        <v>202</v>
      </c>
      <c r="C183" s="15">
        <v>25000</v>
      </c>
      <c r="D183" s="10">
        <f>VLOOKUP($A183,'26.04'!$A$9:$W$204,23,0)</f>
        <v>0</v>
      </c>
      <c r="E183" s="15"/>
      <c r="F183" s="15"/>
      <c r="G183" s="15"/>
      <c r="H183" s="9">
        <f t="shared" si="38"/>
        <v>0</v>
      </c>
      <c r="I183" s="15"/>
      <c r="J183" s="15"/>
      <c r="K183" s="15"/>
      <c r="L183" s="9">
        <f t="shared" si="32"/>
        <v>0</v>
      </c>
      <c r="M183" s="15"/>
      <c r="N183" s="15"/>
      <c r="O183" s="15"/>
      <c r="P183" s="15"/>
      <c r="Q183" s="15"/>
      <c r="R183" s="11">
        <f t="shared" si="37"/>
        <v>0</v>
      </c>
      <c r="S183" s="15"/>
      <c r="T183" s="15"/>
      <c r="U183" s="9">
        <f t="shared" si="39"/>
        <v>0</v>
      </c>
      <c r="V183" s="9">
        <f t="shared" si="40"/>
        <v>0</v>
      </c>
      <c r="W183" s="15"/>
      <c r="X183" s="16">
        <f t="shared" si="41"/>
        <v>0</v>
      </c>
      <c r="Y183" s="18"/>
      <c r="Z183" s="17"/>
    </row>
    <row r="184" spans="1:26" ht="18" customHeight="1" x14ac:dyDescent="0.2">
      <c r="A184" s="13">
        <v>5540018</v>
      </c>
      <c r="B184" s="14" t="s">
        <v>203</v>
      </c>
      <c r="C184" s="15">
        <v>32000</v>
      </c>
      <c r="D184" s="10">
        <f>VLOOKUP($A184,'26.04'!$A$9:$W$204,23,0)</f>
        <v>0</v>
      </c>
      <c r="E184" s="15"/>
      <c r="F184" s="15"/>
      <c r="G184" s="15"/>
      <c r="H184" s="9">
        <f t="shared" si="38"/>
        <v>0</v>
      </c>
      <c r="I184" s="15"/>
      <c r="J184" s="15"/>
      <c r="K184" s="15"/>
      <c r="L184" s="9">
        <f t="shared" si="32"/>
        <v>0</v>
      </c>
      <c r="M184" s="15"/>
      <c r="N184" s="15"/>
      <c r="O184" s="15"/>
      <c r="P184" s="15"/>
      <c r="Q184" s="15"/>
      <c r="R184" s="11">
        <f t="shared" si="37"/>
        <v>0</v>
      </c>
      <c r="S184" s="15"/>
      <c r="T184" s="15"/>
      <c r="U184" s="9">
        <f t="shared" si="39"/>
        <v>0</v>
      </c>
      <c r="V184" s="9">
        <f t="shared" si="40"/>
        <v>0</v>
      </c>
      <c r="W184" s="15"/>
      <c r="X184" s="16">
        <f t="shared" si="41"/>
        <v>0</v>
      </c>
      <c r="Y184" s="18"/>
      <c r="Z184" s="17"/>
    </row>
    <row r="185" spans="1:26" ht="18" customHeight="1" x14ac:dyDescent="0.2">
      <c r="A185" s="13">
        <v>5540019</v>
      </c>
      <c r="B185" s="14" t="s">
        <v>204</v>
      </c>
      <c r="C185" s="15">
        <v>39000</v>
      </c>
      <c r="D185" s="10">
        <f>VLOOKUP($A185,'26.04'!$A$9:$W$204,23,0)</f>
        <v>0</v>
      </c>
      <c r="E185" s="15"/>
      <c r="F185" s="15"/>
      <c r="G185" s="15"/>
      <c r="H185" s="9">
        <f t="shared" si="38"/>
        <v>0</v>
      </c>
      <c r="I185" s="15"/>
      <c r="J185" s="15"/>
      <c r="K185" s="15"/>
      <c r="L185" s="9">
        <f t="shared" si="32"/>
        <v>0</v>
      </c>
      <c r="M185" s="15"/>
      <c r="N185" s="15"/>
      <c r="O185" s="15"/>
      <c r="P185" s="15"/>
      <c r="Q185" s="15"/>
      <c r="R185" s="11">
        <f t="shared" si="37"/>
        <v>0</v>
      </c>
      <c r="S185" s="15"/>
      <c r="T185" s="15"/>
      <c r="U185" s="9">
        <f t="shared" si="39"/>
        <v>0</v>
      </c>
      <c r="V185" s="9">
        <f t="shared" si="40"/>
        <v>0</v>
      </c>
      <c r="W185" s="15"/>
      <c r="X185" s="16">
        <f t="shared" si="41"/>
        <v>0</v>
      </c>
      <c r="Y185" s="18"/>
      <c r="Z185" s="17"/>
    </row>
    <row r="186" spans="1:26" ht="18" customHeight="1" x14ac:dyDescent="0.2">
      <c r="A186" s="13">
        <v>5540020</v>
      </c>
      <c r="B186" s="14" t="s">
        <v>205</v>
      </c>
      <c r="C186" s="15">
        <v>40000</v>
      </c>
      <c r="D186" s="10">
        <f>VLOOKUP($A186,'26.04'!$A$9:$W$204,23,0)</f>
        <v>0</v>
      </c>
      <c r="E186" s="15"/>
      <c r="F186" s="15"/>
      <c r="G186" s="15"/>
      <c r="H186" s="9">
        <f t="shared" si="38"/>
        <v>0</v>
      </c>
      <c r="I186" s="15"/>
      <c r="J186" s="15"/>
      <c r="K186" s="15"/>
      <c r="L186" s="9">
        <f t="shared" si="32"/>
        <v>0</v>
      </c>
      <c r="M186" s="15"/>
      <c r="N186" s="15"/>
      <c r="O186" s="15"/>
      <c r="P186" s="15"/>
      <c r="Q186" s="15"/>
      <c r="R186" s="11">
        <f t="shared" si="37"/>
        <v>0</v>
      </c>
      <c r="S186" s="15"/>
      <c r="T186" s="15"/>
      <c r="U186" s="9">
        <f t="shared" si="39"/>
        <v>0</v>
      </c>
      <c r="V186" s="9">
        <f t="shared" si="40"/>
        <v>0</v>
      </c>
      <c r="W186" s="15"/>
      <c r="X186" s="16">
        <f t="shared" si="41"/>
        <v>0</v>
      </c>
      <c r="Y186" s="18"/>
      <c r="Z186" s="17"/>
    </row>
    <row r="187" spans="1:26" ht="18" customHeight="1" x14ac:dyDescent="0.2">
      <c r="A187" s="13">
        <v>5540021</v>
      </c>
      <c r="B187" s="14" t="s">
        <v>206</v>
      </c>
      <c r="C187" s="15">
        <v>46000</v>
      </c>
      <c r="D187" s="10">
        <f>VLOOKUP($A187,'26.04'!$A$9:$W$204,23,0)</f>
        <v>0</v>
      </c>
      <c r="E187" s="15"/>
      <c r="F187" s="15"/>
      <c r="G187" s="15"/>
      <c r="H187" s="9">
        <f t="shared" si="38"/>
        <v>0</v>
      </c>
      <c r="I187" s="15"/>
      <c r="J187" s="15"/>
      <c r="K187" s="15"/>
      <c r="L187" s="9">
        <f t="shared" si="32"/>
        <v>0</v>
      </c>
      <c r="M187" s="15"/>
      <c r="N187" s="15"/>
      <c r="O187" s="15"/>
      <c r="P187" s="15"/>
      <c r="Q187" s="15"/>
      <c r="R187" s="11">
        <f t="shared" si="37"/>
        <v>0</v>
      </c>
      <c r="S187" s="15"/>
      <c r="T187" s="15"/>
      <c r="U187" s="9">
        <f t="shared" si="39"/>
        <v>0</v>
      </c>
      <c r="V187" s="9">
        <f t="shared" si="40"/>
        <v>0</v>
      </c>
      <c r="W187" s="15"/>
      <c r="X187" s="16">
        <f t="shared" si="41"/>
        <v>0</v>
      </c>
      <c r="Y187" s="18"/>
      <c r="Z187" s="17"/>
    </row>
    <row r="188" spans="1:26" ht="18" customHeight="1" x14ac:dyDescent="0.2">
      <c r="A188" s="13">
        <v>5540029</v>
      </c>
      <c r="B188" s="14" t="s">
        <v>207</v>
      </c>
      <c r="C188" s="15">
        <v>18000</v>
      </c>
      <c r="D188" s="10">
        <f>VLOOKUP($A188,'26.04'!$A$9:$W$204,23,0)</f>
        <v>34</v>
      </c>
      <c r="E188" s="15"/>
      <c r="F188" s="15"/>
      <c r="G188" s="15"/>
      <c r="H188" s="9">
        <f t="shared" si="38"/>
        <v>0</v>
      </c>
      <c r="I188" s="15"/>
      <c r="J188" s="15"/>
      <c r="K188" s="15"/>
      <c r="L188" s="9">
        <f t="shared" si="32"/>
        <v>0</v>
      </c>
      <c r="M188" s="15"/>
      <c r="N188" s="15"/>
      <c r="O188" s="15"/>
      <c r="P188" s="15"/>
      <c r="Q188" s="15"/>
      <c r="R188" s="11">
        <f t="shared" si="37"/>
        <v>0</v>
      </c>
      <c r="S188" s="15"/>
      <c r="T188" s="15"/>
      <c r="U188" s="9">
        <f t="shared" si="39"/>
        <v>0</v>
      </c>
      <c r="V188" s="9">
        <f t="shared" si="40"/>
        <v>34</v>
      </c>
      <c r="W188" s="15">
        <v>34</v>
      </c>
      <c r="X188" s="16">
        <f t="shared" si="41"/>
        <v>0</v>
      </c>
      <c r="Y188" s="18"/>
      <c r="Z188" s="17"/>
    </row>
    <row r="189" spans="1:26" ht="18" customHeight="1" x14ac:dyDescent="0.2">
      <c r="A189" s="13">
        <v>5540030</v>
      </c>
      <c r="B189" s="14" t="s">
        <v>208</v>
      </c>
      <c r="C189" s="15">
        <v>20000</v>
      </c>
      <c r="D189" s="10">
        <f>VLOOKUP($A189,'26.04'!$A$9:$W$204,23,0)</f>
        <v>32</v>
      </c>
      <c r="E189" s="15"/>
      <c r="F189" s="15"/>
      <c r="G189" s="15"/>
      <c r="H189" s="9">
        <f t="shared" si="38"/>
        <v>0</v>
      </c>
      <c r="I189" s="15">
        <v>1</v>
      </c>
      <c r="J189" s="15"/>
      <c r="K189" s="15"/>
      <c r="L189" s="9">
        <f t="shared" si="32"/>
        <v>1</v>
      </c>
      <c r="M189" s="15"/>
      <c r="N189" s="15"/>
      <c r="O189" s="15"/>
      <c r="P189" s="15"/>
      <c r="Q189" s="15"/>
      <c r="R189" s="11">
        <f>SUM(M189:Q189)</f>
        <v>0</v>
      </c>
      <c r="S189" s="15"/>
      <c r="T189" s="15"/>
      <c r="U189" s="9">
        <f>S189+T189</f>
        <v>0</v>
      </c>
      <c r="V189" s="9">
        <f t="shared" si="40"/>
        <v>31</v>
      </c>
      <c r="W189" s="15">
        <v>31</v>
      </c>
      <c r="X189" s="16">
        <f>W189-V189</f>
        <v>0</v>
      </c>
      <c r="Y189" s="18"/>
      <c r="Z189" s="17"/>
    </row>
    <row r="190" spans="1:26" ht="18" customHeight="1" x14ac:dyDescent="0.2">
      <c r="A190" s="13">
        <v>5540031</v>
      </c>
      <c r="B190" s="14" t="s">
        <v>209</v>
      </c>
      <c r="C190" s="15">
        <v>20000</v>
      </c>
      <c r="D190" s="10">
        <f>VLOOKUP($A190,'26.04'!$A$9:$W$204,23,0)</f>
        <v>23</v>
      </c>
      <c r="E190" s="15"/>
      <c r="F190" s="15"/>
      <c r="G190" s="15"/>
      <c r="H190" s="9">
        <f t="shared" si="38"/>
        <v>0</v>
      </c>
      <c r="I190" s="15">
        <v>1</v>
      </c>
      <c r="J190" s="15"/>
      <c r="K190" s="15"/>
      <c r="L190" s="9">
        <f t="shared" si="32"/>
        <v>1</v>
      </c>
      <c r="M190" s="15"/>
      <c r="N190" s="15"/>
      <c r="O190" s="15"/>
      <c r="P190" s="15"/>
      <c r="Q190" s="15"/>
      <c r="R190" s="11">
        <f t="shared" si="37"/>
        <v>0</v>
      </c>
      <c r="S190" s="15"/>
      <c r="T190" s="15"/>
      <c r="U190" s="9">
        <f t="shared" ref="U190:U207" si="42">S190+T190</f>
        <v>0</v>
      </c>
      <c r="V190" s="9">
        <f t="shared" si="40"/>
        <v>22</v>
      </c>
      <c r="W190" s="15">
        <v>22</v>
      </c>
      <c r="X190" s="16">
        <f t="shared" ref="X190:X207" si="43">W190-V190</f>
        <v>0</v>
      </c>
      <c r="Y190" s="18"/>
      <c r="Z190" s="17"/>
    </row>
    <row r="191" spans="1:26" ht="18" customHeight="1" x14ac:dyDescent="0.2">
      <c r="A191" s="13">
        <v>5540032</v>
      </c>
      <c r="B191" s="14" t="s">
        <v>210</v>
      </c>
      <c r="C191" s="15">
        <v>15000</v>
      </c>
      <c r="D191" s="10">
        <f>VLOOKUP($A191,'26.04'!$A$9:$W$204,23,0)</f>
        <v>13</v>
      </c>
      <c r="E191" s="15"/>
      <c r="F191" s="15"/>
      <c r="G191" s="15"/>
      <c r="H191" s="9">
        <f t="shared" si="38"/>
        <v>0</v>
      </c>
      <c r="I191" s="15">
        <v>1</v>
      </c>
      <c r="J191" s="15"/>
      <c r="K191" s="15"/>
      <c r="L191" s="9">
        <f t="shared" si="32"/>
        <v>1</v>
      </c>
      <c r="M191" s="15"/>
      <c r="N191" s="15"/>
      <c r="O191" s="15"/>
      <c r="P191" s="15"/>
      <c r="Q191" s="15"/>
      <c r="R191" s="11">
        <f t="shared" si="37"/>
        <v>0</v>
      </c>
      <c r="S191" s="15"/>
      <c r="T191" s="15"/>
      <c r="U191" s="9">
        <f t="shared" si="42"/>
        <v>0</v>
      </c>
      <c r="V191" s="9">
        <f t="shared" si="40"/>
        <v>12</v>
      </c>
      <c r="W191" s="15">
        <v>12</v>
      </c>
      <c r="X191" s="16">
        <f t="shared" si="43"/>
        <v>0</v>
      </c>
      <c r="Y191" s="18"/>
      <c r="Z191" s="17"/>
    </row>
    <row r="192" spans="1:26" ht="18" customHeight="1" x14ac:dyDescent="0.2">
      <c r="A192" s="13">
        <v>5540033</v>
      </c>
      <c r="B192" s="14" t="s">
        <v>211</v>
      </c>
      <c r="C192" s="15">
        <v>15000</v>
      </c>
      <c r="D192" s="10">
        <f>VLOOKUP($A192,'26.04'!$A$9:$W$204,23,0)</f>
        <v>38</v>
      </c>
      <c r="E192" s="15"/>
      <c r="F192" s="15"/>
      <c r="G192" s="15"/>
      <c r="H192" s="9">
        <f t="shared" si="38"/>
        <v>0</v>
      </c>
      <c r="I192" s="15"/>
      <c r="J192" s="15"/>
      <c r="K192" s="15"/>
      <c r="L192" s="9">
        <f t="shared" si="32"/>
        <v>0</v>
      </c>
      <c r="M192" s="15"/>
      <c r="N192" s="15"/>
      <c r="O192" s="15"/>
      <c r="P192" s="15"/>
      <c r="Q192" s="15"/>
      <c r="R192" s="11">
        <f t="shared" si="37"/>
        <v>0</v>
      </c>
      <c r="S192" s="15"/>
      <c r="T192" s="15"/>
      <c r="U192" s="9">
        <f t="shared" si="42"/>
        <v>0</v>
      </c>
      <c r="V192" s="9">
        <f t="shared" si="40"/>
        <v>38</v>
      </c>
      <c r="W192" s="15">
        <v>38</v>
      </c>
      <c r="X192" s="16">
        <f t="shared" si="43"/>
        <v>0</v>
      </c>
      <c r="Y192" s="18"/>
      <c r="Z192" s="17"/>
    </row>
    <row r="193" spans="1:26" ht="18" customHeight="1" x14ac:dyDescent="0.2">
      <c r="A193" s="13">
        <v>5540035</v>
      </c>
      <c r="B193" s="14" t="s">
        <v>212</v>
      </c>
      <c r="C193" s="15">
        <v>20000</v>
      </c>
      <c r="D193" s="10">
        <f>VLOOKUP($A193,'26.04'!$A$9:$W$204,23,0)</f>
        <v>18</v>
      </c>
      <c r="E193" s="15"/>
      <c r="F193" s="15"/>
      <c r="G193" s="15"/>
      <c r="H193" s="9">
        <f t="shared" si="38"/>
        <v>0</v>
      </c>
      <c r="I193" s="15"/>
      <c r="J193" s="15"/>
      <c r="K193" s="15"/>
      <c r="L193" s="9">
        <f t="shared" si="32"/>
        <v>0</v>
      </c>
      <c r="M193" s="15"/>
      <c r="N193" s="15"/>
      <c r="O193" s="15"/>
      <c r="P193" s="15"/>
      <c r="Q193" s="15"/>
      <c r="R193" s="11">
        <f>SUM(M193:Q193)</f>
        <v>0</v>
      </c>
      <c r="S193" s="15"/>
      <c r="T193" s="15"/>
      <c r="U193" s="9">
        <f>S193+T193</f>
        <v>0</v>
      </c>
      <c r="V193" s="9">
        <f t="shared" si="40"/>
        <v>18</v>
      </c>
      <c r="W193" s="15">
        <v>18</v>
      </c>
      <c r="X193" s="16">
        <f>W193-V193</f>
        <v>0</v>
      </c>
      <c r="Y193" s="18"/>
      <c r="Z193" s="17"/>
    </row>
    <row r="194" spans="1:26" ht="18" customHeight="1" x14ac:dyDescent="0.2">
      <c r="A194" s="13">
        <v>5540037</v>
      </c>
      <c r="B194" s="14" t="s">
        <v>213</v>
      </c>
      <c r="C194" s="15">
        <v>18000</v>
      </c>
      <c r="D194" s="10">
        <f>VLOOKUP($A194,'26.04'!$A$9:$W$204,23,0)</f>
        <v>0</v>
      </c>
      <c r="E194" s="15"/>
      <c r="F194" s="15"/>
      <c r="G194" s="15"/>
      <c r="H194" s="9">
        <f t="shared" si="38"/>
        <v>0</v>
      </c>
      <c r="I194" s="15"/>
      <c r="J194" s="15"/>
      <c r="K194" s="15"/>
      <c r="L194" s="9">
        <f t="shared" si="32"/>
        <v>0</v>
      </c>
      <c r="M194" s="15"/>
      <c r="N194" s="15"/>
      <c r="O194" s="15"/>
      <c r="P194" s="15"/>
      <c r="Q194" s="15"/>
      <c r="R194" s="11">
        <f t="shared" si="37"/>
        <v>0</v>
      </c>
      <c r="S194" s="15"/>
      <c r="T194" s="15"/>
      <c r="U194" s="9">
        <f t="shared" si="42"/>
        <v>0</v>
      </c>
      <c r="V194" s="9">
        <f t="shared" si="40"/>
        <v>0</v>
      </c>
      <c r="W194" s="15"/>
      <c r="X194" s="16">
        <f t="shared" si="43"/>
        <v>0</v>
      </c>
      <c r="Y194" s="18"/>
      <c r="Z194" s="17"/>
    </row>
    <row r="195" spans="1:26" ht="18" customHeight="1" x14ac:dyDescent="0.2">
      <c r="A195" s="13">
        <v>5541001</v>
      </c>
      <c r="B195" s="14" t="s">
        <v>214</v>
      </c>
      <c r="C195" s="15">
        <v>29000</v>
      </c>
      <c r="D195" s="10">
        <f>VLOOKUP($A195,'26.04'!$A$9:$W$204,23,0)</f>
        <v>0</v>
      </c>
      <c r="E195" s="15"/>
      <c r="F195" s="15"/>
      <c r="G195" s="15"/>
      <c r="H195" s="9">
        <f t="shared" si="38"/>
        <v>0</v>
      </c>
      <c r="I195" s="15"/>
      <c r="J195" s="15"/>
      <c r="K195" s="15"/>
      <c r="L195" s="9">
        <f t="shared" si="32"/>
        <v>0</v>
      </c>
      <c r="M195" s="15"/>
      <c r="N195" s="15"/>
      <c r="O195" s="15"/>
      <c r="P195" s="15"/>
      <c r="Q195" s="15"/>
      <c r="R195" s="11">
        <f t="shared" si="37"/>
        <v>0</v>
      </c>
      <c r="S195" s="15"/>
      <c r="T195" s="15"/>
      <c r="U195" s="9">
        <f t="shared" si="42"/>
        <v>0</v>
      </c>
      <c r="V195" s="9">
        <f t="shared" si="40"/>
        <v>0</v>
      </c>
      <c r="W195" s="15"/>
      <c r="X195" s="16">
        <f t="shared" si="43"/>
        <v>0</v>
      </c>
      <c r="Y195" s="18"/>
      <c r="Z195" s="17"/>
    </row>
    <row r="196" spans="1:26" ht="18" customHeight="1" x14ac:dyDescent="0.2">
      <c r="A196" s="13">
        <v>5510105</v>
      </c>
      <c r="B196" s="14" t="s">
        <v>234</v>
      </c>
      <c r="C196" s="15">
        <v>10000</v>
      </c>
      <c r="D196" s="10">
        <f>VLOOKUP($A196,'26.04'!$A$9:$W$204,23,0)</f>
        <v>0</v>
      </c>
      <c r="E196" s="15"/>
      <c r="F196" s="15"/>
      <c r="G196" s="15"/>
      <c r="H196" s="9">
        <f t="shared" si="38"/>
        <v>0</v>
      </c>
      <c r="I196" s="15"/>
      <c r="J196" s="15"/>
      <c r="K196" s="15"/>
      <c r="L196" s="9">
        <f t="shared" si="32"/>
        <v>0</v>
      </c>
      <c r="M196" s="15"/>
      <c r="N196" s="15"/>
      <c r="O196" s="15"/>
      <c r="P196" s="15"/>
      <c r="Q196" s="15"/>
      <c r="R196" s="11">
        <f t="shared" si="37"/>
        <v>0</v>
      </c>
      <c r="S196" s="15"/>
      <c r="T196" s="15"/>
      <c r="U196" s="9">
        <f t="shared" si="42"/>
        <v>0</v>
      </c>
      <c r="V196" s="9">
        <f t="shared" si="40"/>
        <v>0</v>
      </c>
      <c r="W196" s="15"/>
      <c r="X196" s="16">
        <f t="shared" si="43"/>
        <v>0</v>
      </c>
      <c r="Y196" s="18"/>
      <c r="Z196" s="17"/>
    </row>
    <row r="197" spans="1:26" ht="18" customHeight="1" x14ac:dyDescent="0.2">
      <c r="A197" s="13">
        <v>7116001</v>
      </c>
      <c r="B197" s="14" t="s">
        <v>215</v>
      </c>
      <c r="C197" s="15">
        <v>99000</v>
      </c>
      <c r="D197" s="10">
        <f>VLOOKUP($A197,'26.04'!$A$9:$W$204,23,0)</f>
        <v>0</v>
      </c>
      <c r="E197" s="15"/>
      <c r="F197" s="15"/>
      <c r="G197" s="15"/>
      <c r="H197" s="9">
        <f t="shared" si="38"/>
        <v>0</v>
      </c>
      <c r="I197" s="15"/>
      <c r="J197" s="15"/>
      <c r="K197" s="15"/>
      <c r="L197" s="9">
        <f t="shared" si="32"/>
        <v>0</v>
      </c>
      <c r="M197" s="15"/>
      <c r="N197" s="15"/>
      <c r="O197" s="15"/>
      <c r="P197" s="15"/>
      <c r="Q197" s="15"/>
      <c r="R197" s="11">
        <f t="shared" si="37"/>
        <v>0</v>
      </c>
      <c r="S197" s="15"/>
      <c r="T197" s="15"/>
      <c r="U197" s="9">
        <f t="shared" si="42"/>
        <v>0</v>
      </c>
      <c r="V197" s="9">
        <f t="shared" si="40"/>
        <v>0</v>
      </c>
      <c r="W197" s="15"/>
      <c r="X197" s="16">
        <f t="shared" si="43"/>
        <v>0</v>
      </c>
      <c r="Y197" s="18"/>
      <c r="Z197" s="17"/>
    </row>
    <row r="198" spans="1:26" ht="18" customHeight="1" x14ac:dyDescent="0.2">
      <c r="A198" s="13">
        <v>7116002</v>
      </c>
      <c r="B198" s="14" t="s">
        <v>224</v>
      </c>
      <c r="C198" s="15">
        <v>60000</v>
      </c>
      <c r="D198" s="10">
        <f>VLOOKUP($A198,'26.04'!$A$9:$W$204,23,0)</f>
        <v>0</v>
      </c>
      <c r="E198" s="15"/>
      <c r="F198" s="15"/>
      <c r="G198" s="15"/>
      <c r="H198" s="9">
        <f t="shared" si="38"/>
        <v>0</v>
      </c>
      <c r="I198" s="15"/>
      <c r="J198" s="15"/>
      <c r="K198" s="15"/>
      <c r="L198" s="9">
        <f t="shared" si="32"/>
        <v>0</v>
      </c>
      <c r="M198" s="15"/>
      <c r="N198" s="15"/>
      <c r="O198" s="15"/>
      <c r="P198" s="15"/>
      <c r="Q198" s="15"/>
      <c r="R198" s="11">
        <f t="shared" si="37"/>
        <v>0</v>
      </c>
      <c r="S198" s="15"/>
      <c r="T198" s="15"/>
      <c r="U198" s="9">
        <f t="shared" si="42"/>
        <v>0</v>
      </c>
      <c r="V198" s="9">
        <f t="shared" si="40"/>
        <v>0</v>
      </c>
      <c r="W198" s="15"/>
      <c r="X198" s="16">
        <f t="shared" si="43"/>
        <v>0</v>
      </c>
      <c r="Y198" s="18"/>
      <c r="Z198" s="17"/>
    </row>
    <row r="199" spans="1:26" ht="18" customHeight="1" x14ac:dyDescent="0.2">
      <c r="A199" s="13">
        <v>7116003</v>
      </c>
      <c r="B199" s="14" t="s">
        <v>225</v>
      </c>
      <c r="C199" s="15">
        <v>60000</v>
      </c>
      <c r="D199" s="10">
        <f>VLOOKUP($A199,'26.04'!$A$9:$W$204,23,0)</f>
        <v>0</v>
      </c>
      <c r="E199" s="15"/>
      <c r="F199" s="15"/>
      <c r="G199" s="15"/>
      <c r="H199" s="9">
        <f t="shared" si="38"/>
        <v>0</v>
      </c>
      <c r="I199" s="15"/>
      <c r="J199" s="15"/>
      <c r="K199" s="15"/>
      <c r="L199" s="9">
        <f t="shared" si="32"/>
        <v>0</v>
      </c>
      <c r="M199" s="15"/>
      <c r="N199" s="15"/>
      <c r="O199" s="15"/>
      <c r="P199" s="15"/>
      <c r="Q199" s="15"/>
      <c r="R199" s="11">
        <f t="shared" si="37"/>
        <v>0</v>
      </c>
      <c r="S199" s="15"/>
      <c r="T199" s="15"/>
      <c r="U199" s="9">
        <f t="shared" si="42"/>
        <v>0</v>
      </c>
      <c r="V199" s="9">
        <f t="shared" si="40"/>
        <v>0</v>
      </c>
      <c r="W199" s="15"/>
      <c r="X199" s="16">
        <f t="shared" si="43"/>
        <v>0</v>
      </c>
      <c r="Y199" s="18"/>
      <c r="Z199" s="17"/>
    </row>
    <row r="200" spans="1:26" ht="18" customHeight="1" x14ac:dyDescent="0.2">
      <c r="A200" s="13">
        <v>9500002</v>
      </c>
      <c r="B200" s="14" t="s">
        <v>216</v>
      </c>
      <c r="C200" s="15">
        <v>4000</v>
      </c>
      <c r="D200" s="10">
        <f>VLOOKUP($A200,'26.04'!$A$9:$W$204,23,0)</f>
        <v>0</v>
      </c>
      <c r="E200" s="15"/>
      <c r="F200" s="15"/>
      <c r="G200" s="15"/>
      <c r="H200" s="9">
        <f t="shared" si="38"/>
        <v>0</v>
      </c>
      <c r="I200" s="15"/>
      <c r="J200" s="15"/>
      <c r="K200" s="15"/>
      <c r="L200" s="9">
        <f t="shared" si="32"/>
        <v>0</v>
      </c>
      <c r="M200" s="15"/>
      <c r="N200" s="15"/>
      <c r="O200" s="15"/>
      <c r="P200" s="15"/>
      <c r="Q200" s="15"/>
      <c r="R200" s="11">
        <f t="shared" si="37"/>
        <v>0</v>
      </c>
      <c r="S200" s="15"/>
      <c r="T200" s="15"/>
      <c r="U200" s="9">
        <f t="shared" si="42"/>
        <v>0</v>
      </c>
      <c r="V200" s="9">
        <f t="shared" si="40"/>
        <v>0</v>
      </c>
      <c r="W200" s="15"/>
      <c r="X200" s="16">
        <f t="shared" si="43"/>
        <v>0</v>
      </c>
      <c r="Y200" s="18"/>
      <c r="Z200" s="17"/>
    </row>
    <row r="201" spans="1:26" ht="18" customHeight="1" x14ac:dyDescent="0.2">
      <c r="A201" s="13">
        <v>9500003</v>
      </c>
      <c r="B201" s="14" t="s">
        <v>217</v>
      </c>
      <c r="C201" s="15">
        <v>5000</v>
      </c>
      <c r="D201" s="10">
        <f>VLOOKUP($A201,'26.04'!$A$9:$W$204,23,0)</f>
        <v>0</v>
      </c>
      <c r="E201" s="15"/>
      <c r="F201" s="15"/>
      <c r="G201" s="15"/>
      <c r="H201" s="9">
        <f t="shared" si="38"/>
        <v>0</v>
      </c>
      <c r="I201" s="15"/>
      <c r="J201" s="15"/>
      <c r="K201" s="15"/>
      <c r="L201" s="9">
        <f t="shared" si="32"/>
        <v>0</v>
      </c>
      <c r="M201" s="15"/>
      <c r="N201" s="15"/>
      <c r="O201" s="15"/>
      <c r="P201" s="15"/>
      <c r="Q201" s="15"/>
      <c r="R201" s="11">
        <f t="shared" si="37"/>
        <v>0</v>
      </c>
      <c r="S201" s="15"/>
      <c r="T201" s="15"/>
      <c r="U201" s="9">
        <f t="shared" si="42"/>
        <v>0</v>
      </c>
      <c r="V201" s="9">
        <f t="shared" si="40"/>
        <v>0</v>
      </c>
      <c r="W201" s="15"/>
      <c r="X201" s="16">
        <f t="shared" si="43"/>
        <v>0</v>
      </c>
      <c r="Y201" s="18"/>
      <c r="Z201" s="17"/>
    </row>
    <row r="202" spans="1:26" ht="18" customHeight="1" x14ac:dyDescent="0.2">
      <c r="A202" s="13">
        <v>5530007</v>
      </c>
      <c r="B202" s="14" t="s">
        <v>229</v>
      </c>
      <c r="C202" s="15">
        <v>29000</v>
      </c>
      <c r="D202" s="10">
        <f>VLOOKUP($A202,'26.04'!$A$9:$W$204,23,0)</f>
        <v>0</v>
      </c>
      <c r="E202" s="15"/>
      <c r="F202" s="15"/>
      <c r="G202" s="15"/>
      <c r="H202" s="9">
        <f t="shared" si="38"/>
        <v>0</v>
      </c>
      <c r="I202" s="15"/>
      <c r="J202" s="15"/>
      <c r="K202" s="15"/>
      <c r="L202" s="9">
        <f t="shared" si="32"/>
        <v>0</v>
      </c>
      <c r="M202" s="15"/>
      <c r="N202" s="15"/>
      <c r="O202" s="15"/>
      <c r="P202" s="15"/>
      <c r="Q202" s="15"/>
      <c r="R202" s="11">
        <f t="shared" si="37"/>
        <v>0</v>
      </c>
      <c r="S202" s="15"/>
      <c r="T202" s="15"/>
      <c r="U202" s="9">
        <f t="shared" si="42"/>
        <v>0</v>
      </c>
      <c r="V202" s="9">
        <f t="shared" si="40"/>
        <v>0</v>
      </c>
      <c r="W202" s="15"/>
      <c r="X202" s="16">
        <f t="shared" si="43"/>
        <v>0</v>
      </c>
      <c r="Y202" s="18"/>
      <c r="Z202" s="17"/>
    </row>
    <row r="203" spans="1:26" ht="18" customHeight="1" x14ac:dyDescent="0.2">
      <c r="A203" s="13">
        <v>553009</v>
      </c>
      <c r="B203" s="14" t="s">
        <v>230</v>
      </c>
      <c r="C203" s="15">
        <v>39000</v>
      </c>
      <c r="D203" s="10">
        <f>VLOOKUP($A203,'26.04'!$A$9:$W$204,23,0)</f>
        <v>0</v>
      </c>
      <c r="E203" s="15"/>
      <c r="F203" s="15"/>
      <c r="G203" s="15"/>
      <c r="H203" s="9">
        <f t="shared" si="38"/>
        <v>0</v>
      </c>
      <c r="I203" s="15"/>
      <c r="J203" s="15"/>
      <c r="K203" s="15"/>
      <c r="L203" s="9">
        <f t="shared" si="32"/>
        <v>0</v>
      </c>
      <c r="M203" s="15"/>
      <c r="N203" s="15"/>
      <c r="O203" s="15"/>
      <c r="P203" s="15"/>
      <c r="Q203" s="15"/>
      <c r="R203" s="11">
        <f t="shared" si="37"/>
        <v>0</v>
      </c>
      <c r="S203" s="15"/>
      <c r="T203" s="15"/>
      <c r="U203" s="9">
        <f t="shared" si="42"/>
        <v>0</v>
      </c>
      <c r="V203" s="9">
        <f t="shared" si="40"/>
        <v>0</v>
      </c>
      <c r="W203" s="15"/>
      <c r="X203" s="16">
        <f t="shared" si="43"/>
        <v>0</v>
      </c>
      <c r="Y203" s="18"/>
      <c r="Z203" s="17"/>
    </row>
    <row r="204" spans="1:26" ht="18" customHeight="1" x14ac:dyDescent="0.2">
      <c r="A204" s="13">
        <v>7560084</v>
      </c>
      <c r="B204" s="14" t="s">
        <v>245</v>
      </c>
      <c r="C204" s="15">
        <v>50000</v>
      </c>
      <c r="D204" s="10">
        <f>VLOOKUP($A204,'26.04'!$A$9:$W$204,23,0)</f>
        <v>0</v>
      </c>
      <c r="E204" s="15"/>
      <c r="F204" s="15"/>
      <c r="G204" s="15"/>
      <c r="H204" s="9">
        <f t="shared" si="38"/>
        <v>0</v>
      </c>
      <c r="I204" s="15">
        <v>2</v>
      </c>
      <c r="J204" s="15"/>
      <c r="K204" s="15"/>
      <c r="L204" s="9">
        <f t="shared" si="32"/>
        <v>2</v>
      </c>
      <c r="M204" s="15"/>
      <c r="N204" s="15"/>
      <c r="O204" s="15"/>
      <c r="P204" s="15"/>
      <c r="Q204" s="15"/>
      <c r="R204" s="11">
        <f t="shared" si="37"/>
        <v>0</v>
      </c>
      <c r="S204" s="15"/>
      <c r="T204" s="15"/>
      <c r="U204" s="9">
        <f t="shared" si="42"/>
        <v>0</v>
      </c>
      <c r="V204" s="9">
        <f t="shared" si="40"/>
        <v>-2</v>
      </c>
      <c r="W204" s="15"/>
      <c r="X204" s="16">
        <f t="shared" si="43"/>
        <v>2</v>
      </c>
      <c r="Y204" s="18"/>
      <c r="Z204" s="17"/>
    </row>
    <row r="205" spans="1:26" ht="18" customHeight="1" x14ac:dyDescent="0.2">
      <c r="A205" s="13">
        <v>7560085</v>
      </c>
      <c r="B205" s="14" t="s">
        <v>246</v>
      </c>
      <c r="C205" s="15">
        <v>80000</v>
      </c>
      <c r="D205" s="10">
        <f>VLOOKUP($A205,'26.04'!$A$9:$W$205,23,0)</f>
        <v>0</v>
      </c>
      <c r="E205" s="15"/>
      <c r="F205" s="15"/>
      <c r="G205" s="15"/>
      <c r="H205" s="9">
        <f t="shared" si="38"/>
        <v>0</v>
      </c>
      <c r="I205" s="15">
        <v>1</v>
      </c>
      <c r="J205" s="15"/>
      <c r="K205" s="15"/>
      <c r="L205" s="9">
        <f t="shared" si="32"/>
        <v>1</v>
      </c>
      <c r="M205" s="15"/>
      <c r="N205" s="15"/>
      <c r="O205" s="15"/>
      <c r="P205" s="15"/>
      <c r="Q205" s="15"/>
      <c r="R205" s="11">
        <f t="shared" si="37"/>
        <v>0</v>
      </c>
      <c r="S205" s="15"/>
      <c r="T205" s="15"/>
      <c r="U205" s="9">
        <f t="shared" si="42"/>
        <v>0</v>
      </c>
      <c r="V205" s="9">
        <f t="shared" si="40"/>
        <v>-1</v>
      </c>
      <c r="W205" s="15"/>
      <c r="X205" s="16">
        <f t="shared" si="43"/>
        <v>1</v>
      </c>
      <c r="Y205" s="18"/>
      <c r="Z205" s="17"/>
    </row>
    <row r="206" spans="1:26" ht="18" customHeight="1" x14ac:dyDescent="0.2">
      <c r="A206" s="13">
        <v>7560086</v>
      </c>
      <c r="B206" s="14" t="s">
        <v>247</v>
      </c>
      <c r="C206" s="15">
        <v>39000</v>
      </c>
      <c r="D206" s="10">
        <f>VLOOKUP($A206,'26.04'!$A$9:$W$206,23,0)</f>
        <v>0</v>
      </c>
      <c r="E206" s="15"/>
      <c r="F206" s="15"/>
      <c r="G206" s="15"/>
      <c r="H206" s="9">
        <f t="shared" si="38"/>
        <v>0</v>
      </c>
      <c r="I206" s="15"/>
      <c r="J206" s="15"/>
      <c r="K206" s="15"/>
      <c r="L206" s="9">
        <f t="shared" si="32"/>
        <v>0</v>
      </c>
      <c r="M206" s="15"/>
      <c r="N206" s="15"/>
      <c r="O206" s="15"/>
      <c r="P206" s="15"/>
      <c r="Q206" s="15"/>
      <c r="R206" s="11">
        <f t="shared" si="37"/>
        <v>0</v>
      </c>
      <c r="S206" s="15"/>
      <c r="T206" s="15"/>
      <c r="U206" s="9">
        <f t="shared" si="42"/>
        <v>0</v>
      </c>
      <c r="V206" s="9">
        <f t="shared" si="40"/>
        <v>0</v>
      </c>
      <c r="W206" s="15"/>
      <c r="X206" s="16">
        <f t="shared" si="43"/>
        <v>0</v>
      </c>
      <c r="Y206" s="18"/>
      <c r="Z206" s="17"/>
    </row>
    <row r="207" spans="1:26" ht="18" customHeight="1" x14ac:dyDescent="0.2">
      <c r="A207" s="13"/>
      <c r="B207" s="14"/>
      <c r="C207" s="15"/>
      <c r="D207" s="10"/>
      <c r="E207" s="15"/>
      <c r="F207" s="15"/>
      <c r="G207" s="15"/>
      <c r="H207" s="9">
        <f t="shared" si="38"/>
        <v>0</v>
      </c>
      <c r="I207" s="15"/>
      <c r="J207" s="15"/>
      <c r="K207" s="15"/>
      <c r="L207" s="9">
        <f t="shared" si="32"/>
        <v>0</v>
      </c>
      <c r="M207" s="15"/>
      <c r="N207" s="15"/>
      <c r="O207" s="15"/>
      <c r="P207" s="15"/>
      <c r="Q207" s="15"/>
      <c r="R207" s="11">
        <f t="shared" si="37"/>
        <v>0</v>
      </c>
      <c r="S207" s="15"/>
      <c r="T207" s="15"/>
      <c r="U207" s="9">
        <f t="shared" si="42"/>
        <v>0</v>
      </c>
      <c r="V207" s="9">
        <f t="shared" si="40"/>
        <v>0</v>
      </c>
      <c r="W207" s="15"/>
      <c r="X207" s="16">
        <f t="shared" si="43"/>
        <v>0</v>
      </c>
      <c r="Y207" s="18"/>
      <c r="Z207" s="17"/>
    </row>
    <row r="208" spans="1:26" ht="18" customHeight="1" x14ac:dyDescent="0.2">
      <c r="A208" s="7"/>
      <c r="B208" s="28" t="s">
        <v>218</v>
      </c>
      <c r="C208" s="9"/>
      <c r="D208" s="10"/>
      <c r="E208" s="10"/>
      <c r="F208" s="10"/>
      <c r="G208" s="10"/>
      <c r="H208" s="9"/>
      <c r="I208" s="10"/>
      <c r="J208" s="10"/>
      <c r="K208" s="10"/>
      <c r="L208" s="9">
        <f t="shared" si="32"/>
        <v>0</v>
      </c>
      <c r="M208" s="10"/>
      <c r="N208" s="10"/>
      <c r="O208" s="10"/>
      <c r="P208" s="10"/>
      <c r="Q208" s="10"/>
      <c r="R208" s="11">
        <f t="shared" si="37"/>
        <v>0</v>
      </c>
      <c r="S208" s="10"/>
      <c r="T208" s="10"/>
      <c r="U208" s="9"/>
      <c r="V208" s="9"/>
      <c r="W208" s="10"/>
      <c r="X208" s="9"/>
      <c r="Y208" s="18"/>
      <c r="Z208" s="17"/>
    </row>
    <row r="210" spans="1:28" ht="25.5" customHeight="1" x14ac:dyDescent="0.2">
      <c r="D210" s="30">
        <f>SUM(D9:D208)</f>
        <v>609</v>
      </c>
      <c r="E210" s="31"/>
      <c r="F210" s="31"/>
      <c r="G210" s="31"/>
      <c r="H210" s="31"/>
      <c r="I210" s="30">
        <f>SUM(I9:I208)</f>
        <v>254</v>
      </c>
      <c r="J210" s="30">
        <f>SUM(J9:J208)</f>
        <v>0</v>
      </c>
      <c r="K210" s="30"/>
      <c r="L210" s="31"/>
      <c r="M210" s="31"/>
      <c r="N210" s="31"/>
      <c r="O210" s="31"/>
      <c r="P210" s="31"/>
      <c r="Q210" s="30">
        <f>SUM(Q9:Q208)</f>
        <v>1</v>
      </c>
      <c r="R210" s="30">
        <f>SUM(R9:R208)</f>
        <v>21</v>
      </c>
      <c r="S210" s="30">
        <f>SUM(S9:S208)</f>
        <v>53</v>
      </c>
      <c r="T210" s="31"/>
      <c r="U210" s="31"/>
      <c r="V210" s="32"/>
      <c r="W210" s="30">
        <f>SUM(W9:W208)</f>
        <v>574</v>
      </c>
      <c r="X210" s="30">
        <f>SUM(X9:X208)</f>
        <v>-10</v>
      </c>
    </row>
    <row r="211" spans="1:28" ht="12.75" customHeight="1" x14ac:dyDescent="0.2"/>
    <row r="212" spans="1:28" s="1" customFormat="1" x14ac:dyDescent="0.2">
      <c r="A212" s="29"/>
      <c r="B212" s="29" t="s">
        <v>219</v>
      </c>
      <c r="I212" s="33" t="s">
        <v>220</v>
      </c>
      <c r="S212" s="1" t="s">
        <v>221</v>
      </c>
      <c r="V212" s="2"/>
      <c r="W212" s="2"/>
      <c r="X212" s="2"/>
      <c r="Y212" s="3"/>
      <c r="Z212" s="3"/>
      <c r="AA212" s="3"/>
      <c r="AB212" s="3"/>
    </row>
    <row r="214" spans="1:28" s="1" customFormat="1" x14ac:dyDescent="0.2">
      <c r="A214" s="29" t="s">
        <v>222</v>
      </c>
      <c r="B214" s="3"/>
      <c r="V214" s="2"/>
      <c r="W214" s="2"/>
      <c r="X214" s="2"/>
      <c r="Y214" s="3"/>
      <c r="Z214" s="3"/>
      <c r="AA214" s="3"/>
      <c r="AB214" s="3"/>
    </row>
  </sheetData>
  <mergeCells count="30">
    <mergeCell ref="A1:B1"/>
    <mergeCell ref="A2:B2"/>
    <mergeCell ref="A3:X3"/>
    <mergeCell ref="A5:A7"/>
    <mergeCell ref="B5:B7"/>
    <mergeCell ref="C5:C7"/>
    <mergeCell ref="D5:D7"/>
    <mergeCell ref="E5:H5"/>
    <mergeCell ref="I5:L5"/>
    <mergeCell ref="M5:R5"/>
    <mergeCell ref="E6:E7"/>
    <mergeCell ref="F6:F7"/>
    <mergeCell ref="G6:G7"/>
    <mergeCell ref="H6:H7"/>
    <mergeCell ref="I6:I7"/>
    <mergeCell ref="S5:U5"/>
    <mergeCell ref="V5:V7"/>
    <mergeCell ref="W5:W7"/>
    <mergeCell ref="X5:X7"/>
    <mergeCell ref="Z5:AB6"/>
    <mergeCell ref="R6:R7"/>
    <mergeCell ref="S6:S7"/>
    <mergeCell ref="T6:T7"/>
    <mergeCell ref="U6:U7"/>
    <mergeCell ref="O6:Q6"/>
    <mergeCell ref="J6:J7"/>
    <mergeCell ref="K6:K7"/>
    <mergeCell ref="L6:L7"/>
    <mergeCell ref="M6:M7"/>
    <mergeCell ref="N6:N7"/>
  </mergeCells>
  <conditionalFormatting sqref="B103:B104">
    <cfRule type="duplicateValues" dxfId="408" priority="68" stopIfTrue="1"/>
  </conditionalFormatting>
  <conditionalFormatting sqref="B135">
    <cfRule type="duplicateValues" dxfId="407" priority="67" stopIfTrue="1"/>
  </conditionalFormatting>
  <conditionalFormatting sqref="B121">
    <cfRule type="duplicateValues" dxfId="406" priority="66" stopIfTrue="1"/>
  </conditionalFormatting>
  <conditionalFormatting sqref="B208">
    <cfRule type="duplicateValues" dxfId="405" priority="65" stopIfTrue="1"/>
  </conditionalFormatting>
  <conditionalFormatting sqref="B211:B284">
    <cfRule type="duplicateValues" dxfId="404" priority="64" stopIfTrue="1"/>
  </conditionalFormatting>
  <conditionalFormatting sqref="B210">
    <cfRule type="duplicateValues" dxfId="403" priority="63" stopIfTrue="1"/>
  </conditionalFormatting>
  <conditionalFormatting sqref="I212">
    <cfRule type="duplicateValues" dxfId="402" priority="62" stopIfTrue="1"/>
  </conditionalFormatting>
  <conditionalFormatting sqref="I212">
    <cfRule type="duplicateValues" dxfId="401" priority="59" stopIfTrue="1"/>
    <cfRule type="duplicateValues" dxfId="400" priority="60" stopIfTrue="1"/>
    <cfRule type="duplicateValues" dxfId="399" priority="61" stopIfTrue="1"/>
  </conditionalFormatting>
  <conditionalFormatting sqref="B20">
    <cfRule type="duplicateValues" dxfId="398" priority="53" stopIfTrue="1"/>
  </conditionalFormatting>
  <conditionalFormatting sqref="B20">
    <cfRule type="duplicateValues" dxfId="397" priority="54" stopIfTrue="1"/>
  </conditionalFormatting>
  <conditionalFormatting sqref="B20">
    <cfRule type="duplicateValues" dxfId="396" priority="55" stopIfTrue="1"/>
  </conditionalFormatting>
  <conditionalFormatting sqref="B20">
    <cfRule type="duplicateValues" dxfId="395" priority="56" stopIfTrue="1"/>
    <cfRule type="duplicateValues" dxfId="394" priority="57" stopIfTrue="1"/>
    <cfRule type="duplicateValues" dxfId="393" priority="58" stopIfTrue="1"/>
  </conditionalFormatting>
  <conditionalFormatting sqref="A20:A25">
    <cfRule type="duplicateValues" dxfId="392" priority="52" stopIfTrue="1"/>
  </conditionalFormatting>
  <conditionalFormatting sqref="A26">
    <cfRule type="duplicateValues" dxfId="391" priority="51" stopIfTrue="1"/>
  </conditionalFormatting>
  <conditionalFormatting sqref="A27">
    <cfRule type="duplicateValues" dxfId="390" priority="50" stopIfTrue="1"/>
  </conditionalFormatting>
  <conditionalFormatting sqref="A28">
    <cfRule type="duplicateValues" dxfId="389" priority="49" stopIfTrue="1"/>
  </conditionalFormatting>
  <conditionalFormatting sqref="A29">
    <cfRule type="duplicateValues" dxfId="388" priority="48" stopIfTrue="1"/>
  </conditionalFormatting>
  <conditionalFormatting sqref="A30">
    <cfRule type="duplicateValues" dxfId="387" priority="47" stopIfTrue="1"/>
  </conditionalFormatting>
  <conditionalFormatting sqref="B285:B65328 B210 B5 B8:B19 B122:B134 B21:B59 B136:B203 B64:B100 B62 B102:B120 B207">
    <cfRule type="duplicateValues" dxfId="386" priority="69" stopIfTrue="1"/>
  </conditionalFormatting>
  <conditionalFormatting sqref="B285:B65328 B210 B5 B8:B19 B105:B120 B122:B134 B21:B59 B136:B203 B64:B100 B62 B102 B207">
    <cfRule type="duplicateValues" dxfId="385" priority="70" stopIfTrue="1"/>
  </conditionalFormatting>
  <conditionalFormatting sqref="A210:A65328 A1:A5 A8:A19 A31:A59 A64:A100 A62 A102:A203 A207:A208">
    <cfRule type="duplicateValues" dxfId="384" priority="71" stopIfTrue="1"/>
  </conditionalFormatting>
  <conditionalFormatting sqref="B210:B65328 B5 B8:B19 B21:B59 B64:B100 B62 B102:B203 B207:B208">
    <cfRule type="duplicateValues" dxfId="383" priority="72" stopIfTrue="1"/>
  </conditionalFormatting>
  <conditionalFormatting sqref="B210:B65328 B1:B5 B8:B19 B21:B59 B64:B100 B62 B102:B203 B207:B208">
    <cfRule type="duplicateValues" dxfId="382" priority="73" stopIfTrue="1"/>
    <cfRule type="duplicateValues" dxfId="381" priority="74" stopIfTrue="1"/>
    <cfRule type="duplicateValues" dxfId="380" priority="75" stopIfTrue="1"/>
  </conditionalFormatting>
  <conditionalFormatting sqref="Y17">
    <cfRule type="duplicateValues" dxfId="379" priority="41" stopIfTrue="1"/>
  </conditionalFormatting>
  <conditionalFormatting sqref="Y17">
    <cfRule type="duplicateValues" dxfId="378" priority="42" stopIfTrue="1"/>
  </conditionalFormatting>
  <conditionalFormatting sqref="Y17">
    <cfRule type="duplicateValues" dxfId="377" priority="43" stopIfTrue="1"/>
  </conditionalFormatting>
  <conditionalFormatting sqref="Y17">
    <cfRule type="duplicateValues" dxfId="376" priority="44" stopIfTrue="1"/>
    <cfRule type="duplicateValues" dxfId="375" priority="45" stopIfTrue="1"/>
    <cfRule type="duplicateValues" dxfId="374" priority="46" stopIfTrue="1"/>
  </conditionalFormatting>
  <conditionalFormatting sqref="Y13">
    <cfRule type="duplicateValues" dxfId="373" priority="35" stopIfTrue="1"/>
  </conditionalFormatting>
  <conditionalFormatting sqref="Y13">
    <cfRule type="duplicateValues" dxfId="372" priority="36" stopIfTrue="1"/>
  </conditionalFormatting>
  <conditionalFormatting sqref="Y13">
    <cfRule type="duplicateValues" dxfId="371" priority="37" stopIfTrue="1"/>
  </conditionalFormatting>
  <conditionalFormatting sqref="Y13">
    <cfRule type="duplicateValues" dxfId="370" priority="38" stopIfTrue="1"/>
    <cfRule type="duplicateValues" dxfId="369" priority="39" stopIfTrue="1"/>
    <cfRule type="duplicateValues" dxfId="368" priority="40" stopIfTrue="1"/>
  </conditionalFormatting>
  <conditionalFormatting sqref="B63">
    <cfRule type="duplicateValues" dxfId="367" priority="28" stopIfTrue="1"/>
  </conditionalFormatting>
  <conditionalFormatting sqref="B63">
    <cfRule type="duplicateValues" dxfId="366" priority="29" stopIfTrue="1"/>
  </conditionalFormatting>
  <conditionalFormatting sqref="A63">
    <cfRule type="duplicateValues" dxfId="365" priority="30" stopIfTrue="1"/>
  </conditionalFormatting>
  <conditionalFormatting sqref="B63">
    <cfRule type="duplicateValues" dxfId="364" priority="31" stopIfTrue="1"/>
  </conditionalFormatting>
  <conditionalFormatting sqref="B63">
    <cfRule type="duplicateValues" dxfId="363" priority="32" stopIfTrue="1"/>
    <cfRule type="duplicateValues" dxfId="362" priority="33" stopIfTrue="1"/>
    <cfRule type="duplicateValues" dxfId="361" priority="34" stopIfTrue="1"/>
  </conditionalFormatting>
  <conditionalFormatting sqref="A60:A61">
    <cfRule type="duplicateValues" dxfId="360" priority="27" stopIfTrue="1"/>
  </conditionalFormatting>
  <conditionalFormatting sqref="B60">
    <cfRule type="duplicateValues" dxfId="359" priority="21" stopIfTrue="1"/>
  </conditionalFormatting>
  <conditionalFormatting sqref="B60">
    <cfRule type="duplicateValues" dxfId="358" priority="22" stopIfTrue="1"/>
  </conditionalFormatting>
  <conditionalFormatting sqref="B60">
    <cfRule type="duplicateValues" dxfId="357" priority="23" stopIfTrue="1"/>
  </conditionalFormatting>
  <conditionalFormatting sqref="B60">
    <cfRule type="duplicateValues" dxfId="356" priority="24" stopIfTrue="1"/>
    <cfRule type="duplicateValues" dxfId="355" priority="25" stopIfTrue="1"/>
    <cfRule type="duplicateValues" dxfId="354" priority="26" stopIfTrue="1"/>
  </conditionalFormatting>
  <conditionalFormatting sqref="B61">
    <cfRule type="duplicateValues" dxfId="353" priority="15" stopIfTrue="1"/>
  </conditionalFormatting>
  <conditionalFormatting sqref="B61">
    <cfRule type="duplicateValues" dxfId="352" priority="16" stopIfTrue="1"/>
  </conditionalFormatting>
  <conditionalFormatting sqref="B61">
    <cfRule type="duplicateValues" dxfId="351" priority="17" stopIfTrue="1"/>
  </conditionalFormatting>
  <conditionalFormatting sqref="B61">
    <cfRule type="duplicateValues" dxfId="350" priority="18" stopIfTrue="1"/>
    <cfRule type="duplicateValues" dxfId="349" priority="19" stopIfTrue="1"/>
    <cfRule type="duplicateValues" dxfId="348" priority="20" stopIfTrue="1"/>
  </conditionalFormatting>
  <conditionalFormatting sqref="B101">
    <cfRule type="duplicateValues" dxfId="347" priority="8" stopIfTrue="1"/>
  </conditionalFormatting>
  <conditionalFormatting sqref="B101">
    <cfRule type="duplicateValues" dxfId="346" priority="9" stopIfTrue="1"/>
  </conditionalFormatting>
  <conditionalFormatting sqref="A101">
    <cfRule type="duplicateValues" dxfId="345" priority="10" stopIfTrue="1"/>
  </conditionalFormatting>
  <conditionalFormatting sqref="B101">
    <cfRule type="duplicateValues" dxfId="344" priority="11" stopIfTrue="1"/>
  </conditionalFormatting>
  <conditionalFormatting sqref="B101">
    <cfRule type="duplicateValues" dxfId="343" priority="12" stopIfTrue="1"/>
    <cfRule type="duplicateValues" dxfId="342" priority="13" stopIfTrue="1"/>
    <cfRule type="duplicateValues" dxfId="341" priority="14" stopIfTrue="1"/>
  </conditionalFormatting>
  <conditionalFormatting sqref="B204:B206">
    <cfRule type="duplicateValues" dxfId="340" priority="1" stopIfTrue="1"/>
  </conditionalFormatting>
  <conditionalFormatting sqref="B204:B206">
    <cfRule type="duplicateValues" dxfId="339" priority="2" stopIfTrue="1"/>
  </conditionalFormatting>
  <conditionalFormatting sqref="A204:A206">
    <cfRule type="duplicateValues" dxfId="338" priority="3" stopIfTrue="1"/>
  </conditionalFormatting>
  <conditionalFormatting sqref="B204:B206">
    <cfRule type="duplicateValues" dxfId="337" priority="4" stopIfTrue="1"/>
  </conditionalFormatting>
  <conditionalFormatting sqref="B204:B206">
    <cfRule type="duplicateValues" dxfId="336" priority="5" stopIfTrue="1"/>
    <cfRule type="duplicateValues" dxfId="335" priority="6" stopIfTrue="1"/>
    <cfRule type="duplicateValues" dxfId="334" priority="7" stopIfTrue="1"/>
  </conditionalFormatting>
  <pageMargins left="0.7" right="0.7" top="0.75" bottom="0.75" header="0.3" footer="0.3"/>
  <pageSetup orientation="portrait" r:id="rId1"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214"/>
  <sheetViews>
    <sheetView zoomScaleNormal="100" workbookViewId="0">
      <pane xSplit="4" ySplit="8" topLeftCell="E86" activePane="bottomRight" state="frozen"/>
      <selection activeCell="AI60" sqref="AI60:AJ60"/>
      <selection pane="topRight" activeCell="AI60" sqref="AI60:AJ60"/>
      <selection pane="bottomLeft" activeCell="AI60" sqref="AI60:AJ60"/>
      <selection pane="bottomRight" activeCell="W77" sqref="W77"/>
    </sheetView>
  </sheetViews>
  <sheetFormatPr defaultColWidth="6.85546875" defaultRowHeight="15.75" x14ac:dyDescent="0.2"/>
  <cols>
    <col min="1" max="1" width="9.5703125" style="29" customWidth="1"/>
    <col min="2" max="2" width="23.5703125" style="3" customWidth="1"/>
    <col min="3" max="3" width="11.85546875" style="1" customWidth="1"/>
    <col min="4" max="4" width="8.42578125" style="1" customWidth="1"/>
    <col min="5" max="5" width="7.7109375" style="1" customWidth="1"/>
    <col min="6" max="6" width="7.28515625" style="1" hidden="1" customWidth="1"/>
    <col min="7" max="7" width="0.28515625" style="1" hidden="1" customWidth="1"/>
    <col min="8" max="8" width="7.42578125" style="1" customWidth="1"/>
    <col min="9" max="9" width="9" style="1" customWidth="1"/>
    <col min="10" max="12" width="7.5703125" style="1" customWidth="1"/>
    <col min="13" max="13" width="7.7109375" style="1" customWidth="1"/>
    <col min="14" max="14" width="6.7109375" style="1" hidden="1" customWidth="1"/>
    <col min="15" max="15" width="9.7109375" style="1" customWidth="1"/>
    <col min="16" max="16" width="9.7109375" style="1" hidden="1" customWidth="1"/>
    <col min="17" max="17" width="6.5703125" style="1" customWidth="1"/>
    <col min="18" max="18" width="7.7109375" style="1" customWidth="1"/>
    <col min="19" max="19" width="6.42578125" style="1" customWidth="1"/>
    <col min="20" max="20" width="7" style="1" customWidth="1"/>
    <col min="21" max="21" width="7.28515625" style="1" customWidth="1"/>
    <col min="22" max="23" width="7.7109375" style="2" customWidth="1"/>
    <col min="24" max="24" width="9.5703125" style="2" customWidth="1"/>
    <col min="25" max="25" width="18.42578125" style="3" customWidth="1"/>
    <col min="26" max="26" width="11.7109375" style="3" customWidth="1"/>
    <col min="27" max="27" width="13.42578125" style="3" customWidth="1"/>
    <col min="28" max="28" width="12" style="3" customWidth="1"/>
    <col min="29" max="16384" width="6.85546875" style="3"/>
  </cols>
  <sheetData>
    <row r="1" spans="1:28" x14ac:dyDescent="0.2">
      <c r="A1" s="127" t="s">
        <v>0</v>
      </c>
      <c r="B1" s="127"/>
    </row>
    <row r="2" spans="1:28" x14ac:dyDescent="0.2">
      <c r="A2" s="127" t="s">
        <v>1</v>
      </c>
      <c r="B2" s="127"/>
    </row>
    <row r="3" spans="1:28" ht="19.5" x14ac:dyDescent="0.2">
      <c r="A3" s="128" t="s">
        <v>2</v>
      </c>
      <c r="B3" s="128"/>
      <c r="C3" s="128"/>
      <c r="D3" s="128"/>
      <c r="E3" s="128"/>
      <c r="F3" s="128"/>
      <c r="G3" s="128"/>
      <c r="H3" s="128"/>
      <c r="I3" s="128"/>
      <c r="J3" s="128"/>
      <c r="K3" s="128"/>
      <c r="L3" s="128"/>
      <c r="M3" s="128"/>
      <c r="N3" s="128"/>
      <c r="O3" s="128"/>
      <c r="P3" s="128"/>
      <c r="Q3" s="128"/>
      <c r="R3" s="128"/>
      <c r="S3" s="128"/>
      <c r="T3" s="128"/>
      <c r="U3" s="128"/>
      <c r="V3" s="128"/>
      <c r="W3" s="128"/>
      <c r="X3" s="128"/>
    </row>
    <row r="4" spans="1:28" ht="18.75" x14ac:dyDescent="0.2">
      <c r="A4" s="107" t="s">
        <v>3</v>
      </c>
      <c r="B4" s="4" t="s">
        <v>266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8" ht="18" customHeight="1" x14ac:dyDescent="0.2">
      <c r="A5" s="129" t="s">
        <v>4</v>
      </c>
      <c r="B5" s="129" t="s">
        <v>5</v>
      </c>
      <c r="C5" s="130" t="s">
        <v>6</v>
      </c>
      <c r="D5" s="131" t="s">
        <v>7</v>
      </c>
      <c r="E5" s="130" t="s">
        <v>8</v>
      </c>
      <c r="F5" s="130"/>
      <c r="G5" s="130"/>
      <c r="H5" s="130"/>
      <c r="I5" s="130" t="s">
        <v>9</v>
      </c>
      <c r="J5" s="130"/>
      <c r="K5" s="130"/>
      <c r="L5" s="130"/>
      <c r="M5" s="130" t="s">
        <v>10</v>
      </c>
      <c r="N5" s="130"/>
      <c r="O5" s="130"/>
      <c r="P5" s="130"/>
      <c r="Q5" s="130"/>
      <c r="R5" s="130"/>
      <c r="S5" s="134" t="s">
        <v>11</v>
      </c>
      <c r="T5" s="135"/>
      <c r="U5" s="136"/>
      <c r="V5" s="120" t="s">
        <v>12</v>
      </c>
      <c r="W5" s="123" t="s">
        <v>13</v>
      </c>
      <c r="X5" s="123" t="s">
        <v>14</v>
      </c>
      <c r="Z5" s="126" t="s">
        <v>15</v>
      </c>
      <c r="AA5" s="126"/>
      <c r="AB5" s="126"/>
    </row>
    <row r="6" spans="1:28" ht="20.25" customHeight="1" x14ac:dyDescent="0.2">
      <c r="A6" s="129"/>
      <c r="B6" s="129"/>
      <c r="C6" s="130"/>
      <c r="D6" s="131"/>
      <c r="E6" s="132" t="s">
        <v>16</v>
      </c>
      <c r="F6" s="132" t="s">
        <v>17</v>
      </c>
      <c r="G6" s="120" t="s">
        <v>18</v>
      </c>
      <c r="H6" s="120" t="s">
        <v>19</v>
      </c>
      <c r="I6" s="120" t="s">
        <v>20</v>
      </c>
      <c r="J6" s="120" t="s">
        <v>21</v>
      </c>
      <c r="K6" s="120" t="s">
        <v>223</v>
      </c>
      <c r="L6" s="120" t="s">
        <v>22</v>
      </c>
      <c r="M6" s="120" t="s">
        <v>18</v>
      </c>
      <c r="N6" s="120" t="s">
        <v>23</v>
      </c>
      <c r="O6" s="119" t="s">
        <v>24</v>
      </c>
      <c r="P6" s="119"/>
      <c r="Q6" s="119"/>
      <c r="R6" s="120" t="s">
        <v>25</v>
      </c>
      <c r="S6" s="120" t="s">
        <v>26</v>
      </c>
      <c r="T6" s="120" t="s">
        <v>27</v>
      </c>
      <c r="U6" s="120" t="s">
        <v>28</v>
      </c>
      <c r="V6" s="122"/>
      <c r="W6" s="124"/>
      <c r="X6" s="124"/>
      <c r="Z6" s="126"/>
      <c r="AA6" s="126"/>
      <c r="AB6" s="126"/>
    </row>
    <row r="7" spans="1:28" ht="58.5" customHeight="1" x14ac:dyDescent="0.2">
      <c r="A7" s="129"/>
      <c r="B7" s="129"/>
      <c r="C7" s="130"/>
      <c r="D7" s="131"/>
      <c r="E7" s="133"/>
      <c r="F7" s="133"/>
      <c r="G7" s="121"/>
      <c r="H7" s="121"/>
      <c r="I7" s="121"/>
      <c r="J7" s="121"/>
      <c r="K7" s="121"/>
      <c r="L7" s="121"/>
      <c r="M7" s="121"/>
      <c r="N7" s="121"/>
      <c r="O7" s="109" t="s">
        <v>29</v>
      </c>
      <c r="P7" s="109" t="s">
        <v>30</v>
      </c>
      <c r="Q7" s="108" t="s">
        <v>31</v>
      </c>
      <c r="R7" s="121"/>
      <c r="S7" s="121"/>
      <c r="T7" s="121"/>
      <c r="U7" s="121"/>
      <c r="V7" s="121"/>
      <c r="W7" s="125"/>
      <c r="X7" s="125"/>
      <c r="Z7" s="5"/>
      <c r="AA7" s="5"/>
      <c r="AB7" s="6"/>
    </row>
    <row r="8" spans="1:28" ht="18" customHeight="1" x14ac:dyDescent="0.2">
      <c r="A8" s="7"/>
      <c r="B8" s="8" t="s">
        <v>32</v>
      </c>
      <c r="C8" s="9"/>
      <c r="D8" s="10"/>
      <c r="E8" s="10"/>
      <c r="F8" s="10"/>
      <c r="G8" s="10"/>
      <c r="H8" s="9"/>
      <c r="I8" s="10"/>
      <c r="J8" s="10"/>
      <c r="K8" s="10"/>
      <c r="L8" s="9"/>
      <c r="M8" s="10"/>
      <c r="N8" s="10"/>
      <c r="O8" s="10"/>
      <c r="P8" s="10"/>
      <c r="Q8" s="10"/>
      <c r="R8" s="11"/>
      <c r="S8" s="10"/>
      <c r="T8" s="10"/>
      <c r="U8" s="10"/>
      <c r="V8" s="9"/>
      <c r="W8" s="10"/>
      <c r="X8" s="9"/>
      <c r="Z8" s="12"/>
      <c r="AA8" s="12"/>
      <c r="AB8" s="12"/>
    </row>
    <row r="9" spans="1:28" ht="18" customHeight="1" x14ac:dyDescent="0.2">
      <c r="A9" s="13">
        <v>1500001</v>
      </c>
      <c r="B9" s="14" t="s">
        <v>33</v>
      </c>
      <c r="C9" s="15">
        <v>27000</v>
      </c>
      <c r="D9" s="10">
        <f>VLOOKUP($A9,'27.04'!$A$9:$W$204,23,0)</f>
        <v>0</v>
      </c>
      <c r="E9" s="15">
        <v>12</v>
      </c>
      <c r="F9" s="15"/>
      <c r="G9" s="15"/>
      <c r="H9" s="9">
        <f t="shared" ref="H9:H52" si="0">SUM(E9:G9)</f>
        <v>12</v>
      </c>
      <c r="I9" s="15">
        <v>12</v>
      </c>
      <c r="J9" s="15"/>
      <c r="K9" s="15"/>
      <c r="L9" s="9">
        <f>SUM(I9:K9)</f>
        <v>12</v>
      </c>
      <c r="M9" s="15"/>
      <c r="N9" s="15"/>
      <c r="O9" s="15"/>
      <c r="P9" s="15"/>
      <c r="Q9" s="15"/>
      <c r="R9" s="11">
        <f>SUM(M9:Q9)</f>
        <v>0</v>
      </c>
      <c r="S9" s="15"/>
      <c r="T9" s="15"/>
      <c r="U9" s="9">
        <f t="shared" ref="U9:U52" si="1">S9+T9</f>
        <v>0</v>
      </c>
      <c r="V9" s="9">
        <f t="shared" ref="V9:V52" si="2">D9+H9-L9-R9-U9</f>
        <v>0</v>
      </c>
      <c r="W9" s="15"/>
      <c r="X9" s="34">
        <f t="shared" ref="X9:X52" si="3">W9-V9</f>
        <v>0</v>
      </c>
      <c r="Y9" s="29"/>
      <c r="Z9" s="17"/>
    </row>
    <row r="10" spans="1:28" ht="18" customHeight="1" x14ac:dyDescent="0.2">
      <c r="A10" s="13">
        <v>1500002</v>
      </c>
      <c r="B10" s="14" t="s">
        <v>34</v>
      </c>
      <c r="C10" s="15">
        <v>19000</v>
      </c>
      <c r="D10" s="10">
        <f>VLOOKUP($A10,'27.04'!$A$9:$W$204,23,0)</f>
        <v>0</v>
      </c>
      <c r="E10" s="15">
        <v>6</v>
      </c>
      <c r="F10" s="15"/>
      <c r="G10" s="15"/>
      <c r="H10" s="9">
        <f t="shared" si="0"/>
        <v>6</v>
      </c>
      <c r="I10" s="15">
        <v>6</v>
      </c>
      <c r="J10" s="15"/>
      <c r="K10" s="15"/>
      <c r="L10" s="9">
        <f t="shared" ref="L10:L76" si="4">SUM(I10:K10)</f>
        <v>6</v>
      </c>
      <c r="M10" s="15"/>
      <c r="N10" s="15"/>
      <c r="O10" s="15"/>
      <c r="P10" s="15"/>
      <c r="Q10" s="15"/>
      <c r="R10" s="11">
        <f t="shared" ref="R10:R89" si="5">SUM(M10:Q10)</f>
        <v>0</v>
      </c>
      <c r="S10" s="15"/>
      <c r="T10" s="15"/>
      <c r="U10" s="9">
        <f t="shared" si="1"/>
        <v>0</v>
      </c>
      <c r="V10" s="9">
        <f t="shared" si="2"/>
        <v>0</v>
      </c>
      <c r="W10" s="15"/>
      <c r="X10" s="16">
        <f t="shared" si="3"/>
        <v>0</v>
      </c>
      <c r="Y10" s="26"/>
      <c r="Z10" s="17"/>
    </row>
    <row r="11" spans="1:28" ht="18" customHeight="1" x14ac:dyDescent="0.2">
      <c r="A11" s="13">
        <v>1500003</v>
      </c>
      <c r="B11" s="14" t="s">
        <v>35</v>
      </c>
      <c r="C11" s="15">
        <v>22000</v>
      </c>
      <c r="D11" s="10">
        <f>VLOOKUP($A11,'27.04'!$A$9:$W$204,23,0)</f>
        <v>0</v>
      </c>
      <c r="E11" s="15">
        <v>6</v>
      </c>
      <c r="F11" s="15"/>
      <c r="G11" s="15"/>
      <c r="H11" s="9">
        <f t="shared" si="0"/>
        <v>6</v>
      </c>
      <c r="I11" s="15">
        <v>3</v>
      </c>
      <c r="J11" s="15"/>
      <c r="K11" s="15"/>
      <c r="L11" s="9">
        <f t="shared" si="4"/>
        <v>3</v>
      </c>
      <c r="M11" s="15"/>
      <c r="N11" s="15"/>
      <c r="O11" s="15"/>
      <c r="P11" s="15"/>
      <c r="Q11" s="15"/>
      <c r="R11" s="11">
        <f t="shared" si="5"/>
        <v>0</v>
      </c>
      <c r="S11" s="15">
        <v>3</v>
      </c>
      <c r="T11" s="15"/>
      <c r="U11" s="9">
        <f t="shared" si="1"/>
        <v>3</v>
      </c>
      <c r="V11" s="9">
        <f t="shared" si="2"/>
        <v>0</v>
      </c>
      <c r="W11" s="15"/>
      <c r="X11" s="16">
        <f t="shared" si="3"/>
        <v>0</v>
      </c>
      <c r="Y11" s="26"/>
      <c r="Z11" s="17"/>
    </row>
    <row r="12" spans="1:28" ht="18" customHeight="1" x14ac:dyDescent="0.2">
      <c r="A12" s="13">
        <v>1500004</v>
      </c>
      <c r="B12" s="14" t="s">
        <v>36</v>
      </c>
      <c r="C12" s="15">
        <v>27000</v>
      </c>
      <c r="D12" s="10">
        <f>VLOOKUP($A12,'27.04'!$A$9:$W$204,23,0)</f>
        <v>0</v>
      </c>
      <c r="E12" s="15">
        <v>12</v>
      </c>
      <c r="F12" s="15"/>
      <c r="G12" s="15"/>
      <c r="H12" s="9">
        <f t="shared" si="0"/>
        <v>12</v>
      </c>
      <c r="I12" s="15">
        <v>13</v>
      </c>
      <c r="J12" s="15"/>
      <c r="K12" s="15"/>
      <c r="L12" s="9">
        <f t="shared" si="4"/>
        <v>13</v>
      </c>
      <c r="M12" s="15"/>
      <c r="N12" s="15"/>
      <c r="O12" s="15"/>
      <c r="P12" s="15"/>
      <c r="Q12" s="15"/>
      <c r="R12" s="11">
        <f t="shared" si="5"/>
        <v>0</v>
      </c>
      <c r="S12" s="15"/>
      <c r="T12" s="15"/>
      <c r="U12" s="9">
        <f t="shared" si="1"/>
        <v>0</v>
      </c>
      <c r="V12" s="9">
        <f t="shared" si="2"/>
        <v>-1</v>
      </c>
      <c r="W12" s="15"/>
      <c r="X12" s="16">
        <f t="shared" si="3"/>
        <v>1</v>
      </c>
      <c r="Z12" s="17"/>
    </row>
    <row r="13" spans="1:28" ht="18" customHeight="1" x14ac:dyDescent="0.2">
      <c r="A13" s="13">
        <v>1500005</v>
      </c>
      <c r="B13" s="14" t="s">
        <v>37</v>
      </c>
      <c r="C13" s="15">
        <v>34000</v>
      </c>
      <c r="D13" s="10">
        <f>VLOOKUP($A13,'27.04'!$A$9:$W$204,23,0)</f>
        <v>2</v>
      </c>
      <c r="E13" s="15">
        <v>20</v>
      </c>
      <c r="F13" s="15"/>
      <c r="G13" s="15"/>
      <c r="H13" s="9">
        <f t="shared" si="0"/>
        <v>20</v>
      </c>
      <c r="I13" s="15">
        <v>6</v>
      </c>
      <c r="J13" s="15"/>
      <c r="K13" s="15"/>
      <c r="L13" s="9">
        <f t="shared" si="4"/>
        <v>6</v>
      </c>
      <c r="M13" s="15"/>
      <c r="N13" s="15"/>
      <c r="O13" s="15"/>
      <c r="P13" s="15"/>
      <c r="Q13" s="15"/>
      <c r="R13" s="11">
        <f t="shared" si="5"/>
        <v>0</v>
      </c>
      <c r="S13" s="15"/>
      <c r="T13" s="15"/>
      <c r="U13" s="9">
        <f t="shared" si="1"/>
        <v>0</v>
      </c>
      <c r="V13" s="9">
        <f t="shared" si="2"/>
        <v>16</v>
      </c>
      <c r="W13" s="15">
        <v>18</v>
      </c>
      <c r="X13" s="16">
        <f t="shared" si="3"/>
        <v>2</v>
      </c>
      <c r="Y13" s="19"/>
      <c r="Z13" s="17"/>
    </row>
    <row r="14" spans="1:28" ht="18" customHeight="1" x14ac:dyDescent="0.2">
      <c r="A14" s="13">
        <v>1500006</v>
      </c>
      <c r="B14" s="14" t="s">
        <v>38</v>
      </c>
      <c r="C14" s="15">
        <v>26000</v>
      </c>
      <c r="D14" s="10">
        <f>VLOOKUP($A14,'27.04'!$A$9:$W$204,23,0)</f>
        <v>0</v>
      </c>
      <c r="E14" s="15"/>
      <c r="F14" s="15"/>
      <c r="G14" s="15"/>
      <c r="H14" s="9">
        <f t="shared" si="0"/>
        <v>0</v>
      </c>
      <c r="I14" s="15"/>
      <c r="J14" s="15"/>
      <c r="K14" s="15"/>
      <c r="L14" s="9">
        <f t="shared" si="4"/>
        <v>0</v>
      </c>
      <c r="M14" s="15"/>
      <c r="N14" s="15"/>
      <c r="O14" s="15"/>
      <c r="P14" s="15"/>
      <c r="Q14" s="15"/>
      <c r="R14" s="11">
        <f t="shared" si="5"/>
        <v>0</v>
      </c>
      <c r="S14" s="15"/>
      <c r="T14" s="15"/>
      <c r="U14" s="9">
        <f t="shared" si="1"/>
        <v>0</v>
      </c>
      <c r="V14" s="9">
        <f t="shared" si="2"/>
        <v>0</v>
      </c>
      <c r="W14" s="15"/>
      <c r="X14" s="16">
        <f t="shared" si="3"/>
        <v>0</v>
      </c>
      <c r="Z14" s="17"/>
    </row>
    <row r="15" spans="1:28" ht="18" customHeight="1" x14ac:dyDescent="0.2">
      <c r="A15" s="13">
        <v>1500007</v>
      </c>
      <c r="B15" s="14" t="s">
        <v>39</v>
      </c>
      <c r="C15" s="15">
        <v>20000</v>
      </c>
      <c r="D15" s="10">
        <f>VLOOKUP($A15,'27.04'!$A$9:$W$204,23,0)</f>
        <v>0</v>
      </c>
      <c r="E15" s="15">
        <v>4</v>
      </c>
      <c r="F15" s="15"/>
      <c r="G15" s="15"/>
      <c r="H15" s="9">
        <f t="shared" si="0"/>
        <v>4</v>
      </c>
      <c r="I15" s="15">
        <v>4</v>
      </c>
      <c r="J15" s="15"/>
      <c r="K15" s="15"/>
      <c r="L15" s="9">
        <f t="shared" si="4"/>
        <v>4</v>
      </c>
      <c r="M15" s="15"/>
      <c r="N15" s="15"/>
      <c r="O15" s="15"/>
      <c r="P15" s="15"/>
      <c r="Q15" s="15"/>
      <c r="R15" s="11">
        <f t="shared" si="5"/>
        <v>0</v>
      </c>
      <c r="S15" s="15"/>
      <c r="T15" s="15"/>
      <c r="U15" s="9">
        <f t="shared" si="1"/>
        <v>0</v>
      </c>
      <c r="V15" s="9">
        <f t="shared" si="2"/>
        <v>0</v>
      </c>
      <c r="W15" s="15"/>
      <c r="X15" s="16">
        <f t="shared" si="3"/>
        <v>0</v>
      </c>
      <c r="Z15" s="17"/>
    </row>
    <row r="16" spans="1:28" ht="18" customHeight="1" x14ac:dyDescent="0.2">
      <c r="A16" s="13">
        <v>1500008</v>
      </c>
      <c r="B16" s="14" t="s">
        <v>40</v>
      </c>
      <c r="C16" s="15">
        <v>20000</v>
      </c>
      <c r="D16" s="10">
        <f>VLOOKUP($A16,'27.04'!$A$9:$W$204,23,0)</f>
        <v>0</v>
      </c>
      <c r="E16" s="15">
        <v>6</v>
      </c>
      <c r="F16" s="15"/>
      <c r="G16" s="15"/>
      <c r="H16" s="9">
        <f t="shared" si="0"/>
        <v>6</v>
      </c>
      <c r="I16" s="15">
        <v>5</v>
      </c>
      <c r="J16" s="15"/>
      <c r="K16" s="15"/>
      <c r="L16" s="9">
        <f t="shared" si="4"/>
        <v>5</v>
      </c>
      <c r="M16" s="15"/>
      <c r="N16" s="15"/>
      <c r="O16" s="15"/>
      <c r="P16" s="15"/>
      <c r="Q16" s="15"/>
      <c r="R16" s="11">
        <f t="shared" si="5"/>
        <v>0</v>
      </c>
      <c r="S16" s="15">
        <v>1</v>
      </c>
      <c r="T16" s="15"/>
      <c r="U16" s="9">
        <f t="shared" si="1"/>
        <v>1</v>
      </c>
      <c r="V16" s="9">
        <f t="shared" si="2"/>
        <v>0</v>
      </c>
      <c r="W16" s="15"/>
      <c r="X16" s="16">
        <f t="shared" si="3"/>
        <v>0</v>
      </c>
      <c r="Z16" s="17"/>
    </row>
    <row r="17" spans="1:26" ht="18" customHeight="1" x14ac:dyDescent="0.2">
      <c r="A17" s="13">
        <v>1500010</v>
      </c>
      <c r="B17" s="14" t="s">
        <v>41</v>
      </c>
      <c r="C17" s="15">
        <v>20000</v>
      </c>
      <c r="D17" s="10">
        <f>VLOOKUP($A17,'27.04'!$A$9:$W$204,23,0)</f>
        <v>0</v>
      </c>
      <c r="E17" s="15">
        <v>6</v>
      </c>
      <c r="F17" s="15"/>
      <c r="G17" s="15"/>
      <c r="H17" s="9">
        <f t="shared" si="0"/>
        <v>6</v>
      </c>
      <c r="I17" s="15">
        <v>7</v>
      </c>
      <c r="J17" s="15"/>
      <c r="K17" s="15"/>
      <c r="L17" s="9">
        <f t="shared" si="4"/>
        <v>7</v>
      </c>
      <c r="M17" s="15"/>
      <c r="N17" s="15"/>
      <c r="O17" s="15"/>
      <c r="P17" s="15"/>
      <c r="Q17" s="15"/>
      <c r="R17" s="11">
        <f t="shared" si="5"/>
        <v>0</v>
      </c>
      <c r="S17" s="15"/>
      <c r="T17" s="15"/>
      <c r="U17" s="9">
        <f t="shared" si="1"/>
        <v>0</v>
      </c>
      <c r="V17" s="9">
        <f t="shared" si="2"/>
        <v>-1</v>
      </c>
      <c r="W17" s="15"/>
      <c r="X17" s="16">
        <f t="shared" si="3"/>
        <v>1</v>
      </c>
      <c r="Y17" s="19"/>
      <c r="Z17" s="17"/>
    </row>
    <row r="18" spans="1:26" ht="18" customHeight="1" x14ac:dyDescent="0.2">
      <c r="A18" s="13">
        <v>1500013</v>
      </c>
      <c r="B18" s="14" t="s">
        <v>42</v>
      </c>
      <c r="C18" s="15">
        <v>27000</v>
      </c>
      <c r="D18" s="10">
        <f>VLOOKUP($A18,'27.04'!$A$9:$W$204,23,0)</f>
        <v>0</v>
      </c>
      <c r="E18" s="15">
        <v>16</v>
      </c>
      <c r="F18" s="15"/>
      <c r="G18" s="15"/>
      <c r="H18" s="9">
        <f t="shared" si="0"/>
        <v>16</v>
      </c>
      <c r="I18" s="15">
        <v>16</v>
      </c>
      <c r="J18" s="15"/>
      <c r="K18" s="15"/>
      <c r="L18" s="9">
        <f t="shared" si="4"/>
        <v>16</v>
      </c>
      <c r="M18" s="15"/>
      <c r="N18" s="15"/>
      <c r="O18" s="15"/>
      <c r="P18" s="15"/>
      <c r="Q18" s="15"/>
      <c r="R18" s="11">
        <f>SUM(M18:Q18)</f>
        <v>0</v>
      </c>
      <c r="S18" s="15"/>
      <c r="T18" s="15"/>
      <c r="U18" s="9">
        <f>S18+T18</f>
        <v>0</v>
      </c>
      <c r="V18" s="9">
        <f t="shared" si="2"/>
        <v>0</v>
      </c>
      <c r="W18" s="15"/>
      <c r="X18" s="16">
        <f>W18-V18</f>
        <v>0</v>
      </c>
      <c r="Y18" s="18"/>
      <c r="Z18" s="17"/>
    </row>
    <row r="19" spans="1:26" ht="18" customHeight="1" x14ac:dyDescent="0.2">
      <c r="A19" s="13">
        <v>1500017</v>
      </c>
      <c r="B19" s="14" t="s">
        <v>43</v>
      </c>
      <c r="C19" s="15">
        <v>19000</v>
      </c>
      <c r="D19" s="10">
        <f>VLOOKUP($A19,'27.04'!$A$9:$W$204,23,0)</f>
        <v>0</v>
      </c>
      <c r="E19" s="15"/>
      <c r="F19" s="15"/>
      <c r="G19" s="15"/>
      <c r="H19" s="9">
        <f t="shared" si="0"/>
        <v>0</v>
      </c>
      <c r="I19" s="15"/>
      <c r="J19" s="15"/>
      <c r="K19" s="15"/>
      <c r="L19" s="9">
        <f t="shared" si="4"/>
        <v>0</v>
      </c>
      <c r="M19" s="15"/>
      <c r="N19" s="15"/>
      <c r="O19" s="15"/>
      <c r="P19" s="15"/>
      <c r="Q19" s="15"/>
      <c r="R19" s="11">
        <f>SUM(M19:Q19)</f>
        <v>0</v>
      </c>
      <c r="S19" s="15"/>
      <c r="T19" s="15"/>
      <c r="U19" s="9">
        <f>S19+T19</f>
        <v>0</v>
      </c>
      <c r="V19" s="9">
        <f t="shared" si="2"/>
        <v>0</v>
      </c>
      <c r="W19" s="15"/>
      <c r="X19" s="16">
        <f>W19-V19</f>
        <v>0</v>
      </c>
      <c r="Y19" s="18"/>
      <c r="Z19" s="17"/>
    </row>
    <row r="20" spans="1:26" ht="18" customHeight="1" x14ac:dyDescent="0.2">
      <c r="A20" s="13">
        <v>1500021</v>
      </c>
      <c r="B20" s="14" t="s">
        <v>44</v>
      </c>
      <c r="C20" s="15">
        <v>19000</v>
      </c>
      <c r="D20" s="10">
        <f>VLOOKUP($A20,'27.04'!$A$9:$W$204,23,0)</f>
        <v>0</v>
      </c>
      <c r="E20" s="15">
        <v>6</v>
      </c>
      <c r="F20" s="15"/>
      <c r="G20" s="15"/>
      <c r="H20" s="9">
        <f t="shared" si="0"/>
        <v>6</v>
      </c>
      <c r="I20" s="15">
        <v>6</v>
      </c>
      <c r="J20" s="15"/>
      <c r="K20" s="15"/>
      <c r="L20" s="9">
        <f t="shared" si="4"/>
        <v>6</v>
      </c>
      <c r="M20" s="15"/>
      <c r="N20" s="15"/>
      <c r="O20" s="15"/>
      <c r="P20" s="15"/>
      <c r="Q20" s="15"/>
      <c r="R20" s="11">
        <f t="shared" si="5"/>
        <v>0</v>
      </c>
      <c r="S20" s="15"/>
      <c r="T20" s="15"/>
      <c r="U20" s="9">
        <f t="shared" si="1"/>
        <v>0</v>
      </c>
      <c r="V20" s="9">
        <f t="shared" si="2"/>
        <v>0</v>
      </c>
      <c r="W20" s="15"/>
      <c r="X20" s="16">
        <f t="shared" si="3"/>
        <v>0</v>
      </c>
      <c r="Y20" s="38"/>
      <c r="Z20" s="17"/>
    </row>
    <row r="21" spans="1:26" ht="18" customHeight="1" x14ac:dyDescent="0.2">
      <c r="A21" s="13">
        <v>1500022</v>
      </c>
      <c r="B21" s="14" t="s">
        <v>45</v>
      </c>
      <c r="C21" s="15">
        <v>19000</v>
      </c>
      <c r="D21" s="10">
        <f>VLOOKUP($A21,'27.04'!$A$9:$W$204,23,0)</f>
        <v>0</v>
      </c>
      <c r="E21" s="15">
        <v>6</v>
      </c>
      <c r="F21" s="15"/>
      <c r="G21" s="15"/>
      <c r="H21" s="9">
        <f t="shared" si="0"/>
        <v>6</v>
      </c>
      <c r="I21" s="15">
        <v>6</v>
      </c>
      <c r="J21" s="15"/>
      <c r="K21" s="15"/>
      <c r="L21" s="9">
        <f t="shared" si="4"/>
        <v>6</v>
      </c>
      <c r="M21" s="15"/>
      <c r="N21" s="15"/>
      <c r="O21" s="15"/>
      <c r="P21" s="15"/>
      <c r="Q21" s="15"/>
      <c r="R21" s="11">
        <f t="shared" si="5"/>
        <v>0</v>
      </c>
      <c r="S21" s="15"/>
      <c r="T21" s="15"/>
      <c r="U21" s="9">
        <f t="shared" si="1"/>
        <v>0</v>
      </c>
      <c r="V21" s="9">
        <f t="shared" si="2"/>
        <v>0</v>
      </c>
      <c r="W21" s="15"/>
      <c r="X21" s="16">
        <f t="shared" si="3"/>
        <v>0</v>
      </c>
      <c r="Y21" s="18"/>
      <c r="Z21" s="17"/>
    </row>
    <row r="22" spans="1:26" ht="18" customHeight="1" x14ac:dyDescent="0.2">
      <c r="A22" s="13">
        <v>1500023</v>
      </c>
      <c r="B22" s="14" t="s">
        <v>46</v>
      </c>
      <c r="C22" s="15">
        <v>16000</v>
      </c>
      <c r="D22" s="10">
        <f>VLOOKUP($A22,'27.04'!$A$9:$W$204,23,0)</f>
        <v>0</v>
      </c>
      <c r="E22" s="15">
        <v>6</v>
      </c>
      <c r="F22" s="15"/>
      <c r="G22" s="15"/>
      <c r="H22" s="9">
        <f t="shared" si="0"/>
        <v>6</v>
      </c>
      <c r="I22" s="15">
        <v>6</v>
      </c>
      <c r="J22" s="15"/>
      <c r="K22" s="15"/>
      <c r="L22" s="9">
        <f t="shared" si="4"/>
        <v>6</v>
      </c>
      <c r="M22" s="15"/>
      <c r="N22" s="15"/>
      <c r="O22" s="15"/>
      <c r="P22" s="15"/>
      <c r="Q22" s="15"/>
      <c r="R22" s="11">
        <f t="shared" si="5"/>
        <v>0</v>
      </c>
      <c r="S22" s="15"/>
      <c r="T22" s="15"/>
      <c r="U22" s="9">
        <f t="shared" si="1"/>
        <v>0</v>
      </c>
      <c r="V22" s="9">
        <f t="shared" si="2"/>
        <v>0</v>
      </c>
      <c r="W22" s="15"/>
      <c r="X22" s="16">
        <f t="shared" si="3"/>
        <v>0</v>
      </c>
      <c r="Y22" s="18"/>
      <c r="Z22" s="17"/>
    </row>
    <row r="23" spans="1:26" ht="18" customHeight="1" x14ac:dyDescent="0.2">
      <c r="A23" s="13">
        <v>1500024</v>
      </c>
      <c r="B23" s="14" t="s">
        <v>47</v>
      </c>
      <c r="C23" s="15">
        <v>21000</v>
      </c>
      <c r="D23" s="10">
        <f>VLOOKUP($A23,'27.04'!$A$9:$W$204,23,0)</f>
        <v>0</v>
      </c>
      <c r="E23" s="15"/>
      <c r="F23" s="15"/>
      <c r="G23" s="15"/>
      <c r="H23" s="9">
        <f t="shared" si="0"/>
        <v>0</v>
      </c>
      <c r="I23" s="15"/>
      <c r="J23" s="15"/>
      <c r="K23" s="15"/>
      <c r="L23" s="9">
        <f t="shared" si="4"/>
        <v>0</v>
      </c>
      <c r="M23" s="15"/>
      <c r="N23" s="15"/>
      <c r="O23" s="15"/>
      <c r="P23" s="15"/>
      <c r="Q23" s="15"/>
      <c r="R23" s="11">
        <f t="shared" si="5"/>
        <v>0</v>
      </c>
      <c r="S23" s="15"/>
      <c r="T23" s="15"/>
      <c r="U23" s="9">
        <f t="shared" si="1"/>
        <v>0</v>
      </c>
      <c r="V23" s="9">
        <f t="shared" si="2"/>
        <v>0</v>
      </c>
      <c r="W23" s="15"/>
      <c r="X23" s="16">
        <f t="shared" si="3"/>
        <v>0</v>
      </c>
      <c r="Y23" s="18"/>
      <c r="Z23" s="17"/>
    </row>
    <row r="24" spans="1:26" ht="18" customHeight="1" x14ac:dyDescent="0.2">
      <c r="A24" s="13">
        <v>1500026</v>
      </c>
      <c r="B24" s="14" t="s">
        <v>48</v>
      </c>
      <c r="C24" s="15">
        <v>21000</v>
      </c>
      <c r="D24" s="10">
        <f>VLOOKUP($A24,'27.04'!$A$9:$W$204,23,0)</f>
        <v>0</v>
      </c>
      <c r="E24" s="15">
        <v>4</v>
      </c>
      <c r="F24" s="15"/>
      <c r="G24" s="15"/>
      <c r="H24" s="9">
        <f t="shared" si="0"/>
        <v>4</v>
      </c>
      <c r="I24" s="15">
        <v>4</v>
      </c>
      <c r="J24" s="15"/>
      <c r="K24" s="15"/>
      <c r="L24" s="9">
        <f t="shared" si="4"/>
        <v>4</v>
      </c>
      <c r="M24" s="15"/>
      <c r="N24" s="15"/>
      <c r="O24" s="15"/>
      <c r="P24" s="15"/>
      <c r="Q24" s="15"/>
      <c r="R24" s="11">
        <f t="shared" si="5"/>
        <v>0</v>
      </c>
      <c r="S24" s="15"/>
      <c r="T24" s="15"/>
      <c r="U24" s="9">
        <f t="shared" si="1"/>
        <v>0</v>
      </c>
      <c r="V24" s="9">
        <f t="shared" si="2"/>
        <v>0</v>
      </c>
      <c r="W24" s="15"/>
      <c r="X24" s="16">
        <f t="shared" si="3"/>
        <v>0</v>
      </c>
      <c r="Y24" s="18"/>
      <c r="Z24" s="17"/>
    </row>
    <row r="25" spans="1:26" ht="18" customHeight="1" x14ac:dyDescent="0.2">
      <c r="A25" s="13">
        <v>1500028</v>
      </c>
      <c r="B25" s="14" t="s">
        <v>49</v>
      </c>
      <c r="C25" s="15">
        <v>20000</v>
      </c>
      <c r="D25" s="10">
        <f>VLOOKUP($A25,'27.04'!$A$9:$W$204,23,0)</f>
        <v>0</v>
      </c>
      <c r="E25" s="15">
        <v>4</v>
      </c>
      <c r="F25" s="15"/>
      <c r="G25" s="15"/>
      <c r="H25" s="9">
        <f t="shared" si="0"/>
        <v>4</v>
      </c>
      <c r="I25" s="15">
        <v>4</v>
      </c>
      <c r="J25" s="15"/>
      <c r="K25" s="15"/>
      <c r="L25" s="9">
        <f t="shared" si="4"/>
        <v>4</v>
      </c>
      <c r="M25" s="15"/>
      <c r="N25" s="15"/>
      <c r="O25" s="15"/>
      <c r="P25" s="15"/>
      <c r="Q25" s="15"/>
      <c r="R25" s="11">
        <f t="shared" si="5"/>
        <v>0</v>
      </c>
      <c r="S25" s="15"/>
      <c r="T25" s="15"/>
      <c r="U25" s="9">
        <f t="shared" si="1"/>
        <v>0</v>
      </c>
      <c r="V25" s="9">
        <f t="shared" si="2"/>
        <v>0</v>
      </c>
      <c r="W25" s="15"/>
      <c r="X25" s="16">
        <f>W25-V25</f>
        <v>0</v>
      </c>
      <c r="Y25" s="18"/>
      <c r="Z25" s="17"/>
    </row>
    <row r="26" spans="1:26" ht="18" customHeight="1" x14ac:dyDescent="0.2">
      <c r="A26" s="13">
        <v>1500029</v>
      </c>
      <c r="B26" s="14" t="s">
        <v>50</v>
      </c>
      <c r="C26" s="15">
        <v>18000</v>
      </c>
      <c r="D26" s="10">
        <f>VLOOKUP($A26,'27.04'!$A$9:$W$204,23,0)</f>
        <v>0</v>
      </c>
      <c r="E26" s="15"/>
      <c r="F26" s="15"/>
      <c r="G26" s="15"/>
      <c r="H26" s="9">
        <f t="shared" si="0"/>
        <v>0</v>
      </c>
      <c r="I26" s="15"/>
      <c r="J26" s="15"/>
      <c r="K26" s="15"/>
      <c r="L26" s="9">
        <f t="shared" si="4"/>
        <v>0</v>
      </c>
      <c r="M26" s="15"/>
      <c r="N26" s="15"/>
      <c r="O26" s="15"/>
      <c r="P26" s="15"/>
      <c r="Q26" s="15"/>
      <c r="R26" s="11">
        <f>SUM(M26:Q26)</f>
        <v>0</v>
      </c>
      <c r="S26" s="15"/>
      <c r="T26" s="15"/>
      <c r="U26" s="9">
        <f>S26+T26</f>
        <v>0</v>
      </c>
      <c r="V26" s="9">
        <f t="shared" si="2"/>
        <v>0</v>
      </c>
      <c r="W26" s="15"/>
      <c r="X26" s="16">
        <f>W26-V26</f>
        <v>0</v>
      </c>
      <c r="Y26" s="18"/>
      <c r="Z26" s="17"/>
    </row>
    <row r="27" spans="1:26" ht="18" customHeight="1" x14ac:dyDescent="0.2">
      <c r="A27" s="13">
        <v>1500047</v>
      </c>
      <c r="B27" s="14" t="s">
        <v>51</v>
      </c>
      <c r="C27" s="15">
        <v>32000</v>
      </c>
      <c r="D27" s="10">
        <f>VLOOKUP($A27,'27.04'!$A$9:$W$204,23,0)</f>
        <v>8</v>
      </c>
      <c r="E27" s="15"/>
      <c r="F27" s="15"/>
      <c r="G27" s="15"/>
      <c r="H27" s="9">
        <f t="shared" si="0"/>
        <v>0</v>
      </c>
      <c r="I27" s="15"/>
      <c r="J27" s="15"/>
      <c r="K27" s="15"/>
      <c r="L27" s="9">
        <f t="shared" si="4"/>
        <v>0</v>
      </c>
      <c r="M27" s="15"/>
      <c r="N27" s="15"/>
      <c r="O27" s="15"/>
      <c r="P27" s="15"/>
      <c r="Q27" s="15"/>
      <c r="R27" s="11">
        <f>SUM(M27:Q27)</f>
        <v>0</v>
      </c>
      <c r="S27" s="15"/>
      <c r="T27" s="15"/>
      <c r="U27" s="9">
        <f>S27+T27</f>
        <v>0</v>
      </c>
      <c r="V27" s="9">
        <f t="shared" si="2"/>
        <v>8</v>
      </c>
      <c r="W27" s="15">
        <v>5</v>
      </c>
      <c r="X27" s="16">
        <f>W27-V27</f>
        <v>-3</v>
      </c>
      <c r="Y27" s="18"/>
      <c r="Z27" s="17"/>
    </row>
    <row r="28" spans="1:26" ht="18" customHeight="1" x14ac:dyDescent="0.2">
      <c r="A28" s="13">
        <v>1500081</v>
      </c>
      <c r="B28" s="14" t="s">
        <v>52</v>
      </c>
      <c r="C28" s="15">
        <v>22000</v>
      </c>
      <c r="D28" s="10">
        <f>VLOOKUP($A28,'27.04'!$A$9:$W$204,23,0)</f>
        <v>0</v>
      </c>
      <c r="E28" s="15">
        <v>6</v>
      </c>
      <c r="F28" s="15"/>
      <c r="G28" s="15"/>
      <c r="H28" s="9">
        <f t="shared" si="0"/>
        <v>6</v>
      </c>
      <c r="I28" s="15">
        <v>5</v>
      </c>
      <c r="J28" s="15"/>
      <c r="K28" s="15"/>
      <c r="L28" s="9">
        <f t="shared" si="4"/>
        <v>5</v>
      </c>
      <c r="M28" s="15"/>
      <c r="N28" s="15"/>
      <c r="O28" s="15"/>
      <c r="P28" s="15"/>
      <c r="Q28" s="15"/>
      <c r="R28" s="11">
        <f>SUM(M28:Q28)</f>
        <v>0</v>
      </c>
      <c r="S28" s="15"/>
      <c r="T28" s="15"/>
      <c r="U28" s="9">
        <f>S28+T28</f>
        <v>0</v>
      </c>
      <c r="V28" s="9">
        <f t="shared" si="2"/>
        <v>1</v>
      </c>
      <c r="W28" s="15"/>
      <c r="X28" s="16">
        <f>W28-V28</f>
        <v>-1</v>
      </c>
      <c r="Y28" s="18"/>
      <c r="Z28" s="17"/>
    </row>
    <row r="29" spans="1:26" ht="18" customHeight="1" x14ac:dyDescent="0.2">
      <c r="A29" s="13">
        <v>1500088</v>
      </c>
      <c r="B29" s="14" t="s">
        <v>53</v>
      </c>
      <c r="C29" s="15">
        <v>21000</v>
      </c>
      <c r="D29" s="10">
        <f>VLOOKUP($A29,'27.04'!$A$9:$W$204,23,0)</f>
        <v>0</v>
      </c>
      <c r="E29" s="15">
        <v>4</v>
      </c>
      <c r="F29" s="15"/>
      <c r="G29" s="15"/>
      <c r="H29" s="9">
        <f t="shared" si="0"/>
        <v>4</v>
      </c>
      <c r="I29" s="15">
        <v>3</v>
      </c>
      <c r="J29" s="15"/>
      <c r="K29" s="15"/>
      <c r="L29" s="9">
        <f t="shared" si="4"/>
        <v>3</v>
      </c>
      <c r="M29" s="15"/>
      <c r="N29" s="15"/>
      <c r="O29" s="15"/>
      <c r="P29" s="15"/>
      <c r="Q29" s="15"/>
      <c r="R29" s="11">
        <f t="shared" si="5"/>
        <v>0</v>
      </c>
      <c r="S29" s="15">
        <v>1</v>
      </c>
      <c r="T29" s="15"/>
      <c r="U29" s="9">
        <f t="shared" si="1"/>
        <v>1</v>
      </c>
      <c r="V29" s="9">
        <f t="shared" si="2"/>
        <v>0</v>
      </c>
      <c r="W29" s="15"/>
      <c r="X29" s="16">
        <f t="shared" si="3"/>
        <v>0</v>
      </c>
      <c r="Y29" s="18"/>
      <c r="Z29" s="17"/>
    </row>
    <row r="30" spans="1:26" ht="18" customHeight="1" x14ac:dyDescent="0.2">
      <c r="A30" s="13">
        <v>1500089</v>
      </c>
      <c r="B30" s="14" t="s">
        <v>54</v>
      </c>
      <c r="C30" s="15">
        <v>20000</v>
      </c>
      <c r="D30" s="10">
        <f>VLOOKUP($A30,'27.04'!$A$9:$W$204,23,0)</f>
        <v>0</v>
      </c>
      <c r="E30" s="15">
        <v>6</v>
      </c>
      <c r="F30" s="15"/>
      <c r="G30" s="15"/>
      <c r="H30" s="9">
        <f t="shared" si="0"/>
        <v>6</v>
      </c>
      <c r="I30" s="15">
        <v>6</v>
      </c>
      <c r="J30" s="15"/>
      <c r="K30" s="15"/>
      <c r="L30" s="9">
        <f t="shared" si="4"/>
        <v>6</v>
      </c>
      <c r="M30" s="15"/>
      <c r="N30" s="15"/>
      <c r="O30" s="15"/>
      <c r="P30" s="15"/>
      <c r="Q30" s="15"/>
      <c r="R30" s="11">
        <f>SUM(M30:Q30)</f>
        <v>0</v>
      </c>
      <c r="S30" s="15"/>
      <c r="T30" s="15"/>
      <c r="U30" s="9">
        <f>S30+T30</f>
        <v>0</v>
      </c>
      <c r="V30" s="9">
        <f t="shared" si="2"/>
        <v>0</v>
      </c>
      <c r="W30" s="15"/>
      <c r="X30" s="16">
        <f>W30-V30</f>
        <v>0</v>
      </c>
      <c r="Y30" s="18"/>
      <c r="Z30" s="17"/>
    </row>
    <row r="31" spans="1:26" ht="18" customHeight="1" x14ac:dyDescent="0.2">
      <c r="A31" s="13">
        <v>1500134</v>
      </c>
      <c r="B31" s="14" t="s">
        <v>55</v>
      </c>
      <c r="C31" s="15">
        <v>24000</v>
      </c>
      <c r="D31" s="10">
        <f>VLOOKUP($A31,'27.04'!$A$9:$W$204,23,0)</f>
        <v>0</v>
      </c>
      <c r="E31" s="15">
        <v>4</v>
      </c>
      <c r="F31" s="15"/>
      <c r="G31" s="15"/>
      <c r="H31" s="9">
        <f t="shared" si="0"/>
        <v>4</v>
      </c>
      <c r="I31" s="15">
        <v>4</v>
      </c>
      <c r="J31" s="15"/>
      <c r="K31" s="15"/>
      <c r="L31" s="9">
        <f t="shared" si="4"/>
        <v>4</v>
      </c>
      <c r="M31" s="15"/>
      <c r="N31" s="15"/>
      <c r="O31" s="15"/>
      <c r="P31" s="15"/>
      <c r="Q31" s="15"/>
      <c r="R31" s="11">
        <f t="shared" si="5"/>
        <v>0</v>
      </c>
      <c r="S31" s="15"/>
      <c r="T31" s="15"/>
      <c r="U31" s="9">
        <f t="shared" si="1"/>
        <v>0</v>
      </c>
      <c r="V31" s="9">
        <f t="shared" si="2"/>
        <v>0</v>
      </c>
      <c r="W31" s="15"/>
      <c r="X31" s="16">
        <f t="shared" si="3"/>
        <v>0</v>
      </c>
      <c r="Y31" s="18"/>
      <c r="Z31" s="17"/>
    </row>
    <row r="32" spans="1:26" ht="18" customHeight="1" x14ac:dyDescent="0.2">
      <c r="A32" s="13">
        <v>1500228</v>
      </c>
      <c r="B32" s="14" t="s">
        <v>56</v>
      </c>
      <c r="C32" s="15">
        <v>18000</v>
      </c>
      <c r="D32" s="10">
        <f>VLOOKUP($A32,'27.04'!$A$9:$W$204,23,0)</f>
        <v>0</v>
      </c>
      <c r="E32" s="15">
        <v>6</v>
      </c>
      <c r="F32" s="15"/>
      <c r="G32" s="15"/>
      <c r="H32" s="9">
        <f t="shared" si="0"/>
        <v>6</v>
      </c>
      <c r="I32" s="15">
        <v>6</v>
      </c>
      <c r="J32" s="15"/>
      <c r="K32" s="15"/>
      <c r="L32" s="9">
        <f t="shared" si="4"/>
        <v>6</v>
      </c>
      <c r="M32" s="15"/>
      <c r="N32" s="15"/>
      <c r="O32" s="15"/>
      <c r="P32" s="15"/>
      <c r="Q32" s="15"/>
      <c r="R32" s="11">
        <f>SUM(M32:Q32)</f>
        <v>0</v>
      </c>
      <c r="S32" s="15"/>
      <c r="T32" s="15"/>
      <c r="U32" s="9">
        <f>S32+T32</f>
        <v>0</v>
      </c>
      <c r="V32" s="9">
        <f t="shared" si="2"/>
        <v>0</v>
      </c>
      <c r="W32" s="15"/>
      <c r="X32" s="16">
        <f>W32-V32</f>
        <v>0</v>
      </c>
      <c r="Y32" s="18"/>
      <c r="Z32" s="17"/>
    </row>
    <row r="33" spans="1:26" ht="18" customHeight="1" x14ac:dyDescent="0.2">
      <c r="A33" s="13">
        <v>1500300</v>
      </c>
      <c r="B33" s="14" t="s">
        <v>57</v>
      </c>
      <c r="C33" s="15">
        <v>22000</v>
      </c>
      <c r="D33" s="10">
        <f>VLOOKUP($A33,'27.04'!$A$9:$W$204,23,0)</f>
        <v>0</v>
      </c>
      <c r="E33" s="15">
        <v>4</v>
      </c>
      <c r="F33" s="15"/>
      <c r="G33" s="15"/>
      <c r="H33" s="9">
        <f t="shared" si="0"/>
        <v>4</v>
      </c>
      <c r="I33" s="15">
        <v>3</v>
      </c>
      <c r="J33" s="15"/>
      <c r="K33" s="15"/>
      <c r="L33" s="9">
        <f t="shared" si="4"/>
        <v>3</v>
      </c>
      <c r="M33" s="15"/>
      <c r="N33" s="15"/>
      <c r="O33" s="15"/>
      <c r="P33" s="15"/>
      <c r="Q33" s="15"/>
      <c r="R33" s="11">
        <f t="shared" si="5"/>
        <v>0</v>
      </c>
      <c r="S33" s="15"/>
      <c r="T33" s="15"/>
      <c r="U33" s="9">
        <f t="shared" si="1"/>
        <v>0</v>
      </c>
      <c r="V33" s="9">
        <f t="shared" si="2"/>
        <v>1</v>
      </c>
      <c r="W33" s="15"/>
      <c r="X33" s="16">
        <f t="shared" si="3"/>
        <v>-1</v>
      </c>
      <c r="Y33" s="39"/>
      <c r="Z33" s="17"/>
    </row>
    <row r="34" spans="1:26" ht="18" customHeight="1" x14ac:dyDescent="0.2">
      <c r="A34" s="13">
        <v>1500301</v>
      </c>
      <c r="B34" s="14" t="s">
        <v>58</v>
      </c>
      <c r="C34" s="15">
        <v>20000</v>
      </c>
      <c r="D34" s="10">
        <f>VLOOKUP($A34,'27.04'!$A$9:$W$204,23,0)</f>
        <v>0</v>
      </c>
      <c r="E34" s="15">
        <v>4</v>
      </c>
      <c r="F34" s="15"/>
      <c r="G34" s="15"/>
      <c r="H34" s="9">
        <f t="shared" si="0"/>
        <v>4</v>
      </c>
      <c r="I34" s="15">
        <v>4</v>
      </c>
      <c r="J34" s="15"/>
      <c r="K34" s="15"/>
      <c r="L34" s="9">
        <f t="shared" si="4"/>
        <v>4</v>
      </c>
      <c r="M34" s="15"/>
      <c r="N34" s="15"/>
      <c r="O34" s="15"/>
      <c r="P34" s="15"/>
      <c r="Q34" s="15"/>
      <c r="R34" s="11">
        <f t="shared" si="5"/>
        <v>0</v>
      </c>
      <c r="S34" s="15"/>
      <c r="T34" s="15"/>
      <c r="U34" s="9">
        <f t="shared" si="1"/>
        <v>0</v>
      </c>
      <c r="V34" s="9">
        <f t="shared" si="2"/>
        <v>0</v>
      </c>
      <c r="W34" s="15"/>
      <c r="X34" s="16">
        <f t="shared" si="3"/>
        <v>0</v>
      </c>
      <c r="Y34" s="18"/>
      <c r="Z34" s="17"/>
    </row>
    <row r="35" spans="1:26" ht="18" customHeight="1" x14ac:dyDescent="0.2">
      <c r="A35" s="13">
        <v>1500303</v>
      </c>
      <c r="B35" s="14" t="s">
        <v>59</v>
      </c>
      <c r="C35" s="15">
        <v>18000</v>
      </c>
      <c r="D35" s="10">
        <f>VLOOKUP($A35,'27.04'!$A$9:$W$204,23,0)</f>
        <v>0</v>
      </c>
      <c r="E35" s="15">
        <v>4</v>
      </c>
      <c r="F35" s="15"/>
      <c r="G35" s="15"/>
      <c r="H35" s="9">
        <f t="shared" si="0"/>
        <v>4</v>
      </c>
      <c r="I35" s="15">
        <v>4</v>
      </c>
      <c r="J35" s="15"/>
      <c r="K35" s="15"/>
      <c r="L35" s="9">
        <f t="shared" si="4"/>
        <v>4</v>
      </c>
      <c r="M35" s="15"/>
      <c r="N35" s="15"/>
      <c r="O35" s="15"/>
      <c r="P35" s="15"/>
      <c r="Q35" s="15"/>
      <c r="R35" s="11">
        <f t="shared" si="5"/>
        <v>0</v>
      </c>
      <c r="S35" s="15"/>
      <c r="T35" s="15"/>
      <c r="U35" s="9">
        <f t="shared" si="1"/>
        <v>0</v>
      </c>
      <c r="V35" s="9">
        <f t="shared" si="2"/>
        <v>0</v>
      </c>
      <c r="W35" s="15"/>
      <c r="X35" s="16">
        <f t="shared" si="3"/>
        <v>0</v>
      </c>
      <c r="Y35" s="18"/>
      <c r="Z35" s="17"/>
    </row>
    <row r="36" spans="1:26" ht="18.75" customHeight="1" x14ac:dyDescent="0.2">
      <c r="A36" s="13">
        <v>1500304</v>
      </c>
      <c r="B36" s="14" t="s">
        <v>60</v>
      </c>
      <c r="C36" s="15">
        <v>18000</v>
      </c>
      <c r="D36" s="10">
        <f>VLOOKUP($A36,'27.04'!$A$9:$W$204,23,0)</f>
        <v>0</v>
      </c>
      <c r="E36" s="15">
        <v>4</v>
      </c>
      <c r="F36" s="15"/>
      <c r="G36" s="15"/>
      <c r="H36" s="9">
        <f t="shared" si="0"/>
        <v>4</v>
      </c>
      <c r="I36" s="15">
        <v>4</v>
      </c>
      <c r="J36" s="15"/>
      <c r="K36" s="15"/>
      <c r="L36" s="9">
        <f t="shared" si="4"/>
        <v>4</v>
      </c>
      <c r="M36" s="15"/>
      <c r="N36" s="15"/>
      <c r="O36" s="15"/>
      <c r="P36" s="15"/>
      <c r="Q36" s="15"/>
      <c r="R36" s="11">
        <f t="shared" si="5"/>
        <v>0</v>
      </c>
      <c r="S36" s="15"/>
      <c r="T36" s="15"/>
      <c r="U36" s="9">
        <f t="shared" si="1"/>
        <v>0</v>
      </c>
      <c r="V36" s="9">
        <f t="shared" si="2"/>
        <v>0</v>
      </c>
      <c r="W36" s="15"/>
      <c r="X36" s="16">
        <f t="shared" si="3"/>
        <v>0</v>
      </c>
      <c r="Y36" s="18"/>
      <c r="Z36" s="17"/>
    </row>
    <row r="37" spans="1:26" ht="18" customHeight="1" x14ac:dyDescent="0.2">
      <c r="A37" s="13">
        <v>1500306</v>
      </c>
      <c r="B37" s="14" t="s">
        <v>61</v>
      </c>
      <c r="C37" s="15">
        <v>17000</v>
      </c>
      <c r="D37" s="10">
        <f>VLOOKUP($A37,'27.04'!$A$9:$W$204,23,0)</f>
        <v>0</v>
      </c>
      <c r="E37" s="15">
        <v>4</v>
      </c>
      <c r="F37" s="15"/>
      <c r="G37" s="15"/>
      <c r="H37" s="9">
        <f t="shared" si="0"/>
        <v>4</v>
      </c>
      <c r="I37" s="15">
        <v>4</v>
      </c>
      <c r="J37" s="15"/>
      <c r="K37" s="15"/>
      <c r="L37" s="9">
        <f t="shared" si="4"/>
        <v>4</v>
      </c>
      <c r="M37" s="15"/>
      <c r="N37" s="15"/>
      <c r="O37" s="15"/>
      <c r="P37" s="15"/>
      <c r="Q37" s="15"/>
      <c r="R37" s="11">
        <f t="shared" si="5"/>
        <v>0</v>
      </c>
      <c r="S37" s="15"/>
      <c r="T37" s="15"/>
      <c r="U37" s="9">
        <f t="shared" si="1"/>
        <v>0</v>
      </c>
      <c r="V37" s="9">
        <f t="shared" si="2"/>
        <v>0</v>
      </c>
      <c r="W37" s="15"/>
      <c r="X37" s="16">
        <f t="shared" si="3"/>
        <v>0</v>
      </c>
      <c r="Y37" s="39"/>
      <c r="Z37" s="17"/>
    </row>
    <row r="38" spans="1:26" ht="18" customHeight="1" x14ac:dyDescent="0.2">
      <c r="A38" s="13">
        <v>1500307</v>
      </c>
      <c r="B38" s="14" t="s">
        <v>62</v>
      </c>
      <c r="C38" s="15">
        <v>20000</v>
      </c>
      <c r="D38" s="10">
        <f>VLOOKUP($A38,'27.04'!$A$9:$W$204,23,0)</f>
        <v>0</v>
      </c>
      <c r="E38" s="15">
        <v>4</v>
      </c>
      <c r="F38" s="15"/>
      <c r="G38" s="15"/>
      <c r="H38" s="9">
        <f t="shared" si="0"/>
        <v>4</v>
      </c>
      <c r="I38" s="15">
        <v>2</v>
      </c>
      <c r="J38" s="15"/>
      <c r="K38" s="15"/>
      <c r="L38" s="9">
        <f t="shared" si="4"/>
        <v>2</v>
      </c>
      <c r="M38" s="15"/>
      <c r="N38" s="15"/>
      <c r="O38" s="15"/>
      <c r="P38" s="15"/>
      <c r="Q38" s="15">
        <v>1</v>
      </c>
      <c r="R38" s="11">
        <f t="shared" si="5"/>
        <v>1</v>
      </c>
      <c r="S38" s="15">
        <v>2</v>
      </c>
      <c r="T38" s="15"/>
      <c r="U38" s="9">
        <f t="shared" si="1"/>
        <v>2</v>
      </c>
      <c r="V38" s="9">
        <f t="shared" si="2"/>
        <v>-1</v>
      </c>
      <c r="W38" s="15"/>
      <c r="X38" s="16">
        <f t="shared" si="3"/>
        <v>1</v>
      </c>
      <c r="Y38" s="18"/>
      <c r="Z38" s="17"/>
    </row>
    <row r="39" spans="1:26" ht="18" customHeight="1" x14ac:dyDescent="0.2">
      <c r="A39" s="13">
        <v>1500309</v>
      </c>
      <c r="B39" s="14" t="s">
        <v>63</v>
      </c>
      <c r="C39" s="15">
        <v>18000</v>
      </c>
      <c r="D39" s="10">
        <f>VLOOKUP($A39,'27.04'!$A$9:$W$204,23,0)</f>
        <v>0</v>
      </c>
      <c r="E39" s="15"/>
      <c r="F39" s="15"/>
      <c r="G39" s="15"/>
      <c r="H39" s="9">
        <f t="shared" si="0"/>
        <v>0</v>
      </c>
      <c r="I39" s="15"/>
      <c r="J39" s="15"/>
      <c r="K39" s="15"/>
      <c r="L39" s="9">
        <f t="shared" si="4"/>
        <v>0</v>
      </c>
      <c r="M39" s="15"/>
      <c r="N39" s="15"/>
      <c r="O39" s="15"/>
      <c r="P39" s="15"/>
      <c r="Q39" s="15"/>
      <c r="R39" s="11">
        <f t="shared" si="5"/>
        <v>0</v>
      </c>
      <c r="S39" s="15"/>
      <c r="T39" s="15"/>
      <c r="U39" s="9">
        <f t="shared" si="1"/>
        <v>0</v>
      </c>
      <c r="V39" s="9">
        <f t="shared" si="2"/>
        <v>0</v>
      </c>
      <c r="W39" s="15"/>
      <c r="X39" s="16">
        <f t="shared" si="3"/>
        <v>0</v>
      </c>
      <c r="Y39" s="18"/>
      <c r="Z39" s="17"/>
    </row>
    <row r="40" spans="1:26" ht="18" customHeight="1" x14ac:dyDescent="0.2">
      <c r="A40" s="13">
        <v>1500310</v>
      </c>
      <c r="B40" s="14" t="s">
        <v>64</v>
      </c>
      <c r="C40" s="15">
        <v>20000</v>
      </c>
      <c r="D40" s="10">
        <f>VLOOKUP($A40,'27.04'!$A$9:$W$204,23,0)</f>
        <v>0</v>
      </c>
      <c r="E40" s="15">
        <v>4</v>
      </c>
      <c r="F40" s="15"/>
      <c r="G40" s="15"/>
      <c r="H40" s="9">
        <f t="shared" si="0"/>
        <v>4</v>
      </c>
      <c r="I40" s="15">
        <v>3</v>
      </c>
      <c r="J40" s="15"/>
      <c r="K40" s="15"/>
      <c r="L40" s="9">
        <f t="shared" si="4"/>
        <v>3</v>
      </c>
      <c r="M40" s="15"/>
      <c r="N40" s="15"/>
      <c r="O40" s="15"/>
      <c r="P40" s="15"/>
      <c r="Q40" s="15"/>
      <c r="R40" s="11">
        <f t="shared" si="5"/>
        <v>0</v>
      </c>
      <c r="S40" s="15">
        <v>1</v>
      </c>
      <c r="T40" s="15"/>
      <c r="U40" s="9">
        <f t="shared" si="1"/>
        <v>1</v>
      </c>
      <c r="V40" s="9">
        <f t="shared" si="2"/>
        <v>0</v>
      </c>
      <c r="W40" s="15"/>
      <c r="X40" s="16">
        <f t="shared" si="3"/>
        <v>0</v>
      </c>
      <c r="Y40" s="18"/>
      <c r="Z40" s="17"/>
    </row>
    <row r="41" spans="1:26" ht="18" customHeight="1" x14ac:dyDescent="0.2">
      <c r="A41" s="13">
        <v>1500311</v>
      </c>
      <c r="B41" s="14" t="s">
        <v>65</v>
      </c>
      <c r="C41" s="15">
        <v>21000</v>
      </c>
      <c r="D41" s="10">
        <f>VLOOKUP($A41,'27.04'!$A$9:$W$204,23,0)</f>
        <v>0</v>
      </c>
      <c r="E41" s="15">
        <v>4</v>
      </c>
      <c r="F41" s="15"/>
      <c r="G41" s="15"/>
      <c r="H41" s="9">
        <f t="shared" si="0"/>
        <v>4</v>
      </c>
      <c r="I41" s="15">
        <v>4</v>
      </c>
      <c r="J41" s="15"/>
      <c r="K41" s="15"/>
      <c r="L41" s="9">
        <f t="shared" si="4"/>
        <v>4</v>
      </c>
      <c r="M41" s="15"/>
      <c r="N41" s="15"/>
      <c r="O41" s="15"/>
      <c r="P41" s="15"/>
      <c r="Q41" s="15"/>
      <c r="R41" s="11">
        <f t="shared" si="5"/>
        <v>0</v>
      </c>
      <c r="S41" s="15"/>
      <c r="T41" s="15"/>
      <c r="U41" s="9">
        <f t="shared" si="1"/>
        <v>0</v>
      </c>
      <c r="V41" s="9">
        <f t="shared" si="2"/>
        <v>0</v>
      </c>
      <c r="W41" s="15"/>
      <c r="X41" s="16">
        <f t="shared" si="3"/>
        <v>0</v>
      </c>
      <c r="Y41" s="18"/>
      <c r="Z41" s="17"/>
    </row>
    <row r="42" spans="1:26" ht="18" customHeight="1" x14ac:dyDescent="0.2">
      <c r="A42" s="13">
        <v>1500312</v>
      </c>
      <c r="B42" s="14" t="s">
        <v>66</v>
      </c>
      <c r="C42" s="15">
        <v>21000</v>
      </c>
      <c r="D42" s="10">
        <f>VLOOKUP($A42,'27.04'!$A$9:$W$204,23,0)</f>
        <v>0</v>
      </c>
      <c r="E42" s="15"/>
      <c r="F42" s="15"/>
      <c r="G42" s="15"/>
      <c r="H42" s="9">
        <f t="shared" si="0"/>
        <v>0</v>
      </c>
      <c r="I42" s="15"/>
      <c r="J42" s="15"/>
      <c r="K42" s="15"/>
      <c r="L42" s="9">
        <f t="shared" si="4"/>
        <v>0</v>
      </c>
      <c r="M42" s="15"/>
      <c r="N42" s="15"/>
      <c r="O42" s="15"/>
      <c r="P42" s="15"/>
      <c r="Q42" s="15"/>
      <c r="R42" s="11">
        <f t="shared" si="5"/>
        <v>0</v>
      </c>
      <c r="S42" s="15"/>
      <c r="T42" s="15"/>
      <c r="U42" s="9">
        <f t="shared" si="1"/>
        <v>0</v>
      </c>
      <c r="V42" s="9">
        <f t="shared" si="2"/>
        <v>0</v>
      </c>
      <c r="W42" s="15"/>
      <c r="X42" s="16">
        <f t="shared" si="3"/>
        <v>0</v>
      </c>
      <c r="Y42" s="18"/>
      <c r="Z42" s="17"/>
    </row>
    <row r="43" spans="1:26" ht="18" customHeight="1" x14ac:dyDescent="0.2">
      <c r="A43" s="13">
        <v>1500313</v>
      </c>
      <c r="B43" s="14" t="s">
        <v>67</v>
      </c>
      <c r="C43" s="15">
        <v>20000</v>
      </c>
      <c r="D43" s="10">
        <f>VLOOKUP($A43,'27.04'!$A$9:$W$204,23,0)</f>
        <v>0</v>
      </c>
      <c r="E43" s="15">
        <v>4</v>
      </c>
      <c r="F43" s="15"/>
      <c r="G43" s="15"/>
      <c r="H43" s="9">
        <f t="shared" si="0"/>
        <v>4</v>
      </c>
      <c r="I43" s="15">
        <v>2</v>
      </c>
      <c r="J43" s="15"/>
      <c r="K43" s="15"/>
      <c r="L43" s="9">
        <f t="shared" si="4"/>
        <v>2</v>
      </c>
      <c r="M43" s="15"/>
      <c r="N43" s="15"/>
      <c r="O43" s="15"/>
      <c r="P43" s="15"/>
      <c r="Q43" s="15"/>
      <c r="R43" s="11">
        <f t="shared" si="5"/>
        <v>0</v>
      </c>
      <c r="S43" s="15">
        <v>2</v>
      </c>
      <c r="T43" s="15"/>
      <c r="U43" s="9">
        <f t="shared" si="1"/>
        <v>2</v>
      </c>
      <c r="V43" s="9">
        <f t="shared" si="2"/>
        <v>0</v>
      </c>
      <c r="W43" s="15"/>
      <c r="X43" s="16">
        <f t="shared" si="3"/>
        <v>0</v>
      </c>
      <c r="Y43" s="18"/>
      <c r="Z43" s="17"/>
    </row>
    <row r="44" spans="1:26" ht="18" customHeight="1" x14ac:dyDescent="0.2">
      <c r="A44" s="13">
        <v>1500314</v>
      </c>
      <c r="B44" s="14" t="s">
        <v>68</v>
      </c>
      <c r="C44" s="15">
        <v>17000</v>
      </c>
      <c r="D44" s="10">
        <f>VLOOKUP($A44,'27.04'!$A$9:$W$204,23,0)</f>
        <v>0</v>
      </c>
      <c r="E44" s="15">
        <v>4</v>
      </c>
      <c r="F44" s="15"/>
      <c r="G44" s="15"/>
      <c r="H44" s="9">
        <f t="shared" si="0"/>
        <v>4</v>
      </c>
      <c r="I44" s="15">
        <v>4</v>
      </c>
      <c r="J44" s="15"/>
      <c r="K44" s="15"/>
      <c r="L44" s="9">
        <f t="shared" si="4"/>
        <v>4</v>
      </c>
      <c r="M44" s="15"/>
      <c r="N44" s="15"/>
      <c r="O44" s="15"/>
      <c r="P44" s="15"/>
      <c r="Q44" s="15"/>
      <c r="R44" s="11">
        <f t="shared" si="5"/>
        <v>0</v>
      </c>
      <c r="S44" s="15"/>
      <c r="T44" s="15"/>
      <c r="U44" s="9">
        <f t="shared" si="1"/>
        <v>0</v>
      </c>
      <c r="V44" s="9">
        <f t="shared" si="2"/>
        <v>0</v>
      </c>
      <c r="W44" s="15"/>
      <c r="X44" s="16">
        <f t="shared" si="3"/>
        <v>0</v>
      </c>
      <c r="Y44" s="26"/>
      <c r="Z44" s="17"/>
    </row>
    <row r="45" spans="1:26" ht="18" customHeight="1" x14ac:dyDescent="0.2">
      <c r="A45" s="13">
        <v>1502007</v>
      </c>
      <c r="B45" s="14" t="s">
        <v>69</v>
      </c>
      <c r="C45" s="15">
        <v>19000</v>
      </c>
      <c r="D45" s="10">
        <f>VLOOKUP($A45,'27.04'!$A$9:$W$204,23,0)</f>
        <v>0</v>
      </c>
      <c r="E45" s="15"/>
      <c r="F45" s="15"/>
      <c r="G45" s="15"/>
      <c r="H45" s="9">
        <f t="shared" si="0"/>
        <v>0</v>
      </c>
      <c r="I45" s="15"/>
      <c r="J45" s="15"/>
      <c r="K45" s="15"/>
      <c r="L45" s="9">
        <f t="shared" si="4"/>
        <v>0</v>
      </c>
      <c r="M45" s="15"/>
      <c r="N45" s="15"/>
      <c r="O45" s="15"/>
      <c r="P45" s="15"/>
      <c r="Q45" s="15"/>
      <c r="R45" s="11">
        <f t="shared" si="5"/>
        <v>0</v>
      </c>
      <c r="S45" s="15"/>
      <c r="T45" s="15"/>
      <c r="U45" s="9">
        <f t="shared" si="1"/>
        <v>0</v>
      </c>
      <c r="V45" s="9">
        <f t="shared" si="2"/>
        <v>0</v>
      </c>
      <c r="W45" s="15"/>
      <c r="X45" s="16">
        <f t="shared" si="3"/>
        <v>0</v>
      </c>
      <c r="Y45" s="26"/>
      <c r="Z45" s="17"/>
    </row>
    <row r="46" spans="1:26" ht="18" customHeight="1" x14ac:dyDescent="0.2">
      <c r="A46" s="13">
        <v>1502011</v>
      </c>
      <c r="B46" s="14" t="s">
        <v>70</v>
      </c>
      <c r="C46" s="15">
        <v>17000</v>
      </c>
      <c r="D46" s="10">
        <f>VLOOKUP($A46,'27.04'!$A$9:$W$204,23,0)</f>
        <v>0</v>
      </c>
      <c r="E46" s="15">
        <v>4</v>
      </c>
      <c r="F46" s="15"/>
      <c r="G46" s="15"/>
      <c r="H46" s="9">
        <f t="shared" si="0"/>
        <v>4</v>
      </c>
      <c r="I46" s="15">
        <v>4</v>
      </c>
      <c r="J46" s="15"/>
      <c r="K46" s="15"/>
      <c r="L46" s="9">
        <f t="shared" si="4"/>
        <v>4</v>
      </c>
      <c r="M46" s="15"/>
      <c r="N46" s="15"/>
      <c r="O46" s="15"/>
      <c r="P46" s="15"/>
      <c r="Q46" s="15"/>
      <c r="R46" s="11">
        <f t="shared" si="5"/>
        <v>0</v>
      </c>
      <c r="S46" s="15"/>
      <c r="T46" s="15"/>
      <c r="U46" s="9">
        <f t="shared" si="1"/>
        <v>0</v>
      </c>
      <c r="V46" s="9">
        <f t="shared" si="2"/>
        <v>0</v>
      </c>
      <c r="W46" s="15"/>
      <c r="X46" s="16">
        <f t="shared" si="3"/>
        <v>0</v>
      </c>
      <c r="Y46" s="26"/>
      <c r="Z46" s="17"/>
    </row>
    <row r="47" spans="1:26" ht="18" customHeight="1" x14ac:dyDescent="0.2">
      <c r="A47" s="13">
        <v>1502012</v>
      </c>
      <c r="B47" s="14" t="s">
        <v>71</v>
      </c>
      <c r="C47" s="15">
        <v>18000</v>
      </c>
      <c r="D47" s="10">
        <f>VLOOKUP($A47,'27.04'!$A$9:$W$204,23,0)</f>
        <v>0</v>
      </c>
      <c r="E47" s="15">
        <v>4</v>
      </c>
      <c r="F47" s="15"/>
      <c r="G47" s="15"/>
      <c r="H47" s="9">
        <f t="shared" si="0"/>
        <v>4</v>
      </c>
      <c r="I47" s="15">
        <v>4</v>
      </c>
      <c r="J47" s="15"/>
      <c r="K47" s="15"/>
      <c r="L47" s="9">
        <f t="shared" si="4"/>
        <v>4</v>
      </c>
      <c r="M47" s="15"/>
      <c r="N47" s="15"/>
      <c r="O47" s="15"/>
      <c r="P47" s="15"/>
      <c r="Q47" s="15"/>
      <c r="R47" s="11">
        <f t="shared" si="5"/>
        <v>0</v>
      </c>
      <c r="S47" s="15"/>
      <c r="T47" s="15"/>
      <c r="U47" s="9">
        <f t="shared" si="1"/>
        <v>0</v>
      </c>
      <c r="V47" s="9">
        <f t="shared" si="2"/>
        <v>0</v>
      </c>
      <c r="W47" s="15"/>
      <c r="X47" s="16">
        <f t="shared" si="3"/>
        <v>0</v>
      </c>
      <c r="Y47" s="18"/>
      <c r="Z47" s="17"/>
    </row>
    <row r="48" spans="1:26" ht="18" customHeight="1" x14ac:dyDescent="0.2">
      <c r="A48" s="13">
        <v>1502013</v>
      </c>
      <c r="B48" s="14" t="s">
        <v>72</v>
      </c>
      <c r="C48" s="15">
        <v>20000</v>
      </c>
      <c r="D48" s="10">
        <f>VLOOKUP($A48,'27.04'!$A$9:$W$204,23,0)</f>
        <v>0</v>
      </c>
      <c r="E48" s="15">
        <v>4</v>
      </c>
      <c r="F48" s="15"/>
      <c r="G48" s="15"/>
      <c r="H48" s="9">
        <f t="shared" si="0"/>
        <v>4</v>
      </c>
      <c r="I48" s="15">
        <v>4</v>
      </c>
      <c r="J48" s="15"/>
      <c r="K48" s="15"/>
      <c r="L48" s="9">
        <f t="shared" si="4"/>
        <v>4</v>
      </c>
      <c r="M48" s="15"/>
      <c r="N48" s="15"/>
      <c r="O48" s="15"/>
      <c r="P48" s="15"/>
      <c r="Q48" s="15"/>
      <c r="R48" s="11">
        <f t="shared" si="5"/>
        <v>0</v>
      </c>
      <c r="S48" s="15"/>
      <c r="T48" s="15"/>
      <c r="U48" s="9">
        <f t="shared" si="1"/>
        <v>0</v>
      </c>
      <c r="V48" s="9">
        <f t="shared" si="2"/>
        <v>0</v>
      </c>
      <c r="W48" s="15"/>
      <c r="X48" s="16">
        <f t="shared" si="3"/>
        <v>0</v>
      </c>
      <c r="Y48" s="18"/>
      <c r="Z48" s="17"/>
    </row>
    <row r="49" spans="1:28" ht="18" customHeight="1" x14ac:dyDescent="0.2">
      <c r="A49" s="13">
        <v>1502021</v>
      </c>
      <c r="B49" s="14" t="s">
        <v>73</v>
      </c>
      <c r="C49" s="15">
        <v>22000</v>
      </c>
      <c r="D49" s="10">
        <f>VLOOKUP($A49,'27.04'!$A$9:$W$204,23,0)</f>
        <v>0</v>
      </c>
      <c r="E49" s="15">
        <v>4</v>
      </c>
      <c r="F49" s="15"/>
      <c r="G49" s="15"/>
      <c r="H49" s="9">
        <f t="shared" si="0"/>
        <v>4</v>
      </c>
      <c r="I49" s="15">
        <v>4</v>
      </c>
      <c r="J49" s="15"/>
      <c r="K49" s="15"/>
      <c r="L49" s="9">
        <f t="shared" si="4"/>
        <v>4</v>
      </c>
      <c r="M49" s="15"/>
      <c r="N49" s="15"/>
      <c r="O49" s="15"/>
      <c r="P49" s="15"/>
      <c r="Q49" s="15"/>
      <c r="R49" s="11">
        <f t="shared" si="5"/>
        <v>0</v>
      </c>
      <c r="S49" s="15"/>
      <c r="T49" s="15"/>
      <c r="U49" s="9">
        <f t="shared" si="1"/>
        <v>0</v>
      </c>
      <c r="V49" s="9">
        <f t="shared" si="2"/>
        <v>0</v>
      </c>
      <c r="W49" s="15"/>
      <c r="X49" s="16">
        <f t="shared" si="3"/>
        <v>0</v>
      </c>
      <c r="Y49" s="18"/>
      <c r="Z49" s="17"/>
    </row>
    <row r="50" spans="1:28" ht="18" customHeight="1" x14ac:dyDescent="0.2">
      <c r="A50" s="13">
        <v>1502024</v>
      </c>
      <c r="B50" s="14" t="s">
        <v>74</v>
      </c>
      <c r="C50" s="15">
        <v>21000</v>
      </c>
      <c r="D50" s="10">
        <f>VLOOKUP($A50,'27.04'!$A$9:$W$204,23,0)</f>
        <v>0</v>
      </c>
      <c r="E50" s="15"/>
      <c r="F50" s="15"/>
      <c r="G50" s="15"/>
      <c r="H50" s="9">
        <f t="shared" si="0"/>
        <v>0</v>
      </c>
      <c r="I50" s="15"/>
      <c r="J50" s="15"/>
      <c r="K50" s="15"/>
      <c r="L50" s="9">
        <f t="shared" si="4"/>
        <v>0</v>
      </c>
      <c r="M50" s="15"/>
      <c r="N50" s="15"/>
      <c r="O50" s="15"/>
      <c r="P50" s="15"/>
      <c r="Q50" s="15"/>
      <c r="R50" s="11">
        <f t="shared" si="5"/>
        <v>0</v>
      </c>
      <c r="S50" s="15"/>
      <c r="T50" s="15"/>
      <c r="U50" s="9">
        <f t="shared" si="1"/>
        <v>0</v>
      </c>
      <c r="V50" s="9">
        <f t="shared" si="2"/>
        <v>0</v>
      </c>
      <c r="W50" s="15"/>
      <c r="X50" s="16">
        <f t="shared" si="3"/>
        <v>0</v>
      </c>
      <c r="Y50" s="18"/>
      <c r="Z50" s="17"/>
    </row>
    <row r="51" spans="1:28" ht="18" customHeight="1" x14ac:dyDescent="0.2">
      <c r="A51" s="13">
        <v>1502029</v>
      </c>
      <c r="B51" s="14" t="s">
        <v>75</v>
      </c>
      <c r="C51" s="15">
        <v>19000</v>
      </c>
      <c r="D51" s="10">
        <f>VLOOKUP($A51,'27.04'!$A$9:$W$204,23,0)</f>
        <v>0</v>
      </c>
      <c r="E51" s="15">
        <v>4</v>
      </c>
      <c r="F51" s="15"/>
      <c r="G51" s="15"/>
      <c r="H51" s="9">
        <f t="shared" si="0"/>
        <v>4</v>
      </c>
      <c r="I51" s="15">
        <v>4</v>
      </c>
      <c r="J51" s="15"/>
      <c r="K51" s="15"/>
      <c r="L51" s="9">
        <f t="shared" si="4"/>
        <v>4</v>
      </c>
      <c r="M51" s="15"/>
      <c r="N51" s="15"/>
      <c r="O51" s="15"/>
      <c r="P51" s="15"/>
      <c r="Q51" s="15"/>
      <c r="R51" s="11">
        <f t="shared" si="5"/>
        <v>0</v>
      </c>
      <c r="S51" s="15"/>
      <c r="T51" s="15"/>
      <c r="U51" s="9">
        <f t="shared" si="1"/>
        <v>0</v>
      </c>
      <c r="V51" s="9">
        <f t="shared" si="2"/>
        <v>0</v>
      </c>
      <c r="W51" s="15"/>
      <c r="X51" s="16">
        <f t="shared" si="3"/>
        <v>0</v>
      </c>
      <c r="Y51" s="18"/>
      <c r="Z51" s="17"/>
    </row>
    <row r="52" spans="1:28" ht="18" customHeight="1" x14ac:dyDescent="0.2">
      <c r="A52" s="13">
        <v>1509001</v>
      </c>
      <c r="B52" s="14" t="s">
        <v>76</v>
      </c>
      <c r="C52" s="15">
        <v>25000</v>
      </c>
      <c r="D52" s="10">
        <f>VLOOKUP($A52,'27.04'!$A$9:$W$204,23,0)</f>
        <v>0</v>
      </c>
      <c r="E52" s="15"/>
      <c r="F52" s="15"/>
      <c r="G52" s="15"/>
      <c r="H52" s="9">
        <f t="shared" si="0"/>
        <v>0</v>
      </c>
      <c r="I52" s="15"/>
      <c r="J52" s="15"/>
      <c r="K52" s="15"/>
      <c r="L52" s="9">
        <f t="shared" si="4"/>
        <v>0</v>
      </c>
      <c r="M52" s="15"/>
      <c r="N52" s="15"/>
      <c r="O52" s="15"/>
      <c r="P52" s="15"/>
      <c r="Q52" s="15"/>
      <c r="R52" s="11">
        <f t="shared" si="5"/>
        <v>0</v>
      </c>
      <c r="S52" s="15"/>
      <c r="T52" s="15"/>
      <c r="U52" s="9">
        <f t="shared" si="1"/>
        <v>0</v>
      </c>
      <c r="V52" s="9">
        <f t="shared" si="2"/>
        <v>0</v>
      </c>
      <c r="W52" s="15"/>
      <c r="X52" s="16">
        <f t="shared" si="3"/>
        <v>0</v>
      </c>
      <c r="Y52" s="18"/>
      <c r="Z52" s="17"/>
    </row>
    <row r="53" spans="1:28" ht="18" customHeight="1" x14ac:dyDescent="0.2">
      <c r="A53" s="7">
        <v>1520000</v>
      </c>
      <c r="B53" s="8" t="s">
        <v>77</v>
      </c>
      <c r="C53" s="9"/>
      <c r="D53" s="10">
        <f>VLOOKUP($A53,'27.04'!$A$9:$W$204,23,0)</f>
        <v>0</v>
      </c>
      <c r="E53" s="10"/>
      <c r="F53" s="10"/>
      <c r="G53" s="10"/>
      <c r="H53" s="9"/>
      <c r="I53" s="10"/>
      <c r="J53" s="10"/>
      <c r="K53" s="10"/>
      <c r="L53" s="9">
        <f t="shared" si="4"/>
        <v>0</v>
      </c>
      <c r="M53" s="10"/>
      <c r="N53" s="10"/>
      <c r="O53" s="10"/>
      <c r="P53" s="10"/>
      <c r="Q53" s="10"/>
      <c r="R53" s="11">
        <f t="shared" si="5"/>
        <v>0</v>
      </c>
      <c r="S53" s="10"/>
      <c r="T53" s="10"/>
      <c r="U53" s="9"/>
      <c r="V53" s="9"/>
      <c r="W53" s="10"/>
      <c r="X53" s="9"/>
      <c r="Y53" s="18"/>
      <c r="Z53" s="17"/>
    </row>
    <row r="54" spans="1:28" s="24" customFormat="1" ht="18" customHeight="1" x14ac:dyDescent="0.2">
      <c r="A54" s="13">
        <v>1520001</v>
      </c>
      <c r="B54" s="20" t="s">
        <v>78</v>
      </c>
      <c r="C54" s="21">
        <v>22000</v>
      </c>
      <c r="D54" s="10">
        <f>VLOOKUP($A54,'27.04'!$A$9:$W$204,23,0)</f>
        <v>0</v>
      </c>
      <c r="E54" s="21"/>
      <c r="F54" s="21"/>
      <c r="G54" s="21"/>
      <c r="H54" s="9">
        <f t="shared" ref="H54:H64" si="6">SUM(E54:G54)</f>
        <v>0</v>
      </c>
      <c r="I54" s="21"/>
      <c r="J54" s="21"/>
      <c r="K54" s="21"/>
      <c r="L54" s="9">
        <f t="shared" si="4"/>
        <v>0</v>
      </c>
      <c r="M54" s="21"/>
      <c r="N54" s="15"/>
      <c r="O54" s="21"/>
      <c r="P54" s="15"/>
      <c r="Q54" s="21"/>
      <c r="R54" s="11">
        <f t="shared" si="5"/>
        <v>0</v>
      </c>
      <c r="S54" s="21"/>
      <c r="T54" s="21"/>
      <c r="U54" s="9">
        <f t="shared" ref="U54:U64" si="7">S54+T54</f>
        <v>0</v>
      </c>
      <c r="V54" s="9">
        <f t="shared" ref="V54:V64" si="8">D54+H54-L54-R54-U54</f>
        <v>0</v>
      </c>
      <c r="W54" s="21"/>
      <c r="X54" s="16">
        <f t="shared" ref="X54:X64" si="9">W54-V54</f>
        <v>0</v>
      </c>
      <c r="Y54" s="18"/>
      <c r="Z54" s="18"/>
      <c r="AA54" s="17"/>
      <c r="AB54" s="3"/>
    </row>
    <row r="55" spans="1:28" s="24" customFormat="1" ht="18" customHeight="1" x14ac:dyDescent="0.2">
      <c r="A55" s="13">
        <v>1520004</v>
      </c>
      <c r="B55" s="20" t="s">
        <v>79</v>
      </c>
      <c r="C55" s="21">
        <v>22000</v>
      </c>
      <c r="D55" s="10">
        <f>VLOOKUP($A55,'27.04'!$A$9:$W$204,23,0)</f>
        <v>0</v>
      </c>
      <c r="E55" s="15"/>
      <c r="F55" s="15"/>
      <c r="G55" s="15"/>
      <c r="H55" s="9">
        <f t="shared" si="6"/>
        <v>0</v>
      </c>
      <c r="I55" s="15"/>
      <c r="J55" s="15"/>
      <c r="K55" s="15"/>
      <c r="L55" s="9">
        <f t="shared" si="4"/>
        <v>0</v>
      </c>
      <c r="M55" s="15"/>
      <c r="N55" s="15"/>
      <c r="O55" s="15"/>
      <c r="P55" s="15"/>
      <c r="Q55" s="15"/>
      <c r="R55" s="11">
        <f t="shared" si="5"/>
        <v>0</v>
      </c>
      <c r="S55" s="15"/>
      <c r="T55" s="15"/>
      <c r="U55" s="9">
        <f t="shared" si="7"/>
        <v>0</v>
      </c>
      <c r="V55" s="9">
        <f t="shared" si="8"/>
        <v>0</v>
      </c>
      <c r="W55" s="15"/>
      <c r="X55" s="16">
        <f t="shared" si="9"/>
        <v>0</v>
      </c>
      <c r="Y55" s="18"/>
      <c r="Z55" s="18"/>
      <c r="AA55" s="17"/>
      <c r="AB55" s="3"/>
    </row>
    <row r="56" spans="1:28" x14ac:dyDescent="0.2">
      <c r="A56" s="13">
        <v>1520005</v>
      </c>
      <c r="B56" s="14" t="s">
        <v>80</v>
      </c>
      <c r="C56" s="15">
        <v>22000</v>
      </c>
      <c r="D56" s="10">
        <f>VLOOKUP($A56,'27.04'!$A$9:$W$204,23,0)</f>
        <v>0</v>
      </c>
      <c r="E56" s="15"/>
      <c r="F56" s="15"/>
      <c r="G56" s="15"/>
      <c r="H56" s="9">
        <f t="shared" si="6"/>
        <v>0</v>
      </c>
      <c r="I56" s="15"/>
      <c r="J56" s="15"/>
      <c r="K56" s="15"/>
      <c r="L56" s="9">
        <f t="shared" si="4"/>
        <v>0</v>
      </c>
      <c r="M56" s="15"/>
      <c r="N56" s="15"/>
      <c r="O56" s="15"/>
      <c r="P56" s="15"/>
      <c r="Q56" s="15"/>
      <c r="R56" s="11">
        <f t="shared" si="5"/>
        <v>0</v>
      </c>
      <c r="S56" s="15"/>
      <c r="T56" s="15"/>
      <c r="U56" s="9">
        <f t="shared" si="7"/>
        <v>0</v>
      </c>
      <c r="V56" s="9">
        <f t="shared" si="8"/>
        <v>0</v>
      </c>
      <c r="W56" s="15"/>
      <c r="X56" s="16">
        <f t="shared" si="9"/>
        <v>0</v>
      </c>
      <c r="Y56" s="18"/>
      <c r="Z56" s="18"/>
      <c r="AA56" s="17"/>
    </row>
    <row r="57" spans="1:28" x14ac:dyDescent="0.2">
      <c r="A57" s="13">
        <v>1520020</v>
      </c>
      <c r="B57" s="14" t="s">
        <v>81</v>
      </c>
      <c r="C57" s="15">
        <v>20000</v>
      </c>
      <c r="D57" s="10">
        <f>VLOOKUP($A57,'27.04'!$A$9:$W$204,23,0)</f>
        <v>0</v>
      </c>
      <c r="E57" s="15"/>
      <c r="F57" s="15"/>
      <c r="G57" s="15"/>
      <c r="H57" s="9">
        <f t="shared" si="6"/>
        <v>0</v>
      </c>
      <c r="I57" s="15"/>
      <c r="J57" s="15"/>
      <c r="K57" s="15"/>
      <c r="L57" s="9">
        <f t="shared" si="4"/>
        <v>0</v>
      </c>
      <c r="M57" s="15"/>
      <c r="N57" s="15"/>
      <c r="O57" s="15"/>
      <c r="P57" s="15"/>
      <c r="Q57" s="15"/>
      <c r="R57" s="11">
        <f t="shared" si="5"/>
        <v>0</v>
      </c>
      <c r="S57" s="15"/>
      <c r="T57" s="15"/>
      <c r="U57" s="9">
        <f t="shared" si="7"/>
        <v>0</v>
      </c>
      <c r="V57" s="9">
        <f t="shared" si="8"/>
        <v>0</v>
      </c>
      <c r="W57" s="15"/>
      <c r="X57" s="16">
        <f t="shared" si="9"/>
        <v>0</v>
      </c>
      <c r="Y57" s="18"/>
      <c r="Z57" s="17"/>
    </row>
    <row r="58" spans="1:28" ht="18" customHeight="1" x14ac:dyDescent="0.2">
      <c r="A58" s="13">
        <v>1520041</v>
      </c>
      <c r="B58" s="14" t="s">
        <v>82</v>
      </c>
      <c r="C58" s="15">
        <v>29000</v>
      </c>
      <c r="D58" s="10">
        <f>VLOOKUP($A58,'27.04'!$A$9:$W$204,23,0)</f>
        <v>0</v>
      </c>
      <c r="E58" s="15"/>
      <c r="F58" s="15"/>
      <c r="G58" s="15"/>
      <c r="H58" s="9">
        <f t="shared" si="6"/>
        <v>0</v>
      </c>
      <c r="I58" s="15"/>
      <c r="J58" s="15"/>
      <c r="K58" s="15"/>
      <c r="L58" s="9">
        <f t="shared" si="4"/>
        <v>0</v>
      </c>
      <c r="M58" s="15"/>
      <c r="N58" s="15"/>
      <c r="O58" s="15"/>
      <c r="P58" s="15"/>
      <c r="Q58" s="15"/>
      <c r="R58" s="11">
        <f>SUM(M58:Q58)</f>
        <v>0</v>
      </c>
      <c r="S58" s="15"/>
      <c r="T58" s="15"/>
      <c r="U58" s="9">
        <f>S58+T58</f>
        <v>0</v>
      </c>
      <c r="V58" s="9">
        <f t="shared" si="8"/>
        <v>0</v>
      </c>
      <c r="W58" s="15"/>
      <c r="X58" s="16">
        <f>W58-V58</f>
        <v>0</v>
      </c>
      <c r="Y58" s="18"/>
      <c r="Z58" s="17"/>
    </row>
    <row r="59" spans="1:28" ht="18" customHeight="1" x14ac:dyDescent="0.2">
      <c r="A59" s="13">
        <v>1520043</v>
      </c>
      <c r="B59" s="14" t="s">
        <v>83</v>
      </c>
      <c r="C59" s="15">
        <v>32000</v>
      </c>
      <c r="D59" s="10">
        <f>VLOOKUP($A59,'27.04'!$A$9:$W$204,23,0)</f>
        <v>0</v>
      </c>
      <c r="E59" s="15"/>
      <c r="F59" s="15"/>
      <c r="G59" s="15"/>
      <c r="H59" s="9">
        <f t="shared" si="6"/>
        <v>0</v>
      </c>
      <c r="I59" s="15"/>
      <c r="J59" s="15"/>
      <c r="K59" s="15"/>
      <c r="L59" s="9">
        <f t="shared" si="4"/>
        <v>0</v>
      </c>
      <c r="M59" s="15"/>
      <c r="N59" s="15"/>
      <c r="O59" s="15"/>
      <c r="P59" s="15"/>
      <c r="Q59" s="15"/>
      <c r="R59" s="11">
        <f t="shared" si="5"/>
        <v>0</v>
      </c>
      <c r="S59" s="15"/>
      <c r="T59" s="15"/>
      <c r="U59" s="9">
        <f t="shared" si="7"/>
        <v>0</v>
      </c>
      <c r="V59" s="9">
        <f t="shared" si="8"/>
        <v>0</v>
      </c>
      <c r="W59" s="15"/>
      <c r="X59" s="16">
        <f t="shared" si="9"/>
        <v>0</v>
      </c>
      <c r="Y59" s="18"/>
      <c r="Z59" s="17"/>
    </row>
    <row r="60" spans="1:28" ht="18" customHeight="1" x14ac:dyDescent="0.2">
      <c r="A60" s="13">
        <v>1520050</v>
      </c>
      <c r="B60" s="14" t="s">
        <v>243</v>
      </c>
      <c r="C60" s="15">
        <v>35000</v>
      </c>
      <c r="D60" s="10">
        <f>VLOOKUP($A60,'27.04'!$A$9:$W$204,23,0)</f>
        <v>0</v>
      </c>
      <c r="E60" s="15"/>
      <c r="F60" s="15"/>
      <c r="G60" s="15"/>
      <c r="H60" s="9">
        <f t="shared" si="6"/>
        <v>0</v>
      </c>
      <c r="I60" s="15">
        <v>7</v>
      </c>
      <c r="J60" s="15"/>
      <c r="K60" s="15"/>
      <c r="L60" s="9">
        <f t="shared" si="4"/>
        <v>7</v>
      </c>
      <c r="M60" s="15"/>
      <c r="N60" s="15"/>
      <c r="O60" s="15"/>
      <c r="P60" s="15"/>
      <c r="Q60" s="15"/>
      <c r="R60" s="11">
        <f t="shared" si="5"/>
        <v>0</v>
      </c>
      <c r="S60" s="15"/>
      <c r="T60" s="15"/>
      <c r="U60" s="9">
        <f t="shared" si="7"/>
        <v>0</v>
      </c>
      <c r="V60" s="9"/>
      <c r="W60" s="15"/>
      <c r="X60" s="16">
        <f t="shared" si="9"/>
        <v>0</v>
      </c>
      <c r="Y60" s="18"/>
      <c r="Z60" s="17"/>
    </row>
    <row r="61" spans="1:28" ht="18" customHeight="1" x14ac:dyDescent="0.2">
      <c r="A61" s="13">
        <v>1520051</v>
      </c>
      <c r="B61" s="14" t="s">
        <v>244</v>
      </c>
      <c r="C61" s="15">
        <v>50000</v>
      </c>
      <c r="D61" s="10">
        <f>VLOOKUP($A61,'27.04'!$A$9:$W$204,23,0)</f>
        <v>0</v>
      </c>
      <c r="E61" s="15"/>
      <c r="F61" s="15"/>
      <c r="G61" s="15"/>
      <c r="H61" s="9">
        <f t="shared" si="6"/>
        <v>0</v>
      </c>
      <c r="I61" s="15">
        <v>40</v>
      </c>
      <c r="J61" s="15"/>
      <c r="K61" s="15"/>
      <c r="L61" s="9">
        <f t="shared" si="4"/>
        <v>40</v>
      </c>
      <c r="M61" s="15"/>
      <c r="N61" s="15"/>
      <c r="O61" s="15"/>
      <c r="P61" s="15"/>
      <c r="Q61" s="15"/>
      <c r="R61" s="11">
        <f t="shared" si="5"/>
        <v>0</v>
      </c>
      <c r="S61" s="15"/>
      <c r="T61" s="15"/>
      <c r="U61" s="9">
        <f t="shared" si="7"/>
        <v>0</v>
      </c>
      <c r="V61" s="9"/>
      <c r="W61" s="15"/>
      <c r="X61" s="16">
        <f t="shared" si="9"/>
        <v>0</v>
      </c>
      <c r="Y61" s="18"/>
      <c r="Z61" s="17"/>
    </row>
    <row r="62" spans="1:28" ht="18" customHeight="1" x14ac:dyDescent="0.2">
      <c r="A62" s="13">
        <v>1522008</v>
      </c>
      <c r="B62" s="14" t="s">
        <v>84</v>
      </c>
      <c r="C62" s="15">
        <v>25000</v>
      </c>
      <c r="D62" s="10">
        <f>VLOOKUP($A62,'27.04'!$A$9:$W$204,23,0)</f>
        <v>0</v>
      </c>
      <c r="E62" s="15"/>
      <c r="F62" s="15"/>
      <c r="G62" s="15"/>
      <c r="H62" s="9">
        <f t="shared" si="6"/>
        <v>0</v>
      </c>
      <c r="I62" s="15"/>
      <c r="J62" s="15"/>
      <c r="K62" s="15"/>
      <c r="L62" s="9">
        <f t="shared" si="4"/>
        <v>0</v>
      </c>
      <c r="M62" s="15"/>
      <c r="N62" s="15"/>
      <c r="O62" s="15"/>
      <c r="P62" s="15"/>
      <c r="Q62" s="15"/>
      <c r="R62" s="11">
        <f t="shared" si="5"/>
        <v>0</v>
      </c>
      <c r="S62" s="15"/>
      <c r="T62" s="15"/>
      <c r="U62" s="9">
        <f t="shared" si="7"/>
        <v>0</v>
      </c>
      <c r="V62" s="9">
        <f t="shared" si="8"/>
        <v>0</v>
      </c>
      <c r="W62" s="15"/>
      <c r="X62" s="16">
        <f t="shared" si="9"/>
        <v>0</v>
      </c>
      <c r="Y62" s="18"/>
      <c r="Z62" s="17"/>
    </row>
    <row r="63" spans="1:28" ht="18" customHeight="1" x14ac:dyDescent="0.2">
      <c r="A63" s="13">
        <v>1523008</v>
      </c>
      <c r="B63" s="14" t="s">
        <v>232</v>
      </c>
      <c r="C63" s="15">
        <v>13000</v>
      </c>
      <c r="D63" s="10">
        <f>VLOOKUP($A63,'27.04'!$A$9:$W$204,23,0)</f>
        <v>0</v>
      </c>
      <c r="E63" s="15">
        <v>213</v>
      </c>
      <c r="F63" s="15"/>
      <c r="G63" s="15"/>
      <c r="H63" s="9">
        <f t="shared" si="6"/>
        <v>213</v>
      </c>
      <c r="I63" s="15">
        <v>12</v>
      </c>
      <c r="J63" s="15"/>
      <c r="K63" s="15"/>
      <c r="L63" s="9">
        <f t="shared" si="4"/>
        <v>12</v>
      </c>
      <c r="M63" s="15"/>
      <c r="N63" s="15"/>
      <c r="O63" s="15"/>
      <c r="P63" s="15"/>
      <c r="Q63" s="15"/>
      <c r="R63" s="11">
        <f t="shared" si="5"/>
        <v>0</v>
      </c>
      <c r="S63" s="15"/>
      <c r="T63" s="15"/>
      <c r="U63" s="9">
        <f t="shared" si="7"/>
        <v>0</v>
      </c>
      <c r="V63" s="9">
        <f>D63+H63-L63-R63-U63-L60*3-L61*5</f>
        <v>-20</v>
      </c>
      <c r="W63" s="15"/>
      <c r="X63" s="16">
        <f t="shared" si="9"/>
        <v>20</v>
      </c>
      <c r="Y63" s="18"/>
      <c r="Z63" s="17"/>
    </row>
    <row r="64" spans="1:28" ht="18" customHeight="1" x14ac:dyDescent="0.2">
      <c r="A64" s="13">
        <v>1522009</v>
      </c>
      <c r="B64" s="14" t="s">
        <v>85</v>
      </c>
      <c r="C64" s="15">
        <v>24000</v>
      </c>
      <c r="D64" s="10">
        <f>VLOOKUP($A64,'27.04'!$A$9:$W$204,23,0)</f>
        <v>0</v>
      </c>
      <c r="E64" s="15"/>
      <c r="F64" s="15"/>
      <c r="G64" s="15"/>
      <c r="H64" s="9">
        <f t="shared" si="6"/>
        <v>0</v>
      </c>
      <c r="I64" s="15"/>
      <c r="J64" s="15"/>
      <c r="K64" s="15"/>
      <c r="L64" s="9">
        <f t="shared" si="4"/>
        <v>0</v>
      </c>
      <c r="M64" s="15"/>
      <c r="N64" s="15"/>
      <c r="O64" s="15"/>
      <c r="P64" s="15"/>
      <c r="Q64" s="15"/>
      <c r="R64" s="11">
        <f t="shared" si="5"/>
        <v>0</v>
      </c>
      <c r="S64" s="15"/>
      <c r="T64" s="15"/>
      <c r="U64" s="9">
        <f t="shared" si="7"/>
        <v>0</v>
      </c>
      <c r="V64" s="9">
        <f t="shared" si="8"/>
        <v>0</v>
      </c>
      <c r="W64" s="15"/>
      <c r="X64" s="16">
        <f t="shared" si="9"/>
        <v>0</v>
      </c>
      <c r="Y64" s="18"/>
      <c r="Z64" s="17"/>
    </row>
    <row r="65" spans="1:26" ht="18" customHeight="1" x14ac:dyDescent="0.2">
      <c r="A65" s="7">
        <v>1530000</v>
      </c>
      <c r="B65" s="8" t="s">
        <v>86</v>
      </c>
      <c r="C65" s="9"/>
      <c r="D65" s="10">
        <f>VLOOKUP($A65,'27.04'!$A$9:$W$204,23,0)</f>
        <v>0</v>
      </c>
      <c r="E65" s="10"/>
      <c r="F65" s="10"/>
      <c r="G65" s="10"/>
      <c r="H65" s="9"/>
      <c r="I65" s="10"/>
      <c r="J65" s="10"/>
      <c r="K65" s="10"/>
      <c r="L65" s="9">
        <f t="shared" si="4"/>
        <v>0</v>
      </c>
      <c r="M65" s="10"/>
      <c r="N65" s="10"/>
      <c r="O65" s="10"/>
      <c r="P65" s="10"/>
      <c r="Q65" s="10"/>
      <c r="R65" s="11">
        <f t="shared" si="5"/>
        <v>0</v>
      </c>
      <c r="S65" s="10"/>
      <c r="T65" s="10"/>
      <c r="U65" s="9"/>
      <c r="V65" s="9"/>
      <c r="W65" s="10"/>
      <c r="X65" s="9"/>
      <c r="Y65" s="18"/>
      <c r="Z65" s="17"/>
    </row>
    <row r="66" spans="1:26" ht="18" customHeight="1" x14ac:dyDescent="0.2">
      <c r="A66" s="13">
        <v>1532013</v>
      </c>
      <c r="B66" s="14" t="s">
        <v>87</v>
      </c>
      <c r="C66" s="15">
        <v>89000</v>
      </c>
      <c r="D66" s="10">
        <f>VLOOKUP($A66,'27.04'!$A$9:$W$204,23,0)</f>
        <v>0</v>
      </c>
      <c r="E66" s="15"/>
      <c r="F66" s="15"/>
      <c r="G66" s="15"/>
      <c r="H66" s="9">
        <f>SUM(E66:G66)</f>
        <v>0</v>
      </c>
      <c r="I66" s="15"/>
      <c r="J66" s="15"/>
      <c r="K66" s="15"/>
      <c r="L66" s="9">
        <f t="shared" si="4"/>
        <v>0</v>
      </c>
      <c r="M66" s="15"/>
      <c r="N66" s="15"/>
      <c r="O66" s="15"/>
      <c r="P66" s="15"/>
      <c r="Q66" s="15"/>
      <c r="R66" s="11">
        <f t="shared" si="5"/>
        <v>0</v>
      </c>
      <c r="S66" s="15"/>
      <c r="T66" s="15"/>
      <c r="U66" s="9">
        <f>S66+T66</f>
        <v>0</v>
      </c>
      <c r="V66" s="9">
        <f>D66+H66-L66-R66-U66</f>
        <v>0</v>
      </c>
      <c r="W66" s="15"/>
      <c r="X66" s="16">
        <f>W66-V66</f>
        <v>0</v>
      </c>
      <c r="Y66" s="18"/>
      <c r="Z66" s="17"/>
    </row>
    <row r="67" spans="1:26" ht="18" customHeight="1" x14ac:dyDescent="0.2">
      <c r="A67" s="7">
        <v>1540000</v>
      </c>
      <c r="B67" s="8" t="s">
        <v>88</v>
      </c>
      <c r="C67" s="9"/>
      <c r="D67" s="10">
        <f>VLOOKUP($A67,'27.04'!$A$9:$W$204,23,0)</f>
        <v>0</v>
      </c>
      <c r="E67" s="10"/>
      <c r="F67" s="10"/>
      <c r="G67" s="10"/>
      <c r="H67" s="9"/>
      <c r="I67" s="10"/>
      <c r="J67" s="10"/>
      <c r="K67" s="10"/>
      <c r="L67" s="9">
        <f t="shared" si="4"/>
        <v>0</v>
      </c>
      <c r="M67" s="10"/>
      <c r="N67" s="10"/>
      <c r="O67" s="10"/>
      <c r="P67" s="10"/>
      <c r="Q67" s="10"/>
      <c r="R67" s="11">
        <f t="shared" si="5"/>
        <v>0</v>
      </c>
      <c r="S67" s="10"/>
      <c r="T67" s="10"/>
      <c r="U67" s="9"/>
      <c r="V67" s="9"/>
      <c r="W67" s="10"/>
      <c r="X67" s="9"/>
      <c r="Y67" s="18"/>
      <c r="Z67" s="17"/>
    </row>
    <row r="68" spans="1:26" s="24" customFormat="1" ht="18" customHeight="1" x14ac:dyDescent="0.2">
      <c r="A68" s="25">
        <v>1540002</v>
      </c>
      <c r="B68" s="20" t="s">
        <v>89</v>
      </c>
      <c r="C68" s="21">
        <v>19000</v>
      </c>
      <c r="D68" s="10">
        <f>VLOOKUP($A68,'27.04'!$A$9:$W$204,23,0)</f>
        <v>0</v>
      </c>
      <c r="E68" s="15"/>
      <c r="F68" s="15"/>
      <c r="G68" s="15"/>
      <c r="H68" s="9">
        <f>SUM(E68:G68)</f>
        <v>0</v>
      </c>
      <c r="I68" s="15"/>
      <c r="J68" s="15"/>
      <c r="K68" s="15"/>
      <c r="L68" s="9">
        <f t="shared" si="4"/>
        <v>0</v>
      </c>
      <c r="M68" s="15"/>
      <c r="N68" s="15"/>
      <c r="O68" s="15"/>
      <c r="P68" s="15"/>
      <c r="Q68" s="15"/>
      <c r="R68" s="11">
        <f t="shared" si="5"/>
        <v>0</v>
      </c>
      <c r="S68" s="15"/>
      <c r="T68" s="15"/>
      <c r="U68" s="9">
        <f>S68+T68</f>
        <v>0</v>
      </c>
      <c r="V68" s="9">
        <f>D68+H68-L68-R68-U68</f>
        <v>0</v>
      </c>
      <c r="W68" s="15"/>
      <c r="X68" s="16">
        <f>W68-V68</f>
        <v>0</v>
      </c>
      <c r="Y68" s="22"/>
      <c r="Z68" s="23"/>
    </row>
    <row r="69" spans="1:26" s="24" customFormat="1" ht="18" customHeight="1" x14ac:dyDescent="0.2">
      <c r="A69" s="25">
        <v>1540034</v>
      </c>
      <c r="B69" s="20" t="s">
        <v>90</v>
      </c>
      <c r="C69" s="21">
        <v>16000</v>
      </c>
      <c r="D69" s="10">
        <f>VLOOKUP($A69,'27.04'!$A$9:$W$204,23,0)</f>
        <v>16</v>
      </c>
      <c r="E69" s="15"/>
      <c r="F69" s="15"/>
      <c r="G69" s="15"/>
      <c r="H69" s="9">
        <f>SUM(E69:G69)</f>
        <v>0</v>
      </c>
      <c r="I69" s="15">
        <v>2</v>
      </c>
      <c r="J69" s="15"/>
      <c r="K69" s="15"/>
      <c r="L69" s="9">
        <f t="shared" si="4"/>
        <v>2</v>
      </c>
      <c r="M69" s="15"/>
      <c r="N69" s="15"/>
      <c r="O69" s="15"/>
      <c r="P69" s="15"/>
      <c r="Q69" s="15"/>
      <c r="R69" s="11">
        <f t="shared" si="5"/>
        <v>0</v>
      </c>
      <c r="S69" s="15"/>
      <c r="T69" s="15"/>
      <c r="U69" s="9">
        <f>S69+T69</f>
        <v>0</v>
      </c>
      <c r="V69" s="9">
        <f>D69+H69-L69-R69-U69</f>
        <v>14</v>
      </c>
      <c r="W69" s="15">
        <v>14</v>
      </c>
      <c r="X69" s="16">
        <f>W69-V69</f>
        <v>0</v>
      </c>
      <c r="Y69" s="22"/>
      <c r="Z69" s="23"/>
    </row>
    <row r="70" spans="1:26" ht="18" customHeight="1" x14ac:dyDescent="0.2">
      <c r="A70" s="7">
        <v>1560000</v>
      </c>
      <c r="B70" s="8" t="s">
        <v>91</v>
      </c>
      <c r="C70" s="9"/>
      <c r="D70" s="10">
        <f>VLOOKUP($A70,'27.04'!$A$9:$W$204,23,0)</f>
        <v>0</v>
      </c>
      <c r="E70" s="10"/>
      <c r="F70" s="10"/>
      <c r="G70" s="10"/>
      <c r="H70" s="9"/>
      <c r="I70" s="10"/>
      <c r="J70" s="10"/>
      <c r="K70" s="10"/>
      <c r="L70" s="9">
        <f t="shared" si="4"/>
        <v>0</v>
      </c>
      <c r="M70" s="10"/>
      <c r="N70" s="10"/>
      <c r="O70" s="10"/>
      <c r="P70" s="10"/>
      <c r="Q70" s="10"/>
      <c r="R70" s="11">
        <f t="shared" si="5"/>
        <v>0</v>
      </c>
      <c r="S70" s="10"/>
      <c r="T70" s="10"/>
      <c r="U70" s="9"/>
      <c r="V70" s="9"/>
      <c r="W70" s="10"/>
      <c r="X70" s="9"/>
      <c r="Y70" s="18"/>
      <c r="Z70" s="17"/>
    </row>
    <row r="71" spans="1:26" ht="18" customHeight="1" x14ac:dyDescent="0.2">
      <c r="A71" s="13">
        <v>1560001</v>
      </c>
      <c r="B71" s="14" t="s">
        <v>92</v>
      </c>
      <c r="C71" s="15">
        <v>28000</v>
      </c>
      <c r="D71" s="10">
        <f>VLOOKUP($A71,'27.04'!$A$9:$W$204,23,0)</f>
        <v>0</v>
      </c>
      <c r="E71" s="15"/>
      <c r="F71" s="15"/>
      <c r="G71" s="15"/>
      <c r="H71" s="9">
        <f>SUM(E71:G71)</f>
        <v>0</v>
      </c>
      <c r="I71" s="15"/>
      <c r="J71" s="15"/>
      <c r="K71" s="15"/>
      <c r="L71" s="9">
        <f t="shared" si="4"/>
        <v>0</v>
      </c>
      <c r="M71" s="15"/>
      <c r="N71" s="15"/>
      <c r="O71" s="15"/>
      <c r="P71" s="15"/>
      <c r="Q71" s="15"/>
      <c r="R71" s="11">
        <f t="shared" si="5"/>
        <v>0</v>
      </c>
      <c r="S71" s="15"/>
      <c r="T71" s="15"/>
      <c r="U71" s="9">
        <f>S71+T71</f>
        <v>0</v>
      </c>
      <c r="V71" s="9">
        <f>D71+H71-L71-R71-U71</f>
        <v>0</v>
      </c>
      <c r="W71" s="15"/>
      <c r="X71" s="16">
        <f>W71-V71</f>
        <v>0</v>
      </c>
      <c r="Y71" s="26"/>
      <c r="Z71" s="17"/>
    </row>
    <row r="72" spans="1:26" ht="18" customHeight="1" x14ac:dyDescent="0.2">
      <c r="A72" s="13">
        <v>1560002</v>
      </c>
      <c r="B72" s="14" t="s">
        <v>93</v>
      </c>
      <c r="C72" s="15">
        <v>28000</v>
      </c>
      <c r="D72" s="10">
        <f>VLOOKUP($A72,'27.04'!$A$9:$W$204,23,0)</f>
        <v>0</v>
      </c>
      <c r="E72" s="15">
        <v>4</v>
      </c>
      <c r="F72" s="15"/>
      <c r="G72" s="15"/>
      <c r="H72" s="9">
        <f>SUM(E72:G72)</f>
        <v>4</v>
      </c>
      <c r="I72" s="15">
        <v>4</v>
      </c>
      <c r="J72" s="15"/>
      <c r="K72" s="15"/>
      <c r="L72" s="9">
        <f t="shared" si="4"/>
        <v>4</v>
      </c>
      <c r="M72" s="15"/>
      <c r="N72" s="15"/>
      <c r="O72" s="15"/>
      <c r="P72" s="15"/>
      <c r="Q72" s="15"/>
      <c r="R72" s="11">
        <f t="shared" si="5"/>
        <v>0</v>
      </c>
      <c r="S72" s="15"/>
      <c r="T72" s="15"/>
      <c r="U72" s="9">
        <f>S72+T72</f>
        <v>0</v>
      </c>
      <c r="V72" s="9">
        <f>D72+H72-L72-R72-U72</f>
        <v>0</v>
      </c>
      <c r="W72" s="15"/>
      <c r="X72" s="16">
        <f>W72-V72</f>
        <v>0</v>
      </c>
      <c r="Y72" s="26"/>
      <c r="Z72" s="17"/>
    </row>
    <row r="73" spans="1:26" ht="18" customHeight="1" x14ac:dyDescent="0.2">
      <c r="A73" s="13">
        <v>1560006</v>
      </c>
      <c r="B73" s="14" t="s">
        <v>94</v>
      </c>
      <c r="C73" s="15">
        <v>28000</v>
      </c>
      <c r="D73" s="10">
        <f>VLOOKUP($A73,'27.04'!$A$9:$W$204,23,0)</f>
        <v>0</v>
      </c>
      <c r="E73" s="15"/>
      <c r="F73" s="15"/>
      <c r="G73" s="15"/>
      <c r="H73" s="9">
        <f>SUM(E73:G73)</f>
        <v>0</v>
      </c>
      <c r="I73" s="15"/>
      <c r="J73" s="15"/>
      <c r="K73" s="15"/>
      <c r="L73" s="9">
        <f t="shared" si="4"/>
        <v>0</v>
      </c>
      <c r="M73" s="15"/>
      <c r="N73" s="15"/>
      <c r="O73" s="15"/>
      <c r="P73" s="15"/>
      <c r="Q73" s="15"/>
      <c r="R73" s="11">
        <f>SUM(M73:Q73)</f>
        <v>0</v>
      </c>
      <c r="S73" s="15"/>
      <c r="T73" s="15"/>
      <c r="U73" s="9">
        <f>S73+T73</f>
        <v>0</v>
      </c>
      <c r="V73" s="9">
        <f>D73+H73-L73-R73-U73</f>
        <v>0</v>
      </c>
      <c r="W73" s="15"/>
      <c r="X73" s="16">
        <f>W73-V73</f>
        <v>0</v>
      </c>
      <c r="Y73" s="26"/>
      <c r="Z73" s="17"/>
    </row>
    <row r="74" spans="1:26" ht="18" customHeight="1" x14ac:dyDescent="0.2">
      <c r="A74" s="13">
        <v>1560008</v>
      </c>
      <c r="B74" s="14" t="s">
        <v>95</v>
      </c>
      <c r="C74" s="15">
        <v>28000</v>
      </c>
      <c r="D74" s="10">
        <f>VLOOKUP($A74,'27.04'!$A$9:$W$204,23,0)</f>
        <v>0</v>
      </c>
      <c r="E74" s="15">
        <v>3</v>
      </c>
      <c r="F74" s="15"/>
      <c r="G74" s="15"/>
      <c r="H74" s="9">
        <f>SUM(E74:G74)</f>
        <v>3</v>
      </c>
      <c r="I74" s="15">
        <v>3</v>
      </c>
      <c r="J74" s="15"/>
      <c r="K74" s="15"/>
      <c r="L74" s="9">
        <f t="shared" si="4"/>
        <v>3</v>
      </c>
      <c r="M74" s="15"/>
      <c r="N74" s="15"/>
      <c r="O74" s="15"/>
      <c r="P74" s="15"/>
      <c r="Q74" s="15"/>
      <c r="R74" s="11">
        <f>SUM(M74:Q74)</f>
        <v>0</v>
      </c>
      <c r="S74" s="15"/>
      <c r="T74" s="15"/>
      <c r="U74" s="9">
        <f>S74+T74</f>
        <v>0</v>
      </c>
      <c r="V74" s="9">
        <f>D74+H74-L74-R74-U74</f>
        <v>0</v>
      </c>
      <c r="W74" s="15"/>
      <c r="X74" s="16">
        <f>W74-V74</f>
        <v>0</v>
      </c>
      <c r="Y74" s="26"/>
      <c r="Z74" s="17"/>
    </row>
    <row r="75" spans="1:26" ht="18" customHeight="1" x14ac:dyDescent="0.2">
      <c r="A75" s="13">
        <v>1560048</v>
      </c>
      <c r="B75" s="14" t="s">
        <v>96</v>
      </c>
      <c r="C75" s="15">
        <v>28000</v>
      </c>
      <c r="D75" s="10">
        <f>VLOOKUP($A75,'27.04'!$A$9:$W$204,23,0)</f>
        <v>0</v>
      </c>
      <c r="E75" s="15">
        <v>3</v>
      </c>
      <c r="F75" s="15"/>
      <c r="G75" s="15"/>
      <c r="H75" s="9">
        <f>SUM(E75:G75)</f>
        <v>3</v>
      </c>
      <c r="I75" s="15">
        <v>3</v>
      </c>
      <c r="J75" s="15"/>
      <c r="K75" s="15"/>
      <c r="L75" s="9">
        <f t="shared" si="4"/>
        <v>3</v>
      </c>
      <c r="M75" s="15"/>
      <c r="N75" s="15"/>
      <c r="O75" s="15"/>
      <c r="P75" s="15"/>
      <c r="Q75" s="15"/>
      <c r="R75" s="11">
        <f t="shared" si="5"/>
        <v>0</v>
      </c>
      <c r="S75" s="15"/>
      <c r="T75" s="15"/>
      <c r="U75" s="9">
        <f>S75+T75</f>
        <v>0</v>
      </c>
      <c r="V75" s="9">
        <f>D75+H75-L75-R75-U75</f>
        <v>0</v>
      </c>
      <c r="W75" s="15"/>
      <c r="X75" s="16">
        <f>W75-V75</f>
        <v>0</v>
      </c>
      <c r="Y75" s="26"/>
      <c r="Z75" s="17"/>
    </row>
    <row r="76" spans="1:26" ht="18" customHeight="1" x14ac:dyDescent="0.2">
      <c r="A76" s="7">
        <v>1510000</v>
      </c>
      <c r="B76" s="8" t="s">
        <v>97</v>
      </c>
      <c r="C76" s="9"/>
      <c r="D76" s="10">
        <f>VLOOKUP($A76,'27.04'!$A$9:$W$204,23,0)</f>
        <v>0</v>
      </c>
      <c r="E76" s="10"/>
      <c r="F76" s="10"/>
      <c r="G76" s="10"/>
      <c r="H76" s="9"/>
      <c r="I76" s="10"/>
      <c r="J76" s="10"/>
      <c r="K76" s="10"/>
      <c r="L76" s="9">
        <f t="shared" si="4"/>
        <v>0</v>
      </c>
      <c r="M76" s="10"/>
      <c r="N76" s="10"/>
      <c r="O76" s="10"/>
      <c r="P76" s="10"/>
      <c r="Q76" s="10"/>
      <c r="R76" s="11">
        <f t="shared" si="5"/>
        <v>0</v>
      </c>
      <c r="S76" s="10"/>
      <c r="T76" s="10"/>
      <c r="U76" s="9"/>
      <c r="V76" s="9"/>
      <c r="W76" s="10"/>
      <c r="X76" s="9"/>
      <c r="Y76" s="18"/>
      <c r="Z76" s="17"/>
    </row>
    <row r="77" spans="1:26" ht="18" customHeight="1" x14ac:dyDescent="0.2">
      <c r="A77" s="13">
        <v>1510001</v>
      </c>
      <c r="B77" s="14" t="s">
        <v>98</v>
      </c>
      <c r="C77" s="15">
        <v>55000</v>
      </c>
      <c r="D77" s="10">
        <f>VLOOKUP($A77,'27.04'!$A$9:$W$204,23,0)</f>
        <v>3</v>
      </c>
      <c r="E77" s="15">
        <v>1</v>
      </c>
      <c r="F77" s="15"/>
      <c r="G77" s="15"/>
      <c r="H77" s="9">
        <f t="shared" ref="H77:H90" si="10">SUM(E77:G77)</f>
        <v>1</v>
      </c>
      <c r="I77" s="15">
        <v>1</v>
      </c>
      <c r="J77" s="15"/>
      <c r="K77" s="15"/>
      <c r="L77" s="9">
        <f t="shared" ref="L77:L140" si="11">SUM(I77:K77)</f>
        <v>1</v>
      </c>
      <c r="M77" s="15"/>
      <c r="N77" s="15"/>
      <c r="O77" s="15"/>
      <c r="P77" s="15"/>
      <c r="Q77" s="15"/>
      <c r="R77" s="11">
        <f t="shared" si="5"/>
        <v>0</v>
      </c>
      <c r="S77" s="15"/>
      <c r="T77" s="15"/>
      <c r="U77" s="9">
        <f t="shared" ref="U77:U90" si="12">S77+T77</f>
        <v>0</v>
      </c>
      <c r="V77" s="9">
        <f t="shared" ref="V77:V90" si="13">D77+H77-L77-R77-U77</f>
        <v>3</v>
      </c>
      <c r="W77" s="15">
        <v>5</v>
      </c>
      <c r="X77" s="16">
        <f t="shared" ref="X77:X90" si="14">W77-V77</f>
        <v>2</v>
      </c>
      <c r="Y77" s="27"/>
      <c r="Z77" s="17"/>
    </row>
    <row r="78" spans="1:26" ht="18" customHeight="1" x14ac:dyDescent="0.2">
      <c r="A78" s="13">
        <v>1510002</v>
      </c>
      <c r="B78" s="14" t="s">
        <v>99</v>
      </c>
      <c r="C78" s="15">
        <v>30000</v>
      </c>
      <c r="D78" s="10">
        <f>VLOOKUP($A78,'27.04'!$A$9:$W$204,23,0)</f>
        <v>8</v>
      </c>
      <c r="E78" s="15">
        <v>2</v>
      </c>
      <c r="F78" s="15"/>
      <c r="G78" s="15"/>
      <c r="H78" s="9">
        <f t="shared" si="10"/>
        <v>2</v>
      </c>
      <c r="I78" s="15"/>
      <c r="J78" s="15"/>
      <c r="K78" s="15"/>
      <c r="L78" s="9">
        <f t="shared" si="11"/>
        <v>0</v>
      </c>
      <c r="M78" s="15">
        <v>3</v>
      </c>
      <c r="N78" s="15"/>
      <c r="O78" s="15"/>
      <c r="P78" s="15"/>
      <c r="Q78" s="15"/>
      <c r="R78" s="11">
        <f t="shared" si="5"/>
        <v>3</v>
      </c>
      <c r="S78" s="15"/>
      <c r="T78" s="15"/>
      <c r="U78" s="9">
        <f t="shared" si="12"/>
        <v>0</v>
      </c>
      <c r="V78" s="9">
        <f t="shared" si="13"/>
        <v>7</v>
      </c>
      <c r="W78" s="15">
        <v>7</v>
      </c>
      <c r="X78" s="16">
        <f t="shared" si="14"/>
        <v>0</v>
      </c>
      <c r="Y78" s="27"/>
      <c r="Z78" s="17"/>
    </row>
    <row r="79" spans="1:26" ht="18" customHeight="1" x14ac:dyDescent="0.2">
      <c r="A79" s="13">
        <v>1510005</v>
      </c>
      <c r="B79" s="14" t="s">
        <v>100</v>
      </c>
      <c r="C79" s="15">
        <v>70000</v>
      </c>
      <c r="D79" s="10">
        <f>VLOOKUP($A79,'27.04'!$A$9:$W$204,23,0)</f>
        <v>0</v>
      </c>
      <c r="E79" s="15"/>
      <c r="F79" s="15"/>
      <c r="G79" s="15"/>
      <c r="H79" s="9">
        <f t="shared" si="10"/>
        <v>0</v>
      </c>
      <c r="I79" s="15"/>
      <c r="J79" s="15"/>
      <c r="K79" s="15"/>
      <c r="L79" s="9">
        <f t="shared" si="11"/>
        <v>0</v>
      </c>
      <c r="M79" s="15"/>
      <c r="N79" s="15"/>
      <c r="O79" s="15"/>
      <c r="P79" s="15"/>
      <c r="Q79" s="15"/>
      <c r="R79" s="11">
        <f t="shared" si="5"/>
        <v>0</v>
      </c>
      <c r="S79" s="15"/>
      <c r="T79" s="15"/>
      <c r="U79" s="9">
        <f t="shared" si="12"/>
        <v>0</v>
      </c>
      <c r="V79" s="9">
        <f t="shared" si="13"/>
        <v>0</v>
      </c>
      <c r="W79" s="15"/>
      <c r="X79" s="16">
        <f t="shared" si="14"/>
        <v>0</v>
      </c>
      <c r="Y79" s="18"/>
      <c r="Z79" s="17"/>
    </row>
    <row r="80" spans="1:26" ht="18" customHeight="1" x14ac:dyDescent="0.2">
      <c r="A80" s="13">
        <v>1510006</v>
      </c>
      <c r="B80" s="14" t="s">
        <v>101</v>
      </c>
      <c r="C80" s="15">
        <v>38000</v>
      </c>
      <c r="D80" s="10">
        <f>VLOOKUP($A80,'27.04'!$A$9:$W$204,23,0)</f>
        <v>0</v>
      </c>
      <c r="E80" s="15">
        <v>4</v>
      </c>
      <c r="F80" s="15"/>
      <c r="G80" s="15"/>
      <c r="H80" s="9">
        <f t="shared" si="10"/>
        <v>4</v>
      </c>
      <c r="I80" s="15">
        <v>1</v>
      </c>
      <c r="J80" s="15"/>
      <c r="K80" s="15"/>
      <c r="L80" s="9">
        <f t="shared" si="11"/>
        <v>1</v>
      </c>
      <c r="M80" s="15"/>
      <c r="N80" s="15"/>
      <c r="O80" s="15"/>
      <c r="P80" s="15"/>
      <c r="Q80" s="15"/>
      <c r="R80" s="11">
        <f t="shared" si="5"/>
        <v>0</v>
      </c>
      <c r="S80" s="15"/>
      <c r="T80" s="15"/>
      <c r="U80" s="9">
        <f t="shared" si="12"/>
        <v>0</v>
      </c>
      <c r="V80" s="9">
        <f t="shared" si="13"/>
        <v>3</v>
      </c>
      <c r="W80" s="15">
        <v>3</v>
      </c>
      <c r="X80" s="16">
        <f t="shared" si="14"/>
        <v>0</v>
      </c>
      <c r="Y80" s="26"/>
      <c r="Z80" s="17"/>
    </row>
    <row r="81" spans="1:26" ht="18" customHeight="1" x14ac:dyDescent="0.2">
      <c r="A81" s="13">
        <v>1510007</v>
      </c>
      <c r="B81" s="14" t="s">
        <v>102</v>
      </c>
      <c r="C81" s="15">
        <v>75000</v>
      </c>
      <c r="D81" s="10">
        <f>VLOOKUP($A81,'27.04'!$A$9:$W$204,23,0)</f>
        <v>0</v>
      </c>
      <c r="E81" s="15"/>
      <c r="F81" s="15"/>
      <c r="G81" s="15"/>
      <c r="H81" s="9">
        <f t="shared" si="10"/>
        <v>0</v>
      </c>
      <c r="I81" s="15"/>
      <c r="J81" s="15"/>
      <c r="K81" s="15"/>
      <c r="L81" s="9">
        <f t="shared" si="11"/>
        <v>0</v>
      </c>
      <c r="M81" s="15"/>
      <c r="N81" s="15"/>
      <c r="O81" s="15"/>
      <c r="P81" s="15"/>
      <c r="Q81" s="15"/>
      <c r="R81" s="11">
        <f>SUM(M81:Q81)</f>
        <v>0</v>
      </c>
      <c r="S81" s="15"/>
      <c r="T81" s="15"/>
      <c r="U81" s="9">
        <f>S81+T81</f>
        <v>0</v>
      </c>
      <c r="V81" s="9">
        <f t="shared" si="13"/>
        <v>0</v>
      </c>
      <c r="W81" s="15"/>
      <c r="X81" s="16">
        <f>W81-V81</f>
        <v>0</v>
      </c>
      <c r="Y81" s="18"/>
      <c r="Z81" s="17"/>
    </row>
    <row r="82" spans="1:26" ht="18" customHeight="1" x14ac:dyDescent="0.2">
      <c r="A82" s="13">
        <v>1510008</v>
      </c>
      <c r="B82" s="14" t="s">
        <v>103</v>
      </c>
      <c r="C82" s="15">
        <v>55000</v>
      </c>
      <c r="D82" s="10">
        <f>VLOOKUP($A82,'27.04'!$A$9:$W$204,23,0)</f>
        <v>0</v>
      </c>
      <c r="E82" s="15"/>
      <c r="F82" s="15"/>
      <c r="G82" s="15"/>
      <c r="H82" s="9">
        <f t="shared" si="10"/>
        <v>0</v>
      </c>
      <c r="I82" s="15"/>
      <c r="J82" s="15"/>
      <c r="K82" s="15"/>
      <c r="L82" s="9">
        <f t="shared" si="11"/>
        <v>0</v>
      </c>
      <c r="M82" s="15"/>
      <c r="N82" s="15"/>
      <c r="O82" s="15"/>
      <c r="P82" s="15"/>
      <c r="Q82" s="15"/>
      <c r="R82" s="11">
        <f>SUM(M82:Q82)</f>
        <v>0</v>
      </c>
      <c r="S82" s="15"/>
      <c r="T82" s="15"/>
      <c r="U82" s="9">
        <f>S82+T82</f>
        <v>0</v>
      </c>
      <c r="V82" s="9">
        <f t="shared" si="13"/>
        <v>0</v>
      </c>
      <c r="W82" s="15"/>
      <c r="X82" s="16">
        <f>W82-V82</f>
        <v>0</v>
      </c>
      <c r="Y82" s="26"/>
      <c r="Z82" s="17"/>
    </row>
    <row r="83" spans="1:26" ht="18" customHeight="1" x14ac:dyDescent="0.2">
      <c r="A83" s="13">
        <v>1510009</v>
      </c>
      <c r="B83" s="14" t="s">
        <v>104</v>
      </c>
      <c r="C83" s="15">
        <v>30000</v>
      </c>
      <c r="D83" s="10">
        <f>VLOOKUP($A83,'27.04'!$A$9:$W$204,23,0)</f>
        <v>0</v>
      </c>
      <c r="E83" s="15">
        <v>6</v>
      </c>
      <c r="F83" s="15"/>
      <c r="G83" s="15"/>
      <c r="H83" s="9">
        <f t="shared" si="10"/>
        <v>6</v>
      </c>
      <c r="I83" s="15">
        <v>2</v>
      </c>
      <c r="J83" s="15"/>
      <c r="K83" s="15"/>
      <c r="L83" s="9">
        <f t="shared" si="11"/>
        <v>2</v>
      </c>
      <c r="M83" s="15"/>
      <c r="N83" s="15"/>
      <c r="O83" s="15"/>
      <c r="P83" s="15"/>
      <c r="Q83" s="15"/>
      <c r="R83" s="11">
        <f t="shared" si="5"/>
        <v>0</v>
      </c>
      <c r="S83" s="15"/>
      <c r="T83" s="15"/>
      <c r="U83" s="9">
        <f t="shared" si="12"/>
        <v>0</v>
      </c>
      <c r="V83" s="9">
        <f t="shared" si="13"/>
        <v>4</v>
      </c>
      <c r="W83" s="15">
        <v>5</v>
      </c>
      <c r="X83" s="16">
        <f t="shared" si="14"/>
        <v>1</v>
      </c>
      <c r="Y83" s="26"/>
      <c r="Z83" s="17"/>
    </row>
    <row r="84" spans="1:26" ht="18" customHeight="1" x14ac:dyDescent="0.2">
      <c r="A84" s="13">
        <v>1510018</v>
      </c>
      <c r="B84" s="14" t="s">
        <v>105</v>
      </c>
      <c r="C84" s="15">
        <v>60000</v>
      </c>
      <c r="D84" s="10">
        <f>VLOOKUP($A84,'27.04'!$A$9:$W$204,23,0)</f>
        <v>4</v>
      </c>
      <c r="E84" s="15">
        <v>2</v>
      </c>
      <c r="F84" s="15"/>
      <c r="G84" s="15"/>
      <c r="H84" s="9">
        <f t="shared" si="10"/>
        <v>2</v>
      </c>
      <c r="I84" s="15"/>
      <c r="J84" s="15"/>
      <c r="K84" s="15"/>
      <c r="L84" s="9">
        <f t="shared" si="11"/>
        <v>0</v>
      </c>
      <c r="M84" s="15">
        <v>1</v>
      </c>
      <c r="N84" s="15"/>
      <c r="O84" s="15"/>
      <c r="P84" s="15"/>
      <c r="Q84" s="15"/>
      <c r="R84" s="11">
        <f t="shared" si="5"/>
        <v>1</v>
      </c>
      <c r="S84" s="15"/>
      <c r="T84" s="15"/>
      <c r="U84" s="9">
        <f t="shared" si="12"/>
        <v>0</v>
      </c>
      <c r="V84" s="9">
        <f t="shared" si="13"/>
        <v>5</v>
      </c>
      <c r="W84" s="15">
        <v>3</v>
      </c>
      <c r="X84" s="16">
        <f t="shared" si="14"/>
        <v>-2</v>
      </c>
      <c r="Y84" s="18"/>
      <c r="Z84" s="17"/>
    </row>
    <row r="85" spans="1:26" ht="18" customHeight="1" x14ac:dyDescent="0.2">
      <c r="A85" s="13">
        <v>1510021</v>
      </c>
      <c r="B85" s="14" t="s">
        <v>106</v>
      </c>
      <c r="C85" s="15">
        <v>38000</v>
      </c>
      <c r="D85" s="10">
        <f>VLOOKUP($A85,'27.04'!$A$9:$W$204,23,0)</f>
        <v>0</v>
      </c>
      <c r="E85" s="15">
        <v>8</v>
      </c>
      <c r="F85" s="15"/>
      <c r="G85" s="15"/>
      <c r="H85" s="9">
        <f t="shared" si="10"/>
        <v>8</v>
      </c>
      <c r="I85" s="15">
        <v>1</v>
      </c>
      <c r="J85" s="15"/>
      <c r="K85" s="15"/>
      <c r="L85" s="9">
        <f t="shared" si="11"/>
        <v>1</v>
      </c>
      <c r="M85" s="15"/>
      <c r="N85" s="15"/>
      <c r="O85" s="15"/>
      <c r="P85" s="15"/>
      <c r="Q85" s="15"/>
      <c r="R85" s="11">
        <f t="shared" si="5"/>
        <v>0</v>
      </c>
      <c r="S85" s="15"/>
      <c r="T85" s="15"/>
      <c r="U85" s="9">
        <f t="shared" si="12"/>
        <v>0</v>
      </c>
      <c r="V85" s="9">
        <f t="shared" si="13"/>
        <v>7</v>
      </c>
      <c r="W85" s="15">
        <v>6</v>
      </c>
      <c r="X85" s="16">
        <f t="shared" si="14"/>
        <v>-1</v>
      </c>
      <c r="Y85" s="18"/>
      <c r="Z85" s="17"/>
    </row>
    <row r="86" spans="1:26" ht="18" customHeight="1" x14ac:dyDescent="0.2">
      <c r="A86" s="13">
        <v>1510023</v>
      </c>
      <c r="B86" s="14" t="s">
        <v>107</v>
      </c>
      <c r="C86" s="15">
        <v>55000</v>
      </c>
      <c r="D86" s="10">
        <f>VLOOKUP($A86,'27.04'!$A$9:$W$204,23,0)</f>
        <v>0</v>
      </c>
      <c r="E86" s="15"/>
      <c r="F86" s="15"/>
      <c r="G86" s="15"/>
      <c r="H86" s="9">
        <f t="shared" si="10"/>
        <v>0</v>
      </c>
      <c r="I86" s="15"/>
      <c r="J86" s="15"/>
      <c r="K86" s="15"/>
      <c r="L86" s="9">
        <f t="shared" si="11"/>
        <v>0</v>
      </c>
      <c r="M86" s="15"/>
      <c r="N86" s="15"/>
      <c r="O86" s="15"/>
      <c r="P86" s="15"/>
      <c r="Q86" s="15"/>
      <c r="R86" s="11">
        <f>SUM(M86:Q86)</f>
        <v>0</v>
      </c>
      <c r="S86" s="15"/>
      <c r="T86" s="15"/>
      <c r="U86" s="9">
        <f>S86+T86</f>
        <v>0</v>
      </c>
      <c r="V86" s="9">
        <f t="shared" si="13"/>
        <v>0</v>
      </c>
      <c r="W86" s="15"/>
      <c r="X86" s="16">
        <f>W86-V86</f>
        <v>0</v>
      </c>
      <c r="Y86" s="18"/>
      <c r="Z86" s="17"/>
    </row>
    <row r="87" spans="1:26" ht="18" customHeight="1" x14ac:dyDescent="0.2">
      <c r="A87" s="13">
        <v>1510024</v>
      </c>
      <c r="B87" s="14" t="s">
        <v>108</v>
      </c>
      <c r="C87" s="15">
        <v>30000</v>
      </c>
      <c r="D87" s="10">
        <f>VLOOKUP($A87,'27.04'!$A$9:$W$204,23,0)</f>
        <v>0</v>
      </c>
      <c r="E87" s="15"/>
      <c r="F87" s="15"/>
      <c r="G87" s="15"/>
      <c r="H87" s="9">
        <f t="shared" si="10"/>
        <v>0</v>
      </c>
      <c r="I87" s="15"/>
      <c r="J87" s="15"/>
      <c r="K87" s="15"/>
      <c r="L87" s="9">
        <f t="shared" si="11"/>
        <v>0</v>
      </c>
      <c r="M87" s="15"/>
      <c r="N87" s="15"/>
      <c r="O87" s="15"/>
      <c r="P87" s="15"/>
      <c r="Q87" s="15"/>
      <c r="R87" s="11">
        <f>SUM(M87:Q87)</f>
        <v>0</v>
      </c>
      <c r="S87" s="15"/>
      <c r="T87" s="15"/>
      <c r="U87" s="9">
        <f>S87+T87</f>
        <v>0</v>
      </c>
      <c r="V87" s="9">
        <f t="shared" si="13"/>
        <v>0</v>
      </c>
      <c r="W87" s="15"/>
      <c r="X87" s="16">
        <f>W87-V87</f>
        <v>0</v>
      </c>
      <c r="Y87" s="18"/>
      <c r="Z87" s="17"/>
    </row>
    <row r="88" spans="1:26" ht="18" customHeight="1" x14ac:dyDescent="0.2">
      <c r="A88" s="13">
        <v>1510039</v>
      </c>
      <c r="B88" s="14" t="s">
        <v>109</v>
      </c>
      <c r="C88" s="15">
        <v>30000</v>
      </c>
      <c r="D88" s="10">
        <f>VLOOKUP($A88,'27.04'!$A$9:$W$204,23,0)</f>
        <v>4</v>
      </c>
      <c r="E88" s="15">
        <v>2</v>
      </c>
      <c r="F88" s="15"/>
      <c r="G88" s="15"/>
      <c r="H88" s="9">
        <f t="shared" si="10"/>
        <v>2</v>
      </c>
      <c r="I88" s="15"/>
      <c r="J88" s="15"/>
      <c r="K88" s="15"/>
      <c r="L88" s="9">
        <f t="shared" si="11"/>
        <v>0</v>
      </c>
      <c r="M88" s="15"/>
      <c r="N88" s="15"/>
      <c r="O88" s="15"/>
      <c r="P88" s="15"/>
      <c r="Q88" s="15"/>
      <c r="R88" s="11">
        <f t="shared" si="5"/>
        <v>0</v>
      </c>
      <c r="S88" s="15"/>
      <c r="T88" s="15"/>
      <c r="U88" s="9">
        <f t="shared" si="12"/>
        <v>0</v>
      </c>
      <c r="V88" s="9">
        <f t="shared" si="13"/>
        <v>6</v>
      </c>
      <c r="W88" s="15">
        <v>6</v>
      </c>
      <c r="X88" s="16">
        <f t="shared" si="14"/>
        <v>0</v>
      </c>
      <c r="Y88" s="27"/>
      <c r="Z88" s="17"/>
    </row>
    <row r="89" spans="1:26" ht="18" customHeight="1" x14ac:dyDescent="0.2">
      <c r="A89" s="13">
        <v>1510040</v>
      </c>
      <c r="B89" s="14" t="s">
        <v>110</v>
      </c>
      <c r="C89" s="15">
        <v>55000</v>
      </c>
      <c r="D89" s="10">
        <f>VLOOKUP($A89,'27.04'!$A$9:$W$204,23,0)</f>
        <v>1</v>
      </c>
      <c r="E89" s="15">
        <v>1</v>
      </c>
      <c r="F89" s="15"/>
      <c r="G89" s="15"/>
      <c r="H89" s="9">
        <f t="shared" si="10"/>
        <v>1</v>
      </c>
      <c r="I89" s="15"/>
      <c r="J89" s="15"/>
      <c r="K89" s="15"/>
      <c r="L89" s="9">
        <f t="shared" si="11"/>
        <v>0</v>
      </c>
      <c r="M89" s="15"/>
      <c r="N89" s="15"/>
      <c r="O89" s="15"/>
      <c r="P89" s="15"/>
      <c r="Q89" s="15"/>
      <c r="R89" s="11">
        <f t="shared" si="5"/>
        <v>0</v>
      </c>
      <c r="S89" s="15"/>
      <c r="T89" s="15"/>
      <c r="U89" s="9">
        <f t="shared" si="12"/>
        <v>0</v>
      </c>
      <c r="V89" s="9">
        <f t="shared" si="13"/>
        <v>2</v>
      </c>
      <c r="W89" s="15">
        <v>2</v>
      </c>
      <c r="X89" s="16">
        <f t="shared" si="14"/>
        <v>0</v>
      </c>
      <c r="Y89" s="27"/>
      <c r="Z89" s="17"/>
    </row>
    <row r="90" spans="1:26" ht="18" customHeight="1" x14ac:dyDescent="0.2">
      <c r="A90" s="13">
        <v>1510053</v>
      </c>
      <c r="B90" s="14" t="s">
        <v>111</v>
      </c>
      <c r="C90" s="15">
        <v>35000</v>
      </c>
      <c r="D90" s="10">
        <f>VLOOKUP($A90,'27.04'!$A$9:$W$204,23,0)</f>
        <v>3</v>
      </c>
      <c r="E90" s="15">
        <v>1</v>
      </c>
      <c r="F90" s="15"/>
      <c r="G90" s="15"/>
      <c r="H90" s="9">
        <f t="shared" si="10"/>
        <v>1</v>
      </c>
      <c r="I90" s="15">
        <v>1</v>
      </c>
      <c r="J90" s="15"/>
      <c r="K90" s="15"/>
      <c r="L90" s="9">
        <f t="shared" si="11"/>
        <v>1</v>
      </c>
      <c r="M90" s="15">
        <v>1</v>
      </c>
      <c r="N90" s="15"/>
      <c r="O90" s="15"/>
      <c r="P90" s="15"/>
      <c r="Q90" s="15"/>
      <c r="R90" s="11">
        <f t="shared" ref="R90:R159" si="15">SUM(M90:Q90)</f>
        <v>1</v>
      </c>
      <c r="S90" s="15"/>
      <c r="T90" s="15"/>
      <c r="U90" s="9">
        <f t="shared" si="12"/>
        <v>0</v>
      </c>
      <c r="V90" s="9">
        <f t="shared" si="13"/>
        <v>2</v>
      </c>
      <c r="W90" s="15">
        <v>3</v>
      </c>
      <c r="X90" s="16">
        <f t="shared" si="14"/>
        <v>1</v>
      </c>
      <c r="Y90" s="27"/>
      <c r="Z90" s="17"/>
    </row>
    <row r="91" spans="1:26" ht="18" customHeight="1" x14ac:dyDescent="0.2">
      <c r="A91" s="7">
        <v>3500000</v>
      </c>
      <c r="B91" s="8" t="s">
        <v>112</v>
      </c>
      <c r="C91" s="9"/>
      <c r="D91" s="10">
        <f>VLOOKUP($A91,'27.04'!$A$9:$W$204,23,0)</f>
        <v>0</v>
      </c>
      <c r="E91" s="10"/>
      <c r="F91" s="10"/>
      <c r="G91" s="10"/>
      <c r="H91" s="9"/>
      <c r="I91" s="10"/>
      <c r="J91" s="10"/>
      <c r="K91" s="10"/>
      <c r="L91" s="9">
        <f t="shared" si="11"/>
        <v>0</v>
      </c>
      <c r="M91" s="10"/>
      <c r="N91" s="10"/>
      <c r="O91" s="10"/>
      <c r="P91" s="10"/>
      <c r="Q91" s="10"/>
      <c r="R91" s="11">
        <f t="shared" si="15"/>
        <v>0</v>
      </c>
      <c r="S91" s="10"/>
      <c r="T91" s="10"/>
      <c r="U91" s="9"/>
      <c r="V91" s="9"/>
      <c r="W91" s="10"/>
      <c r="X91" s="9"/>
      <c r="Y91" s="18"/>
      <c r="Z91" s="17"/>
    </row>
    <row r="92" spans="1:26" ht="18" customHeight="1" x14ac:dyDescent="0.2">
      <c r="A92" s="13">
        <v>3500003</v>
      </c>
      <c r="B92" s="14" t="s">
        <v>113</v>
      </c>
      <c r="C92" s="15">
        <v>390000</v>
      </c>
      <c r="D92" s="10">
        <f>VLOOKUP($A92,'27.04'!$A$9:$W$204,23,0)</f>
        <v>1</v>
      </c>
      <c r="E92" s="15"/>
      <c r="F92" s="15"/>
      <c r="G92" s="15"/>
      <c r="H92" s="9">
        <f t="shared" ref="H92:H109" si="16">SUM(E92:G92)</f>
        <v>0</v>
      </c>
      <c r="I92" s="15"/>
      <c r="J92" s="15"/>
      <c r="K92" s="15"/>
      <c r="L92" s="9">
        <f t="shared" si="11"/>
        <v>0</v>
      </c>
      <c r="M92" s="15"/>
      <c r="N92" s="15"/>
      <c r="O92" s="15"/>
      <c r="P92" s="15"/>
      <c r="Q92" s="15"/>
      <c r="R92" s="11">
        <f>SUM(M92:Q92)</f>
        <v>0</v>
      </c>
      <c r="S92" s="15"/>
      <c r="T92" s="15"/>
      <c r="U92" s="9">
        <f>S92+T92</f>
        <v>0</v>
      </c>
      <c r="V92" s="9">
        <f t="shared" ref="V92:V109" si="17">D92+H92-L92-R92-U92</f>
        <v>1</v>
      </c>
      <c r="W92" s="15">
        <v>1</v>
      </c>
      <c r="X92" s="16">
        <f>W92-V92</f>
        <v>0</v>
      </c>
      <c r="Y92" s="18"/>
      <c r="Z92" s="17"/>
    </row>
    <row r="93" spans="1:26" ht="18" customHeight="1" x14ac:dyDescent="0.2">
      <c r="A93" s="13">
        <v>3500004</v>
      </c>
      <c r="B93" s="14" t="s">
        <v>114</v>
      </c>
      <c r="C93" s="15">
        <v>300000</v>
      </c>
      <c r="D93" s="10">
        <f>VLOOKUP($A93,'27.04'!$A$9:$W$204,23,0)</f>
        <v>0</v>
      </c>
      <c r="E93" s="15"/>
      <c r="F93" s="15"/>
      <c r="G93" s="15"/>
      <c r="H93" s="9">
        <f t="shared" si="16"/>
        <v>0</v>
      </c>
      <c r="I93" s="15"/>
      <c r="J93" s="15"/>
      <c r="K93" s="15"/>
      <c r="L93" s="9">
        <f t="shared" si="11"/>
        <v>0</v>
      </c>
      <c r="M93" s="15"/>
      <c r="N93" s="15"/>
      <c r="O93" s="15"/>
      <c r="P93" s="15"/>
      <c r="Q93" s="15"/>
      <c r="R93" s="11">
        <f>SUM(M93:Q93)</f>
        <v>0</v>
      </c>
      <c r="S93" s="15"/>
      <c r="T93" s="15"/>
      <c r="U93" s="9">
        <f>S93+T93</f>
        <v>0</v>
      </c>
      <c r="V93" s="9">
        <f t="shared" si="17"/>
        <v>0</v>
      </c>
      <c r="W93" s="15"/>
      <c r="X93" s="16">
        <f>W93-V93</f>
        <v>0</v>
      </c>
      <c r="Y93" s="18"/>
      <c r="Z93" s="17"/>
    </row>
    <row r="94" spans="1:26" ht="18" customHeight="1" x14ac:dyDescent="0.2">
      <c r="A94" s="13">
        <v>3500001</v>
      </c>
      <c r="B94" s="14" t="s">
        <v>115</v>
      </c>
      <c r="C94" s="15">
        <v>300000</v>
      </c>
      <c r="D94" s="10">
        <f>VLOOKUP($A94,'27.04'!$A$9:$W$204,23,0)</f>
        <v>0</v>
      </c>
      <c r="E94" s="15"/>
      <c r="F94" s="15"/>
      <c r="G94" s="15"/>
      <c r="H94" s="9">
        <f t="shared" si="16"/>
        <v>0</v>
      </c>
      <c r="I94" s="15"/>
      <c r="J94" s="15"/>
      <c r="K94" s="15"/>
      <c r="L94" s="9">
        <f t="shared" si="11"/>
        <v>0</v>
      </c>
      <c r="M94" s="15"/>
      <c r="N94" s="15"/>
      <c r="O94" s="15"/>
      <c r="P94" s="15"/>
      <c r="Q94" s="15"/>
      <c r="R94" s="11">
        <f t="shared" si="15"/>
        <v>0</v>
      </c>
      <c r="S94" s="15"/>
      <c r="T94" s="15"/>
      <c r="U94" s="9">
        <f t="shared" ref="U94:U109" si="18">S94+T94</f>
        <v>0</v>
      </c>
      <c r="V94" s="9">
        <f t="shared" si="17"/>
        <v>0</v>
      </c>
      <c r="W94" s="15"/>
      <c r="X94" s="16">
        <f t="shared" ref="X94:X109" si="19">W94-V94</f>
        <v>0</v>
      </c>
      <c r="Y94" s="18"/>
      <c r="Z94" s="17"/>
    </row>
    <row r="95" spans="1:26" ht="18" customHeight="1" x14ac:dyDescent="0.2">
      <c r="A95" s="13">
        <v>3500009</v>
      </c>
      <c r="B95" s="14" t="s">
        <v>116</v>
      </c>
      <c r="C95" s="15">
        <v>390000</v>
      </c>
      <c r="D95" s="10">
        <f>VLOOKUP($A95,'27.04'!$A$9:$W$204,23,0)</f>
        <v>0</v>
      </c>
      <c r="E95" s="15"/>
      <c r="F95" s="15"/>
      <c r="G95" s="15"/>
      <c r="H95" s="9">
        <f t="shared" si="16"/>
        <v>0</v>
      </c>
      <c r="I95" s="15"/>
      <c r="J95" s="15"/>
      <c r="K95" s="15"/>
      <c r="L95" s="9">
        <f t="shared" si="11"/>
        <v>0</v>
      </c>
      <c r="M95" s="15"/>
      <c r="N95" s="15"/>
      <c r="O95" s="15"/>
      <c r="P95" s="15"/>
      <c r="Q95" s="15"/>
      <c r="R95" s="11">
        <f t="shared" si="15"/>
        <v>0</v>
      </c>
      <c r="S95" s="15"/>
      <c r="T95" s="15"/>
      <c r="U95" s="9">
        <f t="shared" si="18"/>
        <v>0</v>
      </c>
      <c r="V95" s="9">
        <f t="shared" si="17"/>
        <v>0</v>
      </c>
      <c r="W95" s="15"/>
      <c r="X95" s="16">
        <f t="shared" si="19"/>
        <v>0</v>
      </c>
      <c r="Y95" s="18"/>
      <c r="Z95" s="17"/>
    </row>
    <row r="96" spans="1:26" ht="18" customHeight="1" x14ac:dyDescent="0.2">
      <c r="A96" s="13">
        <v>3500021</v>
      </c>
      <c r="B96" s="14" t="s">
        <v>117</v>
      </c>
      <c r="C96" s="15">
        <v>390000</v>
      </c>
      <c r="D96" s="10">
        <f>VLOOKUP($A96,'27.04'!$A$9:$W$204,23,0)</f>
        <v>2</v>
      </c>
      <c r="E96" s="15"/>
      <c r="F96" s="15"/>
      <c r="G96" s="15"/>
      <c r="H96" s="9">
        <f t="shared" si="16"/>
        <v>0</v>
      </c>
      <c r="I96" s="15"/>
      <c r="J96" s="15"/>
      <c r="K96" s="15"/>
      <c r="L96" s="9">
        <f t="shared" si="11"/>
        <v>0</v>
      </c>
      <c r="M96" s="15"/>
      <c r="N96" s="15"/>
      <c r="O96" s="15"/>
      <c r="P96" s="15"/>
      <c r="Q96" s="15"/>
      <c r="R96" s="11">
        <f t="shared" si="15"/>
        <v>0</v>
      </c>
      <c r="S96" s="15"/>
      <c r="T96" s="15"/>
      <c r="U96" s="9">
        <f t="shared" si="18"/>
        <v>0</v>
      </c>
      <c r="V96" s="9">
        <f t="shared" si="17"/>
        <v>2</v>
      </c>
      <c r="W96" s="15">
        <v>2</v>
      </c>
      <c r="X96" s="16">
        <f t="shared" si="19"/>
        <v>0</v>
      </c>
      <c r="Y96" s="18"/>
      <c r="Z96" s="17"/>
    </row>
    <row r="97" spans="1:26" ht="18" customHeight="1" x14ac:dyDescent="0.2">
      <c r="A97" s="13">
        <v>3500022</v>
      </c>
      <c r="B97" s="14" t="s">
        <v>118</v>
      </c>
      <c r="C97" s="15">
        <v>300000</v>
      </c>
      <c r="D97" s="10">
        <f>VLOOKUP($A97,'27.04'!$A$9:$W$204,23,0)</f>
        <v>0</v>
      </c>
      <c r="E97" s="15"/>
      <c r="F97" s="15"/>
      <c r="G97" s="15"/>
      <c r="H97" s="9">
        <f t="shared" si="16"/>
        <v>0</v>
      </c>
      <c r="I97" s="15"/>
      <c r="J97" s="15"/>
      <c r="K97" s="15"/>
      <c r="L97" s="9">
        <f t="shared" si="11"/>
        <v>0</v>
      </c>
      <c r="M97" s="15"/>
      <c r="N97" s="15"/>
      <c r="O97" s="15"/>
      <c r="P97" s="15"/>
      <c r="Q97" s="15"/>
      <c r="R97" s="11">
        <f>SUM(M97:Q97)</f>
        <v>0</v>
      </c>
      <c r="S97" s="15"/>
      <c r="T97" s="15"/>
      <c r="U97" s="9">
        <f>S97+T97</f>
        <v>0</v>
      </c>
      <c r="V97" s="9">
        <f t="shared" si="17"/>
        <v>0</v>
      </c>
      <c r="W97" s="15"/>
      <c r="X97" s="16">
        <f>W97-V97</f>
        <v>0</v>
      </c>
      <c r="Y97" s="18"/>
      <c r="Z97" s="17"/>
    </row>
    <row r="98" spans="1:26" ht="18" customHeight="1" x14ac:dyDescent="0.2">
      <c r="A98" s="13">
        <v>3500029</v>
      </c>
      <c r="B98" s="14" t="s">
        <v>119</v>
      </c>
      <c r="C98" s="15">
        <v>390000</v>
      </c>
      <c r="D98" s="10">
        <f>VLOOKUP($A98,'27.04'!$A$9:$W$204,23,0)</f>
        <v>0</v>
      </c>
      <c r="E98" s="15"/>
      <c r="F98" s="15"/>
      <c r="G98" s="15"/>
      <c r="H98" s="9">
        <f t="shared" si="16"/>
        <v>0</v>
      </c>
      <c r="I98" s="15"/>
      <c r="J98" s="15"/>
      <c r="K98" s="15"/>
      <c r="L98" s="9">
        <f t="shared" si="11"/>
        <v>0</v>
      </c>
      <c r="M98" s="15"/>
      <c r="N98" s="15"/>
      <c r="O98" s="15"/>
      <c r="P98" s="15"/>
      <c r="Q98" s="15"/>
      <c r="R98" s="11">
        <f t="shared" si="15"/>
        <v>0</v>
      </c>
      <c r="S98" s="15"/>
      <c r="T98" s="15"/>
      <c r="U98" s="9">
        <f t="shared" si="18"/>
        <v>0</v>
      </c>
      <c r="V98" s="9">
        <f t="shared" si="17"/>
        <v>0</v>
      </c>
      <c r="W98" s="15"/>
      <c r="X98" s="16">
        <f t="shared" si="19"/>
        <v>0</v>
      </c>
      <c r="Y98" s="18"/>
      <c r="Z98" s="17"/>
    </row>
    <row r="99" spans="1:26" ht="18" customHeight="1" x14ac:dyDescent="0.2">
      <c r="A99" s="13">
        <v>3500030</v>
      </c>
      <c r="B99" s="14" t="s">
        <v>120</v>
      </c>
      <c r="C99" s="15">
        <v>300000</v>
      </c>
      <c r="D99" s="10">
        <f>VLOOKUP($A99,'27.04'!$A$9:$W$204,23,0)</f>
        <v>0</v>
      </c>
      <c r="E99" s="15"/>
      <c r="F99" s="15"/>
      <c r="G99" s="15"/>
      <c r="H99" s="9">
        <f t="shared" si="16"/>
        <v>0</v>
      </c>
      <c r="I99" s="15"/>
      <c r="J99" s="15"/>
      <c r="K99" s="15"/>
      <c r="L99" s="9">
        <f t="shared" si="11"/>
        <v>0</v>
      </c>
      <c r="M99" s="15"/>
      <c r="N99" s="15"/>
      <c r="O99" s="15"/>
      <c r="P99" s="15"/>
      <c r="Q99" s="15"/>
      <c r="R99" s="11">
        <f>SUM(M99:Q99)</f>
        <v>0</v>
      </c>
      <c r="S99" s="15"/>
      <c r="T99" s="15"/>
      <c r="U99" s="9">
        <f>S99+T99</f>
        <v>0</v>
      </c>
      <c r="V99" s="9">
        <f t="shared" si="17"/>
        <v>0</v>
      </c>
      <c r="W99" s="15"/>
      <c r="X99" s="16">
        <f>W99-V99</f>
        <v>0</v>
      </c>
      <c r="Y99" s="18"/>
      <c r="Z99" s="17"/>
    </row>
    <row r="100" spans="1:26" ht="18" customHeight="1" x14ac:dyDescent="0.2">
      <c r="A100" s="13">
        <v>3500049</v>
      </c>
      <c r="B100" s="14" t="s">
        <v>121</v>
      </c>
      <c r="C100" s="15">
        <v>390000</v>
      </c>
      <c r="D100" s="10">
        <f>VLOOKUP($A100,'27.04'!$A$9:$W$204,23,0)</f>
        <v>0</v>
      </c>
      <c r="E100" s="15"/>
      <c r="F100" s="15"/>
      <c r="G100" s="15"/>
      <c r="H100" s="9">
        <f t="shared" si="16"/>
        <v>0</v>
      </c>
      <c r="I100" s="15"/>
      <c r="J100" s="15"/>
      <c r="K100" s="15"/>
      <c r="L100" s="9">
        <f t="shared" si="11"/>
        <v>0</v>
      </c>
      <c r="M100" s="15"/>
      <c r="N100" s="15"/>
      <c r="O100" s="15"/>
      <c r="P100" s="15"/>
      <c r="Q100" s="15"/>
      <c r="R100" s="11">
        <f>SUM(M100:Q100)</f>
        <v>0</v>
      </c>
      <c r="S100" s="15"/>
      <c r="T100" s="15"/>
      <c r="U100" s="9">
        <f>S100+T100</f>
        <v>0</v>
      </c>
      <c r="V100" s="9">
        <f t="shared" si="17"/>
        <v>0</v>
      </c>
      <c r="W100" s="15"/>
      <c r="X100" s="16">
        <f>W100-V100</f>
        <v>0</v>
      </c>
      <c r="Y100" s="18"/>
      <c r="Z100" s="17"/>
    </row>
    <row r="101" spans="1:26" ht="18" customHeight="1" x14ac:dyDescent="0.2">
      <c r="A101" s="13">
        <v>3500182</v>
      </c>
      <c r="B101" s="14" t="s">
        <v>248</v>
      </c>
      <c r="C101" s="15">
        <v>390000</v>
      </c>
      <c r="D101" s="10">
        <f>VLOOKUP($A101,'27.04'!$A$9:$W$204,23,0)</f>
        <v>1</v>
      </c>
      <c r="E101" s="15"/>
      <c r="F101" s="15"/>
      <c r="G101" s="15"/>
      <c r="H101" s="9">
        <f t="shared" si="16"/>
        <v>0</v>
      </c>
      <c r="I101" s="15"/>
      <c r="J101" s="15"/>
      <c r="K101" s="15"/>
      <c r="L101" s="9">
        <f t="shared" si="11"/>
        <v>0</v>
      </c>
      <c r="M101" s="15"/>
      <c r="N101" s="15"/>
      <c r="O101" s="15"/>
      <c r="P101" s="15"/>
      <c r="Q101" s="15"/>
      <c r="R101" s="11">
        <f>SUM(M101:Q101)</f>
        <v>0</v>
      </c>
      <c r="S101" s="15"/>
      <c r="T101" s="15"/>
      <c r="U101" s="9">
        <f>S101+T101</f>
        <v>0</v>
      </c>
      <c r="V101" s="9">
        <f t="shared" si="17"/>
        <v>1</v>
      </c>
      <c r="W101" s="15">
        <v>1</v>
      </c>
      <c r="X101" s="16">
        <f>W101-V101</f>
        <v>0</v>
      </c>
      <c r="Y101" s="18"/>
      <c r="Z101" s="17"/>
    </row>
    <row r="102" spans="1:26" ht="18" customHeight="1" x14ac:dyDescent="0.2">
      <c r="A102" s="13">
        <v>3500140</v>
      </c>
      <c r="B102" s="14" t="s">
        <v>123</v>
      </c>
      <c r="C102" s="15">
        <v>300000</v>
      </c>
      <c r="D102" s="10">
        <f>VLOOKUP($A102,'27.04'!$A$9:$W$204,23,0)</f>
        <v>0</v>
      </c>
      <c r="E102" s="15"/>
      <c r="F102" s="15"/>
      <c r="G102" s="15"/>
      <c r="H102" s="9">
        <f t="shared" si="16"/>
        <v>0</v>
      </c>
      <c r="I102" s="15"/>
      <c r="J102" s="15"/>
      <c r="K102" s="15"/>
      <c r="L102" s="9">
        <f t="shared" si="11"/>
        <v>0</v>
      </c>
      <c r="M102" s="15"/>
      <c r="N102" s="15"/>
      <c r="O102" s="15"/>
      <c r="P102" s="15"/>
      <c r="Q102" s="15"/>
      <c r="R102" s="11">
        <f>SUM(M102:Q102)</f>
        <v>0</v>
      </c>
      <c r="S102" s="15"/>
      <c r="T102" s="15"/>
      <c r="U102" s="9">
        <f>S102+T102</f>
        <v>0</v>
      </c>
      <c r="V102" s="9">
        <f t="shared" si="17"/>
        <v>0</v>
      </c>
      <c r="W102" s="15"/>
      <c r="X102" s="16">
        <f>W102-V102</f>
        <v>0</v>
      </c>
      <c r="Y102" s="18"/>
      <c r="Z102" s="17"/>
    </row>
    <row r="103" spans="1:26" ht="18" customHeight="1" x14ac:dyDescent="0.2">
      <c r="A103" s="13">
        <v>3500155</v>
      </c>
      <c r="B103" s="14" t="s">
        <v>124</v>
      </c>
      <c r="C103" s="15">
        <v>300000</v>
      </c>
      <c r="D103" s="10">
        <f>VLOOKUP($A103,'27.04'!$A$9:$W$204,23,0)</f>
        <v>0</v>
      </c>
      <c r="E103" s="15"/>
      <c r="F103" s="15"/>
      <c r="G103" s="15"/>
      <c r="H103" s="9">
        <f t="shared" si="16"/>
        <v>0</v>
      </c>
      <c r="I103" s="15"/>
      <c r="J103" s="15"/>
      <c r="K103" s="15"/>
      <c r="L103" s="9">
        <f t="shared" si="11"/>
        <v>0</v>
      </c>
      <c r="M103" s="15"/>
      <c r="N103" s="15"/>
      <c r="O103" s="15"/>
      <c r="P103" s="15"/>
      <c r="Q103" s="15"/>
      <c r="R103" s="11">
        <f t="shared" si="15"/>
        <v>0</v>
      </c>
      <c r="S103" s="15"/>
      <c r="T103" s="15"/>
      <c r="U103" s="9">
        <f t="shared" si="18"/>
        <v>0</v>
      </c>
      <c r="V103" s="9">
        <f t="shared" si="17"/>
        <v>0</v>
      </c>
      <c r="W103" s="15"/>
      <c r="X103" s="16">
        <f t="shared" si="19"/>
        <v>0</v>
      </c>
      <c r="Y103" s="18"/>
      <c r="Z103" s="17"/>
    </row>
    <row r="104" spans="1:26" ht="18" customHeight="1" x14ac:dyDescent="0.2">
      <c r="A104" s="13">
        <v>3500156</v>
      </c>
      <c r="B104" s="14" t="s">
        <v>125</v>
      </c>
      <c r="C104" s="15">
        <v>390000</v>
      </c>
      <c r="D104" s="10">
        <f>VLOOKUP($A104,'27.04'!$A$9:$W$204,23,0)</f>
        <v>1</v>
      </c>
      <c r="E104" s="15"/>
      <c r="F104" s="15"/>
      <c r="G104" s="15"/>
      <c r="H104" s="9">
        <f t="shared" si="16"/>
        <v>0</v>
      </c>
      <c r="I104" s="15"/>
      <c r="J104" s="15"/>
      <c r="K104" s="15"/>
      <c r="L104" s="9">
        <f t="shared" si="11"/>
        <v>0</v>
      </c>
      <c r="M104" s="15">
        <v>1</v>
      </c>
      <c r="N104" s="15"/>
      <c r="O104" s="15"/>
      <c r="P104" s="15"/>
      <c r="Q104" s="15"/>
      <c r="R104" s="11">
        <f t="shared" si="15"/>
        <v>1</v>
      </c>
      <c r="S104" s="15"/>
      <c r="T104" s="15"/>
      <c r="U104" s="9">
        <f t="shared" si="18"/>
        <v>0</v>
      </c>
      <c r="V104" s="9">
        <f t="shared" si="17"/>
        <v>0</v>
      </c>
      <c r="W104" s="15"/>
      <c r="X104" s="16">
        <f t="shared" si="19"/>
        <v>0</v>
      </c>
      <c r="Y104" s="18"/>
      <c r="Z104" s="17"/>
    </row>
    <row r="105" spans="1:26" ht="18" customHeight="1" x14ac:dyDescent="0.2">
      <c r="A105" s="13">
        <v>3500141</v>
      </c>
      <c r="B105" s="14" t="s">
        <v>126</v>
      </c>
      <c r="C105" s="15">
        <v>300000</v>
      </c>
      <c r="D105" s="10">
        <f>VLOOKUP($A105,'27.04'!$A$9:$W$204,23,0)</f>
        <v>0</v>
      </c>
      <c r="E105" s="15"/>
      <c r="F105" s="15"/>
      <c r="G105" s="15"/>
      <c r="H105" s="9">
        <f t="shared" si="16"/>
        <v>0</v>
      </c>
      <c r="I105" s="15"/>
      <c r="J105" s="15"/>
      <c r="K105" s="15"/>
      <c r="L105" s="9">
        <f t="shared" si="11"/>
        <v>0</v>
      </c>
      <c r="M105" s="15"/>
      <c r="N105" s="15"/>
      <c r="O105" s="15"/>
      <c r="P105" s="15"/>
      <c r="Q105" s="15"/>
      <c r="R105" s="11">
        <f t="shared" si="15"/>
        <v>0</v>
      </c>
      <c r="S105" s="15"/>
      <c r="T105" s="15"/>
      <c r="U105" s="9">
        <f t="shared" si="18"/>
        <v>0</v>
      </c>
      <c r="V105" s="9">
        <f t="shared" si="17"/>
        <v>0</v>
      </c>
      <c r="W105" s="15"/>
      <c r="X105" s="16">
        <f t="shared" si="19"/>
        <v>0</v>
      </c>
      <c r="Y105" s="18"/>
      <c r="Z105" s="17"/>
    </row>
    <row r="106" spans="1:26" ht="18" customHeight="1" x14ac:dyDescent="0.2">
      <c r="A106" s="13">
        <v>3500142</v>
      </c>
      <c r="B106" s="14" t="s">
        <v>127</v>
      </c>
      <c r="C106" s="15">
        <v>390000</v>
      </c>
      <c r="D106" s="10">
        <f>VLOOKUP($A106,'27.04'!$A$9:$W$204,23,0)</f>
        <v>1</v>
      </c>
      <c r="E106" s="15"/>
      <c r="F106" s="15"/>
      <c r="G106" s="15"/>
      <c r="H106" s="9">
        <f t="shared" si="16"/>
        <v>0</v>
      </c>
      <c r="I106" s="15">
        <v>1</v>
      </c>
      <c r="J106" s="15"/>
      <c r="K106" s="15"/>
      <c r="L106" s="9">
        <f t="shared" si="11"/>
        <v>1</v>
      </c>
      <c r="M106" s="15"/>
      <c r="N106" s="15"/>
      <c r="O106" s="15"/>
      <c r="P106" s="15"/>
      <c r="Q106" s="15"/>
      <c r="R106" s="11">
        <f t="shared" si="15"/>
        <v>0</v>
      </c>
      <c r="S106" s="15"/>
      <c r="T106" s="15"/>
      <c r="U106" s="9">
        <f t="shared" si="18"/>
        <v>0</v>
      </c>
      <c r="V106" s="9">
        <f t="shared" si="17"/>
        <v>0</v>
      </c>
      <c r="W106" s="15"/>
      <c r="X106" s="16">
        <f t="shared" si="19"/>
        <v>0</v>
      </c>
      <c r="Y106" s="18"/>
      <c r="Z106" s="17"/>
    </row>
    <row r="107" spans="1:26" ht="18" customHeight="1" x14ac:dyDescent="0.2">
      <c r="A107" s="13">
        <v>3500143</v>
      </c>
      <c r="B107" s="14" t="s">
        <v>128</v>
      </c>
      <c r="C107" s="15">
        <v>220000</v>
      </c>
      <c r="D107" s="10">
        <f>VLOOKUP($A107,'27.04'!$A$9:$W$204,23,0)</f>
        <v>0</v>
      </c>
      <c r="E107" s="15"/>
      <c r="F107" s="15"/>
      <c r="G107" s="15"/>
      <c r="H107" s="9">
        <f t="shared" si="16"/>
        <v>0</v>
      </c>
      <c r="I107" s="15"/>
      <c r="J107" s="15"/>
      <c r="K107" s="15"/>
      <c r="L107" s="9">
        <f t="shared" si="11"/>
        <v>0</v>
      </c>
      <c r="M107" s="15"/>
      <c r="N107" s="15"/>
      <c r="O107" s="15"/>
      <c r="P107" s="15"/>
      <c r="Q107" s="15"/>
      <c r="R107" s="11">
        <f t="shared" si="15"/>
        <v>0</v>
      </c>
      <c r="S107" s="15"/>
      <c r="T107" s="15"/>
      <c r="U107" s="9">
        <f t="shared" si="18"/>
        <v>0</v>
      </c>
      <c r="V107" s="9">
        <f t="shared" si="17"/>
        <v>0</v>
      </c>
      <c r="W107" s="15"/>
      <c r="X107" s="16">
        <f t="shared" si="19"/>
        <v>0</v>
      </c>
      <c r="Y107" s="18"/>
      <c r="Z107" s="17"/>
    </row>
    <row r="108" spans="1:26" ht="18" customHeight="1" x14ac:dyDescent="0.2">
      <c r="A108" s="13">
        <v>3500144</v>
      </c>
      <c r="B108" s="14" t="s">
        <v>129</v>
      </c>
      <c r="C108" s="15">
        <v>260000</v>
      </c>
      <c r="D108" s="10">
        <f>VLOOKUP($A108,'27.04'!$A$9:$W$204,23,0)</f>
        <v>1</v>
      </c>
      <c r="E108" s="15">
        <v>5</v>
      </c>
      <c r="F108" s="15"/>
      <c r="G108" s="15"/>
      <c r="H108" s="9">
        <f t="shared" si="16"/>
        <v>5</v>
      </c>
      <c r="I108" s="15">
        <v>2</v>
      </c>
      <c r="J108" s="15"/>
      <c r="K108" s="15"/>
      <c r="L108" s="9">
        <f t="shared" si="11"/>
        <v>2</v>
      </c>
      <c r="M108" s="15"/>
      <c r="N108" s="15"/>
      <c r="O108" s="15"/>
      <c r="P108" s="15"/>
      <c r="Q108" s="15"/>
      <c r="R108" s="11">
        <f t="shared" si="15"/>
        <v>0</v>
      </c>
      <c r="S108" s="15"/>
      <c r="T108" s="15"/>
      <c r="U108" s="9">
        <f t="shared" si="18"/>
        <v>0</v>
      </c>
      <c r="V108" s="9">
        <f t="shared" si="17"/>
        <v>4</v>
      </c>
      <c r="W108" s="15">
        <v>4</v>
      </c>
      <c r="X108" s="16">
        <f t="shared" si="19"/>
        <v>0</v>
      </c>
      <c r="Y108" s="18"/>
      <c r="Z108" s="17"/>
    </row>
    <row r="109" spans="1:26" ht="18" customHeight="1" x14ac:dyDescent="0.2">
      <c r="A109" s="13">
        <v>3500145</v>
      </c>
      <c r="B109" s="14" t="s">
        <v>130</v>
      </c>
      <c r="C109" s="15">
        <v>350000</v>
      </c>
      <c r="D109" s="10">
        <f>VLOOKUP($A109,'27.04'!$A$9:$W$204,23,0)</f>
        <v>1</v>
      </c>
      <c r="E109" s="15"/>
      <c r="F109" s="15"/>
      <c r="G109" s="15"/>
      <c r="H109" s="9">
        <f t="shared" si="16"/>
        <v>0</v>
      </c>
      <c r="I109" s="15"/>
      <c r="J109" s="15"/>
      <c r="K109" s="15"/>
      <c r="L109" s="9">
        <f t="shared" si="11"/>
        <v>0</v>
      </c>
      <c r="M109" s="15"/>
      <c r="N109" s="15"/>
      <c r="O109" s="15"/>
      <c r="P109" s="15"/>
      <c r="Q109" s="15"/>
      <c r="R109" s="11">
        <f t="shared" si="15"/>
        <v>0</v>
      </c>
      <c r="S109" s="15">
        <v>1</v>
      </c>
      <c r="T109" s="15"/>
      <c r="U109" s="9">
        <f t="shared" si="18"/>
        <v>1</v>
      </c>
      <c r="V109" s="9">
        <f t="shared" si="17"/>
        <v>0</v>
      </c>
      <c r="W109" s="15"/>
      <c r="X109" s="16">
        <f t="shared" si="19"/>
        <v>0</v>
      </c>
      <c r="Y109" s="18"/>
      <c r="Z109" s="17"/>
    </row>
    <row r="110" spans="1:26" ht="18" customHeight="1" x14ac:dyDescent="0.2">
      <c r="A110" s="7">
        <v>3510000</v>
      </c>
      <c r="B110" s="8" t="s">
        <v>131</v>
      </c>
      <c r="C110" s="9"/>
      <c r="D110" s="10">
        <f>VLOOKUP($A110,'27.04'!$A$9:$W$204,23,0)</f>
        <v>0</v>
      </c>
      <c r="E110" s="10"/>
      <c r="F110" s="10"/>
      <c r="G110" s="10"/>
      <c r="H110" s="9"/>
      <c r="I110" s="10"/>
      <c r="J110" s="10"/>
      <c r="K110" s="10"/>
      <c r="L110" s="9">
        <f t="shared" si="11"/>
        <v>0</v>
      </c>
      <c r="M110" s="10"/>
      <c r="N110" s="10"/>
      <c r="O110" s="10"/>
      <c r="P110" s="10"/>
      <c r="Q110" s="10"/>
      <c r="R110" s="11">
        <f t="shared" si="15"/>
        <v>0</v>
      </c>
      <c r="S110" s="10"/>
      <c r="T110" s="10"/>
      <c r="U110" s="9"/>
      <c r="V110" s="9"/>
      <c r="W110" s="10"/>
      <c r="X110" s="9"/>
      <c r="Y110" s="18"/>
      <c r="Z110" s="17"/>
    </row>
    <row r="111" spans="1:26" ht="18" customHeight="1" x14ac:dyDescent="0.2">
      <c r="A111" s="13">
        <v>3510004</v>
      </c>
      <c r="B111" s="14" t="s">
        <v>132</v>
      </c>
      <c r="C111" s="15">
        <v>43000</v>
      </c>
      <c r="D111" s="10">
        <f>VLOOKUP($A111,'27.04'!$A$9:$W$204,23,0)</f>
        <v>14</v>
      </c>
      <c r="E111" s="15"/>
      <c r="F111" s="15"/>
      <c r="G111" s="15"/>
      <c r="H111" s="9">
        <f t="shared" ref="H111:H120" si="20">SUM(E111:G111)</f>
        <v>0</v>
      </c>
      <c r="I111" s="15">
        <v>7</v>
      </c>
      <c r="J111" s="15"/>
      <c r="K111" s="15"/>
      <c r="L111" s="9">
        <f t="shared" si="11"/>
        <v>7</v>
      </c>
      <c r="M111" s="15"/>
      <c r="N111" s="15"/>
      <c r="O111" s="15"/>
      <c r="P111" s="15"/>
      <c r="Q111" s="15"/>
      <c r="R111" s="11">
        <f>SUM(M111:Q111)</f>
        <v>0</v>
      </c>
      <c r="S111" s="15"/>
      <c r="T111" s="15"/>
      <c r="U111" s="9">
        <f>S111+T111</f>
        <v>0</v>
      </c>
      <c r="V111" s="9">
        <f t="shared" ref="V111:V120" si="21">D111+H111-L111-R111-U111</f>
        <v>7</v>
      </c>
      <c r="W111" s="15">
        <v>7</v>
      </c>
      <c r="X111" s="16">
        <f>W111-V111</f>
        <v>0</v>
      </c>
      <c r="Y111" s="18"/>
      <c r="Z111" s="17"/>
    </row>
    <row r="112" spans="1:26" ht="18" customHeight="1" x14ac:dyDescent="0.2">
      <c r="A112" s="13">
        <v>3510011</v>
      </c>
      <c r="B112" s="14" t="s">
        <v>133</v>
      </c>
      <c r="C112" s="15">
        <v>42000</v>
      </c>
      <c r="D112" s="10">
        <f>VLOOKUP($A112,'27.04'!$A$9:$W$204,23,0)</f>
        <v>0</v>
      </c>
      <c r="E112" s="15">
        <v>10</v>
      </c>
      <c r="F112" s="15"/>
      <c r="G112" s="15"/>
      <c r="H112" s="9">
        <f t="shared" si="20"/>
        <v>10</v>
      </c>
      <c r="I112" s="15">
        <v>3</v>
      </c>
      <c r="J112" s="15"/>
      <c r="K112" s="15"/>
      <c r="L112" s="9">
        <f t="shared" si="11"/>
        <v>3</v>
      </c>
      <c r="M112" s="15"/>
      <c r="N112" s="15"/>
      <c r="O112" s="15"/>
      <c r="P112" s="15"/>
      <c r="Q112" s="15"/>
      <c r="R112" s="11">
        <f t="shared" si="15"/>
        <v>0</v>
      </c>
      <c r="S112" s="15"/>
      <c r="T112" s="15"/>
      <c r="U112" s="9">
        <f t="shared" ref="U112:U120" si="22">S112+T112</f>
        <v>0</v>
      </c>
      <c r="V112" s="9">
        <f t="shared" si="21"/>
        <v>7</v>
      </c>
      <c r="W112" s="15">
        <v>7</v>
      </c>
      <c r="X112" s="16">
        <f t="shared" ref="X112:X120" si="23">W112-V112</f>
        <v>0</v>
      </c>
      <c r="Y112" s="18"/>
      <c r="Z112" s="17"/>
    </row>
    <row r="113" spans="1:26" ht="18" customHeight="1" x14ac:dyDescent="0.2">
      <c r="A113" s="13">
        <v>3510012</v>
      </c>
      <c r="B113" s="14" t="s">
        <v>134</v>
      </c>
      <c r="C113" s="15">
        <v>43000</v>
      </c>
      <c r="D113" s="10">
        <f>VLOOKUP($A113,'27.04'!$A$9:$W$204,23,0)</f>
        <v>4</v>
      </c>
      <c r="E113" s="15"/>
      <c r="F113" s="15"/>
      <c r="G113" s="15"/>
      <c r="H113" s="9">
        <f t="shared" si="20"/>
        <v>0</v>
      </c>
      <c r="I113" s="15">
        <v>4</v>
      </c>
      <c r="J113" s="15"/>
      <c r="K113" s="15"/>
      <c r="L113" s="9">
        <f t="shared" si="11"/>
        <v>4</v>
      </c>
      <c r="M113" s="15"/>
      <c r="N113" s="15"/>
      <c r="O113" s="15"/>
      <c r="P113" s="15"/>
      <c r="Q113" s="15"/>
      <c r="R113" s="11">
        <f>SUM(M113:Q113)</f>
        <v>0</v>
      </c>
      <c r="S113" s="15"/>
      <c r="T113" s="15"/>
      <c r="U113" s="9">
        <f>S113+T113</f>
        <v>0</v>
      </c>
      <c r="V113" s="9">
        <f t="shared" si="21"/>
        <v>0</v>
      </c>
      <c r="W113" s="15"/>
      <c r="X113" s="16">
        <f>W113-V113</f>
        <v>0</v>
      </c>
      <c r="Y113" s="18"/>
      <c r="Z113" s="17"/>
    </row>
    <row r="114" spans="1:26" ht="18" customHeight="1" x14ac:dyDescent="0.2">
      <c r="A114" s="13">
        <v>3510018</v>
      </c>
      <c r="B114" s="14" t="s">
        <v>135</v>
      </c>
      <c r="C114" s="15">
        <v>65000</v>
      </c>
      <c r="D114" s="10">
        <f>VLOOKUP($A114,'27.04'!$A$9:$W$204,23,0)</f>
        <v>6</v>
      </c>
      <c r="E114" s="15"/>
      <c r="F114" s="15"/>
      <c r="G114" s="15"/>
      <c r="H114" s="9">
        <f t="shared" si="20"/>
        <v>0</v>
      </c>
      <c r="I114" s="15">
        <v>1</v>
      </c>
      <c r="J114" s="15"/>
      <c r="K114" s="15"/>
      <c r="L114" s="9">
        <f t="shared" si="11"/>
        <v>1</v>
      </c>
      <c r="M114" s="15"/>
      <c r="N114" s="15"/>
      <c r="O114" s="15"/>
      <c r="P114" s="15"/>
      <c r="Q114" s="15"/>
      <c r="R114" s="11">
        <f t="shared" si="15"/>
        <v>0</v>
      </c>
      <c r="S114" s="15"/>
      <c r="T114" s="15"/>
      <c r="U114" s="9">
        <f t="shared" si="22"/>
        <v>0</v>
      </c>
      <c r="V114" s="9">
        <f t="shared" si="21"/>
        <v>5</v>
      </c>
      <c r="W114" s="15">
        <v>5</v>
      </c>
      <c r="X114" s="16">
        <f t="shared" si="23"/>
        <v>0</v>
      </c>
      <c r="Y114" s="18"/>
      <c r="Z114" s="17"/>
    </row>
    <row r="115" spans="1:26" ht="18" customHeight="1" x14ac:dyDescent="0.2">
      <c r="A115" s="13">
        <v>3510066</v>
      </c>
      <c r="B115" s="14" t="s">
        <v>136</v>
      </c>
      <c r="C115" s="15">
        <v>42000</v>
      </c>
      <c r="D115" s="10">
        <f>VLOOKUP($A115,'27.04'!$A$9:$W$204,23,0)</f>
        <v>0</v>
      </c>
      <c r="E115" s="15"/>
      <c r="F115" s="15"/>
      <c r="G115" s="15"/>
      <c r="H115" s="9">
        <f t="shared" si="20"/>
        <v>0</v>
      </c>
      <c r="I115" s="15"/>
      <c r="J115" s="15"/>
      <c r="K115" s="15"/>
      <c r="L115" s="9">
        <f t="shared" si="11"/>
        <v>0</v>
      </c>
      <c r="M115" s="15"/>
      <c r="N115" s="15"/>
      <c r="O115" s="15"/>
      <c r="P115" s="15"/>
      <c r="Q115" s="15"/>
      <c r="R115" s="11">
        <f t="shared" si="15"/>
        <v>0</v>
      </c>
      <c r="S115" s="15"/>
      <c r="T115" s="15"/>
      <c r="U115" s="9">
        <f t="shared" si="22"/>
        <v>0</v>
      </c>
      <c r="V115" s="9">
        <f t="shared" si="21"/>
        <v>0</v>
      </c>
      <c r="W115" s="15"/>
      <c r="X115" s="16">
        <f t="shared" si="23"/>
        <v>0</v>
      </c>
      <c r="Y115" s="18"/>
      <c r="Z115" s="17"/>
    </row>
    <row r="116" spans="1:26" ht="18" customHeight="1" x14ac:dyDescent="0.2">
      <c r="A116" s="13">
        <v>3510067</v>
      </c>
      <c r="B116" s="14" t="s">
        <v>137</v>
      </c>
      <c r="C116" s="15">
        <v>43000</v>
      </c>
      <c r="D116" s="10">
        <f>VLOOKUP($A116,'27.04'!$A$9:$W$204,23,0)</f>
        <v>8</v>
      </c>
      <c r="E116" s="15"/>
      <c r="F116" s="15"/>
      <c r="G116" s="15"/>
      <c r="H116" s="9">
        <f t="shared" si="20"/>
        <v>0</v>
      </c>
      <c r="I116" s="15">
        <v>5</v>
      </c>
      <c r="J116" s="15"/>
      <c r="K116" s="15"/>
      <c r="L116" s="9">
        <f t="shared" si="11"/>
        <v>5</v>
      </c>
      <c r="M116" s="15"/>
      <c r="N116" s="15"/>
      <c r="O116" s="15"/>
      <c r="P116" s="15"/>
      <c r="Q116" s="15"/>
      <c r="R116" s="11">
        <f t="shared" si="15"/>
        <v>0</v>
      </c>
      <c r="S116" s="15"/>
      <c r="T116" s="15"/>
      <c r="U116" s="9">
        <f t="shared" si="22"/>
        <v>0</v>
      </c>
      <c r="V116" s="9">
        <f t="shared" si="21"/>
        <v>3</v>
      </c>
      <c r="W116" s="15">
        <v>3</v>
      </c>
      <c r="X116" s="16">
        <f t="shared" si="23"/>
        <v>0</v>
      </c>
      <c r="Y116" s="18"/>
      <c r="Z116" s="17"/>
    </row>
    <row r="117" spans="1:26" ht="18" customHeight="1" x14ac:dyDescent="0.2">
      <c r="A117" s="13">
        <v>3510068</v>
      </c>
      <c r="B117" s="14" t="s">
        <v>138</v>
      </c>
      <c r="C117" s="15">
        <v>12000</v>
      </c>
      <c r="D117" s="10">
        <f>VLOOKUP($A117,'27.04'!$A$9:$W$204,23,0)</f>
        <v>0</v>
      </c>
      <c r="E117" s="15"/>
      <c r="F117" s="15"/>
      <c r="G117" s="15"/>
      <c r="H117" s="9">
        <f t="shared" si="20"/>
        <v>0</v>
      </c>
      <c r="I117" s="15"/>
      <c r="J117" s="15"/>
      <c r="K117" s="15"/>
      <c r="L117" s="9">
        <f t="shared" si="11"/>
        <v>0</v>
      </c>
      <c r="M117" s="15"/>
      <c r="N117" s="15"/>
      <c r="O117" s="15"/>
      <c r="P117" s="15"/>
      <c r="Q117" s="15"/>
      <c r="R117" s="11">
        <f>SUM(M117:Q117)</f>
        <v>0</v>
      </c>
      <c r="S117" s="15"/>
      <c r="T117" s="15"/>
      <c r="U117" s="9">
        <f>S117+T117</f>
        <v>0</v>
      </c>
      <c r="V117" s="9">
        <f t="shared" si="21"/>
        <v>0</v>
      </c>
      <c r="W117" s="15"/>
      <c r="X117" s="16">
        <f>W117-V117</f>
        <v>0</v>
      </c>
      <c r="Y117" s="18"/>
      <c r="Z117" s="17"/>
    </row>
    <row r="118" spans="1:26" ht="18" customHeight="1" x14ac:dyDescent="0.2">
      <c r="A118" s="13">
        <v>3510069</v>
      </c>
      <c r="B118" s="14" t="s">
        <v>139</v>
      </c>
      <c r="C118" s="15">
        <v>12000</v>
      </c>
      <c r="D118" s="10">
        <f>VLOOKUP($A118,'27.04'!$A$9:$W$204,23,0)</f>
        <v>0</v>
      </c>
      <c r="E118" s="15"/>
      <c r="F118" s="15"/>
      <c r="G118" s="15"/>
      <c r="H118" s="9">
        <f t="shared" si="20"/>
        <v>0</v>
      </c>
      <c r="I118" s="15"/>
      <c r="J118" s="15"/>
      <c r="K118" s="15"/>
      <c r="L118" s="9">
        <f t="shared" si="11"/>
        <v>0</v>
      </c>
      <c r="M118" s="15"/>
      <c r="N118" s="15"/>
      <c r="O118" s="15"/>
      <c r="P118" s="15"/>
      <c r="Q118" s="15"/>
      <c r="R118" s="11">
        <f>SUM(M118:Q118)</f>
        <v>0</v>
      </c>
      <c r="S118" s="15"/>
      <c r="T118" s="15"/>
      <c r="U118" s="9">
        <f>S118+T118</f>
        <v>0</v>
      </c>
      <c r="V118" s="9">
        <f t="shared" si="21"/>
        <v>0</v>
      </c>
      <c r="W118" s="15"/>
      <c r="X118" s="16">
        <f>W118-V118</f>
        <v>0</v>
      </c>
      <c r="Y118" s="18"/>
      <c r="Z118" s="17"/>
    </row>
    <row r="119" spans="1:26" ht="18" customHeight="1" x14ac:dyDescent="0.2">
      <c r="A119" s="13">
        <v>3510070</v>
      </c>
      <c r="B119" s="14" t="s">
        <v>140</v>
      </c>
      <c r="C119" s="15">
        <v>12000</v>
      </c>
      <c r="D119" s="10">
        <f>VLOOKUP($A119,'27.04'!$A$9:$W$204,23,0)</f>
        <v>0</v>
      </c>
      <c r="E119" s="15"/>
      <c r="F119" s="15"/>
      <c r="G119" s="15"/>
      <c r="H119" s="9">
        <f t="shared" si="20"/>
        <v>0</v>
      </c>
      <c r="I119" s="15"/>
      <c r="J119" s="15"/>
      <c r="K119" s="15"/>
      <c r="L119" s="9">
        <f t="shared" si="11"/>
        <v>0</v>
      </c>
      <c r="M119" s="15"/>
      <c r="N119" s="15"/>
      <c r="O119" s="15"/>
      <c r="P119" s="15"/>
      <c r="Q119" s="15"/>
      <c r="R119" s="11">
        <f>SUM(M119:Q119)</f>
        <v>0</v>
      </c>
      <c r="S119" s="15"/>
      <c r="T119" s="15"/>
      <c r="U119" s="9">
        <f>S119+T119</f>
        <v>0</v>
      </c>
      <c r="V119" s="9">
        <f t="shared" si="21"/>
        <v>0</v>
      </c>
      <c r="W119" s="15"/>
      <c r="X119" s="16">
        <f>W119-V119</f>
        <v>0</v>
      </c>
      <c r="Y119" s="18"/>
      <c r="Z119" s="17"/>
    </row>
    <row r="120" spans="1:26" ht="18" customHeight="1" x14ac:dyDescent="0.2">
      <c r="A120" s="13">
        <v>3512008</v>
      </c>
      <c r="B120" s="14" t="s">
        <v>141</v>
      </c>
      <c r="C120" s="15">
        <v>44000</v>
      </c>
      <c r="D120" s="10">
        <f>VLOOKUP($A120,'27.04'!$A$9:$W$204,23,0)</f>
        <v>0</v>
      </c>
      <c r="E120" s="15">
        <v>10</v>
      </c>
      <c r="F120" s="15"/>
      <c r="G120" s="15"/>
      <c r="H120" s="9">
        <f t="shared" si="20"/>
        <v>10</v>
      </c>
      <c r="I120" s="15">
        <v>2</v>
      </c>
      <c r="J120" s="15"/>
      <c r="K120" s="15"/>
      <c r="L120" s="9">
        <f t="shared" si="11"/>
        <v>2</v>
      </c>
      <c r="M120" s="15"/>
      <c r="N120" s="15"/>
      <c r="O120" s="15"/>
      <c r="P120" s="15"/>
      <c r="Q120" s="15"/>
      <c r="R120" s="11">
        <f t="shared" si="15"/>
        <v>0</v>
      </c>
      <c r="S120" s="15"/>
      <c r="T120" s="15"/>
      <c r="U120" s="9">
        <f t="shared" si="22"/>
        <v>0</v>
      </c>
      <c r="V120" s="9">
        <f t="shared" si="21"/>
        <v>8</v>
      </c>
      <c r="W120" s="15">
        <v>8</v>
      </c>
      <c r="X120" s="16">
        <f t="shared" si="23"/>
        <v>0</v>
      </c>
      <c r="Y120" s="18"/>
      <c r="Z120" s="17"/>
    </row>
    <row r="121" spans="1:26" ht="18" customHeight="1" x14ac:dyDescent="0.2">
      <c r="A121" s="7">
        <v>3530000</v>
      </c>
      <c r="B121" s="28" t="s">
        <v>142</v>
      </c>
      <c r="C121" s="9"/>
      <c r="D121" s="10">
        <f>VLOOKUP($A121,'27.04'!$A$9:$W$204,23,0)</f>
        <v>0</v>
      </c>
      <c r="E121" s="10"/>
      <c r="F121" s="10"/>
      <c r="G121" s="10"/>
      <c r="H121" s="9"/>
      <c r="I121" s="10"/>
      <c r="J121" s="10"/>
      <c r="K121" s="10"/>
      <c r="L121" s="9">
        <f t="shared" si="11"/>
        <v>0</v>
      </c>
      <c r="M121" s="10"/>
      <c r="N121" s="10"/>
      <c r="O121" s="10"/>
      <c r="P121" s="10"/>
      <c r="Q121" s="10"/>
      <c r="R121" s="11">
        <f t="shared" si="15"/>
        <v>0</v>
      </c>
      <c r="S121" s="10"/>
      <c r="T121" s="10"/>
      <c r="U121" s="9"/>
      <c r="V121" s="9"/>
      <c r="W121" s="10"/>
      <c r="X121" s="9"/>
      <c r="Y121" s="18"/>
      <c r="Z121" s="17"/>
    </row>
    <row r="122" spans="1:26" ht="18" customHeight="1" x14ac:dyDescent="0.2">
      <c r="A122" s="13">
        <v>3530003</v>
      </c>
      <c r="B122" s="14" t="s">
        <v>143</v>
      </c>
      <c r="C122" s="15">
        <v>20000</v>
      </c>
      <c r="D122" s="10">
        <f>VLOOKUP($A122,'27.04'!$A$9:$W$204,23,0)</f>
        <v>0</v>
      </c>
      <c r="E122" s="15"/>
      <c r="F122" s="15"/>
      <c r="G122" s="15"/>
      <c r="H122" s="9">
        <f t="shared" ref="H122:H134" si="24">SUM(E122:G122)</f>
        <v>0</v>
      </c>
      <c r="I122" s="15"/>
      <c r="J122" s="15"/>
      <c r="K122" s="15"/>
      <c r="L122" s="9">
        <f t="shared" si="11"/>
        <v>0</v>
      </c>
      <c r="M122" s="15"/>
      <c r="N122" s="15"/>
      <c r="O122" s="15"/>
      <c r="P122" s="15"/>
      <c r="Q122" s="15"/>
      <c r="R122" s="11">
        <f t="shared" si="15"/>
        <v>0</v>
      </c>
      <c r="S122" s="15"/>
      <c r="T122" s="15"/>
      <c r="U122" s="9">
        <f t="shared" ref="U122:U134" si="25">S122+T122</f>
        <v>0</v>
      </c>
      <c r="V122" s="9">
        <f t="shared" ref="V122:V134" si="26">D122+H122-L122-R122-U122</f>
        <v>0</v>
      </c>
      <c r="W122" s="15"/>
      <c r="X122" s="16">
        <f t="shared" ref="X122:X134" si="27">W122-V122</f>
        <v>0</v>
      </c>
      <c r="Y122" s="18"/>
      <c r="Z122" s="17"/>
    </row>
    <row r="123" spans="1:26" ht="18" customHeight="1" x14ac:dyDescent="0.2">
      <c r="A123" s="13">
        <v>3530008</v>
      </c>
      <c r="B123" s="14" t="s">
        <v>144</v>
      </c>
      <c r="C123" s="15">
        <v>20000</v>
      </c>
      <c r="D123" s="10">
        <f>VLOOKUP($A123,'27.04'!$A$9:$W$204,23,0)</f>
        <v>0</v>
      </c>
      <c r="E123" s="15"/>
      <c r="F123" s="15"/>
      <c r="G123" s="15"/>
      <c r="H123" s="9">
        <f t="shared" si="24"/>
        <v>0</v>
      </c>
      <c r="I123" s="15"/>
      <c r="J123" s="15"/>
      <c r="K123" s="15"/>
      <c r="L123" s="9">
        <f t="shared" si="11"/>
        <v>0</v>
      </c>
      <c r="M123" s="15"/>
      <c r="N123" s="15"/>
      <c r="O123" s="15"/>
      <c r="P123" s="15"/>
      <c r="Q123" s="15"/>
      <c r="R123" s="11">
        <f t="shared" si="15"/>
        <v>0</v>
      </c>
      <c r="S123" s="15"/>
      <c r="T123" s="15"/>
      <c r="U123" s="9">
        <f t="shared" si="25"/>
        <v>0</v>
      </c>
      <c r="V123" s="9">
        <f t="shared" si="26"/>
        <v>0</v>
      </c>
      <c r="W123" s="15"/>
      <c r="X123" s="16">
        <f t="shared" si="27"/>
        <v>0</v>
      </c>
      <c r="Y123" s="18"/>
      <c r="Z123" s="17"/>
    </row>
    <row r="124" spans="1:26" ht="18" customHeight="1" x14ac:dyDescent="0.2">
      <c r="A124" s="13">
        <v>3530009</v>
      </c>
      <c r="B124" s="14" t="s">
        <v>145</v>
      </c>
      <c r="C124" s="15">
        <v>20000</v>
      </c>
      <c r="D124" s="10">
        <f>VLOOKUP($A124,'27.04'!$A$9:$W$204,23,0)</f>
        <v>0</v>
      </c>
      <c r="E124" s="15">
        <v>64</v>
      </c>
      <c r="F124" s="15"/>
      <c r="G124" s="15"/>
      <c r="H124" s="9">
        <f t="shared" si="24"/>
        <v>64</v>
      </c>
      <c r="I124" s="15">
        <v>6</v>
      </c>
      <c r="J124" s="15"/>
      <c r="K124" s="15"/>
      <c r="L124" s="9">
        <f t="shared" si="11"/>
        <v>6</v>
      </c>
      <c r="M124" s="15"/>
      <c r="N124" s="15"/>
      <c r="O124" s="15"/>
      <c r="P124" s="15"/>
      <c r="Q124" s="15"/>
      <c r="R124" s="11">
        <f t="shared" si="15"/>
        <v>0</v>
      </c>
      <c r="S124" s="15"/>
      <c r="T124" s="15"/>
      <c r="U124" s="9">
        <f t="shared" si="25"/>
        <v>0</v>
      </c>
      <c r="V124" s="9">
        <f t="shared" si="26"/>
        <v>58</v>
      </c>
      <c r="W124" s="15">
        <v>58</v>
      </c>
      <c r="X124" s="16">
        <f t="shared" si="27"/>
        <v>0</v>
      </c>
      <c r="Y124" s="18"/>
      <c r="Z124" s="17"/>
    </row>
    <row r="125" spans="1:26" ht="18" customHeight="1" x14ac:dyDescent="0.2">
      <c r="A125" s="13">
        <v>3530010</v>
      </c>
      <c r="B125" s="14" t="s">
        <v>146</v>
      </c>
      <c r="C125" s="15">
        <v>108000</v>
      </c>
      <c r="D125" s="10">
        <f>VLOOKUP($A125,'27.04'!$A$9:$W$204,23,0)</f>
        <v>4</v>
      </c>
      <c r="E125" s="15">
        <v>20</v>
      </c>
      <c r="F125" s="15"/>
      <c r="G125" s="15"/>
      <c r="H125" s="9">
        <f t="shared" si="24"/>
        <v>20</v>
      </c>
      <c r="I125" s="15">
        <v>5</v>
      </c>
      <c r="J125" s="15"/>
      <c r="K125" s="15"/>
      <c r="L125" s="9">
        <f t="shared" si="11"/>
        <v>5</v>
      </c>
      <c r="M125" s="15"/>
      <c r="N125" s="15"/>
      <c r="O125" s="15"/>
      <c r="P125" s="15"/>
      <c r="Q125" s="15"/>
      <c r="R125" s="11">
        <f t="shared" si="15"/>
        <v>0</v>
      </c>
      <c r="S125" s="15">
        <v>3</v>
      </c>
      <c r="T125" s="15"/>
      <c r="U125" s="9">
        <f t="shared" si="25"/>
        <v>3</v>
      </c>
      <c r="V125" s="9">
        <f t="shared" si="26"/>
        <v>16</v>
      </c>
      <c r="W125" s="15">
        <v>16</v>
      </c>
      <c r="X125" s="16">
        <f t="shared" si="27"/>
        <v>0</v>
      </c>
      <c r="Y125" s="18"/>
      <c r="Z125" s="17"/>
    </row>
    <row r="126" spans="1:26" ht="18" customHeight="1" x14ac:dyDescent="0.2">
      <c r="A126" s="13">
        <v>3530014</v>
      </c>
      <c r="B126" s="14" t="s">
        <v>147</v>
      </c>
      <c r="C126" s="15">
        <v>20000</v>
      </c>
      <c r="D126" s="10">
        <f>VLOOKUP($A126,'27.04'!$A$9:$W$204,23,0)</f>
        <v>0</v>
      </c>
      <c r="E126" s="15"/>
      <c r="F126" s="15"/>
      <c r="G126" s="15"/>
      <c r="H126" s="9">
        <f t="shared" si="24"/>
        <v>0</v>
      </c>
      <c r="I126" s="15"/>
      <c r="J126" s="15"/>
      <c r="K126" s="15"/>
      <c r="L126" s="9">
        <f t="shared" si="11"/>
        <v>0</v>
      </c>
      <c r="M126" s="15"/>
      <c r="N126" s="15"/>
      <c r="O126" s="15"/>
      <c r="P126" s="15"/>
      <c r="Q126" s="15"/>
      <c r="R126" s="11">
        <f>SUM(M126:Q126)</f>
        <v>0</v>
      </c>
      <c r="S126" s="15"/>
      <c r="T126" s="15"/>
      <c r="U126" s="9">
        <f>S126+T126</f>
        <v>0</v>
      </c>
      <c r="V126" s="9">
        <f t="shared" si="26"/>
        <v>0</v>
      </c>
      <c r="W126" s="15"/>
      <c r="X126" s="16">
        <f>W126-V126</f>
        <v>0</v>
      </c>
      <c r="Y126" s="18"/>
      <c r="Z126" s="17"/>
    </row>
    <row r="127" spans="1:26" ht="18" customHeight="1" x14ac:dyDescent="0.2">
      <c r="A127" s="13">
        <v>3530087</v>
      </c>
      <c r="B127" s="14" t="s">
        <v>148</v>
      </c>
      <c r="C127" s="15"/>
      <c r="D127" s="10">
        <f>VLOOKUP($A127,'27.04'!$A$9:$W$204,23,0)</f>
        <v>0</v>
      </c>
      <c r="E127" s="15"/>
      <c r="F127" s="15"/>
      <c r="G127" s="15"/>
      <c r="H127" s="9">
        <f t="shared" si="24"/>
        <v>0</v>
      </c>
      <c r="I127" s="15"/>
      <c r="J127" s="15"/>
      <c r="K127" s="15"/>
      <c r="L127" s="9">
        <f t="shared" si="11"/>
        <v>0</v>
      </c>
      <c r="M127" s="15"/>
      <c r="N127" s="15"/>
      <c r="O127" s="15"/>
      <c r="P127" s="15"/>
      <c r="Q127" s="15"/>
      <c r="R127" s="11">
        <f t="shared" si="15"/>
        <v>0</v>
      </c>
      <c r="S127" s="15"/>
      <c r="T127" s="15"/>
      <c r="U127" s="9">
        <f t="shared" si="25"/>
        <v>0</v>
      </c>
      <c r="V127" s="9">
        <f t="shared" si="26"/>
        <v>0</v>
      </c>
      <c r="W127" s="15"/>
      <c r="X127" s="16">
        <f t="shared" si="27"/>
        <v>0</v>
      </c>
      <c r="Y127" s="18"/>
      <c r="Z127" s="17"/>
    </row>
    <row r="128" spans="1:26" ht="18" customHeight="1" x14ac:dyDescent="0.2">
      <c r="A128" s="13">
        <v>3530088</v>
      </c>
      <c r="B128" s="14" t="s">
        <v>149</v>
      </c>
      <c r="C128" s="15">
        <v>20000</v>
      </c>
      <c r="D128" s="10">
        <f>VLOOKUP($A128,'27.04'!$A$9:$W$204,23,0)</f>
        <v>23</v>
      </c>
      <c r="E128" s="15"/>
      <c r="F128" s="15"/>
      <c r="G128" s="15"/>
      <c r="H128" s="9">
        <f t="shared" si="24"/>
        <v>0</v>
      </c>
      <c r="I128" s="15">
        <v>23</v>
      </c>
      <c r="J128" s="15"/>
      <c r="K128" s="15"/>
      <c r="L128" s="9">
        <f t="shared" si="11"/>
        <v>23</v>
      </c>
      <c r="M128" s="15"/>
      <c r="N128" s="15"/>
      <c r="O128" s="15"/>
      <c r="P128" s="15"/>
      <c r="Q128" s="15"/>
      <c r="R128" s="11">
        <f t="shared" si="15"/>
        <v>0</v>
      </c>
      <c r="S128" s="15"/>
      <c r="T128" s="15"/>
      <c r="U128" s="9">
        <f t="shared" si="25"/>
        <v>0</v>
      </c>
      <c r="V128" s="9">
        <f t="shared" si="26"/>
        <v>0</v>
      </c>
      <c r="W128" s="15"/>
      <c r="X128" s="16">
        <f t="shared" si="27"/>
        <v>0</v>
      </c>
      <c r="Y128" s="26"/>
      <c r="Z128" s="17"/>
    </row>
    <row r="129" spans="1:26" ht="18" customHeight="1" x14ac:dyDescent="0.2">
      <c r="A129" s="13">
        <v>3530089</v>
      </c>
      <c r="B129" s="14" t="s">
        <v>150</v>
      </c>
      <c r="C129" s="15">
        <v>95000</v>
      </c>
      <c r="D129" s="10">
        <f>VLOOKUP($A129,'27.04'!$A$9:$W$204,23,0)</f>
        <v>0</v>
      </c>
      <c r="E129" s="15"/>
      <c r="F129" s="15"/>
      <c r="G129" s="15"/>
      <c r="H129" s="9">
        <f t="shared" si="24"/>
        <v>0</v>
      </c>
      <c r="I129" s="15"/>
      <c r="J129" s="15"/>
      <c r="K129" s="15"/>
      <c r="L129" s="9">
        <f t="shared" si="11"/>
        <v>0</v>
      </c>
      <c r="M129" s="15"/>
      <c r="N129" s="15"/>
      <c r="O129" s="15"/>
      <c r="P129" s="15"/>
      <c r="Q129" s="15"/>
      <c r="R129" s="11">
        <f t="shared" si="15"/>
        <v>0</v>
      </c>
      <c r="S129" s="15"/>
      <c r="T129" s="15"/>
      <c r="U129" s="9">
        <f t="shared" si="25"/>
        <v>0</v>
      </c>
      <c r="V129" s="9">
        <f t="shared" si="26"/>
        <v>0</v>
      </c>
      <c r="W129" s="15"/>
      <c r="X129" s="16">
        <f t="shared" si="27"/>
        <v>0</v>
      </c>
      <c r="Y129" s="26"/>
      <c r="Z129" s="17"/>
    </row>
    <row r="130" spans="1:26" ht="18" customHeight="1" x14ac:dyDescent="0.2">
      <c r="A130" s="13">
        <v>3530100</v>
      </c>
      <c r="B130" s="14" t="s">
        <v>151</v>
      </c>
      <c r="C130" s="15">
        <v>22000</v>
      </c>
      <c r="D130" s="10">
        <f>VLOOKUP($A130,'27.04'!$A$9:$W$204,23,0)</f>
        <v>0</v>
      </c>
      <c r="E130" s="15"/>
      <c r="F130" s="15"/>
      <c r="G130" s="15"/>
      <c r="H130" s="9">
        <f t="shared" si="24"/>
        <v>0</v>
      </c>
      <c r="I130" s="15"/>
      <c r="J130" s="15"/>
      <c r="K130" s="15"/>
      <c r="L130" s="9">
        <f t="shared" si="11"/>
        <v>0</v>
      </c>
      <c r="M130" s="15"/>
      <c r="N130" s="15"/>
      <c r="O130" s="15"/>
      <c r="P130" s="15"/>
      <c r="Q130" s="15"/>
      <c r="R130" s="11">
        <f t="shared" si="15"/>
        <v>0</v>
      </c>
      <c r="S130" s="15"/>
      <c r="T130" s="15"/>
      <c r="U130" s="9">
        <f t="shared" si="25"/>
        <v>0</v>
      </c>
      <c r="V130" s="9">
        <f t="shared" si="26"/>
        <v>0</v>
      </c>
      <c r="W130" s="15"/>
      <c r="X130" s="16">
        <f t="shared" si="27"/>
        <v>0</v>
      </c>
      <c r="Y130" s="26"/>
      <c r="Z130" s="17"/>
    </row>
    <row r="131" spans="1:26" ht="18" customHeight="1" x14ac:dyDescent="0.2">
      <c r="A131" s="13">
        <v>3550002</v>
      </c>
      <c r="B131" s="14" t="s">
        <v>152</v>
      </c>
      <c r="C131" s="15">
        <v>20000</v>
      </c>
      <c r="D131" s="10">
        <f>VLOOKUP($A131,'27.04'!$A$9:$W$204,23,0)</f>
        <v>4</v>
      </c>
      <c r="E131" s="15">
        <v>14</v>
      </c>
      <c r="F131" s="15"/>
      <c r="G131" s="15"/>
      <c r="H131" s="9">
        <f>SUM(E131:G131)</f>
        <v>14</v>
      </c>
      <c r="I131" s="15">
        <v>3</v>
      </c>
      <c r="J131" s="15"/>
      <c r="K131" s="15"/>
      <c r="L131" s="9">
        <f t="shared" si="11"/>
        <v>3</v>
      </c>
      <c r="M131" s="15"/>
      <c r="N131" s="15"/>
      <c r="O131" s="15"/>
      <c r="P131" s="15"/>
      <c r="Q131" s="15"/>
      <c r="R131" s="11">
        <f t="shared" si="15"/>
        <v>0</v>
      </c>
      <c r="S131" s="15"/>
      <c r="T131" s="15"/>
      <c r="U131" s="9">
        <f t="shared" si="25"/>
        <v>0</v>
      </c>
      <c r="V131" s="9">
        <f t="shared" si="26"/>
        <v>15</v>
      </c>
      <c r="W131" s="15"/>
      <c r="X131" s="16">
        <f t="shared" si="27"/>
        <v>-15</v>
      </c>
      <c r="Y131" s="26"/>
      <c r="Z131" s="17"/>
    </row>
    <row r="132" spans="1:26" ht="18" customHeight="1" x14ac:dyDescent="0.2">
      <c r="A132" s="13">
        <v>3550005</v>
      </c>
      <c r="B132" s="14" t="s">
        <v>153</v>
      </c>
      <c r="C132" s="15">
        <v>20000</v>
      </c>
      <c r="D132" s="10">
        <f>VLOOKUP($A132,'27.04'!$A$9:$W$204,23,0)</f>
        <v>3</v>
      </c>
      <c r="E132" s="15">
        <v>14</v>
      </c>
      <c r="F132" s="15"/>
      <c r="G132" s="15"/>
      <c r="H132" s="9">
        <f>SUM(E132:G132)</f>
        <v>14</v>
      </c>
      <c r="I132" s="15">
        <v>6</v>
      </c>
      <c r="J132" s="15"/>
      <c r="K132" s="15"/>
      <c r="L132" s="9">
        <f t="shared" si="11"/>
        <v>6</v>
      </c>
      <c r="M132" s="15"/>
      <c r="N132" s="15"/>
      <c r="O132" s="15"/>
      <c r="P132" s="15"/>
      <c r="Q132" s="15"/>
      <c r="R132" s="11">
        <f t="shared" si="15"/>
        <v>0</v>
      </c>
      <c r="S132" s="15"/>
      <c r="T132" s="15"/>
      <c r="U132" s="9">
        <f t="shared" si="25"/>
        <v>0</v>
      </c>
      <c r="V132" s="9">
        <f t="shared" si="26"/>
        <v>11</v>
      </c>
      <c r="W132" s="15">
        <v>1</v>
      </c>
      <c r="X132" s="16">
        <f t="shared" si="27"/>
        <v>-10</v>
      </c>
      <c r="Y132" s="26"/>
      <c r="Z132" s="17"/>
    </row>
    <row r="133" spans="1:26" ht="18" customHeight="1" x14ac:dyDescent="0.2">
      <c r="A133" s="13">
        <v>3550007</v>
      </c>
      <c r="B133" s="14" t="s">
        <v>154</v>
      </c>
      <c r="C133" s="15">
        <v>20000</v>
      </c>
      <c r="D133" s="10">
        <f>VLOOKUP($A133,'27.04'!$A$9:$W$204,23,0)</f>
        <v>5</v>
      </c>
      <c r="E133" s="15">
        <v>14</v>
      </c>
      <c r="F133" s="15"/>
      <c r="G133" s="15"/>
      <c r="H133" s="9">
        <f>SUM(E133:G133)</f>
        <v>14</v>
      </c>
      <c r="I133" s="15">
        <v>8</v>
      </c>
      <c r="J133" s="15"/>
      <c r="K133" s="15"/>
      <c r="L133" s="9">
        <f t="shared" si="11"/>
        <v>8</v>
      </c>
      <c r="M133" s="15"/>
      <c r="N133" s="15"/>
      <c r="O133" s="15"/>
      <c r="P133" s="15"/>
      <c r="Q133" s="15"/>
      <c r="R133" s="11">
        <f t="shared" si="15"/>
        <v>0</v>
      </c>
      <c r="S133" s="15"/>
      <c r="T133" s="15"/>
      <c r="U133" s="9">
        <f t="shared" si="25"/>
        <v>0</v>
      </c>
      <c r="V133" s="9">
        <f t="shared" si="26"/>
        <v>11</v>
      </c>
      <c r="W133" s="15"/>
      <c r="X133" s="16">
        <f t="shared" si="27"/>
        <v>-11</v>
      </c>
      <c r="Y133" s="26"/>
      <c r="Z133" s="17"/>
    </row>
    <row r="134" spans="1:26" ht="18" customHeight="1" x14ac:dyDescent="0.2">
      <c r="A134" s="13">
        <v>3550011</v>
      </c>
      <c r="B134" s="14" t="s">
        <v>155</v>
      </c>
      <c r="C134" s="15">
        <v>85000</v>
      </c>
      <c r="D134" s="10">
        <f>VLOOKUP($A134,'27.04'!$A$9:$W$204,23,0)</f>
        <v>0</v>
      </c>
      <c r="E134" s="15"/>
      <c r="F134" s="15"/>
      <c r="G134" s="15"/>
      <c r="H134" s="9">
        <f t="shared" si="24"/>
        <v>0</v>
      </c>
      <c r="I134" s="15"/>
      <c r="J134" s="15"/>
      <c r="K134" s="15"/>
      <c r="L134" s="9">
        <f t="shared" si="11"/>
        <v>0</v>
      </c>
      <c r="M134" s="15"/>
      <c r="N134" s="15"/>
      <c r="O134" s="15"/>
      <c r="P134" s="15"/>
      <c r="Q134" s="15"/>
      <c r="R134" s="11">
        <f t="shared" si="15"/>
        <v>0</v>
      </c>
      <c r="S134" s="15"/>
      <c r="T134" s="15"/>
      <c r="U134" s="9">
        <f t="shared" si="25"/>
        <v>0</v>
      </c>
      <c r="V134" s="9">
        <f t="shared" si="26"/>
        <v>0</v>
      </c>
      <c r="W134" s="15"/>
      <c r="X134" s="16">
        <f t="shared" si="27"/>
        <v>0</v>
      </c>
      <c r="Y134" s="18"/>
      <c r="Z134" s="17"/>
    </row>
    <row r="135" spans="1:26" ht="18" customHeight="1" x14ac:dyDescent="0.2">
      <c r="A135" s="7">
        <v>5530000</v>
      </c>
      <c r="B135" s="28" t="s">
        <v>156</v>
      </c>
      <c r="C135" s="9"/>
      <c r="D135" s="10">
        <f>VLOOKUP($A135,'27.04'!$A$9:$W$204,23,0)</f>
        <v>0</v>
      </c>
      <c r="E135" s="10"/>
      <c r="F135" s="10"/>
      <c r="G135" s="10"/>
      <c r="H135" s="9"/>
      <c r="I135" s="10"/>
      <c r="J135" s="10"/>
      <c r="K135" s="10"/>
      <c r="L135" s="9">
        <f t="shared" si="11"/>
        <v>0</v>
      </c>
      <c r="M135" s="10"/>
      <c r="N135" s="10"/>
      <c r="O135" s="10"/>
      <c r="P135" s="10"/>
      <c r="Q135" s="10"/>
      <c r="R135" s="11">
        <f t="shared" si="15"/>
        <v>0</v>
      </c>
      <c r="S135" s="10"/>
      <c r="T135" s="10"/>
      <c r="U135" s="9"/>
      <c r="V135" s="9"/>
      <c r="W135" s="10"/>
      <c r="X135" s="9"/>
      <c r="Y135" s="18"/>
      <c r="Z135" s="17"/>
    </row>
    <row r="136" spans="1:26" ht="18" customHeight="1" x14ac:dyDescent="0.2">
      <c r="A136" s="13">
        <v>5530012</v>
      </c>
      <c r="B136" s="14" t="s">
        <v>157</v>
      </c>
      <c r="C136" s="15">
        <v>30000</v>
      </c>
      <c r="D136" s="10">
        <f>VLOOKUP($A136,'27.04'!$A$9:$W$204,23,0)</f>
        <v>0</v>
      </c>
      <c r="E136" s="15">
        <v>13</v>
      </c>
      <c r="F136" s="15"/>
      <c r="G136" s="15"/>
      <c r="H136" s="9">
        <f t="shared" ref="H136:H143" si="28">SUM(E136:G136)</f>
        <v>13</v>
      </c>
      <c r="I136" s="15">
        <v>3</v>
      </c>
      <c r="J136" s="15"/>
      <c r="K136" s="15"/>
      <c r="L136" s="9">
        <f t="shared" si="11"/>
        <v>3</v>
      </c>
      <c r="M136" s="15"/>
      <c r="N136" s="15"/>
      <c r="O136" s="15"/>
      <c r="P136" s="15"/>
      <c r="Q136" s="15"/>
      <c r="R136" s="11">
        <f t="shared" si="15"/>
        <v>0</v>
      </c>
      <c r="S136" s="15"/>
      <c r="T136" s="15"/>
      <c r="U136" s="9">
        <f t="shared" ref="U136:U143" si="29">S136+T136</f>
        <v>0</v>
      </c>
      <c r="V136" s="9">
        <f t="shared" ref="V136:V143" si="30">D136+H136-L136-R136-U136</f>
        <v>10</v>
      </c>
      <c r="W136" s="15">
        <v>10</v>
      </c>
      <c r="X136" s="16">
        <f t="shared" ref="X136:X143" si="31">W136-V136</f>
        <v>0</v>
      </c>
      <c r="Y136" s="18"/>
      <c r="Z136" s="17"/>
    </row>
    <row r="137" spans="1:26" ht="18" customHeight="1" x14ac:dyDescent="0.2">
      <c r="A137" s="13">
        <v>5530013</v>
      </c>
      <c r="B137" s="14" t="s">
        <v>158</v>
      </c>
      <c r="C137" s="15">
        <v>30000</v>
      </c>
      <c r="D137" s="10">
        <f>VLOOKUP($A137,'27.04'!$A$9:$W$204,23,0)</f>
        <v>0</v>
      </c>
      <c r="E137" s="15">
        <v>27</v>
      </c>
      <c r="F137" s="15"/>
      <c r="G137" s="15"/>
      <c r="H137" s="9">
        <f t="shared" si="28"/>
        <v>27</v>
      </c>
      <c r="I137" s="15"/>
      <c r="J137" s="15"/>
      <c r="K137" s="15"/>
      <c r="L137" s="9">
        <f t="shared" si="11"/>
        <v>0</v>
      </c>
      <c r="M137" s="15"/>
      <c r="N137" s="15"/>
      <c r="O137" s="15"/>
      <c r="P137" s="15"/>
      <c r="Q137" s="15"/>
      <c r="R137" s="11">
        <f t="shared" si="15"/>
        <v>0</v>
      </c>
      <c r="S137" s="15"/>
      <c r="T137" s="15"/>
      <c r="U137" s="9">
        <f t="shared" si="29"/>
        <v>0</v>
      </c>
      <c r="V137" s="9">
        <f t="shared" si="30"/>
        <v>27</v>
      </c>
      <c r="W137" s="15">
        <v>27</v>
      </c>
      <c r="X137" s="16">
        <f t="shared" si="31"/>
        <v>0</v>
      </c>
      <c r="Y137" s="18"/>
      <c r="Z137" s="17"/>
    </row>
    <row r="138" spans="1:26" ht="18" customHeight="1" x14ac:dyDescent="0.2">
      <c r="A138" s="13">
        <v>5530014</v>
      </c>
      <c r="B138" s="14" t="s">
        <v>159</v>
      </c>
      <c r="C138" s="15">
        <v>30000</v>
      </c>
      <c r="D138" s="10">
        <f>VLOOKUP($A138,'27.04'!$A$9:$W$204,23,0)</f>
        <v>0</v>
      </c>
      <c r="E138" s="15"/>
      <c r="F138" s="15"/>
      <c r="G138" s="15"/>
      <c r="H138" s="9">
        <f t="shared" si="28"/>
        <v>0</v>
      </c>
      <c r="I138" s="15"/>
      <c r="J138" s="15"/>
      <c r="K138" s="15"/>
      <c r="L138" s="9">
        <f t="shared" si="11"/>
        <v>0</v>
      </c>
      <c r="M138" s="15"/>
      <c r="N138" s="15"/>
      <c r="O138" s="15"/>
      <c r="P138" s="15"/>
      <c r="Q138" s="15"/>
      <c r="R138" s="11">
        <f t="shared" si="15"/>
        <v>0</v>
      </c>
      <c r="S138" s="15"/>
      <c r="T138" s="15"/>
      <c r="U138" s="9">
        <f t="shared" si="29"/>
        <v>0</v>
      </c>
      <c r="V138" s="9">
        <f t="shared" si="30"/>
        <v>0</v>
      </c>
      <c r="W138" s="15"/>
      <c r="X138" s="16">
        <f t="shared" si="31"/>
        <v>0</v>
      </c>
      <c r="Y138" s="18"/>
      <c r="Z138" s="17"/>
    </row>
    <row r="139" spans="1:26" ht="18" customHeight="1" x14ac:dyDescent="0.2">
      <c r="A139" s="13">
        <v>5530015</v>
      </c>
      <c r="B139" s="14" t="s">
        <v>160</v>
      </c>
      <c r="C139" s="15">
        <v>30000</v>
      </c>
      <c r="D139" s="10">
        <f>VLOOKUP($A139,'27.04'!$A$9:$W$204,23,0)</f>
        <v>18</v>
      </c>
      <c r="E139" s="15"/>
      <c r="F139" s="15"/>
      <c r="G139" s="15"/>
      <c r="H139" s="9">
        <f t="shared" si="28"/>
        <v>0</v>
      </c>
      <c r="I139" s="15">
        <v>10</v>
      </c>
      <c r="J139" s="15"/>
      <c r="K139" s="15"/>
      <c r="L139" s="9">
        <f t="shared" si="11"/>
        <v>10</v>
      </c>
      <c r="M139" s="15"/>
      <c r="N139" s="15"/>
      <c r="O139" s="15"/>
      <c r="P139" s="15"/>
      <c r="Q139" s="15"/>
      <c r="R139" s="11">
        <f t="shared" si="15"/>
        <v>0</v>
      </c>
      <c r="S139" s="15"/>
      <c r="T139" s="15"/>
      <c r="U139" s="9">
        <f t="shared" si="29"/>
        <v>0</v>
      </c>
      <c r="V139" s="9">
        <f t="shared" si="30"/>
        <v>8</v>
      </c>
      <c r="W139" s="15">
        <v>8</v>
      </c>
      <c r="X139" s="16">
        <f t="shared" si="31"/>
        <v>0</v>
      </c>
      <c r="Y139" s="18"/>
      <c r="Z139" s="17"/>
    </row>
    <row r="140" spans="1:26" ht="18" customHeight="1" x14ac:dyDescent="0.2">
      <c r="A140" s="13">
        <v>5530016</v>
      </c>
      <c r="B140" s="14" t="s">
        <v>161</v>
      </c>
      <c r="C140" s="15">
        <v>30000</v>
      </c>
      <c r="D140" s="10">
        <f>VLOOKUP($A140,'27.04'!$A$9:$W$204,23,0)</f>
        <v>14</v>
      </c>
      <c r="E140" s="15"/>
      <c r="F140" s="15"/>
      <c r="G140" s="15"/>
      <c r="H140" s="9">
        <f t="shared" si="28"/>
        <v>0</v>
      </c>
      <c r="I140" s="15">
        <v>10</v>
      </c>
      <c r="J140" s="15"/>
      <c r="K140" s="15"/>
      <c r="L140" s="9">
        <f t="shared" si="11"/>
        <v>10</v>
      </c>
      <c r="M140" s="15"/>
      <c r="N140" s="15"/>
      <c r="O140" s="15"/>
      <c r="P140" s="15"/>
      <c r="Q140" s="15"/>
      <c r="R140" s="11">
        <f t="shared" si="15"/>
        <v>0</v>
      </c>
      <c r="S140" s="15"/>
      <c r="T140" s="15"/>
      <c r="U140" s="9">
        <f t="shared" si="29"/>
        <v>0</v>
      </c>
      <c r="V140" s="9">
        <f t="shared" si="30"/>
        <v>4</v>
      </c>
      <c r="W140" s="15">
        <v>4</v>
      </c>
      <c r="X140" s="16">
        <f t="shared" si="31"/>
        <v>0</v>
      </c>
      <c r="Y140" s="18"/>
      <c r="Z140" s="17"/>
    </row>
    <row r="141" spans="1:26" ht="18" customHeight="1" x14ac:dyDescent="0.2">
      <c r="A141" s="13">
        <v>5530018</v>
      </c>
      <c r="B141" s="14" t="s">
        <v>162</v>
      </c>
      <c r="C141" s="15">
        <v>30000</v>
      </c>
      <c r="D141" s="10">
        <f>VLOOKUP($A141,'27.04'!$A$9:$W$204,23,0)</f>
        <v>0</v>
      </c>
      <c r="E141" s="15"/>
      <c r="F141" s="15"/>
      <c r="G141" s="15"/>
      <c r="H141" s="9">
        <f t="shared" si="28"/>
        <v>0</v>
      </c>
      <c r="I141" s="15"/>
      <c r="J141" s="15"/>
      <c r="K141" s="15"/>
      <c r="L141" s="9">
        <f t="shared" ref="L141:L208" si="32">SUM(I141:K141)</f>
        <v>0</v>
      </c>
      <c r="M141" s="15"/>
      <c r="N141" s="15"/>
      <c r="O141" s="15"/>
      <c r="P141" s="15"/>
      <c r="Q141" s="15"/>
      <c r="R141" s="11">
        <f>SUM(M141:Q141)</f>
        <v>0</v>
      </c>
      <c r="S141" s="15"/>
      <c r="T141" s="15"/>
      <c r="U141" s="9">
        <f>S141+T141</f>
        <v>0</v>
      </c>
      <c r="V141" s="9">
        <f t="shared" si="30"/>
        <v>0</v>
      </c>
      <c r="W141" s="15"/>
      <c r="X141" s="16">
        <f>W141-V141</f>
        <v>0</v>
      </c>
      <c r="Y141" s="18"/>
      <c r="Z141" s="17"/>
    </row>
    <row r="142" spans="1:26" ht="18" customHeight="1" x14ac:dyDescent="0.2">
      <c r="A142" s="13">
        <v>5530019</v>
      </c>
      <c r="B142" s="14" t="s">
        <v>163</v>
      </c>
      <c r="C142" s="15">
        <v>30000</v>
      </c>
      <c r="D142" s="10">
        <f>VLOOKUP($A142,'27.04'!$A$9:$W$204,23,0)</f>
        <v>0</v>
      </c>
      <c r="E142" s="15"/>
      <c r="F142" s="15"/>
      <c r="G142" s="15"/>
      <c r="H142" s="9">
        <f t="shared" si="28"/>
        <v>0</v>
      </c>
      <c r="I142" s="15"/>
      <c r="J142" s="15"/>
      <c r="K142" s="15"/>
      <c r="L142" s="9">
        <f t="shared" si="32"/>
        <v>0</v>
      </c>
      <c r="M142" s="15"/>
      <c r="N142" s="15"/>
      <c r="O142" s="15"/>
      <c r="P142" s="15"/>
      <c r="Q142" s="15"/>
      <c r="R142" s="11">
        <f>SUM(M142:Q142)</f>
        <v>0</v>
      </c>
      <c r="S142" s="15"/>
      <c r="T142" s="15"/>
      <c r="U142" s="9">
        <f>S142+T142</f>
        <v>0</v>
      </c>
      <c r="V142" s="9">
        <f t="shared" si="30"/>
        <v>0</v>
      </c>
      <c r="W142" s="15"/>
      <c r="X142" s="16">
        <f>W142-V142</f>
        <v>0</v>
      </c>
      <c r="Y142" s="18"/>
      <c r="Z142" s="17"/>
    </row>
    <row r="143" spans="1:26" ht="18" customHeight="1" x14ac:dyDescent="0.2">
      <c r="A143" s="13">
        <v>5530020</v>
      </c>
      <c r="B143" s="14" t="s">
        <v>164</v>
      </c>
      <c r="C143" s="15">
        <v>30000</v>
      </c>
      <c r="D143" s="10">
        <f>VLOOKUP($A143,'27.04'!$A$9:$W$204,23,0)</f>
        <v>0</v>
      </c>
      <c r="E143" s="15"/>
      <c r="F143" s="15"/>
      <c r="G143" s="15"/>
      <c r="H143" s="9">
        <f t="shared" si="28"/>
        <v>0</v>
      </c>
      <c r="I143" s="15"/>
      <c r="J143" s="15"/>
      <c r="K143" s="15"/>
      <c r="L143" s="9">
        <f t="shared" si="32"/>
        <v>0</v>
      </c>
      <c r="M143" s="15"/>
      <c r="N143" s="15"/>
      <c r="O143" s="15"/>
      <c r="P143" s="15"/>
      <c r="Q143" s="15"/>
      <c r="R143" s="11">
        <f t="shared" si="15"/>
        <v>0</v>
      </c>
      <c r="S143" s="15"/>
      <c r="T143" s="15"/>
      <c r="U143" s="9">
        <f t="shared" si="29"/>
        <v>0</v>
      </c>
      <c r="V143" s="9">
        <f t="shared" si="30"/>
        <v>0</v>
      </c>
      <c r="W143" s="15"/>
      <c r="X143" s="16">
        <f t="shared" si="31"/>
        <v>0</v>
      </c>
      <c r="Y143" s="18"/>
      <c r="Z143" s="17"/>
    </row>
    <row r="144" spans="1:26" ht="18" customHeight="1" x14ac:dyDescent="0.2">
      <c r="A144" s="7">
        <v>7550000</v>
      </c>
      <c r="B144" s="8" t="s">
        <v>165</v>
      </c>
      <c r="C144" s="9"/>
      <c r="D144" s="10">
        <f>VLOOKUP($A144,'27.04'!$A$9:$W$204,23,0)</f>
        <v>0</v>
      </c>
      <c r="E144" s="10"/>
      <c r="F144" s="10"/>
      <c r="G144" s="10"/>
      <c r="H144" s="9"/>
      <c r="I144" s="10"/>
      <c r="J144" s="10"/>
      <c r="K144" s="10"/>
      <c r="L144" s="9">
        <f t="shared" si="32"/>
        <v>0</v>
      </c>
      <c r="M144" s="10"/>
      <c r="N144" s="10"/>
      <c r="O144" s="10"/>
      <c r="P144" s="10"/>
      <c r="Q144" s="10"/>
      <c r="R144" s="11">
        <f t="shared" si="15"/>
        <v>0</v>
      </c>
      <c r="S144" s="10"/>
      <c r="T144" s="10"/>
      <c r="U144" s="9"/>
      <c r="V144" s="9"/>
      <c r="W144" s="10"/>
      <c r="X144" s="9"/>
      <c r="Y144" s="18"/>
      <c r="Z144" s="17"/>
    </row>
    <row r="145" spans="1:26" ht="18" customHeight="1" x14ac:dyDescent="0.2">
      <c r="A145" s="13">
        <v>7520001</v>
      </c>
      <c r="B145" s="14" t="s">
        <v>166</v>
      </c>
      <c r="C145" s="15">
        <v>80000</v>
      </c>
      <c r="D145" s="10">
        <f>VLOOKUP($A145,'27.04'!$A$9:$W$204,23,0)</f>
        <v>0</v>
      </c>
      <c r="E145" s="15"/>
      <c r="F145" s="15"/>
      <c r="G145" s="15"/>
      <c r="H145" s="9">
        <f t="shared" ref="H145:H160" si="33">SUM(E145:G145)</f>
        <v>0</v>
      </c>
      <c r="I145" s="15"/>
      <c r="J145" s="15"/>
      <c r="K145" s="15"/>
      <c r="L145" s="9">
        <f t="shared" si="32"/>
        <v>0</v>
      </c>
      <c r="M145" s="15"/>
      <c r="N145" s="15"/>
      <c r="O145" s="15"/>
      <c r="P145" s="15"/>
      <c r="Q145" s="15"/>
      <c r="R145" s="11">
        <f>SUM(M145:Q145)</f>
        <v>0</v>
      </c>
      <c r="S145" s="15"/>
      <c r="T145" s="15"/>
      <c r="U145" s="9">
        <f>S145+T145</f>
        <v>0</v>
      </c>
      <c r="V145" s="9">
        <f t="shared" ref="V145:V160" si="34">D145+H145-L145-R145-U145</f>
        <v>0</v>
      </c>
      <c r="W145" s="15"/>
      <c r="X145" s="16">
        <f>W145-V145</f>
        <v>0</v>
      </c>
      <c r="Y145" s="18"/>
      <c r="Z145" s="17"/>
    </row>
    <row r="146" spans="1:26" ht="18" customHeight="1" x14ac:dyDescent="0.2">
      <c r="A146" s="13">
        <v>7520012</v>
      </c>
      <c r="B146" s="14" t="s">
        <v>167</v>
      </c>
      <c r="C146" s="15">
        <v>80000</v>
      </c>
      <c r="D146" s="10">
        <f>VLOOKUP($A146,'27.04'!$A$9:$W$204,23,0)</f>
        <v>0</v>
      </c>
      <c r="E146" s="15"/>
      <c r="F146" s="15"/>
      <c r="G146" s="15"/>
      <c r="H146" s="9">
        <f t="shared" si="33"/>
        <v>0</v>
      </c>
      <c r="I146" s="15"/>
      <c r="J146" s="15"/>
      <c r="K146" s="15"/>
      <c r="L146" s="9">
        <f t="shared" si="32"/>
        <v>0</v>
      </c>
      <c r="M146" s="15"/>
      <c r="N146" s="15"/>
      <c r="O146" s="15"/>
      <c r="P146" s="15"/>
      <c r="Q146" s="15"/>
      <c r="R146" s="11">
        <f>SUM(M146:Q146)</f>
        <v>0</v>
      </c>
      <c r="S146" s="15"/>
      <c r="T146" s="15"/>
      <c r="U146" s="9">
        <f>S146+T146</f>
        <v>0</v>
      </c>
      <c r="V146" s="9">
        <f t="shared" si="34"/>
        <v>0</v>
      </c>
      <c r="W146" s="15"/>
      <c r="X146" s="16">
        <f>W146-V146</f>
        <v>0</v>
      </c>
      <c r="Y146" s="18"/>
      <c r="Z146" s="17"/>
    </row>
    <row r="147" spans="1:26" ht="18" customHeight="1" x14ac:dyDescent="0.2">
      <c r="A147" s="13">
        <v>7520013</v>
      </c>
      <c r="B147" s="14" t="s">
        <v>168</v>
      </c>
      <c r="C147" s="15">
        <v>80000</v>
      </c>
      <c r="D147" s="10">
        <f>VLOOKUP($A147,'27.04'!$A$9:$W$204,23,0)</f>
        <v>0</v>
      </c>
      <c r="E147" s="15"/>
      <c r="F147" s="15"/>
      <c r="G147" s="15"/>
      <c r="H147" s="9">
        <f t="shared" si="33"/>
        <v>0</v>
      </c>
      <c r="I147" s="15"/>
      <c r="J147" s="15"/>
      <c r="K147" s="15"/>
      <c r="L147" s="9">
        <f t="shared" si="32"/>
        <v>0</v>
      </c>
      <c r="M147" s="15"/>
      <c r="N147" s="15"/>
      <c r="O147" s="15"/>
      <c r="P147" s="15"/>
      <c r="Q147" s="15"/>
      <c r="R147" s="11">
        <f>SUM(M147:Q147)</f>
        <v>0</v>
      </c>
      <c r="S147" s="15"/>
      <c r="T147" s="15"/>
      <c r="U147" s="9">
        <f>S147+T147</f>
        <v>0</v>
      </c>
      <c r="V147" s="9">
        <f t="shared" si="34"/>
        <v>0</v>
      </c>
      <c r="W147" s="15"/>
      <c r="X147" s="16">
        <f>W147-V147</f>
        <v>0</v>
      </c>
      <c r="Y147" s="18"/>
      <c r="Z147" s="17"/>
    </row>
    <row r="148" spans="1:26" ht="18" customHeight="1" x14ac:dyDescent="0.2">
      <c r="A148" s="13">
        <v>7520014</v>
      </c>
      <c r="B148" s="14" t="s">
        <v>169</v>
      </c>
      <c r="C148" s="15">
        <v>5000</v>
      </c>
      <c r="D148" s="10">
        <f>VLOOKUP($A148,'27.04'!$A$9:$W$204,23,0)</f>
        <v>0</v>
      </c>
      <c r="E148" s="15"/>
      <c r="F148" s="15"/>
      <c r="G148" s="15"/>
      <c r="H148" s="9">
        <f t="shared" si="33"/>
        <v>0</v>
      </c>
      <c r="I148" s="15"/>
      <c r="J148" s="15"/>
      <c r="K148" s="15"/>
      <c r="L148" s="9">
        <f t="shared" si="32"/>
        <v>0</v>
      </c>
      <c r="M148" s="15"/>
      <c r="N148" s="15"/>
      <c r="O148" s="15"/>
      <c r="P148" s="15"/>
      <c r="Q148" s="15"/>
      <c r="R148" s="11">
        <f>SUM(M148:Q148)</f>
        <v>0</v>
      </c>
      <c r="S148" s="15"/>
      <c r="T148" s="15"/>
      <c r="U148" s="9">
        <f>S148+T148</f>
        <v>0</v>
      </c>
      <c r="V148" s="9">
        <f t="shared" si="34"/>
        <v>0</v>
      </c>
      <c r="W148" s="15"/>
      <c r="X148" s="16">
        <f>W148-V148</f>
        <v>0</v>
      </c>
      <c r="Y148" s="18"/>
      <c r="Z148" s="17"/>
    </row>
    <row r="149" spans="1:26" ht="18" customHeight="1" x14ac:dyDescent="0.2">
      <c r="A149" s="13">
        <v>7550006</v>
      </c>
      <c r="B149" s="14" t="s">
        <v>170</v>
      </c>
      <c r="C149" s="15">
        <v>12000</v>
      </c>
      <c r="D149" s="10">
        <f>VLOOKUP($A149,'27.04'!$A$9:$W$204,23,0)</f>
        <v>1</v>
      </c>
      <c r="E149" s="15"/>
      <c r="F149" s="15"/>
      <c r="G149" s="15"/>
      <c r="H149" s="9">
        <f t="shared" si="33"/>
        <v>0</v>
      </c>
      <c r="I149" s="15"/>
      <c r="J149" s="15"/>
      <c r="K149" s="15"/>
      <c r="L149" s="9">
        <f t="shared" si="32"/>
        <v>0</v>
      </c>
      <c r="M149" s="15"/>
      <c r="N149" s="15"/>
      <c r="O149" s="15"/>
      <c r="P149" s="15"/>
      <c r="Q149" s="15"/>
      <c r="R149" s="11">
        <f t="shared" si="15"/>
        <v>0</v>
      </c>
      <c r="S149" s="15"/>
      <c r="T149" s="15"/>
      <c r="U149" s="9">
        <f t="shared" ref="U149:U160" si="35">S149+T149</f>
        <v>0</v>
      </c>
      <c r="V149" s="9">
        <f t="shared" si="34"/>
        <v>1</v>
      </c>
      <c r="W149" s="15">
        <v>1</v>
      </c>
      <c r="X149" s="16">
        <f t="shared" ref="X149:X160" si="36">W149-V149</f>
        <v>0</v>
      </c>
      <c r="Y149" s="18"/>
      <c r="Z149" s="17"/>
    </row>
    <row r="150" spans="1:26" ht="18" customHeight="1" x14ac:dyDescent="0.2">
      <c r="A150" s="13">
        <v>7550007</v>
      </c>
      <c r="B150" s="14" t="s">
        <v>171</v>
      </c>
      <c r="C150" s="15">
        <v>9000</v>
      </c>
      <c r="D150" s="10">
        <f>VLOOKUP($A150,'27.04'!$A$9:$W$204,23,0)</f>
        <v>12</v>
      </c>
      <c r="E150" s="15"/>
      <c r="F150" s="15"/>
      <c r="G150" s="15"/>
      <c r="H150" s="9">
        <f t="shared" si="33"/>
        <v>0</v>
      </c>
      <c r="I150" s="15"/>
      <c r="J150" s="15"/>
      <c r="K150" s="15"/>
      <c r="L150" s="9">
        <f t="shared" si="32"/>
        <v>0</v>
      </c>
      <c r="M150" s="15"/>
      <c r="N150" s="15"/>
      <c r="O150" s="15"/>
      <c r="P150" s="15"/>
      <c r="Q150" s="15"/>
      <c r="R150" s="11">
        <f t="shared" si="15"/>
        <v>0</v>
      </c>
      <c r="S150" s="15"/>
      <c r="T150" s="15"/>
      <c r="U150" s="9">
        <f t="shared" si="35"/>
        <v>0</v>
      </c>
      <c r="V150" s="9">
        <f t="shared" si="34"/>
        <v>12</v>
      </c>
      <c r="W150" s="15">
        <v>12</v>
      </c>
      <c r="X150" s="16">
        <f t="shared" si="36"/>
        <v>0</v>
      </c>
      <c r="Y150" s="18"/>
      <c r="Z150" s="17"/>
    </row>
    <row r="151" spans="1:26" ht="18" customHeight="1" x14ac:dyDescent="0.2">
      <c r="A151" s="13">
        <v>7550008</v>
      </c>
      <c r="B151" s="14" t="s">
        <v>172</v>
      </c>
      <c r="C151" s="15">
        <v>21000</v>
      </c>
      <c r="D151" s="10">
        <f>VLOOKUP($A151,'27.04'!$A$9:$W$204,23,0)</f>
        <v>2</v>
      </c>
      <c r="E151" s="15"/>
      <c r="F151" s="15"/>
      <c r="G151" s="15"/>
      <c r="H151" s="9">
        <f t="shared" si="33"/>
        <v>0</v>
      </c>
      <c r="I151" s="15"/>
      <c r="J151" s="15"/>
      <c r="K151" s="15"/>
      <c r="L151" s="9">
        <f t="shared" si="32"/>
        <v>0</v>
      </c>
      <c r="M151" s="15"/>
      <c r="N151" s="15"/>
      <c r="O151" s="15"/>
      <c r="P151" s="15"/>
      <c r="Q151" s="15"/>
      <c r="R151" s="11">
        <f t="shared" si="15"/>
        <v>0</v>
      </c>
      <c r="S151" s="15"/>
      <c r="T151" s="15"/>
      <c r="U151" s="9">
        <f t="shared" si="35"/>
        <v>0</v>
      </c>
      <c r="V151" s="9">
        <f t="shared" si="34"/>
        <v>2</v>
      </c>
      <c r="W151" s="15">
        <v>2</v>
      </c>
      <c r="X151" s="16">
        <f t="shared" si="36"/>
        <v>0</v>
      </c>
      <c r="Y151" s="18"/>
      <c r="Z151" s="17"/>
    </row>
    <row r="152" spans="1:26" ht="18" customHeight="1" x14ac:dyDescent="0.2">
      <c r="A152" s="13">
        <v>7550011</v>
      </c>
      <c r="B152" s="14" t="s">
        <v>173</v>
      </c>
      <c r="C152" s="15">
        <v>16000</v>
      </c>
      <c r="D152" s="10">
        <f>VLOOKUP($A152,'27.04'!$A$9:$W$204,23,0)</f>
        <v>10</v>
      </c>
      <c r="E152" s="15"/>
      <c r="F152" s="15"/>
      <c r="G152" s="15"/>
      <c r="H152" s="9">
        <f t="shared" si="33"/>
        <v>0</v>
      </c>
      <c r="I152" s="15"/>
      <c r="J152" s="15"/>
      <c r="K152" s="15"/>
      <c r="L152" s="9">
        <f t="shared" si="32"/>
        <v>0</v>
      </c>
      <c r="M152" s="15"/>
      <c r="N152" s="15"/>
      <c r="O152" s="15"/>
      <c r="P152" s="15"/>
      <c r="Q152" s="15"/>
      <c r="R152" s="11">
        <f t="shared" si="15"/>
        <v>0</v>
      </c>
      <c r="S152" s="15"/>
      <c r="T152" s="15"/>
      <c r="U152" s="9">
        <f t="shared" si="35"/>
        <v>0</v>
      </c>
      <c r="V152" s="9">
        <f t="shared" si="34"/>
        <v>10</v>
      </c>
      <c r="W152" s="15">
        <v>10</v>
      </c>
      <c r="X152" s="16">
        <f t="shared" si="36"/>
        <v>0</v>
      </c>
      <c r="Y152" s="18"/>
      <c r="Z152" s="17"/>
    </row>
    <row r="153" spans="1:26" ht="18" customHeight="1" x14ac:dyDescent="0.2">
      <c r="A153" s="13">
        <v>7550012</v>
      </c>
      <c r="B153" s="14" t="s">
        <v>174</v>
      </c>
      <c r="C153" s="15">
        <v>24000</v>
      </c>
      <c r="D153" s="10">
        <f>VLOOKUP($A153,'27.04'!$A$9:$W$204,23,0)</f>
        <v>0</v>
      </c>
      <c r="E153" s="15"/>
      <c r="F153" s="15"/>
      <c r="G153" s="15"/>
      <c r="H153" s="9">
        <f t="shared" si="33"/>
        <v>0</v>
      </c>
      <c r="I153" s="15"/>
      <c r="J153" s="15"/>
      <c r="K153" s="15"/>
      <c r="L153" s="9">
        <f t="shared" si="32"/>
        <v>0</v>
      </c>
      <c r="M153" s="15"/>
      <c r="N153" s="15"/>
      <c r="O153" s="15"/>
      <c r="P153" s="15"/>
      <c r="Q153" s="15"/>
      <c r="R153" s="11">
        <f t="shared" si="15"/>
        <v>0</v>
      </c>
      <c r="S153" s="15"/>
      <c r="T153" s="15"/>
      <c r="U153" s="9">
        <f t="shared" si="35"/>
        <v>0</v>
      </c>
      <c r="V153" s="9">
        <f t="shared" si="34"/>
        <v>0</v>
      </c>
      <c r="W153" s="15"/>
      <c r="X153" s="16">
        <f t="shared" si="36"/>
        <v>0</v>
      </c>
      <c r="Y153" s="18"/>
      <c r="Z153" s="17"/>
    </row>
    <row r="154" spans="1:26" ht="18" customHeight="1" x14ac:dyDescent="0.2">
      <c r="A154" s="13">
        <v>7550015</v>
      </c>
      <c r="B154" s="14" t="s">
        <v>175</v>
      </c>
      <c r="C154" s="15">
        <v>14000</v>
      </c>
      <c r="D154" s="10">
        <f>VLOOKUP($A154,'27.04'!$A$9:$W$204,23,0)</f>
        <v>13</v>
      </c>
      <c r="E154" s="15"/>
      <c r="F154" s="15"/>
      <c r="G154" s="15"/>
      <c r="H154" s="9">
        <f t="shared" si="33"/>
        <v>0</v>
      </c>
      <c r="I154" s="15"/>
      <c r="J154" s="15"/>
      <c r="K154" s="15"/>
      <c r="L154" s="9">
        <f t="shared" si="32"/>
        <v>0</v>
      </c>
      <c r="M154" s="15"/>
      <c r="N154" s="15"/>
      <c r="O154" s="15"/>
      <c r="P154" s="15"/>
      <c r="Q154" s="15"/>
      <c r="R154" s="11">
        <f t="shared" si="15"/>
        <v>0</v>
      </c>
      <c r="S154" s="15"/>
      <c r="T154" s="15"/>
      <c r="U154" s="9">
        <f t="shared" si="35"/>
        <v>0</v>
      </c>
      <c r="V154" s="9">
        <f t="shared" si="34"/>
        <v>13</v>
      </c>
      <c r="W154" s="15">
        <v>13</v>
      </c>
      <c r="X154" s="16">
        <f t="shared" si="36"/>
        <v>0</v>
      </c>
      <c r="Y154" s="18"/>
      <c r="Z154" s="17"/>
    </row>
    <row r="155" spans="1:26" ht="18" customHeight="1" x14ac:dyDescent="0.2">
      <c r="A155" s="13">
        <v>7550016</v>
      </c>
      <c r="B155" s="14" t="s">
        <v>176</v>
      </c>
      <c r="C155" s="15">
        <v>14000</v>
      </c>
      <c r="D155" s="10">
        <f>VLOOKUP($A155,'27.04'!$A$9:$W$204,23,0)</f>
        <v>13</v>
      </c>
      <c r="E155" s="15"/>
      <c r="F155" s="15"/>
      <c r="G155" s="15"/>
      <c r="H155" s="9">
        <f t="shared" si="33"/>
        <v>0</v>
      </c>
      <c r="I155" s="15"/>
      <c r="J155" s="15"/>
      <c r="K155" s="15"/>
      <c r="L155" s="9">
        <f t="shared" si="32"/>
        <v>0</v>
      </c>
      <c r="M155" s="15"/>
      <c r="N155" s="15"/>
      <c r="O155" s="15"/>
      <c r="P155" s="15"/>
      <c r="Q155" s="15"/>
      <c r="R155" s="11">
        <f t="shared" si="15"/>
        <v>0</v>
      </c>
      <c r="S155" s="15"/>
      <c r="T155" s="15"/>
      <c r="U155" s="9">
        <f t="shared" si="35"/>
        <v>0</v>
      </c>
      <c r="V155" s="9">
        <f t="shared" si="34"/>
        <v>13</v>
      </c>
      <c r="W155" s="15">
        <v>13</v>
      </c>
      <c r="X155" s="16">
        <f t="shared" si="36"/>
        <v>0</v>
      </c>
      <c r="Y155" s="18"/>
      <c r="Z155" s="17"/>
    </row>
    <row r="156" spans="1:26" ht="18" customHeight="1" x14ac:dyDescent="0.2">
      <c r="A156" s="13">
        <v>7550017</v>
      </c>
      <c r="B156" s="14" t="s">
        <v>177</v>
      </c>
      <c r="C156" s="15">
        <v>14000</v>
      </c>
      <c r="D156" s="10">
        <f>VLOOKUP($A156,'27.04'!$A$9:$W$204,23,0)</f>
        <v>13</v>
      </c>
      <c r="E156" s="15"/>
      <c r="F156" s="15"/>
      <c r="G156" s="15"/>
      <c r="H156" s="9">
        <f t="shared" si="33"/>
        <v>0</v>
      </c>
      <c r="I156" s="15"/>
      <c r="J156" s="15"/>
      <c r="K156" s="15"/>
      <c r="L156" s="9">
        <f t="shared" si="32"/>
        <v>0</v>
      </c>
      <c r="M156" s="15"/>
      <c r="N156" s="15"/>
      <c r="O156" s="15"/>
      <c r="P156" s="15"/>
      <c r="Q156" s="15"/>
      <c r="R156" s="11">
        <f t="shared" si="15"/>
        <v>0</v>
      </c>
      <c r="S156" s="15"/>
      <c r="T156" s="15"/>
      <c r="U156" s="9">
        <f t="shared" si="35"/>
        <v>0</v>
      </c>
      <c r="V156" s="9">
        <f t="shared" si="34"/>
        <v>13</v>
      </c>
      <c r="W156" s="15">
        <v>13</v>
      </c>
      <c r="X156" s="16">
        <f t="shared" si="36"/>
        <v>0</v>
      </c>
      <c r="Y156" s="18"/>
      <c r="Z156" s="17"/>
    </row>
    <row r="157" spans="1:26" ht="18" customHeight="1" x14ac:dyDescent="0.2">
      <c r="A157" s="13">
        <v>7550019</v>
      </c>
      <c r="B157" s="14" t="s">
        <v>178</v>
      </c>
      <c r="C157" s="15">
        <v>10000</v>
      </c>
      <c r="D157" s="10">
        <f>VLOOKUP($A157,'27.04'!$A$9:$W$204,23,0)</f>
        <v>14</v>
      </c>
      <c r="E157" s="15"/>
      <c r="F157" s="15"/>
      <c r="G157" s="15"/>
      <c r="H157" s="9">
        <f t="shared" si="33"/>
        <v>0</v>
      </c>
      <c r="I157" s="15">
        <v>9</v>
      </c>
      <c r="J157" s="15"/>
      <c r="K157" s="15"/>
      <c r="L157" s="9">
        <f t="shared" si="32"/>
        <v>9</v>
      </c>
      <c r="M157" s="15"/>
      <c r="N157" s="15"/>
      <c r="O157" s="15"/>
      <c r="P157" s="15"/>
      <c r="Q157" s="15"/>
      <c r="R157" s="11">
        <f t="shared" si="15"/>
        <v>0</v>
      </c>
      <c r="S157" s="15"/>
      <c r="T157" s="15"/>
      <c r="U157" s="9">
        <f t="shared" si="35"/>
        <v>0</v>
      </c>
      <c r="V157" s="9">
        <f t="shared" si="34"/>
        <v>5</v>
      </c>
      <c r="W157" s="15">
        <v>5</v>
      </c>
      <c r="X157" s="16">
        <f t="shared" si="36"/>
        <v>0</v>
      </c>
      <c r="Y157" s="18"/>
      <c r="Z157" s="17"/>
    </row>
    <row r="158" spans="1:26" ht="18" customHeight="1" x14ac:dyDescent="0.2">
      <c r="A158" s="13">
        <v>7550026</v>
      </c>
      <c r="B158" s="14" t="s">
        <v>179</v>
      </c>
      <c r="C158" s="15">
        <v>26000</v>
      </c>
      <c r="D158" s="10">
        <f>VLOOKUP($A158,'27.04'!$A$9:$W$204,23,0)</f>
        <v>35</v>
      </c>
      <c r="E158" s="15"/>
      <c r="F158" s="15"/>
      <c r="G158" s="15"/>
      <c r="H158" s="9">
        <f t="shared" si="33"/>
        <v>0</v>
      </c>
      <c r="I158" s="15">
        <v>2</v>
      </c>
      <c r="J158" s="15"/>
      <c r="K158" s="15"/>
      <c r="L158" s="9">
        <f t="shared" si="32"/>
        <v>2</v>
      </c>
      <c r="M158" s="15"/>
      <c r="N158" s="15"/>
      <c r="O158" s="15"/>
      <c r="P158" s="15"/>
      <c r="Q158" s="15"/>
      <c r="R158" s="11">
        <f t="shared" si="15"/>
        <v>0</v>
      </c>
      <c r="S158" s="15"/>
      <c r="T158" s="15"/>
      <c r="U158" s="9">
        <f t="shared" si="35"/>
        <v>0</v>
      </c>
      <c r="V158" s="9">
        <f t="shared" si="34"/>
        <v>33</v>
      </c>
      <c r="W158" s="15">
        <v>33</v>
      </c>
      <c r="X158" s="16">
        <f t="shared" si="36"/>
        <v>0</v>
      </c>
      <c r="Y158" s="18"/>
      <c r="Z158" s="17"/>
    </row>
    <row r="159" spans="1:26" ht="18" customHeight="1" x14ac:dyDescent="0.2">
      <c r="A159" s="13">
        <v>4550025</v>
      </c>
      <c r="B159" s="14" t="s">
        <v>233</v>
      </c>
      <c r="C159" s="15">
        <v>32000</v>
      </c>
      <c r="D159" s="10">
        <f>VLOOKUP($A159,'27.04'!$A$9:$W$204,23,0)</f>
        <v>0</v>
      </c>
      <c r="E159" s="15"/>
      <c r="F159" s="15"/>
      <c r="G159" s="15"/>
      <c r="H159" s="9">
        <f t="shared" si="33"/>
        <v>0</v>
      </c>
      <c r="I159" s="15"/>
      <c r="J159" s="15"/>
      <c r="K159" s="15"/>
      <c r="L159" s="9">
        <f t="shared" si="32"/>
        <v>0</v>
      </c>
      <c r="M159" s="15"/>
      <c r="N159" s="15"/>
      <c r="O159" s="15"/>
      <c r="P159" s="15"/>
      <c r="Q159" s="15"/>
      <c r="R159" s="11">
        <f t="shared" si="15"/>
        <v>0</v>
      </c>
      <c r="S159" s="15"/>
      <c r="T159" s="15"/>
      <c r="U159" s="9">
        <f t="shared" si="35"/>
        <v>0</v>
      </c>
      <c r="V159" s="9">
        <f t="shared" si="34"/>
        <v>0</v>
      </c>
      <c r="W159" s="15"/>
      <c r="X159" s="16">
        <f t="shared" si="36"/>
        <v>0</v>
      </c>
      <c r="Y159" s="18"/>
      <c r="Z159" s="17"/>
    </row>
    <row r="160" spans="1:26" ht="18" customHeight="1" x14ac:dyDescent="0.2">
      <c r="A160" s="13">
        <v>4550013</v>
      </c>
      <c r="B160" s="14" t="s">
        <v>231</v>
      </c>
      <c r="C160" s="15">
        <v>32000</v>
      </c>
      <c r="D160" s="10">
        <f>VLOOKUP($A160,'27.04'!$A$9:$W$204,23,0)</f>
        <v>0</v>
      </c>
      <c r="E160" s="15"/>
      <c r="F160" s="15"/>
      <c r="G160" s="15"/>
      <c r="H160" s="9">
        <f t="shared" si="33"/>
        <v>0</v>
      </c>
      <c r="I160" s="15"/>
      <c r="J160" s="15"/>
      <c r="K160" s="15"/>
      <c r="L160" s="9">
        <f t="shared" si="32"/>
        <v>0</v>
      </c>
      <c r="M160" s="15"/>
      <c r="N160" s="15"/>
      <c r="O160" s="15"/>
      <c r="P160" s="15"/>
      <c r="Q160" s="15"/>
      <c r="R160" s="11">
        <f t="shared" ref="R160:R208" si="37">SUM(M160:Q160)</f>
        <v>0</v>
      </c>
      <c r="S160" s="15"/>
      <c r="T160" s="15"/>
      <c r="U160" s="9">
        <f t="shared" si="35"/>
        <v>0</v>
      </c>
      <c r="V160" s="9">
        <f t="shared" si="34"/>
        <v>0</v>
      </c>
      <c r="W160" s="15"/>
      <c r="X160" s="16">
        <f t="shared" si="36"/>
        <v>0</v>
      </c>
      <c r="Y160" s="18"/>
      <c r="Z160" s="17"/>
    </row>
    <row r="161" spans="1:26" ht="18" customHeight="1" x14ac:dyDescent="0.2">
      <c r="A161" s="7">
        <v>5500000</v>
      </c>
      <c r="B161" s="8" t="s">
        <v>180</v>
      </c>
      <c r="C161" s="9"/>
      <c r="D161" s="10">
        <f>VLOOKUP($A161,'27.04'!$A$9:$W$204,23,0)</f>
        <v>0</v>
      </c>
      <c r="E161" s="10"/>
      <c r="F161" s="10"/>
      <c r="G161" s="10"/>
      <c r="H161" s="9"/>
      <c r="I161" s="10"/>
      <c r="J161" s="10"/>
      <c r="K161" s="10"/>
      <c r="L161" s="9">
        <f t="shared" si="32"/>
        <v>0</v>
      </c>
      <c r="M161" s="10"/>
      <c r="N161" s="10"/>
      <c r="O161" s="10"/>
      <c r="P161" s="10"/>
      <c r="Q161" s="10"/>
      <c r="R161" s="11">
        <f t="shared" si="37"/>
        <v>0</v>
      </c>
      <c r="S161" s="10"/>
      <c r="T161" s="10"/>
      <c r="U161" s="9"/>
      <c r="V161" s="9"/>
      <c r="W161" s="10"/>
      <c r="X161" s="9"/>
      <c r="Y161" s="18"/>
      <c r="Z161" s="17"/>
    </row>
    <row r="162" spans="1:26" s="24" customFormat="1" ht="18" customHeight="1" x14ac:dyDescent="0.2">
      <c r="A162" s="13">
        <v>5500044</v>
      </c>
      <c r="B162" s="20" t="s">
        <v>181</v>
      </c>
      <c r="C162" s="21">
        <v>28000</v>
      </c>
      <c r="D162" s="10">
        <f>VLOOKUP($A162,'27.04'!$A$9:$W$204,23,0)</f>
        <v>0</v>
      </c>
      <c r="E162" s="15"/>
      <c r="F162" s="15"/>
      <c r="G162" s="15"/>
      <c r="H162" s="9">
        <f t="shared" ref="H162:H207" si="38">SUM(E162:G162)</f>
        <v>0</v>
      </c>
      <c r="I162" s="15"/>
      <c r="J162" s="15"/>
      <c r="K162" s="15"/>
      <c r="L162" s="9">
        <f t="shared" si="32"/>
        <v>0</v>
      </c>
      <c r="M162" s="15"/>
      <c r="N162" s="15"/>
      <c r="O162" s="15"/>
      <c r="P162" s="15"/>
      <c r="Q162" s="15"/>
      <c r="R162" s="11">
        <f t="shared" si="37"/>
        <v>0</v>
      </c>
      <c r="S162" s="15"/>
      <c r="T162" s="15"/>
      <c r="U162" s="9">
        <f t="shared" ref="U162:U188" si="39">S162+T162</f>
        <v>0</v>
      </c>
      <c r="V162" s="9">
        <f t="shared" ref="V162:V207" si="40">D162+H162-L162-R162-U162</f>
        <v>0</v>
      </c>
      <c r="W162" s="15"/>
      <c r="X162" s="16">
        <f t="shared" ref="X162:X188" si="41">W162-V162</f>
        <v>0</v>
      </c>
      <c r="Y162" s="22"/>
      <c r="Z162" s="23"/>
    </row>
    <row r="163" spans="1:26" s="24" customFormat="1" ht="18" customHeight="1" x14ac:dyDescent="0.2">
      <c r="A163" s="13">
        <v>5500045</v>
      </c>
      <c r="B163" s="20" t="s">
        <v>182</v>
      </c>
      <c r="C163" s="21">
        <v>30000</v>
      </c>
      <c r="D163" s="10">
        <f>VLOOKUP($A163,'27.04'!$A$9:$W$204,23,0)</f>
        <v>0</v>
      </c>
      <c r="E163" s="15"/>
      <c r="F163" s="15"/>
      <c r="G163" s="15"/>
      <c r="H163" s="9">
        <f t="shared" si="38"/>
        <v>0</v>
      </c>
      <c r="I163" s="15"/>
      <c r="J163" s="15"/>
      <c r="K163" s="15"/>
      <c r="L163" s="9">
        <f t="shared" si="32"/>
        <v>0</v>
      </c>
      <c r="M163" s="15"/>
      <c r="N163" s="15"/>
      <c r="O163" s="15"/>
      <c r="P163" s="15"/>
      <c r="Q163" s="15"/>
      <c r="R163" s="11">
        <f t="shared" si="37"/>
        <v>0</v>
      </c>
      <c r="S163" s="15"/>
      <c r="T163" s="15"/>
      <c r="U163" s="9">
        <f t="shared" si="39"/>
        <v>0</v>
      </c>
      <c r="V163" s="9">
        <f t="shared" si="40"/>
        <v>0</v>
      </c>
      <c r="W163" s="15"/>
      <c r="X163" s="16">
        <f t="shared" si="41"/>
        <v>0</v>
      </c>
      <c r="Y163" s="22"/>
      <c r="Z163" s="23"/>
    </row>
    <row r="164" spans="1:26" ht="18" customHeight="1" x14ac:dyDescent="0.2">
      <c r="A164" s="13">
        <v>5500063</v>
      </c>
      <c r="B164" s="14" t="s">
        <v>183</v>
      </c>
      <c r="C164" s="15">
        <v>21000</v>
      </c>
      <c r="D164" s="10">
        <f>VLOOKUP($A164,'27.04'!$A$9:$W$204,23,0)</f>
        <v>0</v>
      </c>
      <c r="E164" s="15"/>
      <c r="F164" s="15"/>
      <c r="G164" s="15"/>
      <c r="H164" s="9">
        <f t="shared" si="38"/>
        <v>0</v>
      </c>
      <c r="I164" s="15"/>
      <c r="J164" s="15"/>
      <c r="K164" s="15"/>
      <c r="L164" s="9">
        <f t="shared" si="32"/>
        <v>0</v>
      </c>
      <c r="M164" s="15"/>
      <c r="N164" s="15"/>
      <c r="O164" s="15"/>
      <c r="P164" s="15"/>
      <c r="Q164" s="15"/>
      <c r="R164" s="11">
        <f t="shared" si="37"/>
        <v>0</v>
      </c>
      <c r="S164" s="15"/>
      <c r="T164" s="15"/>
      <c r="U164" s="9">
        <f t="shared" si="39"/>
        <v>0</v>
      </c>
      <c r="V164" s="9">
        <f t="shared" si="40"/>
        <v>0</v>
      </c>
      <c r="W164" s="15"/>
      <c r="X164" s="16">
        <f t="shared" si="41"/>
        <v>0</v>
      </c>
      <c r="Y164" s="18"/>
      <c r="Z164" s="17"/>
    </row>
    <row r="165" spans="1:26" ht="18" customHeight="1" x14ac:dyDescent="0.2">
      <c r="A165" s="13">
        <v>5500064</v>
      </c>
      <c r="B165" s="14" t="s">
        <v>184</v>
      </c>
      <c r="C165" s="15">
        <v>26000</v>
      </c>
      <c r="D165" s="10">
        <f>VLOOKUP($A165,'27.04'!$A$9:$W$204,23,0)</f>
        <v>0</v>
      </c>
      <c r="E165" s="15"/>
      <c r="F165" s="15"/>
      <c r="G165" s="15"/>
      <c r="H165" s="9">
        <f t="shared" si="38"/>
        <v>0</v>
      </c>
      <c r="I165" s="15"/>
      <c r="J165" s="15"/>
      <c r="K165" s="15"/>
      <c r="L165" s="9">
        <f t="shared" si="32"/>
        <v>0</v>
      </c>
      <c r="M165" s="15"/>
      <c r="N165" s="15"/>
      <c r="O165" s="15"/>
      <c r="P165" s="15"/>
      <c r="Q165" s="15"/>
      <c r="R165" s="11">
        <f t="shared" si="37"/>
        <v>0</v>
      </c>
      <c r="S165" s="15"/>
      <c r="T165" s="15"/>
      <c r="U165" s="9">
        <f t="shared" si="39"/>
        <v>0</v>
      </c>
      <c r="V165" s="9">
        <f t="shared" si="40"/>
        <v>0</v>
      </c>
      <c r="W165" s="15"/>
      <c r="X165" s="16">
        <f t="shared" si="41"/>
        <v>0</v>
      </c>
      <c r="Y165" s="18"/>
      <c r="Z165" s="17"/>
    </row>
    <row r="166" spans="1:26" ht="18" customHeight="1" x14ac:dyDescent="0.2">
      <c r="A166" s="13">
        <v>5500065</v>
      </c>
      <c r="B166" s="14" t="s">
        <v>185</v>
      </c>
      <c r="C166" s="15">
        <v>24000</v>
      </c>
      <c r="D166" s="10">
        <f>VLOOKUP($A166,'27.04'!$A$9:$W$204,23,0)</f>
        <v>0</v>
      </c>
      <c r="E166" s="15"/>
      <c r="F166" s="15"/>
      <c r="G166" s="15"/>
      <c r="H166" s="9">
        <f t="shared" si="38"/>
        <v>0</v>
      </c>
      <c r="I166" s="15"/>
      <c r="J166" s="15"/>
      <c r="K166" s="15"/>
      <c r="L166" s="9">
        <f t="shared" si="32"/>
        <v>0</v>
      </c>
      <c r="M166" s="15"/>
      <c r="N166" s="15"/>
      <c r="O166" s="15"/>
      <c r="P166" s="15"/>
      <c r="Q166" s="15"/>
      <c r="R166" s="11">
        <f t="shared" si="37"/>
        <v>0</v>
      </c>
      <c r="S166" s="15"/>
      <c r="T166" s="15"/>
      <c r="U166" s="9">
        <f t="shared" si="39"/>
        <v>0</v>
      </c>
      <c r="V166" s="9">
        <f t="shared" si="40"/>
        <v>0</v>
      </c>
      <c r="W166" s="15"/>
      <c r="X166" s="16">
        <f t="shared" si="41"/>
        <v>0</v>
      </c>
      <c r="Y166" s="18"/>
      <c r="Z166" s="17"/>
    </row>
    <row r="167" spans="1:26" ht="18" customHeight="1" x14ac:dyDescent="0.2">
      <c r="A167" s="13">
        <v>5500066</v>
      </c>
      <c r="B167" s="14" t="s">
        <v>186</v>
      </c>
      <c r="C167" s="15">
        <v>32000</v>
      </c>
      <c r="D167" s="10">
        <f>VLOOKUP($A167,'27.04'!$A$9:$W$204,23,0)</f>
        <v>0</v>
      </c>
      <c r="E167" s="15"/>
      <c r="F167" s="15"/>
      <c r="G167" s="15"/>
      <c r="H167" s="9">
        <f t="shared" si="38"/>
        <v>0</v>
      </c>
      <c r="I167" s="15"/>
      <c r="J167" s="15"/>
      <c r="K167" s="15"/>
      <c r="L167" s="9">
        <f t="shared" si="32"/>
        <v>0</v>
      </c>
      <c r="M167" s="15"/>
      <c r="N167" s="15"/>
      <c r="O167" s="15"/>
      <c r="P167" s="15"/>
      <c r="Q167" s="15"/>
      <c r="R167" s="11">
        <f t="shared" si="37"/>
        <v>0</v>
      </c>
      <c r="S167" s="15"/>
      <c r="T167" s="15"/>
      <c r="U167" s="9">
        <f t="shared" si="39"/>
        <v>0</v>
      </c>
      <c r="V167" s="9">
        <f t="shared" si="40"/>
        <v>0</v>
      </c>
      <c r="W167" s="15"/>
      <c r="X167" s="16">
        <f t="shared" si="41"/>
        <v>0</v>
      </c>
      <c r="Y167" s="18"/>
      <c r="Z167" s="17"/>
    </row>
    <row r="168" spans="1:26" ht="18" customHeight="1" x14ac:dyDescent="0.2">
      <c r="A168" s="13">
        <v>5510070</v>
      </c>
      <c r="B168" s="14" t="s">
        <v>187</v>
      </c>
      <c r="C168" s="15">
        <v>28000</v>
      </c>
      <c r="D168" s="10">
        <f>VLOOKUP($A168,'27.04'!$A$9:$W$204,23,0)</f>
        <v>0</v>
      </c>
      <c r="E168" s="15"/>
      <c r="F168" s="15"/>
      <c r="G168" s="15"/>
      <c r="H168" s="9">
        <f t="shared" si="38"/>
        <v>0</v>
      </c>
      <c r="I168" s="15"/>
      <c r="J168" s="15"/>
      <c r="K168" s="15"/>
      <c r="L168" s="9">
        <f t="shared" si="32"/>
        <v>0</v>
      </c>
      <c r="M168" s="15"/>
      <c r="N168" s="15"/>
      <c r="O168" s="15"/>
      <c r="P168" s="15"/>
      <c r="Q168" s="15"/>
      <c r="R168" s="11">
        <f t="shared" si="37"/>
        <v>0</v>
      </c>
      <c r="S168" s="15"/>
      <c r="T168" s="15"/>
      <c r="U168" s="9">
        <f t="shared" si="39"/>
        <v>0</v>
      </c>
      <c r="V168" s="9">
        <f t="shared" si="40"/>
        <v>0</v>
      </c>
      <c r="W168" s="15"/>
      <c r="X168" s="16">
        <f t="shared" si="41"/>
        <v>0</v>
      </c>
      <c r="Y168" s="18"/>
      <c r="Z168" s="17"/>
    </row>
    <row r="169" spans="1:26" ht="18" customHeight="1" x14ac:dyDescent="0.2">
      <c r="A169" s="13">
        <v>5510072</v>
      </c>
      <c r="B169" s="14" t="s">
        <v>188</v>
      </c>
      <c r="C169" s="15">
        <v>29000</v>
      </c>
      <c r="D169" s="10">
        <f>VLOOKUP($A169,'27.04'!$A$9:$W$204,23,0)</f>
        <v>0</v>
      </c>
      <c r="E169" s="15"/>
      <c r="F169" s="15"/>
      <c r="G169" s="15"/>
      <c r="H169" s="9">
        <f t="shared" si="38"/>
        <v>0</v>
      </c>
      <c r="I169" s="15"/>
      <c r="J169" s="15"/>
      <c r="K169" s="15"/>
      <c r="L169" s="9">
        <f t="shared" si="32"/>
        <v>0</v>
      </c>
      <c r="M169" s="15"/>
      <c r="N169" s="15"/>
      <c r="O169" s="15"/>
      <c r="P169" s="15"/>
      <c r="Q169" s="15"/>
      <c r="R169" s="11">
        <f t="shared" si="37"/>
        <v>0</v>
      </c>
      <c r="S169" s="15"/>
      <c r="T169" s="15"/>
      <c r="U169" s="9">
        <f t="shared" si="39"/>
        <v>0</v>
      </c>
      <c r="V169" s="9">
        <f t="shared" si="40"/>
        <v>0</v>
      </c>
      <c r="W169" s="15"/>
      <c r="X169" s="16">
        <f t="shared" si="41"/>
        <v>0</v>
      </c>
      <c r="Y169" s="18"/>
      <c r="Z169" s="17"/>
    </row>
    <row r="170" spans="1:26" ht="18" customHeight="1" x14ac:dyDescent="0.2">
      <c r="A170" s="13">
        <v>5510074</v>
      </c>
      <c r="B170" s="14" t="s">
        <v>189</v>
      </c>
      <c r="C170" s="15">
        <v>30000</v>
      </c>
      <c r="D170" s="10">
        <f>VLOOKUP($A170,'27.04'!$A$9:$W$204,23,0)</f>
        <v>0</v>
      </c>
      <c r="E170" s="15"/>
      <c r="F170" s="15"/>
      <c r="G170" s="15"/>
      <c r="H170" s="9">
        <f t="shared" si="38"/>
        <v>0</v>
      </c>
      <c r="I170" s="15"/>
      <c r="J170" s="15"/>
      <c r="K170" s="15"/>
      <c r="L170" s="9">
        <f t="shared" si="32"/>
        <v>0</v>
      </c>
      <c r="M170" s="15"/>
      <c r="N170" s="15"/>
      <c r="O170" s="15"/>
      <c r="P170" s="15"/>
      <c r="Q170" s="15"/>
      <c r="R170" s="11">
        <f t="shared" si="37"/>
        <v>0</v>
      </c>
      <c r="S170" s="15"/>
      <c r="T170" s="15"/>
      <c r="U170" s="9">
        <f t="shared" si="39"/>
        <v>0</v>
      </c>
      <c r="V170" s="9">
        <f t="shared" si="40"/>
        <v>0</v>
      </c>
      <c r="W170" s="15"/>
      <c r="X170" s="16">
        <f t="shared" si="41"/>
        <v>0</v>
      </c>
      <c r="Y170" s="18"/>
      <c r="Z170" s="17"/>
    </row>
    <row r="171" spans="1:26" ht="18" customHeight="1" x14ac:dyDescent="0.2">
      <c r="A171" s="13">
        <v>5520002</v>
      </c>
      <c r="B171" s="14" t="s">
        <v>190</v>
      </c>
      <c r="C171" s="15">
        <v>34000</v>
      </c>
      <c r="D171" s="10">
        <f>VLOOKUP($A171,'27.04'!$A$9:$W$204,23,0)</f>
        <v>0</v>
      </c>
      <c r="E171" s="15"/>
      <c r="F171" s="15"/>
      <c r="G171" s="15"/>
      <c r="H171" s="9">
        <f t="shared" si="38"/>
        <v>0</v>
      </c>
      <c r="I171" s="15"/>
      <c r="J171" s="15"/>
      <c r="K171" s="15"/>
      <c r="L171" s="9">
        <f t="shared" si="32"/>
        <v>0</v>
      </c>
      <c r="M171" s="15"/>
      <c r="N171" s="15"/>
      <c r="O171" s="15"/>
      <c r="P171" s="15"/>
      <c r="Q171" s="15"/>
      <c r="R171" s="11">
        <f>SUM(M171:Q171)</f>
        <v>0</v>
      </c>
      <c r="S171" s="15"/>
      <c r="T171" s="15"/>
      <c r="U171" s="9">
        <f>S171+T171</f>
        <v>0</v>
      </c>
      <c r="V171" s="9">
        <f t="shared" si="40"/>
        <v>0</v>
      </c>
      <c r="W171" s="15"/>
      <c r="X171" s="16">
        <f>W171-V171</f>
        <v>0</v>
      </c>
      <c r="Y171" s="18"/>
      <c r="Z171" s="17"/>
    </row>
    <row r="172" spans="1:26" ht="18" customHeight="1" x14ac:dyDescent="0.2">
      <c r="A172" s="13">
        <v>5520003</v>
      </c>
      <c r="B172" s="14" t="s">
        <v>191</v>
      </c>
      <c r="C172" s="15">
        <v>34000</v>
      </c>
      <c r="D172" s="10">
        <f>VLOOKUP($A172,'27.04'!$A$9:$W$204,23,0)</f>
        <v>0</v>
      </c>
      <c r="E172" s="15"/>
      <c r="F172" s="15"/>
      <c r="G172" s="15"/>
      <c r="H172" s="9">
        <f t="shared" si="38"/>
        <v>0</v>
      </c>
      <c r="I172" s="15"/>
      <c r="J172" s="15"/>
      <c r="K172" s="15"/>
      <c r="L172" s="9">
        <f t="shared" si="32"/>
        <v>0</v>
      </c>
      <c r="M172" s="15"/>
      <c r="N172" s="15"/>
      <c r="O172" s="15"/>
      <c r="P172" s="15"/>
      <c r="Q172" s="15"/>
      <c r="R172" s="11">
        <f>SUM(M172:Q172)</f>
        <v>0</v>
      </c>
      <c r="S172" s="15"/>
      <c r="T172" s="15"/>
      <c r="U172" s="9">
        <f>S172+T172</f>
        <v>0</v>
      </c>
      <c r="V172" s="9">
        <f t="shared" si="40"/>
        <v>0</v>
      </c>
      <c r="W172" s="15"/>
      <c r="X172" s="16">
        <f>W172-V172</f>
        <v>0</v>
      </c>
      <c r="Y172" s="18"/>
      <c r="Z172" s="17"/>
    </row>
    <row r="173" spans="1:26" ht="18" customHeight="1" x14ac:dyDescent="0.2">
      <c r="A173" s="13">
        <v>5520005</v>
      </c>
      <c r="B173" s="14" t="s">
        <v>192</v>
      </c>
      <c r="C173" s="15">
        <v>19000</v>
      </c>
      <c r="D173" s="10">
        <f>VLOOKUP($A173,'27.04'!$A$9:$W$204,23,0)</f>
        <v>0</v>
      </c>
      <c r="E173" s="15"/>
      <c r="F173" s="15"/>
      <c r="G173" s="15"/>
      <c r="H173" s="9">
        <f t="shared" si="38"/>
        <v>0</v>
      </c>
      <c r="I173" s="15"/>
      <c r="J173" s="15"/>
      <c r="K173" s="15"/>
      <c r="L173" s="9">
        <f t="shared" si="32"/>
        <v>0</v>
      </c>
      <c r="M173" s="15"/>
      <c r="N173" s="15"/>
      <c r="O173" s="15"/>
      <c r="P173" s="15"/>
      <c r="Q173" s="15"/>
      <c r="R173" s="11">
        <f>SUM(M173:Q173)</f>
        <v>0</v>
      </c>
      <c r="S173" s="15"/>
      <c r="T173" s="15"/>
      <c r="U173" s="9">
        <f>S173+T173</f>
        <v>0</v>
      </c>
      <c r="V173" s="9">
        <f t="shared" si="40"/>
        <v>0</v>
      </c>
      <c r="W173" s="15"/>
      <c r="X173" s="16">
        <f>W173-V173</f>
        <v>0</v>
      </c>
      <c r="Y173" s="18"/>
      <c r="Z173" s="17"/>
    </row>
    <row r="174" spans="1:26" ht="18" customHeight="1" x14ac:dyDescent="0.2">
      <c r="A174" s="13">
        <v>5530001</v>
      </c>
      <c r="B174" s="14" t="s">
        <v>193</v>
      </c>
      <c r="C174" s="15">
        <v>46000</v>
      </c>
      <c r="D174" s="10">
        <f>VLOOKUP($A174,'27.04'!$A$9:$W$204,23,0)</f>
        <v>0</v>
      </c>
      <c r="E174" s="15"/>
      <c r="F174" s="15"/>
      <c r="G174" s="15"/>
      <c r="H174" s="9">
        <f t="shared" si="38"/>
        <v>0</v>
      </c>
      <c r="I174" s="15"/>
      <c r="J174" s="15"/>
      <c r="K174" s="15"/>
      <c r="L174" s="9">
        <f t="shared" si="32"/>
        <v>0</v>
      </c>
      <c r="M174" s="15"/>
      <c r="N174" s="15"/>
      <c r="O174" s="15"/>
      <c r="P174" s="15"/>
      <c r="Q174" s="15"/>
      <c r="R174" s="11">
        <f>SUM(M174:Q174)</f>
        <v>0</v>
      </c>
      <c r="S174" s="15"/>
      <c r="T174" s="15"/>
      <c r="U174" s="9">
        <f>S174+T174</f>
        <v>0</v>
      </c>
      <c r="V174" s="9">
        <f t="shared" si="40"/>
        <v>0</v>
      </c>
      <c r="W174" s="15"/>
      <c r="X174" s="16">
        <f>W174-V174</f>
        <v>0</v>
      </c>
      <c r="Y174" s="18"/>
      <c r="Z174" s="17"/>
    </row>
    <row r="175" spans="1:26" ht="18" customHeight="1" x14ac:dyDescent="0.2">
      <c r="A175" s="13">
        <v>5530002</v>
      </c>
      <c r="B175" s="14" t="s">
        <v>194</v>
      </c>
      <c r="C175" s="15">
        <v>38000</v>
      </c>
      <c r="D175" s="10">
        <f>VLOOKUP($A175,'27.04'!$A$9:$W$204,23,0)</f>
        <v>0</v>
      </c>
      <c r="E175" s="15"/>
      <c r="F175" s="15"/>
      <c r="G175" s="15"/>
      <c r="H175" s="9">
        <f t="shared" si="38"/>
        <v>0</v>
      </c>
      <c r="I175" s="15"/>
      <c r="J175" s="15"/>
      <c r="K175" s="15"/>
      <c r="L175" s="9">
        <f t="shared" si="32"/>
        <v>0</v>
      </c>
      <c r="M175" s="15"/>
      <c r="N175" s="15"/>
      <c r="O175" s="15"/>
      <c r="P175" s="15"/>
      <c r="Q175" s="15"/>
      <c r="R175" s="11">
        <f>SUM(M175:Q175)</f>
        <v>0</v>
      </c>
      <c r="S175" s="15"/>
      <c r="T175" s="15"/>
      <c r="U175" s="9">
        <f>S175+T175</f>
        <v>0</v>
      </c>
      <c r="V175" s="9">
        <f t="shared" si="40"/>
        <v>0</v>
      </c>
      <c r="W175" s="15"/>
      <c r="X175" s="16">
        <f>W175-V175</f>
        <v>0</v>
      </c>
      <c r="Y175" s="18"/>
      <c r="Z175" s="17"/>
    </row>
    <row r="176" spans="1:26" ht="18" customHeight="1" x14ac:dyDescent="0.2">
      <c r="A176" s="13">
        <v>5530003</v>
      </c>
      <c r="B176" s="14" t="s">
        <v>195</v>
      </c>
      <c r="C176" s="15">
        <v>38000</v>
      </c>
      <c r="D176" s="10">
        <f>VLOOKUP($A176,'27.04'!$A$9:$W$204,23,0)</f>
        <v>0</v>
      </c>
      <c r="E176" s="15"/>
      <c r="F176" s="15"/>
      <c r="G176" s="15"/>
      <c r="H176" s="9">
        <f t="shared" si="38"/>
        <v>0</v>
      </c>
      <c r="I176" s="15"/>
      <c r="J176" s="15"/>
      <c r="K176" s="15"/>
      <c r="L176" s="9">
        <f t="shared" si="32"/>
        <v>0</v>
      </c>
      <c r="M176" s="15"/>
      <c r="N176" s="15"/>
      <c r="O176" s="15"/>
      <c r="P176" s="15"/>
      <c r="Q176" s="15"/>
      <c r="R176" s="11">
        <f t="shared" si="37"/>
        <v>0</v>
      </c>
      <c r="S176" s="15"/>
      <c r="T176" s="15"/>
      <c r="U176" s="9">
        <f t="shared" si="39"/>
        <v>0</v>
      </c>
      <c r="V176" s="9">
        <f t="shared" si="40"/>
        <v>0</v>
      </c>
      <c r="W176" s="15"/>
      <c r="X176" s="16">
        <f t="shared" si="41"/>
        <v>0</v>
      </c>
      <c r="Y176" s="18"/>
      <c r="Z176" s="17"/>
    </row>
    <row r="177" spans="1:26" ht="18" customHeight="1" x14ac:dyDescent="0.2">
      <c r="A177" s="13">
        <v>5530004</v>
      </c>
      <c r="B177" s="14" t="s">
        <v>196</v>
      </c>
      <c r="C177" s="15">
        <v>39000</v>
      </c>
      <c r="D177" s="10">
        <f>VLOOKUP($A177,'27.04'!$A$9:$W$204,23,0)</f>
        <v>0</v>
      </c>
      <c r="E177" s="15"/>
      <c r="F177" s="15"/>
      <c r="G177" s="15"/>
      <c r="H177" s="9">
        <f t="shared" si="38"/>
        <v>0</v>
      </c>
      <c r="I177" s="15"/>
      <c r="J177" s="15"/>
      <c r="K177" s="15"/>
      <c r="L177" s="9">
        <f t="shared" si="32"/>
        <v>0</v>
      </c>
      <c r="M177" s="15"/>
      <c r="N177" s="15"/>
      <c r="O177" s="15"/>
      <c r="P177" s="15"/>
      <c r="Q177" s="15"/>
      <c r="R177" s="11">
        <f t="shared" si="37"/>
        <v>0</v>
      </c>
      <c r="S177" s="15"/>
      <c r="T177" s="15"/>
      <c r="U177" s="9">
        <f t="shared" si="39"/>
        <v>0</v>
      </c>
      <c r="V177" s="9">
        <f t="shared" si="40"/>
        <v>0</v>
      </c>
      <c r="W177" s="15"/>
      <c r="X177" s="16">
        <f t="shared" si="41"/>
        <v>0</v>
      </c>
      <c r="Y177" s="18"/>
      <c r="Z177" s="17"/>
    </row>
    <row r="178" spans="1:26" ht="18" customHeight="1" x14ac:dyDescent="0.2">
      <c r="A178" s="13">
        <v>5530005</v>
      </c>
      <c r="B178" s="14" t="s">
        <v>197</v>
      </c>
      <c r="C178" s="15">
        <v>35000</v>
      </c>
      <c r="D178" s="10">
        <f>VLOOKUP($A178,'27.04'!$A$9:$W$204,23,0)</f>
        <v>0</v>
      </c>
      <c r="E178" s="15"/>
      <c r="F178" s="15"/>
      <c r="G178" s="15"/>
      <c r="H178" s="9">
        <f t="shared" si="38"/>
        <v>0</v>
      </c>
      <c r="I178" s="15"/>
      <c r="J178" s="15"/>
      <c r="K178" s="15"/>
      <c r="L178" s="9">
        <f t="shared" si="32"/>
        <v>0</v>
      </c>
      <c r="M178" s="15"/>
      <c r="N178" s="15"/>
      <c r="O178" s="15"/>
      <c r="P178" s="15"/>
      <c r="Q178" s="15"/>
      <c r="R178" s="11">
        <f t="shared" si="37"/>
        <v>0</v>
      </c>
      <c r="S178" s="15"/>
      <c r="T178" s="15"/>
      <c r="U178" s="9">
        <f t="shared" si="39"/>
        <v>0</v>
      </c>
      <c r="V178" s="9">
        <f t="shared" si="40"/>
        <v>0</v>
      </c>
      <c r="W178" s="15"/>
      <c r="X178" s="16">
        <f t="shared" si="41"/>
        <v>0</v>
      </c>
      <c r="Y178" s="18"/>
      <c r="Z178" s="17"/>
    </row>
    <row r="179" spans="1:26" ht="18" customHeight="1" x14ac:dyDescent="0.2">
      <c r="A179" s="13">
        <v>5530008</v>
      </c>
      <c r="B179" s="14" t="s">
        <v>198</v>
      </c>
      <c r="C179" s="15">
        <v>29000</v>
      </c>
      <c r="D179" s="10">
        <f>VLOOKUP($A179,'27.04'!$A$9:$W$204,23,0)</f>
        <v>0</v>
      </c>
      <c r="E179" s="15"/>
      <c r="F179" s="15"/>
      <c r="G179" s="15"/>
      <c r="H179" s="9">
        <f t="shared" si="38"/>
        <v>0</v>
      </c>
      <c r="I179" s="15"/>
      <c r="J179" s="15"/>
      <c r="K179" s="15"/>
      <c r="L179" s="9">
        <f t="shared" si="32"/>
        <v>0</v>
      </c>
      <c r="M179" s="15"/>
      <c r="N179" s="15"/>
      <c r="O179" s="15"/>
      <c r="P179" s="15"/>
      <c r="Q179" s="15"/>
      <c r="R179" s="11">
        <f t="shared" si="37"/>
        <v>0</v>
      </c>
      <c r="S179" s="15"/>
      <c r="T179" s="15"/>
      <c r="U179" s="9">
        <f t="shared" si="39"/>
        <v>0</v>
      </c>
      <c r="V179" s="9">
        <f t="shared" si="40"/>
        <v>0</v>
      </c>
      <c r="W179" s="15"/>
      <c r="X179" s="16">
        <f t="shared" si="41"/>
        <v>0</v>
      </c>
      <c r="Y179" s="18"/>
      <c r="Z179" s="17"/>
    </row>
    <row r="180" spans="1:26" ht="18" customHeight="1" x14ac:dyDescent="0.2">
      <c r="A180" s="13">
        <v>5540001</v>
      </c>
      <c r="B180" s="14" t="s">
        <v>199</v>
      </c>
      <c r="C180" s="15">
        <v>18000</v>
      </c>
      <c r="D180" s="10">
        <f>VLOOKUP($A180,'27.04'!$A$9:$W$204,23,0)</f>
        <v>8</v>
      </c>
      <c r="E180" s="15"/>
      <c r="F180" s="15"/>
      <c r="G180" s="15"/>
      <c r="H180" s="9">
        <f t="shared" si="38"/>
        <v>0</v>
      </c>
      <c r="I180" s="15">
        <v>2</v>
      </c>
      <c r="J180" s="15"/>
      <c r="K180" s="15"/>
      <c r="L180" s="9">
        <f t="shared" si="32"/>
        <v>2</v>
      </c>
      <c r="M180" s="15"/>
      <c r="N180" s="15"/>
      <c r="O180" s="15"/>
      <c r="P180" s="15"/>
      <c r="Q180" s="15"/>
      <c r="R180" s="11">
        <f>SUM(M180:Q180)</f>
        <v>0</v>
      </c>
      <c r="S180" s="15"/>
      <c r="T180" s="15"/>
      <c r="U180" s="9">
        <f>S180+T180</f>
        <v>0</v>
      </c>
      <c r="V180" s="9">
        <f t="shared" si="40"/>
        <v>6</v>
      </c>
      <c r="W180" s="15">
        <v>6</v>
      </c>
      <c r="X180" s="16">
        <f>W180-V180</f>
        <v>0</v>
      </c>
      <c r="Y180" s="18"/>
      <c r="Z180" s="17"/>
    </row>
    <row r="181" spans="1:26" ht="18" customHeight="1" x14ac:dyDescent="0.2">
      <c r="A181" s="13">
        <v>5540003</v>
      </c>
      <c r="B181" s="14" t="s">
        <v>200</v>
      </c>
      <c r="C181" s="15">
        <v>18000</v>
      </c>
      <c r="D181" s="10">
        <f>VLOOKUP($A181,'27.04'!$A$9:$W$204,23,0)</f>
        <v>26</v>
      </c>
      <c r="E181" s="15"/>
      <c r="F181" s="15"/>
      <c r="G181" s="15"/>
      <c r="H181" s="9">
        <f t="shared" si="38"/>
        <v>0</v>
      </c>
      <c r="I181" s="15"/>
      <c r="J181" s="15"/>
      <c r="K181" s="15"/>
      <c r="L181" s="9">
        <f t="shared" si="32"/>
        <v>0</v>
      </c>
      <c r="M181" s="15"/>
      <c r="N181" s="15"/>
      <c r="O181" s="15"/>
      <c r="P181" s="15"/>
      <c r="Q181" s="15"/>
      <c r="R181" s="11">
        <f t="shared" si="37"/>
        <v>0</v>
      </c>
      <c r="S181" s="15"/>
      <c r="T181" s="15"/>
      <c r="U181" s="9">
        <f t="shared" si="39"/>
        <v>0</v>
      </c>
      <c r="V181" s="9">
        <f t="shared" si="40"/>
        <v>26</v>
      </c>
      <c r="W181" s="15">
        <v>26</v>
      </c>
      <c r="X181" s="16">
        <f t="shared" si="41"/>
        <v>0</v>
      </c>
      <c r="Y181" s="18"/>
      <c r="Z181" s="17"/>
    </row>
    <row r="182" spans="1:26" ht="18" customHeight="1" x14ac:dyDescent="0.2">
      <c r="A182" s="13">
        <v>5540008</v>
      </c>
      <c r="B182" s="14" t="s">
        <v>201</v>
      </c>
      <c r="C182" s="15">
        <v>16000</v>
      </c>
      <c r="D182" s="10">
        <f>VLOOKUP($A182,'27.04'!$A$9:$W$204,23,0)</f>
        <v>112</v>
      </c>
      <c r="E182" s="15"/>
      <c r="F182" s="15"/>
      <c r="G182" s="15"/>
      <c r="H182" s="9">
        <f t="shared" si="38"/>
        <v>0</v>
      </c>
      <c r="I182" s="15">
        <v>7</v>
      </c>
      <c r="J182" s="15"/>
      <c r="K182" s="15"/>
      <c r="L182" s="9">
        <f t="shared" si="32"/>
        <v>7</v>
      </c>
      <c r="M182" s="15"/>
      <c r="N182" s="15"/>
      <c r="O182" s="15"/>
      <c r="P182" s="15"/>
      <c r="Q182" s="15"/>
      <c r="R182" s="11">
        <f t="shared" si="37"/>
        <v>0</v>
      </c>
      <c r="S182" s="15"/>
      <c r="T182" s="15"/>
      <c r="U182" s="9">
        <f t="shared" si="39"/>
        <v>0</v>
      </c>
      <c r="V182" s="9">
        <f t="shared" si="40"/>
        <v>105</v>
      </c>
      <c r="W182" s="15">
        <v>105</v>
      </c>
      <c r="X182" s="16">
        <f t="shared" si="41"/>
        <v>0</v>
      </c>
      <c r="Y182" s="18"/>
      <c r="Z182" s="17"/>
    </row>
    <row r="183" spans="1:26" ht="18" customHeight="1" x14ac:dyDescent="0.2">
      <c r="A183" s="13">
        <v>5540017</v>
      </c>
      <c r="B183" s="14" t="s">
        <v>202</v>
      </c>
      <c r="C183" s="15">
        <v>25000</v>
      </c>
      <c r="D183" s="10">
        <f>VLOOKUP($A183,'27.04'!$A$9:$W$204,23,0)</f>
        <v>0</v>
      </c>
      <c r="E183" s="15"/>
      <c r="F183" s="15"/>
      <c r="G183" s="15"/>
      <c r="H183" s="9">
        <f t="shared" si="38"/>
        <v>0</v>
      </c>
      <c r="I183" s="15"/>
      <c r="J183" s="15"/>
      <c r="K183" s="15"/>
      <c r="L183" s="9">
        <f t="shared" si="32"/>
        <v>0</v>
      </c>
      <c r="M183" s="15"/>
      <c r="N183" s="15"/>
      <c r="O183" s="15"/>
      <c r="P183" s="15"/>
      <c r="Q183" s="15"/>
      <c r="R183" s="11">
        <f t="shared" si="37"/>
        <v>0</v>
      </c>
      <c r="S183" s="15"/>
      <c r="T183" s="15"/>
      <c r="U183" s="9">
        <f t="shared" si="39"/>
        <v>0</v>
      </c>
      <c r="V183" s="9">
        <f t="shared" si="40"/>
        <v>0</v>
      </c>
      <c r="W183" s="15"/>
      <c r="X183" s="16">
        <f t="shared" si="41"/>
        <v>0</v>
      </c>
      <c r="Y183" s="18"/>
      <c r="Z183" s="17"/>
    </row>
    <row r="184" spans="1:26" ht="18" customHeight="1" x14ac:dyDescent="0.2">
      <c r="A184" s="13">
        <v>5540018</v>
      </c>
      <c r="B184" s="14" t="s">
        <v>203</v>
      </c>
      <c r="C184" s="15">
        <v>32000</v>
      </c>
      <c r="D184" s="10">
        <f>VLOOKUP($A184,'27.04'!$A$9:$W$204,23,0)</f>
        <v>0</v>
      </c>
      <c r="E184" s="15"/>
      <c r="F184" s="15"/>
      <c r="G184" s="15"/>
      <c r="H184" s="9">
        <f t="shared" si="38"/>
        <v>0</v>
      </c>
      <c r="I184" s="15"/>
      <c r="J184" s="15"/>
      <c r="K184" s="15"/>
      <c r="L184" s="9">
        <f t="shared" si="32"/>
        <v>0</v>
      </c>
      <c r="M184" s="15"/>
      <c r="N184" s="15"/>
      <c r="O184" s="15"/>
      <c r="P184" s="15"/>
      <c r="Q184" s="15"/>
      <c r="R184" s="11">
        <f t="shared" si="37"/>
        <v>0</v>
      </c>
      <c r="S184" s="15"/>
      <c r="T184" s="15"/>
      <c r="U184" s="9">
        <f t="shared" si="39"/>
        <v>0</v>
      </c>
      <c r="V184" s="9">
        <f t="shared" si="40"/>
        <v>0</v>
      </c>
      <c r="W184" s="15"/>
      <c r="X184" s="16">
        <f t="shared" si="41"/>
        <v>0</v>
      </c>
      <c r="Y184" s="18"/>
      <c r="Z184" s="17"/>
    </row>
    <row r="185" spans="1:26" ht="18" customHeight="1" x14ac:dyDescent="0.2">
      <c r="A185" s="13">
        <v>5540019</v>
      </c>
      <c r="B185" s="14" t="s">
        <v>204</v>
      </c>
      <c r="C185" s="15">
        <v>39000</v>
      </c>
      <c r="D185" s="10">
        <f>VLOOKUP($A185,'27.04'!$A$9:$W$204,23,0)</f>
        <v>0</v>
      </c>
      <c r="E185" s="15"/>
      <c r="F185" s="15"/>
      <c r="G185" s="15"/>
      <c r="H185" s="9">
        <f t="shared" si="38"/>
        <v>0</v>
      </c>
      <c r="I185" s="15"/>
      <c r="J185" s="15"/>
      <c r="K185" s="15"/>
      <c r="L185" s="9">
        <f t="shared" si="32"/>
        <v>0</v>
      </c>
      <c r="M185" s="15"/>
      <c r="N185" s="15"/>
      <c r="O185" s="15"/>
      <c r="P185" s="15"/>
      <c r="Q185" s="15"/>
      <c r="R185" s="11">
        <f t="shared" si="37"/>
        <v>0</v>
      </c>
      <c r="S185" s="15"/>
      <c r="T185" s="15"/>
      <c r="U185" s="9">
        <f t="shared" si="39"/>
        <v>0</v>
      </c>
      <c r="V185" s="9">
        <f t="shared" si="40"/>
        <v>0</v>
      </c>
      <c r="W185" s="15"/>
      <c r="X185" s="16">
        <f t="shared" si="41"/>
        <v>0</v>
      </c>
      <c r="Y185" s="18"/>
      <c r="Z185" s="17"/>
    </row>
    <row r="186" spans="1:26" ht="18" customHeight="1" x14ac:dyDescent="0.2">
      <c r="A186" s="13">
        <v>5540020</v>
      </c>
      <c r="B186" s="14" t="s">
        <v>205</v>
      </c>
      <c r="C186" s="15">
        <v>40000</v>
      </c>
      <c r="D186" s="10">
        <f>VLOOKUP($A186,'27.04'!$A$9:$W$204,23,0)</f>
        <v>0</v>
      </c>
      <c r="E186" s="15"/>
      <c r="F186" s="15"/>
      <c r="G186" s="15"/>
      <c r="H186" s="9">
        <f t="shared" si="38"/>
        <v>0</v>
      </c>
      <c r="I186" s="15"/>
      <c r="J186" s="15"/>
      <c r="K186" s="15"/>
      <c r="L186" s="9">
        <f t="shared" si="32"/>
        <v>0</v>
      </c>
      <c r="M186" s="15"/>
      <c r="N186" s="15"/>
      <c r="O186" s="15"/>
      <c r="P186" s="15"/>
      <c r="Q186" s="15"/>
      <c r="R186" s="11">
        <f t="shared" si="37"/>
        <v>0</v>
      </c>
      <c r="S186" s="15"/>
      <c r="T186" s="15"/>
      <c r="U186" s="9">
        <f t="shared" si="39"/>
        <v>0</v>
      </c>
      <c r="V186" s="9">
        <f t="shared" si="40"/>
        <v>0</v>
      </c>
      <c r="W186" s="15"/>
      <c r="X186" s="16">
        <f t="shared" si="41"/>
        <v>0</v>
      </c>
      <c r="Y186" s="18"/>
      <c r="Z186" s="17"/>
    </row>
    <row r="187" spans="1:26" ht="18" customHeight="1" x14ac:dyDescent="0.2">
      <c r="A187" s="13">
        <v>5540021</v>
      </c>
      <c r="B187" s="14" t="s">
        <v>206</v>
      </c>
      <c r="C187" s="15">
        <v>46000</v>
      </c>
      <c r="D187" s="10">
        <f>VLOOKUP($A187,'27.04'!$A$9:$W$204,23,0)</f>
        <v>0</v>
      </c>
      <c r="E187" s="15"/>
      <c r="F187" s="15"/>
      <c r="G187" s="15"/>
      <c r="H187" s="9">
        <f t="shared" si="38"/>
        <v>0</v>
      </c>
      <c r="I187" s="15"/>
      <c r="J187" s="15"/>
      <c r="K187" s="15"/>
      <c r="L187" s="9">
        <f t="shared" si="32"/>
        <v>0</v>
      </c>
      <c r="M187" s="15"/>
      <c r="N187" s="15"/>
      <c r="O187" s="15"/>
      <c r="P187" s="15"/>
      <c r="Q187" s="15"/>
      <c r="R187" s="11">
        <f t="shared" si="37"/>
        <v>0</v>
      </c>
      <c r="S187" s="15"/>
      <c r="T187" s="15"/>
      <c r="U187" s="9">
        <f t="shared" si="39"/>
        <v>0</v>
      </c>
      <c r="V187" s="9">
        <f t="shared" si="40"/>
        <v>0</v>
      </c>
      <c r="W187" s="15"/>
      <c r="X187" s="16">
        <f t="shared" si="41"/>
        <v>0</v>
      </c>
      <c r="Y187" s="18"/>
      <c r="Z187" s="17"/>
    </row>
    <row r="188" spans="1:26" ht="18" customHeight="1" x14ac:dyDescent="0.2">
      <c r="A188" s="13">
        <v>5540029</v>
      </c>
      <c r="B188" s="14" t="s">
        <v>207</v>
      </c>
      <c r="C188" s="15">
        <v>18000</v>
      </c>
      <c r="D188" s="10">
        <f>VLOOKUP($A188,'27.04'!$A$9:$W$204,23,0)</f>
        <v>34</v>
      </c>
      <c r="E188" s="15"/>
      <c r="F188" s="15"/>
      <c r="G188" s="15"/>
      <c r="H188" s="9">
        <f t="shared" si="38"/>
        <v>0</v>
      </c>
      <c r="I188" s="15"/>
      <c r="J188" s="15"/>
      <c r="K188" s="15"/>
      <c r="L188" s="9">
        <f t="shared" si="32"/>
        <v>0</v>
      </c>
      <c r="M188" s="15"/>
      <c r="N188" s="15"/>
      <c r="O188" s="15"/>
      <c r="P188" s="15"/>
      <c r="Q188" s="15"/>
      <c r="R188" s="11">
        <f t="shared" si="37"/>
        <v>0</v>
      </c>
      <c r="S188" s="15"/>
      <c r="T188" s="15"/>
      <c r="U188" s="9">
        <f t="shared" si="39"/>
        <v>0</v>
      </c>
      <c r="V188" s="9">
        <f t="shared" si="40"/>
        <v>34</v>
      </c>
      <c r="W188" s="15">
        <v>34</v>
      </c>
      <c r="X188" s="16">
        <f t="shared" si="41"/>
        <v>0</v>
      </c>
      <c r="Y188" s="18"/>
      <c r="Z188" s="17"/>
    </row>
    <row r="189" spans="1:26" ht="18" customHeight="1" x14ac:dyDescent="0.2">
      <c r="A189" s="13">
        <v>5540030</v>
      </c>
      <c r="B189" s="14" t="s">
        <v>208</v>
      </c>
      <c r="C189" s="15">
        <v>20000</v>
      </c>
      <c r="D189" s="10">
        <f>VLOOKUP($A189,'27.04'!$A$9:$W$204,23,0)</f>
        <v>31</v>
      </c>
      <c r="E189" s="15"/>
      <c r="F189" s="15"/>
      <c r="G189" s="15"/>
      <c r="H189" s="9">
        <f t="shared" si="38"/>
        <v>0</v>
      </c>
      <c r="I189" s="15">
        <v>1</v>
      </c>
      <c r="J189" s="15"/>
      <c r="K189" s="15"/>
      <c r="L189" s="9">
        <f t="shared" si="32"/>
        <v>1</v>
      </c>
      <c r="M189" s="15"/>
      <c r="N189" s="15"/>
      <c r="O189" s="15"/>
      <c r="P189" s="15"/>
      <c r="Q189" s="15"/>
      <c r="R189" s="11">
        <f>SUM(M189:Q189)</f>
        <v>0</v>
      </c>
      <c r="S189" s="15"/>
      <c r="T189" s="15"/>
      <c r="U189" s="9">
        <f>S189+T189</f>
        <v>0</v>
      </c>
      <c r="V189" s="9">
        <f t="shared" si="40"/>
        <v>30</v>
      </c>
      <c r="W189" s="15">
        <v>30</v>
      </c>
      <c r="X189" s="16">
        <f>W189-V189</f>
        <v>0</v>
      </c>
      <c r="Y189" s="18"/>
      <c r="Z189" s="17"/>
    </row>
    <row r="190" spans="1:26" ht="18" customHeight="1" x14ac:dyDescent="0.2">
      <c r="A190" s="13">
        <v>5540031</v>
      </c>
      <c r="B190" s="14" t="s">
        <v>209</v>
      </c>
      <c r="C190" s="15">
        <v>20000</v>
      </c>
      <c r="D190" s="10">
        <f>VLOOKUP($A190,'27.04'!$A$9:$W$204,23,0)</f>
        <v>22</v>
      </c>
      <c r="E190" s="15"/>
      <c r="F190" s="15"/>
      <c r="G190" s="15"/>
      <c r="H190" s="9">
        <f t="shared" si="38"/>
        <v>0</v>
      </c>
      <c r="I190" s="15">
        <v>1</v>
      </c>
      <c r="J190" s="15"/>
      <c r="K190" s="15"/>
      <c r="L190" s="9">
        <f t="shared" si="32"/>
        <v>1</v>
      </c>
      <c r="M190" s="15"/>
      <c r="N190" s="15"/>
      <c r="O190" s="15"/>
      <c r="P190" s="15"/>
      <c r="Q190" s="15"/>
      <c r="R190" s="11">
        <f t="shared" si="37"/>
        <v>0</v>
      </c>
      <c r="S190" s="15"/>
      <c r="T190" s="15"/>
      <c r="U190" s="9">
        <f t="shared" ref="U190:U207" si="42">S190+T190</f>
        <v>0</v>
      </c>
      <c r="V190" s="9">
        <f t="shared" si="40"/>
        <v>21</v>
      </c>
      <c r="W190" s="15">
        <v>21</v>
      </c>
      <c r="X190" s="16">
        <f t="shared" ref="X190:X207" si="43">W190-V190</f>
        <v>0</v>
      </c>
      <c r="Y190" s="18"/>
      <c r="Z190" s="17"/>
    </row>
    <row r="191" spans="1:26" ht="18" customHeight="1" x14ac:dyDescent="0.2">
      <c r="A191" s="13">
        <v>5540032</v>
      </c>
      <c r="B191" s="14" t="s">
        <v>210</v>
      </c>
      <c r="C191" s="15">
        <v>15000</v>
      </c>
      <c r="D191" s="10">
        <f>VLOOKUP($A191,'27.04'!$A$9:$W$204,23,0)</f>
        <v>12</v>
      </c>
      <c r="E191" s="15"/>
      <c r="F191" s="15"/>
      <c r="G191" s="15"/>
      <c r="H191" s="9">
        <f t="shared" si="38"/>
        <v>0</v>
      </c>
      <c r="I191" s="15"/>
      <c r="J191" s="15"/>
      <c r="K191" s="15"/>
      <c r="L191" s="9">
        <f t="shared" si="32"/>
        <v>0</v>
      </c>
      <c r="M191" s="15"/>
      <c r="N191" s="15"/>
      <c r="O191" s="15"/>
      <c r="P191" s="15"/>
      <c r="Q191" s="15"/>
      <c r="R191" s="11">
        <f t="shared" si="37"/>
        <v>0</v>
      </c>
      <c r="S191" s="15"/>
      <c r="T191" s="15"/>
      <c r="U191" s="9">
        <f t="shared" si="42"/>
        <v>0</v>
      </c>
      <c r="V191" s="9">
        <f t="shared" si="40"/>
        <v>12</v>
      </c>
      <c r="W191" s="15">
        <v>12</v>
      </c>
      <c r="X191" s="16">
        <f t="shared" si="43"/>
        <v>0</v>
      </c>
      <c r="Y191" s="18"/>
      <c r="Z191" s="17"/>
    </row>
    <row r="192" spans="1:26" ht="18" customHeight="1" x14ac:dyDescent="0.2">
      <c r="A192" s="13">
        <v>5540033</v>
      </c>
      <c r="B192" s="14" t="s">
        <v>211</v>
      </c>
      <c r="C192" s="15">
        <v>15000</v>
      </c>
      <c r="D192" s="10">
        <f>VLOOKUP($A192,'27.04'!$A$9:$W$204,23,0)</f>
        <v>38</v>
      </c>
      <c r="E192" s="15"/>
      <c r="F192" s="15"/>
      <c r="G192" s="15"/>
      <c r="H192" s="9">
        <f t="shared" si="38"/>
        <v>0</v>
      </c>
      <c r="I192" s="15"/>
      <c r="J192" s="15"/>
      <c r="K192" s="15"/>
      <c r="L192" s="9">
        <f t="shared" si="32"/>
        <v>0</v>
      </c>
      <c r="M192" s="15"/>
      <c r="N192" s="15"/>
      <c r="O192" s="15"/>
      <c r="P192" s="15"/>
      <c r="Q192" s="15"/>
      <c r="R192" s="11">
        <f t="shared" si="37"/>
        <v>0</v>
      </c>
      <c r="S192" s="15"/>
      <c r="T192" s="15"/>
      <c r="U192" s="9">
        <f t="shared" si="42"/>
        <v>0</v>
      </c>
      <c r="V192" s="9">
        <f t="shared" si="40"/>
        <v>38</v>
      </c>
      <c r="W192" s="15">
        <v>38</v>
      </c>
      <c r="X192" s="16">
        <f t="shared" si="43"/>
        <v>0</v>
      </c>
      <c r="Y192" s="18"/>
      <c r="Z192" s="17"/>
    </row>
    <row r="193" spans="1:26" ht="18" customHeight="1" x14ac:dyDescent="0.2">
      <c r="A193" s="13">
        <v>5540035</v>
      </c>
      <c r="B193" s="14" t="s">
        <v>212</v>
      </c>
      <c r="C193" s="15">
        <v>20000</v>
      </c>
      <c r="D193" s="10">
        <f>VLOOKUP($A193,'27.04'!$A$9:$W$204,23,0)</f>
        <v>18</v>
      </c>
      <c r="E193" s="15"/>
      <c r="F193" s="15"/>
      <c r="G193" s="15"/>
      <c r="H193" s="9">
        <f t="shared" si="38"/>
        <v>0</v>
      </c>
      <c r="I193" s="15"/>
      <c r="J193" s="15"/>
      <c r="K193" s="15"/>
      <c r="L193" s="9">
        <f t="shared" si="32"/>
        <v>0</v>
      </c>
      <c r="M193" s="15"/>
      <c r="N193" s="15"/>
      <c r="O193" s="15"/>
      <c r="P193" s="15"/>
      <c r="Q193" s="15"/>
      <c r="R193" s="11">
        <f>SUM(M193:Q193)</f>
        <v>0</v>
      </c>
      <c r="S193" s="15"/>
      <c r="T193" s="15"/>
      <c r="U193" s="9">
        <f>S193+T193</f>
        <v>0</v>
      </c>
      <c r="V193" s="9">
        <f t="shared" si="40"/>
        <v>18</v>
      </c>
      <c r="W193" s="15">
        <v>18</v>
      </c>
      <c r="X193" s="16">
        <f>W193-V193</f>
        <v>0</v>
      </c>
      <c r="Y193" s="18"/>
      <c r="Z193" s="17"/>
    </row>
    <row r="194" spans="1:26" ht="18" customHeight="1" x14ac:dyDescent="0.2">
      <c r="A194" s="13">
        <v>5540037</v>
      </c>
      <c r="B194" s="14" t="s">
        <v>213</v>
      </c>
      <c r="C194" s="15">
        <v>18000</v>
      </c>
      <c r="D194" s="10">
        <f>VLOOKUP($A194,'27.04'!$A$9:$W$204,23,0)</f>
        <v>0</v>
      </c>
      <c r="E194" s="15"/>
      <c r="F194" s="15"/>
      <c r="G194" s="15"/>
      <c r="H194" s="9">
        <f t="shared" si="38"/>
        <v>0</v>
      </c>
      <c r="I194" s="15"/>
      <c r="J194" s="15"/>
      <c r="K194" s="15"/>
      <c r="L194" s="9">
        <f t="shared" si="32"/>
        <v>0</v>
      </c>
      <c r="M194" s="15"/>
      <c r="N194" s="15"/>
      <c r="O194" s="15"/>
      <c r="P194" s="15"/>
      <c r="Q194" s="15"/>
      <c r="R194" s="11">
        <f t="shared" si="37"/>
        <v>0</v>
      </c>
      <c r="S194" s="15"/>
      <c r="T194" s="15"/>
      <c r="U194" s="9">
        <f t="shared" si="42"/>
        <v>0</v>
      </c>
      <c r="V194" s="9">
        <f t="shared" si="40"/>
        <v>0</v>
      </c>
      <c r="W194" s="15"/>
      <c r="X194" s="16">
        <f t="shared" si="43"/>
        <v>0</v>
      </c>
      <c r="Y194" s="18"/>
      <c r="Z194" s="17"/>
    </row>
    <row r="195" spans="1:26" ht="18" customHeight="1" x14ac:dyDescent="0.2">
      <c r="A195" s="13">
        <v>5541001</v>
      </c>
      <c r="B195" s="14" t="s">
        <v>214</v>
      </c>
      <c r="C195" s="15">
        <v>29000</v>
      </c>
      <c r="D195" s="10">
        <f>VLOOKUP($A195,'27.04'!$A$9:$W$204,23,0)</f>
        <v>0</v>
      </c>
      <c r="E195" s="15"/>
      <c r="F195" s="15"/>
      <c r="G195" s="15"/>
      <c r="H195" s="9">
        <f t="shared" si="38"/>
        <v>0</v>
      </c>
      <c r="I195" s="15"/>
      <c r="J195" s="15"/>
      <c r="K195" s="15"/>
      <c r="L195" s="9">
        <f t="shared" si="32"/>
        <v>0</v>
      </c>
      <c r="M195" s="15"/>
      <c r="N195" s="15"/>
      <c r="O195" s="15"/>
      <c r="P195" s="15"/>
      <c r="Q195" s="15"/>
      <c r="R195" s="11">
        <f t="shared" si="37"/>
        <v>0</v>
      </c>
      <c r="S195" s="15"/>
      <c r="T195" s="15"/>
      <c r="U195" s="9">
        <f t="shared" si="42"/>
        <v>0</v>
      </c>
      <c r="V195" s="9">
        <f t="shared" si="40"/>
        <v>0</v>
      </c>
      <c r="W195" s="15"/>
      <c r="X195" s="16">
        <f t="shared" si="43"/>
        <v>0</v>
      </c>
      <c r="Y195" s="18"/>
      <c r="Z195" s="17"/>
    </row>
    <row r="196" spans="1:26" ht="18" customHeight="1" x14ac:dyDescent="0.2">
      <c r="A196" s="13">
        <v>5510105</v>
      </c>
      <c r="B196" s="14" t="s">
        <v>234</v>
      </c>
      <c r="C196" s="15">
        <v>10000</v>
      </c>
      <c r="D196" s="10">
        <f>VLOOKUP($A196,'27.04'!$A$9:$W$204,23,0)</f>
        <v>0</v>
      </c>
      <c r="E196" s="15"/>
      <c r="F196" s="15"/>
      <c r="G196" s="15"/>
      <c r="H196" s="9">
        <f t="shared" si="38"/>
        <v>0</v>
      </c>
      <c r="I196" s="15"/>
      <c r="J196" s="15"/>
      <c r="K196" s="15"/>
      <c r="L196" s="9">
        <f t="shared" si="32"/>
        <v>0</v>
      </c>
      <c r="M196" s="15"/>
      <c r="N196" s="15"/>
      <c r="O196" s="15"/>
      <c r="P196" s="15"/>
      <c r="Q196" s="15"/>
      <c r="R196" s="11">
        <f t="shared" si="37"/>
        <v>0</v>
      </c>
      <c r="S196" s="15"/>
      <c r="T196" s="15"/>
      <c r="U196" s="9">
        <f t="shared" si="42"/>
        <v>0</v>
      </c>
      <c r="V196" s="9">
        <f t="shared" si="40"/>
        <v>0</v>
      </c>
      <c r="W196" s="15"/>
      <c r="X196" s="16">
        <f t="shared" si="43"/>
        <v>0</v>
      </c>
      <c r="Y196" s="18"/>
      <c r="Z196" s="17"/>
    </row>
    <row r="197" spans="1:26" ht="18" customHeight="1" x14ac:dyDescent="0.2">
      <c r="A197" s="13">
        <v>7116001</v>
      </c>
      <c r="B197" s="14" t="s">
        <v>215</v>
      </c>
      <c r="C197" s="15">
        <v>99000</v>
      </c>
      <c r="D197" s="10">
        <f>VLOOKUP($A197,'27.04'!$A$9:$W$204,23,0)</f>
        <v>0</v>
      </c>
      <c r="E197" s="15"/>
      <c r="F197" s="15"/>
      <c r="G197" s="15"/>
      <c r="H197" s="9">
        <f t="shared" si="38"/>
        <v>0</v>
      </c>
      <c r="I197" s="15"/>
      <c r="J197" s="15"/>
      <c r="K197" s="15"/>
      <c r="L197" s="9">
        <f t="shared" si="32"/>
        <v>0</v>
      </c>
      <c r="M197" s="15"/>
      <c r="N197" s="15"/>
      <c r="O197" s="15"/>
      <c r="P197" s="15"/>
      <c r="Q197" s="15"/>
      <c r="R197" s="11">
        <f t="shared" si="37"/>
        <v>0</v>
      </c>
      <c r="S197" s="15"/>
      <c r="T197" s="15"/>
      <c r="U197" s="9">
        <f t="shared" si="42"/>
        <v>0</v>
      </c>
      <c r="V197" s="9">
        <f t="shared" si="40"/>
        <v>0</v>
      </c>
      <c r="W197" s="15"/>
      <c r="X197" s="16">
        <f t="shared" si="43"/>
        <v>0</v>
      </c>
      <c r="Y197" s="18"/>
      <c r="Z197" s="17"/>
    </row>
    <row r="198" spans="1:26" ht="18" customHeight="1" x14ac:dyDescent="0.2">
      <c r="A198" s="13">
        <v>7116002</v>
      </c>
      <c r="B198" s="14" t="s">
        <v>224</v>
      </c>
      <c r="C198" s="15">
        <v>60000</v>
      </c>
      <c r="D198" s="10">
        <f>VLOOKUP($A198,'27.04'!$A$9:$W$204,23,0)</f>
        <v>0</v>
      </c>
      <c r="E198" s="15"/>
      <c r="F198" s="15"/>
      <c r="G198" s="15"/>
      <c r="H198" s="9">
        <f t="shared" si="38"/>
        <v>0</v>
      </c>
      <c r="I198" s="15"/>
      <c r="J198" s="15"/>
      <c r="K198" s="15"/>
      <c r="L198" s="9">
        <f t="shared" si="32"/>
        <v>0</v>
      </c>
      <c r="M198" s="15"/>
      <c r="N198" s="15"/>
      <c r="O198" s="15"/>
      <c r="P198" s="15"/>
      <c r="Q198" s="15"/>
      <c r="R198" s="11">
        <f t="shared" si="37"/>
        <v>0</v>
      </c>
      <c r="S198" s="15"/>
      <c r="T198" s="15"/>
      <c r="U198" s="9">
        <f t="shared" si="42"/>
        <v>0</v>
      </c>
      <c r="V198" s="9">
        <f t="shared" si="40"/>
        <v>0</v>
      </c>
      <c r="W198" s="15"/>
      <c r="X198" s="16">
        <f t="shared" si="43"/>
        <v>0</v>
      </c>
      <c r="Y198" s="18"/>
      <c r="Z198" s="17"/>
    </row>
    <row r="199" spans="1:26" ht="18" customHeight="1" x14ac:dyDescent="0.2">
      <c r="A199" s="13">
        <v>7116003</v>
      </c>
      <c r="B199" s="14" t="s">
        <v>225</v>
      </c>
      <c r="C199" s="15">
        <v>60000</v>
      </c>
      <c r="D199" s="10">
        <f>VLOOKUP($A199,'27.04'!$A$9:$W$204,23,0)</f>
        <v>0</v>
      </c>
      <c r="E199" s="15"/>
      <c r="F199" s="15"/>
      <c r="G199" s="15"/>
      <c r="H199" s="9">
        <f t="shared" si="38"/>
        <v>0</v>
      </c>
      <c r="I199" s="15"/>
      <c r="J199" s="15"/>
      <c r="K199" s="15"/>
      <c r="L199" s="9">
        <f t="shared" si="32"/>
        <v>0</v>
      </c>
      <c r="M199" s="15"/>
      <c r="N199" s="15"/>
      <c r="O199" s="15"/>
      <c r="P199" s="15"/>
      <c r="Q199" s="15"/>
      <c r="R199" s="11">
        <f t="shared" si="37"/>
        <v>0</v>
      </c>
      <c r="S199" s="15"/>
      <c r="T199" s="15"/>
      <c r="U199" s="9">
        <f t="shared" si="42"/>
        <v>0</v>
      </c>
      <c r="V199" s="9">
        <f t="shared" si="40"/>
        <v>0</v>
      </c>
      <c r="W199" s="15"/>
      <c r="X199" s="16">
        <f t="shared" si="43"/>
        <v>0</v>
      </c>
      <c r="Y199" s="18"/>
      <c r="Z199" s="17"/>
    </row>
    <row r="200" spans="1:26" ht="18" customHeight="1" x14ac:dyDescent="0.2">
      <c r="A200" s="13">
        <v>9500002</v>
      </c>
      <c r="B200" s="14" t="s">
        <v>216</v>
      </c>
      <c r="C200" s="15">
        <v>4000</v>
      </c>
      <c r="D200" s="10">
        <f>VLOOKUP($A200,'27.04'!$A$9:$W$204,23,0)</f>
        <v>0</v>
      </c>
      <c r="E200" s="15"/>
      <c r="F200" s="15"/>
      <c r="G200" s="15"/>
      <c r="H200" s="9">
        <f t="shared" si="38"/>
        <v>0</v>
      </c>
      <c r="I200" s="15"/>
      <c r="J200" s="15"/>
      <c r="K200" s="15"/>
      <c r="L200" s="9">
        <f t="shared" si="32"/>
        <v>0</v>
      </c>
      <c r="M200" s="15"/>
      <c r="N200" s="15"/>
      <c r="O200" s="15"/>
      <c r="P200" s="15"/>
      <c r="Q200" s="15"/>
      <c r="R200" s="11">
        <f t="shared" si="37"/>
        <v>0</v>
      </c>
      <c r="S200" s="15"/>
      <c r="T200" s="15"/>
      <c r="U200" s="9">
        <f t="shared" si="42"/>
        <v>0</v>
      </c>
      <c r="V200" s="9">
        <f t="shared" si="40"/>
        <v>0</v>
      </c>
      <c r="W200" s="15"/>
      <c r="X200" s="16">
        <f t="shared" si="43"/>
        <v>0</v>
      </c>
      <c r="Y200" s="18"/>
      <c r="Z200" s="17"/>
    </row>
    <row r="201" spans="1:26" ht="18" customHeight="1" x14ac:dyDescent="0.2">
      <c r="A201" s="13">
        <v>9500003</v>
      </c>
      <c r="B201" s="14" t="s">
        <v>217</v>
      </c>
      <c r="C201" s="15">
        <v>5000</v>
      </c>
      <c r="D201" s="10">
        <f>VLOOKUP($A201,'27.04'!$A$9:$W$204,23,0)</f>
        <v>0</v>
      </c>
      <c r="E201" s="15"/>
      <c r="F201" s="15"/>
      <c r="G201" s="15"/>
      <c r="H201" s="9">
        <f t="shared" si="38"/>
        <v>0</v>
      </c>
      <c r="I201" s="15"/>
      <c r="J201" s="15"/>
      <c r="K201" s="15"/>
      <c r="L201" s="9">
        <f t="shared" si="32"/>
        <v>0</v>
      </c>
      <c r="M201" s="15"/>
      <c r="N201" s="15"/>
      <c r="O201" s="15"/>
      <c r="P201" s="15"/>
      <c r="Q201" s="15"/>
      <c r="R201" s="11">
        <f t="shared" si="37"/>
        <v>0</v>
      </c>
      <c r="S201" s="15"/>
      <c r="T201" s="15"/>
      <c r="U201" s="9">
        <f t="shared" si="42"/>
        <v>0</v>
      </c>
      <c r="V201" s="9">
        <f t="shared" si="40"/>
        <v>0</v>
      </c>
      <c r="W201" s="15"/>
      <c r="X201" s="16">
        <f t="shared" si="43"/>
        <v>0</v>
      </c>
      <c r="Y201" s="18"/>
      <c r="Z201" s="17"/>
    </row>
    <row r="202" spans="1:26" ht="18" customHeight="1" x14ac:dyDescent="0.2">
      <c r="A202" s="13">
        <v>5530007</v>
      </c>
      <c r="B202" s="14" t="s">
        <v>229</v>
      </c>
      <c r="C202" s="15">
        <v>29000</v>
      </c>
      <c r="D202" s="10">
        <f>VLOOKUP($A202,'27.04'!$A$9:$W$204,23,0)</f>
        <v>0</v>
      </c>
      <c r="E202" s="15"/>
      <c r="F202" s="15"/>
      <c r="G202" s="15"/>
      <c r="H202" s="9">
        <f t="shared" si="38"/>
        <v>0</v>
      </c>
      <c r="I202" s="15"/>
      <c r="J202" s="15"/>
      <c r="K202" s="15"/>
      <c r="L202" s="9">
        <f t="shared" si="32"/>
        <v>0</v>
      </c>
      <c r="M202" s="15"/>
      <c r="N202" s="15"/>
      <c r="O202" s="15"/>
      <c r="P202" s="15"/>
      <c r="Q202" s="15"/>
      <c r="R202" s="11">
        <f t="shared" si="37"/>
        <v>0</v>
      </c>
      <c r="S202" s="15"/>
      <c r="T202" s="15"/>
      <c r="U202" s="9">
        <f t="shared" si="42"/>
        <v>0</v>
      </c>
      <c r="V202" s="9">
        <f t="shared" si="40"/>
        <v>0</v>
      </c>
      <c r="W202" s="15"/>
      <c r="X202" s="16">
        <f t="shared" si="43"/>
        <v>0</v>
      </c>
      <c r="Y202" s="18"/>
      <c r="Z202" s="17"/>
    </row>
    <row r="203" spans="1:26" ht="18" customHeight="1" x14ac:dyDescent="0.2">
      <c r="A203" s="13">
        <v>553009</v>
      </c>
      <c r="B203" s="14" t="s">
        <v>230</v>
      </c>
      <c r="C203" s="15">
        <v>39000</v>
      </c>
      <c r="D203" s="10">
        <f>VLOOKUP($A203,'27.04'!$A$9:$W$205,23,0)</f>
        <v>0</v>
      </c>
      <c r="E203" s="15"/>
      <c r="F203" s="15"/>
      <c r="G203" s="15"/>
      <c r="H203" s="9">
        <f t="shared" si="38"/>
        <v>0</v>
      </c>
      <c r="I203" s="15"/>
      <c r="J203" s="15"/>
      <c r="K203" s="15"/>
      <c r="L203" s="9">
        <f t="shared" si="32"/>
        <v>0</v>
      </c>
      <c r="M203" s="15"/>
      <c r="N203" s="15"/>
      <c r="O203" s="15"/>
      <c r="P203" s="15"/>
      <c r="Q203" s="15"/>
      <c r="R203" s="11">
        <f t="shared" si="37"/>
        <v>0</v>
      </c>
      <c r="S203" s="15"/>
      <c r="T203" s="15"/>
      <c r="U203" s="9">
        <f t="shared" si="42"/>
        <v>0</v>
      </c>
      <c r="V203" s="9">
        <f t="shared" si="40"/>
        <v>0</v>
      </c>
      <c r="W203" s="15"/>
      <c r="X203" s="16">
        <f t="shared" si="43"/>
        <v>0</v>
      </c>
      <c r="Y203" s="18"/>
      <c r="Z203" s="17"/>
    </row>
    <row r="204" spans="1:26" ht="18" customHeight="1" x14ac:dyDescent="0.2">
      <c r="A204" s="13">
        <v>7560084</v>
      </c>
      <c r="B204" s="14" t="s">
        <v>245</v>
      </c>
      <c r="C204" s="15">
        <v>50000</v>
      </c>
      <c r="D204" s="10"/>
      <c r="E204" s="15"/>
      <c r="F204" s="15"/>
      <c r="G204" s="15"/>
      <c r="H204" s="9">
        <f t="shared" si="38"/>
        <v>0</v>
      </c>
      <c r="I204" s="15">
        <v>8</v>
      </c>
      <c r="J204" s="15"/>
      <c r="K204" s="15"/>
      <c r="L204" s="9">
        <f t="shared" si="32"/>
        <v>8</v>
      </c>
      <c r="M204" s="15"/>
      <c r="N204" s="15"/>
      <c r="O204" s="15"/>
      <c r="P204" s="15"/>
      <c r="Q204" s="15"/>
      <c r="R204" s="11">
        <f t="shared" si="37"/>
        <v>0</v>
      </c>
      <c r="S204" s="15"/>
      <c r="T204" s="15"/>
      <c r="U204" s="9">
        <f t="shared" si="42"/>
        <v>0</v>
      </c>
      <c r="V204" s="9"/>
      <c r="W204" s="15"/>
      <c r="X204" s="16">
        <f t="shared" si="43"/>
        <v>0</v>
      </c>
      <c r="Y204" s="18"/>
      <c r="Z204" s="17"/>
    </row>
    <row r="205" spans="1:26" ht="18" customHeight="1" x14ac:dyDescent="0.2">
      <c r="A205" s="13">
        <v>7560085</v>
      </c>
      <c r="B205" s="14" t="s">
        <v>246</v>
      </c>
      <c r="C205" s="15">
        <v>80000</v>
      </c>
      <c r="D205" s="10"/>
      <c r="E205" s="15"/>
      <c r="F205" s="15"/>
      <c r="G205" s="15"/>
      <c r="H205" s="9">
        <f t="shared" si="38"/>
        <v>0</v>
      </c>
      <c r="I205" s="15">
        <v>2</v>
      </c>
      <c r="J205" s="15"/>
      <c r="K205" s="15"/>
      <c r="L205" s="9">
        <f t="shared" si="32"/>
        <v>2</v>
      </c>
      <c r="M205" s="15"/>
      <c r="N205" s="15"/>
      <c r="O205" s="15"/>
      <c r="P205" s="15"/>
      <c r="Q205" s="15"/>
      <c r="R205" s="11">
        <f t="shared" si="37"/>
        <v>0</v>
      </c>
      <c r="S205" s="15"/>
      <c r="T205" s="15"/>
      <c r="U205" s="9">
        <f t="shared" si="42"/>
        <v>0</v>
      </c>
      <c r="V205" s="9"/>
      <c r="W205" s="15"/>
      <c r="X205" s="16">
        <f t="shared" si="43"/>
        <v>0</v>
      </c>
      <c r="Y205" s="18"/>
      <c r="Z205" s="17"/>
    </row>
    <row r="206" spans="1:26" ht="18" customHeight="1" x14ac:dyDescent="0.2">
      <c r="A206" s="13">
        <v>7560086</v>
      </c>
      <c r="B206" s="14" t="s">
        <v>247</v>
      </c>
      <c r="C206" s="15">
        <v>39000</v>
      </c>
      <c r="D206" s="10"/>
      <c r="E206" s="15"/>
      <c r="F206" s="15"/>
      <c r="G206" s="15"/>
      <c r="H206" s="9">
        <f t="shared" si="38"/>
        <v>0</v>
      </c>
      <c r="I206" s="15"/>
      <c r="J206" s="15"/>
      <c r="K206" s="15"/>
      <c r="L206" s="9">
        <f t="shared" si="32"/>
        <v>0</v>
      </c>
      <c r="M206" s="15"/>
      <c r="N206" s="15"/>
      <c r="O206" s="15"/>
      <c r="P206" s="15"/>
      <c r="Q206" s="15"/>
      <c r="R206" s="11">
        <f t="shared" si="37"/>
        <v>0</v>
      </c>
      <c r="S206" s="15"/>
      <c r="T206" s="15"/>
      <c r="U206" s="9">
        <f t="shared" si="42"/>
        <v>0</v>
      </c>
      <c r="V206" s="9"/>
      <c r="W206" s="15"/>
      <c r="X206" s="16">
        <f t="shared" si="43"/>
        <v>0</v>
      </c>
      <c r="Y206" s="18"/>
      <c r="Z206" s="17"/>
    </row>
    <row r="207" spans="1:26" ht="18" customHeight="1" x14ac:dyDescent="0.2">
      <c r="A207" s="13"/>
      <c r="B207" s="14"/>
      <c r="C207" s="15"/>
      <c r="D207" s="10"/>
      <c r="E207" s="15"/>
      <c r="F207" s="15"/>
      <c r="G207" s="15"/>
      <c r="H207" s="9">
        <f t="shared" si="38"/>
        <v>0</v>
      </c>
      <c r="I207" s="15"/>
      <c r="J207" s="15"/>
      <c r="K207" s="15"/>
      <c r="L207" s="9">
        <f t="shared" si="32"/>
        <v>0</v>
      </c>
      <c r="M207" s="15"/>
      <c r="N207" s="15"/>
      <c r="O207" s="15"/>
      <c r="P207" s="15"/>
      <c r="Q207" s="15"/>
      <c r="R207" s="11">
        <f t="shared" si="37"/>
        <v>0</v>
      </c>
      <c r="S207" s="15"/>
      <c r="T207" s="15"/>
      <c r="U207" s="9">
        <f t="shared" si="42"/>
        <v>0</v>
      </c>
      <c r="V207" s="9">
        <f t="shared" si="40"/>
        <v>0</v>
      </c>
      <c r="W207" s="15"/>
      <c r="X207" s="16">
        <f t="shared" si="43"/>
        <v>0</v>
      </c>
      <c r="Y207" s="18"/>
      <c r="Z207" s="17"/>
    </row>
    <row r="208" spans="1:26" ht="18" customHeight="1" x14ac:dyDescent="0.2">
      <c r="A208" s="7"/>
      <c r="B208" s="28" t="s">
        <v>218</v>
      </c>
      <c r="C208" s="9"/>
      <c r="D208" s="10"/>
      <c r="E208" s="10"/>
      <c r="F208" s="10"/>
      <c r="G208" s="10"/>
      <c r="H208" s="9"/>
      <c r="I208" s="10"/>
      <c r="J208" s="10"/>
      <c r="K208" s="10"/>
      <c r="L208" s="9">
        <f t="shared" si="32"/>
        <v>0</v>
      </c>
      <c r="M208" s="10"/>
      <c r="N208" s="10"/>
      <c r="O208" s="10"/>
      <c r="P208" s="10"/>
      <c r="Q208" s="10"/>
      <c r="R208" s="11">
        <f t="shared" si="37"/>
        <v>0</v>
      </c>
      <c r="S208" s="10"/>
      <c r="T208" s="10"/>
      <c r="U208" s="9"/>
      <c r="V208" s="9"/>
      <c r="W208" s="10"/>
      <c r="X208" s="9"/>
      <c r="Y208" s="18"/>
      <c r="Z208" s="17"/>
    </row>
    <row r="210" spans="1:28" ht="25.5" customHeight="1" x14ac:dyDescent="0.2">
      <c r="D210" s="30">
        <f>SUM(D9:D208)</f>
        <v>574</v>
      </c>
      <c r="E210" s="31"/>
      <c r="F210" s="31"/>
      <c r="G210" s="31"/>
      <c r="H210" s="31"/>
      <c r="I210" s="30">
        <f>SUM(I9:I208)</f>
        <v>384</v>
      </c>
      <c r="J210" s="30">
        <f>SUM(J9:J208)</f>
        <v>0</v>
      </c>
      <c r="K210" s="30"/>
      <c r="L210" s="31"/>
      <c r="M210" s="31"/>
      <c r="N210" s="31"/>
      <c r="O210" s="31"/>
      <c r="P210" s="31"/>
      <c r="Q210" s="30">
        <f>SUM(Q9:Q208)</f>
        <v>1</v>
      </c>
      <c r="R210" s="30">
        <f>SUM(R9:R208)</f>
        <v>7</v>
      </c>
      <c r="S210" s="30">
        <f>SUM(S9:S208)</f>
        <v>14</v>
      </c>
      <c r="T210" s="31"/>
      <c r="U210" s="31"/>
      <c r="V210" s="32"/>
      <c r="W210" s="30">
        <f>SUM(W9:W208)</f>
        <v>631</v>
      </c>
      <c r="X210" s="30">
        <f>SUM(X9:X208)</f>
        <v>-15</v>
      </c>
    </row>
    <row r="211" spans="1:28" ht="12.75" customHeight="1" x14ac:dyDescent="0.2"/>
    <row r="212" spans="1:28" s="1" customFormat="1" x14ac:dyDescent="0.2">
      <c r="A212" s="29"/>
      <c r="B212" s="29" t="s">
        <v>219</v>
      </c>
      <c r="I212" s="33" t="s">
        <v>220</v>
      </c>
      <c r="S212" s="1" t="s">
        <v>221</v>
      </c>
      <c r="V212" s="2"/>
      <c r="W212" s="2"/>
      <c r="X212" s="2"/>
      <c r="Y212" s="3"/>
      <c r="Z212" s="3"/>
      <c r="AA212" s="3"/>
      <c r="AB212" s="3"/>
    </row>
    <row r="214" spans="1:28" s="1" customFormat="1" x14ac:dyDescent="0.2">
      <c r="A214" s="29" t="s">
        <v>222</v>
      </c>
      <c r="B214" s="3"/>
      <c r="V214" s="2"/>
      <c r="W214" s="2"/>
      <c r="X214" s="2"/>
      <c r="Y214" s="3"/>
      <c r="Z214" s="3"/>
      <c r="AA214" s="3"/>
      <c r="AB214" s="3"/>
    </row>
  </sheetData>
  <mergeCells count="30">
    <mergeCell ref="O6:Q6"/>
    <mergeCell ref="J6:J7"/>
    <mergeCell ref="K6:K7"/>
    <mergeCell ref="L6:L7"/>
    <mergeCell ref="M6:M7"/>
    <mergeCell ref="N6:N7"/>
    <mergeCell ref="V5:V7"/>
    <mergeCell ref="W5:W7"/>
    <mergeCell ref="X5:X7"/>
    <mergeCell ref="Z5:AB6"/>
    <mergeCell ref="R6:R7"/>
    <mergeCell ref="S6:S7"/>
    <mergeCell ref="T6:T7"/>
    <mergeCell ref="U6:U7"/>
    <mergeCell ref="A1:B1"/>
    <mergeCell ref="A2:B2"/>
    <mergeCell ref="A3:X3"/>
    <mergeCell ref="A5:A7"/>
    <mergeCell ref="B5:B7"/>
    <mergeCell ref="C5:C7"/>
    <mergeCell ref="D5:D7"/>
    <mergeCell ref="E5:H5"/>
    <mergeCell ref="I5:L5"/>
    <mergeCell ref="M5:R5"/>
    <mergeCell ref="E6:E7"/>
    <mergeCell ref="F6:F7"/>
    <mergeCell ref="G6:G7"/>
    <mergeCell ref="H6:H7"/>
    <mergeCell ref="I6:I7"/>
    <mergeCell ref="S5:U5"/>
  </mergeCells>
  <conditionalFormatting sqref="B103:B104">
    <cfRule type="duplicateValues" dxfId="333" priority="60" stopIfTrue="1"/>
  </conditionalFormatting>
  <conditionalFormatting sqref="B135">
    <cfRule type="duplicateValues" dxfId="332" priority="59" stopIfTrue="1"/>
  </conditionalFormatting>
  <conditionalFormatting sqref="B121">
    <cfRule type="duplicateValues" dxfId="331" priority="58" stopIfTrue="1"/>
  </conditionalFormatting>
  <conditionalFormatting sqref="B208">
    <cfRule type="duplicateValues" dxfId="330" priority="57" stopIfTrue="1"/>
  </conditionalFormatting>
  <conditionalFormatting sqref="B211:B284">
    <cfRule type="duplicateValues" dxfId="329" priority="56" stopIfTrue="1"/>
  </conditionalFormatting>
  <conditionalFormatting sqref="B210">
    <cfRule type="duplicateValues" dxfId="328" priority="55" stopIfTrue="1"/>
  </conditionalFormatting>
  <conditionalFormatting sqref="I212">
    <cfRule type="duplicateValues" dxfId="327" priority="54" stopIfTrue="1"/>
  </conditionalFormatting>
  <conditionalFormatting sqref="I212">
    <cfRule type="duplicateValues" dxfId="326" priority="51" stopIfTrue="1"/>
    <cfRule type="duplicateValues" dxfId="325" priority="52" stopIfTrue="1"/>
    <cfRule type="duplicateValues" dxfId="324" priority="53" stopIfTrue="1"/>
  </conditionalFormatting>
  <conditionalFormatting sqref="B20">
    <cfRule type="duplicateValues" dxfId="323" priority="45" stopIfTrue="1"/>
  </conditionalFormatting>
  <conditionalFormatting sqref="B20">
    <cfRule type="duplicateValues" dxfId="322" priority="46" stopIfTrue="1"/>
  </conditionalFormatting>
  <conditionalFormatting sqref="B20">
    <cfRule type="duplicateValues" dxfId="321" priority="47" stopIfTrue="1"/>
  </conditionalFormatting>
  <conditionalFormatting sqref="B20">
    <cfRule type="duplicateValues" dxfId="320" priority="48" stopIfTrue="1"/>
    <cfRule type="duplicateValues" dxfId="319" priority="49" stopIfTrue="1"/>
    <cfRule type="duplicateValues" dxfId="318" priority="50" stopIfTrue="1"/>
  </conditionalFormatting>
  <conditionalFormatting sqref="A20:A25">
    <cfRule type="duplicateValues" dxfId="317" priority="44" stopIfTrue="1"/>
  </conditionalFormatting>
  <conditionalFormatting sqref="A26">
    <cfRule type="duplicateValues" dxfId="316" priority="43" stopIfTrue="1"/>
  </conditionalFormatting>
  <conditionalFormatting sqref="A27">
    <cfRule type="duplicateValues" dxfId="315" priority="42" stopIfTrue="1"/>
  </conditionalFormatting>
  <conditionalFormatting sqref="A28">
    <cfRule type="duplicateValues" dxfId="314" priority="41" stopIfTrue="1"/>
  </conditionalFormatting>
  <conditionalFormatting sqref="A29">
    <cfRule type="duplicateValues" dxfId="313" priority="40" stopIfTrue="1"/>
  </conditionalFormatting>
  <conditionalFormatting sqref="A30">
    <cfRule type="duplicateValues" dxfId="312" priority="39" stopIfTrue="1"/>
  </conditionalFormatting>
  <conditionalFormatting sqref="B285:B65328 B210 B5 B8:B19 B122:B134 B21:B59 B136:B207 B64:B100 B62 B102:B120">
    <cfRule type="duplicateValues" dxfId="311" priority="61" stopIfTrue="1"/>
  </conditionalFormatting>
  <conditionalFormatting sqref="B285:B65328 B210 B5 B8:B19 B105:B120 B122:B134 B21:B59 B136:B207 B64:B100 B62 B102">
    <cfRule type="duplicateValues" dxfId="310" priority="62" stopIfTrue="1"/>
  </conditionalFormatting>
  <conditionalFormatting sqref="A210:A65328 A1:A5 A8:A19 A31:A62 A64:A100 A102:A208">
    <cfRule type="duplicateValues" dxfId="309" priority="63" stopIfTrue="1"/>
  </conditionalFormatting>
  <conditionalFormatting sqref="B210:B65328 B5 B8:B19 B21:B59 B64:B100 B62 B102:B208">
    <cfRule type="duplicateValues" dxfId="308" priority="64" stopIfTrue="1"/>
  </conditionalFormatting>
  <conditionalFormatting sqref="B210:B65328 B1:B5 B8:B19 B21:B59 B64:B100 B62 B102:B208">
    <cfRule type="duplicateValues" dxfId="307" priority="65" stopIfTrue="1"/>
    <cfRule type="duplicateValues" dxfId="306" priority="66" stopIfTrue="1"/>
    <cfRule type="duplicateValues" dxfId="305" priority="67" stopIfTrue="1"/>
  </conditionalFormatting>
  <conditionalFormatting sqref="Y17">
    <cfRule type="duplicateValues" dxfId="304" priority="33" stopIfTrue="1"/>
  </conditionalFormatting>
  <conditionalFormatting sqref="Y17">
    <cfRule type="duplicateValues" dxfId="303" priority="34" stopIfTrue="1"/>
  </conditionalFormatting>
  <conditionalFormatting sqref="Y17">
    <cfRule type="duplicateValues" dxfId="302" priority="35" stopIfTrue="1"/>
  </conditionalFormatting>
  <conditionalFormatting sqref="Y17">
    <cfRule type="duplicateValues" dxfId="301" priority="36" stopIfTrue="1"/>
    <cfRule type="duplicateValues" dxfId="300" priority="37" stopIfTrue="1"/>
    <cfRule type="duplicateValues" dxfId="299" priority="38" stopIfTrue="1"/>
  </conditionalFormatting>
  <conditionalFormatting sqref="Y13">
    <cfRule type="duplicateValues" dxfId="298" priority="27" stopIfTrue="1"/>
  </conditionalFormatting>
  <conditionalFormatting sqref="Y13">
    <cfRule type="duplicateValues" dxfId="297" priority="28" stopIfTrue="1"/>
  </conditionalFormatting>
  <conditionalFormatting sqref="Y13">
    <cfRule type="duplicateValues" dxfId="296" priority="29" stopIfTrue="1"/>
  </conditionalFormatting>
  <conditionalFormatting sqref="Y13">
    <cfRule type="duplicateValues" dxfId="295" priority="30" stopIfTrue="1"/>
    <cfRule type="duplicateValues" dxfId="294" priority="31" stopIfTrue="1"/>
    <cfRule type="duplicateValues" dxfId="293" priority="32" stopIfTrue="1"/>
  </conditionalFormatting>
  <conditionalFormatting sqref="B63">
    <cfRule type="duplicateValues" dxfId="292" priority="20" stopIfTrue="1"/>
  </conditionalFormatting>
  <conditionalFormatting sqref="B63">
    <cfRule type="duplicateValues" dxfId="291" priority="21" stopIfTrue="1"/>
  </conditionalFormatting>
  <conditionalFormatting sqref="A63">
    <cfRule type="duplicateValues" dxfId="290" priority="22" stopIfTrue="1"/>
  </conditionalFormatting>
  <conditionalFormatting sqref="B63">
    <cfRule type="duplicateValues" dxfId="289" priority="23" stopIfTrue="1"/>
  </conditionalFormatting>
  <conditionalFormatting sqref="B63">
    <cfRule type="duplicateValues" dxfId="288" priority="24" stopIfTrue="1"/>
    <cfRule type="duplicateValues" dxfId="287" priority="25" stopIfTrue="1"/>
    <cfRule type="duplicateValues" dxfId="286" priority="26" stopIfTrue="1"/>
  </conditionalFormatting>
  <conditionalFormatting sqref="B60">
    <cfRule type="duplicateValues" dxfId="285" priority="14" stopIfTrue="1"/>
  </conditionalFormatting>
  <conditionalFormatting sqref="B60">
    <cfRule type="duplicateValues" dxfId="284" priority="15" stopIfTrue="1"/>
  </conditionalFormatting>
  <conditionalFormatting sqref="B60">
    <cfRule type="duplicateValues" dxfId="283" priority="16" stopIfTrue="1"/>
  </conditionalFormatting>
  <conditionalFormatting sqref="B60">
    <cfRule type="duplicateValues" dxfId="282" priority="17" stopIfTrue="1"/>
    <cfRule type="duplicateValues" dxfId="281" priority="18" stopIfTrue="1"/>
    <cfRule type="duplicateValues" dxfId="280" priority="19" stopIfTrue="1"/>
  </conditionalFormatting>
  <conditionalFormatting sqref="B61">
    <cfRule type="duplicateValues" dxfId="279" priority="8" stopIfTrue="1"/>
  </conditionalFormatting>
  <conditionalFormatting sqref="B61">
    <cfRule type="duplicateValues" dxfId="278" priority="9" stopIfTrue="1"/>
  </conditionalFormatting>
  <conditionalFormatting sqref="B61">
    <cfRule type="duplicateValues" dxfId="277" priority="10" stopIfTrue="1"/>
  </conditionalFormatting>
  <conditionalFormatting sqref="B61">
    <cfRule type="duplicateValues" dxfId="276" priority="11" stopIfTrue="1"/>
    <cfRule type="duplicateValues" dxfId="275" priority="12" stopIfTrue="1"/>
    <cfRule type="duplicateValues" dxfId="274" priority="13" stopIfTrue="1"/>
  </conditionalFormatting>
  <conditionalFormatting sqref="B101">
    <cfRule type="duplicateValues" dxfId="273" priority="1" stopIfTrue="1"/>
  </conditionalFormatting>
  <conditionalFormatting sqref="B101">
    <cfRule type="duplicateValues" dxfId="272" priority="2" stopIfTrue="1"/>
  </conditionalFormatting>
  <conditionalFormatting sqref="A101">
    <cfRule type="duplicateValues" dxfId="271" priority="3" stopIfTrue="1"/>
  </conditionalFormatting>
  <conditionalFormatting sqref="B101">
    <cfRule type="duplicateValues" dxfId="270" priority="4" stopIfTrue="1"/>
  </conditionalFormatting>
  <conditionalFormatting sqref="B101">
    <cfRule type="duplicateValues" dxfId="269" priority="5" stopIfTrue="1"/>
    <cfRule type="duplicateValues" dxfId="268" priority="6" stopIfTrue="1"/>
    <cfRule type="duplicateValues" dxfId="267" priority="7" stopIfTrue="1"/>
  </conditionalFormatting>
  <pageMargins left="0.7" right="0.7" top="0.75" bottom="0.75" header="0.3" footer="0.3"/>
  <pageSetup orientation="portrait" r:id="rId1"/>
  <legacy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214"/>
  <sheetViews>
    <sheetView zoomScaleNormal="100" workbookViewId="0">
      <pane xSplit="4" ySplit="8" topLeftCell="E127" activePane="bottomRight" state="frozen"/>
      <selection activeCell="AI60" sqref="AI60:AJ60"/>
      <selection pane="topRight" activeCell="AI60" sqref="AI60:AJ60"/>
      <selection pane="bottomLeft" activeCell="AI60" sqref="AI60:AJ60"/>
      <selection pane="bottomRight" activeCell="X124" sqref="X124:X133"/>
    </sheetView>
  </sheetViews>
  <sheetFormatPr defaultColWidth="6.85546875" defaultRowHeight="15.75" x14ac:dyDescent="0.2"/>
  <cols>
    <col min="1" max="1" width="9.5703125" style="29" customWidth="1"/>
    <col min="2" max="2" width="23.5703125" style="3" customWidth="1"/>
    <col min="3" max="3" width="11.85546875" style="1" customWidth="1"/>
    <col min="4" max="4" width="8.42578125" style="1" customWidth="1"/>
    <col min="5" max="5" width="7.7109375" style="1" customWidth="1"/>
    <col min="6" max="6" width="7.28515625" style="1" hidden="1" customWidth="1"/>
    <col min="7" max="7" width="0.28515625" style="1" hidden="1" customWidth="1"/>
    <col min="8" max="8" width="7.42578125" style="1" customWidth="1"/>
    <col min="9" max="9" width="9" style="1" customWidth="1"/>
    <col min="10" max="12" width="7.5703125" style="1" customWidth="1"/>
    <col min="13" max="13" width="7.7109375" style="1" customWidth="1"/>
    <col min="14" max="14" width="6.7109375" style="1" hidden="1" customWidth="1"/>
    <col min="15" max="15" width="9.7109375" style="1" customWidth="1"/>
    <col min="16" max="16" width="9.7109375" style="1" hidden="1" customWidth="1"/>
    <col min="17" max="17" width="6.5703125" style="1" customWidth="1"/>
    <col min="18" max="18" width="7.7109375" style="1" customWidth="1"/>
    <col min="19" max="19" width="6.42578125" style="1" customWidth="1"/>
    <col min="20" max="20" width="7" style="1" customWidth="1"/>
    <col min="21" max="21" width="7.28515625" style="1" customWidth="1"/>
    <col min="22" max="23" width="7.7109375" style="2" customWidth="1"/>
    <col min="24" max="24" width="9.5703125" style="2" customWidth="1"/>
    <col min="25" max="25" width="18.42578125" style="3" customWidth="1"/>
    <col min="26" max="26" width="11.7109375" style="3" customWidth="1"/>
    <col min="27" max="27" width="13.42578125" style="3" customWidth="1"/>
    <col min="28" max="28" width="12" style="3" customWidth="1"/>
    <col min="29" max="16384" width="6.85546875" style="3"/>
  </cols>
  <sheetData>
    <row r="1" spans="1:28" x14ac:dyDescent="0.2">
      <c r="A1" s="127" t="s">
        <v>0</v>
      </c>
      <c r="B1" s="127"/>
    </row>
    <row r="2" spans="1:28" x14ac:dyDescent="0.2">
      <c r="A2" s="127" t="s">
        <v>1</v>
      </c>
      <c r="B2" s="127"/>
    </row>
    <row r="3" spans="1:28" ht="19.5" x14ac:dyDescent="0.2">
      <c r="A3" s="128" t="s">
        <v>2</v>
      </c>
      <c r="B3" s="128"/>
      <c r="C3" s="128"/>
      <c r="D3" s="128"/>
      <c r="E3" s="128"/>
      <c r="F3" s="128"/>
      <c r="G3" s="128"/>
      <c r="H3" s="128"/>
      <c r="I3" s="128"/>
      <c r="J3" s="128"/>
      <c r="K3" s="128"/>
      <c r="L3" s="128"/>
      <c r="M3" s="128"/>
      <c r="N3" s="128"/>
      <c r="O3" s="128"/>
      <c r="P3" s="128"/>
      <c r="Q3" s="128"/>
      <c r="R3" s="128"/>
      <c r="S3" s="128"/>
      <c r="T3" s="128"/>
      <c r="U3" s="128"/>
      <c r="V3" s="128"/>
      <c r="W3" s="128"/>
      <c r="X3" s="128"/>
    </row>
    <row r="4" spans="1:28" ht="18.75" x14ac:dyDescent="0.2">
      <c r="A4" s="110" t="s">
        <v>3</v>
      </c>
      <c r="B4" s="4" t="s">
        <v>265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8" ht="18" customHeight="1" x14ac:dyDescent="0.2">
      <c r="A5" s="129" t="s">
        <v>4</v>
      </c>
      <c r="B5" s="129" t="s">
        <v>5</v>
      </c>
      <c r="C5" s="130" t="s">
        <v>6</v>
      </c>
      <c r="D5" s="131" t="s">
        <v>7</v>
      </c>
      <c r="E5" s="130" t="s">
        <v>8</v>
      </c>
      <c r="F5" s="130"/>
      <c r="G5" s="130"/>
      <c r="H5" s="130"/>
      <c r="I5" s="130" t="s">
        <v>9</v>
      </c>
      <c r="J5" s="130"/>
      <c r="K5" s="130"/>
      <c r="L5" s="130"/>
      <c r="M5" s="130" t="s">
        <v>10</v>
      </c>
      <c r="N5" s="130"/>
      <c r="O5" s="130"/>
      <c r="P5" s="130"/>
      <c r="Q5" s="130"/>
      <c r="R5" s="130"/>
      <c r="S5" s="134" t="s">
        <v>11</v>
      </c>
      <c r="T5" s="135"/>
      <c r="U5" s="136"/>
      <c r="V5" s="120" t="s">
        <v>12</v>
      </c>
      <c r="W5" s="123" t="s">
        <v>13</v>
      </c>
      <c r="X5" s="123" t="s">
        <v>14</v>
      </c>
      <c r="Z5" s="126" t="s">
        <v>15</v>
      </c>
      <c r="AA5" s="126"/>
      <c r="AB5" s="126"/>
    </row>
    <row r="6" spans="1:28" ht="20.25" customHeight="1" x14ac:dyDescent="0.2">
      <c r="A6" s="129"/>
      <c r="B6" s="129"/>
      <c r="C6" s="130"/>
      <c r="D6" s="131"/>
      <c r="E6" s="132" t="s">
        <v>16</v>
      </c>
      <c r="F6" s="132" t="s">
        <v>17</v>
      </c>
      <c r="G6" s="120" t="s">
        <v>18</v>
      </c>
      <c r="H6" s="120" t="s">
        <v>19</v>
      </c>
      <c r="I6" s="120" t="s">
        <v>20</v>
      </c>
      <c r="J6" s="120" t="s">
        <v>21</v>
      </c>
      <c r="K6" s="120" t="s">
        <v>223</v>
      </c>
      <c r="L6" s="120" t="s">
        <v>22</v>
      </c>
      <c r="M6" s="120" t="s">
        <v>18</v>
      </c>
      <c r="N6" s="120" t="s">
        <v>23</v>
      </c>
      <c r="O6" s="119" t="s">
        <v>24</v>
      </c>
      <c r="P6" s="119"/>
      <c r="Q6" s="119"/>
      <c r="R6" s="120" t="s">
        <v>25</v>
      </c>
      <c r="S6" s="120" t="s">
        <v>26</v>
      </c>
      <c r="T6" s="120" t="s">
        <v>27</v>
      </c>
      <c r="U6" s="120" t="s">
        <v>28</v>
      </c>
      <c r="V6" s="122"/>
      <c r="W6" s="124"/>
      <c r="X6" s="124"/>
      <c r="Z6" s="126"/>
      <c r="AA6" s="126"/>
      <c r="AB6" s="126"/>
    </row>
    <row r="7" spans="1:28" ht="58.5" customHeight="1" x14ac:dyDescent="0.2">
      <c r="A7" s="129"/>
      <c r="B7" s="129"/>
      <c r="C7" s="130"/>
      <c r="D7" s="131"/>
      <c r="E7" s="133"/>
      <c r="F7" s="133"/>
      <c r="G7" s="121"/>
      <c r="H7" s="121"/>
      <c r="I7" s="121"/>
      <c r="J7" s="121"/>
      <c r="K7" s="121"/>
      <c r="L7" s="121"/>
      <c r="M7" s="121"/>
      <c r="N7" s="121"/>
      <c r="O7" s="112" t="s">
        <v>29</v>
      </c>
      <c r="P7" s="112" t="s">
        <v>30</v>
      </c>
      <c r="Q7" s="111" t="s">
        <v>31</v>
      </c>
      <c r="R7" s="121"/>
      <c r="S7" s="121"/>
      <c r="T7" s="121"/>
      <c r="U7" s="121"/>
      <c r="V7" s="121"/>
      <c r="W7" s="125"/>
      <c r="X7" s="125"/>
      <c r="Z7" s="5"/>
      <c r="AA7" s="5"/>
      <c r="AB7" s="6"/>
    </row>
    <row r="8" spans="1:28" ht="18" customHeight="1" x14ac:dyDescent="0.2">
      <c r="A8" s="7"/>
      <c r="B8" s="8" t="s">
        <v>32</v>
      </c>
      <c r="C8" s="9"/>
      <c r="D8" s="10"/>
      <c r="E8" s="10"/>
      <c r="F8" s="10"/>
      <c r="G8" s="10"/>
      <c r="H8" s="9"/>
      <c r="I8" s="10"/>
      <c r="J8" s="10"/>
      <c r="K8" s="10"/>
      <c r="L8" s="9"/>
      <c r="M8" s="10"/>
      <c r="N8" s="10"/>
      <c r="O8" s="10"/>
      <c r="P8" s="10"/>
      <c r="Q8" s="10"/>
      <c r="R8" s="11"/>
      <c r="S8" s="10"/>
      <c r="T8" s="10"/>
      <c r="U8" s="10"/>
      <c r="V8" s="9"/>
      <c r="W8" s="10"/>
      <c r="X8" s="9"/>
      <c r="Z8" s="12"/>
      <c r="AA8" s="12"/>
      <c r="AB8" s="12"/>
    </row>
    <row r="9" spans="1:28" ht="18" customHeight="1" x14ac:dyDescent="0.2">
      <c r="A9" s="13">
        <v>1500001</v>
      </c>
      <c r="B9" s="14" t="s">
        <v>33</v>
      </c>
      <c r="C9" s="15">
        <v>27000</v>
      </c>
      <c r="D9" s="10">
        <f>VLOOKUP($A9,'28.04'!$A$9:$W$204,23,0)</f>
        <v>0</v>
      </c>
      <c r="E9" s="15">
        <v>20</v>
      </c>
      <c r="F9" s="15"/>
      <c r="G9" s="15"/>
      <c r="H9" s="9">
        <f t="shared" ref="H9:H52" si="0">SUM(E9:G9)</f>
        <v>20</v>
      </c>
      <c r="I9" s="15">
        <v>17</v>
      </c>
      <c r="J9" s="15"/>
      <c r="K9" s="15"/>
      <c r="L9" s="9">
        <f>SUM(I9:K9)</f>
        <v>17</v>
      </c>
      <c r="M9" s="15"/>
      <c r="N9" s="15"/>
      <c r="O9" s="15"/>
      <c r="P9" s="15"/>
      <c r="Q9" s="15"/>
      <c r="R9" s="11">
        <f>SUM(M9:Q9)</f>
        <v>0</v>
      </c>
      <c r="S9" s="15">
        <v>3</v>
      </c>
      <c r="T9" s="15"/>
      <c r="U9" s="9">
        <f t="shared" ref="U9:U52" si="1">S9+T9</f>
        <v>3</v>
      </c>
      <c r="V9" s="9">
        <f t="shared" ref="V9:V52" si="2">D9+H9-L9-R9-U9</f>
        <v>0</v>
      </c>
      <c r="W9" s="15"/>
      <c r="X9" s="34">
        <f t="shared" ref="X9:X52" si="3">W9-V9</f>
        <v>0</v>
      </c>
      <c r="Y9" s="29"/>
      <c r="Z9" s="17"/>
    </row>
    <row r="10" spans="1:28" ht="18" customHeight="1" x14ac:dyDescent="0.2">
      <c r="A10" s="13">
        <v>1500002</v>
      </c>
      <c r="B10" s="14" t="s">
        <v>34</v>
      </c>
      <c r="C10" s="15">
        <v>19000</v>
      </c>
      <c r="D10" s="10">
        <f>VLOOKUP($A10,'28.04'!$A$9:$W$204,23,0)</f>
        <v>0</v>
      </c>
      <c r="E10" s="15">
        <v>10</v>
      </c>
      <c r="F10" s="15"/>
      <c r="G10" s="15"/>
      <c r="H10" s="9">
        <f t="shared" si="0"/>
        <v>10</v>
      </c>
      <c r="I10" s="15">
        <v>10</v>
      </c>
      <c r="J10" s="15"/>
      <c r="K10" s="15"/>
      <c r="L10" s="9">
        <f t="shared" ref="L10:L76" si="4">SUM(I10:K10)</f>
        <v>10</v>
      </c>
      <c r="M10" s="15"/>
      <c r="N10" s="15"/>
      <c r="O10" s="15"/>
      <c r="P10" s="15"/>
      <c r="Q10" s="15"/>
      <c r="R10" s="11">
        <f t="shared" ref="R10:R89" si="5">SUM(M10:Q10)</f>
        <v>0</v>
      </c>
      <c r="S10" s="15"/>
      <c r="T10" s="15"/>
      <c r="U10" s="9">
        <f t="shared" si="1"/>
        <v>0</v>
      </c>
      <c r="V10" s="9">
        <f t="shared" si="2"/>
        <v>0</v>
      </c>
      <c r="W10" s="15"/>
      <c r="X10" s="16">
        <f t="shared" si="3"/>
        <v>0</v>
      </c>
      <c r="Y10" s="26"/>
      <c r="Z10" s="17"/>
    </row>
    <row r="11" spans="1:28" ht="18" customHeight="1" x14ac:dyDescent="0.2">
      <c r="A11" s="13">
        <v>1500003</v>
      </c>
      <c r="B11" s="14" t="s">
        <v>35</v>
      </c>
      <c r="C11" s="15">
        <v>22000</v>
      </c>
      <c r="D11" s="10">
        <f>VLOOKUP($A11,'28.04'!$A$9:$W$204,23,0)</f>
        <v>0</v>
      </c>
      <c r="E11" s="15">
        <v>10</v>
      </c>
      <c r="F11" s="15"/>
      <c r="G11" s="15"/>
      <c r="H11" s="9">
        <f t="shared" si="0"/>
        <v>10</v>
      </c>
      <c r="I11" s="15">
        <v>8</v>
      </c>
      <c r="J11" s="15"/>
      <c r="K11" s="15"/>
      <c r="L11" s="9">
        <f t="shared" si="4"/>
        <v>8</v>
      </c>
      <c r="M11" s="15"/>
      <c r="N11" s="15"/>
      <c r="O11" s="15"/>
      <c r="P11" s="15"/>
      <c r="Q11" s="15"/>
      <c r="R11" s="11">
        <f t="shared" si="5"/>
        <v>0</v>
      </c>
      <c r="S11" s="15">
        <v>2</v>
      </c>
      <c r="T11" s="15"/>
      <c r="U11" s="9">
        <f t="shared" si="1"/>
        <v>2</v>
      </c>
      <c r="V11" s="9">
        <f t="shared" si="2"/>
        <v>0</v>
      </c>
      <c r="W11" s="15"/>
      <c r="X11" s="16">
        <f t="shared" si="3"/>
        <v>0</v>
      </c>
      <c r="Y11" s="26"/>
      <c r="Z11" s="17"/>
    </row>
    <row r="12" spans="1:28" ht="18" customHeight="1" x14ac:dyDescent="0.2">
      <c r="A12" s="13">
        <v>1500004</v>
      </c>
      <c r="B12" s="14" t="s">
        <v>36</v>
      </c>
      <c r="C12" s="15">
        <v>27000</v>
      </c>
      <c r="D12" s="10">
        <f>VLOOKUP($A12,'28.04'!$A$9:$W$204,23,0)</f>
        <v>0</v>
      </c>
      <c r="E12" s="15">
        <v>20</v>
      </c>
      <c r="F12" s="15"/>
      <c r="G12" s="15"/>
      <c r="H12" s="9">
        <f t="shared" si="0"/>
        <v>20</v>
      </c>
      <c r="I12" s="15">
        <v>20</v>
      </c>
      <c r="J12" s="15"/>
      <c r="K12" s="15"/>
      <c r="L12" s="9">
        <f t="shared" si="4"/>
        <v>20</v>
      </c>
      <c r="M12" s="15"/>
      <c r="N12" s="15"/>
      <c r="O12" s="15"/>
      <c r="P12" s="15"/>
      <c r="Q12" s="15"/>
      <c r="R12" s="11">
        <f t="shared" si="5"/>
        <v>0</v>
      </c>
      <c r="S12" s="15"/>
      <c r="T12" s="15"/>
      <c r="U12" s="9">
        <f t="shared" si="1"/>
        <v>0</v>
      </c>
      <c r="V12" s="9">
        <f t="shared" si="2"/>
        <v>0</v>
      </c>
      <c r="W12" s="15"/>
      <c r="X12" s="16">
        <f t="shared" si="3"/>
        <v>0</v>
      </c>
      <c r="Z12" s="17"/>
    </row>
    <row r="13" spans="1:28" ht="18" customHeight="1" x14ac:dyDescent="0.2">
      <c r="A13" s="13">
        <v>1500005</v>
      </c>
      <c r="B13" s="14" t="s">
        <v>37</v>
      </c>
      <c r="C13" s="15">
        <v>34000</v>
      </c>
      <c r="D13" s="10">
        <f>VLOOKUP($A13,'28.04'!$A$9:$W$204,23,0)</f>
        <v>18</v>
      </c>
      <c r="E13" s="15"/>
      <c r="F13" s="15"/>
      <c r="G13" s="15"/>
      <c r="H13" s="9">
        <f t="shared" si="0"/>
        <v>0</v>
      </c>
      <c r="I13" s="15">
        <v>13</v>
      </c>
      <c r="J13" s="15"/>
      <c r="K13" s="15"/>
      <c r="L13" s="9">
        <f t="shared" si="4"/>
        <v>13</v>
      </c>
      <c r="M13" s="15"/>
      <c r="N13" s="15"/>
      <c r="O13" s="15"/>
      <c r="P13" s="15"/>
      <c r="Q13" s="15"/>
      <c r="R13" s="11">
        <f t="shared" si="5"/>
        <v>0</v>
      </c>
      <c r="S13" s="15"/>
      <c r="T13" s="15"/>
      <c r="U13" s="9">
        <f t="shared" si="1"/>
        <v>0</v>
      </c>
      <c r="V13" s="9">
        <f t="shared" si="2"/>
        <v>5</v>
      </c>
      <c r="W13" s="15">
        <v>5</v>
      </c>
      <c r="X13" s="16">
        <f t="shared" si="3"/>
        <v>0</v>
      </c>
      <c r="Y13" s="19"/>
      <c r="Z13" s="17"/>
    </row>
    <row r="14" spans="1:28" ht="18" customHeight="1" x14ac:dyDescent="0.2">
      <c r="A14" s="13">
        <v>1500006</v>
      </c>
      <c r="B14" s="14" t="s">
        <v>38</v>
      </c>
      <c r="C14" s="15">
        <v>26000</v>
      </c>
      <c r="D14" s="10">
        <f>VLOOKUP($A14,'28.04'!$A$9:$W$204,23,0)</f>
        <v>0</v>
      </c>
      <c r="E14" s="15"/>
      <c r="F14" s="15"/>
      <c r="G14" s="15"/>
      <c r="H14" s="9">
        <f t="shared" si="0"/>
        <v>0</v>
      </c>
      <c r="I14" s="15"/>
      <c r="J14" s="15"/>
      <c r="K14" s="15"/>
      <c r="L14" s="9">
        <f t="shared" si="4"/>
        <v>0</v>
      </c>
      <c r="M14" s="15"/>
      <c r="N14" s="15"/>
      <c r="O14" s="15"/>
      <c r="P14" s="15"/>
      <c r="Q14" s="15"/>
      <c r="R14" s="11">
        <f t="shared" si="5"/>
        <v>0</v>
      </c>
      <c r="S14" s="15"/>
      <c r="T14" s="15"/>
      <c r="U14" s="9">
        <f t="shared" si="1"/>
        <v>0</v>
      </c>
      <c r="V14" s="9">
        <f t="shared" si="2"/>
        <v>0</v>
      </c>
      <c r="W14" s="15"/>
      <c r="X14" s="16">
        <f t="shared" si="3"/>
        <v>0</v>
      </c>
      <c r="Z14" s="17"/>
    </row>
    <row r="15" spans="1:28" ht="18" customHeight="1" x14ac:dyDescent="0.2">
      <c r="A15" s="13">
        <v>1500007</v>
      </c>
      <c r="B15" s="14" t="s">
        <v>39</v>
      </c>
      <c r="C15" s="15">
        <v>20000</v>
      </c>
      <c r="D15" s="10">
        <f>VLOOKUP($A15,'28.04'!$A$9:$W$204,23,0)</f>
        <v>0</v>
      </c>
      <c r="E15" s="15">
        <v>10</v>
      </c>
      <c r="F15" s="15"/>
      <c r="G15" s="15"/>
      <c r="H15" s="9">
        <f t="shared" si="0"/>
        <v>10</v>
      </c>
      <c r="I15" s="15">
        <v>10</v>
      </c>
      <c r="J15" s="15"/>
      <c r="K15" s="15"/>
      <c r="L15" s="9">
        <f t="shared" si="4"/>
        <v>10</v>
      </c>
      <c r="M15" s="15"/>
      <c r="N15" s="15"/>
      <c r="O15" s="15"/>
      <c r="P15" s="15"/>
      <c r="Q15" s="15"/>
      <c r="R15" s="11">
        <f t="shared" si="5"/>
        <v>0</v>
      </c>
      <c r="S15" s="15"/>
      <c r="T15" s="15"/>
      <c r="U15" s="9">
        <f t="shared" si="1"/>
        <v>0</v>
      </c>
      <c r="V15" s="9">
        <f t="shared" si="2"/>
        <v>0</v>
      </c>
      <c r="W15" s="15"/>
      <c r="X15" s="16">
        <f t="shared" si="3"/>
        <v>0</v>
      </c>
      <c r="Z15" s="17"/>
    </row>
    <row r="16" spans="1:28" ht="18" customHeight="1" x14ac:dyDescent="0.2">
      <c r="A16" s="13">
        <v>1500008</v>
      </c>
      <c r="B16" s="14" t="s">
        <v>40</v>
      </c>
      <c r="C16" s="15">
        <v>20000</v>
      </c>
      <c r="D16" s="10">
        <f>VLOOKUP($A16,'28.04'!$A$9:$W$204,23,0)</f>
        <v>0</v>
      </c>
      <c r="E16" s="15">
        <v>10</v>
      </c>
      <c r="F16" s="15"/>
      <c r="G16" s="15"/>
      <c r="H16" s="9">
        <f t="shared" si="0"/>
        <v>10</v>
      </c>
      <c r="I16" s="15">
        <v>9</v>
      </c>
      <c r="J16" s="15"/>
      <c r="K16" s="15"/>
      <c r="L16" s="9">
        <f t="shared" si="4"/>
        <v>9</v>
      </c>
      <c r="M16" s="15"/>
      <c r="N16" s="15"/>
      <c r="O16" s="15"/>
      <c r="P16" s="15"/>
      <c r="Q16" s="15"/>
      <c r="R16" s="11">
        <f t="shared" si="5"/>
        <v>0</v>
      </c>
      <c r="S16" s="15">
        <v>1</v>
      </c>
      <c r="T16" s="15"/>
      <c r="U16" s="9">
        <f t="shared" si="1"/>
        <v>1</v>
      </c>
      <c r="V16" s="9">
        <f t="shared" si="2"/>
        <v>0</v>
      </c>
      <c r="W16" s="15"/>
      <c r="X16" s="16">
        <f t="shared" si="3"/>
        <v>0</v>
      </c>
      <c r="Z16" s="17"/>
    </row>
    <row r="17" spans="1:26" ht="18" customHeight="1" x14ac:dyDescent="0.2">
      <c r="A17" s="13">
        <v>1500010</v>
      </c>
      <c r="B17" s="14" t="s">
        <v>41</v>
      </c>
      <c r="C17" s="15">
        <v>20000</v>
      </c>
      <c r="D17" s="10">
        <f>VLOOKUP($A17,'28.04'!$A$9:$W$204,23,0)</f>
        <v>0</v>
      </c>
      <c r="E17" s="15">
        <v>16</v>
      </c>
      <c r="F17" s="15"/>
      <c r="G17" s="15"/>
      <c r="H17" s="9">
        <f t="shared" si="0"/>
        <v>16</v>
      </c>
      <c r="I17" s="15">
        <v>16</v>
      </c>
      <c r="J17" s="15"/>
      <c r="K17" s="15"/>
      <c r="L17" s="9">
        <f t="shared" si="4"/>
        <v>16</v>
      </c>
      <c r="M17" s="15"/>
      <c r="N17" s="15"/>
      <c r="O17" s="15"/>
      <c r="P17" s="15"/>
      <c r="Q17" s="15"/>
      <c r="R17" s="11">
        <f t="shared" si="5"/>
        <v>0</v>
      </c>
      <c r="S17" s="15"/>
      <c r="T17" s="15"/>
      <c r="U17" s="9">
        <f t="shared" si="1"/>
        <v>0</v>
      </c>
      <c r="V17" s="9">
        <f t="shared" si="2"/>
        <v>0</v>
      </c>
      <c r="W17" s="15"/>
      <c r="X17" s="16">
        <f t="shared" si="3"/>
        <v>0</v>
      </c>
      <c r="Y17" s="19"/>
      <c r="Z17" s="17"/>
    </row>
    <row r="18" spans="1:26" ht="18" customHeight="1" x14ac:dyDescent="0.2">
      <c r="A18" s="13">
        <v>1500013</v>
      </c>
      <c r="B18" s="14" t="s">
        <v>42</v>
      </c>
      <c r="C18" s="15">
        <v>27000</v>
      </c>
      <c r="D18" s="10">
        <f>VLOOKUP($A18,'28.04'!$A$9:$W$204,23,0)</f>
        <v>0</v>
      </c>
      <c r="E18" s="15">
        <v>32</v>
      </c>
      <c r="F18" s="15"/>
      <c r="G18" s="15"/>
      <c r="H18" s="9">
        <f t="shared" si="0"/>
        <v>32</v>
      </c>
      <c r="I18" s="15">
        <v>31</v>
      </c>
      <c r="J18" s="15"/>
      <c r="K18" s="15"/>
      <c r="L18" s="9">
        <f t="shared" si="4"/>
        <v>31</v>
      </c>
      <c r="M18" s="15"/>
      <c r="N18" s="15"/>
      <c r="O18" s="15"/>
      <c r="P18" s="15"/>
      <c r="Q18" s="15"/>
      <c r="R18" s="11">
        <f>SUM(M18:Q18)</f>
        <v>0</v>
      </c>
      <c r="S18" s="15">
        <v>1</v>
      </c>
      <c r="T18" s="15"/>
      <c r="U18" s="9">
        <f>S18+T18</f>
        <v>1</v>
      </c>
      <c r="V18" s="9">
        <f t="shared" si="2"/>
        <v>0</v>
      </c>
      <c r="W18" s="15"/>
      <c r="X18" s="16">
        <f>W18-V18</f>
        <v>0</v>
      </c>
      <c r="Y18" s="18"/>
      <c r="Z18" s="17"/>
    </row>
    <row r="19" spans="1:26" ht="18" customHeight="1" x14ac:dyDescent="0.2">
      <c r="A19" s="13">
        <v>1500017</v>
      </c>
      <c r="B19" s="14" t="s">
        <v>43</v>
      </c>
      <c r="C19" s="15">
        <v>19000</v>
      </c>
      <c r="D19" s="10">
        <f>VLOOKUP($A19,'28.04'!$A$9:$W$204,23,0)</f>
        <v>0</v>
      </c>
      <c r="E19" s="15"/>
      <c r="F19" s="15"/>
      <c r="G19" s="15"/>
      <c r="H19" s="9">
        <f t="shared" si="0"/>
        <v>0</v>
      </c>
      <c r="I19" s="15"/>
      <c r="J19" s="15"/>
      <c r="K19" s="15"/>
      <c r="L19" s="9">
        <f t="shared" si="4"/>
        <v>0</v>
      </c>
      <c r="M19" s="15"/>
      <c r="N19" s="15"/>
      <c r="O19" s="15"/>
      <c r="P19" s="15"/>
      <c r="Q19" s="15"/>
      <c r="R19" s="11">
        <f>SUM(M19:Q19)</f>
        <v>0</v>
      </c>
      <c r="S19" s="15"/>
      <c r="T19" s="15"/>
      <c r="U19" s="9">
        <f>S19+T19</f>
        <v>0</v>
      </c>
      <c r="V19" s="9">
        <f t="shared" si="2"/>
        <v>0</v>
      </c>
      <c r="W19" s="15"/>
      <c r="X19" s="16">
        <f>W19-V19</f>
        <v>0</v>
      </c>
      <c r="Y19" s="18"/>
      <c r="Z19" s="17"/>
    </row>
    <row r="20" spans="1:26" ht="18" customHeight="1" x14ac:dyDescent="0.2">
      <c r="A20" s="13">
        <v>1500021</v>
      </c>
      <c r="B20" s="14" t="s">
        <v>44</v>
      </c>
      <c r="C20" s="15">
        <v>19000</v>
      </c>
      <c r="D20" s="10">
        <f>VLOOKUP($A20,'28.04'!$A$9:$W$204,23,0)</f>
        <v>0</v>
      </c>
      <c r="E20" s="15">
        <v>8</v>
      </c>
      <c r="F20" s="15"/>
      <c r="G20" s="15"/>
      <c r="H20" s="9">
        <f t="shared" si="0"/>
        <v>8</v>
      </c>
      <c r="I20" s="15">
        <v>8</v>
      </c>
      <c r="J20" s="15"/>
      <c r="K20" s="15"/>
      <c r="L20" s="9">
        <f t="shared" si="4"/>
        <v>8</v>
      </c>
      <c r="M20" s="15"/>
      <c r="N20" s="15"/>
      <c r="O20" s="15"/>
      <c r="P20" s="15"/>
      <c r="Q20" s="15"/>
      <c r="R20" s="11">
        <f t="shared" si="5"/>
        <v>0</v>
      </c>
      <c r="S20" s="15"/>
      <c r="T20" s="15"/>
      <c r="U20" s="9">
        <f t="shared" si="1"/>
        <v>0</v>
      </c>
      <c r="V20" s="9">
        <f t="shared" si="2"/>
        <v>0</v>
      </c>
      <c r="W20" s="15"/>
      <c r="X20" s="16">
        <f t="shared" si="3"/>
        <v>0</v>
      </c>
      <c r="Y20" s="38"/>
      <c r="Z20" s="17"/>
    </row>
    <row r="21" spans="1:26" ht="18" customHeight="1" x14ac:dyDescent="0.2">
      <c r="A21" s="13">
        <v>1500022</v>
      </c>
      <c r="B21" s="14" t="s">
        <v>45</v>
      </c>
      <c r="C21" s="15">
        <v>19000</v>
      </c>
      <c r="D21" s="10">
        <f>VLOOKUP($A21,'28.04'!$A$9:$W$204,23,0)</f>
        <v>0</v>
      </c>
      <c r="E21" s="15">
        <v>16</v>
      </c>
      <c r="F21" s="15"/>
      <c r="G21" s="15"/>
      <c r="H21" s="9">
        <f t="shared" si="0"/>
        <v>16</v>
      </c>
      <c r="I21" s="15">
        <v>14</v>
      </c>
      <c r="J21" s="15"/>
      <c r="K21" s="15"/>
      <c r="L21" s="9">
        <f t="shared" si="4"/>
        <v>14</v>
      </c>
      <c r="M21" s="15"/>
      <c r="N21" s="15"/>
      <c r="O21" s="15"/>
      <c r="P21" s="15"/>
      <c r="Q21" s="15"/>
      <c r="R21" s="11">
        <f t="shared" si="5"/>
        <v>0</v>
      </c>
      <c r="S21" s="15">
        <v>2</v>
      </c>
      <c r="T21" s="15"/>
      <c r="U21" s="9">
        <f t="shared" si="1"/>
        <v>2</v>
      </c>
      <c r="V21" s="9">
        <f t="shared" si="2"/>
        <v>0</v>
      </c>
      <c r="W21" s="15"/>
      <c r="X21" s="16">
        <f t="shared" si="3"/>
        <v>0</v>
      </c>
      <c r="Y21" s="18"/>
      <c r="Z21" s="17"/>
    </row>
    <row r="22" spans="1:26" ht="18" customHeight="1" x14ac:dyDescent="0.2">
      <c r="A22" s="13">
        <v>1500023</v>
      </c>
      <c r="B22" s="14" t="s">
        <v>46</v>
      </c>
      <c r="C22" s="15">
        <v>16000</v>
      </c>
      <c r="D22" s="10">
        <f>VLOOKUP($A22,'28.04'!$A$9:$W$204,23,0)</f>
        <v>0</v>
      </c>
      <c r="E22" s="15">
        <v>8</v>
      </c>
      <c r="F22" s="15"/>
      <c r="G22" s="15"/>
      <c r="H22" s="9">
        <f t="shared" si="0"/>
        <v>8</v>
      </c>
      <c r="I22" s="15">
        <v>5</v>
      </c>
      <c r="J22" s="15"/>
      <c r="K22" s="15"/>
      <c r="L22" s="9">
        <f t="shared" si="4"/>
        <v>5</v>
      </c>
      <c r="M22" s="15"/>
      <c r="N22" s="15"/>
      <c r="O22" s="15"/>
      <c r="P22" s="15"/>
      <c r="Q22" s="15"/>
      <c r="R22" s="11">
        <f t="shared" si="5"/>
        <v>0</v>
      </c>
      <c r="S22" s="15">
        <v>3</v>
      </c>
      <c r="T22" s="15"/>
      <c r="U22" s="9">
        <f t="shared" si="1"/>
        <v>3</v>
      </c>
      <c r="V22" s="9">
        <f t="shared" si="2"/>
        <v>0</v>
      </c>
      <c r="W22" s="15"/>
      <c r="X22" s="16">
        <f t="shared" si="3"/>
        <v>0</v>
      </c>
      <c r="Y22" s="18"/>
      <c r="Z22" s="17"/>
    </row>
    <row r="23" spans="1:26" ht="18" customHeight="1" x14ac:dyDescent="0.2">
      <c r="A23" s="13">
        <v>1500024</v>
      </c>
      <c r="B23" s="14" t="s">
        <v>47</v>
      </c>
      <c r="C23" s="15">
        <v>21000</v>
      </c>
      <c r="D23" s="10">
        <f>VLOOKUP($A23,'28.04'!$A$9:$W$204,23,0)</f>
        <v>0</v>
      </c>
      <c r="E23" s="15"/>
      <c r="F23" s="15"/>
      <c r="G23" s="15"/>
      <c r="H23" s="9">
        <f t="shared" si="0"/>
        <v>0</v>
      </c>
      <c r="I23" s="15"/>
      <c r="J23" s="15"/>
      <c r="K23" s="15"/>
      <c r="L23" s="9">
        <f t="shared" si="4"/>
        <v>0</v>
      </c>
      <c r="M23" s="15"/>
      <c r="N23" s="15"/>
      <c r="O23" s="15"/>
      <c r="P23" s="15"/>
      <c r="Q23" s="15"/>
      <c r="R23" s="11">
        <f t="shared" si="5"/>
        <v>0</v>
      </c>
      <c r="S23" s="15"/>
      <c r="T23" s="15"/>
      <c r="U23" s="9">
        <f t="shared" si="1"/>
        <v>0</v>
      </c>
      <c r="V23" s="9">
        <f t="shared" si="2"/>
        <v>0</v>
      </c>
      <c r="W23" s="15"/>
      <c r="X23" s="16">
        <f t="shared" si="3"/>
        <v>0</v>
      </c>
      <c r="Y23" s="18"/>
      <c r="Z23" s="17"/>
    </row>
    <row r="24" spans="1:26" ht="18" customHeight="1" x14ac:dyDescent="0.2">
      <c r="A24" s="13">
        <v>1500026</v>
      </c>
      <c r="B24" s="14" t="s">
        <v>48</v>
      </c>
      <c r="C24" s="15">
        <v>21000</v>
      </c>
      <c r="D24" s="10">
        <f>VLOOKUP($A24,'28.04'!$A$9:$W$204,23,0)</f>
        <v>0</v>
      </c>
      <c r="E24" s="15">
        <v>10</v>
      </c>
      <c r="F24" s="15"/>
      <c r="G24" s="15"/>
      <c r="H24" s="9">
        <f t="shared" si="0"/>
        <v>10</v>
      </c>
      <c r="I24" s="15">
        <v>10</v>
      </c>
      <c r="J24" s="15"/>
      <c r="K24" s="15"/>
      <c r="L24" s="9">
        <f t="shared" si="4"/>
        <v>10</v>
      </c>
      <c r="M24" s="15"/>
      <c r="N24" s="15"/>
      <c r="O24" s="15"/>
      <c r="P24" s="15"/>
      <c r="Q24" s="15"/>
      <c r="R24" s="11">
        <f t="shared" si="5"/>
        <v>0</v>
      </c>
      <c r="S24" s="15"/>
      <c r="T24" s="15"/>
      <c r="U24" s="9">
        <f t="shared" si="1"/>
        <v>0</v>
      </c>
      <c r="V24" s="9">
        <f t="shared" si="2"/>
        <v>0</v>
      </c>
      <c r="W24" s="15"/>
      <c r="X24" s="16">
        <f t="shared" si="3"/>
        <v>0</v>
      </c>
      <c r="Y24" s="18"/>
      <c r="Z24" s="17"/>
    </row>
    <row r="25" spans="1:26" ht="18" customHeight="1" x14ac:dyDescent="0.2">
      <c r="A25" s="13">
        <v>1500028</v>
      </c>
      <c r="B25" s="14" t="s">
        <v>49</v>
      </c>
      <c r="C25" s="15">
        <v>20000</v>
      </c>
      <c r="D25" s="10">
        <f>VLOOKUP($A25,'28.04'!$A$9:$W$204,23,0)</f>
        <v>0</v>
      </c>
      <c r="E25" s="15">
        <v>10</v>
      </c>
      <c r="F25" s="15"/>
      <c r="G25" s="15"/>
      <c r="H25" s="9">
        <f t="shared" si="0"/>
        <v>10</v>
      </c>
      <c r="I25" s="15">
        <v>10</v>
      </c>
      <c r="J25" s="15"/>
      <c r="K25" s="15"/>
      <c r="L25" s="9">
        <f t="shared" si="4"/>
        <v>10</v>
      </c>
      <c r="M25" s="15"/>
      <c r="N25" s="15"/>
      <c r="O25" s="15"/>
      <c r="P25" s="15"/>
      <c r="Q25" s="15"/>
      <c r="R25" s="11">
        <f t="shared" si="5"/>
        <v>0</v>
      </c>
      <c r="S25" s="15"/>
      <c r="T25" s="15"/>
      <c r="U25" s="9">
        <f t="shared" si="1"/>
        <v>0</v>
      </c>
      <c r="V25" s="9">
        <f t="shared" si="2"/>
        <v>0</v>
      </c>
      <c r="W25" s="15"/>
      <c r="X25" s="16">
        <f>W25-V25</f>
        <v>0</v>
      </c>
      <c r="Y25" s="18"/>
      <c r="Z25" s="17"/>
    </row>
    <row r="26" spans="1:26" ht="18" customHeight="1" x14ac:dyDescent="0.2">
      <c r="A26" s="13">
        <v>1500029</v>
      </c>
      <c r="B26" s="14" t="s">
        <v>50</v>
      </c>
      <c r="C26" s="15">
        <v>18000</v>
      </c>
      <c r="D26" s="10">
        <f>VLOOKUP($A26,'28.04'!$A$9:$W$204,23,0)</f>
        <v>0</v>
      </c>
      <c r="E26" s="15"/>
      <c r="F26" s="15"/>
      <c r="G26" s="15"/>
      <c r="H26" s="9">
        <f t="shared" si="0"/>
        <v>0</v>
      </c>
      <c r="I26" s="15"/>
      <c r="J26" s="15"/>
      <c r="K26" s="15"/>
      <c r="L26" s="9">
        <f t="shared" si="4"/>
        <v>0</v>
      </c>
      <c r="M26" s="15"/>
      <c r="N26" s="15"/>
      <c r="O26" s="15"/>
      <c r="P26" s="15"/>
      <c r="Q26" s="15"/>
      <c r="R26" s="11">
        <f>SUM(M26:Q26)</f>
        <v>0</v>
      </c>
      <c r="S26" s="15"/>
      <c r="T26" s="15"/>
      <c r="U26" s="9">
        <f>S26+T26</f>
        <v>0</v>
      </c>
      <c r="V26" s="9">
        <f t="shared" si="2"/>
        <v>0</v>
      </c>
      <c r="W26" s="15"/>
      <c r="X26" s="16">
        <f>W26-V26</f>
        <v>0</v>
      </c>
      <c r="Y26" s="18"/>
      <c r="Z26" s="17"/>
    </row>
    <row r="27" spans="1:26" ht="18" customHeight="1" x14ac:dyDescent="0.2">
      <c r="A27" s="13">
        <v>1500047</v>
      </c>
      <c r="B27" s="14" t="s">
        <v>51</v>
      </c>
      <c r="C27" s="15">
        <v>32000</v>
      </c>
      <c r="D27" s="10">
        <f>VLOOKUP($A27,'28.04'!$A$9:$W$204,23,0)</f>
        <v>5</v>
      </c>
      <c r="E27" s="15"/>
      <c r="F27" s="15"/>
      <c r="G27" s="15"/>
      <c r="H27" s="9">
        <f t="shared" si="0"/>
        <v>0</v>
      </c>
      <c r="I27" s="15">
        <v>1</v>
      </c>
      <c r="J27" s="15"/>
      <c r="K27" s="15"/>
      <c r="L27" s="9">
        <f t="shared" si="4"/>
        <v>1</v>
      </c>
      <c r="M27" s="15"/>
      <c r="N27" s="15"/>
      <c r="O27" s="15"/>
      <c r="P27" s="15"/>
      <c r="Q27" s="15"/>
      <c r="R27" s="11">
        <f>SUM(M27:Q27)</f>
        <v>0</v>
      </c>
      <c r="S27" s="15">
        <v>4</v>
      </c>
      <c r="T27" s="15"/>
      <c r="U27" s="9">
        <f>S27+T27</f>
        <v>4</v>
      </c>
      <c r="V27" s="9">
        <f t="shared" si="2"/>
        <v>0</v>
      </c>
      <c r="W27" s="15"/>
      <c r="X27" s="16">
        <f>W27-V27</f>
        <v>0</v>
      </c>
      <c r="Y27" s="18"/>
      <c r="Z27" s="17"/>
    </row>
    <row r="28" spans="1:26" ht="18" customHeight="1" x14ac:dyDescent="0.2">
      <c r="A28" s="13">
        <v>1500081</v>
      </c>
      <c r="B28" s="14" t="s">
        <v>52</v>
      </c>
      <c r="C28" s="15">
        <v>22000</v>
      </c>
      <c r="D28" s="10">
        <f>VLOOKUP($A28,'28.04'!$A$9:$W$204,23,0)</f>
        <v>0</v>
      </c>
      <c r="E28" s="15">
        <v>16</v>
      </c>
      <c r="F28" s="15"/>
      <c r="G28" s="15"/>
      <c r="H28" s="9">
        <f t="shared" si="0"/>
        <v>16</v>
      </c>
      <c r="I28" s="15">
        <v>14</v>
      </c>
      <c r="J28" s="15"/>
      <c r="K28" s="15"/>
      <c r="L28" s="9">
        <f t="shared" si="4"/>
        <v>14</v>
      </c>
      <c r="M28" s="15"/>
      <c r="N28" s="15"/>
      <c r="O28" s="15"/>
      <c r="P28" s="15"/>
      <c r="Q28" s="15"/>
      <c r="R28" s="11">
        <f>SUM(M28:Q28)</f>
        <v>0</v>
      </c>
      <c r="S28" s="15">
        <v>2</v>
      </c>
      <c r="T28" s="15"/>
      <c r="U28" s="9">
        <f>S28+T28</f>
        <v>2</v>
      </c>
      <c r="V28" s="9">
        <f t="shared" si="2"/>
        <v>0</v>
      </c>
      <c r="W28" s="15"/>
      <c r="X28" s="16">
        <f>W28-V28</f>
        <v>0</v>
      </c>
      <c r="Y28" s="18"/>
      <c r="Z28" s="17"/>
    </row>
    <row r="29" spans="1:26" ht="18" customHeight="1" x14ac:dyDescent="0.2">
      <c r="A29" s="13">
        <v>1500088</v>
      </c>
      <c r="B29" s="14" t="s">
        <v>53</v>
      </c>
      <c r="C29" s="15">
        <v>21000</v>
      </c>
      <c r="D29" s="10">
        <f>VLOOKUP($A29,'28.04'!$A$9:$W$204,23,0)</f>
        <v>0</v>
      </c>
      <c r="E29" s="15"/>
      <c r="F29" s="15"/>
      <c r="G29" s="15"/>
      <c r="H29" s="9">
        <f t="shared" si="0"/>
        <v>0</v>
      </c>
      <c r="I29" s="15"/>
      <c r="J29" s="15"/>
      <c r="K29" s="15"/>
      <c r="L29" s="9">
        <f t="shared" si="4"/>
        <v>0</v>
      </c>
      <c r="M29" s="15"/>
      <c r="N29" s="15"/>
      <c r="O29" s="15"/>
      <c r="P29" s="15"/>
      <c r="Q29" s="15"/>
      <c r="R29" s="11">
        <f t="shared" si="5"/>
        <v>0</v>
      </c>
      <c r="S29" s="15"/>
      <c r="T29" s="15"/>
      <c r="U29" s="9">
        <f t="shared" si="1"/>
        <v>0</v>
      </c>
      <c r="V29" s="9">
        <f t="shared" si="2"/>
        <v>0</v>
      </c>
      <c r="W29" s="15"/>
      <c r="X29" s="16">
        <f t="shared" si="3"/>
        <v>0</v>
      </c>
      <c r="Y29" s="18"/>
      <c r="Z29" s="17"/>
    </row>
    <row r="30" spans="1:26" ht="18" customHeight="1" x14ac:dyDescent="0.2">
      <c r="A30" s="13">
        <v>1500089</v>
      </c>
      <c r="B30" s="14" t="s">
        <v>54</v>
      </c>
      <c r="C30" s="15">
        <v>20000</v>
      </c>
      <c r="D30" s="10">
        <f>VLOOKUP($A30,'28.04'!$A$9:$W$204,23,0)</f>
        <v>0</v>
      </c>
      <c r="E30" s="15">
        <v>16</v>
      </c>
      <c r="F30" s="15"/>
      <c r="G30" s="15"/>
      <c r="H30" s="9">
        <f t="shared" si="0"/>
        <v>16</v>
      </c>
      <c r="I30" s="15">
        <v>11</v>
      </c>
      <c r="J30" s="15"/>
      <c r="K30" s="15"/>
      <c r="L30" s="9">
        <f t="shared" si="4"/>
        <v>11</v>
      </c>
      <c r="M30" s="15"/>
      <c r="N30" s="15"/>
      <c r="O30" s="15"/>
      <c r="P30" s="15"/>
      <c r="Q30" s="15"/>
      <c r="R30" s="11">
        <f>SUM(M30:Q30)</f>
        <v>0</v>
      </c>
      <c r="S30" s="15">
        <v>5</v>
      </c>
      <c r="T30" s="15"/>
      <c r="U30" s="9">
        <f>S30+T30</f>
        <v>5</v>
      </c>
      <c r="V30" s="9">
        <f t="shared" si="2"/>
        <v>0</v>
      </c>
      <c r="W30" s="15"/>
      <c r="X30" s="16">
        <f>W30-V30</f>
        <v>0</v>
      </c>
      <c r="Y30" s="18"/>
      <c r="Z30" s="17"/>
    </row>
    <row r="31" spans="1:26" ht="18" customHeight="1" x14ac:dyDescent="0.2">
      <c r="A31" s="13">
        <v>1500134</v>
      </c>
      <c r="B31" s="14" t="s">
        <v>55</v>
      </c>
      <c r="C31" s="15">
        <v>24000</v>
      </c>
      <c r="D31" s="10">
        <f>VLOOKUP($A31,'28.04'!$A$9:$W$204,23,0)</f>
        <v>0</v>
      </c>
      <c r="E31" s="15">
        <v>10</v>
      </c>
      <c r="F31" s="15"/>
      <c r="G31" s="15"/>
      <c r="H31" s="9">
        <f t="shared" si="0"/>
        <v>10</v>
      </c>
      <c r="I31" s="15">
        <v>8</v>
      </c>
      <c r="J31" s="15"/>
      <c r="K31" s="15"/>
      <c r="L31" s="9">
        <f t="shared" si="4"/>
        <v>8</v>
      </c>
      <c r="M31" s="15"/>
      <c r="N31" s="15"/>
      <c r="O31" s="15"/>
      <c r="P31" s="15"/>
      <c r="Q31" s="15"/>
      <c r="R31" s="11">
        <f t="shared" si="5"/>
        <v>0</v>
      </c>
      <c r="S31" s="15">
        <v>2</v>
      </c>
      <c r="T31" s="15"/>
      <c r="U31" s="9">
        <f t="shared" si="1"/>
        <v>2</v>
      </c>
      <c r="V31" s="9">
        <f t="shared" si="2"/>
        <v>0</v>
      </c>
      <c r="W31" s="15"/>
      <c r="X31" s="16">
        <f t="shared" si="3"/>
        <v>0</v>
      </c>
      <c r="Y31" s="18"/>
      <c r="Z31" s="17"/>
    </row>
    <row r="32" spans="1:26" ht="18" customHeight="1" x14ac:dyDescent="0.2">
      <c r="A32" s="13">
        <v>1500228</v>
      </c>
      <c r="B32" s="14" t="s">
        <v>56</v>
      </c>
      <c r="C32" s="15">
        <v>18000</v>
      </c>
      <c r="D32" s="10">
        <f>VLOOKUP($A32,'28.04'!$A$9:$W$204,23,0)</f>
        <v>0</v>
      </c>
      <c r="E32" s="15">
        <v>6</v>
      </c>
      <c r="F32" s="15"/>
      <c r="G32" s="15"/>
      <c r="H32" s="9">
        <f t="shared" si="0"/>
        <v>6</v>
      </c>
      <c r="I32" s="15">
        <v>6</v>
      </c>
      <c r="J32" s="15"/>
      <c r="K32" s="15"/>
      <c r="L32" s="9">
        <f t="shared" si="4"/>
        <v>6</v>
      </c>
      <c r="M32" s="15"/>
      <c r="N32" s="15"/>
      <c r="O32" s="15"/>
      <c r="P32" s="15"/>
      <c r="Q32" s="15"/>
      <c r="R32" s="11">
        <f>SUM(M32:Q32)</f>
        <v>0</v>
      </c>
      <c r="S32" s="15"/>
      <c r="T32" s="15"/>
      <c r="U32" s="9">
        <f>S32+T32</f>
        <v>0</v>
      </c>
      <c r="V32" s="9">
        <f t="shared" si="2"/>
        <v>0</v>
      </c>
      <c r="W32" s="15"/>
      <c r="X32" s="16">
        <f>W32-V32</f>
        <v>0</v>
      </c>
      <c r="Y32" s="18"/>
      <c r="Z32" s="17"/>
    </row>
    <row r="33" spans="1:26" ht="18" customHeight="1" x14ac:dyDescent="0.2">
      <c r="A33" s="13">
        <v>1500300</v>
      </c>
      <c r="B33" s="14" t="s">
        <v>57</v>
      </c>
      <c r="C33" s="15">
        <v>22000</v>
      </c>
      <c r="D33" s="10">
        <f>VLOOKUP($A33,'28.04'!$A$9:$W$204,23,0)</f>
        <v>0</v>
      </c>
      <c r="E33" s="15">
        <v>10</v>
      </c>
      <c r="F33" s="15"/>
      <c r="G33" s="15"/>
      <c r="H33" s="9">
        <f t="shared" si="0"/>
        <v>10</v>
      </c>
      <c r="I33" s="15">
        <v>10</v>
      </c>
      <c r="J33" s="15"/>
      <c r="K33" s="15"/>
      <c r="L33" s="9">
        <f t="shared" si="4"/>
        <v>10</v>
      </c>
      <c r="M33" s="15"/>
      <c r="N33" s="15"/>
      <c r="O33" s="15"/>
      <c r="P33" s="15"/>
      <c r="Q33" s="15"/>
      <c r="R33" s="11">
        <f t="shared" si="5"/>
        <v>0</v>
      </c>
      <c r="S33" s="15"/>
      <c r="T33" s="15"/>
      <c r="U33" s="9">
        <f t="shared" si="1"/>
        <v>0</v>
      </c>
      <c r="V33" s="9">
        <f t="shared" si="2"/>
        <v>0</v>
      </c>
      <c r="W33" s="15"/>
      <c r="X33" s="16">
        <f t="shared" si="3"/>
        <v>0</v>
      </c>
      <c r="Y33" s="39"/>
      <c r="Z33" s="17"/>
    </row>
    <row r="34" spans="1:26" ht="18" customHeight="1" x14ac:dyDescent="0.2">
      <c r="A34" s="13">
        <v>1500301</v>
      </c>
      <c r="B34" s="14" t="s">
        <v>58</v>
      </c>
      <c r="C34" s="15">
        <v>20000</v>
      </c>
      <c r="D34" s="10">
        <f>VLOOKUP($A34,'28.04'!$A$9:$W$204,23,0)</f>
        <v>0</v>
      </c>
      <c r="E34" s="15">
        <v>10</v>
      </c>
      <c r="F34" s="15"/>
      <c r="G34" s="15"/>
      <c r="H34" s="9">
        <f t="shared" si="0"/>
        <v>10</v>
      </c>
      <c r="I34" s="15">
        <v>9</v>
      </c>
      <c r="J34" s="15"/>
      <c r="K34" s="15"/>
      <c r="L34" s="9">
        <f t="shared" si="4"/>
        <v>9</v>
      </c>
      <c r="M34" s="15"/>
      <c r="N34" s="15"/>
      <c r="O34" s="15"/>
      <c r="P34" s="15"/>
      <c r="Q34" s="15"/>
      <c r="R34" s="11">
        <f t="shared" si="5"/>
        <v>0</v>
      </c>
      <c r="S34" s="15">
        <v>1</v>
      </c>
      <c r="T34" s="15"/>
      <c r="U34" s="9">
        <f t="shared" si="1"/>
        <v>1</v>
      </c>
      <c r="V34" s="9">
        <f t="shared" si="2"/>
        <v>0</v>
      </c>
      <c r="W34" s="15"/>
      <c r="X34" s="16">
        <f t="shared" si="3"/>
        <v>0</v>
      </c>
      <c r="Y34" s="18"/>
      <c r="Z34" s="17"/>
    </row>
    <row r="35" spans="1:26" ht="18" customHeight="1" x14ac:dyDescent="0.2">
      <c r="A35" s="13">
        <v>1500303</v>
      </c>
      <c r="B35" s="14" t="s">
        <v>59</v>
      </c>
      <c r="C35" s="15">
        <v>18000</v>
      </c>
      <c r="D35" s="10">
        <f>VLOOKUP($A35,'28.04'!$A$9:$W$204,23,0)</f>
        <v>0</v>
      </c>
      <c r="E35" s="15">
        <v>10</v>
      </c>
      <c r="F35" s="15"/>
      <c r="G35" s="15"/>
      <c r="H35" s="9">
        <f t="shared" si="0"/>
        <v>10</v>
      </c>
      <c r="I35" s="15">
        <v>7</v>
      </c>
      <c r="J35" s="15"/>
      <c r="K35" s="15"/>
      <c r="L35" s="9">
        <f t="shared" si="4"/>
        <v>7</v>
      </c>
      <c r="M35" s="15"/>
      <c r="N35" s="15"/>
      <c r="O35" s="15"/>
      <c r="P35" s="15"/>
      <c r="Q35" s="15"/>
      <c r="R35" s="11">
        <f t="shared" si="5"/>
        <v>0</v>
      </c>
      <c r="S35" s="15">
        <v>3</v>
      </c>
      <c r="T35" s="15"/>
      <c r="U35" s="9">
        <f t="shared" si="1"/>
        <v>3</v>
      </c>
      <c r="V35" s="9">
        <f t="shared" si="2"/>
        <v>0</v>
      </c>
      <c r="W35" s="15"/>
      <c r="X35" s="16">
        <f t="shared" si="3"/>
        <v>0</v>
      </c>
      <c r="Y35" s="18"/>
      <c r="Z35" s="17"/>
    </row>
    <row r="36" spans="1:26" ht="18.75" customHeight="1" x14ac:dyDescent="0.2">
      <c r="A36" s="13">
        <v>1500304</v>
      </c>
      <c r="B36" s="14" t="s">
        <v>60</v>
      </c>
      <c r="C36" s="15">
        <v>18000</v>
      </c>
      <c r="D36" s="10">
        <f>VLOOKUP($A36,'28.04'!$A$9:$W$204,23,0)</f>
        <v>0</v>
      </c>
      <c r="E36" s="15">
        <v>10</v>
      </c>
      <c r="F36" s="15"/>
      <c r="G36" s="15"/>
      <c r="H36" s="9">
        <f t="shared" si="0"/>
        <v>10</v>
      </c>
      <c r="I36" s="15">
        <v>10</v>
      </c>
      <c r="J36" s="15"/>
      <c r="K36" s="15"/>
      <c r="L36" s="9">
        <f t="shared" si="4"/>
        <v>10</v>
      </c>
      <c r="M36" s="15"/>
      <c r="N36" s="15"/>
      <c r="O36" s="15"/>
      <c r="P36" s="15"/>
      <c r="Q36" s="15"/>
      <c r="R36" s="11">
        <f t="shared" si="5"/>
        <v>0</v>
      </c>
      <c r="S36" s="15"/>
      <c r="T36" s="15"/>
      <c r="U36" s="9">
        <f t="shared" si="1"/>
        <v>0</v>
      </c>
      <c r="V36" s="9">
        <f t="shared" si="2"/>
        <v>0</v>
      </c>
      <c r="W36" s="15"/>
      <c r="X36" s="16">
        <f t="shared" si="3"/>
        <v>0</v>
      </c>
      <c r="Y36" s="18"/>
      <c r="Z36" s="17"/>
    </row>
    <row r="37" spans="1:26" ht="18" customHeight="1" x14ac:dyDescent="0.2">
      <c r="A37" s="13">
        <v>1500306</v>
      </c>
      <c r="B37" s="14" t="s">
        <v>61</v>
      </c>
      <c r="C37" s="15">
        <v>17000</v>
      </c>
      <c r="D37" s="10">
        <f>VLOOKUP($A37,'28.04'!$A$9:$W$204,23,0)</f>
        <v>0</v>
      </c>
      <c r="E37" s="15">
        <v>10</v>
      </c>
      <c r="F37" s="15"/>
      <c r="G37" s="15"/>
      <c r="H37" s="9">
        <f t="shared" si="0"/>
        <v>10</v>
      </c>
      <c r="I37" s="15">
        <v>3</v>
      </c>
      <c r="J37" s="15"/>
      <c r="K37" s="15"/>
      <c r="L37" s="9">
        <f t="shared" si="4"/>
        <v>3</v>
      </c>
      <c r="M37" s="15"/>
      <c r="N37" s="15"/>
      <c r="O37" s="15"/>
      <c r="P37" s="15"/>
      <c r="Q37" s="15"/>
      <c r="R37" s="11">
        <f t="shared" si="5"/>
        <v>0</v>
      </c>
      <c r="S37" s="15">
        <v>7</v>
      </c>
      <c r="T37" s="15"/>
      <c r="U37" s="9">
        <f t="shared" si="1"/>
        <v>7</v>
      </c>
      <c r="V37" s="9">
        <f t="shared" si="2"/>
        <v>0</v>
      </c>
      <c r="W37" s="15"/>
      <c r="X37" s="16">
        <f t="shared" si="3"/>
        <v>0</v>
      </c>
      <c r="Y37" s="39"/>
      <c r="Z37" s="17"/>
    </row>
    <row r="38" spans="1:26" ht="18" customHeight="1" x14ac:dyDescent="0.2">
      <c r="A38" s="13">
        <v>1500307</v>
      </c>
      <c r="B38" s="14" t="s">
        <v>62</v>
      </c>
      <c r="C38" s="15">
        <v>20000</v>
      </c>
      <c r="D38" s="10">
        <f>VLOOKUP($A38,'28.04'!$A$9:$W$204,23,0)</f>
        <v>0</v>
      </c>
      <c r="E38" s="15">
        <v>10</v>
      </c>
      <c r="F38" s="15"/>
      <c r="G38" s="15"/>
      <c r="H38" s="9">
        <f t="shared" si="0"/>
        <v>10</v>
      </c>
      <c r="I38" s="15">
        <v>4</v>
      </c>
      <c r="J38" s="15"/>
      <c r="K38" s="15"/>
      <c r="L38" s="9">
        <f t="shared" si="4"/>
        <v>4</v>
      </c>
      <c r="M38" s="15"/>
      <c r="N38" s="15"/>
      <c r="O38" s="15"/>
      <c r="P38" s="15"/>
      <c r="Q38" s="15"/>
      <c r="R38" s="11">
        <f t="shared" si="5"/>
        <v>0</v>
      </c>
      <c r="S38" s="15">
        <v>6</v>
      </c>
      <c r="T38" s="15"/>
      <c r="U38" s="9">
        <f t="shared" si="1"/>
        <v>6</v>
      </c>
      <c r="V38" s="9">
        <f t="shared" si="2"/>
        <v>0</v>
      </c>
      <c r="W38" s="15"/>
      <c r="X38" s="16">
        <f t="shared" si="3"/>
        <v>0</v>
      </c>
      <c r="Y38" s="18"/>
      <c r="Z38" s="17"/>
    </row>
    <row r="39" spans="1:26" ht="18" customHeight="1" x14ac:dyDescent="0.2">
      <c r="A39" s="13">
        <v>1500309</v>
      </c>
      <c r="B39" s="14" t="s">
        <v>63</v>
      </c>
      <c r="C39" s="15">
        <v>18000</v>
      </c>
      <c r="D39" s="10">
        <f>VLOOKUP($A39,'28.04'!$A$9:$W$204,23,0)</f>
        <v>0</v>
      </c>
      <c r="E39" s="15"/>
      <c r="F39" s="15"/>
      <c r="G39" s="15"/>
      <c r="H39" s="9">
        <f t="shared" si="0"/>
        <v>0</v>
      </c>
      <c r="I39" s="15"/>
      <c r="J39" s="15"/>
      <c r="K39" s="15"/>
      <c r="L39" s="9">
        <f t="shared" si="4"/>
        <v>0</v>
      </c>
      <c r="M39" s="15"/>
      <c r="N39" s="15"/>
      <c r="O39" s="15"/>
      <c r="P39" s="15"/>
      <c r="Q39" s="15"/>
      <c r="R39" s="11">
        <f t="shared" si="5"/>
        <v>0</v>
      </c>
      <c r="S39" s="15"/>
      <c r="T39" s="15"/>
      <c r="U39" s="9">
        <f t="shared" si="1"/>
        <v>0</v>
      </c>
      <c r="V39" s="9">
        <f t="shared" si="2"/>
        <v>0</v>
      </c>
      <c r="W39" s="15"/>
      <c r="X39" s="16">
        <f t="shared" si="3"/>
        <v>0</v>
      </c>
      <c r="Y39" s="18"/>
      <c r="Z39" s="17"/>
    </row>
    <row r="40" spans="1:26" ht="18" customHeight="1" x14ac:dyDescent="0.2">
      <c r="A40" s="13">
        <v>1500310</v>
      </c>
      <c r="B40" s="14" t="s">
        <v>64</v>
      </c>
      <c r="C40" s="15">
        <v>20000</v>
      </c>
      <c r="D40" s="10">
        <f>VLOOKUP($A40,'28.04'!$A$9:$W$204,23,0)</f>
        <v>0</v>
      </c>
      <c r="E40" s="15">
        <v>10</v>
      </c>
      <c r="F40" s="15"/>
      <c r="G40" s="15"/>
      <c r="H40" s="9">
        <f t="shared" si="0"/>
        <v>10</v>
      </c>
      <c r="I40" s="15">
        <v>6</v>
      </c>
      <c r="J40" s="15"/>
      <c r="K40" s="15"/>
      <c r="L40" s="9">
        <f t="shared" si="4"/>
        <v>6</v>
      </c>
      <c r="M40" s="15"/>
      <c r="N40" s="15"/>
      <c r="O40" s="15"/>
      <c r="P40" s="15"/>
      <c r="Q40" s="15"/>
      <c r="R40" s="11">
        <f t="shared" si="5"/>
        <v>0</v>
      </c>
      <c r="S40" s="15">
        <v>4</v>
      </c>
      <c r="T40" s="15"/>
      <c r="U40" s="9">
        <f t="shared" si="1"/>
        <v>4</v>
      </c>
      <c r="V40" s="9">
        <f t="shared" si="2"/>
        <v>0</v>
      </c>
      <c r="W40" s="15"/>
      <c r="X40" s="16">
        <f t="shared" si="3"/>
        <v>0</v>
      </c>
      <c r="Y40" s="18"/>
      <c r="Z40" s="17"/>
    </row>
    <row r="41" spans="1:26" ht="18" customHeight="1" x14ac:dyDescent="0.2">
      <c r="A41" s="13">
        <v>1500311</v>
      </c>
      <c r="B41" s="14" t="s">
        <v>65</v>
      </c>
      <c r="C41" s="15">
        <v>21000</v>
      </c>
      <c r="D41" s="10">
        <f>VLOOKUP($A41,'28.04'!$A$9:$W$204,23,0)</f>
        <v>0</v>
      </c>
      <c r="E41" s="15">
        <v>4</v>
      </c>
      <c r="F41" s="15"/>
      <c r="G41" s="15"/>
      <c r="H41" s="9">
        <f t="shared" si="0"/>
        <v>4</v>
      </c>
      <c r="I41" s="15">
        <v>4</v>
      </c>
      <c r="J41" s="15"/>
      <c r="K41" s="15"/>
      <c r="L41" s="9">
        <f t="shared" si="4"/>
        <v>4</v>
      </c>
      <c r="M41" s="15"/>
      <c r="N41" s="15"/>
      <c r="O41" s="15"/>
      <c r="P41" s="15"/>
      <c r="Q41" s="15"/>
      <c r="R41" s="11">
        <f t="shared" si="5"/>
        <v>0</v>
      </c>
      <c r="S41" s="15"/>
      <c r="T41" s="15"/>
      <c r="U41" s="9">
        <f t="shared" si="1"/>
        <v>0</v>
      </c>
      <c r="V41" s="9">
        <f t="shared" si="2"/>
        <v>0</v>
      </c>
      <c r="W41" s="15"/>
      <c r="X41" s="16">
        <f t="shared" si="3"/>
        <v>0</v>
      </c>
      <c r="Y41" s="18"/>
      <c r="Z41" s="17"/>
    </row>
    <row r="42" spans="1:26" ht="18" customHeight="1" x14ac:dyDescent="0.2">
      <c r="A42" s="13">
        <v>1500312</v>
      </c>
      <c r="B42" s="14" t="s">
        <v>66</v>
      </c>
      <c r="C42" s="15">
        <v>21000</v>
      </c>
      <c r="D42" s="10">
        <f>VLOOKUP($A42,'28.04'!$A$9:$W$204,23,0)</f>
        <v>0</v>
      </c>
      <c r="E42" s="15"/>
      <c r="F42" s="15"/>
      <c r="G42" s="15"/>
      <c r="H42" s="9">
        <f t="shared" si="0"/>
        <v>0</v>
      </c>
      <c r="I42" s="15"/>
      <c r="J42" s="15"/>
      <c r="K42" s="15"/>
      <c r="L42" s="9">
        <f t="shared" si="4"/>
        <v>0</v>
      </c>
      <c r="M42" s="15"/>
      <c r="N42" s="15"/>
      <c r="O42" s="15"/>
      <c r="P42" s="15"/>
      <c r="Q42" s="15"/>
      <c r="R42" s="11">
        <f t="shared" si="5"/>
        <v>0</v>
      </c>
      <c r="S42" s="15"/>
      <c r="T42" s="15"/>
      <c r="U42" s="9">
        <f t="shared" si="1"/>
        <v>0</v>
      </c>
      <c r="V42" s="9">
        <f t="shared" si="2"/>
        <v>0</v>
      </c>
      <c r="W42" s="15"/>
      <c r="X42" s="16">
        <f t="shared" si="3"/>
        <v>0</v>
      </c>
      <c r="Y42" s="18"/>
      <c r="Z42" s="17"/>
    </row>
    <row r="43" spans="1:26" ht="18" customHeight="1" x14ac:dyDescent="0.2">
      <c r="A43" s="13">
        <v>1500313</v>
      </c>
      <c r="B43" s="14" t="s">
        <v>67</v>
      </c>
      <c r="C43" s="15">
        <v>20000</v>
      </c>
      <c r="D43" s="10">
        <f>VLOOKUP($A43,'28.04'!$A$9:$W$204,23,0)</f>
        <v>0</v>
      </c>
      <c r="E43" s="15">
        <v>10</v>
      </c>
      <c r="F43" s="15"/>
      <c r="G43" s="15"/>
      <c r="H43" s="9">
        <f t="shared" si="0"/>
        <v>10</v>
      </c>
      <c r="I43" s="15">
        <v>7</v>
      </c>
      <c r="J43" s="15"/>
      <c r="K43" s="15"/>
      <c r="L43" s="9">
        <f t="shared" si="4"/>
        <v>7</v>
      </c>
      <c r="M43" s="15"/>
      <c r="N43" s="15"/>
      <c r="O43" s="15"/>
      <c r="P43" s="15"/>
      <c r="Q43" s="15"/>
      <c r="R43" s="11">
        <f t="shared" si="5"/>
        <v>0</v>
      </c>
      <c r="S43" s="15">
        <v>3</v>
      </c>
      <c r="T43" s="15"/>
      <c r="U43" s="9">
        <f t="shared" si="1"/>
        <v>3</v>
      </c>
      <c r="V43" s="9">
        <f t="shared" si="2"/>
        <v>0</v>
      </c>
      <c r="W43" s="15"/>
      <c r="X43" s="16">
        <f t="shared" si="3"/>
        <v>0</v>
      </c>
      <c r="Y43" s="18"/>
      <c r="Z43" s="17"/>
    </row>
    <row r="44" spans="1:26" ht="18" customHeight="1" x14ac:dyDescent="0.2">
      <c r="A44" s="13">
        <v>1500314</v>
      </c>
      <c r="B44" s="14" t="s">
        <v>68</v>
      </c>
      <c r="C44" s="15">
        <v>17000</v>
      </c>
      <c r="D44" s="10">
        <f>VLOOKUP($A44,'28.04'!$A$9:$W$204,23,0)</f>
        <v>0</v>
      </c>
      <c r="E44" s="15">
        <v>10</v>
      </c>
      <c r="F44" s="15"/>
      <c r="G44" s="15"/>
      <c r="H44" s="9">
        <f t="shared" si="0"/>
        <v>10</v>
      </c>
      <c r="I44" s="15">
        <v>3</v>
      </c>
      <c r="J44" s="15"/>
      <c r="K44" s="15"/>
      <c r="L44" s="9">
        <f t="shared" si="4"/>
        <v>3</v>
      </c>
      <c r="M44" s="15"/>
      <c r="N44" s="15"/>
      <c r="O44" s="15"/>
      <c r="P44" s="15"/>
      <c r="Q44" s="15"/>
      <c r="R44" s="11">
        <f t="shared" si="5"/>
        <v>0</v>
      </c>
      <c r="S44" s="15">
        <v>6</v>
      </c>
      <c r="T44" s="15"/>
      <c r="U44" s="9">
        <f t="shared" si="1"/>
        <v>6</v>
      </c>
      <c r="V44" s="9">
        <f t="shared" si="2"/>
        <v>1</v>
      </c>
      <c r="W44" s="15"/>
      <c r="X44" s="16">
        <f t="shared" si="3"/>
        <v>-1</v>
      </c>
      <c r="Y44" s="26"/>
      <c r="Z44" s="17"/>
    </row>
    <row r="45" spans="1:26" ht="18" customHeight="1" x14ac:dyDescent="0.2">
      <c r="A45" s="13">
        <v>1502007</v>
      </c>
      <c r="B45" s="14" t="s">
        <v>69</v>
      </c>
      <c r="C45" s="15">
        <v>19000</v>
      </c>
      <c r="D45" s="10">
        <f>VLOOKUP($A45,'28.04'!$A$9:$W$204,23,0)</f>
        <v>0</v>
      </c>
      <c r="E45" s="15"/>
      <c r="F45" s="15"/>
      <c r="G45" s="15"/>
      <c r="H45" s="9">
        <f t="shared" si="0"/>
        <v>0</v>
      </c>
      <c r="I45" s="15"/>
      <c r="J45" s="15"/>
      <c r="K45" s="15"/>
      <c r="L45" s="9">
        <f t="shared" si="4"/>
        <v>0</v>
      </c>
      <c r="M45" s="15"/>
      <c r="N45" s="15"/>
      <c r="O45" s="15"/>
      <c r="P45" s="15"/>
      <c r="Q45" s="15"/>
      <c r="R45" s="11">
        <f t="shared" si="5"/>
        <v>0</v>
      </c>
      <c r="S45" s="15"/>
      <c r="T45" s="15"/>
      <c r="U45" s="9">
        <f t="shared" si="1"/>
        <v>0</v>
      </c>
      <c r="V45" s="9">
        <f t="shared" si="2"/>
        <v>0</v>
      </c>
      <c r="W45" s="15"/>
      <c r="X45" s="16">
        <f t="shared" si="3"/>
        <v>0</v>
      </c>
      <c r="Y45" s="26"/>
      <c r="Z45" s="17"/>
    </row>
    <row r="46" spans="1:26" ht="18" customHeight="1" x14ac:dyDescent="0.2">
      <c r="A46" s="13">
        <v>1502011</v>
      </c>
      <c r="B46" s="14" t="s">
        <v>70</v>
      </c>
      <c r="C46" s="15">
        <v>17000</v>
      </c>
      <c r="D46" s="10">
        <f>VLOOKUP($A46,'28.04'!$A$9:$W$204,23,0)</f>
        <v>0</v>
      </c>
      <c r="E46" s="15">
        <v>10</v>
      </c>
      <c r="F46" s="15"/>
      <c r="G46" s="15"/>
      <c r="H46" s="9">
        <f t="shared" si="0"/>
        <v>10</v>
      </c>
      <c r="I46" s="15">
        <v>5</v>
      </c>
      <c r="J46" s="15"/>
      <c r="K46" s="15"/>
      <c r="L46" s="9">
        <f t="shared" si="4"/>
        <v>5</v>
      </c>
      <c r="M46" s="15"/>
      <c r="N46" s="15"/>
      <c r="O46" s="15"/>
      <c r="P46" s="15"/>
      <c r="Q46" s="15"/>
      <c r="R46" s="11">
        <f t="shared" si="5"/>
        <v>0</v>
      </c>
      <c r="S46" s="15">
        <v>5</v>
      </c>
      <c r="T46" s="15"/>
      <c r="U46" s="9">
        <f t="shared" si="1"/>
        <v>5</v>
      </c>
      <c r="V46" s="9">
        <f t="shared" si="2"/>
        <v>0</v>
      </c>
      <c r="W46" s="15"/>
      <c r="X46" s="16">
        <f t="shared" si="3"/>
        <v>0</v>
      </c>
      <c r="Y46" s="26"/>
      <c r="Z46" s="17"/>
    </row>
    <row r="47" spans="1:26" ht="18" customHeight="1" x14ac:dyDescent="0.2">
      <c r="A47" s="13">
        <v>1502012</v>
      </c>
      <c r="B47" s="14" t="s">
        <v>71</v>
      </c>
      <c r="C47" s="15">
        <v>18000</v>
      </c>
      <c r="D47" s="10">
        <f>VLOOKUP($A47,'28.04'!$A$9:$W$204,23,0)</f>
        <v>0</v>
      </c>
      <c r="E47" s="15">
        <v>8</v>
      </c>
      <c r="F47" s="15"/>
      <c r="G47" s="15"/>
      <c r="H47" s="9">
        <f t="shared" si="0"/>
        <v>8</v>
      </c>
      <c r="I47" s="15">
        <v>8</v>
      </c>
      <c r="J47" s="15"/>
      <c r="K47" s="15"/>
      <c r="L47" s="9">
        <f t="shared" si="4"/>
        <v>8</v>
      </c>
      <c r="M47" s="15"/>
      <c r="N47" s="15"/>
      <c r="O47" s="15"/>
      <c r="P47" s="15"/>
      <c r="Q47" s="15"/>
      <c r="R47" s="11">
        <f t="shared" si="5"/>
        <v>0</v>
      </c>
      <c r="S47" s="15"/>
      <c r="T47" s="15"/>
      <c r="U47" s="9">
        <f t="shared" si="1"/>
        <v>0</v>
      </c>
      <c r="V47" s="9">
        <f t="shared" si="2"/>
        <v>0</v>
      </c>
      <c r="W47" s="15"/>
      <c r="X47" s="16">
        <f t="shared" si="3"/>
        <v>0</v>
      </c>
      <c r="Y47" s="18"/>
      <c r="Z47" s="17"/>
    </row>
    <row r="48" spans="1:26" ht="18" customHeight="1" x14ac:dyDescent="0.2">
      <c r="A48" s="13">
        <v>1502013</v>
      </c>
      <c r="B48" s="14" t="s">
        <v>72</v>
      </c>
      <c r="C48" s="15">
        <v>20000</v>
      </c>
      <c r="D48" s="10">
        <f>VLOOKUP($A48,'28.04'!$A$9:$W$204,23,0)</f>
        <v>0</v>
      </c>
      <c r="E48" s="15">
        <v>10</v>
      </c>
      <c r="F48" s="15"/>
      <c r="G48" s="15"/>
      <c r="H48" s="9">
        <f t="shared" si="0"/>
        <v>10</v>
      </c>
      <c r="I48" s="15">
        <v>5</v>
      </c>
      <c r="J48" s="15"/>
      <c r="K48" s="15"/>
      <c r="L48" s="9">
        <f t="shared" si="4"/>
        <v>5</v>
      </c>
      <c r="M48" s="15"/>
      <c r="N48" s="15"/>
      <c r="O48" s="15"/>
      <c r="P48" s="15"/>
      <c r="Q48" s="15"/>
      <c r="R48" s="11">
        <f t="shared" si="5"/>
        <v>0</v>
      </c>
      <c r="S48" s="15">
        <v>5</v>
      </c>
      <c r="T48" s="15"/>
      <c r="U48" s="9">
        <f t="shared" si="1"/>
        <v>5</v>
      </c>
      <c r="V48" s="9">
        <f t="shared" si="2"/>
        <v>0</v>
      </c>
      <c r="W48" s="15"/>
      <c r="X48" s="16">
        <f t="shared" si="3"/>
        <v>0</v>
      </c>
      <c r="Y48" s="18"/>
      <c r="Z48" s="17"/>
    </row>
    <row r="49" spans="1:28" ht="18" customHeight="1" x14ac:dyDescent="0.2">
      <c r="A49" s="13">
        <v>1502021</v>
      </c>
      <c r="B49" s="14" t="s">
        <v>73</v>
      </c>
      <c r="C49" s="15">
        <v>22000</v>
      </c>
      <c r="D49" s="10">
        <f>VLOOKUP($A49,'28.04'!$A$9:$W$204,23,0)</f>
        <v>0</v>
      </c>
      <c r="E49" s="15">
        <v>10</v>
      </c>
      <c r="F49" s="15"/>
      <c r="G49" s="15"/>
      <c r="H49" s="9">
        <f t="shared" si="0"/>
        <v>10</v>
      </c>
      <c r="I49" s="15">
        <v>9</v>
      </c>
      <c r="J49" s="15"/>
      <c r="K49" s="15"/>
      <c r="L49" s="9">
        <f t="shared" si="4"/>
        <v>9</v>
      </c>
      <c r="M49" s="15"/>
      <c r="N49" s="15"/>
      <c r="O49" s="15"/>
      <c r="P49" s="15"/>
      <c r="Q49" s="15"/>
      <c r="R49" s="11">
        <f t="shared" si="5"/>
        <v>0</v>
      </c>
      <c r="S49" s="15"/>
      <c r="T49" s="15"/>
      <c r="U49" s="9">
        <f t="shared" si="1"/>
        <v>0</v>
      </c>
      <c r="V49" s="9">
        <f t="shared" si="2"/>
        <v>1</v>
      </c>
      <c r="W49" s="15"/>
      <c r="X49" s="16">
        <f t="shared" si="3"/>
        <v>-1</v>
      </c>
      <c r="Y49" s="18"/>
      <c r="Z49" s="17"/>
    </row>
    <row r="50" spans="1:28" ht="18" customHeight="1" x14ac:dyDescent="0.2">
      <c r="A50" s="13">
        <v>1502024</v>
      </c>
      <c r="B50" s="14" t="s">
        <v>74</v>
      </c>
      <c r="C50" s="15">
        <v>21000</v>
      </c>
      <c r="D50" s="10">
        <f>VLOOKUP($A50,'28.04'!$A$9:$W$204,23,0)</f>
        <v>0</v>
      </c>
      <c r="E50" s="15"/>
      <c r="F50" s="15"/>
      <c r="G50" s="15"/>
      <c r="H50" s="9">
        <f t="shared" si="0"/>
        <v>0</v>
      </c>
      <c r="I50" s="15"/>
      <c r="J50" s="15"/>
      <c r="K50" s="15"/>
      <c r="L50" s="9">
        <f t="shared" si="4"/>
        <v>0</v>
      </c>
      <c r="M50" s="15"/>
      <c r="N50" s="15"/>
      <c r="O50" s="15"/>
      <c r="P50" s="15"/>
      <c r="Q50" s="15"/>
      <c r="R50" s="11">
        <f t="shared" si="5"/>
        <v>0</v>
      </c>
      <c r="S50" s="15"/>
      <c r="T50" s="15"/>
      <c r="U50" s="9">
        <f t="shared" si="1"/>
        <v>0</v>
      </c>
      <c r="V50" s="9">
        <f t="shared" si="2"/>
        <v>0</v>
      </c>
      <c r="W50" s="15"/>
      <c r="X50" s="16">
        <f t="shared" si="3"/>
        <v>0</v>
      </c>
      <c r="Y50" s="18"/>
      <c r="Z50" s="17"/>
    </row>
    <row r="51" spans="1:28" ht="18" customHeight="1" x14ac:dyDescent="0.2">
      <c r="A51" s="13">
        <v>1502029</v>
      </c>
      <c r="B51" s="14" t="s">
        <v>75</v>
      </c>
      <c r="C51" s="15">
        <v>19000</v>
      </c>
      <c r="D51" s="10">
        <f>VLOOKUP($A51,'28.04'!$A$9:$W$204,23,0)</f>
        <v>0</v>
      </c>
      <c r="E51" s="15">
        <v>10</v>
      </c>
      <c r="F51" s="15"/>
      <c r="G51" s="15"/>
      <c r="H51" s="9">
        <f t="shared" si="0"/>
        <v>10</v>
      </c>
      <c r="I51" s="15">
        <v>9</v>
      </c>
      <c r="J51" s="15"/>
      <c r="K51" s="15"/>
      <c r="L51" s="9">
        <f t="shared" si="4"/>
        <v>9</v>
      </c>
      <c r="M51" s="15"/>
      <c r="N51" s="15"/>
      <c r="O51" s="15"/>
      <c r="P51" s="15"/>
      <c r="Q51" s="15"/>
      <c r="R51" s="11">
        <f t="shared" si="5"/>
        <v>0</v>
      </c>
      <c r="S51" s="15">
        <v>1</v>
      </c>
      <c r="T51" s="15"/>
      <c r="U51" s="9">
        <f t="shared" si="1"/>
        <v>1</v>
      </c>
      <c r="V51" s="9">
        <f t="shared" si="2"/>
        <v>0</v>
      </c>
      <c r="W51" s="15"/>
      <c r="X51" s="16">
        <f t="shared" si="3"/>
        <v>0</v>
      </c>
      <c r="Y51" s="18"/>
      <c r="Z51" s="17"/>
    </row>
    <row r="52" spans="1:28" ht="18" customHeight="1" x14ac:dyDescent="0.2">
      <c r="A52" s="13">
        <v>1509001</v>
      </c>
      <c r="B52" s="14" t="s">
        <v>76</v>
      </c>
      <c r="C52" s="15">
        <v>25000</v>
      </c>
      <c r="D52" s="10">
        <f>VLOOKUP($A52,'28.04'!$A$9:$W$204,23,0)</f>
        <v>0</v>
      </c>
      <c r="E52" s="15"/>
      <c r="F52" s="15"/>
      <c r="G52" s="15"/>
      <c r="H52" s="9">
        <f t="shared" si="0"/>
        <v>0</v>
      </c>
      <c r="I52" s="15"/>
      <c r="J52" s="15"/>
      <c r="K52" s="15"/>
      <c r="L52" s="9">
        <f t="shared" si="4"/>
        <v>0</v>
      </c>
      <c r="M52" s="15"/>
      <c r="N52" s="15"/>
      <c r="O52" s="15"/>
      <c r="P52" s="15"/>
      <c r="Q52" s="15"/>
      <c r="R52" s="11">
        <f t="shared" si="5"/>
        <v>0</v>
      </c>
      <c r="S52" s="15"/>
      <c r="T52" s="15"/>
      <c r="U52" s="9">
        <f t="shared" si="1"/>
        <v>0</v>
      </c>
      <c r="V52" s="9">
        <f t="shared" si="2"/>
        <v>0</v>
      </c>
      <c r="W52" s="15"/>
      <c r="X52" s="16">
        <f t="shared" si="3"/>
        <v>0</v>
      </c>
      <c r="Y52" s="18"/>
      <c r="Z52" s="17"/>
    </row>
    <row r="53" spans="1:28" ht="18" customHeight="1" x14ac:dyDescent="0.2">
      <c r="A53" s="7">
        <v>1520000</v>
      </c>
      <c r="B53" s="8" t="s">
        <v>77</v>
      </c>
      <c r="C53" s="9"/>
      <c r="D53" s="10">
        <f>VLOOKUP($A53,'28.04'!$A$9:$W$204,23,0)</f>
        <v>0</v>
      </c>
      <c r="E53" s="10"/>
      <c r="F53" s="10"/>
      <c r="G53" s="10"/>
      <c r="H53" s="9"/>
      <c r="I53" s="10"/>
      <c r="J53" s="10"/>
      <c r="K53" s="10"/>
      <c r="L53" s="9">
        <f t="shared" si="4"/>
        <v>0</v>
      </c>
      <c r="M53" s="10"/>
      <c r="N53" s="10"/>
      <c r="O53" s="10"/>
      <c r="P53" s="10"/>
      <c r="Q53" s="10"/>
      <c r="R53" s="11">
        <f t="shared" si="5"/>
        <v>0</v>
      </c>
      <c r="S53" s="10"/>
      <c r="T53" s="10"/>
      <c r="U53" s="9"/>
      <c r="V53" s="9"/>
      <c r="W53" s="10"/>
      <c r="X53" s="9"/>
      <c r="Y53" s="18"/>
      <c r="Z53" s="17"/>
    </row>
    <row r="54" spans="1:28" s="24" customFormat="1" ht="18" customHeight="1" x14ac:dyDescent="0.2">
      <c r="A54" s="13">
        <v>1520001</v>
      </c>
      <c r="B54" s="20" t="s">
        <v>78</v>
      </c>
      <c r="C54" s="21">
        <v>22000</v>
      </c>
      <c r="D54" s="10">
        <f>VLOOKUP($A54,'28.04'!$A$9:$W$204,23,0)</f>
        <v>0</v>
      </c>
      <c r="E54" s="21"/>
      <c r="F54" s="21"/>
      <c r="G54" s="21"/>
      <c r="H54" s="9">
        <f t="shared" ref="H54:H64" si="6">SUM(E54:G54)</f>
        <v>0</v>
      </c>
      <c r="I54" s="21"/>
      <c r="J54" s="21"/>
      <c r="K54" s="21"/>
      <c r="L54" s="9">
        <f t="shared" si="4"/>
        <v>0</v>
      </c>
      <c r="M54" s="21"/>
      <c r="N54" s="15"/>
      <c r="O54" s="21"/>
      <c r="P54" s="15"/>
      <c r="Q54" s="21"/>
      <c r="R54" s="11">
        <f t="shared" si="5"/>
        <v>0</v>
      </c>
      <c r="S54" s="21"/>
      <c r="T54" s="21"/>
      <c r="U54" s="9">
        <f t="shared" ref="U54:U64" si="7">S54+T54</f>
        <v>0</v>
      </c>
      <c r="V54" s="9">
        <f t="shared" ref="V54:V64" si="8">D54+H54-L54-R54-U54</f>
        <v>0</v>
      </c>
      <c r="W54" s="21"/>
      <c r="X54" s="16">
        <f t="shared" ref="X54:X64" si="9">W54-V54</f>
        <v>0</v>
      </c>
      <c r="Y54" s="18"/>
      <c r="Z54" s="18"/>
      <c r="AA54" s="17"/>
      <c r="AB54" s="3"/>
    </row>
    <row r="55" spans="1:28" s="24" customFormat="1" ht="18" customHeight="1" x14ac:dyDescent="0.2">
      <c r="A55" s="13">
        <v>1520004</v>
      </c>
      <c r="B55" s="20" t="s">
        <v>79</v>
      </c>
      <c r="C55" s="21">
        <v>22000</v>
      </c>
      <c r="D55" s="10">
        <f>VLOOKUP($A55,'28.04'!$A$9:$W$204,23,0)</f>
        <v>0</v>
      </c>
      <c r="E55" s="15">
        <v>8</v>
      </c>
      <c r="F55" s="15"/>
      <c r="G55" s="15"/>
      <c r="H55" s="9">
        <f t="shared" si="6"/>
        <v>8</v>
      </c>
      <c r="I55" s="15">
        <v>5</v>
      </c>
      <c r="J55" s="15"/>
      <c r="K55" s="15"/>
      <c r="L55" s="9">
        <f t="shared" si="4"/>
        <v>5</v>
      </c>
      <c r="M55" s="15"/>
      <c r="N55" s="15"/>
      <c r="O55" s="15"/>
      <c r="P55" s="15"/>
      <c r="Q55" s="15"/>
      <c r="R55" s="11">
        <f t="shared" si="5"/>
        <v>0</v>
      </c>
      <c r="S55" s="15">
        <v>3</v>
      </c>
      <c r="T55" s="15"/>
      <c r="U55" s="9">
        <f t="shared" si="7"/>
        <v>3</v>
      </c>
      <c r="V55" s="9">
        <f t="shared" si="8"/>
        <v>0</v>
      </c>
      <c r="W55" s="15"/>
      <c r="X55" s="16">
        <f t="shared" si="9"/>
        <v>0</v>
      </c>
      <c r="Y55" s="18"/>
      <c r="Z55" s="18"/>
      <c r="AA55" s="17"/>
      <c r="AB55" s="3"/>
    </row>
    <row r="56" spans="1:28" x14ac:dyDescent="0.2">
      <c r="A56" s="13">
        <v>1520005</v>
      </c>
      <c r="B56" s="14" t="s">
        <v>80</v>
      </c>
      <c r="C56" s="15">
        <v>22000</v>
      </c>
      <c r="D56" s="10">
        <f>VLOOKUP($A56,'28.04'!$A$9:$W$204,23,0)</f>
        <v>0</v>
      </c>
      <c r="E56" s="15">
        <v>10</v>
      </c>
      <c r="F56" s="15"/>
      <c r="G56" s="15"/>
      <c r="H56" s="9">
        <f t="shared" si="6"/>
        <v>10</v>
      </c>
      <c r="I56" s="15">
        <v>10</v>
      </c>
      <c r="J56" s="15"/>
      <c r="K56" s="15"/>
      <c r="L56" s="9">
        <f t="shared" si="4"/>
        <v>10</v>
      </c>
      <c r="M56" s="15"/>
      <c r="N56" s="15"/>
      <c r="O56" s="15"/>
      <c r="P56" s="15"/>
      <c r="Q56" s="15"/>
      <c r="R56" s="11">
        <f t="shared" si="5"/>
        <v>0</v>
      </c>
      <c r="S56" s="15"/>
      <c r="T56" s="15"/>
      <c r="U56" s="9">
        <f t="shared" si="7"/>
        <v>0</v>
      </c>
      <c r="V56" s="9">
        <f t="shared" si="8"/>
        <v>0</v>
      </c>
      <c r="W56" s="15"/>
      <c r="X56" s="16">
        <f t="shared" si="9"/>
        <v>0</v>
      </c>
      <c r="Y56" s="18"/>
      <c r="Z56" s="18"/>
      <c r="AA56" s="17"/>
    </row>
    <row r="57" spans="1:28" x14ac:dyDescent="0.2">
      <c r="A57" s="13">
        <v>1520020</v>
      </c>
      <c r="B57" s="14" t="s">
        <v>81</v>
      </c>
      <c r="C57" s="15">
        <v>20000</v>
      </c>
      <c r="D57" s="10">
        <f>VLOOKUP($A57,'28.04'!$A$9:$W$204,23,0)</f>
        <v>0</v>
      </c>
      <c r="E57" s="15">
        <v>10</v>
      </c>
      <c r="F57" s="15"/>
      <c r="G57" s="15"/>
      <c r="H57" s="9">
        <f t="shared" si="6"/>
        <v>10</v>
      </c>
      <c r="I57" s="15">
        <v>9</v>
      </c>
      <c r="J57" s="15"/>
      <c r="K57" s="15"/>
      <c r="L57" s="9">
        <f t="shared" si="4"/>
        <v>9</v>
      </c>
      <c r="M57" s="15"/>
      <c r="N57" s="15"/>
      <c r="O57" s="15"/>
      <c r="P57" s="15"/>
      <c r="Q57" s="15"/>
      <c r="R57" s="11">
        <f t="shared" si="5"/>
        <v>0</v>
      </c>
      <c r="S57" s="15">
        <v>1</v>
      </c>
      <c r="T57" s="15"/>
      <c r="U57" s="9">
        <f t="shared" si="7"/>
        <v>1</v>
      </c>
      <c r="V57" s="9">
        <f t="shared" si="8"/>
        <v>0</v>
      </c>
      <c r="W57" s="15"/>
      <c r="X57" s="16">
        <f t="shared" si="9"/>
        <v>0</v>
      </c>
      <c r="Y57" s="18"/>
      <c r="Z57" s="17"/>
    </row>
    <row r="58" spans="1:28" ht="18" customHeight="1" x14ac:dyDescent="0.2">
      <c r="A58" s="13">
        <v>1520041</v>
      </c>
      <c r="B58" s="14" t="s">
        <v>82</v>
      </c>
      <c r="C58" s="15">
        <v>29000</v>
      </c>
      <c r="D58" s="10">
        <f>VLOOKUP($A58,'28.04'!$A$9:$W$204,23,0)</f>
        <v>0</v>
      </c>
      <c r="E58" s="15"/>
      <c r="F58" s="15"/>
      <c r="G58" s="15"/>
      <c r="H58" s="9">
        <f t="shared" si="6"/>
        <v>0</v>
      </c>
      <c r="I58" s="15"/>
      <c r="J58" s="15"/>
      <c r="K58" s="15"/>
      <c r="L58" s="9">
        <f t="shared" si="4"/>
        <v>0</v>
      </c>
      <c r="M58" s="15"/>
      <c r="N58" s="15"/>
      <c r="O58" s="15"/>
      <c r="P58" s="15"/>
      <c r="Q58" s="15"/>
      <c r="R58" s="11">
        <f>SUM(M58:Q58)</f>
        <v>0</v>
      </c>
      <c r="S58" s="15"/>
      <c r="T58" s="15"/>
      <c r="U58" s="9">
        <f>S58+T58</f>
        <v>0</v>
      </c>
      <c r="V58" s="9">
        <f t="shared" si="8"/>
        <v>0</v>
      </c>
      <c r="W58" s="15"/>
      <c r="X58" s="16">
        <f>W58-V58</f>
        <v>0</v>
      </c>
      <c r="Y58" s="18"/>
      <c r="Z58" s="17"/>
    </row>
    <row r="59" spans="1:28" ht="18" customHeight="1" x14ac:dyDescent="0.2">
      <c r="A59" s="13">
        <v>1520043</v>
      </c>
      <c r="B59" s="14" t="s">
        <v>83</v>
      </c>
      <c r="C59" s="15">
        <v>32000</v>
      </c>
      <c r="D59" s="10">
        <f>VLOOKUP($A59,'28.04'!$A$9:$W$204,23,0)</f>
        <v>0</v>
      </c>
      <c r="E59" s="15"/>
      <c r="F59" s="15"/>
      <c r="G59" s="15"/>
      <c r="H59" s="9">
        <f t="shared" si="6"/>
        <v>0</v>
      </c>
      <c r="I59" s="15"/>
      <c r="J59" s="15"/>
      <c r="K59" s="15"/>
      <c r="L59" s="9">
        <f t="shared" si="4"/>
        <v>0</v>
      </c>
      <c r="M59" s="15"/>
      <c r="N59" s="15"/>
      <c r="O59" s="15"/>
      <c r="P59" s="15"/>
      <c r="Q59" s="15"/>
      <c r="R59" s="11">
        <f t="shared" si="5"/>
        <v>0</v>
      </c>
      <c r="S59" s="15"/>
      <c r="T59" s="15"/>
      <c r="U59" s="9">
        <f t="shared" si="7"/>
        <v>0</v>
      </c>
      <c r="V59" s="9">
        <f t="shared" si="8"/>
        <v>0</v>
      </c>
      <c r="W59" s="15"/>
      <c r="X59" s="16">
        <f t="shared" si="9"/>
        <v>0</v>
      </c>
      <c r="Y59" s="18"/>
      <c r="Z59" s="17"/>
    </row>
    <row r="60" spans="1:28" ht="18" customHeight="1" x14ac:dyDescent="0.2">
      <c r="A60" s="13">
        <v>1520050</v>
      </c>
      <c r="B60" s="14" t="s">
        <v>243</v>
      </c>
      <c r="C60" s="15">
        <v>35000</v>
      </c>
      <c r="D60" s="10">
        <f>VLOOKUP($A60,'28.04'!$A$9:$W$204,23,0)</f>
        <v>0</v>
      </c>
      <c r="E60" s="15"/>
      <c r="F60" s="15"/>
      <c r="G60" s="15"/>
      <c r="H60" s="9"/>
      <c r="I60" s="15">
        <v>15</v>
      </c>
      <c r="J60" s="15"/>
      <c r="K60" s="15"/>
      <c r="L60" s="9">
        <f t="shared" si="4"/>
        <v>15</v>
      </c>
      <c r="M60" s="15"/>
      <c r="N60" s="15"/>
      <c r="O60" s="15"/>
      <c r="P60" s="15"/>
      <c r="Q60" s="15"/>
      <c r="R60" s="11"/>
      <c r="S60" s="15"/>
      <c r="T60" s="15"/>
      <c r="U60" s="9"/>
      <c r="V60" s="9"/>
      <c r="W60" s="15"/>
      <c r="X60" s="16"/>
      <c r="Y60" s="18"/>
      <c r="Z60" s="17"/>
    </row>
    <row r="61" spans="1:28" ht="18" customHeight="1" x14ac:dyDescent="0.2">
      <c r="A61" s="13">
        <v>1520051</v>
      </c>
      <c r="B61" s="14" t="s">
        <v>244</v>
      </c>
      <c r="C61" s="15">
        <v>50000</v>
      </c>
      <c r="D61" s="10">
        <f>VLOOKUP($A61,'28.04'!$A$9:$W$204,23,0)</f>
        <v>0</v>
      </c>
      <c r="E61" s="15"/>
      <c r="F61" s="15"/>
      <c r="G61" s="15"/>
      <c r="H61" s="9"/>
      <c r="I61" s="15">
        <v>29</v>
      </c>
      <c r="J61" s="15"/>
      <c r="K61" s="15"/>
      <c r="L61" s="9">
        <f t="shared" si="4"/>
        <v>29</v>
      </c>
      <c r="M61" s="15"/>
      <c r="N61" s="15"/>
      <c r="O61" s="15"/>
      <c r="P61" s="15"/>
      <c r="Q61" s="15"/>
      <c r="R61" s="11"/>
      <c r="S61" s="15"/>
      <c r="T61" s="15"/>
      <c r="U61" s="9"/>
      <c r="V61" s="9"/>
      <c r="W61" s="15"/>
      <c r="X61" s="16"/>
      <c r="Y61" s="18"/>
      <c r="Z61" s="17"/>
    </row>
    <row r="62" spans="1:28" ht="18" customHeight="1" x14ac:dyDescent="0.2">
      <c r="A62" s="13">
        <v>1522008</v>
      </c>
      <c r="B62" s="14" t="s">
        <v>84</v>
      </c>
      <c r="C62" s="15">
        <v>25000</v>
      </c>
      <c r="D62" s="10">
        <f>VLOOKUP($A62,'28.04'!$A$9:$W$204,23,0)</f>
        <v>0</v>
      </c>
      <c r="E62" s="15">
        <v>8</v>
      </c>
      <c r="F62" s="15"/>
      <c r="G62" s="15"/>
      <c r="H62" s="9">
        <f t="shared" si="6"/>
        <v>8</v>
      </c>
      <c r="I62" s="15">
        <v>8</v>
      </c>
      <c r="J62" s="15"/>
      <c r="K62" s="15"/>
      <c r="L62" s="9">
        <f t="shared" si="4"/>
        <v>8</v>
      </c>
      <c r="M62" s="15"/>
      <c r="N62" s="15"/>
      <c r="O62" s="15"/>
      <c r="P62" s="15"/>
      <c r="Q62" s="15"/>
      <c r="R62" s="11">
        <f t="shared" si="5"/>
        <v>0</v>
      </c>
      <c r="S62" s="15"/>
      <c r="T62" s="15"/>
      <c r="U62" s="9">
        <f t="shared" si="7"/>
        <v>0</v>
      </c>
      <c r="V62" s="9">
        <f t="shared" si="8"/>
        <v>0</v>
      </c>
      <c r="W62" s="15"/>
      <c r="X62" s="16">
        <f t="shared" si="9"/>
        <v>0</v>
      </c>
      <c r="Y62" s="18"/>
      <c r="Z62" s="17"/>
    </row>
    <row r="63" spans="1:28" ht="18" customHeight="1" x14ac:dyDescent="0.2">
      <c r="A63" s="13">
        <v>1523008</v>
      </c>
      <c r="B63" s="14" t="s">
        <v>232</v>
      </c>
      <c r="C63" s="15">
        <v>13000</v>
      </c>
      <c r="D63" s="10">
        <f>VLOOKUP($A63,'28.04'!$A$9:$W$204,23,0)</f>
        <v>0</v>
      </c>
      <c r="E63" s="15">
        <v>195</v>
      </c>
      <c r="F63" s="15"/>
      <c r="G63" s="15"/>
      <c r="H63" s="9">
        <f t="shared" si="6"/>
        <v>195</v>
      </c>
      <c r="I63" s="15">
        <v>5</v>
      </c>
      <c r="J63" s="15"/>
      <c r="K63" s="15"/>
      <c r="L63" s="9">
        <f t="shared" si="4"/>
        <v>5</v>
      </c>
      <c r="M63" s="15"/>
      <c r="N63" s="15"/>
      <c r="O63" s="15"/>
      <c r="P63" s="15"/>
      <c r="Q63" s="15"/>
      <c r="R63" s="11">
        <f t="shared" si="5"/>
        <v>0</v>
      </c>
      <c r="S63" s="15"/>
      <c r="T63" s="15"/>
      <c r="U63" s="9">
        <f t="shared" si="7"/>
        <v>0</v>
      </c>
      <c r="V63" s="9">
        <f>D63+H63-L63-R63-U63-L60*3-L61*5</f>
        <v>0</v>
      </c>
      <c r="W63" s="15"/>
      <c r="X63" s="16">
        <f t="shared" si="9"/>
        <v>0</v>
      </c>
      <c r="Y63" s="18"/>
      <c r="Z63" s="17"/>
    </row>
    <row r="64" spans="1:28" ht="18" customHeight="1" x14ac:dyDescent="0.2">
      <c r="A64" s="13">
        <v>1522009</v>
      </c>
      <c r="B64" s="14" t="s">
        <v>85</v>
      </c>
      <c r="C64" s="15">
        <v>24000</v>
      </c>
      <c r="D64" s="10">
        <f>VLOOKUP($A64,'28.04'!$A$9:$W$204,23,0)</f>
        <v>0</v>
      </c>
      <c r="E64" s="15"/>
      <c r="F64" s="15"/>
      <c r="G64" s="15"/>
      <c r="H64" s="9">
        <f t="shared" si="6"/>
        <v>0</v>
      </c>
      <c r="I64" s="15"/>
      <c r="J64" s="15"/>
      <c r="K64" s="15"/>
      <c r="L64" s="9">
        <f t="shared" si="4"/>
        <v>0</v>
      </c>
      <c r="M64" s="15"/>
      <c r="N64" s="15"/>
      <c r="O64" s="15"/>
      <c r="P64" s="15"/>
      <c r="Q64" s="15"/>
      <c r="R64" s="11">
        <f t="shared" si="5"/>
        <v>0</v>
      </c>
      <c r="S64" s="15"/>
      <c r="T64" s="15"/>
      <c r="U64" s="9">
        <f t="shared" si="7"/>
        <v>0</v>
      </c>
      <c r="V64" s="9">
        <f t="shared" si="8"/>
        <v>0</v>
      </c>
      <c r="W64" s="15"/>
      <c r="X64" s="16">
        <f t="shared" si="9"/>
        <v>0</v>
      </c>
      <c r="Y64" s="18"/>
      <c r="Z64" s="17"/>
    </row>
    <row r="65" spans="1:26" ht="18" customHeight="1" x14ac:dyDescent="0.2">
      <c r="A65" s="7">
        <v>1530000</v>
      </c>
      <c r="B65" s="8" t="s">
        <v>86</v>
      </c>
      <c r="C65" s="9"/>
      <c r="D65" s="10">
        <f>VLOOKUP($A65,'28.04'!$A$9:$W$204,23,0)</f>
        <v>0</v>
      </c>
      <c r="E65" s="10"/>
      <c r="F65" s="10"/>
      <c r="G65" s="10"/>
      <c r="H65" s="9"/>
      <c r="I65" s="10"/>
      <c r="J65" s="10"/>
      <c r="K65" s="10"/>
      <c r="L65" s="9">
        <f t="shared" si="4"/>
        <v>0</v>
      </c>
      <c r="M65" s="10"/>
      <c r="N65" s="10"/>
      <c r="O65" s="10"/>
      <c r="P65" s="10"/>
      <c r="Q65" s="10"/>
      <c r="R65" s="11">
        <f t="shared" si="5"/>
        <v>0</v>
      </c>
      <c r="S65" s="10"/>
      <c r="T65" s="10"/>
      <c r="U65" s="9"/>
      <c r="V65" s="9"/>
      <c r="W65" s="10"/>
      <c r="X65" s="9"/>
      <c r="Y65" s="18"/>
      <c r="Z65" s="17"/>
    </row>
    <row r="66" spans="1:26" ht="18" customHeight="1" x14ac:dyDescent="0.2">
      <c r="A66" s="13">
        <v>1532013</v>
      </c>
      <c r="B66" s="14" t="s">
        <v>87</v>
      </c>
      <c r="C66" s="15">
        <v>89000</v>
      </c>
      <c r="D66" s="10">
        <f>VLOOKUP($A66,'28.04'!$A$9:$W$204,23,0)</f>
        <v>0</v>
      </c>
      <c r="E66" s="15"/>
      <c r="F66" s="15"/>
      <c r="G66" s="15"/>
      <c r="H66" s="9">
        <f>SUM(E66:G66)</f>
        <v>0</v>
      </c>
      <c r="I66" s="15"/>
      <c r="J66" s="15"/>
      <c r="K66" s="15"/>
      <c r="L66" s="9">
        <f t="shared" si="4"/>
        <v>0</v>
      </c>
      <c r="M66" s="15"/>
      <c r="N66" s="15"/>
      <c r="O66" s="15"/>
      <c r="P66" s="15"/>
      <c r="Q66" s="15"/>
      <c r="R66" s="11">
        <f t="shared" si="5"/>
        <v>0</v>
      </c>
      <c r="S66" s="15"/>
      <c r="T66" s="15"/>
      <c r="U66" s="9">
        <f>S66+T66</f>
        <v>0</v>
      </c>
      <c r="V66" s="9">
        <f>D66+H66-L66-R66-U66</f>
        <v>0</v>
      </c>
      <c r="W66" s="15"/>
      <c r="X66" s="16">
        <f>W66-V66</f>
        <v>0</v>
      </c>
      <c r="Y66" s="18"/>
      <c r="Z66" s="17"/>
    </row>
    <row r="67" spans="1:26" ht="18" customHeight="1" x14ac:dyDescent="0.2">
      <c r="A67" s="7">
        <v>1540000</v>
      </c>
      <c r="B67" s="8" t="s">
        <v>88</v>
      </c>
      <c r="C67" s="9"/>
      <c r="D67" s="10">
        <f>VLOOKUP($A67,'28.04'!$A$9:$W$204,23,0)</f>
        <v>0</v>
      </c>
      <c r="E67" s="10"/>
      <c r="F67" s="10"/>
      <c r="G67" s="10"/>
      <c r="H67" s="9"/>
      <c r="I67" s="10"/>
      <c r="J67" s="10"/>
      <c r="K67" s="10"/>
      <c r="L67" s="9">
        <f t="shared" si="4"/>
        <v>0</v>
      </c>
      <c r="M67" s="10"/>
      <c r="N67" s="10"/>
      <c r="O67" s="10"/>
      <c r="P67" s="10"/>
      <c r="Q67" s="10"/>
      <c r="R67" s="11">
        <f t="shared" si="5"/>
        <v>0</v>
      </c>
      <c r="S67" s="10"/>
      <c r="T67" s="10"/>
      <c r="U67" s="9"/>
      <c r="V67" s="9"/>
      <c r="W67" s="10"/>
      <c r="X67" s="9"/>
      <c r="Y67" s="18"/>
      <c r="Z67" s="17"/>
    </row>
    <row r="68" spans="1:26" s="24" customFormat="1" ht="18" customHeight="1" x14ac:dyDescent="0.2">
      <c r="A68" s="25">
        <v>1540002</v>
      </c>
      <c r="B68" s="20" t="s">
        <v>89</v>
      </c>
      <c r="C68" s="21">
        <v>19000</v>
      </c>
      <c r="D68" s="10">
        <f>VLOOKUP($A68,'28.04'!$A$9:$W$204,23,0)</f>
        <v>0</v>
      </c>
      <c r="E68" s="15"/>
      <c r="F68" s="15"/>
      <c r="G68" s="15"/>
      <c r="H68" s="9">
        <f>SUM(E68:G68)</f>
        <v>0</v>
      </c>
      <c r="I68" s="15"/>
      <c r="J68" s="15"/>
      <c r="K68" s="15"/>
      <c r="L68" s="9">
        <f t="shared" si="4"/>
        <v>0</v>
      </c>
      <c r="M68" s="15"/>
      <c r="N68" s="15"/>
      <c r="O68" s="15"/>
      <c r="P68" s="15"/>
      <c r="Q68" s="15"/>
      <c r="R68" s="11">
        <f t="shared" si="5"/>
        <v>0</v>
      </c>
      <c r="S68" s="15"/>
      <c r="T68" s="15"/>
      <c r="U68" s="9">
        <f>S68+T68</f>
        <v>0</v>
      </c>
      <c r="V68" s="9">
        <f>D68+H68-L68-R68-U68</f>
        <v>0</v>
      </c>
      <c r="W68" s="15"/>
      <c r="X68" s="16">
        <f>W68-V68</f>
        <v>0</v>
      </c>
      <c r="Y68" s="22"/>
      <c r="Z68" s="23"/>
    </row>
    <row r="69" spans="1:26" s="24" customFormat="1" ht="18" customHeight="1" x14ac:dyDescent="0.2">
      <c r="A69" s="25">
        <v>1540034</v>
      </c>
      <c r="B69" s="20" t="s">
        <v>90</v>
      </c>
      <c r="C69" s="21">
        <v>16000</v>
      </c>
      <c r="D69" s="10">
        <f>VLOOKUP($A69,'28.04'!$A$9:$W$204,23,0)</f>
        <v>14</v>
      </c>
      <c r="E69" s="15"/>
      <c r="F69" s="15"/>
      <c r="G69" s="15"/>
      <c r="H69" s="9">
        <f>SUM(E69:G69)</f>
        <v>0</v>
      </c>
      <c r="I69" s="15">
        <v>4</v>
      </c>
      <c r="J69" s="15"/>
      <c r="K69" s="15"/>
      <c r="L69" s="9">
        <f t="shared" si="4"/>
        <v>4</v>
      </c>
      <c r="M69" s="15"/>
      <c r="N69" s="15"/>
      <c r="O69" s="15"/>
      <c r="P69" s="15"/>
      <c r="Q69" s="15"/>
      <c r="R69" s="11">
        <f t="shared" si="5"/>
        <v>0</v>
      </c>
      <c r="S69" s="15">
        <v>4</v>
      </c>
      <c r="T69" s="15"/>
      <c r="U69" s="9">
        <f>S69+T69</f>
        <v>4</v>
      </c>
      <c r="V69" s="9">
        <f>D69+H69-L69-R69-U69</f>
        <v>6</v>
      </c>
      <c r="W69" s="15">
        <v>6</v>
      </c>
      <c r="X69" s="16">
        <f>W69-V69</f>
        <v>0</v>
      </c>
      <c r="Y69" s="22"/>
      <c r="Z69" s="23"/>
    </row>
    <row r="70" spans="1:26" ht="18" customHeight="1" x14ac:dyDescent="0.2">
      <c r="A70" s="7">
        <v>1560000</v>
      </c>
      <c r="B70" s="8" t="s">
        <v>91</v>
      </c>
      <c r="C70" s="9"/>
      <c r="D70" s="10">
        <f>VLOOKUP($A70,'28.04'!$A$9:$W$204,23,0)</f>
        <v>0</v>
      </c>
      <c r="E70" s="10"/>
      <c r="F70" s="10"/>
      <c r="G70" s="10"/>
      <c r="H70" s="9"/>
      <c r="I70" s="10"/>
      <c r="J70" s="10"/>
      <c r="K70" s="10"/>
      <c r="L70" s="9">
        <f t="shared" si="4"/>
        <v>0</v>
      </c>
      <c r="M70" s="10"/>
      <c r="N70" s="10"/>
      <c r="O70" s="10"/>
      <c r="P70" s="10"/>
      <c r="Q70" s="10"/>
      <c r="R70" s="11">
        <f t="shared" si="5"/>
        <v>0</v>
      </c>
      <c r="S70" s="10"/>
      <c r="T70" s="10"/>
      <c r="U70" s="9"/>
      <c r="V70" s="9"/>
      <c r="W70" s="10"/>
      <c r="X70" s="9"/>
      <c r="Y70" s="18"/>
      <c r="Z70" s="17"/>
    </row>
    <row r="71" spans="1:26" ht="18" customHeight="1" x14ac:dyDescent="0.2">
      <c r="A71" s="13">
        <v>1560001</v>
      </c>
      <c r="B71" s="14" t="s">
        <v>92</v>
      </c>
      <c r="C71" s="15">
        <v>28000</v>
      </c>
      <c r="D71" s="10">
        <f>VLOOKUP($A71,'28.04'!$A$9:$W$204,23,0)</f>
        <v>0</v>
      </c>
      <c r="E71" s="15">
        <v>7</v>
      </c>
      <c r="F71" s="15"/>
      <c r="G71" s="15"/>
      <c r="H71" s="9">
        <f>SUM(E71:G71)</f>
        <v>7</v>
      </c>
      <c r="I71" s="15">
        <v>7</v>
      </c>
      <c r="J71" s="15"/>
      <c r="K71" s="15"/>
      <c r="L71" s="9">
        <f t="shared" si="4"/>
        <v>7</v>
      </c>
      <c r="M71" s="15"/>
      <c r="N71" s="15"/>
      <c r="O71" s="15"/>
      <c r="P71" s="15"/>
      <c r="Q71" s="15"/>
      <c r="R71" s="11">
        <f t="shared" si="5"/>
        <v>0</v>
      </c>
      <c r="S71" s="15"/>
      <c r="T71" s="15"/>
      <c r="U71" s="9">
        <f>S71+T71</f>
        <v>0</v>
      </c>
      <c r="V71" s="9">
        <f>D71+H71-L71-R71-U71</f>
        <v>0</v>
      </c>
      <c r="W71" s="15"/>
      <c r="X71" s="16">
        <f>W71-V71</f>
        <v>0</v>
      </c>
      <c r="Y71" s="26"/>
      <c r="Z71" s="17"/>
    </row>
    <row r="72" spans="1:26" ht="18" customHeight="1" x14ac:dyDescent="0.2">
      <c r="A72" s="13">
        <v>1560002</v>
      </c>
      <c r="B72" s="14" t="s">
        <v>93</v>
      </c>
      <c r="C72" s="15">
        <v>28000</v>
      </c>
      <c r="D72" s="10">
        <f>VLOOKUP($A72,'28.04'!$A$9:$W$204,23,0)</f>
        <v>0</v>
      </c>
      <c r="E72" s="15">
        <v>4</v>
      </c>
      <c r="F72" s="15"/>
      <c r="G72" s="15"/>
      <c r="H72" s="9">
        <f>SUM(E72:G72)</f>
        <v>4</v>
      </c>
      <c r="I72" s="15">
        <v>4</v>
      </c>
      <c r="J72" s="15"/>
      <c r="K72" s="15"/>
      <c r="L72" s="9">
        <f t="shared" si="4"/>
        <v>4</v>
      </c>
      <c r="M72" s="15"/>
      <c r="N72" s="15"/>
      <c r="O72" s="15"/>
      <c r="P72" s="15"/>
      <c r="Q72" s="15"/>
      <c r="R72" s="11">
        <f t="shared" si="5"/>
        <v>0</v>
      </c>
      <c r="S72" s="15"/>
      <c r="T72" s="15"/>
      <c r="U72" s="9">
        <f>S72+T72</f>
        <v>0</v>
      </c>
      <c r="V72" s="9">
        <f>D72+H72-L72-R72-U72</f>
        <v>0</v>
      </c>
      <c r="W72" s="15"/>
      <c r="X72" s="16">
        <f>W72-V72</f>
        <v>0</v>
      </c>
      <c r="Y72" s="26"/>
      <c r="Z72" s="17"/>
    </row>
    <row r="73" spans="1:26" ht="18" customHeight="1" x14ac:dyDescent="0.2">
      <c r="A73" s="13">
        <v>1560006</v>
      </c>
      <c r="B73" s="14" t="s">
        <v>94</v>
      </c>
      <c r="C73" s="15">
        <v>28000</v>
      </c>
      <c r="D73" s="10">
        <f>VLOOKUP($A73,'28.04'!$A$9:$W$204,23,0)</f>
        <v>0</v>
      </c>
      <c r="E73" s="15">
        <v>3</v>
      </c>
      <c r="F73" s="15"/>
      <c r="G73" s="15"/>
      <c r="H73" s="9">
        <f>SUM(E73:G73)</f>
        <v>3</v>
      </c>
      <c r="I73" s="15">
        <v>1</v>
      </c>
      <c r="J73" s="15"/>
      <c r="K73" s="15"/>
      <c r="L73" s="9">
        <f t="shared" si="4"/>
        <v>1</v>
      </c>
      <c r="M73" s="15"/>
      <c r="N73" s="15"/>
      <c r="O73" s="15"/>
      <c r="P73" s="15"/>
      <c r="Q73" s="15">
        <v>1</v>
      </c>
      <c r="R73" s="11">
        <f>SUM(M73:Q73)</f>
        <v>1</v>
      </c>
      <c r="S73" s="15"/>
      <c r="T73" s="15"/>
      <c r="U73" s="9">
        <f>S73+T73</f>
        <v>0</v>
      </c>
      <c r="V73" s="9">
        <f>D73+H73-L73-R73-U73</f>
        <v>1</v>
      </c>
      <c r="W73" s="15"/>
      <c r="X73" s="16">
        <f>W73-V73</f>
        <v>-1</v>
      </c>
      <c r="Y73" s="26"/>
      <c r="Z73" s="17"/>
    </row>
    <row r="74" spans="1:26" ht="18" customHeight="1" x14ac:dyDescent="0.2">
      <c r="A74" s="13">
        <v>1560008</v>
      </c>
      <c r="B74" s="14" t="s">
        <v>95</v>
      </c>
      <c r="C74" s="15">
        <v>28000</v>
      </c>
      <c r="D74" s="10">
        <f>VLOOKUP($A74,'28.04'!$A$9:$W$204,23,0)</f>
        <v>0</v>
      </c>
      <c r="E74" s="15">
        <v>4</v>
      </c>
      <c r="F74" s="15"/>
      <c r="G74" s="15"/>
      <c r="H74" s="9">
        <f>SUM(E74:G74)</f>
        <v>4</v>
      </c>
      <c r="I74" s="15">
        <v>4</v>
      </c>
      <c r="J74" s="15"/>
      <c r="K74" s="15"/>
      <c r="L74" s="9">
        <f t="shared" si="4"/>
        <v>4</v>
      </c>
      <c r="M74" s="15"/>
      <c r="N74" s="15"/>
      <c r="O74" s="15"/>
      <c r="P74" s="15"/>
      <c r="Q74" s="15"/>
      <c r="R74" s="11">
        <f>SUM(M74:Q74)</f>
        <v>0</v>
      </c>
      <c r="S74" s="15"/>
      <c r="T74" s="15"/>
      <c r="U74" s="9">
        <f>S74+T74</f>
        <v>0</v>
      </c>
      <c r="V74" s="9">
        <f>D74+H74-L74-R74-U74</f>
        <v>0</v>
      </c>
      <c r="W74" s="15"/>
      <c r="X74" s="16">
        <f>W74-V74</f>
        <v>0</v>
      </c>
      <c r="Y74" s="26"/>
      <c r="Z74" s="17"/>
    </row>
    <row r="75" spans="1:26" ht="18" customHeight="1" x14ac:dyDescent="0.2">
      <c r="A75" s="13">
        <v>1560048</v>
      </c>
      <c r="B75" s="14" t="s">
        <v>96</v>
      </c>
      <c r="C75" s="15">
        <v>28000</v>
      </c>
      <c r="D75" s="10">
        <f>VLOOKUP($A75,'28.04'!$A$9:$W$204,23,0)</f>
        <v>0</v>
      </c>
      <c r="E75" s="15">
        <v>7</v>
      </c>
      <c r="F75" s="15"/>
      <c r="G75" s="15"/>
      <c r="H75" s="9">
        <f>SUM(E75:G75)</f>
        <v>7</v>
      </c>
      <c r="I75" s="15">
        <v>7</v>
      </c>
      <c r="J75" s="15"/>
      <c r="K75" s="15"/>
      <c r="L75" s="9">
        <f t="shared" si="4"/>
        <v>7</v>
      </c>
      <c r="M75" s="15"/>
      <c r="N75" s="15"/>
      <c r="O75" s="15"/>
      <c r="P75" s="15"/>
      <c r="Q75" s="15"/>
      <c r="R75" s="11">
        <f t="shared" si="5"/>
        <v>0</v>
      </c>
      <c r="S75" s="15"/>
      <c r="T75" s="15"/>
      <c r="U75" s="9">
        <f>S75+T75</f>
        <v>0</v>
      </c>
      <c r="V75" s="9">
        <f>D75+H75-L75-R75-U75</f>
        <v>0</v>
      </c>
      <c r="W75" s="15"/>
      <c r="X75" s="16">
        <f>W75-V75</f>
        <v>0</v>
      </c>
      <c r="Y75" s="26"/>
      <c r="Z75" s="17"/>
    </row>
    <row r="76" spans="1:26" ht="18" customHeight="1" x14ac:dyDescent="0.2">
      <c r="A76" s="7">
        <v>1510000</v>
      </c>
      <c r="B76" s="8" t="s">
        <v>97</v>
      </c>
      <c r="C76" s="9"/>
      <c r="D76" s="10">
        <f>VLOOKUP($A76,'28.04'!$A$9:$W$204,23,0)</f>
        <v>0</v>
      </c>
      <c r="E76" s="10"/>
      <c r="F76" s="10"/>
      <c r="G76" s="10"/>
      <c r="H76" s="9"/>
      <c r="I76" s="10"/>
      <c r="J76" s="10"/>
      <c r="K76" s="10"/>
      <c r="L76" s="9">
        <f t="shared" si="4"/>
        <v>0</v>
      </c>
      <c r="M76" s="10"/>
      <c r="N76" s="10"/>
      <c r="O76" s="10"/>
      <c r="P76" s="10"/>
      <c r="Q76" s="10"/>
      <c r="R76" s="11">
        <f t="shared" si="5"/>
        <v>0</v>
      </c>
      <c r="S76" s="10"/>
      <c r="T76" s="10"/>
      <c r="U76" s="9"/>
      <c r="V76" s="9"/>
      <c r="W76" s="10"/>
      <c r="X76" s="9"/>
      <c r="Y76" s="18"/>
      <c r="Z76" s="17"/>
    </row>
    <row r="77" spans="1:26" ht="18" customHeight="1" x14ac:dyDescent="0.2">
      <c r="A77" s="13">
        <v>1510001</v>
      </c>
      <c r="B77" s="14" t="s">
        <v>98</v>
      </c>
      <c r="C77" s="15">
        <v>55000</v>
      </c>
      <c r="D77" s="10">
        <f>VLOOKUP($A77,'28.04'!$A$9:$W$204,23,0)</f>
        <v>5</v>
      </c>
      <c r="E77" s="15">
        <v>3</v>
      </c>
      <c r="F77" s="15"/>
      <c r="G77" s="15"/>
      <c r="H77" s="9">
        <f t="shared" ref="H77:H90" si="10">SUM(E77:G77)</f>
        <v>3</v>
      </c>
      <c r="I77" s="15">
        <v>4</v>
      </c>
      <c r="J77" s="15"/>
      <c r="K77" s="15"/>
      <c r="L77" s="9">
        <f t="shared" ref="L77:L140" si="11">SUM(I77:K77)</f>
        <v>4</v>
      </c>
      <c r="M77" s="15">
        <v>2</v>
      </c>
      <c r="N77" s="15"/>
      <c r="O77" s="15"/>
      <c r="P77" s="15"/>
      <c r="Q77" s="15"/>
      <c r="R77" s="11">
        <f t="shared" si="5"/>
        <v>2</v>
      </c>
      <c r="S77" s="15"/>
      <c r="T77" s="15"/>
      <c r="U77" s="9">
        <f t="shared" ref="U77:U90" si="12">S77+T77</f>
        <v>0</v>
      </c>
      <c r="V77" s="9">
        <f t="shared" ref="V77:V90" si="13">D77+H77-L77-R77-U77</f>
        <v>2</v>
      </c>
      <c r="W77" s="15">
        <v>2</v>
      </c>
      <c r="X77" s="16">
        <f t="shared" ref="X77:X90" si="14">W77-V77</f>
        <v>0</v>
      </c>
      <c r="Y77" s="27"/>
      <c r="Z77" s="17"/>
    </row>
    <row r="78" spans="1:26" ht="18" customHeight="1" x14ac:dyDescent="0.2">
      <c r="A78" s="13">
        <v>1510002</v>
      </c>
      <c r="B78" s="14" t="s">
        <v>99</v>
      </c>
      <c r="C78" s="15">
        <v>30000</v>
      </c>
      <c r="D78" s="10">
        <f>VLOOKUP($A78,'28.04'!$A$9:$W$204,23,0)</f>
        <v>7</v>
      </c>
      <c r="E78" s="15">
        <v>6</v>
      </c>
      <c r="F78" s="15"/>
      <c r="G78" s="15"/>
      <c r="H78" s="9">
        <f t="shared" si="10"/>
        <v>6</v>
      </c>
      <c r="I78" s="15">
        <v>6</v>
      </c>
      <c r="J78" s="15"/>
      <c r="K78" s="15"/>
      <c r="L78" s="9">
        <f t="shared" si="11"/>
        <v>6</v>
      </c>
      <c r="M78" s="15">
        <v>1</v>
      </c>
      <c r="N78" s="15"/>
      <c r="O78" s="15"/>
      <c r="P78" s="15"/>
      <c r="Q78" s="15"/>
      <c r="R78" s="11">
        <f t="shared" si="5"/>
        <v>1</v>
      </c>
      <c r="S78" s="15"/>
      <c r="T78" s="15"/>
      <c r="U78" s="9">
        <f t="shared" si="12"/>
        <v>0</v>
      </c>
      <c r="V78" s="9">
        <f t="shared" si="13"/>
        <v>6</v>
      </c>
      <c r="W78" s="15">
        <v>6</v>
      </c>
      <c r="X78" s="16">
        <f t="shared" si="14"/>
        <v>0</v>
      </c>
      <c r="Y78" s="27"/>
      <c r="Z78" s="17"/>
    </row>
    <row r="79" spans="1:26" ht="18" customHeight="1" x14ac:dyDescent="0.2">
      <c r="A79" s="13">
        <v>1510005</v>
      </c>
      <c r="B79" s="14" t="s">
        <v>100</v>
      </c>
      <c r="C79" s="15">
        <v>70000</v>
      </c>
      <c r="D79" s="10">
        <f>VLOOKUP($A79,'28.04'!$A$9:$W$204,23,0)</f>
        <v>0</v>
      </c>
      <c r="E79" s="15"/>
      <c r="F79" s="15"/>
      <c r="G79" s="15"/>
      <c r="H79" s="9">
        <f t="shared" si="10"/>
        <v>0</v>
      </c>
      <c r="I79" s="15"/>
      <c r="J79" s="15"/>
      <c r="K79" s="15"/>
      <c r="L79" s="9">
        <f t="shared" si="11"/>
        <v>0</v>
      </c>
      <c r="M79" s="15"/>
      <c r="N79" s="15"/>
      <c r="O79" s="15"/>
      <c r="P79" s="15"/>
      <c r="Q79" s="15"/>
      <c r="R79" s="11">
        <f t="shared" si="5"/>
        <v>0</v>
      </c>
      <c r="S79" s="15"/>
      <c r="T79" s="15"/>
      <c r="U79" s="9">
        <f t="shared" si="12"/>
        <v>0</v>
      </c>
      <c r="V79" s="9">
        <f t="shared" si="13"/>
        <v>0</v>
      </c>
      <c r="W79" s="15"/>
      <c r="X79" s="16">
        <f t="shared" si="14"/>
        <v>0</v>
      </c>
      <c r="Y79" s="18"/>
      <c r="Z79" s="17"/>
    </row>
    <row r="80" spans="1:26" ht="18" customHeight="1" x14ac:dyDescent="0.2">
      <c r="A80" s="13">
        <v>1510006</v>
      </c>
      <c r="B80" s="14" t="s">
        <v>101</v>
      </c>
      <c r="C80" s="15">
        <v>38000</v>
      </c>
      <c r="D80" s="10">
        <f>VLOOKUP($A80,'28.04'!$A$9:$W$204,23,0)</f>
        <v>3</v>
      </c>
      <c r="E80" s="15"/>
      <c r="F80" s="15"/>
      <c r="G80" s="15"/>
      <c r="H80" s="9">
        <f t="shared" si="10"/>
        <v>0</v>
      </c>
      <c r="I80" s="15">
        <v>1</v>
      </c>
      <c r="J80" s="15"/>
      <c r="K80" s="15"/>
      <c r="L80" s="9">
        <f t="shared" si="11"/>
        <v>1</v>
      </c>
      <c r="M80" s="15"/>
      <c r="N80" s="15"/>
      <c r="O80" s="15"/>
      <c r="P80" s="15"/>
      <c r="Q80" s="15"/>
      <c r="R80" s="11">
        <f t="shared" si="5"/>
        <v>0</v>
      </c>
      <c r="S80" s="15"/>
      <c r="T80" s="15"/>
      <c r="U80" s="9">
        <f t="shared" si="12"/>
        <v>0</v>
      </c>
      <c r="V80" s="9">
        <f t="shared" si="13"/>
        <v>2</v>
      </c>
      <c r="W80" s="15">
        <v>2</v>
      </c>
      <c r="X80" s="16">
        <f t="shared" si="14"/>
        <v>0</v>
      </c>
      <c r="Y80" s="26"/>
      <c r="Z80" s="17"/>
    </row>
    <row r="81" spans="1:26" ht="18" customHeight="1" x14ac:dyDescent="0.2">
      <c r="A81" s="13">
        <v>1510007</v>
      </c>
      <c r="B81" s="14" t="s">
        <v>102</v>
      </c>
      <c r="C81" s="15">
        <v>75000</v>
      </c>
      <c r="D81" s="10">
        <f>VLOOKUP($A81,'28.04'!$A$9:$W$204,23,0)</f>
        <v>0</v>
      </c>
      <c r="E81" s="15"/>
      <c r="F81" s="15"/>
      <c r="G81" s="15"/>
      <c r="H81" s="9">
        <f t="shared" si="10"/>
        <v>0</v>
      </c>
      <c r="I81" s="15"/>
      <c r="J81" s="15"/>
      <c r="K81" s="15"/>
      <c r="L81" s="9">
        <f t="shared" si="11"/>
        <v>0</v>
      </c>
      <c r="M81" s="15"/>
      <c r="N81" s="15"/>
      <c r="O81" s="15"/>
      <c r="P81" s="15"/>
      <c r="Q81" s="15"/>
      <c r="R81" s="11">
        <f>SUM(M81:Q81)</f>
        <v>0</v>
      </c>
      <c r="S81" s="15"/>
      <c r="T81" s="15"/>
      <c r="U81" s="9">
        <f>S81+T81</f>
        <v>0</v>
      </c>
      <c r="V81" s="9">
        <f t="shared" si="13"/>
        <v>0</v>
      </c>
      <c r="W81" s="15"/>
      <c r="X81" s="16">
        <f>W81-V81</f>
        <v>0</v>
      </c>
      <c r="Y81" s="18"/>
      <c r="Z81" s="17"/>
    </row>
    <row r="82" spans="1:26" ht="18" customHeight="1" x14ac:dyDescent="0.2">
      <c r="A82" s="13">
        <v>1510008</v>
      </c>
      <c r="B82" s="14" t="s">
        <v>103</v>
      </c>
      <c r="C82" s="15">
        <v>55000</v>
      </c>
      <c r="D82" s="10">
        <f>VLOOKUP($A82,'28.04'!$A$9:$W$204,23,0)</f>
        <v>0</v>
      </c>
      <c r="E82" s="15"/>
      <c r="F82" s="15"/>
      <c r="G82" s="15"/>
      <c r="H82" s="9">
        <f t="shared" si="10"/>
        <v>0</v>
      </c>
      <c r="I82" s="15"/>
      <c r="J82" s="15"/>
      <c r="K82" s="15"/>
      <c r="L82" s="9">
        <f t="shared" si="11"/>
        <v>0</v>
      </c>
      <c r="M82" s="15"/>
      <c r="N82" s="15"/>
      <c r="O82" s="15"/>
      <c r="P82" s="15"/>
      <c r="Q82" s="15"/>
      <c r="R82" s="11">
        <f>SUM(M82:Q82)</f>
        <v>0</v>
      </c>
      <c r="S82" s="15"/>
      <c r="T82" s="15"/>
      <c r="U82" s="9">
        <f>S82+T82</f>
        <v>0</v>
      </c>
      <c r="V82" s="9">
        <f t="shared" si="13"/>
        <v>0</v>
      </c>
      <c r="W82" s="15"/>
      <c r="X82" s="16">
        <f>W82-V82</f>
        <v>0</v>
      </c>
      <c r="Y82" s="26"/>
      <c r="Z82" s="17"/>
    </row>
    <row r="83" spans="1:26" ht="18" customHeight="1" x14ac:dyDescent="0.2">
      <c r="A83" s="13">
        <v>1510009</v>
      </c>
      <c r="B83" s="14" t="s">
        <v>104</v>
      </c>
      <c r="C83" s="15">
        <v>30000</v>
      </c>
      <c r="D83" s="10">
        <f>VLOOKUP($A83,'28.04'!$A$9:$W$204,23,0)</f>
        <v>5</v>
      </c>
      <c r="E83" s="15"/>
      <c r="F83" s="15"/>
      <c r="G83" s="15"/>
      <c r="H83" s="9">
        <f t="shared" si="10"/>
        <v>0</v>
      </c>
      <c r="I83" s="15">
        <v>4</v>
      </c>
      <c r="J83" s="15"/>
      <c r="K83" s="15"/>
      <c r="L83" s="9">
        <f t="shared" si="11"/>
        <v>4</v>
      </c>
      <c r="M83" s="15"/>
      <c r="N83" s="15"/>
      <c r="O83" s="15"/>
      <c r="P83" s="15"/>
      <c r="Q83" s="15"/>
      <c r="R83" s="11">
        <f t="shared" si="5"/>
        <v>0</v>
      </c>
      <c r="S83" s="15"/>
      <c r="T83" s="15"/>
      <c r="U83" s="9">
        <f t="shared" si="12"/>
        <v>0</v>
      </c>
      <c r="V83" s="9">
        <f t="shared" si="13"/>
        <v>1</v>
      </c>
      <c r="W83" s="15"/>
      <c r="X83" s="16">
        <f t="shared" si="14"/>
        <v>-1</v>
      </c>
      <c r="Y83" s="26"/>
      <c r="Z83" s="17"/>
    </row>
    <row r="84" spans="1:26" ht="18" customHeight="1" x14ac:dyDescent="0.2">
      <c r="A84" s="13">
        <v>1510018</v>
      </c>
      <c r="B84" s="14" t="s">
        <v>105</v>
      </c>
      <c r="C84" s="15">
        <v>60000</v>
      </c>
      <c r="D84" s="10">
        <f>VLOOKUP($A84,'28.04'!$A$9:$W$204,23,0)</f>
        <v>3</v>
      </c>
      <c r="E84" s="15">
        <v>2</v>
      </c>
      <c r="F84" s="15"/>
      <c r="G84" s="15"/>
      <c r="H84" s="9">
        <f t="shared" si="10"/>
        <v>2</v>
      </c>
      <c r="I84" s="15">
        <v>3</v>
      </c>
      <c r="J84" s="15"/>
      <c r="K84" s="15"/>
      <c r="L84" s="9">
        <f t="shared" si="11"/>
        <v>3</v>
      </c>
      <c r="M84" s="15">
        <v>2</v>
      </c>
      <c r="N84" s="15"/>
      <c r="O84" s="15"/>
      <c r="P84" s="15"/>
      <c r="Q84" s="15"/>
      <c r="R84" s="11">
        <f t="shared" si="5"/>
        <v>2</v>
      </c>
      <c r="S84" s="15"/>
      <c r="T84" s="15"/>
      <c r="U84" s="9">
        <f t="shared" si="12"/>
        <v>0</v>
      </c>
      <c r="V84" s="9">
        <f t="shared" si="13"/>
        <v>0</v>
      </c>
      <c r="W84" s="15"/>
      <c r="X84" s="16">
        <f t="shared" si="14"/>
        <v>0</v>
      </c>
      <c r="Y84" s="18"/>
      <c r="Z84" s="17"/>
    </row>
    <row r="85" spans="1:26" ht="18" customHeight="1" x14ac:dyDescent="0.2">
      <c r="A85" s="13">
        <v>1510021</v>
      </c>
      <c r="B85" s="14" t="s">
        <v>106</v>
      </c>
      <c r="C85" s="15">
        <v>38000</v>
      </c>
      <c r="D85" s="10">
        <f>VLOOKUP($A85,'28.04'!$A$9:$W$204,23,0)</f>
        <v>6</v>
      </c>
      <c r="E85" s="15"/>
      <c r="F85" s="15"/>
      <c r="G85" s="15"/>
      <c r="H85" s="9">
        <f t="shared" si="10"/>
        <v>0</v>
      </c>
      <c r="I85" s="15">
        <v>7</v>
      </c>
      <c r="J85" s="15"/>
      <c r="K85" s="15"/>
      <c r="L85" s="9">
        <f t="shared" si="11"/>
        <v>7</v>
      </c>
      <c r="M85" s="15"/>
      <c r="N85" s="15"/>
      <c r="O85" s="15"/>
      <c r="P85" s="15"/>
      <c r="Q85" s="15"/>
      <c r="R85" s="11">
        <f t="shared" si="5"/>
        <v>0</v>
      </c>
      <c r="S85" s="15"/>
      <c r="T85" s="15"/>
      <c r="U85" s="9">
        <f t="shared" si="12"/>
        <v>0</v>
      </c>
      <c r="V85" s="9">
        <f t="shared" si="13"/>
        <v>-1</v>
      </c>
      <c r="W85" s="15"/>
      <c r="X85" s="16">
        <f t="shared" si="14"/>
        <v>1</v>
      </c>
      <c r="Y85" s="18"/>
      <c r="Z85" s="17"/>
    </row>
    <row r="86" spans="1:26" ht="18" customHeight="1" x14ac:dyDescent="0.2">
      <c r="A86" s="13">
        <v>1510023</v>
      </c>
      <c r="B86" s="14" t="s">
        <v>107</v>
      </c>
      <c r="C86" s="15">
        <v>55000</v>
      </c>
      <c r="D86" s="10">
        <f>VLOOKUP($A86,'28.04'!$A$9:$W$204,23,0)</f>
        <v>0</v>
      </c>
      <c r="E86" s="15"/>
      <c r="F86" s="15"/>
      <c r="G86" s="15"/>
      <c r="H86" s="9">
        <f t="shared" si="10"/>
        <v>0</v>
      </c>
      <c r="I86" s="15"/>
      <c r="J86" s="15"/>
      <c r="K86" s="15"/>
      <c r="L86" s="9">
        <f t="shared" si="11"/>
        <v>0</v>
      </c>
      <c r="M86" s="15"/>
      <c r="N86" s="15"/>
      <c r="O86" s="15"/>
      <c r="P86" s="15"/>
      <c r="Q86" s="15"/>
      <c r="R86" s="11">
        <f>SUM(M86:Q86)</f>
        <v>0</v>
      </c>
      <c r="S86" s="15"/>
      <c r="T86" s="15"/>
      <c r="U86" s="9">
        <f>S86+T86</f>
        <v>0</v>
      </c>
      <c r="V86" s="9">
        <f t="shared" si="13"/>
        <v>0</v>
      </c>
      <c r="W86" s="15"/>
      <c r="X86" s="16">
        <f>W86-V86</f>
        <v>0</v>
      </c>
      <c r="Y86" s="18"/>
      <c r="Z86" s="17"/>
    </row>
    <row r="87" spans="1:26" ht="18" customHeight="1" x14ac:dyDescent="0.2">
      <c r="A87" s="13">
        <v>1510024</v>
      </c>
      <c r="B87" s="14" t="s">
        <v>108</v>
      </c>
      <c r="C87" s="15">
        <v>30000</v>
      </c>
      <c r="D87" s="10">
        <f>VLOOKUP($A87,'28.04'!$A$9:$W$204,23,0)</f>
        <v>0</v>
      </c>
      <c r="E87" s="15"/>
      <c r="F87" s="15"/>
      <c r="G87" s="15"/>
      <c r="H87" s="9">
        <f t="shared" si="10"/>
        <v>0</v>
      </c>
      <c r="I87" s="15"/>
      <c r="J87" s="15"/>
      <c r="K87" s="15"/>
      <c r="L87" s="9">
        <f t="shared" si="11"/>
        <v>0</v>
      </c>
      <c r="M87" s="15"/>
      <c r="N87" s="15"/>
      <c r="O87" s="15"/>
      <c r="P87" s="15"/>
      <c r="Q87" s="15"/>
      <c r="R87" s="11">
        <f>SUM(M87:Q87)</f>
        <v>0</v>
      </c>
      <c r="S87" s="15"/>
      <c r="T87" s="15"/>
      <c r="U87" s="9">
        <f>S87+T87</f>
        <v>0</v>
      </c>
      <c r="V87" s="9">
        <f t="shared" si="13"/>
        <v>0</v>
      </c>
      <c r="W87" s="15"/>
      <c r="X87" s="16">
        <f>W87-V87</f>
        <v>0</v>
      </c>
      <c r="Y87" s="18"/>
      <c r="Z87" s="17"/>
    </row>
    <row r="88" spans="1:26" ht="18" customHeight="1" x14ac:dyDescent="0.2">
      <c r="A88" s="13">
        <v>1510039</v>
      </c>
      <c r="B88" s="14" t="s">
        <v>109</v>
      </c>
      <c r="C88" s="15">
        <v>30000</v>
      </c>
      <c r="D88" s="10">
        <f>VLOOKUP($A88,'28.04'!$A$9:$W$204,23,0)</f>
        <v>6</v>
      </c>
      <c r="E88" s="15">
        <v>4</v>
      </c>
      <c r="F88" s="15"/>
      <c r="G88" s="15"/>
      <c r="H88" s="9">
        <f t="shared" si="10"/>
        <v>4</v>
      </c>
      <c r="I88" s="15">
        <v>2</v>
      </c>
      <c r="J88" s="15"/>
      <c r="K88" s="15"/>
      <c r="L88" s="9">
        <f t="shared" si="11"/>
        <v>2</v>
      </c>
      <c r="M88" s="15">
        <v>2</v>
      </c>
      <c r="N88" s="15"/>
      <c r="O88" s="15"/>
      <c r="P88" s="15"/>
      <c r="Q88" s="15"/>
      <c r="R88" s="11">
        <f t="shared" si="5"/>
        <v>2</v>
      </c>
      <c r="S88" s="15"/>
      <c r="T88" s="15"/>
      <c r="U88" s="9">
        <f t="shared" si="12"/>
        <v>0</v>
      </c>
      <c r="V88" s="9">
        <f t="shared" si="13"/>
        <v>6</v>
      </c>
      <c r="W88" s="15">
        <v>6</v>
      </c>
      <c r="X88" s="16">
        <f t="shared" si="14"/>
        <v>0</v>
      </c>
      <c r="Y88" s="27"/>
      <c r="Z88" s="17"/>
    </row>
    <row r="89" spans="1:26" ht="18" customHeight="1" x14ac:dyDescent="0.2">
      <c r="A89" s="13">
        <v>1510040</v>
      </c>
      <c r="B89" s="14" t="s">
        <v>110</v>
      </c>
      <c r="C89" s="15">
        <v>55000</v>
      </c>
      <c r="D89" s="10">
        <f>VLOOKUP($A89,'28.04'!$A$9:$W$204,23,0)</f>
        <v>2</v>
      </c>
      <c r="E89" s="15">
        <v>2</v>
      </c>
      <c r="F89" s="15"/>
      <c r="G89" s="15"/>
      <c r="H89" s="9">
        <f t="shared" si="10"/>
        <v>2</v>
      </c>
      <c r="I89" s="15">
        <v>1</v>
      </c>
      <c r="J89" s="15"/>
      <c r="K89" s="15"/>
      <c r="L89" s="9">
        <f t="shared" si="11"/>
        <v>1</v>
      </c>
      <c r="M89" s="15">
        <v>1</v>
      </c>
      <c r="N89" s="15"/>
      <c r="O89" s="15"/>
      <c r="P89" s="15"/>
      <c r="Q89" s="15"/>
      <c r="R89" s="11">
        <f t="shared" si="5"/>
        <v>1</v>
      </c>
      <c r="S89" s="15"/>
      <c r="T89" s="15"/>
      <c r="U89" s="9">
        <f t="shared" si="12"/>
        <v>0</v>
      </c>
      <c r="V89" s="9">
        <f t="shared" si="13"/>
        <v>2</v>
      </c>
      <c r="W89" s="15">
        <v>2</v>
      </c>
      <c r="X89" s="16">
        <f t="shared" si="14"/>
        <v>0</v>
      </c>
      <c r="Y89" s="27"/>
      <c r="Z89" s="17"/>
    </row>
    <row r="90" spans="1:26" ht="18" customHeight="1" x14ac:dyDescent="0.2">
      <c r="A90" s="13">
        <v>1510053</v>
      </c>
      <c r="B90" s="14" t="s">
        <v>111</v>
      </c>
      <c r="C90" s="15">
        <v>35000</v>
      </c>
      <c r="D90" s="10">
        <f>VLOOKUP($A90,'28.04'!$A$9:$W$204,23,0)</f>
        <v>3</v>
      </c>
      <c r="E90" s="15">
        <v>4</v>
      </c>
      <c r="F90" s="15"/>
      <c r="G90" s="15"/>
      <c r="H90" s="9">
        <f t="shared" si="10"/>
        <v>4</v>
      </c>
      <c r="I90" s="15">
        <v>4</v>
      </c>
      <c r="J90" s="15"/>
      <c r="K90" s="15"/>
      <c r="L90" s="9">
        <f t="shared" si="11"/>
        <v>4</v>
      </c>
      <c r="M90" s="15"/>
      <c r="N90" s="15"/>
      <c r="O90" s="15"/>
      <c r="P90" s="15"/>
      <c r="Q90" s="15"/>
      <c r="R90" s="11">
        <f t="shared" ref="R90:R159" si="15">SUM(M90:Q90)</f>
        <v>0</v>
      </c>
      <c r="S90" s="15"/>
      <c r="T90" s="15"/>
      <c r="U90" s="9">
        <f t="shared" si="12"/>
        <v>0</v>
      </c>
      <c r="V90" s="9">
        <f t="shared" si="13"/>
        <v>3</v>
      </c>
      <c r="W90" s="15">
        <v>3</v>
      </c>
      <c r="X90" s="16">
        <f t="shared" si="14"/>
        <v>0</v>
      </c>
      <c r="Y90" s="27"/>
      <c r="Z90" s="17"/>
    </row>
    <row r="91" spans="1:26" ht="18" customHeight="1" x14ac:dyDescent="0.2">
      <c r="A91" s="7">
        <v>3500000</v>
      </c>
      <c r="B91" s="8" t="s">
        <v>112</v>
      </c>
      <c r="C91" s="9"/>
      <c r="D91" s="10">
        <f>VLOOKUP($A91,'28.04'!$A$9:$W$204,23,0)</f>
        <v>0</v>
      </c>
      <c r="E91" s="10"/>
      <c r="F91" s="10"/>
      <c r="G91" s="10"/>
      <c r="H91" s="9"/>
      <c r="I91" s="10"/>
      <c r="J91" s="10"/>
      <c r="K91" s="10"/>
      <c r="L91" s="9">
        <f t="shared" si="11"/>
        <v>0</v>
      </c>
      <c r="M91" s="10"/>
      <c r="N91" s="10"/>
      <c r="O91" s="10"/>
      <c r="P91" s="10"/>
      <c r="Q91" s="10"/>
      <c r="R91" s="11">
        <f t="shared" si="15"/>
        <v>0</v>
      </c>
      <c r="S91" s="10"/>
      <c r="T91" s="10"/>
      <c r="U91" s="9"/>
      <c r="V91" s="9"/>
      <c r="W91" s="10"/>
      <c r="X91" s="9"/>
      <c r="Y91" s="18"/>
      <c r="Z91" s="17"/>
    </row>
    <row r="92" spans="1:26" ht="18" customHeight="1" x14ac:dyDescent="0.2">
      <c r="A92" s="13">
        <v>3500003</v>
      </c>
      <c r="B92" s="14" t="s">
        <v>113</v>
      </c>
      <c r="C92" s="15">
        <v>390000</v>
      </c>
      <c r="D92" s="10">
        <f>VLOOKUP($A92,'28.04'!$A$9:$W$204,23,0)</f>
        <v>1</v>
      </c>
      <c r="E92" s="15">
        <v>1</v>
      </c>
      <c r="F92" s="15"/>
      <c r="G92" s="15"/>
      <c r="H92" s="9">
        <f t="shared" ref="H92:H109" si="16">SUM(E92:G92)</f>
        <v>1</v>
      </c>
      <c r="I92" s="15">
        <v>1</v>
      </c>
      <c r="J92" s="15"/>
      <c r="K92" s="15"/>
      <c r="L92" s="9">
        <f t="shared" si="11"/>
        <v>1</v>
      </c>
      <c r="M92" s="15"/>
      <c r="N92" s="15"/>
      <c r="O92" s="15"/>
      <c r="P92" s="15"/>
      <c r="Q92" s="15"/>
      <c r="R92" s="11">
        <f>SUM(M92:Q92)</f>
        <v>0</v>
      </c>
      <c r="S92" s="15">
        <v>1</v>
      </c>
      <c r="T92" s="15"/>
      <c r="U92" s="9">
        <f>S92+T92</f>
        <v>1</v>
      </c>
      <c r="V92" s="9">
        <f t="shared" ref="V92:V109" si="17">D92+H92-L92-R92-U92</f>
        <v>0</v>
      </c>
      <c r="W92" s="15"/>
      <c r="X92" s="16">
        <f>W92-V92</f>
        <v>0</v>
      </c>
      <c r="Y92" s="18"/>
      <c r="Z92" s="17"/>
    </row>
    <row r="93" spans="1:26" ht="18" customHeight="1" x14ac:dyDescent="0.2">
      <c r="A93" s="13">
        <v>3500004</v>
      </c>
      <c r="B93" s="14" t="s">
        <v>114</v>
      </c>
      <c r="C93" s="15">
        <v>300000</v>
      </c>
      <c r="D93" s="10">
        <f>VLOOKUP($A93,'28.04'!$A$9:$W$204,23,0)</f>
        <v>0</v>
      </c>
      <c r="E93" s="15">
        <v>1</v>
      </c>
      <c r="F93" s="15"/>
      <c r="G93" s="15"/>
      <c r="H93" s="9">
        <f t="shared" si="16"/>
        <v>1</v>
      </c>
      <c r="I93" s="15"/>
      <c r="J93" s="15"/>
      <c r="K93" s="15"/>
      <c r="L93" s="9">
        <f t="shared" si="11"/>
        <v>0</v>
      </c>
      <c r="M93" s="15"/>
      <c r="N93" s="15"/>
      <c r="O93" s="15"/>
      <c r="P93" s="15"/>
      <c r="Q93" s="15"/>
      <c r="R93" s="11">
        <f>SUM(M93:Q93)</f>
        <v>0</v>
      </c>
      <c r="S93" s="15"/>
      <c r="T93" s="15"/>
      <c r="U93" s="9">
        <f>S93+T93</f>
        <v>0</v>
      </c>
      <c r="V93" s="9">
        <f t="shared" si="17"/>
        <v>1</v>
      </c>
      <c r="W93" s="15">
        <v>1</v>
      </c>
      <c r="X93" s="16">
        <f>W93-V93</f>
        <v>0</v>
      </c>
      <c r="Y93" s="18"/>
      <c r="Z93" s="17"/>
    </row>
    <row r="94" spans="1:26" ht="18" customHeight="1" x14ac:dyDescent="0.2">
      <c r="A94" s="13">
        <v>3500001</v>
      </c>
      <c r="B94" s="14" t="s">
        <v>115</v>
      </c>
      <c r="C94" s="15">
        <v>300000</v>
      </c>
      <c r="D94" s="10">
        <f>VLOOKUP($A94,'28.04'!$A$9:$W$204,23,0)</f>
        <v>0</v>
      </c>
      <c r="E94" s="15"/>
      <c r="F94" s="15"/>
      <c r="G94" s="15"/>
      <c r="H94" s="9">
        <f t="shared" si="16"/>
        <v>0</v>
      </c>
      <c r="I94" s="15"/>
      <c r="J94" s="15"/>
      <c r="K94" s="15"/>
      <c r="L94" s="9">
        <f t="shared" si="11"/>
        <v>0</v>
      </c>
      <c r="M94" s="15"/>
      <c r="N94" s="15"/>
      <c r="O94" s="15"/>
      <c r="P94" s="15"/>
      <c r="Q94" s="15"/>
      <c r="R94" s="11">
        <f t="shared" si="15"/>
        <v>0</v>
      </c>
      <c r="S94" s="15"/>
      <c r="T94" s="15"/>
      <c r="U94" s="9">
        <f t="shared" ref="U94:U109" si="18">S94+T94</f>
        <v>0</v>
      </c>
      <c r="V94" s="9">
        <f t="shared" si="17"/>
        <v>0</v>
      </c>
      <c r="W94" s="15"/>
      <c r="X94" s="16">
        <f t="shared" ref="X94:X109" si="19">W94-V94</f>
        <v>0</v>
      </c>
      <c r="Y94" s="18"/>
      <c r="Z94" s="17"/>
    </row>
    <row r="95" spans="1:26" ht="18" customHeight="1" x14ac:dyDescent="0.2">
      <c r="A95" s="13">
        <v>3500009</v>
      </c>
      <c r="B95" s="14" t="s">
        <v>116</v>
      </c>
      <c r="C95" s="15">
        <v>390000</v>
      </c>
      <c r="D95" s="10">
        <f>VLOOKUP($A95,'28.04'!$A$9:$W$204,23,0)</f>
        <v>0</v>
      </c>
      <c r="E95" s="15">
        <v>1</v>
      </c>
      <c r="F95" s="15"/>
      <c r="G95" s="15"/>
      <c r="H95" s="9">
        <f t="shared" si="16"/>
        <v>1</v>
      </c>
      <c r="I95" s="15"/>
      <c r="J95" s="15"/>
      <c r="K95" s="15"/>
      <c r="L95" s="9">
        <f t="shared" si="11"/>
        <v>0</v>
      </c>
      <c r="M95" s="15"/>
      <c r="N95" s="15"/>
      <c r="O95" s="15"/>
      <c r="P95" s="15"/>
      <c r="Q95" s="15"/>
      <c r="R95" s="11">
        <f t="shared" si="15"/>
        <v>0</v>
      </c>
      <c r="S95" s="15"/>
      <c r="T95" s="15"/>
      <c r="U95" s="9">
        <f t="shared" si="18"/>
        <v>0</v>
      </c>
      <c r="V95" s="9">
        <f t="shared" si="17"/>
        <v>1</v>
      </c>
      <c r="W95" s="15">
        <v>1</v>
      </c>
      <c r="X95" s="16">
        <f t="shared" si="19"/>
        <v>0</v>
      </c>
      <c r="Y95" s="18"/>
      <c r="Z95" s="17"/>
    </row>
    <row r="96" spans="1:26" ht="18" customHeight="1" x14ac:dyDescent="0.2">
      <c r="A96" s="13">
        <v>3500021</v>
      </c>
      <c r="B96" s="14" t="s">
        <v>117</v>
      </c>
      <c r="C96" s="15">
        <v>390000</v>
      </c>
      <c r="D96" s="10">
        <f>VLOOKUP($A96,'28.04'!$A$9:$W$204,23,0)</f>
        <v>2</v>
      </c>
      <c r="E96" s="15"/>
      <c r="F96" s="15"/>
      <c r="G96" s="15"/>
      <c r="H96" s="9">
        <f t="shared" si="16"/>
        <v>0</v>
      </c>
      <c r="I96" s="15">
        <v>1</v>
      </c>
      <c r="J96" s="15"/>
      <c r="K96" s="15"/>
      <c r="L96" s="9">
        <f t="shared" si="11"/>
        <v>1</v>
      </c>
      <c r="M96" s="15"/>
      <c r="N96" s="15"/>
      <c r="O96" s="15"/>
      <c r="P96" s="15"/>
      <c r="Q96" s="15"/>
      <c r="R96" s="11">
        <f t="shared" si="15"/>
        <v>0</v>
      </c>
      <c r="S96" s="15"/>
      <c r="T96" s="15"/>
      <c r="U96" s="9">
        <f t="shared" si="18"/>
        <v>0</v>
      </c>
      <c r="V96" s="9">
        <f t="shared" si="17"/>
        <v>1</v>
      </c>
      <c r="W96" s="15">
        <v>1</v>
      </c>
      <c r="X96" s="16">
        <f t="shared" si="19"/>
        <v>0</v>
      </c>
      <c r="Y96" s="18"/>
      <c r="Z96" s="17"/>
    </row>
    <row r="97" spans="1:26" ht="18" customHeight="1" x14ac:dyDescent="0.2">
      <c r="A97" s="13">
        <v>3500022</v>
      </c>
      <c r="B97" s="14" t="s">
        <v>118</v>
      </c>
      <c r="C97" s="15">
        <v>300000</v>
      </c>
      <c r="D97" s="10">
        <f>VLOOKUP($A97,'28.04'!$A$9:$W$204,23,0)</f>
        <v>0</v>
      </c>
      <c r="E97" s="15"/>
      <c r="F97" s="15"/>
      <c r="G97" s="15"/>
      <c r="H97" s="9">
        <f t="shared" si="16"/>
        <v>0</v>
      </c>
      <c r="I97" s="15"/>
      <c r="J97" s="15"/>
      <c r="K97" s="15"/>
      <c r="L97" s="9">
        <f t="shared" si="11"/>
        <v>0</v>
      </c>
      <c r="M97" s="15"/>
      <c r="N97" s="15"/>
      <c r="O97" s="15"/>
      <c r="P97" s="15"/>
      <c r="Q97" s="15"/>
      <c r="R97" s="11">
        <f>SUM(M97:Q97)</f>
        <v>0</v>
      </c>
      <c r="S97" s="15"/>
      <c r="T97" s="15"/>
      <c r="U97" s="9">
        <f>S97+T97</f>
        <v>0</v>
      </c>
      <c r="V97" s="9">
        <f t="shared" si="17"/>
        <v>0</v>
      </c>
      <c r="W97" s="15"/>
      <c r="X97" s="16">
        <f>W97-V97</f>
        <v>0</v>
      </c>
      <c r="Y97" s="18"/>
      <c r="Z97" s="17"/>
    </row>
    <row r="98" spans="1:26" ht="18" customHeight="1" x14ac:dyDescent="0.2">
      <c r="A98" s="13">
        <v>3500029</v>
      </c>
      <c r="B98" s="14" t="s">
        <v>119</v>
      </c>
      <c r="C98" s="15">
        <v>390000</v>
      </c>
      <c r="D98" s="10">
        <f>VLOOKUP($A98,'28.04'!$A$9:$W$204,23,0)</f>
        <v>0</v>
      </c>
      <c r="E98" s="15">
        <v>1</v>
      </c>
      <c r="F98" s="15"/>
      <c r="G98" s="15"/>
      <c r="H98" s="9">
        <f t="shared" si="16"/>
        <v>1</v>
      </c>
      <c r="I98" s="15">
        <v>1</v>
      </c>
      <c r="J98" s="15"/>
      <c r="K98" s="15"/>
      <c r="L98" s="9">
        <f t="shared" si="11"/>
        <v>1</v>
      </c>
      <c r="M98" s="15"/>
      <c r="N98" s="15"/>
      <c r="O98" s="15"/>
      <c r="P98" s="15"/>
      <c r="Q98" s="15"/>
      <c r="R98" s="11">
        <f t="shared" si="15"/>
        <v>0</v>
      </c>
      <c r="S98" s="15"/>
      <c r="T98" s="15"/>
      <c r="U98" s="9">
        <f t="shared" si="18"/>
        <v>0</v>
      </c>
      <c r="V98" s="9">
        <f t="shared" si="17"/>
        <v>0</v>
      </c>
      <c r="W98" s="15"/>
      <c r="X98" s="16">
        <f t="shared" si="19"/>
        <v>0</v>
      </c>
      <c r="Y98" s="18"/>
      <c r="Z98" s="17"/>
    </row>
    <row r="99" spans="1:26" ht="18" customHeight="1" x14ac:dyDescent="0.2">
      <c r="A99" s="13">
        <v>3500030</v>
      </c>
      <c r="B99" s="14" t="s">
        <v>120</v>
      </c>
      <c r="C99" s="15">
        <v>300000</v>
      </c>
      <c r="D99" s="10">
        <f>VLOOKUP($A99,'28.04'!$A$9:$W$204,23,0)</f>
        <v>0</v>
      </c>
      <c r="E99" s="15">
        <v>1</v>
      </c>
      <c r="F99" s="15"/>
      <c r="G99" s="15"/>
      <c r="H99" s="9">
        <f t="shared" si="16"/>
        <v>1</v>
      </c>
      <c r="I99" s="15"/>
      <c r="J99" s="15"/>
      <c r="K99" s="15"/>
      <c r="L99" s="9">
        <f t="shared" si="11"/>
        <v>0</v>
      </c>
      <c r="M99" s="15"/>
      <c r="N99" s="15"/>
      <c r="O99" s="15"/>
      <c r="P99" s="15"/>
      <c r="Q99" s="15"/>
      <c r="R99" s="11">
        <f>SUM(M99:Q99)</f>
        <v>0</v>
      </c>
      <c r="S99" s="15"/>
      <c r="T99" s="15"/>
      <c r="U99" s="9">
        <f>S99+T99</f>
        <v>0</v>
      </c>
      <c r="V99" s="9">
        <f t="shared" si="17"/>
        <v>1</v>
      </c>
      <c r="W99" s="15">
        <v>1</v>
      </c>
      <c r="X99" s="16">
        <f>W99-V99</f>
        <v>0</v>
      </c>
      <c r="Y99" s="18"/>
      <c r="Z99" s="17"/>
    </row>
    <row r="100" spans="1:26" ht="18" customHeight="1" x14ac:dyDescent="0.2">
      <c r="A100" s="13">
        <v>3500049</v>
      </c>
      <c r="B100" s="14" t="s">
        <v>121</v>
      </c>
      <c r="C100" s="15">
        <v>390000</v>
      </c>
      <c r="D100" s="10">
        <f>VLOOKUP($A100,'28.04'!$A$9:$W$204,23,0)</f>
        <v>0</v>
      </c>
      <c r="E100" s="15"/>
      <c r="F100" s="15"/>
      <c r="G100" s="15"/>
      <c r="H100" s="9">
        <f t="shared" si="16"/>
        <v>0</v>
      </c>
      <c r="I100" s="15"/>
      <c r="J100" s="15"/>
      <c r="K100" s="15"/>
      <c r="L100" s="9">
        <f t="shared" si="11"/>
        <v>0</v>
      </c>
      <c r="M100" s="15"/>
      <c r="N100" s="15"/>
      <c r="O100" s="15"/>
      <c r="P100" s="15"/>
      <c r="Q100" s="15"/>
      <c r="R100" s="11">
        <f>SUM(M100:Q100)</f>
        <v>0</v>
      </c>
      <c r="S100" s="15"/>
      <c r="T100" s="15"/>
      <c r="U100" s="9">
        <f>S100+T100</f>
        <v>0</v>
      </c>
      <c r="V100" s="9">
        <f t="shared" si="17"/>
        <v>0</v>
      </c>
      <c r="W100" s="15"/>
      <c r="X100" s="16">
        <f>W100-V100</f>
        <v>0</v>
      </c>
      <c r="Y100" s="18"/>
      <c r="Z100" s="17"/>
    </row>
    <row r="101" spans="1:26" ht="18" customHeight="1" x14ac:dyDescent="0.2">
      <c r="A101" s="13">
        <v>3500182</v>
      </c>
      <c r="B101" s="14" t="s">
        <v>248</v>
      </c>
      <c r="C101" s="15">
        <v>390000</v>
      </c>
      <c r="D101" s="10">
        <f>VLOOKUP($A101,'28.04'!$A$9:$W$204,23,0)</f>
        <v>1</v>
      </c>
      <c r="E101" s="15"/>
      <c r="F101" s="15"/>
      <c r="G101" s="15"/>
      <c r="H101" s="9">
        <f t="shared" si="16"/>
        <v>0</v>
      </c>
      <c r="I101" s="15"/>
      <c r="J101" s="15"/>
      <c r="K101" s="15"/>
      <c r="L101" s="9">
        <f t="shared" si="11"/>
        <v>0</v>
      </c>
      <c r="M101" s="15"/>
      <c r="N101" s="15"/>
      <c r="O101" s="15"/>
      <c r="P101" s="15"/>
      <c r="Q101" s="15"/>
      <c r="R101" s="11">
        <f>SUM(M101:Q101)</f>
        <v>0</v>
      </c>
      <c r="S101" s="15"/>
      <c r="T101" s="15"/>
      <c r="U101" s="9">
        <f>S101+T101</f>
        <v>0</v>
      </c>
      <c r="V101" s="9">
        <f t="shared" si="17"/>
        <v>1</v>
      </c>
      <c r="W101" s="15">
        <v>1</v>
      </c>
      <c r="X101" s="16">
        <f>W101-V101</f>
        <v>0</v>
      </c>
      <c r="Y101" s="18"/>
      <c r="Z101" s="17"/>
    </row>
    <row r="102" spans="1:26" ht="18" customHeight="1" x14ac:dyDescent="0.2">
      <c r="A102" s="13">
        <v>3500140</v>
      </c>
      <c r="B102" s="14" t="s">
        <v>123</v>
      </c>
      <c r="C102" s="15">
        <v>300000</v>
      </c>
      <c r="D102" s="10">
        <f>VLOOKUP($A102,'28.04'!$A$9:$W$204,23,0)</f>
        <v>0</v>
      </c>
      <c r="E102" s="15"/>
      <c r="F102" s="15"/>
      <c r="G102" s="15"/>
      <c r="H102" s="9">
        <f t="shared" si="16"/>
        <v>0</v>
      </c>
      <c r="I102" s="15"/>
      <c r="J102" s="15"/>
      <c r="K102" s="15"/>
      <c r="L102" s="9">
        <f t="shared" si="11"/>
        <v>0</v>
      </c>
      <c r="M102" s="15"/>
      <c r="N102" s="15"/>
      <c r="O102" s="15"/>
      <c r="P102" s="15"/>
      <c r="Q102" s="15"/>
      <c r="R102" s="11">
        <f>SUM(M102:Q102)</f>
        <v>0</v>
      </c>
      <c r="S102" s="15"/>
      <c r="T102" s="15"/>
      <c r="U102" s="9">
        <f>S102+T102</f>
        <v>0</v>
      </c>
      <c r="V102" s="9">
        <f t="shared" si="17"/>
        <v>0</v>
      </c>
      <c r="W102" s="15"/>
      <c r="X102" s="16">
        <f>W102-V102</f>
        <v>0</v>
      </c>
      <c r="Y102" s="18"/>
      <c r="Z102" s="17"/>
    </row>
    <row r="103" spans="1:26" ht="18" customHeight="1" x14ac:dyDescent="0.2">
      <c r="A103" s="13">
        <v>3500155</v>
      </c>
      <c r="B103" s="14" t="s">
        <v>124</v>
      </c>
      <c r="C103" s="15">
        <v>300000</v>
      </c>
      <c r="D103" s="10">
        <f>VLOOKUP($A103,'28.04'!$A$9:$W$204,23,0)</f>
        <v>0</v>
      </c>
      <c r="E103" s="15">
        <v>1</v>
      </c>
      <c r="F103" s="15"/>
      <c r="G103" s="15"/>
      <c r="H103" s="9">
        <f t="shared" si="16"/>
        <v>1</v>
      </c>
      <c r="I103" s="15"/>
      <c r="J103" s="15"/>
      <c r="K103" s="15"/>
      <c r="L103" s="9">
        <f t="shared" si="11"/>
        <v>0</v>
      </c>
      <c r="M103" s="15"/>
      <c r="N103" s="15"/>
      <c r="O103" s="15"/>
      <c r="P103" s="15"/>
      <c r="Q103" s="15"/>
      <c r="R103" s="11">
        <f t="shared" si="15"/>
        <v>0</v>
      </c>
      <c r="S103" s="15"/>
      <c r="T103" s="15"/>
      <c r="U103" s="9">
        <f t="shared" si="18"/>
        <v>0</v>
      </c>
      <c r="V103" s="9">
        <f t="shared" si="17"/>
        <v>1</v>
      </c>
      <c r="W103" s="15">
        <v>1</v>
      </c>
      <c r="X103" s="16">
        <f t="shared" si="19"/>
        <v>0</v>
      </c>
      <c r="Y103" s="18"/>
      <c r="Z103" s="17"/>
    </row>
    <row r="104" spans="1:26" ht="18" customHeight="1" x14ac:dyDescent="0.2">
      <c r="A104" s="13">
        <v>3500156</v>
      </c>
      <c r="B104" s="14" t="s">
        <v>125</v>
      </c>
      <c r="C104" s="15">
        <v>390000</v>
      </c>
      <c r="D104" s="10">
        <f>VLOOKUP($A104,'28.04'!$A$9:$W$204,23,0)</f>
        <v>0</v>
      </c>
      <c r="E104" s="15">
        <v>1</v>
      </c>
      <c r="F104" s="15"/>
      <c r="G104" s="15"/>
      <c r="H104" s="9">
        <f t="shared" si="16"/>
        <v>1</v>
      </c>
      <c r="I104" s="15"/>
      <c r="J104" s="15"/>
      <c r="K104" s="15"/>
      <c r="L104" s="9">
        <f t="shared" si="11"/>
        <v>0</v>
      </c>
      <c r="M104" s="15"/>
      <c r="N104" s="15"/>
      <c r="O104" s="15"/>
      <c r="P104" s="15"/>
      <c r="Q104" s="15"/>
      <c r="R104" s="11">
        <f t="shared" si="15"/>
        <v>0</v>
      </c>
      <c r="S104" s="15"/>
      <c r="T104" s="15"/>
      <c r="U104" s="9">
        <f t="shared" si="18"/>
        <v>0</v>
      </c>
      <c r="V104" s="9">
        <f t="shared" si="17"/>
        <v>1</v>
      </c>
      <c r="W104" s="15">
        <v>1</v>
      </c>
      <c r="X104" s="16">
        <f t="shared" si="19"/>
        <v>0</v>
      </c>
      <c r="Y104" s="18"/>
      <c r="Z104" s="17"/>
    </row>
    <row r="105" spans="1:26" ht="18" customHeight="1" x14ac:dyDescent="0.2">
      <c r="A105" s="13">
        <v>3500141</v>
      </c>
      <c r="B105" s="14" t="s">
        <v>126</v>
      </c>
      <c r="C105" s="15">
        <v>300000</v>
      </c>
      <c r="D105" s="10">
        <f>VLOOKUP($A105,'28.04'!$A$9:$W$204,23,0)</f>
        <v>0</v>
      </c>
      <c r="E105" s="15"/>
      <c r="F105" s="15"/>
      <c r="G105" s="15"/>
      <c r="H105" s="9">
        <f t="shared" si="16"/>
        <v>0</v>
      </c>
      <c r="I105" s="15"/>
      <c r="J105" s="15"/>
      <c r="K105" s="15"/>
      <c r="L105" s="9">
        <f t="shared" si="11"/>
        <v>0</v>
      </c>
      <c r="M105" s="15"/>
      <c r="N105" s="15"/>
      <c r="O105" s="15"/>
      <c r="P105" s="15"/>
      <c r="Q105" s="15"/>
      <c r="R105" s="11">
        <f t="shared" si="15"/>
        <v>0</v>
      </c>
      <c r="S105" s="15"/>
      <c r="T105" s="15"/>
      <c r="U105" s="9">
        <f t="shared" si="18"/>
        <v>0</v>
      </c>
      <c r="V105" s="9">
        <f t="shared" si="17"/>
        <v>0</v>
      </c>
      <c r="W105" s="15"/>
      <c r="X105" s="16">
        <f t="shared" si="19"/>
        <v>0</v>
      </c>
      <c r="Y105" s="18"/>
      <c r="Z105" s="17"/>
    </row>
    <row r="106" spans="1:26" ht="18" customHeight="1" x14ac:dyDescent="0.2">
      <c r="A106" s="13">
        <v>3500142</v>
      </c>
      <c r="B106" s="14" t="s">
        <v>127</v>
      </c>
      <c r="C106" s="15">
        <v>390000</v>
      </c>
      <c r="D106" s="10">
        <f>VLOOKUP($A106,'28.04'!$A$9:$W$204,23,0)</f>
        <v>0</v>
      </c>
      <c r="E106" s="15">
        <v>1</v>
      </c>
      <c r="F106" s="15"/>
      <c r="G106" s="15"/>
      <c r="H106" s="9">
        <f t="shared" si="16"/>
        <v>1</v>
      </c>
      <c r="I106" s="15"/>
      <c r="J106" s="15"/>
      <c r="K106" s="15"/>
      <c r="L106" s="9">
        <f t="shared" si="11"/>
        <v>0</v>
      </c>
      <c r="M106" s="15"/>
      <c r="N106" s="15"/>
      <c r="O106" s="15"/>
      <c r="P106" s="15"/>
      <c r="Q106" s="15"/>
      <c r="R106" s="11">
        <f t="shared" si="15"/>
        <v>0</v>
      </c>
      <c r="S106" s="15"/>
      <c r="T106" s="15"/>
      <c r="U106" s="9">
        <f t="shared" si="18"/>
        <v>0</v>
      </c>
      <c r="V106" s="9">
        <f t="shared" si="17"/>
        <v>1</v>
      </c>
      <c r="W106" s="15">
        <v>1</v>
      </c>
      <c r="X106" s="16">
        <f t="shared" si="19"/>
        <v>0</v>
      </c>
      <c r="Y106" s="18"/>
      <c r="Z106" s="17"/>
    </row>
    <row r="107" spans="1:26" ht="18" customHeight="1" x14ac:dyDescent="0.2">
      <c r="A107" s="13">
        <v>3500143</v>
      </c>
      <c r="B107" s="14" t="s">
        <v>128</v>
      </c>
      <c r="C107" s="15">
        <v>220000</v>
      </c>
      <c r="D107" s="10">
        <f>VLOOKUP($A107,'28.04'!$A$9:$W$204,23,0)</f>
        <v>0</v>
      </c>
      <c r="E107" s="15"/>
      <c r="F107" s="15"/>
      <c r="G107" s="15"/>
      <c r="H107" s="9">
        <f t="shared" si="16"/>
        <v>0</v>
      </c>
      <c r="I107" s="15"/>
      <c r="J107" s="15"/>
      <c r="K107" s="15"/>
      <c r="L107" s="9">
        <f t="shared" si="11"/>
        <v>0</v>
      </c>
      <c r="M107" s="15"/>
      <c r="N107" s="15"/>
      <c r="O107" s="15"/>
      <c r="P107" s="15"/>
      <c r="Q107" s="15"/>
      <c r="R107" s="11">
        <f t="shared" si="15"/>
        <v>0</v>
      </c>
      <c r="S107" s="15"/>
      <c r="T107" s="15"/>
      <c r="U107" s="9">
        <f t="shared" si="18"/>
        <v>0</v>
      </c>
      <c r="V107" s="9">
        <f t="shared" si="17"/>
        <v>0</v>
      </c>
      <c r="W107" s="15"/>
      <c r="X107" s="16">
        <f t="shared" si="19"/>
        <v>0</v>
      </c>
      <c r="Y107" s="18"/>
      <c r="Z107" s="17"/>
    </row>
    <row r="108" spans="1:26" ht="18" customHeight="1" x14ac:dyDescent="0.2">
      <c r="A108" s="13">
        <v>3500144</v>
      </c>
      <c r="B108" s="14" t="s">
        <v>129</v>
      </c>
      <c r="C108" s="15">
        <v>260000</v>
      </c>
      <c r="D108" s="10">
        <f>VLOOKUP($A108,'28.04'!$A$9:$W$204,23,0)</f>
        <v>4</v>
      </c>
      <c r="E108" s="15">
        <v>2</v>
      </c>
      <c r="F108" s="15"/>
      <c r="G108" s="15"/>
      <c r="H108" s="9">
        <f t="shared" si="16"/>
        <v>2</v>
      </c>
      <c r="I108" s="15">
        <v>4</v>
      </c>
      <c r="J108" s="15"/>
      <c r="K108" s="15"/>
      <c r="L108" s="9">
        <f t="shared" si="11"/>
        <v>4</v>
      </c>
      <c r="M108" s="15"/>
      <c r="N108" s="15"/>
      <c r="O108" s="15"/>
      <c r="P108" s="15"/>
      <c r="Q108" s="15"/>
      <c r="R108" s="11">
        <f t="shared" si="15"/>
        <v>0</v>
      </c>
      <c r="S108" s="15"/>
      <c r="T108" s="15"/>
      <c r="U108" s="9">
        <f t="shared" si="18"/>
        <v>0</v>
      </c>
      <c r="V108" s="9">
        <f t="shared" si="17"/>
        <v>2</v>
      </c>
      <c r="W108" s="15">
        <v>2</v>
      </c>
      <c r="X108" s="16">
        <f t="shared" si="19"/>
        <v>0</v>
      </c>
      <c r="Y108" s="18"/>
      <c r="Z108" s="17"/>
    </row>
    <row r="109" spans="1:26" ht="18" customHeight="1" x14ac:dyDescent="0.2">
      <c r="A109" s="13">
        <v>3500145</v>
      </c>
      <c r="B109" s="14" t="s">
        <v>130</v>
      </c>
      <c r="C109" s="15">
        <v>350000</v>
      </c>
      <c r="D109" s="10">
        <f>VLOOKUP($A109,'28.04'!$A$9:$W$204,23,0)</f>
        <v>0</v>
      </c>
      <c r="E109" s="15"/>
      <c r="F109" s="15"/>
      <c r="G109" s="15"/>
      <c r="H109" s="9">
        <f t="shared" si="16"/>
        <v>0</v>
      </c>
      <c r="I109" s="15"/>
      <c r="J109" s="15"/>
      <c r="K109" s="15"/>
      <c r="L109" s="9">
        <f t="shared" si="11"/>
        <v>0</v>
      </c>
      <c r="M109" s="15"/>
      <c r="N109" s="15"/>
      <c r="O109" s="15"/>
      <c r="P109" s="15"/>
      <c r="Q109" s="15"/>
      <c r="R109" s="11">
        <f t="shared" si="15"/>
        <v>0</v>
      </c>
      <c r="S109" s="15"/>
      <c r="T109" s="15"/>
      <c r="U109" s="9">
        <f t="shared" si="18"/>
        <v>0</v>
      </c>
      <c r="V109" s="9">
        <f t="shared" si="17"/>
        <v>0</v>
      </c>
      <c r="W109" s="15"/>
      <c r="X109" s="16">
        <f t="shared" si="19"/>
        <v>0</v>
      </c>
      <c r="Y109" s="18"/>
      <c r="Z109" s="17"/>
    </row>
    <row r="110" spans="1:26" ht="18" customHeight="1" x14ac:dyDescent="0.2">
      <c r="A110" s="7">
        <v>3510000</v>
      </c>
      <c r="B110" s="8" t="s">
        <v>131</v>
      </c>
      <c r="C110" s="9"/>
      <c r="D110" s="10">
        <f>VLOOKUP($A110,'28.04'!$A$9:$W$204,23,0)</f>
        <v>0</v>
      </c>
      <c r="E110" s="10"/>
      <c r="F110" s="10"/>
      <c r="G110" s="10"/>
      <c r="H110" s="9"/>
      <c r="I110" s="10"/>
      <c r="J110" s="10"/>
      <c r="K110" s="10"/>
      <c r="L110" s="9">
        <f t="shared" si="11"/>
        <v>0</v>
      </c>
      <c r="M110" s="10"/>
      <c r="N110" s="10"/>
      <c r="O110" s="10"/>
      <c r="P110" s="10"/>
      <c r="Q110" s="10"/>
      <c r="R110" s="11">
        <f t="shared" si="15"/>
        <v>0</v>
      </c>
      <c r="S110" s="10"/>
      <c r="T110" s="10"/>
      <c r="U110" s="9"/>
      <c r="V110" s="9"/>
      <c r="W110" s="10"/>
      <c r="X110" s="9"/>
      <c r="Y110" s="18"/>
      <c r="Z110" s="17"/>
    </row>
    <row r="111" spans="1:26" ht="18" customHeight="1" x14ac:dyDescent="0.2">
      <c r="A111" s="13">
        <v>3510004</v>
      </c>
      <c r="B111" s="14" t="s">
        <v>132</v>
      </c>
      <c r="C111" s="15">
        <v>43000</v>
      </c>
      <c r="D111" s="10">
        <f>VLOOKUP($A111,'28.04'!$A$9:$W$204,23,0)</f>
        <v>7</v>
      </c>
      <c r="E111" s="15">
        <v>9</v>
      </c>
      <c r="F111" s="15"/>
      <c r="G111" s="15"/>
      <c r="H111" s="9">
        <f t="shared" ref="H111:H120" si="20">SUM(E111:G111)</f>
        <v>9</v>
      </c>
      <c r="I111" s="15">
        <v>15</v>
      </c>
      <c r="J111" s="15"/>
      <c r="K111" s="15"/>
      <c r="L111" s="9">
        <f t="shared" si="11"/>
        <v>15</v>
      </c>
      <c r="M111" s="15"/>
      <c r="N111" s="15"/>
      <c r="O111" s="15"/>
      <c r="P111" s="15"/>
      <c r="Q111" s="15"/>
      <c r="R111" s="11">
        <f>SUM(M111:Q111)</f>
        <v>0</v>
      </c>
      <c r="S111" s="15"/>
      <c r="T111" s="15"/>
      <c r="U111" s="9">
        <f>S111+T111</f>
        <v>0</v>
      </c>
      <c r="V111" s="9">
        <f t="shared" ref="V111:V120" si="21">D111+H111-L111-R111-U111</f>
        <v>1</v>
      </c>
      <c r="W111" s="15">
        <v>1</v>
      </c>
      <c r="X111" s="16">
        <f>W111-V111</f>
        <v>0</v>
      </c>
      <c r="Y111" s="18"/>
      <c r="Z111" s="17"/>
    </row>
    <row r="112" spans="1:26" ht="18" customHeight="1" x14ac:dyDescent="0.2">
      <c r="A112" s="13">
        <v>3510011</v>
      </c>
      <c r="B112" s="14" t="s">
        <v>133</v>
      </c>
      <c r="C112" s="15">
        <v>42000</v>
      </c>
      <c r="D112" s="10">
        <f>VLOOKUP($A112,'28.04'!$A$9:$W$204,23,0)</f>
        <v>7</v>
      </c>
      <c r="E112" s="15"/>
      <c r="F112" s="15"/>
      <c r="G112" s="15"/>
      <c r="H112" s="9">
        <f t="shared" si="20"/>
        <v>0</v>
      </c>
      <c r="I112" s="15">
        <v>1</v>
      </c>
      <c r="J112" s="15"/>
      <c r="K112" s="15"/>
      <c r="L112" s="9">
        <f t="shared" si="11"/>
        <v>1</v>
      </c>
      <c r="M112" s="15"/>
      <c r="N112" s="15"/>
      <c r="O112" s="15"/>
      <c r="P112" s="15"/>
      <c r="Q112" s="15"/>
      <c r="R112" s="11">
        <f t="shared" si="15"/>
        <v>0</v>
      </c>
      <c r="S112" s="15">
        <v>6</v>
      </c>
      <c r="T112" s="15"/>
      <c r="U112" s="9">
        <f t="shared" ref="U112:U120" si="22">S112+T112</f>
        <v>6</v>
      </c>
      <c r="V112" s="9">
        <f t="shared" si="21"/>
        <v>0</v>
      </c>
      <c r="W112" s="15"/>
      <c r="X112" s="16">
        <f t="shared" ref="X112:X120" si="23">W112-V112</f>
        <v>0</v>
      </c>
      <c r="Y112" s="18"/>
      <c r="Z112" s="17"/>
    </row>
    <row r="113" spans="1:26" ht="18" customHeight="1" x14ac:dyDescent="0.2">
      <c r="A113" s="13">
        <v>3510012</v>
      </c>
      <c r="B113" s="14" t="s">
        <v>134</v>
      </c>
      <c r="C113" s="15">
        <v>43000</v>
      </c>
      <c r="D113" s="10">
        <f>VLOOKUP($A113,'28.04'!$A$9:$W$204,23,0)</f>
        <v>0</v>
      </c>
      <c r="E113" s="15">
        <v>18</v>
      </c>
      <c r="F113" s="15"/>
      <c r="G113" s="15"/>
      <c r="H113" s="9">
        <f t="shared" si="20"/>
        <v>18</v>
      </c>
      <c r="I113" s="15">
        <v>12</v>
      </c>
      <c r="J113" s="15"/>
      <c r="K113" s="15"/>
      <c r="L113" s="9">
        <f t="shared" si="11"/>
        <v>12</v>
      </c>
      <c r="M113" s="15"/>
      <c r="N113" s="15"/>
      <c r="O113" s="15"/>
      <c r="P113" s="15"/>
      <c r="Q113" s="15"/>
      <c r="R113" s="11">
        <f>SUM(M113:Q113)</f>
        <v>0</v>
      </c>
      <c r="S113" s="15"/>
      <c r="T113" s="15"/>
      <c r="U113" s="9">
        <f>S113+T113</f>
        <v>0</v>
      </c>
      <c r="V113" s="9">
        <f t="shared" si="21"/>
        <v>6</v>
      </c>
      <c r="W113" s="15">
        <v>6</v>
      </c>
      <c r="X113" s="16">
        <f>W113-V113</f>
        <v>0</v>
      </c>
      <c r="Y113" s="18"/>
      <c r="Z113" s="17"/>
    </row>
    <row r="114" spans="1:26" ht="18" customHeight="1" x14ac:dyDescent="0.2">
      <c r="A114" s="13">
        <v>3510018</v>
      </c>
      <c r="B114" s="14" t="s">
        <v>135</v>
      </c>
      <c r="C114" s="15">
        <v>65000</v>
      </c>
      <c r="D114" s="10">
        <f>VLOOKUP($A114,'28.04'!$A$9:$W$204,23,0)</f>
        <v>5</v>
      </c>
      <c r="E114" s="15"/>
      <c r="F114" s="15"/>
      <c r="G114" s="15"/>
      <c r="H114" s="9">
        <f t="shared" si="20"/>
        <v>0</v>
      </c>
      <c r="I114" s="15">
        <v>2</v>
      </c>
      <c r="J114" s="15"/>
      <c r="K114" s="15"/>
      <c r="L114" s="9">
        <f t="shared" si="11"/>
        <v>2</v>
      </c>
      <c r="M114" s="15"/>
      <c r="N114" s="15"/>
      <c r="O114" s="15"/>
      <c r="P114" s="15"/>
      <c r="Q114" s="15"/>
      <c r="R114" s="11">
        <f t="shared" si="15"/>
        <v>0</v>
      </c>
      <c r="S114" s="15"/>
      <c r="T114" s="15"/>
      <c r="U114" s="9">
        <f t="shared" si="22"/>
        <v>0</v>
      </c>
      <c r="V114" s="9">
        <f t="shared" si="21"/>
        <v>3</v>
      </c>
      <c r="W114" s="15">
        <v>3</v>
      </c>
      <c r="X114" s="16">
        <f t="shared" si="23"/>
        <v>0</v>
      </c>
      <c r="Y114" s="18"/>
      <c r="Z114" s="17"/>
    </row>
    <row r="115" spans="1:26" ht="18" customHeight="1" x14ac:dyDescent="0.2">
      <c r="A115" s="13">
        <v>3510066</v>
      </c>
      <c r="B115" s="14" t="s">
        <v>136</v>
      </c>
      <c r="C115" s="15">
        <v>42000</v>
      </c>
      <c r="D115" s="10">
        <f>VLOOKUP($A115,'28.04'!$A$9:$W$204,23,0)</f>
        <v>0</v>
      </c>
      <c r="E115" s="15"/>
      <c r="F115" s="15"/>
      <c r="G115" s="15"/>
      <c r="H115" s="9">
        <f t="shared" si="20"/>
        <v>0</v>
      </c>
      <c r="I115" s="15"/>
      <c r="J115" s="15"/>
      <c r="K115" s="15"/>
      <c r="L115" s="9">
        <f t="shared" si="11"/>
        <v>0</v>
      </c>
      <c r="M115" s="15"/>
      <c r="N115" s="15"/>
      <c r="O115" s="15"/>
      <c r="P115" s="15"/>
      <c r="Q115" s="15"/>
      <c r="R115" s="11">
        <f t="shared" si="15"/>
        <v>0</v>
      </c>
      <c r="S115" s="15"/>
      <c r="T115" s="15"/>
      <c r="U115" s="9">
        <f t="shared" si="22"/>
        <v>0</v>
      </c>
      <c r="V115" s="9">
        <f t="shared" si="21"/>
        <v>0</v>
      </c>
      <c r="W115" s="15"/>
      <c r="X115" s="16">
        <f t="shared" si="23"/>
        <v>0</v>
      </c>
      <c r="Y115" s="18"/>
      <c r="Z115" s="17"/>
    </row>
    <row r="116" spans="1:26" ht="18" customHeight="1" x14ac:dyDescent="0.2">
      <c r="A116" s="13">
        <v>3510067</v>
      </c>
      <c r="B116" s="14" t="s">
        <v>137</v>
      </c>
      <c r="C116" s="15">
        <v>43000</v>
      </c>
      <c r="D116" s="10">
        <f>VLOOKUP($A116,'28.04'!$A$9:$W$204,23,0)</f>
        <v>3</v>
      </c>
      <c r="E116" s="15">
        <v>8</v>
      </c>
      <c r="F116" s="15"/>
      <c r="G116" s="15"/>
      <c r="H116" s="9">
        <f t="shared" si="20"/>
        <v>8</v>
      </c>
      <c r="I116" s="15">
        <v>2</v>
      </c>
      <c r="J116" s="15"/>
      <c r="K116" s="15"/>
      <c r="L116" s="9">
        <f t="shared" si="11"/>
        <v>2</v>
      </c>
      <c r="M116" s="15"/>
      <c r="N116" s="15"/>
      <c r="O116" s="15"/>
      <c r="P116" s="15"/>
      <c r="Q116" s="15"/>
      <c r="R116" s="11">
        <f t="shared" si="15"/>
        <v>0</v>
      </c>
      <c r="S116" s="15"/>
      <c r="T116" s="15"/>
      <c r="U116" s="9">
        <f t="shared" si="22"/>
        <v>0</v>
      </c>
      <c r="V116" s="9">
        <f t="shared" si="21"/>
        <v>9</v>
      </c>
      <c r="W116" s="15">
        <v>9</v>
      </c>
      <c r="X116" s="16">
        <f t="shared" si="23"/>
        <v>0</v>
      </c>
      <c r="Y116" s="18"/>
      <c r="Z116" s="17"/>
    </row>
    <row r="117" spans="1:26" ht="18" customHeight="1" x14ac:dyDescent="0.2">
      <c r="A117" s="13">
        <v>3510068</v>
      </c>
      <c r="B117" s="14" t="s">
        <v>138</v>
      </c>
      <c r="C117" s="15">
        <v>12000</v>
      </c>
      <c r="D117" s="10">
        <f>VLOOKUP($A117,'28.04'!$A$9:$W$204,23,0)</f>
        <v>0</v>
      </c>
      <c r="E117" s="15"/>
      <c r="F117" s="15"/>
      <c r="G117" s="15"/>
      <c r="H117" s="9">
        <f t="shared" si="20"/>
        <v>0</v>
      </c>
      <c r="I117" s="15"/>
      <c r="J117" s="15"/>
      <c r="K117" s="15"/>
      <c r="L117" s="9">
        <f t="shared" si="11"/>
        <v>0</v>
      </c>
      <c r="M117" s="15"/>
      <c r="N117" s="15"/>
      <c r="O117" s="15"/>
      <c r="P117" s="15"/>
      <c r="Q117" s="15"/>
      <c r="R117" s="11">
        <f>SUM(M117:Q117)</f>
        <v>0</v>
      </c>
      <c r="S117" s="15"/>
      <c r="T117" s="15"/>
      <c r="U117" s="9">
        <f>S117+T117</f>
        <v>0</v>
      </c>
      <c r="V117" s="9">
        <f t="shared" si="21"/>
        <v>0</v>
      </c>
      <c r="W117" s="15"/>
      <c r="X117" s="16">
        <f>W117-V117</f>
        <v>0</v>
      </c>
      <c r="Y117" s="18"/>
      <c r="Z117" s="17"/>
    </row>
    <row r="118" spans="1:26" ht="18" customHeight="1" x14ac:dyDescent="0.2">
      <c r="A118" s="13">
        <v>3510069</v>
      </c>
      <c r="B118" s="14" t="s">
        <v>139</v>
      </c>
      <c r="C118" s="15">
        <v>12000</v>
      </c>
      <c r="D118" s="10">
        <f>VLOOKUP($A118,'28.04'!$A$9:$W$204,23,0)</f>
        <v>0</v>
      </c>
      <c r="E118" s="15"/>
      <c r="F118" s="15"/>
      <c r="G118" s="15"/>
      <c r="H118" s="9">
        <f t="shared" si="20"/>
        <v>0</v>
      </c>
      <c r="I118" s="15"/>
      <c r="J118" s="15"/>
      <c r="K118" s="15"/>
      <c r="L118" s="9">
        <f t="shared" si="11"/>
        <v>0</v>
      </c>
      <c r="M118" s="15"/>
      <c r="N118" s="15"/>
      <c r="O118" s="15"/>
      <c r="P118" s="15"/>
      <c r="Q118" s="15"/>
      <c r="R118" s="11">
        <f>SUM(M118:Q118)</f>
        <v>0</v>
      </c>
      <c r="S118" s="15"/>
      <c r="T118" s="15"/>
      <c r="U118" s="9">
        <f>S118+T118</f>
        <v>0</v>
      </c>
      <c r="V118" s="9">
        <f t="shared" si="21"/>
        <v>0</v>
      </c>
      <c r="W118" s="15"/>
      <c r="X118" s="16">
        <f>W118-V118</f>
        <v>0</v>
      </c>
      <c r="Y118" s="18"/>
      <c r="Z118" s="17"/>
    </row>
    <row r="119" spans="1:26" ht="18" customHeight="1" x14ac:dyDescent="0.2">
      <c r="A119" s="13">
        <v>3510070</v>
      </c>
      <c r="B119" s="14" t="s">
        <v>140</v>
      </c>
      <c r="C119" s="15">
        <v>12000</v>
      </c>
      <c r="D119" s="10">
        <f>VLOOKUP($A119,'28.04'!$A$9:$W$204,23,0)</f>
        <v>0</v>
      </c>
      <c r="E119" s="15"/>
      <c r="F119" s="15"/>
      <c r="G119" s="15"/>
      <c r="H119" s="9">
        <f t="shared" si="20"/>
        <v>0</v>
      </c>
      <c r="I119" s="15"/>
      <c r="J119" s="15"/>
      <c r="K119" s="15"/>
      <c r="L119" s="9">
        <f t="shared" si="11"/>
        <v>0</v>
      </c>
      <c r="M119" s="15"/>
      <c r="N119" s="15"/>
      <c r="O119" s="15"/>
      <c r="P119" s="15"/>
      <c r="Q119" s="15"/>
      <c r="R119" s="11">
        <f>SUM(M119:Q119)</f>
        <v>0</v>
      </c>
      <c r="S119" s="15"/>
      <c r="T119" s="15"/>
      <c r="U119" s="9">
        <f>S119+T119</f>
        <v>0</v>
      </c>
      <c r="V119" s="9">
        <f t="shared" si="21"/>
        <v>0</v>
      </c>
      <c r="W119" s="15"/>
      <c r="X119" s="16">
        <f>W119-V119</f>
        <v>0</v>
      </c>
      <c r="Y119" s="18"/>
      <c r="Z119" s="17"/>
    </row>
    <row r="120" spans="1:26" ht="18" customHeight="1" x14ac:dyDescent="0.2">
      <c r="A120" s="13">
        <v>3512008</v>
      </c>
      <c r="B120" s="14" t="s">
        <v>141</v>
      </c>
      <c r="C120" s="15">
        <v>44000</v>
      </c>
      <c r="D120" s="10">
        <f>VLOOKUP($A120,'28.04'!$A$9:$W$204,23,0)</f>
        <v>8</v>
      </c>
      <c r="E120" s="15"/>
      <c r="F120" s="15"/>
      <c r="G120" s="15"/>
      <c r="H120" s="9">
        <f t="shared" si="20"/>
        <v>0</v>
      </c>
      <c r="I120" s="15">
        <v>6</v>
      </c>
      <c r="J120" s="15"/>
      <c r="K120" s="15"/>
      <c r="L120" s="9">
        <f t="shared" si="11"/>
        <v>6</v>
      </c>
      <c r="M120" s="15"/>
      <c r="N120" s="15"/>
      <c r="O120" s="15"/>
      <c r="P120" s="15"/>
      <c r="Q120" s="15"/>
      <c r="R120" s="11">
        <f t="shared" si="15"/>
        <v>0</v>
      </c>
      <c r="S120" s="15"/>
      <c r="T120" s="15"/>
      <c r="U120" s="9">
        <f t="shared" si="22"/>
        <v>0</v>
      </c>
      <c r="V120" s="9">
        <f t="shared" si="21"/>
        <v>2</v>
      </c>
      <c r="W120" s="15">
        <v>2</v>
      </c>
      <c r="X120" s="16">
        <f t="shared" si="23"/>
        <v>0</v>
      </c>
      <c r="Y120" s="18"/>
      <c r="Z120" s="17"/>
    </row>
    <row r="121" spans="1:26" ht="18" customHeight="1" x14ac:dyDescent="0.2">
      <c r="A121" s="7">
        <v>3530000</v>
      </c>
      <c r="B121" s="28" t="s">
        <v>142</v>
      </c>
      <c r="C121" s="9"/>
      <c r="D121" s="10">
        <f>VLOOKUP($A121,'28.04'!$A$9:$W$204,23,0)</f>
        <v>0</v>
      </c>
      <c r="E121" s="10"/>
      <c r="F121" s="10"/>
      <c r="G121" s="10"/>
      <c r="H121" s="9"/>
      <c r="I121" s="10"/>
      <c r="J121" s="10"/>
      <c r="K121" s="10"/>
      <c r="L121" s="9">
        <f t="shared" si="11"/>
        <v>0</v>
      </c>
      <c r="M121" s="10"/>
      <c r="N121" s="10"/>
      <c r="O121" s="10"/>
      <c r="P121" s="10"/>
      <c r="Q121" s="10"/>
      <c r="R121" s="11">
        <f t="shared" si="15"/>
        <v>0</v>
      </c>
      <c r="S121" s="10"/>
      <c r="T121" s="10"/>
      <c r="U121" s="9"/>
      <c r="V121" s="9"/>
      <c r="W121" s="10"/>
      <c r="X121" s="9"/>
      <c r="Y121" s="18"/>
      <c r="Z121" s="17"/>
    </row>
    <row r="122" spans="1:26" ht="18" customHeight="1" x14ac:dyDescent="0.2">
      <c r="A122" s="13">
        <v>3530003</v>
      </c>
      <c r="B122" s="14" t="s">
        <v>143</v>
      </c>
      <c r="C122" s="15">
        <v>20000</v>
      </c>
      <c r="D122" s="10">
        <f>VLOOKUP($A122,'28.04'!$A$9:$W$204,23,0)</f>
        <v>0</v>
      </c>
      <c r="E122" s="15"/>
      <c r="F122" s="15"/>
      <c r="G122" s="15"/>
      <c r="H122" s="9">
        <f t="shared" ref="H122:H134" si="24">SUM(E122:G122)</f>
        <v>0</v>
      </c>
      <c r="I122" s="15"/>
      <c r="J122" s="15"/>
      <c r="K122" s="15"/>
      <c r="L122" s="9">
        <f t="shared" si="11"/>
        <v>0</v>
      </c>
      <c r="M122" s="15"/>
      <c r="N122" s="15"/>
      <c r="O122" s="15"/>
      <c r="P122" s="15"/>
      <c r="Q122" s="15"/>
      <c r="R122" s="11">
        <f t="shared" si="15"/>
        <v>0</v>
      </c>
      <c r="S122" s="15"/>
      <c r="T122" s="15"/>
      <c r="U122" s="9">
        <f t="shared" ref="U122:U134" si="25">S122+T122</f>
        <v>0</v>
      </c>
      <c r="V122" s="9">
        <f t="shared" ref="V122:V134" si="26">D122+H122-L122-R122-U122</f>
        <v>0</v>
      </c>
      <c r="W122" s="15"/>
      <c r="X122" s="16">
        <f t="shared" ref="X122:X134" si="27">W122-V122</f>
        <v>0</v>
      </c>
      <c r="Y122" s="18"/>
      <c r="Z122" s="17"/>
    </row>
    <row r="123" spans="1:26" ht="18" customHeight="1" x14ac:dyDescent="0.2">
      <c r="A123" s="13">
        <v>3530008</v>
      </c>
      <c r="B123" s="14" t="s">
        <v>144</v>
      </c>
      <c r="C123" s="15">
        <v>20000</v>
      </c>
      <c r="D123" s="10">
        <f>VLOOKUP($A123,'28.04'!$A$9:$W$204,23,0)</f>
        <v>0</v>
      </c>
      <c r="E123" s="15"/>
      <c r="F123" s="15"/>
      <c r="G123" s="15"/>
      <c r="H123" s="9">
        <f t="shared" si="24"/>
        <v>0</v>
      </c>
      <c r="I123" s="15"/>
      <c r="J123" s="15"/>
      <c r="K123" s="15"/>
      <c r="L123" s="9">
        <f t="shared" si="11"/>
        <v>0</v>
      </c>
      <c r="M123" s="15"/>
      <c r="N123" s="15"/>
      <c r="O123" s="15"/>
      <c r="P123" s="15"/>
      <c r="Q123" s="15"/>
      <c r="R123" s="11">
        <f t="shared" si="15"/>
        <v>0</v>
      </c>
      <c r="S123" s="15"/>
      <c r="T123" s="15"/>
      <c r="U123" s="9">
        <f t="shared" si="25"/>
        <v>0</v>
      </c>
      <c r="V123" s="9">
        <f t="shared" si="26"/>
        <v>0</v>
      </c>
      <c r="W123" s="15"/>
      <c r="X123" s="16">
        <f t="shared" si="27"/>
        <v>0</v>
      </c>
      <c r="Y123" s="18"/>
      <c r="Z123" s="17"/>
    </row>
    <row r="124" spans="1:26" ht="18" customHeight="1" x14ac:dyDescent="0.2">
      <c r="A124" s="13">
        <v>3530009</v>
      </c>
      <c r="B124" s="14" t="s">
        <v>145</v>
      </c>
      <c r="C124" s="15">
        <v>20000</v>
      </c>
      <c r="D124" s="10">
        <f>VLOOKUP($A124,'28.04'!$A$9:$W$204,23,0)</f>
        <v>58</v>
      </c>
      <c r="E124" s="15"/>
      <c r="F124" s="15"/>
      <c r="G124" s="15"/>
      <c r="H124" s="9">
        <f t="shared" si="24"/>
        <v>0</v>
      </c>
      <c r="I124" s="15">
        <v>8</v>
      </c>
      <c r="J124" s="15"/>
      <c r="K124" s="15"/>
      <c r="L124" s="9">
        <f t="shared" si="11"/>
        <v>8</v>
      </c>
      <c r="M124" s="15"/>
      <c r="N124" s="15"/>
      <c r="O124" s="15"/>
      <c r="P124" s="15"/>
      <c r="Q124" s="15"/>
      <c r="R124" s="11">
        <f t="shared" si="15"/>
        <v>0</v>
      </c>
      <c r="S124" s="15"/>
      <c r="T124" s="15"/>
      <c r="U124" s="9">
        <f t="shared" si="25"/>
        <v>0</v>
      </c>
      <c r="V124" s="9">
        <f t="shared" si="26"/>
        <v>50</v>
      </c>
      <c r="W124" s="15">
        <v>25</v>
      </c>
      <c r="X124" s="16">
        <f t="shared" si="27"/>
        <v>-25</v>
      </c>
      <c r="Y124" s="18"/>
      <c r="Z124" s="17"/>
    </row>
    <row r="125" spans="1:26" ht="18" customHeight="1" x14ac:dyDescent="0.2">
      <c r="A125" s="13">
        <v>3530010</v>
      </c>
      <c r="B125" s="14" t="s">
        <v>146</v>
      </c>
      <c r="C125" s="15">
        <v>108000</v>
      </c>
      <c r="D125" s="10">
        <f>VLOOKUP($A125,'28.04'!$A$9:$W$204,23,0)</f>
        <v>16</v>
      </c>
      <c r="E125" s="15"/>
      <c r="F125" s="15"/>
      <c r="G125" s="15"/>
      <c r="H125" s="9">
        <f t="shared" si="24"/>
        <v>0</v>
      </c>
      <c r="I125" s="15">
        <v>6</v>
      </c>
      <c r="J125" s="15"/>
      <c r="K125" s="15"/>
      <c r="L125" s="9">
        <f t="shared" si="11"/>
        <v>6</v>
      </c>
      <c r="M125" s="15"/>
      <c r="N125" s="15"/>
      <c r="O125" s="15"/>
      <c r="P125" s="15"/>
      <c r="Q125" s="15"/>
      <c r="R125" s="11">
        <f t="shared" si="15"/>
        <v>0</v>
      </c>
      <c r="S125" s="15"/>
      <c r="T125" s="15"/>
      <c r="U125" s="9">
        <f t="shared" si="25"/>
        <v>0</v>
      </c>
      <c r="V125" s="9">
        <f t="shared" si="26"/>
        <v>10</v>
      </c>
      <c r="W125" s="15">
        <v>10</v>
      </c>
      <c r="X125" s="16">
        <f t="shared" si="27"/>
        <v>0</v>
      </c>
      <c r="Y125" s="18"/>
      <c r="Z125" s="17"/>
    </row>
    <row r="126" spans="1:26" ht="18" customHeight="1" x14ac:dyDescent="0.2">
      <c r="A126" s="13">
        <v>3530014</v>
      </c>
      <c r="B126" s="14" t="s">
        <v>147</v>
      </c>
      <c r="C126" s="15">
        <v>20000</v>
      </c>
      <c r="D126" s="10">
        <f>VLOOKUP($A126,'28.04'!$A$9:$W$204,23,0)</f>
        <v>0</v>
      </c>
      <c r="E126" s="15"/>
      <c r="F126" s="15"/>
      <c r="G126" s="15"/>
      <c r="H126" s="9">
        <f t="shared" si="24"/>
        <v>0</v>
      </c>
      <c r="I126" s="15"/>
      <c r="J126" s="15"/>
      <c r="K126" s="15"/>
      <c r="L126" s="9">
        <f t="shared" si="11"/>
        <v>0</v>
      </c>
      <c r="M126" s="15"/>
      <c r="N126" s="15"/>
      <c r="O126" s="15"/>
      <c r="P126" s="15"/>
      <c r="Q126" s="15"/>
      <c r="R126" s="11">
        <f>SUM(M126:Q126)</f>
        <v>0</v>
      </c>
      <c r="S126" s="15"/>
      <c r="T126" s="15"/>
      <c r="U126" s="9">
        <f>S126+T126</f>
        <v>0</v>
      </c>
      <c r="V126" s="9">
        <f t="shared" si="26"/>
        <v>0</v>
      </c>
      <c r="W126" s="15"/>
      <c r="X126" s="16">
        <f>W126-V126</f>
        <v>0</v>
      </c>
      <c r="Y126" s="18"/>
      <c r="Z126" s="17"/>
    </row>
    <row r="127" spans="1:26" ht="18" customHeight="1" x14ac:dyDescent="0.2">
      <c r="A127" s="13">
        <v>3530087</v>
      </c>
      <c r="B127" s="14" t="s">
        <v>148</v>
      </c>
      <c r="C127" s="15"/>
      <c r="D127" s="10">
        <f>VLOOKUP($A127,'28.04'!$A$9:$W$204,23,0)</f>
        <v>0</v>
      </c>
      <c r="E127" s="15"/>
      <c r="F127" s="15"/>
      <c r="G127" s="15"/>
      <c r="H127" s="9">
        <f t="shared" si="24"/>
        <v>0</v>
      </c>
      <c r="I127" s="15"/>
      <c r="J127" s="15"/>
      <c r="K127" s="15"/>
      <c r="L127" s="9">
        <f t="shared" si="11"/>
        <v>0</v>
      </c>
      <c r="M127" s="15"/>
      <c r="N127" s="15"/>
      <c r="O127" s="15"/>
      <c r="P127" s="15"/>
      <c r="Q127" s="15"/>
      <c r="R127" s="11">
        <f t="shared" si="15"/>
        <v>0</v>
      </c>
      <c r="S127" s="15"/>
      <c r="T127" s="15"/>
      <c r="U127" s="9">
        <f t="shared" si="25"/>
        <v>0</v>
      </c>
      <c r="V127" s="9">
        <f t="shared" si="26"/>
        <v>0</v>
      </c>
      <c r="W127" s="15"/>
      <c r="X127" s="16">
        <f t="shared" si="27"/>
        <v>0</v>
      </c>
      <c r="Y127" s="18"/>
      <c r="Z127" s="17"/>
    </row>
    <row r="128" spans="1:26" ht="18" customHeight="1" x14ac:dyDescent="0.2">
      <c r="A128" s="13">
        <v>3530088</v>
      </c>
      <c r="B128" s="14" t="s">
        <v>149</v>
      </c>
      <c r="C128" s="15">
        <v>20000</v>
      </c>
      <c r="D128" s="10">
        <f>VLOOKUP($A128,'28.04'!$A$9:$W$204,23,0)</f>
        <v>0</v>
      </c>
      <c r="E128" s="15">
        <v>84</v>
      </c>
      <c r="F128" s="15"/>
      <c r="G128" s="15"/>
      <c r="H128" s="9">
        <f t="shared" si="24"/>
        <v>84</v>
      </c>
      <c r="I128" s="15">
        <v>17</v>
      </c>
      <c r="J128" s="15"/>
      <c r="K128" s="15"/>
      <c r="L128" s="9">
        <f t="shared" si="11"/>
        <v>17</v>
      </c>
      <c r="M128" s="15"/>
      <c r="N128" s="15"/>
      <c r="O128" s="15"/>
      <c r="P128" s="15"/>
      <c r="Q128" s="15"/>
      <c r="R128" s="11">
        <f t="shared" si="15"/>
        <v>0</v>
      </c>
      <c r="S128" s="15"/>
      <c r="T128" s="15"/>
      <c r="U128" s="9">
        <f t="shared" si="25"/>
        <v>0</v>
      </c>
      <c r="V128" s="9">
        <f t="shared" si="26"/>
        <v>67</v>
      </c>
      <c r="W128" s="15">
        <v>67</v>
      </c>
      <c r="X128" s="16">
        <f t="shared" si="27"/>
        <v>0</v>
      </c>
      <c r="Y128" s="26"/>
      <c r="Z128" s="17"/>
    </row>
    <row r="129" spans="1:26" ht="18" customHeight="1" x14ac:dyDescent="0.2">
      <c r="A129" s="13">
        <v>3530089</v>
      </c>
      <c r="B129" s="14" t="s">
        <v>150</v>
      </c>
      <c r="C129" s="15">
        <v>95000</v>
      </c>
      <c r="D129" s="10">
        <f>VLOOKUP($A129,'28.04'!$A$9:$W$204,23,0)</f>
        <v>0</v>
      </c>
      <c r="E129" s="15"/>
      <c r="F129" s="15"/>
      <c r="G129" s="15"/>
      <c r="H129" s="9">
        <f t="shared" si="24"/>
        <v>0</v>
      </c>
      <c r="I129" s="15"/>
      <c r="J129" s="15"/>
      <c r="K129" s="15"/>
      <c r="L129" s="9">
        <f t="shared" si="11"/>
        <v>0</v>
      </c>
      <c r="M129" s="15"/>
      <c r="N129" s="15"/>
      <c r="O129" s="15"/>
      <c r="P129" s="15"/>
      <c r="Q129" s="15"/>
      <c r="R129" s="11">
        <f t="shared" si="15"/>
        <v>0</v>
      </c>
      <c r="S129" s="15"/>
      <c r="T129" s="15"/>
      <c r="U129" s="9">
        <f t="shared" si="25"/>
        <v>0</v>
      </c>
      <c r="V129" s="9">
        <f t="shared" si="26"/>
        <v>0</v>
      </c>
      <c r="W129" s="15"/>
      <c r="X129" s="16">
        <f t="shared" si="27"/>
        <v>0</v>
      </c>
      <c r="Y129" s="26"/>
      <c r="Z129" s="17"/>
    </row>
    <row r="130" spans="1:26" ht="18" customHeight="1" x14ac:dyDescent="0.2">
      <c r="A130" s="13">
        <v>3530100</v>
      </c>
      <c r="B130" s="14" t="s">
        <v>151</v>
      </c>
      <c r="C130" s="15">
        <v>22000</v>
      </c>
      <c r="D130" s="10">
        <f>VLOOKUP($A130,'28.04'!$A$9:$W$204,23,0)</f>
        <v>0</v>
      </c>
      <c r="E130" s="15"/>
      <c r="F130" s="15"/>
      <c r="G130" s="15"/>
      <c r="H130" s="9">
        <f t="shared" si="24"/>
        <v>0</v>
      </c>
      <c r="I130" s="15"/>
      <c r="J130" s="15"/>
      <c r="K130" s="15"/>
      <c r="L130" s="9">
        <f t="shared" si="11"/>
        <v>0</v>
      </c>
      <c r="M130" s="15"/>
      <c r="N130" s="15"/>
      <c r="O130" s="15"/>
      <c r="P130" s="15"/>
      <c r="Q130" s="15"/>
      <c r="R130" s="11">
        <f t="shared" si="15"/>
        <v>0</v>
      </c>
      <c r="S130" s="15"/>
      <c r="T130" s="15"/>
      <c r="U130" s="9">
        <f t="shared" si="25"/>
        <v>0</v>
      </c>
      <c r="V130" s="9">
        <f t="shared" si="26"/>
        <v>0</v>
      </c>
      <c r="W130" s="15"/>
      <c r="X130" s="16">
        <f t="shared" si="27"/>
        <v>0</v>
      </c>
      <c r="Y130" s="26"/>
      <c r="Z130" s="17"/>
    </row>
    <row r="131" spans="1:26" ht="18" customHeight="1" x14ac:dyDescent="0.2">
      <c r="A131" s="13">
        <v>3550002</v>
      </c>
      <c r="B131" s="14" t="s">
        <v>152</v>
      </c>
      <c r="C131" s="15">
        <v>20000</v>
      </c>
      <c r="D131" s="10">
        <f>VLOOKUP($A131,'28.04'!$A$9:$W$204,23,0)</f>
        <v>0</v>
      </c>
      <c r="E131" s="15">
        <v>28</v>
      </c>
      <c r="F131" s="15"/>
      <c r="G131" s="15"/>
      <c r="H131" s="9">
        <f>SUM(E131:G131)</f>
        <v>28</v>
      </c>
      <c r="I131" s="15">
        <v>4</v>
      </c>
      <c r="J131" s="15"/>
      <c r="K131" s="15"/>
      <c r="L131" s="9">
        <f t="shared" si="11"/>
        <v>4</v>
      </c>
      <c r="M131" s="15"/>
      <c r="N131" s="15"/>
      <c r="O131" s="15"/>
      <c r="P131" s="15"/>
      <c r="Q131" s="15"/>
      <c r="R131" s="11">
        <f t="shared" si="15"/>
        <v>0</v>
      </c>
      <c r="S131" s="15"/>
      <c r="T131" s="15"/>
      <c r="U131" s="9">
        <f t="shared" si="25"/>
        <v>0</v>
      </c>
      <c r="V131" s="9">
        <f t="shared" si="26"/>
        <v>24</v>
      </c>
      <c r="W131" s="15">
        <v>4</v>
      </c>
      <c r="X131" s="16">
        <f t="shared" si="27"/>
        <v>-20</v>
      </c>
      <c r="Y131" s="26"/>
      <c r="Z131" s="17"/>
    </row>
    <row r="132" spans="1:26" ht="18" customHeight="1" x14ac:dyDescent="0.2">
      <c r="A132" s="13">
        <v>3550005</v>
      </c>
      <c r="B132" s="14" t="s">
        <v>153</v>
      </c>
      <c r="C132" s="15">
        <v>20000</v>
      </c>
      <c r="D132" s="10">
        <f>VLOOKUP($A132,'28.04'!$A$9:$W$204,23,0)</f>
        <v>1</v>
      </c>
      <c r="E132" s="15">
        <v>28</v>
      </c>
      <c r="F132" s="15"/>
      <c r="G132" s="15"/>
      <c r="H132" s="9">
        <f>SUM(E132:G132)</f>
        <v>28</v>
      </c>
      <c r="I132" s="15">
        <v>4</v>
      </c>
      <c r="J132" s="15"/>
      <c r="K132" s="15"/>
      <c r="L132" s="9">
        <f t="shared" si="11"/>
        <v>4</v>
      </c>
      <c r="M132" s="15"/>
      <c r="N132" s="15"/>
      <c r="O132" s="15"/>
      <c r="P132" s="15"/>
      <c r="Q132" s="15"/>
      <c r="R132" s="11">
        <f t="shared" si="15"/>
        <v>0</v>
      </c>
      <c r="S132" s="15"/>
      <c r="T132" s="15"/>
      <c r="U132" s="9">
        <f t="shared" si="25"/>
        <v>0</v>
      </c>
      <c r="V132" s="9">
        <f t="shared" si="26"/>
        <v>25</v>
      </c>
      <c r="W132" s="15">
        <v>25</v>
      </c>
      <c r="X132" s="16">
        <f t="shared" si="27"/>
        <v>0</v>
      </c>
      <c r="Y132" s="26"/>
      <c r="Z132" s="17"/>
    </row>
    <row r="133" spans="1:26" ht="18" customHeight="1" x14ac:dyDescent="0.2">
      <c r="A133" s="13">
        <v>3550007</v>
      </c>
      <c r="B133" s="14" t="s">
        <v>154</v>
      </c>
      <c r="C133" s="15">
        <v>20000</v>
      </c>
      <c r="D133" s="10">
        <f>VLOOKUP($A133,'28.04'!$A$9:$W$204,23,0)</f>
        <v>0</v>
      </c>
      <c r="E133" s="15">
        <v>28</v>
      </c>
      <c r="F133" s="15"/>
      <c r="G133" s="15"/>
      <c r="H133" s="9">
        <f>SUM(E133:G133)</f>
        <v>28</v>
      </c>
      <c r="I133" s="15">
        <v>1</v>
      </c>
      <c r="J133" s="15"/>
      <c r="K133" s="15"/>
      <c r="L133" s="9">
        <f t="shared" si="11"/>
        <v>1</v>
      </c>
      <c r="M133" s="15"/>
      <c r="N133" s="15"/>
      <c r="O133" s="15"/>
      <c r="P133" s="15"/>
      <c r="Q133" s="15"/>
      <c r="R133" s="11">
        <f t="shared" si="15"/>
        <v>0</v>
      </c>
      <c r="S133" s="15"/>
      <c r="T133" s="15"/>
      <c r="U133" s="9">
        <f t="shared" si="25"/>
        <v>0</v>
      </c>
      <c r="V133" s="9">
        <f t="shared" si="26"/>
        <v>27</v>
      </c>
      <c r="W133" s="15">
        <v>8</v>
      </c>
      <c r="X133" s="16">
        <f t="shared" si="27"/>
        <v>-19</v>
      </c>
      <c r="Y133" s="26"/>
      <c r="Z133" s="17"/>
    </row>
    <row r="134" spans="1:26" ht="18" customHeight="1" x14ac:dyDescent="0.2">
      <c r="A134" s="13">
        <v>3550011</v>
      </c>
      <c r="B134" s="14" t="s">
        <v>155</v>
      </c>
      <c r="C134" s="15">
        <v>85000</v>
      </c>
      <c r="D134" s="10">
        <f>VLOOKUP($A134,'28.04'!$A$9:$W$204,23,0)</f>
        <v>0</v>
      </c>
      <c r="E134" s="15"/>
      <c r="F134" s="15"/>
      <c r="G134" s="15"/>
      <c r="H134" s="9">
        <f t="shared" si="24"/>
        <v>0</v>
      </c>
      <c r="I134" s="15"/>
      <c r="J134" s="15"/>
      <c r="K134" s="15"/>
      <c r="L134" s="9">
        <f t="shared" si="11"/>
        <v>0</v>
      </c>
      <c r="M134" s="15"/>
      <c r="N134" s="15"/>
      <c r="O134" s="15"/>
      <c r="P134" s="15"/>
      <c r="Q134" s="15"/>
      <c r="R134" s="11">
        <f t="shared" si="15"/>
        <v>0</v>
      </c>
      <c r="S134" s="15"/>
      <c r="T134" s="15"/>
      <c r="U134" s="9">
        <f t="shared" si="25"/>
        <v>0</v>
      </c>
      <c r="V134" s="9">
        <f t="shared" si="26"/>
        <v>0</v>
      </c>
      <c r="W134" s="15"/>
      <c r="X134" s="16">
        <f t="shared" si="27"/>
        <v>0</v>
      </c>
      <c r="Y134" s="18"/>
      <c r="Z134" s="17"/>
    </row>
    <row r="135" spans="1:26" ht="18" customHeight="1" x14ac:dyDescent="0.2">
      <c r="A135" s="7">
        <v>5530000</v>
      </c>
      <c r="B135" s="28" t="s">
        <v>156</v>
      </c>
      <c r="C135" s="9"/>
      <c r="D135" s="10">
        <f>VLOOKUP($A135,'28.04'!$A$9:$W$204,23,0)</f>
        <v>0</v>
      </c>
      <c r="E135" s="10"/>
      <c r="F135" s="10"/>
      <c r="G135" s="10"/>
      <c r="H135" s="9"/>
      <c r="I135" s="10"/>
      <c r="J135" s="10"/>
      <c r="K135" s="10"/>
      <c r="L135" s="9">
        <f t="shared" si="11"/>
        <v>0</v>
      </c>
      <c r="M135" s="10"/>
      <c r="N135" s="10"/>
      <c r="O135" s="10"/>
      <c r="P135" s="10"/>
      <c r="Q135" s="10"/>
      <c r="R135" s="11">
        <f t="shared" si="15"/>
        <v>0</v>
      </c>
      <c r="S135" s="10"/>
      <c r="T135" s="10"/>
      <c r="U135" s="9"/>
      <c r="V135" s="9"/>
      <c r="W135" s="10"/>
      <c r="X135" s="9"/>
      <c r="Y135" s="18"/>
      <c r="Z135" s="17"/>
    </row>
    <row r="136" spans="1:26" ht="18" customHeight="1" x14ac:dyDescent="0.2">
      <c r="A136" s="13">
        <v>5530012</v>
      </c>
      <c r="B136" s="14" t="s">
        <v>157</v>
      </c>
      <c r="C136" s="15">
        <v>30000</v>
      </c>
      <c r="D136" s="10">
        <f>VLOOKUP($A136,'28.04'!$A$9:$W$204,23,0)</f>
        <v>10</v>
      </c>
      <c r="E136" s="15"/>
      <c r="F136" s="15"/>
      <c r="G136" s="15"/>
      <c r="H136" s="9">
        <f t="shared" ref="H136:H143" si="28">SUM(E136:G136)</f>
        <v>0</v>
      </c>
      <c r="I136" s="15">
        <v>4</v>
      </c>
      <c r="J136" s="15"/>
      <c r="K136" s="15"/>
      <c r="L136" s="9">
        <f t="shared" si="11"/>
        <v>4</v>
      </c>
      <c r="M136" s="15"/>
      <c r="N136" s="15"/>
      <c r="O136" s="15"/>
      <c r="P136" s="15"/>
      <c r="Q136" s="15"/>
      <c r="R136" s="11">
        <f t="shared" si="15"/>
        <v>0</v>
      </c>
      <c r="S136" s="15"/>
      <c r="T136" s="15"/>
      <c r="U136" s="9">
        <f t="shared" ref="U136:U143" si="29">S136+T136</f>
        <v>0</v>
      </c>
      <c r="V136" s="9">
        <f t="shared" ref="V136:V143" si="30">D136+H136-L136-R136-U136</f>
        <v>6</v>
      </c>
      <c r="W136" s="15">
        <v>2</v>
      </c>
      <c r="X136" s="16">
        <f t="shared" ref="X136:X143" si="31">W136-V136</f>
        <v>-4</v>
      </c>
      <c r="Y136" s="18"/>
      <c r="Z136" s="17"/>
    </row>
    <row r="137" spans="1:26" ht="18" customHeight="1" x14ac:dyDescent="0.2">
      <c r="A137" s="13">
        <v>5530013</v>
      </c>
      <c r="B137" s="14" t="s">
        <v>158</v>
      </c>
      <c r="C137" s="15">
        <v>30000</v>
      </c>
      <c r="D137" s="10">
        <f>VLOOKUP($A137,'28.04'!$A$9:$W$204,23,0)</f>
        <v>27</v>
      </c>
      <c r="E137" s="15"/>
      <c r="F137" s="15"/>
      <c r="G137" s="15"/>
      <c r="H137" s="9">
        <f t="shared" si="28"/>
        <v>0</v>
      </c>
      <c r="I137" s="15">
        <v>1</v>
      </c>
      <c r="J137" s="15"/>
      <c r="K137" s="15"/>
      <c r="L137" s="9">
        <f t="shared" si="11"/>
        <v>1</v>
      </c>
      <c r="M137" s="15"/>
      <c r="N137" s="15"/>
      <c r="O137" s="15"/>
      <c r="P137" s="15"/>
      <c r="Q137" s="15"/>
      <c r="R137" s="11">
        <f t="shared" si="15"/>
        <v>0</v>
      </c>
      <c r="S137" s="15"/>
      <c r="T137" s="15"/>
      <c r="U137" s="9">
        <f t="shared" si="29"/>
        <v>0</v>
      </c>
      <c r="V137" s="9">
        <f t="shared" si="30"/>
        <v>26</v>
      </c>
      <c r="W137" s="15">
        <v>26</v>
      </c>
      <c r="X137" s="16">
        <f t="shared" si="31"/>
        <v>0</v>
      </c>
      <c r="Y137" s="18"/>
      <c r="Z137" s="17"/>
    </row>
    <row r="138" spans="1:26" ht="18" customHeight="1" x14ac:dyDescent="0.2">
      <c r="A138" s="13">
        <v>5530014</v>
      </c>
      <c r="B138" s="14" t="s">
        <v>159</v>
      </c>
      <c r="C138" s="15">
        <v>30000</v>
      </c>
      <c r="D138" s="10">
        <f>VLOOKUP($A138,'28.04'!$A$9:$W$204,23,0)</f>
        <v>0</v>
      </c>
      <c r="E138" s="15"/>
      <c r="F138" s="15"/>
      <c r="G138" s="15"/>
      <c r="H138" s="9">
        <f t="shared" si="28"/>
        <v>0</v>
      </c>
      <c r="I138" s="15"/>
      <c r="J138" s="15"/>
      <c r="K138" s="15"/>
      <c r="L138" s="9">
        <f t="shared" si="11"/>
        <v>0</v>
      </c>
      <c r="M138" s="15"/>
      <c r="N138" s="15"/>
      <c r="O138" s="15"/>
      <c r="P138" s="15"/>
      <c r="Q138" s="15"/>
      <c r="R138" s="11">
        <f t="shared" si="15"/>
        <v>0</v>
      </c>
      <c r="S138" s="15"/>
      <c r="T138" s="15"/>
      <c r="U138" s="9">
        <f t="shared" si="29"/>
        <v>0</v>
      </c>
      <c r="V138" s="9">
        <f t="shared" si="30"/>
        <v>0</v>
      </c>
      <c r="W138" s="15"/>
      <c r="X138" s="16">
        <f t="shared" si="31"/>
        <v>0</v>
      </c>
      <c r="Y138" s="18"/>
      <c r="Z138" s="17"/>
    </row>
    <row r="139" spans="1:26" ht="18" customHeight="1" x14ac:dyDescent="0.2">
      <c r="A139" s="13">
        <v>5530015</v>
      </c>
      <c r="B139" s="14" t="s">
        <v>160</v>
      </c>
      <c r="C139" s="15">
        <v>30000</v>
      </c>
      <c r="D139" s="10">
        <f>VLOOKUP($A139,'28.04'!$A$9:$W$204,23,0)</f>
        <v>8</v>
      </c>
      <c r="E139" s="15"/>
      <c r="F139" s="15"/>
      <c r="G139" s="15"/>
      <c r="H139" s="9">
        <f t="shared" si="28"/>
        <v>0</v>
      </c>
      <c r="I139" s="15">
        <v>7</v>
      </c>
      <c r="J139" s="15"/>
      <c r="K139" s="15"/>
      <c r="L139" s="9">
        <f t="shared" si="11"/>
        <v>7</v>
      </c>
      <c r="M139" s="15"/>
      <c r="N139" s="15"/>
      <c r="O139" s="15"/>
      <c r="P139" s="15"/>
      <c r="Q139" s="15"/>
      <c r="R139" s="11">
        <f t="shared" si="15"/>
        <v>0</v>
      </c>
      <c r="S139" s="15"/>
      <c r="T139" s="15"/>
      <c r="U139" s="9">
        <f t="shared" si="29"/>
        <v>0</v>
      </c>
      <c r="V139" s="9">
        <f t="shared" si="30"/>
        <v>1</v>
      </c>
      <c r="W139" s="15">
        <v>1</v>
      </c>
      <c r="X139" s="16">
        <f t="shared" si="31"/>
        <v>0</v>
      </c>
      <c r="Y139" s="18"/>
      <c r="Z139" s="17"/>
    </row>
    <row r="140" spans="1:26" ht="18" customHeight="1" x14ac:dyDescent="0.2">
      <c r="A140" s="13">
        <v>5530016</v>
      </c>
      <c r="B140" s="14" t="s">
        <v>161</v>
      </c>
      <c r="C140" s="15">
        <v>30000</v>
      </c>
      <c r="D140" s="10">
        <f>VLOOKUP($A140,'28.04'!$A$9:$W$204,23,0)</f>
        <v>4</v>
      </c>
      <c r="E140" s="15"/>
      <c r="F140" s="15"/>
      <c r="G140" s="15"/>
      <c r="H140" s="9">
        <f t="shared" si="28"/>
        <v>0</v>
      </c>
      <c r="I140" s="15">
        <v>2</v>
      </c>
      <c r="J140" s="15"/>
      <c r="K140" s="15"/>
      <c r="L140" s="9">
        <f t="shared" si="11"/>
        <v>2</v>
      </c>
      <c r="M140" s="15"/>
      <c r="N140" s="15"/>
      <c r="O140" s="15"/>
      <c r="P140" s="15"/>
      <c r="Q140" s="15"/>
      <c r="R140" s="11">
        <f t="shared" si="15"/>
        <v>0</v>
      </c>
      <c r="S140" s="15"/>
      <c r="T140" s="15"/>
      <c r="U140" s="9">
        <f t="shared" si="29"/>
        <v>0</v>
      </c>
      <c r="V140" s="9">
        <f t="shared" si="30"/>
        <v>2</v>
      </c>
      <c r="W140" s="15">
        <v>2</v>
      </c>
      <c r="X140" s="16">
        <f t="shared" si="31"/>
        <v>0</v>
      </c>
      <c r="Y140" s="18"/>
      <c r="Z140" s="17"/>
    </row>
    <row r="141" spans="1:26" ht="18" customHeight="1" x14ac:dyDescent="0.2">
      <c r="A141" s="13">
        <v>5530018</v>
      </c>
      <c r="B141" s="14" t="s">
        <v>162</v>
      </c>
      <c r="C141" s="15">
        <v>30000</v>
      </c>
      <c r="D141" s="10">
        <f>VLOOKUP($A141,'28.04'!$A$9:$W$204,23,0)</f>
        <v>0</v>
      </c>
      <c r="E141" s="15"/>
      <c r="F141" s="15"/>
      <c r="G141" s="15"/>
      <c r="H141" s="9">
        <f t="shared" si="28"/>
        <v>0</v>
      </c>
      <c r="I141" s="15"/>
      <c r="J141" s="15"/>
      <c r="K141" s="15"/>
      <c r="L141" s="9">
        <f t="shared" ref="L141:L208" si="32">SUM(I141:K141)</f>
        <v>0</v>
      </c>
      <c r="M141" s="15"/>
      <c r="N141" s="15"/>
      <c r="O141" s="15"/>
      <c r="P141" s="15"/>
      <c r="Q141" s="15"/>
      <c r="R141" s="11">
        <f>SUM(M141:Q141)</f>
        <v>0</v>
      </c>
      <c r="S141" s="15"/>
      <c r="T141" s="15"/>
      <c r="U141" s="9">
        <f>S141+T141</f>
        <v>0</v>
      </c>
      <c r="V141" s="9">
        <f t="shared" si="30"/>
        <v>0</v>
      </c>
      <c r="W141" s="15"/>
      <c r="X141" s="16">
        <f>W141-V141</f>
        <v>0</v>
      </c>
      <c r="Y141" s="18"/>
      <c r="Z141" s="17"/>
    </row>
    <row r="142" spans="1:26" ht="18" customHeight="1" x14ac:dyDescent="0.2">
      <c r="A142" s="13">
        <v>5530019</v>
      </c>
      <c r="B142" s="14" t="s">
        <v>163</v>
      </c>
      <c r="C142" s="15">
        <v>30000</v>
      </c>
      <c r="D142" s="10">
        <f>VLOOKUP($A142,'28.04'!$A$9:$W$204,23,0)</f>
        <v>0</v>
      </c>
      <c r="E142" s="15"/>
      <c r="F142" s="15"/>
      <c r="G142" s="15"/>
      <c r="H142" s="9">
        <f t="shared" si="28"/>
        <v>0</v>
      </c>
      <c r="I142" s="15">
        <v>4</v>
      </c>
      <c r="J142" s="15"/>
      <c r="K142" s="15"/>
      <c r="L142" s="9">
        <f t="shared" si="32"/>
        <v>4</v>
      </c>
      <c r="M142" s="15"/>
      <c r="N142" s="15"/>
      <c r="O142" s="15"/>
      <c r="P142" s="15"/>
      <c r="Q142" s="15"/>
      <c r="R142" s="11">
        <f>SUM(M142:Q142)</f>
        <v>0</v>
      </c>
      <c r="S142" s="15"/>
      <c r="T142" s="15"/>
      <c r="U142" s="9">
        <f>S142+T142</f>
        <v>0</v>
      </c>
      <c r="V142" s="9">
        <f t="shared" si="30"/>
        <v>-4</v>
      </c>
      <c r="W142" s="15"/>
      <c r="X142" s="16">
        <f>W142-V142</f>
        <v>4</v>
      </c>
      <c r="Y142" s="18"/>
      <c r="Z142" s="17"/>
    </row>
    <row r="143" spans="1:26" ht="18" customHeight="1" x14ac:dyDescent="0.2">
      <c r="A143" s="13">
        <v>5530020</v>
      </c>
      <c r="B143" s="14" t="s">
        <v>164</v>
      </c>
      <c r="C143" s="15">
        <v>30000</v>
      </c>
      <c r="D143" s="10">
        <f>VLOOKUP($A143,'28.04'!$A$9:$W$204,23,0)</f>
        <v>0</v>
      </c>
      <c r="E143" s="15"/>
      <c r="F143" s="15"/>
      <c r="G143" s="15"/>
      <c r="H143" s="9">
        <f t="shared" si="28"/>
        <v>0</v>
      </c>
      <c r="I143" s="15"/>
      <c r="J143" s="15"/>
      <c r="K143" s="15"/>
      <c r="L143" s="9">
        <f t="shared" si="32"/>
        <v>0</v>
      </c>
      <c r="M143" s="15"/>
      <c r="N143" s="15"/>
      <c r="O143" s="15"/>
      <c r="P143" s="15"/>
      <c r="Q143" s="15"/>
      <c r="R143" s="11">
        <f t="shared" si="15"/>
        <v>0</v>
      </c>
      <c r="S143" s="15"/>
      <c r="T143" s="15"/>
      <c r="U143" s="9">
        <f t="shared" si="29"/>
        <v>0</v>
      </c>
      <c r="V143" s="9">
        <f t="shared" si="30"/>
        <v>0</v>
      </c>
      <c r="W143" s="15"/>
      <c r="X143" s="16">
        <f t="shared" si="31"/>
        <v>0</v>
      </c>
      <c r="Y143" s="18"/>
      <c r="Z143" s="17"/>
    </row>
    <row r="144" spans="1:26" ht="18" customHeight="1" x14ac:dyDescent="0.2">
      <c r="A144" s="7">
        <v>7550000</v>
      </c>
      <c r="B144" s="8" t="s">
        <v>165</v>
      </c>
      <c r="C144" s="9"/>
      <c r="D144" s="10">
        <f>VLOOKUP($A144,'28.04'!$A$9:$W$204,23,0)</f>
        <v>0</v>
      </c>
      <c r="E144" s="10"/>
      <c r="F144" s="10"/>
      <c r="G144" s="10"/>
      <c r="H144" s="9"/>
      <c r="I144" s="10"/>
      <c r="J144" s="10"/>
      <c r="K144" s="10"/>
      <c r="L144" s="9">
        <f t="shared" si="32"/>
        <v>0</v>
      </c>
      <c r="M144" s="10"/>
      <c r="N144" s="10"/>
      <c r="O144" s="10"/>
      <c r="P144" s="10"/>
      <c r="Q144" s="10"/>
      <c r="R144" s="11">
        <f t="shared" si="15"/>
        <v>0</v>
      </c>
      <c r="S144" s="10"/>
      <c r="T144" s="10"/>
      <c r="U144" s="9"/>
      <c r="V144" s="9"/>
      <c r="W144" s="10"/>
      <c r="X144" s="9"/>
      <c r="Y144" s="18"/>
      <c r="Z144" s="17"/>
    </row>
    <row r="145" spans="1:26" ht="18" customHeight="1" x14ac:dyDescent="0.2">
      <c r="A145" s="13">
        <v>7520001</v>
      </c>
      <c r="B145" s="14" t="s">
        <v>166</v>
      </c>
      <c r="C145" s="15">
        <v>80000</v>
      </c>
      <c r="D145" s="10">
        <f>VLOOKUP($A145,'28.04'!$A$9:$W$204,23,0)</f>
        <v>0</v>
      </c>
      <c r="E145" s="15"/>
      <c r="F145" s="15"/>
      <c r="G145" s="15"/>
      <c r="H145" s="9">
        <f t="shared" ref="H145:H160" si="33">SUM(E145:G145)</f>
        <v>0</v>
      </c>
      <c r="I145" s="15"/>
      <c r="J145" s="15"/>
      <c r="K145" s="15"/>
      <c r="L145" s="9">
        <f t="shared" si="32"/>
        <v>0</v>
      </c>
      <c r="M145" s="15"/>
      <c r="N145" s="15"/>
      <c r="O145" s="15"/>
      <c r="P145" s="15"/>
      <c r="Q145" s="15"/>
      <c r="R145" s="11">
        <f>SUM(M145:Q145)</f>
        <v>0</v>
      </c>
      <c r="S145" s="15"/>
      <c r="T145" s="15"/>
      <c r="U145" s="9">
        <f>S145+T145</f>
        <v>0</v>
      </c>
      <c r="V145" s="9">
        <f t="shared" ref="V145:V160" si="34">D145+H145-L145-R145-U145</f>
        <v>0</v>
      </c>
      <c r="W145" s="15"/>
      <c r="X145" s="16">
        <f>W145-V145</f>
        <v>0</v>
      </c>
      <c r="Y145" s="18"/>
      <c r="Z145" s="17"/>
    </row>
    <row r="146" spans="1:26" ht="18" customHeight="1" x14ac:dyDescent="0.2">
      <c r="A146" s="13">
        <v>7520012</v>
      </c>
      <c r="B146" s="14" t="s">
        <v>167</v>
      </c>
      <c r="C146" s="15">
        <v>80000</v>
      </c>
      <c r="D146" s="10">
        <f>VLOOKUP($A146,'28.04'!$A$9:$W$204,23,0)</f>
        <v>0</v>
      </c>
      <c r="E146" s="15"/>
      <c r="F146" s="15"/>
      <c r="G146" s="15"/>
      <c r="H146" s="9">
        <f t="shared" si="33"/>
        <v>0</v>
      </c>
      <c r="I146" s="15"/>
      <c r="J146" s="15"/>
      <c r="K146" s="15"/>
      <c r="L146" s="9">
        <f t="shared" si="32"/>
        <v>0</v>
      </c>
      <c r="M146" s="15"/>
      <c r="N146" s="15"/>
      <c r="O146" s="15"/>
      <c r="P146" s="15"/>
      <c r="Q146" s="15"/>
      <c r="R146" s="11">
        <f>SUM(M146:Q146)</f>
        <v>0</v>
      </c>
      <c r="S146" s="15"/>
      <c r="T146" s="15"/>
      <c r="U146" s="9">
        <f>S146+T146</f>
        <v>0</v>
      </c>
      <c r="V146" s="9">
        <f t="shared" si="34"/>
        <v>0</v>
      </c>
      <c r="W146" s="15"/>
      <c r="X146" s="16">
        <f>W146-V146</f>
        <v>0</v>
      </c>
      <c r="Y146" s="18"/>
      <c r="Z146" s="17"/>
    </row>
    <row r="147" spans="1:26" ht="18" customHeight="1" x14ac:dyDescent="0.2">
      <c r="A147" s="13">
        <v>7520013</v>
      </c>
      <c r="B147" s="14" t="s">
        <v>168</v>
      </c>
      <c r="C147" s="15">
        <v>80000</v>
      </c>
      <c r="D147" s="10">
        <f>VLOOKUP($A147,'28.04'!$A$9:$W$204,23,0)</f>
        <v>0</v>
      </c>
      <c r="E147" s="15"/>
      <c r="F147" s="15"/>
      <c r="G147" s="15"/>
      <c r="H147" s="9">
        <f t="shared" si="33"/>
        <v>0</v>
      </c>
      <c r="I147" s="15"/>
      <c r="J147" s="15"/>
      <c r="K147" s="15"/>
      <c r="L147" s="9">
        <f t="shared" si="32"/>
        <v>0</v>
      </c>
      <c r="M147" s="15"/>
      <c r="N147" s="15"/>
      <c r="O147" s="15"/>
      <c r="P147" s="15"/>
      <c r="Q147" s="15"/>
      <c r="R147" s="11">
        <f>SUM(M147:Q147)</f>
        <v>0</v>
      </c>
      <c r="S147" s="15"/>
      <c r="T147" s="15"/>
      <c r="U147" s="9">
        <f>S147+T147</f>
        <v>0</v>
      </c>
      <c r="V147" s="9">
        <f t="shared" si="34"/>
        <v>0</v>
      </c>
      <c r="W147" s="15"/>
      <c r="X147" s="16">
        <f>W147-V147</f>
        <v>0</v>
      </c>
      <c r="Y147" s="18"/>
      <c r="Z147" s="17"/>
    </row>
    <row r="148" spans="1:26" ht="18" customHeight="1" x14ac:dyDescent="0.2">
      <c r="A148" s="13">
        <v>7520014</v>
      </c>
      <c r="B148" s="14" t="s">
        <v>169</v>
      </c>
      <c r="C148" s="15">
        <v>5000</v>
      </c>
      <c r="D148" s="10">
        <f>VLOOKUP($A148,'28.04'!$A$9:$W$204,23,0)</f>
        <v>0</v>
      </c>
      <c r="E148" s="15"/>
      <c r="F148" s="15"/>
      <c r="G148" s="15"/>
      <c r="H148" s="9">
        <f t="shared" si="33"/>
        <v>0</v>
      </c>
      <c r="I148" s="15"/>
      <c r="J148" s="15"/>
      <c r="K148" s="15"/>
      <c r="L148" s="9">
        <f t="shared" si="32"/>
        <v>0</v>
      </c>
      <c r="M148" s="15"/>
      <c r="N148" s="15"/>
      <c r="O148" s="15"/>
      <c r="P148" s="15"/>
      <c r="Q148" s="15"/>
      <c r="R148" s="11">
        <f>SUM(M148:Q148)</f>
        <v>0</v>
      </c>
      <c r="S148" s="15"/>
      <c r="T148" s="15"/>
      <c r="U148" s="9">
        <f>S148+T148</f>
        <v>0</v>
      </c>
      <c r="V148" s="9">
        <f t="shared" si="34"/>
        <v>0</v>
      </c>
      <c r="W148" s="15"/>
      <c r="X148" s="16">
        <f>W148-V148</f>
        <v>0</v>
      </c>
      <c r="Y148" s="18"/>
      <c r="Z148" s="17"/>
    </row>
    <row r="149" spans="1:26" ht="18" customHeight="1" x14ac:dyDescent="0.2">
      <c r="A149" s="13">
        <v>7550006</v>
      </c>
      <c r="B149" s="14" t="s">
        <v>170</v>
      </c>
      <c r="C149" s="15">
        <v>12000</v>
      </c>
      <c r="D149" s="10">
        <f>VLOOKUP($A149,'28.04'!$A$9:$W$204,23,0)</f>
        <v>1</v>
      </c>
      <c r="E149" s="15"/>
      <c r="F149" s="15"/>
      <c r="G149" s="15"/>
      <c r="H149" s="9">
        <f t="shared" si="33"/>
        <v>0</v>
      </c>
      <c r="I149" s="15"/>
      <c r="J149" s="15"/>
      <c r="K149" s="15"/>
      <c r="L149" s="9">
        <f t="shared" si="32"/>
        <v>0</v>
      </c>
      <c r="M149" s="15"/>
      <c r="N149" s="15"/>
      <c r="O149" s="15"/>
      <c r="P149" s="15"/>
      <c r="Q149" s="15"/>
      <c r="R149" s="11">
        <f t="shared" si="15"/>
        <v>0</v>
      </c>
      <c r="S149" s="15"/>
      <c r="T149" s="15"/>
      <c r="U149" s="9">
        <f t="shared" ref="U149:U160" si="35">S149+T149</f>
        <v>0</v>
      </c>
      <c r="V149" s="9">
        <f t="shared" si="34"/>
        <v>1</v>
      </c>
      <c r="W149" s="15">
        <v>1</v>
      </c>
      <c r="X149" s="16">
        <f t="shared" ref="X149:X160" si="36">W149-V149</f>
        <v>0</v>
      </c>
      <c r="Y149" s="18"/>
      <c r="Z149" s="17"/>
    </row>
    <row r="150" spans="1:26" ht="18" customHeight="1" x14ac:dyDescent="0.2">
      <c r="A150" s="13">
        <v>7550007</v>
      </c>
      <c r="B150" s="14" t="s">
        <v>171</v>
      </c>
      <c r="C150" s="15">
        <v>9000</v>
      </c>
      <c r="D150" s="10">
        <f>VLOOKUP($A150,'28.04'!$A$9:$W$204,23,0)</f>
        <v>12</v>
      </c>
      <c r="E150" s="15"/>
      <c r="F150" s="15"/>
      <c r="G150" s="15"/>
      <c r="H150" s="9">
        <f t="shared" si="33"/>
        <v>0</v>
      </c>
      <c r="I150" s="15"/>
      <c r="J150" s="15"/>
      <c r="K150" s="15"/>
      <c r="L150" s="9">
        <f t="shared" si="32"/>
        <v>0</v>
      </c>
      <c r="M150" s="15"/>
      <c r="N150" s="15"/>
      <c r="O150" s="15"/>
      <c r="P150" s="15"/>
      <c r="Q150" s="15"/>
      <c r="R150" s="11">
        <f t="shared" si="15"/>
        <v>0</v>
      </c>
      <c r="S150" s="15"/>
      <c r="T150" s="15"/>
      <c r="U150" s="9">
        <f t="shared" si="35"/>
        <v>0</v>
      </c>
      <c r="V150" s="9">
        <f t="shared" si="34"/>
        <v>12</v>
      </c>
      <c r="W150" s="15">
        <v>12</v>
      </c>
      <c r="X150" s="16">
        <f t="shared" si="36"/>
        <v>0</v>
      </c>
      <c r="Y150" s="18"/>
      <c r="Z150" s="17"/>
    </row>
    <row r="151" spans="1:26" ht="18" customHeight="1" x14ac:dyDescent="0.2">
      <c r="A151" s="13">
        <v>7550008</v>
      </c>
      <c r="B151" s="14" t="s">
        <v>172</v>
      </c>
      <c r="C151" s="15">
        <v>21000</v>
      </c>
      <c r="D151" s="10">
        <f>VLOOKUP($A151,'28.04'!$A$9:$W$204,23,0)</f>
        <v>2</v>
      </c>
      <c r="E151" s="15"/>
      <c r="F151" s="15"/>
      <c r="G151" s="15"/>
      <c r="H151" s="9">
        <f t="shared" si="33"/>
        <v>0</v>
      </c>
      <c r="I151" s="15">
        <v>1</v>
      </c>
      <c r="J151" s="15"/>
      <c r="K151" s="15"/>
      <c r="L151" s="9">
        <f t="shared" si="32"/>
        <v>1</v>
      </c>
      <c r="M151" s="15"/>
      <c r="N151" s="15"/>
      <c r="O151" s="15"/>
      <c r="P151" s="15"/>
      <c r="Q151" s="15"/>
      <c r="R151" s="11">
        <f t="shared" si="15"/>
        <v>0</v>
      </c>
      <c r="S151" s="15"/>
      <c r="T151" s="15"/>
      <c r="U151" s="9">
        <f t="shared" si="35"/>
        <v>0</v>
      </c>
      <c r="V151" s="9">
        <f t="shared" si="34"/>
        <v>1</v>
      </c>
      <c r="W151" s="15">
        <v>1</v>
      </c>
      <c r="X151" s="16">
        <f t="shared" si="36"/>
        <v>0</v>
      </c>
      <c r="Y151" s="18"/>
      <c r="Z151" s="17"/>
    </row>
    <row r="152" spans="1:26" ht="18" customHeight="1" x14ac:dyDescent="0.2">
      <c r="A152" s="13">
        <v>7550011</v>
      </c>
      <c r="B152" s="14" t="s">
        <v>173</v>
      </c>
      <c r="C152" s="15">
        <v>16000</v>
      </c>
      <c r="D152" s="10">
        <f>VLOOKUP($A152,'28.04'!$A$9:$W$204,23,0)</f>
        <v>10</v>
      </c>
      <c r="E152" s="15"/>
      <c r="F152" s="15"/>
      <c r="G152" s="15"/>
      <c r="H152" s="9">
        <f t="shared" si="33"/>
        <v>0</v>
      </c>
      <c r="I152" s="15"/>
      <c r="J152" s="15"/>
      <c r="K152" s="15"/>
      <c r="L152" s="9">
        <f t="shared" si="32"/>
        <v>0</v>
      </c>
      <c r="M152" s="15"/>
      <c r="N152" s="15"/>
      <c r="O152" s="15"/>
      <c r="P152" s="15"/>
      <c r="Q152" s="15"/>
      <c r="R152" s="11">
        <f t="shared" si="15"/>
        <v>0</v>
      </c>
      <c r="S152" s="15"/>
      <c r="T152" s="15"/>
      <c r="U152" s="9">
        <f t="shared" si="35"/>
        <v>0</v>
      </c>
      <c r="V152" s="9">
        <f t="shared" si="34"/>
        <v>10</v>
      </c>
      <c r="W152" s="15">
        <v>10</v>
      </c>
      <c r="X152" s="16">
        <f t="shared" si="36"/>
        <v>0</v>
      </c>
      <c r="Y152" s="18"/>
      <c r="Z152" s="17"/>
    </row>
    <row r="153" spans="1:26" ht="18" customHeight="1" x14ac:dyDescent="0.2">
      <c r="A153" s="13">
        <v>7550012</v>
      </c>
      <c r="B153" s="14" t="s">
        <v>174</v>
      </c>
      <c r="C153" s="15">
        <v>24000</v>
      </c>
      <c r="D153" s="10">
        <f>VLOOKUP($A153,'28.04'!$A$9:$W$204,23,0)</f>
        <v>0</v>
      </c>
      <c r="E153" s="15"/>
      <c r="F153" s="15"/>
      <c r="G153" s="15"/>
      <c r="H153" s="9">
        <f t="shared" si="33"/>
        <v>0</v>
      </c>
      <c r="I153" s="15"/>
      <c r="J153" s="15"/>
      <c r="K153" s="15"/>
      <c r="L153" s="9">
        <f t="shared" si="32"/>
        <v>0</v>
      </c>
      <c r="M153" s="15"/>
      <c r="N153" s="15"/>
      <c r="O153" s="15"/>
      <c r="P153" s="15"/>
      <c r="Q153" s="15"/>
      <c r="R153" s="11">
        <f t="shared" si="15"/>
        <v>0</v>
      </c>
      <c r="S153" s="15"/>
      <c r="T153" s="15"/>
      <c r="U153" s="9">
        <f t="shared" si="35"/>
        <v>0</v>
      </c>
      <c r="V153" s="9">
        <f t="shared" si="34"/>
        <v>0</v>
      </c>
      <c r="W153" s="15"/>
      <c r="X153" s="16">
        <f t="shared" si="36"/>
        <v>0</v>
      </c>
      <c r="Y153" s="18"/>
      <c r="Z153" s="17"/>
    </row>
    <row r="154" spans="1:26" ht="18" customHeight="1" x14ac:dyDescent="0.2">
      <c r="A154" s="13">
        <v>7550015</v>
      </c>
      <c r="B154" s="14" t="s">
        <v>175</v>
      </c>
      <c r="C154" s="15">
        <v>14000</v>
      </c>
      <c r="D154" s="10">
        <f>VLOOKUP($A154,'28.04'!$A$9:$W$204,23,0)</f>
        <v>13</v>
      </c>
      <c r="E154" s="15"/>
      <c r="F154" s="15"/>
      <c r="G154" s="15"/>
      <c r="H154" s="9">
        <f t="shared" si="33"/>
        <v>0</v>
      </c>
      <c r="I154" s="15"/>
      <c r="J154" s="15"/>
      <c r="K154" s="15"/>
      <c r="L154" s="9">
        <f t="shared" si="32"/>
        <v>0</v>
      </c>
      <c r="M154" s="15"/>
      <c r="N154" s="15"/>
      <c r="O154" s="15"/>
      <c r="P154" s="15"/>
      <c r="Q154" s="15"/>
      <c r="R154" s="11">
        <f t="shared" si="15"/>
        <v>0</v>
      </c>
      <c r="S154" s="15"/>
      <c r="T154" s="15"/>
      <c r="U154" s="9">
        <f t="shared" si="35"/>
        <v>0</v>
      </c>
      <c r="V154" s="9">
        <f t="shared" si="34"/>
        <v>13</v>
      </c>
      <c r="W154" s="15">
        <v>13</v>
      </c>
      <c r="X154" s="16">
        <f t="shared" si="36"/>
        <v>0</v>
      </c>
      <c r="Y154" s="18"/>
      <c r="Z154" s="17"/>
    </row>
    <row r="155" spans="1:26" ht="18" customHeight="1" x14ac:dyDescent="0.2">
      <c r="A155" s="13">
        <v>7550016</v>
      </c>
      <c r="B155" s="14" t="s">
        <v>176</v>
      </c>
      <c r="C155" s="15">
        <v>14000</v>
      </c>
      <c r="D155" s="10">
        <f>VLOOKUP($A155,'28.04'!$A$9:$W$204,23,0)</f>
        <v>13</v>
      </c>
      <c r="E155" s="15"/>
      <c r="F155" s="15"/>
      <c r="G155" s="15"/>
      <c r="H155" s="9">
        <f t="shared" si="33"/>
        <v>0</v>
      </c>
      <c r="I155" s="15"/>
      <c r="J155" s="15"/>
      <c r="K155" s="15"/>
      <c r="L155" s="9">
        <f t="shared" si="32"/>
        <v>0</v>
      </c>
      <c r="M155" s="15"/>
      <c r="N155" s="15"/>
      <c r="O155" s="15"/>
      <c r="P155" s="15"/>
      <c r="Q155" s="15"/>
      <c r="R155" s="11">
        <f t="shared" si="15"/>
        <v>0</v>
      </c>
      <c r="S155" s="15"/>
      <c r="T155" s="15"/>
      <c r="U155" s="9">
        <f t="shared" si="35"/>
        <v>0</v>
      </c>
      <c r="V155" s="9">
        <f t="shared" si="34"/>
        <v>13</v>
      </c>
      <c r="W155" s="15">
        <v>13</v>
      </c>
      <c r="X155" s="16">
        <f t="shared" si="36"/>
        <v>0</v>
      </c>
      <c r="Y155" s="18"/>
      <c r="Z155" s="17"/>
    </row>
    <row r="156" spans="1:26" ht="18" customHeight="1" x14ac:dyDescent="0.2">
      <c r="A156" s="13">
        <v>7550017</v>
      </c>
      <c r="B156" s="14" t="s">
        <v>177</v>
      </c>
      <c r="C156" s="15">
        <v>14000</v>
      </c>
      <c r="D156" s="10">
        <f>VLOOKUP($A156,'28.04'!$A$9:$W$204,23,0)</f>
        <v>13</v>
      </c>
      <c r="E156" s="15"/>
      <c r="F156" s="15"/>
      <c r="G156" s="15"/>
      <c r="H156" s="9">
        <f t="shared" si="33"/>
        <v>0</v>
      </c>
      <c r="I156" s="15"/>
      <c r="J156" s="15"/>
      <c r="K156" s="15"/>
      <c r="L156" s="9">
        <f t="shared" si="32"/>
        <v>0</v>
      </c>
      <c r="M156" s="15"/>
      <c r="N156" s="15"/>
      <c r="O156" s="15"/>
      <c r="P156" s="15"/>
      <c r="Q156" s="15"/>
      <c r="R156" s="11">
        <f t="shared" si="15"/>
        <v>0</v>
      </c>
      <c r="S156" s="15"/>
      <c r="T156" s="15"/>
      <c r="U156" s="9">
        <f t="shared" si="35"/>
        <v>0</v>
      </c>
      <c r="V156" s="9">
        <f t="shared" si="34"/>
        <v>13</v>
      </c>
      <c r="W156" s="15">
        <v>13</v>
      </c>
      <c r="X156" s="16">
        <f t="shared" si="36"/>
        <v>0</v>
      </c>
      <c r="Y156" s="18"/>
      <c r="Z156" s="17"/>
    </row>
    <row r="157" spans="1:26" ht="18" customHeight="1" x14ac:dyDescent="0.2">
      <c r="A157" s="13">
        <v>7550019</v>
      </c>
      <c r="B157" s="14" t="s">
        <v>178</v>
      </c>
      <c r="C157" s="15">
        <v>10000</v>
      </c>
      <c r="D157" s="10">
        <f>VLOOKUP($A157,'28.04'!$A$9:$W$204,23,0)</f>
        <v>5</v>
      </c>
      <c r="E157" s="15"/>
      <c r="F157" s="15"/>
      <c r="G157" s="15"/>
      <c r="H157" s="9">
        <f t="shared" si="33"/>
        <v>0</v>
      </c>
      <c r="I157" s="15"/>
      <c r="J157" s="15"/>
      <c r="K157" s="15"/>
      <c r="L157" s="9">
        <f t="shared" si="32"/>
        <v>0</v>
      </c>
      <c r="M157" s="15"/>
      <c r="N157" s="15"/>
      <c r="O157" s="15"/>
      <c r="P157" s="15"/>
      <c r="Q157" s="15"/>
      <c r="R157" s="11">
        <f t="shared" si="15"/>
        <v>0</v>
      </c>
      <c r="S157" s="15"/>
      <c r="T157" s="15"/>
      <c r="U157" s="9">
        <f t="shared" si="35"/>
        <v>0</v>
      </c>
      <c r="V157" s="9">
        <f t="shared" si="34"/>
        <v>5</v>
      </c>
      <c r="W157" s="15">
        <v>5</v>
      </c>
      <c r="X157" s="16">
        <f t="shared" si="36"/>
        <v>0</v>
      </c>
      <c r="Y157" s="18"/>
      <c r="Z157" s="17"/>
    </row>
    <row r="158" spans="1:26" ht="18" customHeight="1" x14ac:dyDescent="0.2">
      <c r="A158" s="13">
        <v>7550026</v>
      </c>
      <c r="B158" s="14" t="s">
        <v>179</v>
      </c>
      <c r="C158" s="15">
        <v>26000</v>
      </c>
      <c r="D158" s="10">
        <f>VLOOKUP($A158,'28.04'!$A$9:$W$204,23,0)</f>
        <v>33</v>
      </c>
      <c r="E158" s="15"/>
      <c r="F158" s="15"/>
      <c r="G158" s="15"/>
      <c r="H158" s="9">
        <f t="shared" si="33"/>
        <v>0</v>
      </c>
      <c r="I158" s="15">
        <v>6</v>
      </c>
      <c r="J158" s="15"/>
      <c r="K158" s="15"/>
      <c r="L158" s="9">
        <f t="shared" si="32"/>
        <v>6</v>
      </c>
      <c r="M158" s="15"/>
      <c r="N158" s="15"/>
      <c r="O158" s="15"/>
      <c r="P158" s="15"/>
      <c r="Q158" s="15"/>
      <c r="R158" s="11">
        <f t="shared" si="15"/>
        <v>0</v>
      </c>
      <c r="S158" s="15"/>
      <c r="T158" s="15"/>
      <c r="U158" s="9">
        <f t="shared" si="35"/>
        <v>0</v>
      </c>
      <c r="V158" s="9">
        <f t="shared" si="34"/>
        <v>27</v>
      </c>
      <c r="W158" s="15">
        <v>27</v>
      </c>
      <c r="X158" s="16">
        <f t="shared" si="36"/>
        <v>0</v>
      </c>
      <c r="Y158" s="18"/>
      <c r="Z158" s="17"/>
    </row>
    <row r="159" spans="1:26" ht="18" customHeight="1" x14ac:dyDescent="0.2">
      <c r="A159" s="13">
        <v>4550025</v>
      </c>
      <c r="B159" s="14" t="s">
        <v>233</v>
      </c>
      <c r="C159" s="15">
        <v>32000</v>
      </c>
      <c r="D159" s="10">
        <f>VLOOKUP($A159,'28.04'!$A$9:$W$204,23,0)</f>
        <v>0</v>
      </c>
      <c r="E159" s="15"/>
      <c r="F159" s="15"/>
      <c r="G159" s="15"/>
      <c r="H159" s="9">
        <f t="shared" si="33"/>
        <v>0</v>
      </c>
      <c r="I159" s="15"/>
      <c r="J159" s="15"/>
      <c r="K159" s="15"/>
      <c r="L159" s="9">
        <f t="shared" si="32"/>
        <v>0</v>
      </c>
      <c r="M159" s="15"/>
      <c r="N159" s="15"/>
      <c r="O159" s="15"/>
      <c r="P159" s="15"/>
      <c r="Q159" s="15"/>
      <c r="R159" s="11">
        <f t="shared" si="15"/>
        <v>0</v>
      </c>
      <c r="S159" s="15"/>
      <c r="T159" s="15"/>
      <c r="U159" s="9">
        <f t="shared" si="35"/>
        <v>0</v>
      </c>
      <c r="V159" s="9">
        <f t="shared" si="34"/>
        <v>0</v>
      </c>
      <c r="W159" s="15"/>
      <c r="X159" s="16">
        <f t="shared" si="36"/>
        <v>0</v>
      </c>
      <c r="Y159" s="18"/>
      <c r="Z159" s="17"/>
    </row>
    <row r="160" spans="1:26" ht="18" customHeight="1" x14ac:dyDescent="0.2">
      <c r="A160" s="13">
        <v>4550013</v>
      </c>
      <c r="B160" s="14" t="s">
        <v>231</v>
      </c>
      <c r="C160" s="15">
        <v>32000</v>
      </c>
      <c r="D160" s="10">
        <f>VLOOKUP($A160,'28.04'!$A$9:$W$204,23,0)</f>
        <v>0</v>
      </c>
      <c r="E160" s="15"/>
      <c r="F160" s="15"/>
      <c r="G160" s="15"/>
      <c r="H160" s="9">
        <f t="shared" si="33"/>
        <v>0</v>
      </c>
      <c r="I160" s="15"/>
      <c r="J160" s="15"/>
      <c r="K160" s="15"/>
      <c r="L160" s="9">
        <f t="shared" si="32"/>
        <v>0</v>
      </c>
      <c r="M160" s="15"/>
      <c r="N160" s="15"/>
      <c r="O160" s="15"/>
      <c r="P160" s="15"/>
      <c r="Q160" s="15"/>
      <c r="R160" s="11">
        <f t="shared" ref="R160:R208" si="37">SUM(M160:Q160)</f>
        <v>0</v>
      </c>
      <c r="S160" s="15"/>
      <c r="T160" s="15"/>
      <c r="U160" s="9">
        <f t="shared" si="35"/>
        <v>0</v>
      </c>
      <c r="V160" s="9">
        <f t="shared" si="34"/>
        <v>0</v>
      </c>
      <c r="W160" s="15"/>
      <c r="X160" s="16">
        <f t="shared" si="36"/>
        <v>0</v>
      </c>
      <c r="Y160" s="18"/>
      <c r="Z160" s="17"/>
    </row>
    <row r="161" spans="1:26" ht="18" customHeight="1" x14ac:dyDescent="0.2">
      <c r="A161" s="7">
        <v>5500000</v>
      </c>
      <c r="B161" s="8" t="s">
        <v>180</v>
      </c>
      <c r="C161" s="9"/>
      <c r="D161" s="10">
        <f>VLOOKUP($A161,'28.04'!$A$9:$W$204,23,0)</f>
        <v>0</v>
      </c>
      <c r="E161" s="10"/>
      <c r="F161" s="10"/>
      <c r="G161" s="10"/>
      <c r="H161" s="9"/>
      <c r="I161" s="10"/>
      <c r="J161" s="10"/>
      <c r="K161" s="10"/>
      <c r="L161" s="9">
        <f t="shared" si="32"/>
        <v>0</v>
      </c>
      <c r="M161" s="10"/>
      <c r="N161" s="10"/>
      <c r="O161" s="10"/>
      <c r="P161" s="10"/>
      <c r="Q161" s="10"/>
      <c r="R161" s="11">
        <f t="shared" si="37"/>
        <v>0</v>
      </c>
      <c r="S161" s="10"/>
      <c r="T161" s="10"/>
      <c r="U161" s="9"/>
      <c r="V161" s="9"/>
      <c r="W161" s="10"/>
      <c r="X161" s="9"/>
      <c r="Y161" s="18"/>
      <c r="Z161" s="17"/>
    </row>
    <row r="162" spans="1:26" s="24" customFormat="1" ht="18" customHeight="1" x14ac:dyDescent="0.2">
      <c r="A162" s="13">
        <v>5500044</v>
      </c>
      <c r="B162" s="20" t="s">
        <v>181</v>
      </c>
      <c r="C162" s="21">
        <v>28000</v>
      </c>
      <c r="D162" s="10">
        <f>VLOOKUP($A162,'28.04'!$A$9:$W$204,23,0)</f>
        <v>0</v>
      </c>
      <c r="E162" s="15">
        <v>2</v>
      </c>
      <c r="F162" s="15"/>
      <c r="G162" s="15"/>
      <c r="H162" s="9">
        <f t="shared" ref="H162:H207" si="38">SUM(E162:G162)</f>
        <v>2</v>
      </c>
      <c r="I162" s="15">
        <v>2</v>
      </c>
      <c r="J162" s="15"/>
      <c r="K162" s="15"/>
      <c r="L162" s="9">
        <f t="shared" si="32"/>
        <v>2</v>
      </c>
      <c r="M162" s="15"/>
      <c r="N162" s="15"/>
      <c r="O162" s="15"/>
      <c r="P162" s="15"/>
      <c r="Q162" s="15"/>
      <c r="R162" s="11">
        <f t="shared" si="37"/>
        <v>0</v>
      </c>
      <c r="S162" s="15"/>
      <c r="T162" s="15"/>
      <c r="U162" s="9">
        <f t="shared" ref="U162:U188" si="39">S162+T162</f>
        <v>0</v>
      </c>
      <c r="V162" s="9">
        <f t="shared" ref="V162:V207" si="40">D162+H162-L162-R162-U162</f>
        <v>0</v>
      </c>
      <c r="W162" s="15"/>
      <c r="X162" s="16">
        <f t="shared" ref="X162:X188" si="41">W162-V162</f>
        <v>0</v>
      </c>
      <c r="Y162" s="22"/>
      <c r="Z162" s="23"/>
    </row>
    <row r="163" spans="1:26" s="24" customFormat="1" ht="18" customHeight="1" x14ac:dyDescent="0.2">
      <c r="A163" s="13">
        <v>5500045</v>
      </c>
      <c r="B163" s="20" t="s">
        <v>182</v>
      </c>
      <c r="C163" s="21">
        <v>30000</v>
      </c>
      <c r="D163" s="10">
        <f>VLOOKUP($A163,'28.04'!$A$9:$W$204,23,0)</f>
        <v>0</v>
      </c>
      <c r="E163" s="15"/>
      <c r="F163" s="15"/>
      <c r="G163" s="15"/>
      <c r="H163" s="9">
        <f t="shared" si="38"/>
        <v>0</v>
      </c>
      <c r="I163" s="15"/>
      <c r="J163" s="15"/>
      <c r="K163" s="15"/>
      <c r="L163" s="9">
        <f t="shared" si="32"/>
        <v>0</v>
      </c>
      <c r="M163" s="15"/>
      <c r="N163" s="15"/>
      <c r="O163" s="15"/>
      <c r="P163" s="15"/>
      <c r="Q163" s="15"/>
      <c r="R163" s="11">
        <f t="shared" si="37"/>
        <v>0</v>
      </c>
      <c r="S163" s="15"/>
      <c r="T163" s="15"/>
      <c r="U163" s="9">
        <f t="shared" si="39"/>
        <v>0</v>
      </c>
      <c r="V163" s="9">
        <f t="shared" si="40"/>
        <v>0</v>
      </c>
      <c r="W163" s="15"/>
      <c r="X163" s="16">
        <f t="shared" si="41"/>
        <v>0</v>
      </c>
      <c r="Y163" s="22"/>
      <c r="Z163" s="23"/>
    </row>
    <row r="164" spans="1:26" ht="18" customHeight="1" x14ac:dyDescent="0.2">
      <c r="A164" s="13">
        <v>5500063</v>
      </c>
      <c r="B164" s="14" t="s">
        <v>183</v>
      </c>
      <c r="C164" s="15">
        <v>21000</v>
      </c>
      <c r="D164" s="10">
        <f>VLOOKUP($A164,'28.04'!$A$9:$W$204,23,0)</f>
        <v>0</v>
      </c>
      <c r="E164" s="15">
        <v>5</v>
      </c>
      <c r="F164" s="15"/>
      <c r="G164" s="15"/>
      <c r="H164" s="9">
        <f t="shared" si="38"/>
        <v>5</v>
      </c>
      <c r="I164" s="15">
        <v>5</v>
      </c>
      <c r="J164" s="15"/>
      <c r="K164" s="15"/>
      <c r="L164" s="9">
        <f t="shared" si="32"/>
        <v>5</v>
      </c>
      <c r="M164" s="15"/>
      <c r="N164" s="15"/>
      <c r="O164" s="15"/>
      <c r="P164" s="15"/>
      <c r="Q164" s="15"/>
      <c r="R164" s="11">
        <f t="shared" si="37"/>
        <v>0</v>
      </c>
      <c r="S164" s="15"/>
      <c r="T164" s="15"/>
      <c r="U164" s="9">
        <f t="shared" si="39"/>
        <v>0</v>
      </c>
      <c r="V164" s="9">
        <f t="shared" si="40"/>
        <v>0</v>
      </c>
      <c r="W164" s="15"/>
      <c r="X164" s="16">
        <f t="shared" si="41"/>
        <v>0</v>
      </c>
      <c r="Y164" s="18"/>
      <c r="Z164" s="17"/>
    </row>
    <row r="165" spans="1:26" ht="18" customHeight="1" x14ac:dyDescent="0.2">
      <c r="A165" s="13">
        <v>5500064</v>
      </c>
      <c r="B165" s="14" t="s">
        <v>184</v>
      </c>
      <c r="C165" s="15">
        <v>26000</v>
      </c>
      <c r="D165" s="10">
        <f>VLOOKUP($A165,'28.04'!$A$9:$W$204,23,0)</f>
        <v>0</v>
      </c>
      <c r="E165" s="15"/>
      <c r="F165" s="15"/>
      <c r="G165" s="15"/>
      <c r="H165" s="9">
        <f t="shared" si="38"/>
        <v>0</v>
      </c>
      <c r="I165" s="15"/>
      <c r="J165" s="15"/>
      <c r="K165" s="15"/>
      <c r="L165" s="9">
        <f t="shared" si="32"/>
        <v>0</v>
      </c>
      <c r="M165" s="15"/>
      <c r="N165" s="15"/>
      <c r="O165" s="15"/>
      <c r="P165" s="15"/>
      <c r="Q165" s="15"/>
      <c r="R165" s="11">
        <f t="shared" si="37"/>
        <v>0</v>
      </c>
      <c r="S165" s="15"/>
      <c r="T165" s="15"/>
      <c r="U165" s="9">
        <f t="shared" si="39"/>
        <v>0</v>
      </c>
      <c r="V165" s="9">
        <f t="shared" si="40"/>
        <v>0</v>
      </c>
      <c r="W165" s="15"/>
      <c r="X165" s="16">
        <f t="shared" si="41"/>
        <v>0</v>
      </c>
      <c r="Y165" s="18"/>
      <c r="Z165" s="17"/>
    </row>
    <row r="166" spans="1:26" ht="18" customHeight="1" x14ac:dyDescent="0.2">
      <c r="A166" s="13">
        <v>5500065</v>
      </c>
      <c r="B166" s="14" t="s">
        <v>185</v>
      </c>
      <c r="C166" s="15">
        <v>24000</v>
      </c>
      <c r="D166" s="10">
        <f>VLOOKUP($A166,'28.04'!$A$9:$W$204,23,0)</f>
        <v>0</v>
      </c>
      <c r="E166" s="15"/>
      <c r="F166" s="15"/>
      <c r="G166" s="15"/>
      <c r="H166" s="9">
        <f t="shared" si="38"/>
        <v>0</v>
      </c>
      <c r="I166" s="15"/>
      <c r="J166" s="15"/>
      <c r="K166" s="15"/>
      <c r="L166" s="9">
        <f t="shared" si="32"/>
        <v>0</v>
      </c>
      <c r="M166" s="15"/>
      <c r="N166" s="15"/>
      <c r="O166" s="15"/>
      <c r="P166" s="15"/>
      <c r="Q166" s="15"/>
      <c r="R166" s="11">
        <f t="shared" si="37"/>
        <v>0</v>
      </c>
      <c r="S166" s="15"/>
      <c r="T166" s="15"/>
      <c r="U166" s="9">
        <f t="shared" si="39"/>
        <v>0</v>
      </c>
      <c r="V166" s="9">
        <f t="shared" si="40"/>
        <v>0</v>
      </c>
      <c r="W166" s="15"/>
      <c r="X166" s="16">
        <f t="shared" si="41"/>
        <v>0</v>
      </c>
      <c r="Y166" s="18"/>
      <c r="Z166" s="17"/>
    </row>
    <row r="167" spans="1:26" ht="18" customHeight="1" x14ac:dyDescent="0.2">
      <c r="A167" s="13">
        <v>5500066</v>
      </c>
      <c r="B167" s="14" t="s">
        <v>186</v>
      </c>
      <c r="C167" s="15">
        <v>32000</v>
      </c>
      <c r="D167" s="10">
        <f>VLOOKUP($A167,'28.04'!$A$9:$W$204,23,0)</f>
        <v>0</v>
      </c>
      <c r="E167" s="15"/>
      <c r="F167" s="15"/>
      <c r="G167" s="15"/>
      <c r="H167" s="9">
        <f t="shared" si="38"/>
        <v>0</v>
      </c>
      <c r="I167" s="15"/>
      <c r="J167" s="15"/>
      <c r="K167" s="15"/>
      <c r="L167" s="9">
        <f t="shared" si="32"/>
        <v>0</v>
      </c>
      <c r="M167" s="15"/>
      <c r="N167" s="15"/>
      <c r="O167" s="15"/>
      <c r="P167" s="15"/>
      <c r="Q167" s="15"/>
      <c r="R167" s="11">
        <f t="shared" si="37"/>
        <v>0</v>
      </c>
      <c r="S167" s="15"/>
      <c r="T167" s="15"/>
      <c r="U167" s="9">
        <f t="shared" si="39"/>
        <v>0</v>
      </c>
      <c r="V167" s="9">
        <f t="shared" si="40"/>
        <v>0</v>
      </c>
      <c r="W167" s="15"/>
      <c r="X167" s="16">
        <f t="shared" si="41"/>
        <v>0</v>
      </c>
      <c r="Y167" s="18"/>
      <c r="Z167" s="17"/>
    </row>
    <row r="168" spans="1:26" ht="18" customHeight="1" x14ac:dyDescent="0.2">
      <c r="A168" s="13">
        <v>5510070</v>
      </c>
      <c r="B168" s="14" t="s">
        <v>187</v>
      </c>
      <c r="C168" s="15">
        <v>28000</v>
      </c>
      <c r="D168" s="10">
        <f>VLOOKUP($A168,'28.04'!$A$9:$W$204,23,0)</f>
        <v>0</v>
      </c>
      <c r="E168" s="15">
        <v>23</v>
      </c>
      <c r="F168" s="15"/>
      <c r="G168" s="15"/>
      <c r="H168" s="9">
        <f t="shared" si="38"/>
        <v>23</v>
      </c>
      <c r="I168" s="15">
        <v>23</v>
      </c>
      <c r="J168" s="15"/>
      <c r="K168" s="15"/>
      <c r="L168" s="9">
        <f t="shared" si="32"/>
        <v>23</v>
      </c>
      <c r="M168" s="15"/>
      <c r="N168" s="15"/>
      <c r="O168" s="15"/>
      <c r="P168" s="15"/>
      <c r="Q168" s="15"/>
      <c r="R168" s="11">
        <f t="shared" si="37"/>
        <v>0</v>
      </c>
      <c r="S168" s="15"/>
      <c r="T168" s="15"/>
      <c r="U168" s="9">
        <f t="shared" si="39"/>
        <v>0</v>
      </c>
      <c r="V168" s="9">
        <f t="shared" si="40"/>
        <v>0</v>
      </c>
      <c r="W168" s="15"/>
      <c r="X168" s="16">
        <f t="shared" si="41"/>
        <v>0</v>
      </c>
      <c r="Y168" s="18"/>
      <c r="Z168" s="17"/>
    </row>
    <row r="169" spans="1:26" ht="18" customHeight="1" x14ac:dyDescent="0.2">
      <c r="A169" s="13">
        <v>5510072</v>
      </c>
      <c r="B169" s="14" t="s">
        <v>188</v>
      </c>
      <c r="C169" s="15">
        <v>29000</v>
      </c>
      <c r="D169" s="10">
        <f>VLOOKUP($A169,'28.04'!$A$9:$W$204,23,0)</f>
        <v>0</v>
      </c>
      <c r="E169" s="15">
        <v>1</v>
      </c>
      <c r="F169" s="15"/>
      <c r="G169" s="15"/>
      <c r="H169" s="9">
        <f t="shared" si="38"/>
        <v>1</v>
      </c>
      <c r="I169" s="15">
        <v>1</v>
      </c>
      <c r="J169" s="15"/>
      <c r="K169" s="15"/>
      <c r="L169" s="9">
        <f t="shared" si="32"/>
        <v>1</v>
      </c>
      <c r="M169" s="15"/>
      <c r="N169" s="15"/>
      <c r="O169" s="15"/>
      <c r="P169" s="15"/>
      <c r="Q169" s="15"/>
      <c r="R169" s="11">
        <f t="shared" si="37"/>
        <v>0</v>
      </c>
      <c r="S169" s="15"/>
      <c r="T169" s="15"/>
      <c r="U169" s="9">
        <f t="shared" si="39"/>
        <v>0</v>
      </c>
      <c r="V169" s="9">
        <f t="shared" si="40"/>
        <v>0</v>
      </c>
      <c r="W169" s="15"/>
      <c r="X169" s="16">
        <f t="shared" si="41"/>
        <v>0</v>
      </c>
      <c r="Y169" s="18"/>
      <c r="Z169" s="17"/>
    </row>
    <row r="170" spans="1:26" ht="18" customHeight="1" x14ac:dyDescent="0.2">
      <c r="A170" s="13">
        <v>5510074</v>
      </c>
      <c r="B170" s="14" t="s">
        <v>189</v>
      </c>
      <c r="C170" s="15">
        <v>30000</v>
      </c>
      <c r="D170" s="10">
        <f>VLOOKUP($A170,'28.04'!$A$9:$W$204,23,0)</f>
        <v>0</v>
      </c>
      <c r="E170" s="15">
        <v>8</v>
      </c>
      <c r="F170" s="15"/>
      <c r="G170" s="15"/>
      <c r="H170" s="9">
        <f t="shared" si="38"/>
        <v>8</v>
      </c>
      <c r="I170" s="15">
        <v>8</v>
      </c>
      <c r="J170" s="15"/>
      <c r="K170" s="15"/>
      <c r="L170" s="9">
        <f t="shared" si="32"/>
        <v>8</v>
      </c>
      <c r="M170" s="15"/>
      <c r="N170" s="15"/>
      <c r="O170" s="15"/>
      <c r="P170" s="15"/>
      <c r="Q170" s="15"/>
      <c r="R170" s="11">
        <f t="shared" si="37"/>
        <v>0</v>
      </c>
      <c r="S170" s="15"/>
      <c r="T170" s="15"/>
      <c r="U170" s="9">
        <f t="shared" si="39"/>
        <v>0</v>
      </c>
      <c r="V170" s="9">
        <f t="shared" si="40"/>
        <v>0</v>
      </c>
      <c r="W170" s="15"/>
      <c r="X170" s="16">
        <f t="shared" si="41"/>
        <v>0</v>
      </c>
      <c r="Y170" s="18"/>
      <c r="Z170" s="17"/>
    </row>
    <row r="171" spans="1:26" ht="18" customHeight="1" x14ac:dyDescent="0.2">
      <c r="A171" s="13">
        <v>5520002</v>
      </c>
      <c r="B171" s="14" t="s">
        <v>190</v>
      </c>
      <c r="C171" s="15">
        <v>34000</v>
      </c>
      <c r="D171" s="10">
        <f>VLOOKUP($A171,'28.04'!$A$9:$W$204,23,0)</f>
        <v>0</v>
      </c>
      <c r="E171" s="15">
        <v>2</v>
      </c>
      <c r="F171" s="15"/>
      <c r="G171" s="15"/>
      <c r="H171" s="9">
        <f t="shared" si="38"/>
        <v>2</v>
      </c>
      <c r="I171" s="15">
        <v>2</v>
      </c>
      <c r="J171" s="15"/>
      <c r="K171" s="15"/>
      <c r="L171" s="9">
        <f t="shared" si="32"/>
        <v>2</v>
      </c>
      <c r="M171" s="15"/>
      <c r="N171" s="15"/>
      <c r="O171" s="15"/>
      <c r="P171" s="15"/>
      <c r="Q171" s="15"/>
      <c r="R171" s="11">
        <f>SUM(M171:Q171)</f>
        <v>0</v>
      </c>
      <c r="S171" s="15"/>
      <c r="T171" s="15"/>
      <c r="U171" s="9">
        <f>S171+T171</f>
        <v>0</v>
      </c>
      <c r="V171" s="9">
        <f t="shared" si="40"/>
        <v>0</v>
      </c>
      <c r="W171" s="15"/>
      <c r="X171" s="16">
        <f>W171-V171</f>
        <v>0</v>
      </c>
      <c r="Y171" s="18"/>
      <c r="Z171" s="17"/>
    </row>
    <row r="172" spans="1:26" ht="18" customHeight="1" x14ac:dyDescent="0.2">
      <c r="A172" s="13">
        <v>5520003</v>
      </c>
      <c r="B172" s="14" t="s">
        <v>191</v>
      </c>
      <c r="C172" s="15">
        <v>34000</v>
      </c>
      <c r="D172" s="10">
        <f>VLOOKUP($A172,'28.04'!$A$9:$W$204,23,0)</f>
        <v>0</v>
      </c>
      <c r="E172" s="15"/>
      <c r="F172" s="15"/>
      <c r="G172" s="15"/>
      <c r="H172" s="9">
        <f t="shared" si="38"/>
        <v>0</v>
      </c>
      <c r="I172" s="15"/>
      <c r="J172" s="15"/>
      <c r="K172" s="15"/>
      <c r="L172" s="9">
        <f t="shared" si="32"/>
        <v>0</v>
      </c>
      <c r="M172" s="15"/>
      <c r="N172" s="15"/>
      <c r="O172" s="15"/>
      <c r="P172" s="15"/>
      <c r="Q172" s="15"/>
      <c r="R172" s="11">
        <f>SUM(M172:Q172)</f>
        <v>0</v>
      </c>
      <c r="S172" s="15"/>
      <c r="T172" s="15"/>
      <c r="U172" s="9">
        <f>S172+T172</f>
        <v>0</v>
      </c>
      <c r="V172" s="9">
        <f t="shared" si="40"/>
        <v>0</v>
      </c>
      <c r="W172" s="15"/>
      <c r="X172" s="16">
        <f>W172-V172</f>
        <v>0</v>
      </c>
      <c r="Y172" s="18"/>
      <c r="Z172" s="17"/>
    </row>
    <row r="173" spans="1:26" ht="18" customHeight="1" x14ac:dyDescent="0.2">
      <c r="A173" s="13">
        <v>5520005</v>
      </c>
      <c r="B173" s="14" t="s">
        <v>192</v>
      </c>
      <c r="C173" s="15">
        <v>19000</v>
      </c>
      <c r="D173" s="10">
        <f>VLOOKUP($A173,'28.04'!$A$9:$W$204,23,0)</f>
        <v>0</v>
      </c>
      <c r="E173" s="15">
        <v>8</v>
      </c>
      <c r="F173" s="15"/>
      <c r="G173" s="15"/>
      <c r="H173" s="9">
        <f t="shared" si="38"/>
        <v>8</v>
      </c>
      <c r="I173" s="15">
        <v>8</v>
      </c>
      <c r="J173" s="15"/>
      <c r="K173" s="15"/>
      <c r="L173" s="9">
        <f t="shared" si="32"/>
        <v>8</v>
      </c>
      <c r="M173" s="15"/>
      <c r="N173" s="15"/>
      <c r="O173" s="15"/>
      <c r="P173" s="15"/>
      <c r="Q173" s="15"/>
      <c r="R173" s="11">
        <f>SUM(M173:Q173)</f>
        <v>0</v>
      </c>
      <c r="S173" s="15"/>
      <c r="T173" s="15"/>
      <c r="U173" s="9">
        <f>S173+T173</f>
        <v>0</v>
      </c>
      <c r="V173" s="9">
        <f t="shared" si="40"/>
        <v>0</v>
      </c>
      <c r="W173" s="15"/>
      <c r="X173" s="16">
        <f>W173-V173</f>
        <v>0</v>
      </c>
      <c r="Y173" s="18"/>
      <c r="Z173" s="17"/>
    </row>
    <row r="174" spans="1:26" ht="18" customHeight="1" x14ac:dyDescent="0.2">
      <c r="A174" s="13">
        <v>5530001</v>
      </c>
      <c r="B174" s="14" t="s">
        <v>193</v>
      </c>
      <c r="C174" s="15">
        <v>46000</v>
      </c>
      <c r="D174" s="10">
        <f>VLOOKUP($A174,'28.04'!$A$9:$W$204,23,0)</f>
        <v>0</v>
      </c>
      <c r="E174" s="15"/>
      <c r="F174" s="15"/>
      <c r="G174" s="15"/>
      <c r="H174" s="9">
        <f t="shared" si="38"/>
        <v>0</v>
      </c>
      <c r="I174" s="15"/>
      <c r="J174" s="15"/>
      <c r="K174" s="15"/>
      <c r="L174" s="9">
        <f t="shared" si="32"/>
        <v>0</v>
      </c>
      <c r="M174" s="15"/>
      <c r="N174" s="15"/>
      <c r="O174" s="15"/>
      <c r="P174" s="15"/>
      <c r="Q174" s="15"/>
      <c r="R174" s="11">
        <f>SUM(M174:Q174)</f>
        <v>0</v>
      </c>
      <c r="S174" s="15"/>
      <c r="T174" s="15"/>
      <c r="U174" s="9">
        <f>S174+T174</f>
        <v>0</v>
      </c>
      <c r="V174" s="9">
        <f t="shared" si="40"/>
        <v>0</v>
      </c>
      <c r="W174" s="15"/>
      <c r="X174" s="16">
        <f>W174-V174</f>
        <v>0</v>
      </c>
      <c r="Y174" s="18"/>
      <c r="Z174" s="17"/>
    </row>
    <row r="175" spans="1:26" ht="18" customHeight="1" x14ac:dyDescent="0.2">
      <c r="A175" s="13">
        <v>5530002</v>
      </c>
      <c r="B175" s="14" t="s">
        <v>194</v>
      </c>
      <c r="C175" s="15">
        <v>38000</v>
      </c>
      <c r="D175" s="10">
        <f>VLOOKUP($A175,'28.04'!$A$9:$W$204,23,0)</f>
        <v>0</v>
      </c>
      <c r="E175" s="15">
        <v>4</v>
      </c>
      <c r="F175" s="15"/>
      <c r="G175" s="15"/>
      <c r="H175" s="9">
        <f t="shared" si="38"/>
        <v>4</v>
      </c>
      <c r="I175" s="15">
        <v>4</v>
      </c>
      <c r="J175" s="15"/>
      <c r="K175" s="15"/>
      <c r="L175" s="9">
        <f t="shared" si="32"/>
        <v>4</v>
      </c>
      <c r="M175" s="15"/>
      <c r="N175" s="15"/>
      <c r="O175" s="15"/>
      <c r="P175" s="15"/>
      <c r="Q175" s="15"/>
      <c r="R175" s="11">
        <f>SUM(M175:Q175)</f>
        <v>0</v>
      </c>
      <c r="S175" s="15"/>
      <c r="T175" s="15"/>
      <c r="U175" s="9">
        <f>S175+T175</f>
        <v>0</v>
      </c>
      <c r="V175" s="9">
        <f t="shared" si="40"/>
        <v>0</v>
      </c>
      <c r="W175" s="15"/>
      <c r="X175" s="16">
        <f>W175-V175</f>
        <v>0</v>
      </c>
      <c r="Y175" s="18"/>
      <c r="Z175" s="17"/>
    </row>
    <row r="176" spans="1:26" ht="18" customHeight="1" x14ac:dyDescent="0.2">
      <c r="A176" s="13">
        <v>5530003</v>
      </c>
      <c r="B176" s="14" t="s">
        <v>195</v>
      </c>
      <c r="C176" s="15">
        <v>38000</v>
      </c>
      <c r="D176" s="10">
        <f>VLOOKUP($A176,'28.04'!$A$9:$W$204,23,0)</f>
        <v>0</v>
      </c>
      <c r="E176" s="15">
        <v>4</v>
      </c>
      <c r="F176" s="15"/>
      <c r="G176" s="15"/>
      <c r="H176" s="9">
        <f t="shared" si="38"/>
        <v>4</v>
      </c>
      <c r="I176" s="15">
        <v>4</v>
      </c>
      <c r="J176" s="15"/>
      <c r="K176" s="15"/>
      <c r="L176" s="9">
        <f t="shared" si="32"/>
        <v>4</v>
      </c>
      <c r="M176" s="15"/>
      <c r="N176" s="15"/>
      <c r="O176" s="15"/>
      <c r="P176" s="15"/>
      <c r="Q176" s="15"/>
      <c r="R176" s="11">
        <f t="shared" si="37"/>
        <v>0</v>
      </c>
      <c r="S176" s="15"/>
      <c r="T176" s="15"/>
      <c r="U176" s="9">
        <f t="shared" si="39"/>
        <v>0</v>
      </c>
      <c r="V176" s="9">
        <f t="shared" si="40"/>
        <v>0</v>
      </c>
      <c r="W176" s="15"/>
      <c r="X176" s="16">
        <f t="shared" si="41"/>
        <v>0</v>
      </c>
      <c r="Y176" s="18"/>
      <c r="Z176" s="17"/>
    </row>
    <row r="177" spans="1:26" ht="18" customHeight="1" x14ac:dyDescent="0.2">
      <c r="A177" s="13">
        <v>5530004</v>
      </c>
      <c r="B177" s="14" t="s">
        <v>196</v>
      </c>
      <c r="C177" s="15">
        <v>39000</v>
      </c>
      <c r="D177" s="10">
        <f>VLOOKUP($A177,'28.04'!$A$9:$W$204,23,0)</f>
        <v>0</v>
      </c>
      <c r="E177" s="15"/>
      <c r="F177" s="15"/>
      <c r="G177" s="15"/>
      <c r="H177" s="9">
        <f t="shared" si="38"/>
        <v>0</v>
      </c>
      <c r="I177" s="15"/>
      <c r="J177" s="15"/>
      <c r="K177" s="15"/>
      <c r="L177" s="9">
        <f t="shared" si="32"/>
        <v>0</v>
      </c>
      <c r="M177" s="15"/>
      <c r="N177" s="15"/>
      <c r="O177" s="15"/>
      <c r="P177" s="15"/>
      <c r="Q177" s="15"/>
      <c r="R177" s="11">
        <f t="shared" si="37"/>
        <v>0</v>
      </c>
      <c r="S177" s="15"/>
      <c r="T177" s="15"/>
      <c r="U177" s="9">
        <f t="shared" si="39"/>
        <v>0</v>
      </c>
      <c r="V177" s="9">
        <f t="shared" si="40"/>
        <v>0</v>
      </c>
      <c r="W177" s="15"/>
      <c r="X177" s="16">
        <f t="shared" si="41"/>
        <v>0</v>
      </c>
      <c r="Y177" s="18"/>
      <c r="Z177" s="17"/>
    </row>
    <row r="178" spans="1:26" ht="18" customHeight="1" x14ac:dyDescent="0.2">
      <c r="A178" s="13">
        <v>5530005</v>
      </c>
      <c r="B178" s="14" t="s">
        <v>197</v>
      </c>
      <c r="C178" s="15">
        <v>35000</v>
      </c>
      <c r="D178" s="10">
        <f>VLOOKUP($A178,'28.04'!$A$9:$W$204,23,0)</f>
        <v>0</v>
      </c>
      <c r="E178" s="15"/>
      <c r="F178" s="15"/>
      <c r="G178" s="15"/>
      <c r="H178" s="9">
        <f t="shared" si="38"/>
        <v>0</v>
      </c>
      <c r="I178" s="15"/>
      <c r="J178" s="15"/>
      <c r="K178" s="15"/>
      <c r="L178" s="9">
        <f t="shared" si="32"/>
        <v>0</v>
      </c>
      <c r="M178" s="15"/>
      <c r="N178" s="15"/>
      <c r="O178" s="15"/>
      <c r="P178" s="15"/>
      <c r="Q178" s="15"/>
      <c r="R178" s="11">
        <f t="shared" si="37"/>
        <v>0</v>
      </c>
      <c r="S178" s="15"/>
      <c r="T178" s="15"/>
      <c r="U178" s="9">
        <f t="shared" si="39"/>
        <v>0</v>
      </c>
      <c r="V178" s="9">
        <f t="shared" si="40"/>
        <v>0</v>
      </c>
      <c r="W178" s="15"/>
      <c r="X178" s="16">
        <f t="shared" si="41"/>
        <v>0</v>
      </c>
      <c r="Y178" s="18"/>
      <c r="Z178" s="17"/>
    </row>
    <row r="179" spans="1:26" ht="18" customHeight="1" x14ac:dyDescent="0.2">
      <c r="A179" s="13">
        <v>5530008</v>
      </c>
      <c r="B179" s="14" t="s">
        <v>198</v>
      </c>
      <c r="C179" s="15">
        <v>29000</v>
      </c>
      <c r="D179" s="10">
        <f>VLOOKUP($A179,'28.04'!$A$9:$W$204,23,0)</f>
        <v>0</v>
      </c>
      <c r="E179" s="15"/>
      <c r="F179" s="15"/>
      <c r="G179" s="15"/>
      <c r="H179" s="9">
        <f t="shared" si="38"/>
        <v>0</v>
      </c>
      <c r="I179" s="15"/>
      <c r="J179" s="15"/>
      <c r="K179" s="15"/>
      <c r="L179" s="9">
        <f t="shared" si="32"/>
        <v>0</v>
      </c>
      <c r="M179" s="15"/>
      <c r="N179" s="15"/>
      <c r="O179" s="15"/>
      <c r="P179" s="15"/>
      <c r="Q179" s="15"/>
      <c r="R179" s="11">
        <f t="shared" si="37"/>
        <v>0</v>
      </c>
      <c r="S179" s="15"/>
      <c r="T179" s="15"/>
      <c r="U179" s="9">
        <f t="shared" si="39"/>
        <v>0</v>
      </c>
      <c r="V179" s="9">
        <f t="shared" si="40"/>
        <v>0</v>
      </c>
      <c r="W179" s="15"/>
      <c r="X179" s="16">
        <f t="shared" si="41"/>
        <v>0</v>
      </c>
      <c r="Y179" s="18"/>
      <c r="Z179" s="17"/>
    </row>
    <row r="180" spans="1:26" ht="18" customHeight="1" x14ac:dyDescent="0.2">
      <c r="A180" s="13">
        <v>5540001</v>
      </c>
      <c r="B180" s="14" t="s">
        <v>199</v>
      </c>
      <c r="C180" s="15">
        <v>18000</v>
      </c>
      <c r="D180" s="10">
        <f>VLOOKUP($A180,'28.04'!$A$9:$W$204,23,0)</f>
        <v>6</v>
      </c>
      <c r="E180" s="15"/>
      <c r="F180" s="15"/>
      <c r="G180" s="15"/>
      <c r="H180" s="9">
        <f t="shared" si="38"/>
        <v>0</v>
      </c>
      <c r="I180" s="15">
        <v>1</v>
      </c>
      <c r="J180" s="15"/>
      <c r="K180" s="15"/>
      <c r="L180" s="9">
        <f t="shared" si="32"/>
        <v>1</v>
      </c>
      <c r="M180" s="15"/>
      <c r="N180" s="15"/>
      <c r="O180" s="15"/>
      <c r="P180" s="15"/>
      <c r="Q180" s="15"/>
      <c r="R180" s="11">
        <f>SUM(M180:Q180)</f>
        <v>0</v>
      </c>
      <c r="S180" s="15"/>
      <c r="T180" s="15"/>
      <c r="U180" s="9">
        <f>S180+T180</f>
        <v>0</v>
      </c>
      <c r="V180" s="9">
        <f t="shared" si="40"/>
        <v>5</v>
      </c>
      <c r="W180" s="15">
        <v>5</v>
      </c>
      <c r="X180" s="16">
        <f>W180-V180</f>
        <v>0</v>
      </c>
      <c r="Y180" s="18"/>
      <c r="Z180" s="17"/>
    </row>
    <row r="181" spans="1:26" ht="18" customHeight="1" x14ac:dyDescent="0.2">
      <c r="A181" s="13">
        <v>5540003</v>
      </c>
      <c r="B181" s="14" t="s">
        <v>200</v>
      </c>
      <c r="C181" s="15">
        <v>18000</v>
      </c>
      <c r="D181" s="10">
        <f>VLOOKUP($A181,'28.04'!$A$9:$W$204,23,0)</f>
        <v>26</v>
      </c>
      <c r="E181" s="15"/>
      <c r="F181" s="15"/>
      <c r="G181" s="15"/>
      <c r="H181" s="9">
        <f t="shared" si="38"/>
        <v>0</v>
      </c>
      <c r="I181" s="15"/>
      <c r="J181" s="15"/>
      <c r="K181" s="15"/>
      <c r="L181" s="9">
        <f t="shared" si="32"/>
        <v>0</v>
      </c>
      <c r="M181" s="15"/>
      <c r="N181" s="15"/>
      <c r="O181" s="15"/>
      <c r="P181" s="15"/>
      <c r="Q181" s="15"/>
      <c r="R181" s="11">
        <f t="shared" si="37"/>
        <v>0</v>
      </c>
      <c r="S181" s="15"/>
      <c r="T181" s="15"/>
      <c r="U181" s="9">
        <f t="shared" si="39"/>
        <v>0</v>
      </c>
      <c r="V181" s="9">
        <f t="shared" si="40"/>
        <v>26</v>
      </c>
      <c r="W181" s="15">
        <v>26</v>
      </c>
      <c r="X181" s="16">
        <f t="shared" si="41"/>
        <v>0</v>
      </c>
      <c r="Y181" s="18"/>
      <c r="Z181" s="17"/>
    </row>
    <row r="182" spans="1:26" ht="18" customHeight="1" x14ac:dyDescent="0.2">
      <c r="A182" s="13">
        <v>5540008</v>
      </c>
      <c r="B182" s="14" t="s">
        <v>201</v>
      </c>
      <c r="C182" s="15">
        <v>16000</v>
      </c>
      <c r="D182" s="10">
        <f>VLOOKUP($A182,'28.04'!$A$9:$W$204,23,0)</f>
        <v>105</v>
      </c>
      <c r="E182" s="15"/>
      <c r="F182" s="15"/>
      <c r="G182" s="15"/>
      <c r="H182" s="9">
        <f t="shared" si="38"/>
        <v>0</v>
      </c>
      <c r="I182" s="15">
        <v>9</v>
      </c>
      <c r="J182" s="15"/>
      <c r="K182" s="15"/>
      <c r="L182" s="9">
        <f t="shared" si="32"/>
        <v>9</v>
      </c>
      <c r="M182" s="15"/>
      <c r="N182" s="15"/>
      <c r="O182" s="15"/>
      <c r="P182" s="15"/>
      <c r="Q182" s="15"/>
      <c r="R182" s="11">
        <f t="shared" si="37"/>
        <v>0</v>
      </c>
      <c r="S182" s="15"/>
      <c r="T182" s="15"/>
      <c r="U182" s="9">
        <f t="shared" si="39"/>
        <v>0</v>
      </c>
      <c r="V182" s="9">
        <f t="shared" si="40"/>
        <v>96</v>
      </c>
      <c r="W182" s="15">
        <v>96</v>
      </c>
      <c r="X182" s="16">
        <f t="shared" si="41"/>
        <v>0</v>
      </c>
      <c r="Y182" s="18"/>
      <c r="Z182" s="17"/>
    </row>
    <row r="183" spans="1:26" ht="18" customHeight="1" x14ac:dyDescent="0.2">
      <c r="A183" s="13">
        <v>5540017</v>
      </c>
      <c r="B183" s="14" t="s">
        <v>202</v>
      </c>
      <c r="C183" s="15">
        <v>25000</v>
      </c>
      <c r="D183" s="10">
        <f>VLOOKUP($A183,'28.04'!$A$9:$W$204,23,0)</f>
        <v>0</v>
      </c>
      <c r="E183" s="15">
        <v>7</v>
      </c>
      <c r="F183" s="15"/>
      <c r="G183" s="15"/>
      <c r="H183" s="9">
        <f t="shared" si="38"/>
        <v>7</v>
      </c>
      <c r="I183" s="15">
        <v>7</v>
      </c>
      <c r="J183" s="15"/>
      <c r="K183" s="15"/>
      <c r="L183" s="9">
        <f t="shared" si="32"/>
        <v>7</v>
      </c>
      <c r="M183" s="15"/>
      <c r="N183" s="15"/>
      <c r="O183" s="15"/>
      <c r="P183" s="15"/>
      <c r="Q183" s="15"/>
      <c r="R183" s="11">
        <f t="shared" si="37"/>
        <v>0</v>
      </c>
      <c r="S183" s="15"/>
      <c r="T183" s="15"/>
      <c r="U183" s="9">
        <f t="shared" si="39"/>
        <v>0</v>
      </c>
      <c r="V183" s="9">
        <f t="shared" si="40"/>
        <v>0</v>
      </c>
      <c r="W183" s="15"/>
      <c r="X183" s="16">
        <f t="shared" si="41"/>
        <v>0</v>
      </c>
      <c r="Y183" s="18"/>
      <c r="Z183" s="17"/>
    </row>
    <row r="184" spans="1:26" ht="18" customHeight="1" x14ac:dyDescent="0.2">
      <c r="A184" s="13">
        <v>5540018</v>
      </c>
      <c r="B184" s="14" t="s">
        <v>203</v>
      </c>
      <c r="C184" s="15">
        <v>32000</v>
      </c>
      <c r="D184" s="10">
        <f>VLOOKUP($A184,'28.04'!$A$9:$W$204,23,0)</f>
        <v>0</v>
      </c>
      <c r="E184" s="15">
        <v>12</v>
      </c>
      <c r="F184" s="15"/>
      <c r="G184" s="15"/>
      <c r="H184" s="9">
        <f t="shared" si="38"/>
        <v>12</v>
      </c>
      <c r="I184" s="15">
        <v>12</v>
      </c>
      <c r="J184" s="15"/>
      <c r="K184" s="15"/>
      <c r="L184" s="9">
        <f t="shared" si="32"/>
        <v>12</v>
      </c>
      <c r="M184" s="15"/>
      <c r="N184" s="15"/>
      <c r="O184" s="15"/>
      <c r="P184" s="15"/>
      <c r="Q184" s="15"/>
      <c r="R184" s="11">
        <f t="shared" si="37"/>
        <v>0</v>
      </c>
      <c r="S184" s="15"/>
      <c r="T184" s="15"/>
      <c r="U184" s="9">
        <f t="shared" si="39"/>
        <v>0</v>
      </c>
      <c r="V184" s="9">
        <f t="shared" si="40"/>
        <v>0</v>
      </c>
      <c r="W184" s="15"/>
      <c r="X184" s="16">
        <f t="shared" si="41"/>
        <v>0</v>
      </c>
      <c r="Y184" s="18"/>
      <c r="Z184" s="17"/>
    </row>
    <row r="185" spans="1:26" ht="18" customHeight="1" x14ac:dyDescent="0.2">
      <c r="A185" s="13">
        <v>5540019</v>
      </c>
      <c r="B185" s="14" t="s">
        <v>204</v>
      </c>
      <c r="C185" s="15">
        <v>39000</v>
      </c>
      <c r="D185" s="10">
        <f>VLOOKUP($A185,'28.04'!$A$9:$W$204,23,0)</f>
        <v>0</v>
      </c>
      <c r="E185" s="15"/>
      <c r="F185" s="15"/>
      <c r="G185" s="15"/>
      <c r="H185" s="9">
        <f t="shared" si="38"/>
        <v>0</v>
      </c>
      <c r="I185" s="15"/>
      <c r="J185" s="15"/>
      <c r="K185" s="15"/>
      <c r="L185" s="9">
        <f t="shared" si="32"/>
        <v>0</v>
      </c>
      <c r="M185" s="15"/>
      <c r="N185" s="15"/>
      <c r="O185" s="15"/>
      <c r="P185" s="15"/>
      <c r="Q185" s="15"/>
      <c r="R185" s="11">
        <f t="shared" si="37"/>
        <v>0</v>
      </c>
      <c r="S185" s="15"/>
      <c r="T185" s="15"/>
      <c r="U185" s="9">
        <f t="shared" si="39"/>
        <v>0</v>
      </c>
      <c r="V185" s="9">
        <f t="shared" si="40"/>
        <v>0</v>
      </c>
      <c r="W185" s="15"/>
      <c r="X185" s="16">
        <f t="shared" si="41"/>
        <v>0</v>
      </c>
      <c r="Y185" s="18"/>
      <c r="Z185" s="17"/>
    </row>
    <row r="186" spans="1:26" ht="18" customHeight="1" x14ac:dyDescent="0.2">
      <c r="A186" s="13">
        <v>5540020</v>
      </c>
      <c r="B186" s="14" t="s">
        <v>205</v>
      </c>
      <c r="C186" s="15">
        <v>40000</v>
      </c>
      <c r="D186" s="10">
        <f>VLOOKUP($A186,'28.04'!$A$9:$W$204,23,0)</f>
        <v>0</v>
      </c>
      <c r="E186" s="15"/>
      <c r="F186" s="15"/>
      <c r="G186" s="15"/>
      <c r="H186" s="9">
        <f t="shared" si="38"/>
        <v>0</v>
      </c>
      <c r="I186" s="15"/>
      <c r="J186" s="15"/>
      <c r="K186" s="15"/>
      <c r="L186" s="9">
        <f t="shared" si="32"/>
        <v>0</v>
      </c>
      <c r="M186" s="15"/>
      <c r="N186" s="15"/>
      <c r="O186" s="15"/>
      <c r="P186" s="15"/>
      <c r="Q186" s="15"/>
      <c r="R186" s="11">
        <f t="shared" si="37"/>
        <v>0</v>
      </c>
      <c r="S186" s="15"/>
      <c r="T186" s="15"/>
      <c r="U186" s="9">
        <f t="shared" si="39"/>
        <v>0</v>
      </c>
      <c r="V186" s="9">
        <f t="shared" si="40"/>
        <v>0</v>
      </c>
      <c r="W186" s="15"/>
      <c r="X186" s="16">
        <f t="shared" si="41"/>
        <v>0</v>
      </c>
      <c r="Y186" s="18"/>
      <c r="Z186" s="17"/>
    </row>
    <row r="187" spans="1:26" ht="18" customHeight="1" x14ac:dyDescent="0.2">
      <c r="A187" s="13">
        <v>5540021</v>
      </c>
      <c r="B187" s="14" t="s">
        <v>206</v>
      </c>
      <c r="C187" s="15">
        <v>46000</v>
      </c>
      <c r="D187" s="10">
        <f>VLOOKUP($A187,'28.04'!$A$9:$W$204,23,0)</f>
        <v>0</v>
      </c>
      <c r="E187" s="15"/>
      <c r="F187" s="15"/>
      <c r="G187" s="15"/>
      <c r="H187" s="9">
        <f t="shared" si="38"/>
        <v>0</v>
      </c>
      <c r="I187" s="15"/>
      <c r="J187" s="15"/>
      <c r="K187" s="15"/>
      <c r="L187" s="9">
        <f t="shared" si="32"/>
        <v>0</v>
      </c>
      <c r="M187" s="15"/>
      <c r="N187" s="15"/>
      <c r="O187" s="15"/>
      <c r="P187" s="15"/>
      <c r="Q187" s="15"/>
      <c r="R187" s="11">
        <f t="shared" si="37"/>
        <v>0</v>
      </c>
      <c r="S187" s="15"/>
      <c r="T187" s="15"/>
      <c r="U187" s="9">
        <f t="shared" si="39"/>
        <v>0</v>
      </c>
      <c r="V187" s="9">
        <f t="shared" si="40"/>
        <v>0</v>
      </c>
      <c r="W187" s="15"/>
      <c r="X187" s="16">
        <f t="shared" si="41"/>
        <v>0</v>
      </c>
      <c r="Y187" s="18"/>
      <c r="Z187" s="17"/>
    </row>
    <row r="188" spans="1:26" ht="18" customHeight="1" x14ac:dyDescent="0.2">
      <c r="A188" s="13">
        <v>5540029</v>
      </c>
      <c r="B188" s="14" t="s">
        <v>207</v>
      </c>
      <c r="C188" s="15">
        <v>18000</v>
      </c>
      <c r="D188" s="10">
        <f>VLOOKUP($A188,'28.04'!$A$9:$W$204,23,0)</f>
        <v>34</v>
      </c>
      <c r="E188" s="15"/>
      <c r="F188" s="15"/>
      <c r="G188" s="15"/>
      <c r="H188" s="9">
        <f t="shared" si="38"/>
        <v>0</v>
      </c>
      <c r="I188" s="15">
        <v>1</v>
      </c>
      <c r="J188" s="15"/>
      <c r="K188" s="15"/>
      <c r="L188" s="9">
        <f t="shared" si="32"/>
        <v>1</v>
      </c>
      <c r="M188" s="15"/>
      <c r="N188" s="15"/>
      <c r="O188" s="15"/>
      <c r="P188" s="15"/>
      <c r="Q188" s="15"/>
      <c r="R188" s="11">
        <f t="shared" si="37"/>
        <v>0</v>
      </c>
      <c r="S188" s="15"/>
      <c r="T188" s="15"/>
      <c r="U188" s="9">
        <f t="shared" si="39"/>
        <v>0</v>
      </c>
      <c r="V188" s="9">
        <f t="shared" si="40"/>
        <v>33</v>
      </c>
      <c r="W188" s="15">
        <v>33</v>
      </c>
      <c r="X188" s="16">
        <f t="shared" si="41"/>
        <v>0</v>
      </c>
      <c r="Y188" s="18"/>
      <c r="Z188" s="17"/>
    </row>
    <row r="189" spans="1:26" ht="18" customHeight="1" x14ac:dyDescent="0.2">
      <c r="A189" s="13">
        <v>5540030</v>
      </c>
      <c r="B189" s="14" t="s">
        <v>208</v>
      </c>
      <c r="C189" s="15">
        <v>20000</v>
      </c>
      <c r="D189" s="10">
        <f>VLOOKUP($A189,'28.04'!$A$9:$W$204,23,0)</f>
        <v>30</v>
      </c>
      <c r="E189" s="15"/>
      <c r="F189" s="15"/>
      <c r="G189" s="15"/>
      <c r="H189" s="9">
        <f t="shared" si="38"/>
        <v>0</v>
      </c>
      <c r="I189" s="15">
        <v>1</v>
      </c>
      <c r="J189" s="15"/>
      <c r="K189" s="15"/>
      <c r="L189" s="9">
        <f t="shared" si="32"/>
        <v>1</v>
      </c>
      <c r="M189" s="15"/>
      <c r="N189" s="15"/>
      <c r="O189" s="15"/>
      <c r="P189" s="15"/>
      <c r="Q189" s="15"/>
      <c r="R189" s="11">
        <f>SUM(M189:Q189)</f>
        <v>0</v>
      </c>
      <c r="S189" s="15"/>
      <c r="T189" s="15"/>
      <c r="U189" s="9">
        <f>S189+T189</f>
        <v>0</v>
      </c>
      <c r="V189" s="9">
        <f t="shared" si="40"/>
        <v>29</v>
      </c>
      <c r="W189" s="15">
        <v>29</v>
      </c>
      <c r="X189" s="16">
        <f>W189-V189</f>
        <v>0</v>
      </c>
      <c r="Y189" s="18"/>
      <c r="Z189" s="17"/>
    </row>
    <row r="190" spans="1:26" ht="18" customHeight="1" x14ac:dyDescent="0.2">
      <c r="A190" s="13">
        <v>5540031</v>
      </c>
      <c r="B190" s="14" t="s">
        <v>209</v>
      </c>
      <c r="C190" s="15">
        <v>20000</v>
      </c>
      <c r="D190" s="10">
        <f>VLOOKUP($A190,'28.04'!$A$9:$W$204,23,0)</f>
        <v>21</v>
      </c>
      <c r="E190" s="15"/>
      <c r="F190" s="15"/>
      <c r="G190" s="15"/>
      <c r="H190" s="9">
        <f t="shared" si="38"/>
        <v>0</v>
      </c>
      <c r="I190" s="15"/>
      <c r="J190" s="15"/>
      <c r="K190" s="15"/>
      <c r="L190" s="9">
        <f t="shared" si="32"/>
        <v>0</v>
      </c>
      <c r="M190" s="15"/>
      <c r="N190" s="15"/>
      <c r="O190" s="15"/>
      <c r="P190" s="15"/>
      <c r="Q190" s="15"/>
      <c r="R190" s="11">
        <f t="shared" si="37"/>
        <v>0</v>
      </c>
      <c r="S190" s="15"/>
      <c r="T190" s="15"/>
      <c r="U190" s="9">
        <f t="shared" ref="U190:U207" si="42">S190+T190</f>
        <v>0</v>
      </c>
      <c r="V190" s="9">
        <f t="shared" si="40"/>
        <v>21</v>
      </c>
      <c r="W190" s="15">
        <v>21</v>
      </c>
      <c r="X190" s="16">
        <f t="shared" ref="X190:X207" si="43">W190-V190</f>
        <v>0</v>
      </c>
      <c r="Y190" s="18"/>
      <c r="Z190" s="17"/>
    </row>
    <row r="191" spans="1:26" ht="18" customHeight="1" x14ac:dyDescent="0.2">
      <c r="A191" s="13">
        <v>5540032</v>
      </c>
      <c r="B191" s="14" t="s">
        <v>210</v>
      </c>
      <c r="C191" s="15">
        <v>15000</v>
      </c>
      <c r="D191" s="10">
        <f>VLOOKUP($A191,'28.04'!$A$9:$W$204,23,0)</f>
        <v>12</v>
      </c>
      <c r="E191" s="15"/>
      <c r="F191" s="15"/>
      <c r="G191" s="15"/>
      <c r="H191" s="9">
        <f t="shared" si="38"/>
        <v>0</v>
      </c>
      <c r="I191" s="15">
        <v>3</v>
      </c>
      <c r="J191" s="15"/>
      <c r="K191" s="15"/>
      <c r="L191" s="9">
        <f t="shared" si="32"/>
        <v>3</v>
      </c>
      <c r="M191" s="15"/>
      <c r="N191" s="15"/>
      <c r="O191" s="15"/>
      <c r="P191" s="15"/>
      <c r="Q191" s="15"/>
      <c r="R191" s="11">
        <f t="shared" si="37"/>
        <v>0</v>
      </c>
      <c r="S191" s="15"/>
      <c r="T191" s="15"/>
      <c r="U191" s="9">
        <f t="shared" si="42"/>
        <v>0</v>
      </c>
      <c r="V191" s="9">
        <f t="shared" si="40"/>
        <v>9</v>
      </c>
      <c r="W191" s="15">
        <v>9</v>
      </c>
      <c r="X191" s="16">
        <f t="shared" si="43"/>
        <v>0</v>
      </c>
      <c r="Y191" s="18"/>
      <c r="Z191" s="17"/>
    </row>
    <row r="192" spans="1:26" ht="18" customHeight="1" x14ac:dyDescent="0.2">
      <c r="A192" s="13">
        <v>5540033</v>
      </c>
      <c r="B192" s="14" t="s">
        <v>211</v>
      </c>
      <c r="C192" s="15">
        <v>15000</v>
      </c>
      <c r="D192" s="10">
        <f>VLOOKUP($A192,'28.04'!$A$9:$W$204,23,0)</f>
        <v>38</v>
      </c>
      <c r="E192" s="15"/>
      <c r="F192" s="15"/>
      <c r="G192" s="15"/>
      <c r="H192" s="9">
        <f t="shared" si="38"/>
        <v>0</v>
      </c>
      <c r="I192" s="15"/>
      <c r="J192" s="15"/>
      <c r="K192" s="15"/>
      <c r="L192" s="9">
        <f t="shared" si="32"/>
        <v>0</v>
      </c>
      <c r="M192" s="15"/>
      <c r="N192" s="15"/>
      <c r="O192" s="15"/>
      <c r="P192" s="15"/>
      <c r="Q192" s="15"/>
      <c r="R192" s="11">
        <f t="shared" si="37"/>
        <v>0</v>
      </c>
      <c r="S192" s="15"/>
      <c r="T192" s="15"/>
      <c r="U192" s="9">
        <f t="shared" si="42"/>
        <v>0</v>
      </c>
      <c r="V192" s="9">
        <f t="shared" si="40"/>
        <v>38</v>
      </c>
      <c r="W192" s="15">
        <v>38</v>
      </c>
      <c r="X192" s="16">
        <f t="shared" si="43"/>
        <v>0</v>
      </c>
      <c r="Y192" s="18"/>
      <c r="Z192" s="17"/>
    </row>
    <row r="193" spans="1:26" ht="18" customHeight="1" x14ac:dyDescent="0.2">
      <c r="A193" s="13">
        <v>5540035</v>
      </c>
      <c r="B193" s="14" t="s">
        <v>212</v>
      </c>
      <c r="C193" s="15">
        <v>20000</v>
      </c>
      <c r="D193" s="10">
        <f>VLOOKUP($A193,'28.04'!$A$9:$W$204,23,0)</f>
        <v>18</v>
      </c>
      <c r="E193" s="15"/>
      <c r="F193" s="15"/>
      <c r="G193" s="15"/>
      <c r="H193" s="9">
        <f t="shared" si="38"/>
        <v>0</v>
      </c>
      <c r="I193" s="15">
        <v>1</v>
      </c>
      <c r="J193" s="15"/>
      <c r="K193" s="15"/>
      <c r="L193" s="9">
        <f t="shared" si="32"/>
        <v>1</v>
      </c>
      <c r="M193" s="15"/>
      <c r="N193" s="15"/>
      <c r="O193" s="15"/>
      <c r="P193" s="15"/>
      <c r="Q193" s="15"/>
      <c r="R193" s="11">
        <f>SUM(M193:Q193)</f>
        <v>0</v>
      </c>
      <c r="S193" s="15"/>
      <c r="T193" s="15"/>
      <c r="U193" s="9">
        <f>S193+T193</f>
        <v>0</v>
      </c>
      <c r="V193" s="9">
        <f t="shared" si="40"/>
        <v>17</v>
      </c>
      <c r="W193" s="15">
        <v>17</v>
      </c>
      <c r="X193" s="16">
        <f>W193-V193</f>
        <v>0</v>
      </c>
      <c r="Y193" s="18"/>
      <c r="Z193" s="17"/>
    </row>
    <row r="194" spans="1:26" ht="18" customHeight="1" x14ac:dyDescent="0.2">
      <c r="A194" s="13">
        <v>5540037</v>
      </c>
      <c r="B194" s="14" t="s">
        <v>213</v>
      </c>
      <c r="C194" s="15">
        <v>18000</v>
      </c>
      <c r="D194" s="10">
        <f>VLOOKUP($A194,'28.04'!$A$9:$W$204,23,0)</f>
        <v>0</v>
      </c>
      <c r="E194" s="15"/>
      <c r="F194" s="15"/>
      <c r="G194" s="15"/>
      <c r="H194" s="9">
        <f t="shared" si="38"/>
        <v>0</v>
      </c>
      <c r="I194" s="15"/>
      <c r="J194" s="15"/>
      <c r="K194" s="15"/>
      <c r="L194" s="9">
        <f t="shared" si="32"/>
        <v>0</v>
      </c>
      <c r="M194" s="15"/>
      <c r="N194" s="15"/>
      <c r="O194" s="15"/>
      <c r="P194" s="15"/>
      <c r="Q194" s="15"/>
      <c r="R194" s="11">
        <f t="shared" si="37"/>
        <v>0</v>
      </c>
      <c r="S194" s="15"/>
      <c r="T194" s="15"/>
      <c r="U194" s="9">
        <f t="shared" si="42"/>
        <v>0</v>
      </c>
      <c r="V194" s="9">
        <f t="shared" si="40"/>
        <v>0</v>
      </c>
      <c r="W194" s="15"/>
      <c r="X194" s="16">
        <f t="shared" si="43"/>
        <v>0</v>
      </c>
      <c r="Y194" s="18"/>
      <c r="Z194" s="17"/>
    </row>
    <row r="195" spans="1:26" ht="18" customHeight="1" x14ac:dyDescent="0.2">
      <c r="A195" s="13">
        <v>5541001</v>
      </c>
      <c r="B195" s="14" t="s">
        <v>214</v>
      </c>
      <c r="C195" s="15">
        <v>29000</v>
      </c>
      <c r="D195" s="10">
        <f>VLOOKUP($A195,'28.04'!$A$9:$W$204,23,0)</f>
        <v>0</v>
      </c>
      <c r="E195" s="15"/>
      <c r="F195" s="15"/>
      <c r="G195" s="15"/>
      <c r="H195" s="9">
        <f t="shared" si="38"/>
        <v>0</v>
      </c>
      <c r="I195" s="15"/>
      <c r="J195" s="15"/>
      <c r="K195" s="15"/>
      <c r="L195" s="9">
        <f t="shared" si="32"/>
        <v>0</v>
      </c>
      <c r="M195" s="15"/>
      <c r="N195" s="15"/>
      <c r="O195" s="15"/>
      <c r="P195" s="15"/>
      <c r="Q195" s="15"/>
      <c r="R195" s="11">
        <f t="shared" si="37"/>
        <v>0</v>
      </c>
      <c r="S195" s="15"/>
      <c r="T195" s="15"/>
      <c r="U195" s="9">
        <f t="shared" si="42"/>
        <v>0</v>
      </c>
      <c r="V195" s="9">
        <f t="shared" si="40"/>
        <v>0</v>
      </c>
      <c r="W195" s="15"/>
      <c r="X195" s="16">
        <f t="shared" si="43"/>
        <v>0</v>
      </c>
      <c r="Y195" s="18"/>
      <c r="Z195" s="17"/>
    </row>
    <row r="196" spans="1:26" ht="18" customHeight="1" x14ac:dyDescent="0.2">
      <c r="A196" s="13">
        <v>5510105</v>
      </c>
      <c r="B196" s="14" t="s">
        <v>234</v>
      </c>
      <c r="C196" s="15">
        <v>10000</v>
      </c>
      <c r="D196" s="10">
        <f>VLOOKUP($A196,'28.04'!$A$9:$W$204,23,0)</f>
        <v>0</v>
      </c>
      <c r="E196" s="15"/>
      <c r="F196" s="15"/>
      <c r="G196" s="15"/>
      <c r="H196" s="9">
        <f t="shared" si="38"/>
        <v>0</v>
      </c>
      <c r="I196" s="15"/>
      <c r="J196" s="15"/>
      <c r="K196" s="15"/>
      <c r="L196" s="9">
        <f t="shared" si="32"/>
        <v>0</v>
      </c>
      <c r="M196" s="15"/>
      <c r="N196" s="15"/>
      <c r="O196" s="15"/>
      <c r="P196" s="15"/>
      <c r="Q196" s="15"/>
      <c r="R196" s="11">
        <f t="shared" si="37"/>
        <v>0</v>
      </c>
      <c r="S196" s="15"/>
      <c r="T196" s="15"/>
      <c r="U196" s="9">
        <f t="shared" si="42"/>
        <v>0</v>
      </c>
      <c r="V196" s="9">
        <f t="shared" si="40"/>
        <v>0</v>
      </c>
      <c r="W196" s="15"/>
      <c r="X196" s="16">
        <f t="shared" si="43"/>
        <v>0</v>
      </c>
      <c r="Y196" s="18"/>
      <c r="Z196" s="17"/>
    </row>
    <row r="197" spans="1:26" ht="18" customHeight="1" x14ac:dyDescent="0.2">
      <c r="A197" s="13">
        <v>7116001</v>
      </c>
      <c r="B197" s="14" t="s">
        <v>215</v>
      </c>
      <c r="C197" s="15">
        <v>99000</v>
      </c>
      <c r="D197" s="10">
        <f>VLOOKUP($A197,'28.04'!$A$9:$W$204,23,0)</f>
        <v>0</v>
      </c>
      <c r="E197" s="15"/>
      <c r="F197" s="15"/>
      <c r="G197" s="15"/>
      <c r="H197" s="9">
        <f t="shared" si="38"/>
        <v>0</v>
      </c>
      <c r="I197" s="15"/>
      <c r="J197" s="15"/>
      <c r="K197" s="15"/>
      <c r="L197" s="9">
        <f t="shared" si="32"/>
        <v>0</v>
      </c>
      <c r="M197" s="15"/>
      <c r="N197" s="15"/>
      <c r="O197" s="15"/>
      <c r="P197" s="15"/>
      <c r="Q197" s="15"/>
      <c r="R197" s="11">
        <f t="shared" si="37"/>
        <v>0</v>
      </c>
      <c r="S197" s="15"/>
      <c r="T197" s="15"/>
      <c r="U197" s="9">
        <f t="shared" si="42"/>
        <v>0</v>
      </c>
      <c r="V197" s="9">
        <f t="shared" si="40"/>
        <v>0</v>
      </c>
      <c r="W197" s="15"/>
      <c r="X197" s="16">
        <f t="shared" si="43"/>
        <v>0</v>
      </c>
      <c r="Y197" s="18"/>
      <c r="Z197" s="17"/>
    </row>
    <row r="198" spans="1:26" ht="18" customHeight="1" x14ac:dyDescent="0.2">
      <c r="A198" s="13">
        <v>7116002</v>
      </c>
      <c r="B198" s="14" t="s">
        <v>224</v>
      </c>
      <c r="C198" s="15">
        <v>60000</v>
      </c>
      <c r="D198" s="10">
        <f>VLOOKUP($A198,'28.04'!$A$9:$W$204,23,0)</f>
        <v>0</v>
      </c>
      <c r="E198" s="15"/>
      <c r="F198" s="15"/>
      <c r="G198" s="15"/>
      <c r="H198" s="9">
        <f t="shared" si="38"/>
        <v>0</v>
      </c>
      <c r="I198" s="15"/>
      <c r="J198" s="15"/>
      <c r="K198" s="15"/>
      <c r="L198" s="9">
        <f t="shared" si="32"/>
        <v>0</v>
      </c>
      <c r="M198" s="15"/>
      <c r="N198" s="15"/>
      <c r="O198" s="15"/>
      <c r="P198" s="15"/>
      <c r="Q198" s="15"/>
      <c r="R198" s="11">
        <f t="shared" si="37"/>
        <v>0</v>
      </c>
      <c r="S198" s="15"/>
      <c r="T198" s="15"/>
      <c r="U198" s="9">
        <f t="shared" si="42"/>
        <v>0</v>
      </c>
      <c r="V198" s="9">
        <f t="shared" si="40"/>
        <v>0</v>
      </c>
      <c r="W198" s="15"/>
      <c r="X198" s="16">
        <f t="shared" si="43"/>
        <v>0</v>
      </c>
      <c r="Y198" s="18"/>
      <c r="Z198" s="17"/>
    </row>
    <row r="199" spans="1:26" ht="18" customHeight="1" x14ac:dyDescent="0.2">
      <c r="A199" s="13">
        <v>7116003</v>
      </c>
      <c r="B199" s="14" t="s">
        <v>225</v>
      </c>
      <c r="C199" s="15">
        <v>60000</v>
      </c>
      <c r="D199" s="10">
        <f>VLOOKUP($A199,'28.04'!$A$9:$W$204,23,0)</f>
        <v>0</v>
      </c>
      <c r="E199" s="15"/>
      <c r="F199" s="15"/>
      <c r="G199" s="15"/>
      <c r="H199" s="9">
        <f t="shared" si="38"/>
        <v>0</v>
      </c>
      <c r="I199" s="15"/>
      <c r="J199" s="15"/>
      <c r="K199" s="15"/>
      <c r="L199" s="9">
        <f t="shared" si="32"/>
        <v>0</v>
      </c>
      <c r="M199" s="15"/>
      <c r="N199" s="15"/>
      <c r="O199" s="15"/>
      <c r="P199" s="15"/>
      <c r="Q199" s="15"/>
      <c r="R199" s="11">
        <f t="shared" si="37"/>
        <v>0</v>
      </c>
      <c r="S199" s="15"/>
      <c r="T199" s="15"/>
      <c r="U199" s="9">
        <f t="shared" si="42"/>
        <v>0</v>
      </c>
      <c r="V199" s="9">
        <f t="shared" si="40"/>
        <v>0</v>
      </c>
      <c r="W199" s="15"/>
      <c r="X199" s="16">
        <f t="shared" si="43"/>
        <v>0</v>
      </c>
      <c r="Y199" s="18"/>
      <c r="Z199" s="17"/>
    </row>
    <row r="200" spans="1:26" ht="18" customHeight="1" x14ac:dyDescent="0.2">
      <c r="A200" s="13">
        <v>9500002</v>
      </c>
      <c r="B200" s="14" t="s">
        <v>216</v>
      </c>
      <c r="C200" s="15">
        <v>4000</v>
      </c>
      <c r="D200" s="10">
        <f>VLOOKUP($A200,'28.04'!$A$9:$W$204,23,0)</f>
        <v>0</v>
      </c>
      <c r="E200" s="15"/>
      <c r="F200" s="15"/>
      <c r="G200" s="15"/>
      <c r="H200" s="9">
        <f t="shared" si="38"/>
        <v>0</v>
      </c>
      <c r="I200" s="15"/>
      <c r="J200" s="15"/>
      <c r="K200" s="15"/>
      <c r="L200" s="9">
        <f t="shared" si="32"/>
        <v>0</v>
      </c>
      <c r="M200" s="15"/>
      <c r="N200" s="15"/>
      <c r="O200" s="15"/>
      <c r="P200" s="15"/>
      <c r="Q200" s="15"/>
      <c r="R200" s="11">
        <f t="shared" si="37"/>
        <v>0</v>
      </c>
      <c r="S200" s="15"/>
      <c r="T200" s="15"/>
      <c r="U200" s="9">
        <f t="shared" si="42"/>
        <v>0</v>
      </c>
      <c r="V200" s="9">
        <f t="shared" si="40"/>
        <v>0</v>
      </c>
      <c r="W200" s="15"/>
      <c r="X200" s="16">
        <f t="shared" si="43"/>
        <v>0</v>
      </c>
      <c r="Y200" s="18"/>
      <c r="Z200" s="17"/>
    </row>
    <row r="201" spans="1:26" ht="18" customHeight="1" x14ac:dyDescent="0.2">
      <c r="A201" s="13">
        <v>9500003</v>
      </c>
      <c r="B201" s="14" t="s">
        <v>217</v>
      </c>
      <c r="C201" s="15">
        <v>5000</v>
      </c>
      <c r="D201" s="10">
        <f>VLOOKUP($A201,'28.04'!$A$9:$W$204,23,0)</f>
        <v>0</v>
      </c>
      <c r="E201" s="15"/>
      <c r="F201" s="15"/>
      <c r="G201" s="15"/>
      <c r="H201" s="9">
        <f t="shared" si="38"/>
        <v>0</v>
      </c>
      <c r="I201" s="15"/>
      <c r="J201" s="15"/>
      <c r="K201" s="15"/>
      <c r="L201" s="9">
        <f t="shared" si="32"/>
        <v>0</v>
      </c>
      <c r="M201" s="15"/>
      <c r="N201" s="15"/>
      <c r="O201" s="15"/>
      <c r="P201" s="15"/>
      <c r="Q201" s="15"/>
      <c r="R201" s="11">
        <f t="shared" si="37"/>
        <v>0</v>
      </c>
      <c r="S201" s="15"/>
      <c r="T201" s="15"/>
      <c r="U201" s="9">
        <f t="shared" si="42"/>
        <v>0</v>
      </c>
      <c r="V201" s="9">
        <f t="shared" si="40"/>
        <v>0</v>
      </c>
      <c r="W201" s="15"/>
      <c r="X201" s="16">
        <f t="shared" si="43"/>
        <v>0</v>
      </c>
      <c r="Y201" s="18"/>
      <c r="Z201" s="17"/>
    </row>
    <row r="202" spans="1:26" ht="18" customHeight="1" x14ac:dyDescent="0.2">
      <c r="A202" s="13">
        <v>5530007</v>
      </c>
      <c r="B202" s="14" t="s">
        <v>229</v>
      </c>
      <c r="C202" s="15">
        <v>29000</v>
      </c>
      <c r="D202" s="10">
        <f>VLOOKUP($A202,'28.04'!$A$9:$W$204,23,0)</f>
        <v>0</v>
      </c>
      <c r="E202" s="15"/>
      <c r="F202" s="15"/>
      <c r="G202" s="15"/>
      <c r="H202" s="9">
        <f t="shared" si="38"/>
        <v>0</v>
      </c>
      <c r="I202" s="15"/>
      <c r="J202" s="15"/>
      <c r="K202" s="15"/>
      <c r="L202" s="9">
        <f t="shared" si="32"/>
        <v>0</v>
      </c>
      <c r="M202" s="15"/>
      <c r="N202" s="15"/>
      <c r="O202" s="15"/>
      <c r="P202" s="15"/>
      <c r="Q202" s="15"/>
      <c r="R202" s="11">
        <f t="shared" si="37"/>
        <v>0</v>
      </c>
      <c r="S202" s="15"/>
      <c r="T202" s="15"/>
      <c r="U202" s="9">
        <f t="shared" si="42"/>
        <v>0</v>
      </c>
      <c r="V202" s="9">
        <f t="shared" si="40"/>
        <v>0</v>
      </c>
      <c r="W202" s="15"/>
      <c r="X202" s="16">
        <f t="shared" si="43"/>
        <v>0</v>
      </c>
      <c r="Y202" s="18"/>
      <c r="Z202" s="17"/>
    </row>
    <row r="203" spans="1:26" ht="18" customHeight="1" x14ac:dyDescent="0.2">
      <c r="A203" s="13">
        <v>553009</v>
      </c>
      <c r="B203" s="14" t="s">
        <v>230</v>
      </c>
      <c r="C203" s="15">
        <v>39000</v>
      </c>
      <c r="D203" s="10">
        <f>VLOOKUP($A203,'28.04'!$A$9:$W$204,23,0)</f>
        <v>0</v>
      </c>
      <c r="E203" s="15"/>
      <c r="F203" s="15"/>
      <c r="G203" s="15"/>
      <c r="H203" s="9">
        <f t="shared" si="38"/>
        <v>0</v>
      </c>
      <c r="I203" s="15"/>
      <c r="J203" s="15"/>
      <c r="K203" s="15"/>
      <c r="L203" s="9">
        <f t="shared" si="32"/>
        <v>0</v>
      </c>
      <c r="M203" s="15"/>
      <c r="N203" s="15"/>
      <c r="O203" s="15"/>
      <c r="P203" s="15"/>
      <c r="Q203" s="15"/>
      <c r="R203" s="11">
        <f t="shared" si="37"/>
        <v>0</v>
      </c>
      <c r="S203" s="15"/>
      <c r="T203" s="15"/>
      <c r="U203" s="9">
        <f t="shared" si="42"/>
        <v>0</v>
      </c>
      <c r="V203" s="9">
        <f t="shared" si="40"/>
        <v>0</v>
      </c>
      <c r="W203" s="15"/>
      <c r="X203" s="16">
        <f t="shared" si="43"/>
        <v>0</v>
      </c>
      <c r="Y203" s="18"/>
      <c r="Z203" s="17"/>
    </row>
    <row r="204" spans="1:26" ht="18" customHeight="1" x14ac:dyDescent="0.2">
      <c r="A204" s="13">
        <v>7560084</v>
      </c>
      <c r="B204" s="14" t="s">
        <v>245</v>
      </c>
      <c r="C204" s="15">
        <v>50000</v>
      </c>
      <c r="D204" s="10">
        <f>VLOOKUP($A204,'28.04'!$A$9:$W$204,23,0)</f>
        <v>0</v>
      </c>
      <c r="E204" s="15"/>
      <c r="F204" s="15"/>
      <c r="G204" s="15"/>
      <c r="H204" s="9">
        <f t="shared" si="38"/>
        <v>0</v>
      </c>
      <c r="I204" s="15">
        <v>13</v>
      </c>
      <c r="J204" s="15"/>
      <c r="K204" s="15"/>
      <c r="L204" s="9">
        <f t="shared" si="32"/>
        <v>13</v>
      </c>
      <c r="M204" s="15"/>
      <c r="N204" s="15"/>
      <c r="O204" s="15"/>
      <c r="P204" s="15"/>
      <c r="Q204" s="15"/>
      <c r="R204" s="11">
        <f t="shared" si="37"/>
        <v>0</v>
      </c>
      <c r="S204" s="15"/>
      <c r="T204" s="15"/>
      <c r="U204" s="9">
        <f t="shared" si="42"/>
        <v>0</v>
      </c>
      <c r="V204" s="9">
        <f t="shared" si="40"/>
        <v>-13</v>
      </c>
      <c r="W204" s="15"/>
      <c r="X204" s="16">
        <f t="shared" si="43"/>
        <v>13</v>
      </c>
      <c r="Y204" s="18"/>
      <c r="Z204" s="17"/>
    </row>
    <row r="205" spans="1:26" ht="18" customHeight="1" x14ac:dyDescent="0.2">
      <c r="A205" s="13">
        <v>7560085</v>
      </c>
      <c r="B205" s="14" t="s">
        <v>246</v>
      </c>
      <c r="C205" s="15">
        <v>80000</v>
      </c>
      <c r="D205" s="10">
        <f>VLOOKUP($A205,'28.04'!$A$9:$W$205,23,0)</f>
        <v>0</v>
      </c>
      <c r="E205" s="15"/>
      <c r="F205" s="15"/>
      <c r="G205" s="15"/>
      <c r="H205" s="9">
        <f t="shared" si="38"/>
        <v>0</v>
      </c>
      <c r="I205" s="15">
        <v>5</v>
      </c>
      <c r="J205" s="15"/>
      <c r="K205" s="15"/>
      <c r="L205" s="9">
        <f t="shared" si="32"/>
        <v>5</v>
      </c>
      <c r="M205" s="15"/>
      <c r="N205" s="15"/>
      <c r="O205" s="15"/>
      <c r="P205" s="15"/>
      <c r="Q205" s="15"/>
      <c r="R205" s="11">
        <f t="shared" si="37"/>
        <v>0</v>
      </c>
      <c r="S205" s="15"/>
      <c r="T205" s="15"/>
      <c r="U205" s="9">
        <f t="shared" si="42"/>
        <v>0</v>
      </c>
      <c r="V205" s="9">
        <f t="shared" si="40"/>
        <v>-5</v>
      </c>
      <c r="W205" s="15"/>
      <c r="X205" s="16">
        <f t="shared" si="43"/>
        <v>5</v>
      </c>
      <c r="Y205" s="18"/>
      <c r="Z205" s="17"/>
    </row>
    <row r="206" spans="1:26" ht="18" customHeight="1" x14ac:dyDescent="0.2">
      <c r="A206" s="13">
        <v>7560086</v>
      </c>
      <c r="B206" s="14" t="s">
        <v>247</v>
      </c>
      <c r="C206" s="15">
        <v>39000</v>
      </c>
      <c r="D206" s="10">
        <f>VLOOKUP($A206,'28.04'!$A$9:$W$206,23,0)</f>
        <v>0</v>
      </c>
      <c r="E206" s="15"/>
      <c r="F206" s="15"/>
      <c r="G206" s="15"/>
      <c r="H206" s="9">
        <f t="shared" si="38"/>
        <v>0</v>
      </c>
      <c r="I206" s="15"/>
      <c r="J206" s="15"/>
      <c r="K206" s="15"/>
      <c r="L206" s="9">
        <f t="shared" si="32"/>
        <v>0</v>
      </c>
      <c r="M206" s="15"/>
      <c r="N206" s="15"/>
      <c r="O206" s="15"/>
      <c r="P206" s="15"/>
      <c r="Q206" s="15"/>
      <c r="R206" s="11">
        <f t="shared" si="37"/>
        <v>0</v>
      </c>
      <c r="S206" s="15"/>
      <c r="T206" s="15"/>
      <c r="U206" s="9">
        <f t="shared" si="42"/>
        <v>0</v>
      </c>
      <c r="V206" s="9">
        <f t="shared" si="40"/>
        <v>0</v>
      </c>
      <c r="W206" s="15"/>
      <c r="X206" s="16">
        <f t="shared" si="43"/>
        <v>0</v>
      </c>
      <c r="Y206" s="18"/>
      <c r="Z206" s="17"/>
    </row>
    <row r="207" spans="1:26" ht="18" customHeight="1" x14ac:dyDescent="0.2">
      <c r="A207" s="13"/>
      <c r="B207" s="14"/>
      <c r="C207" s="15"/>
      <c r="D207" s="10"/>
      <c r="E207" s="15"/>
      <c r="F207" s="15"/>
      <c r="G207" s="15"/>
      <c r="H207" s="9">
        <f t="shared" si="38"/>
        <v>0</v>
      </c>
      <c r="I207" s="15"/>
      <c r="J207" s="15"/>
      <c r="K207" s="15"/>
      <c r="L207" s="9">
        <f t="shared" si="32"/>
        <v>0</v>
      </c>
      <c r="M207" s="15"/>
      <c r="N207" s="15"/>
      <c r="O207" s="15"/>
      <c r="P207" s="15"/>
      <c r="Q207" s="15"/>
      <c r="R207" s="11">
        <f t="shared" si="37"/>
        <v>0</v>
      </c>
      <c r="S207" s="15"/>
      <c r="T207" s="15"/>
      <c r="U207" s="9">
        <f t="shared" si="42"/>
        <v>0</v>
      </c>
      <c r="V207" s="9">
        <f t="shared" si="40"/>
        <v>0</v>
      </c>
      <c r="W207" s="15"/>
      <c r="X207" s="16">
        <f t="shared" si="43"/>
        <v>0</v>
      </c>
      <c r="Y207" s="18"/>
      <c r="Z207" s="17"/>
    </row>
    <row r="208" spans="1:26" ht="18" customHeight="1" x14ac:dyDescent="0.2">
      <c r="A208" s="7"/>
      <c r="B208" s="28" t="s">
        <v>218</v>
      </c>
      <c r="C208" s="9"/>
      <c r="D208" s="10"/>
      <c r="E208" s="10"/>
      <c r="F208" s="10"/>
      <c r="G208" s="10"/>
      <c r="H208" s="9"/>
      <c r="I208" s="10"/>
      <c r="J208" s="10"/>
      <c r="K208" s="10"/>
      <c r="L208" s="9">
        <f t="shared" si="32"/>
        <v>0</v>
      </c>
      <c r="M208" s="10"/>
      <c r="N208" s="10"/>
      <c r="O208" s="10"/>
      <c r="P208" s="10"/>
      <c r="Q208" s="10"/>
      <c r="R208" s="11">
        <f t="shared" si="37"/>
        <v>0</v>
      </c>
      <c r="S208" s="10"/>
      <c r="T208" s="10"/>
      <c r="U208" s="9"/>
      <c r="V208" s="9"/>
      <c r="W208" s="10"/>
      <c r="X208" s="9"/>
      <c r="Y208" s="18"/>
      <c r="Z208" s="17"/>
    </row>
    <row r="210" spans="1:28" ht="25.5" customHeight="1" x14ac:dyDescent="0.2">
      <c r="D210" s="30">
        <f>SUM(D9:D208)</f>
        <v>631</v>
      </c>
      <c r="E210" s="31"/>
      <c r="F210" s="31"/>
      <c r="G210" s="31"/>
      <c r="H210" s="31"/>
      <c r="I210" s="30">
        <f>SUM(I9:I208)</f>
        <v>680</v>
      </c>
      <c r="J210" s="30">
        <f>SUM(J9:J208)</f>
        <v>0</v>
      </c>
      <c r="K210" s="30"/>
      <c r="L210" s="31"/>
      <c r="M210" s="31"/>
      <c r="N210" s="31"/>
      <c r="O210" s="31"/>
      <c r="P210" s="31"/>
      <c r="Q210" s="30">
        <f>SUM(Q9:Q208)</f>
        <v>1</v>
      </c>
      <c r="R210" s="30">
        <f>SUM(R9:R208)</f>
        <v>9</v>
      </c>
      <c r="S210" s="30">
        <f>SUM(S9:S208)</f>
        <v>81</v>
      </c>
      <c r="T210" s="31"/>
      <c r="U210" s="31"/>
      <c r="V210" s="32"/>
      <c r="W210" s="30">
        <f>SUM(W9:W208)</f>
        <v>602</v>
      </c>
      <c r="X210" s="30">
        <f>SUM(X9:X208)</f>
        <v>-49</v>
      </c>
    </row>
    <row r="211" spans="1:28" ht="12.75" customHeight="1" x14ac:dyDescent="0.2"/>
    <row r="212" spans="1:28" s="1" customFormat="1" x14ac:dyDescent="0.2">
      <c r="A212" s="29"/>
      <c r="B212" s="29" t="s">
        <v>219</v>
      </c>
      <c r="I212" s="33" t="s">
        <v>220</v>
      </c>
      <c r="S212" s="1" t="s">
        <v>221</v>
      </c>
      <c r="V212" s="2"/>
      <c r="W212" s="2"/>
      <c r="X212" s="2"/>
      <c r="Y212" s="3"/>
      <c r="Z212" s="3"/>
      <c r="AA212" s="3"/>
      <c r="AB212" s="3"/>
    </row>
    <row r="214" spans="1:28" s="1" customFormat="1" x14ac:dyDescent="0.2">
      <c r="A214" s="29" t="s">
        <v>222</v>
      </c>
      <c r="B214" s="3"/>
      <c r="V214" s="2"/>
      <c r="W214" s="2"/>
      <c r="X214" s="2"/>
      <c r="Y214" s="3"/>
      <c r="Z214" s="3"/>
      <c r="AA214" s="3"/>
      <c r="AB214" s="3"/>
    </row>
  </sheetData>
  <mergeCells count="30">
    <mergeCell ref="A1:B1"/>
    <mergeCell ref="A2:B2"/>
    <mergeCell ref="A3:X3"/>
    <mergeCell ref="A5:A7"/>
    <mergeCell ref="B5:B7"/>
    <mergeCell ref="C5:C7"/>
    <mergeCell ref="D5:D7"/>
    <mergeCell ref="E5:H5"/>
    <mergeCell ref="I5:L5"/>
    <mergeCell ref="M5:R5"/>
    <mergeCell ref="E6:E7"/>
    <mergeCell ref="F6:F7"/>
    <mergeCell ref="G6:G7"/>
    <mergeCell ref="H6:H7"/>
    <mergeCell ref="I6:I7"/>
    <mergeCell ref="S5:U5"/>
    <mergeCell ref="V5:V7"/>
    <mergeCell ref="W5:W7"/>
    <mergeCell ref="X5:X7"/>
    <mergeCell ref="Z5:AB6"/>
    <mergeCell ref="R6:R7"/>
    <mergeCell ref="S6:S7"/>
    <mergeCell ref="T6:T7"/>
    <mergeCell ref="U6:U7"/>
    <mergeCell ref="O6:Q6"/>
    <mergeCell ref="J6:J7"/>
    <mergeCell ref="K6:K7"/>
    <mergeCell ref="L6:L7"/>
    <mergeCell ref="M6:M7"/>
    <mergeCell ref="N6:N7"/>
  </mergeCells>
  <conditionalFormatting sqref="B103:B104">
    <cfRule type="duplicateValues" dxfId="266" priority="68" stopIfTrue="1"/>
  </conditionalFormatting>
  <conditionalFormatting sqref="B135">
    <cfRule type="duplicateValues" dxfId="265" priority="67" stopIfTrue="1"/>
  </conditionalFormatting>
  <conditionalFormatting sqref="B121">
    <cfRule type="duplicateValues" dxfId="264" priority="66" stopIfTrue="1"/>
  </conditionalFormatting>
  <conditionalFormatting sqref="B208">
    <cfRule type="duplicateValues" dxfId="263" priority="65" stopIfTrue="1"/>
  </conditionalFormatting>
  <conditionalFormatting sqref="B211:B284">
    <cfRule type="duplicateValues" dxfId="262" priority="64" stopIfTrue="1"/>
  </conditionalFormatting>
  <conditionalFormatting sqref="B210">
    <cfRule type="duplicateValues" dxfId="261" priority="63" stopIfTrue="1"/>
  </conditionalFormatting>
  <conditionalFormatting sqref="I212">
    <cfRule type="duplicateValues" dxfId="260" priority="62" stopIfTrue="1"/>
  </conditionalFormatting>
  <conditionalFormatting sqref="I212">
    <cfRule type="duplicateValues" dxfId="259" priority="59" stopIfTrue="1"/>
    <cfRule type="duplicateValues" dxfId="258" priority="60" stopIfTrue="1"/>
    <cfRule type="duplicateValues" dxfId="257" priority="61" stopIfTrue="1"/>
  </conditionalFormatting>
  <conditionalFormatting sqref="B20">
    <cfRule type="duplicateValues" dxfId="256" priority="53" stopIfTrue="1"/>
  </conditionalFormatting>
  <conditionalFormatting sqref="B20">
    <cfRule type="duplicateValues" dxfId="255" priority="54" stopIfTrue="1"/>
  </conditionalFormatting>
  <conditionalFormatting sqref="B20">
    <cfRule type="duplicateValues" dxfId="254" priority="55" stopIfTrue="1"/>
  </conditionalFormatting>
  <conditionalFormatting sqref="B20">
    <cfRule type="duplicateValues" dxfId="253" priority="56" stopIfTrue="1"/>
    <cfRule type="duplicateValues" dxfId="252" priority="57" stopIfTrue="1"/>
    <cfRule type="duplicateValues" dxfId="251" priority="58" stopIfTrue="1"/>
  </conditionalFormatting>
  <conditionalFormatting sqref="A20:A25">
    <cfRule type="duplicateValues" dxfId="250" priority="52" stopIfTrue="1"/>
  </conditionalFormatting>
  <conditionalFormatting sqref="A26">
    <cfRule type="duplicateValues" dxfId="249" priority="51" stopIfTrue="1"/>
  </conditionalFormatting>
  <conditionalFormatting sqref="A27">
    <cfRule type="duplicateValues" dxfId="248" priority="50" stopIfTrue="1"/>
  </conditionalFormatting>
  <conditionalFormatting sqref="A28">
    <cfRule type="duplicateValues" dxfId="247" priority="49" stopIfTrue="1"/>
  </conditionalFormatting>
  <conditionalFormatting sqref="A29">
    <cfRule type="duplicateValues" dxfId="246" priority="48" stopIfTrue="1"/>
  </conditionalFormatting>
  <conditionalFormatting sqref="A30">
    <cfRule type="duplicateValues" dxfId="245" priority="47" stopIfTrue="1"/>
  </conditionalFormatting>
  <conditionalFormatting sqref="B285:B65328 B210 B5 B8:B19 B122:B134 B21:B59 B136:B203 B64:B100 B62 B102:B120 B207">
    <cfRule type="duplicateValues" dxfId="244" priority="69" stopIfTrue="1"/>
  </conditionalFormatting>
  <conditionalFormatting sqref="B285:B65328 B210 B5 B8:B19 B105:B120 B122:B134 B21:B59 B136:B203 B64:B100 B62 B102 B207">
    <cfRule type="duplicateValues" dxfId="243" priority="70" stopIfTrue="1"/>
  </conditionalFormatting>
  <conditionalFormatting sqref="A210:A65328 A1:A5 A8:A19 A31:A59 A64:A100 A62 A102:A203 A207:A208">
    <cfRule type="duplicateValues" dxfId="242" priority="71" stopIfTrue="1"/>
  </conditionalFormatting>
  <conditionalFormatting sqref="B210:B65328 B5 B8:B19 B21:B59 B64:B100 B62 B102:B203 B207:B208">
    <cfRule type="duplicateValues" dxfId="241" priority="72" stopIfTrue="1"/>
  </conditionalFormatting>
  <conditionalFormatting sqref="B210:B65328 B1:B5 B8:B19 B21:B59 B64:B100 B62 B102:B203 B207:B208">
    <cfRule type="duplicateValues" dxfId="240" priority="73" stopIfTrue="1"/>
    <cfRule type="duplicateValues" dxfId="239" priority="74" stopIfTrue="1"/>
    <cfRule type="duplicateValues" dxfId="238" priority="75" stopIfTrue="1"/>
  </conditionalFormatting>
  <conditionalFormatting sqref="Y17">
    <cfRule type="duplicateValues" dxfId="237" priority="41" stopIfTrue="1"/>
  </conditionalFormatting>
  <conditionalFormatting sqref="Y17">
    <cfRule type="duplicateValues" dxfId="236" priority="42" stopIfTrue="1"/>
  </conditionalFormatting>
  <conditionalFormatting sqref="Y17">
    <cfRule type="duplicateValues" dxfId="235" priority="43" stopIfTrue="1"/>
  </conditionalFormatting>
  <conditionalFormatting sqref="Y17">
    <cfRule type="duplicateValues" dxfId="234" priority="44" stopIfTrue="1"/>
    <cfRule type="duplicateValues" dxfId="233" priority="45" stopIfTrue="1"/>
    <cfRule type="duplicateValues" dxfId="232" priority="46" stopIfTrue="1"/>
  </conditionalFormatting>
  <conditionalFormatting sqref="Y13">
    <cfRule type="duplicateValues" dxfId="231" priority="35" stopIfTrue="1"/>
  </conditionalFormatting>
  <conditionalFormatting sqref="Y13">
    <cfRule type="duplicateValues" dxfId="230" priority="36" stopIfTrue="1"/>
  </conditionalFormatting>
  <conditionalFormatting sqref="Y13">
    <cfRule type="duplicateValues" dxfId="229" priority="37" stopIfTrue="1"/>
  </conditionalFormatting>
  <conditionalFormatting sqref="Y13">
    <cfRule type="duplicateValues" dxfId="228" priority="38" stopIfTrue="1"/>
    <cfRule type="duplicateValues" dxfId="227" priority="39" stopIfTrue="1"/>
    <cfRule type="duplicateValues" dxfId="226" priority="40" stopIfTrue="1"/>
  </conditionalFormatting>
  <conditionalFormatting sqref="B63">
    <cfRule type="duplicateValues" dxfId="225" priority="28" stopIfTrue="1"/>
  </conditionalFormatting>
  <conditionalFormatting sqref="B63">
    <cfRule type="duplicateValues" dxfId="224" priority="29" stopIfTrue="1"/>
  </conditionalFormatting>
  <conditionalFormatting sqref="A63">
    <cfRule type="duplicateValues" dxfId="223" priority="30" stopIfTrue="1"/>
  </conditionalFormatting>
  <conditionalFormatting sqref="B63">
    <cfRule type="duplicateValues" dxfId="222" priority="31" stopIfTrue="1"/>
  </conditionalFormatting>
  <conditionalFormatting sqref="B63">
    <cfRule type="duplicateValues" dxfId="221" priority="32" stopIfTrue="1"/>
    <cfRule type="duplicateValues" dxfId="220" priority="33" stopIfTrue="1"/>
    <cfRule type="duplicateValues" dxfId="219" priority="34" stopIfTrue="1"/>
  </conditionalFormatting>
  <conditionalFormatting sqref="A60:A61">
    <cfRule type="duplicateValues" dxfId="218" priority="27" stopIfTrue="1"/>
  </conditionalFormatting>
  <conditionalFormatting sqref="B60">
    <cfRule type="duplicateValues" dxfId="217" priority="21" stopIfTrue="1"/>
  </conditionalFormatting>
  <conditionalFormatting sqref="B60">
    <cfRule type="duplicateValues" dxfId="216" priority="22" stopIfTrue="1"/>
  </conditionalFormatting>
  <conditionalFormatting sqref="B60">
    <cfRule type="duplicateValues" dxfId="215" priority="23" stopIfTrue="1"/>
  </conditionalFormatting>
  <conditionalFormatting sqref="B60">
    <cfRule type="duplicateValues" dxfId="214" priority="24" stopIfTrue="1"/>
    <cfRule type="duplicateValues" dxfId="213" priority="25" stopIfTrue="1"/>
    <cfRule type="duplicateValues" dxfId="212" priority="26" stopIfTrue="1"/>
  </conditionalFormatting>
  <conditionalFormatting sqref="B61">
    <cfRule type="duplicateValues" dxfId="211" priority="15" stopIfTrue="1"/>
  </conditionalFormatting>
  <conditionalFormatting sqref="B61">
    <cfRule type="duplicateValues" dxfId="210" priority="16" stopIfTrue="1"/>
  </conditionalFormatting>
  <conditionalFormatting sqref="B61">
    <cfRule type="duplicateValues" dxfId="209" priority="17" stopIfTrue="1"/>
  </conditionalFormatting>
  <conditionalFormatting sqref="B61">
    <cfRule type="duplicateValues" dxfId="208" priority="18" stopIfTrue="1"/>
    <cfRule type="duplicateValues" dxfId="207" priority="19" stopIfTrue="1"/>
    <cfRule type="duplicateValues" dxfId="206" priority="20" stopIfTrue="1"/>
  </conditionalFormatting>
  <conditionalFormatting sqref="B101">
    <cfRule type="duplicateValues" dxfId="205" priority="8" stopIfTrue="1"/>
  </conditionalFormatting>
  <conditionalFormatting sqref="B101">
    <cfRule type="duplicateValues" dxfId="204" priority="9" stopIfTrue="1"/>
  </conditionalFormatting>
  <conditionalFormatting sqref="A101">
    <cfRule type="duplicateValues" dxfId="203" priority="10" stopIfTrue="1"/>
  </conditionalFormatting>
  <conditionalFormatting sqref="B101">
    <cfRule type="duplicateValues" dxfId="202" priority="11" stopIfTrue="1"/>
  </conditionalFormatting>
  <conditionalFormatting sqref="B101">
    <cfRule type="duplicateValues" dxfId="201" priority="12" stopIfTrue="1"/>
    <cfRule type="duplicateValues" dxfId="200" priority="13" stopIfTrue="1"/>
    <cfRule type="duplicateValues" dxfId="199" priority="14" stopIfTrue="1"/>
  </conditionalFormatting>
  <conditionalFormatting sqref="B204:B206">
    <cfRule type="duplicateValues" dxfId="198" priority="1" stopIfTrue="1"/>
  </conditionalFormatting>
  <conditionalFormatting sqref="B204:B206">
    <cfRule type="duplicateValues" dxfId="197" priority="2" stopIfTrue="1"/>
  </conditionalFormatting>
  <conditionalFormatting sqref="A204:A206">
    <cfRule type="duplicateValues" dxfId="196" priority="3" stopIfTrue="1"/>
  </conditionalFormatting>
  <conditionalFormatting sqref="B204:B206">
    <cfRule type="duplicateValues" dxfId="195" priority="4" stopIfTrue="1"/>
  </conditionalFormatting>
  <conditionalFormatting sqref="B204:B206">
    <cfRule type="duplicateValues" dxfId="194" priority="5" stopIfTrue="1"/>
    <cfRule type="duplicateValues" dxfId="193" priority="6" stopIfTrue="1"/>
    <cfRule type="duplicateValues" dxfId="192" priority="7" stopIfTrue="1"/>
  </conditionalFormatting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214"/>
  <sheetViews>
    <sheetView zoomScaleNormal="100" workbookViewId="0">
      <pane xSplit="4" ySplit="8" topLeftCell="E89" activePane="bottomRight" state="frozen"/>
      <selection activeCell="AI60" sqref="AI60:AJ60"/>
      <selection pane="topRight" activeCell="AI60" sqref="AI60:AJ60"/>
      <selection pane="bottomLeft" activeCell="AI60" sqref="AI60:AJ60"/>
      <selection pane="bottomRight" activeCell="E157" sqref="E157"/>
    </sheetView>
  </sheetViews>
  <sheetFormatPr defaultColWidth="6.85546875" defaultRowHeight="15.75" x14ac:dyDescent="0.2"/>
  <cols>
    <col min="1" max="1" width="9.5703125" style="29" customWidth="1"/>
    <col min="2" max="2" width="23.5703125" style="3" customWidth="1"/>
    <col min="3" max="3" width="11.85546875" style="1" customWidth="1"/>
    <col min="4" max="4" width="8.42578125" style="1" customWidth="1"/>
    <col min="5" max="5" width="7.7109375" style="1" customWidth="1"/>
    <col min="6" max="6" width="7.28515625" style="1" hidden="1" customWidth="1"/>
    <col min="7" max="7" width="0.28515625" style="1" hidden="1" customWidth="1"/>
    <col min="8" max="8" width="7.42578125" style="1" customWidth="1"/>
    <col min="9" max="9" width="9" style="1" customWidth="1"/>
    <col min="10" max="12" width="7.5703125" style="1" customWidth="1"/>
    <col min="13" max="13" width="7.7109375" style="1" customWidth="1"/>
    <col min="14" max="14" width="6.7109375" style="1" hidden="1" customWidth="1"/>
    <col min="15" max="15" width="9.7109375" style="1" customWidth="1"/>
    <col min="16" max="16" width="9.7109375" style="1" hidden="1" customWidth="1"/>
    <col min="17" max="17" width="6.5703125" style="1" customWidth="1"/>
    <col min="18" max="18" width="7.7109375" style="1" customWidth="1"/>
    <col min="19" max="19" width="6.42578125" style="1" customWidth="1"/>
    <col min="20" max="20" width="7" style="1" customWidth="1"/>
    <col min="21" max="21" width="7.28515625" style="1" customWidth="1"/>
    <col min="22" max="23" width="7.7109375" style="2" customWidth="1"/>
    <col min="24" max="24" width="9.5703125" style="2" customWidth="1"/>
    <col min="25" max="25" width="18.42578125" style="3" customWidth="1"/>
    <col min="26" max="26" width="11.7109375" style="3" customWidth="1"/>
    <col min="27" max="27" width="13.42578125" style="3" customWidth="1"/>
    <col min="28" max="28" width="12" style="3" customWidth="1"/>
    <col min="29" max="16384" width="6.85546875" style="3"/>
  </cols>
  <sheetData>
    <row r="1" spans="1:28" x14ac:dyDescent="0.2">
      <c r="A1" s="127" t="s">
        <v>0</v>
      </c>
      <c r="B1" s="127"/>
    </row>
    <row r="2" spans="1:28" x14ac:dyDescent="0.2">
      <c r="A2" s="127" t="s">
        <v>1</v>
      </c>
      <c r="B2" s="127"/>
    </row>
    <row r="3" spans="1:28" ht="19.5" x14ac:dyDescent="0.2">
      <c r="A3" s="128" t="s">
        <v>2</v>
      </c>
      <c r="B3" s="128"/>
      <c r="C3" s="128"/>
      <c r="D3" s="128"/>
      <c r="E3" s="128"/>
      <c r="F3" s="128"/>
      <c r="G3" s="128"/>
      <c r="H3" s="128"/>
      <c r="I3" s="128"/>
      <c r="J3" s="128"/>
      <c r="K3" s="128"/>
      <c r="L3" s="128"/>
      <c r="M3" s="128"/>
      <c r="N3" s="128"/>
      <c r="O3" s="128"/>
      <c r="P3" s="128"/>
      <c r="Q3" s="128"/>
      <c r="R3" s="128"/>
      <c r="S3" s="128"/>
      <c r="T3" s="128"/>
      <c r="U3" s="128"/>
      <c r="V3" s="128"/>
      <c r="W3" s="128"/>
      <c r="X3" s="128"/>
    </row>
    <row r="4" spans="1:28" ht="18.75" x14ac:dyDescent="0.2">
      <c r="A4" s="44" t="s">
        <v>3</v>
      </c>
      <c r="B4" s="4">
        <v>42798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8" ht="18" customHeight="1" x14ac:dyDescent="0.2">
      <c r="A5" s="129" t="s">
        <v>4</v>
      </c>
      <c r="B5" s="129" t="s">
        <v>5</v>
      </c>
      <c r="C5" s="130" t="s">
        <v>6</v>
      </c>
      <c r="D5" s="131" t="s">
        <v>7</v>
      </c>
      <c r="E5" s="130" t="s">
        <v>8</v>
      </c>
      <c r="F5" s="130"/>
      <c r="G5" s="130"/>
      <c r="H5" s="130"/>
      <c r="I5" s="130" t="s">
        <v>9</v>
      </c>
      <c r="J5" s="130"/>
      <c r="K5" s="130"/>
      <c r="L5" s="130"/>
      <c r="M5" s="130" t="s">
        <v>10</v>
      </c>
      <c r="N5" s="130"/>
      <c r="O5" s="130"/>
      <c r="P5" s="130"/>
      <c r="Q5" s="130"/>
      <c r="R5" s="130"/>
      <c r="S5" s="134" t="s">
        <v>11</v>
      </c>
      <c r="T5" s="135"/>
      <c r="U5" s="136"/>
      <c r="V5" s="120" t="s">
        <v>12</v>
      </c>
      <c r="W5" s="123" t="s">
        <v>13</v>
      </c>
      <c r="X5" s="123" t="s">
        <v>14</v>
      </c>
      <c r="Z5" s="126" t="s">
        <v>15</v>
      </c>
      <c r="AA5" s="126"/>
      <c r="AB5" s="126"/>
    </row>
    <row r="6" spans="1:28" ht="20.25" customHeight="1" x14ac:dyDescent="0.2">
      <c r="A6" s="129"/>
      <c r="B6" s="129"/>
      <c r="C6" s="130"/>
      <c r="D6" s="131"/>
      <c r="E6" s="132" t="s">
        <v>16</v>
      </c>
      <c r="F6" s="132" t="s">
        <v>17</v>
      </c>
      <c r="G6" s="120" t="s">
        <v>18</v>
      </c>
      <c r="H6" s="120" t="s">
        <v>19</v>
      </c>
      <c r="I6" s="120" t="s">
        <v>20</v>
      </c>
      <c r="J6" s="120" t="s">
        <v>21</v>
      </c>
      <c r="K6" s="120" t="s">
        <v>223</v>
      </c>
      <c r="L6" s="120" t="s">
        <v>22</v>
      </c>
      <c r="M6" s="120" t="s">
        <v>18</v>
      </c>
      <c r="N6" s="120" t="s">
        <v>23</v>
      </c>
      <c r="O6" s="119" t="s">
        <v>24</v>
      </c>
      <c r="P6" s="119"/>
      <c r="Q6" s="119"/>
      <c r="R6" s="120" t="s">
        <v>25</v>
      </c>
      <c r="S6" s="120" t="s">
        <v>26</v>
      </c>
      <c r="T6" s="120" t="s">
        <v>27</v>
      </c>
      <c r="U6" s="120" t="s">
        <v>28</v>
      </c>
      <c r="V6" s="122"/>
      <c r="W6" s="124"/>
      <c r="X6" s="124"/>
      <c r="Z6" s="126"/>
      <c r="AA6" s="126"/>
      <c r="AB6" s="126"/>
    </row>
    <row r="7" spans="1:28" ht="58.5" customHeight="1" x14ac:dyDescent="0.2">
      <c r="A7" s="129"/>
      <c r="B7" s="129"/>
      <c r="C7" s="130"/>
      <c r="D7" s="131"/>
      <c r="E7" s="133"/>
      <c r="F7" s="133"/>
      <c r="G7" s="121"/>
      <c r="H7" s="121"/>
      <c r="I7" s="121"/>
      <c r="J7" s="121"/>
      <c r="K7" s="121"/>
      <c r="L7" s="121"/>
      <c r="M7" s="121"/>
      <c r="N7" s="121"/>
      <c r="O7" s="46" t="s">
        <v>29</v>
      </c>
      <c r="P7" s="46" t="s">
        <v>30</v>
      </c>
      <c r="Q7" s="45" t="s">
        <v>31</v>
      </c>
      <c r="R7" s="121"/>
      <c r="S7" s="121"/>
      <c r="T7" s="121"/>
      <c r="U7" s="121"/>
      <c r="V7" s="121"/>
      <c r="W7" s="125"/>
      <c r="X7" s="125"/>
      <c r="Z7" s="5"/>
      <c r="AA7" s="5"/>
      <c r="AB7" s="6"/>
    </row>
    <row r="8" spans="1:28" ht="18" customHeight="1" x14ac:dyDescent="0.2">
      <c r="A8" s="7"/>
      <c r="B8" s="8" t="s">
        <v>32</v>
      </c>
      <c r="C8" s="9"/>
      <c r="D8" s="10"/>
      <c r="E8" s="10"/>
      <c r="F8" s="10"/>
      <c r="G8" s="10"/>
      <c r="H8" s="9"/>
      <c r="I8" s="10"/>
      <c r="J8" s="10"/>
      <c r="K8" s="10"/>
      <c r="L8" s="9"/>
      <c r="M8" s="10"/>
      <c r="N8" s="10"/>
      <c r="O8" s="10"/>
      <c r="P8" s="10"/>
      <c r="Q8" s="10"/>
      <c r="R8" s="11"/>
      <c r="S8" s="10"/>
      <c r="T8" s="10"/>
      <c r="U8" s="10"/>
      <c r="V8" s="9"/>
      <c r="W8" s="10"/>
      <c r="X8" s="9"/>
      <c r="Z8" s="12"/>
      <c r="AA8" s="12"/>
      <c r="AB8" s="12"/>
    </row>
    <row r="9" spans="1:28" ht="18" customHeight="1" x14ac:dyDescent="0.2">
      <c r="A9" s="13">
        <v>1500001</v>
      </c>
      <c r="B9" s="14" t="s">
        <v>33</v>
      </c>
      <c r="C9" s="15">
        <v>27000</v>
      </c>
      <c r="D9" s="10">
        <f>VLOOKUP($A9,'02.04'!$A$9:$W$204,23,0)</f>
        <v>0</v>
      </c>
      <c r="E9" s="15"/>
      <c r="F9" s="15"/>
      <c r="G9" s="15"/>
      <c r="H9" s="9">
        <f t="shared" ref="H9:H52" si="0">SUM(E9:G9)</f>
        <v>0</v>
      </c>
      <c r="I9" s="15"/>
      <c r="J9" s="15"/>
      <c r="K9" s="15"/>
      <c r="L9" s="9">
        <f>SUM(I9:K9)</f>
        <v>0</v>
      </c>
      <c r="M9" s="15"/>
      <c r="N9" s="15"/>
      <c r="O9" s="15"/>
      <c r="P9" s="15"/>
      <c r="Q9" s="15"/>
      <c r="R9" s="11">
        <f>SUM(M9:Q9)</f>
        <v>0</v>
      </c>
      <c r="S9" s="15"/>
      <c r="T9" s="15"/>
      <c r="U9" s="9">
        <f t="shared" ref="U9:U52" si="1">S9+T9</f>
        <v>0</v>
      </c>
      <c r="V9" s="9">
        <f t="shared" ref="V9:V52" si="2">D9+H9-L9-R9-U9</f>
        <v>0</v>
      </c>
      <c r="W9" s="15"/>
      <c r="X9" s="34">
        <f t="shared" ref="X9:X52" si="3">W9-V9</f>
        <v>0</v>
      </c>
      <c r="Y9" s="29"/>
      <c r="Z9" s="17"/>
    </row>
    <row r="10" spans="1:28" ht="18" customHeight="1" x14ac:dyDescent="0.2">
      <c r="A10" s="13">
        <v>1500002</v>
      </c>
      <c r="B10" s="14" t="s">
        <v>34</v>
      </c>
      <c r="C10" s="15">
        <v>19000</v>
      </c>
      <c r="D10" s="10">
        <f>VLOOKUP($A10,'02.04'!$A$9:$W$204,23,0)</f>
        <v>0</v>
      </c>
      <c r="E10" s="15">
        <v>6</v>
      </c>
      <c r="F10" s="15"/>
      <c r="G10" s="15"/>
      <c r="H10" s="9">
        <f t="shared" si="0"/>
        <v>6</v>
      </c>
      <c r="I10" s="15">
        <v>6</v>
      </c>
      <c r="J10" s="15"/>
      <c r="K10" s="15"/>
      <c r="L10" s="9">
        <f t="shared" ref="L10:L76" si="4">SUM(I10:K10)</f>
        <v>6</v>
      </c>
      <c r="M10" s="15"/>
      <c r="N10" s="15"/>
      <c r="O10" s="15"/>
      <c r="P10" s="15"/>
      <c r="Q10" s="15"/>
      <c r="R10" s="11">
        <f t="shared" ref="R10:R89" si="5">SUM(M10:Q10)</f>
        <v>0</v>
      </c>
      <c r="S10" s="15"/>
      <c r="T10" s="15"/>
      <c r="U10" s="9">
        <f t="shared" si="1"/>
        <v>0</v>
      </c>
      <c r="V10" s="9">
        <f t="shared" si="2"/>
        <v>0</v>
      </c>
      <c r="W10" s="15"/>
      <c r="X10" s="16">
        <f t="shared" si="3"/>
        <v>0</v>
      </c>
      <c r="Y10" s="26"/>
      <c r="Z10" s="17"/>
    </row>
    <row r="11" spans="1:28" ht="18" customHeight="1" x14ac:dyDescent="0.2">
      <c r="A11" s="13">
        <v>1500003</v>
      </c>
      <c r="B11" s="14" t="s">
        <v>35</v>
      </c>
      <c r="C11" s="15">
        <v>22000</v>
      </c>
      <c r="D11" s="10">
        <f>VLOOKUP($A11,'02.04'!$A$9:$W$204,23,0)</f>
        <v>0</v>
      </c>
      <c r="E11" s="15">
        <v>6</v>
      </c>
      <c r="F11" s="15"/>
      <c r="G11" s="15"/>
      <c r="H11" s="9">
        <f t="shared" si="0"/>
        <v>6</v>
      </c>
      <c r="I11" s="15">
        <v>5</v>
      </c>
      <c r="J11" s="15"/>
      <c r="K11" s="15"/>
      <c r="L11" s="9">
        <f t="shared" si="4"/>
        <v>5</v>
      </c>
      <c r="M11" s="15"/>
      <c r="N11" s="15"/>
      <c r="O11" s="15"/>
      <c r="P11" s="15"/>
      <c r="Q11" s="15"/>
      <c r="R11" s="11">
        <f t="shared" si="5"/>
        <v>0</v>
      </c>
      <c r="S11" s="15">
        <v>1</v>
      </c>
      <c r="T11" s="15"/>
      <c r="U11" s="9">
        <f t="shared" si="1"/>
        <v>1</v>
      </c>
      <c r="V11" s="9">
        <f t="shared" si="2"/>
        <v>0</v>
      </c>
      <c r="W11" s="15"/>
      <c r="X11" s="16">
        <f t="shared" si="3"/>
        <v>0</v>
      </c>
      <c r="Y11" s="26"/>
      <c r="Z11" s="17"/>
    </row>
    <row r="12" spans="1:28" ht="18" customHeight="1" x14ac:dyDescent="0.2">
      <c r="A12" s="13">
        <v>1500004</v>
      </c>
      <c r="B12" s="14" t="s">
        <v>36</v>
      </c>
      <c r="C12" s="15">
        <v>27000</v>
      </c>
      <c r="D12" s="10">
        <f>VLOOKUP($A12,'02.04'!$A$9:$W$204,23,0)</f>
        <v>0</v>
      </c>
      <c r="E12" s="15"/>
      <c r="F12" s="15"/>
      <c r="G12" s="15"/>
      <c r="H12" s="9">
        <f t="shared" si="0"/>
        <v>0</v>
      </c>
      <c r="I12" s="15"/>
      <c r="J12" s="15"/>
      <c r="K12" s="15"/>
      <c r="L12" s="9">
        <f t="shared" si="4"/>
        <v>0</v>
      </c>
      <c r="M12" s="15"/>
      <c r="N12" s="15"/>
      <c r="O12" s="15"/>
      <c r="P12" s="15"/>
      <c r="Q12" s="15"/>
      <c r="R12" s="11">
        <f t="shared" si="5"/>
        <v>0</v>
      </c>
      <c r="S12" s="15"/>
      <c r="T12" s="15"/>
      <c r="U12" s="9">
        <f t="shared" si="1"/>
        <v>0</v>
      </c>
      <c r="V12" s="9">
        <f t="shared" si="2"/>
        <v>0</v>
      </c>
      <c r="W12" s="15"/>
      <c r="X12" s="16">
        <f t="shared" si="3"/>
        <v>0</v>
      </c>
      <c r="Z12" s="17"/>
    </row>
    <row r="13" spans="1:28" ht="18" customHeight="1" x14ac:dyDescent="0.2">
      <c r="A13" s="13">
        <v>1500005</v>
      </c>
      <c r="B13" s="14" t="s">
        <v>37</v>
      </c>
      <c r="C13" s="15">
        <v>34000</v>
      </c>
      <c r="D13" s="10">
        <f>VLOOKUP($A13,'02.04'!$A$9:$W$204,23,0)</f>
        <v>0</v>
      </c>
      <c r="E13" s="15">
        <v>18</v>
      </c>
      <c r="F13" s="15"/>
      <c r="G13" s="15"/>
      <c r="H13" s="9">
        <f t="shared" si="0"/>
        <v>18</v>
      </c>
      <c r="I13" s="15">
        <v>10</v>
      </c>
      <c r="J13" s="15"/>
      <c r="K13" s="15"/>
      <c r="L13" s="9">
        <f t="shared" si="4"/>
        <v>10</v>
      </c>
      <c r="M13" s="15"/>
      <c r="N13" s="15"/>
      <c r="O13" s="15"/>
      <c r="P13" s="15"/>
      <c r="Q13" s="15"/>
      <c r="R13" s="11">
        <f t="shared" si="5"/>
        <v>0</v>
      </c>
      <c r="S13" s="15"/>
      <c r="T13" s="15"/>
      <c r="U13" s="9">
        <f t="shared" si="1"/>
        <v>0</v>
      </c>
      <c r="V13" s="9">
        <f t="shared" si="2"/>
        <v>8</v>
      </c>
      <c r="W13" s="15">
        <v>8</v>
      </c>
      <c r="X13" s="16">
        <f t="shared" si="3"/>
        <v>0</v>
      </c>
      <c r="Y13" s="19"/>
      <c r="Z13" s="17"/>
    </row>
    <row r="14" spans="1:28" ht="18" customHeight="1" x14ac:dyDescent="0.2">
      <c r="A14" s="13">
        <v>1500006</v>
      </c>
      <c r="B14" s="14" t="s">
        <v>38</v>
      </c>
      <c r="C14" s="15">
        <v>26000</v>
      </c>
      <c r="D14" s="10">
        <f>VLOOKUP($A14,'02.04'!$A$9:$W$204,23,0)</f>
        <v>0</v>
      </c>
      <c r="E14" s="15"/>
      <c r="F14" s="15"/>
      <c r="G14" s="15"/>
      <c r="H14" s="9">
        <f t="shared" si="0"/>
        <v>0</v>
      </c>
      <c r="I14" s="15"/>
      <c r="J14" s="15"/>
      <c r="K14" s="15"/>
      <c r="L14" s="9">
        <f t="shared" si="4"/>
        <v>0</v>
      </c>
      <c r="M14" s="15"/>
      <c r="N14" s="15"/>
      <c r="O14" s="15"/>
      <c r="P14" s="15"/>
      <c r="Q14" s="15"/>
      <c r="R14" s="11">
        <f t="shared" si="5"/>
        <v>0</v>
      </c>
      <c r="S14" s="15"/>
      <c r="T14" s="15"/>
      <c r="U14" s="9">
        <f t="shared" si="1"/>
        <v>0</v>
      </c>
      <c r="V14" s="9">
        <f t="shared" si="2"/>
        <v>0</v>
      </c>
      <c r="W14" s="15"/>
      <c r="X14" s="16">
        <f t="shared" si="3"/>
        <v>0</v>
      </c>
      <c r="Z14" s="17"/>
    </row>
    <row r="15" spans="1:28" ht="18" customHeight="1" x14ac:dyDescent="0.2">
      <c r="A15" s="13">
        <v>1500007</v>
      </c>
      <c r="B15" s="14" t="s">
        <v>39</v>
      </c>
      <c r="C15" s="15">
        <v>20000</v>
      </c>
      <c r="D15" s="10">
        <f>VLOOKUP($A15,'02.04'!$A$9:$W$204,23,0)</f>
        <v>0</v>
      </c>
      <c r="E15" s="15">
        <v>4</v>
      </c>
      <c r="F15" s="15"/>
      <c r="G15" s="15"/>
      <c r="H15" s="9">
        <f t="shared" si="0"/>
        <v>4</v>
      </c>
      <c r="I15" s="15">
        <v>4</v>
      </c>
      <c r="J15" s="15"/>
      <c r="K15" s="15"/>
      <c r="L15" s="9">
        <f t="shared" si="4"/>
        <v>4</v>
      </c>
      <c r="M15" s="15"/>
      <c r="N15" s="15"/>
      <c r="O15" s="15"/>
      <c r="P15" s="15"/>
      <c r="Q15" s="15"/>
      <c r="R15" s="11">
        <f t="shared" si="5"/>
        <v>0</v>
      </c>
      <c r="S15" s="15"/>
      <c r="T15" s="15"/>
      <c r="U15" s="9">
        <f t="shared" si="1"/>
        <v>0</v>
      </c>
      <c r="V15" s="9">
        <f t="shared" si="2"/>
        <v>0</v>
      </c>
      <c r="W15" s="15"/>
      <c r="X15" s="16">
        <f t="shared" si="3"/>
        <v>0</v>
      </c>
      <c r="Z15" s="17"/>
    </row>
    <row r="16" spans="1:28" ht="18" customHeight="1" x14ac:dyDescent="0.2">
      <c r="A16" s="13">
        <v>1500008</v>
      </c>
      <c r="B16" s="14" t="s">
        <v>40</v>
      </c>
      <c r="C16" s="15">
        <v>20000</v>
      </c>
      <c r="D16" s="10">
        <f>VLOOKUP($A16,'02.04'!$A$9:$W$204,23,0)</f>
        <v>0</v>
      </c>
      <c r="E16" s="15">
        <v>5</v>
      </c>
      <c r="F16" s="15"/>
      <c r="G16" s="15"/>
      <c r="H16" s="9">
        <f t="shared" si="0"/>
        <v>5</v>
      </c>
      <c r="I16" s="15">
        <v>5</v>
      </c>
      <c r="J16" s="15"/>
      <c r="K16" s="15"/>
      <c r="L16" s="9">
        <f t="shared" si="4"/>
        <v>5</v>
      </c>
      <c r="M16" s="15"/>
      <c r="N16" s="15"/>
      <c r="O16" s="15"/>
      <c r="P16" s="15"/>
      <c r="Q16" s="15"/>
      <c r="R16" s="11">
        <f t="shared" si="5"/>
        <v>0</v>
      </c>
      <c r="S16" s="15"/>
      <c r="T16" s="15"/>
      <c r="U16" s="9">
        <f t="shared" si="1"/>
        <v>0</v>
      </c>
      <c r="V16" s="9">
        <f t="shared" si="2"/>
        <v>0</v>
      </c>
      <c r="W16" s="15"/>
      <c r="X16" s="16">
        <f t="shared" si="3"/>
        <v>0</v>
      </c>
      <c r="Z16" s="17"/>
    </row>
    <row r="17" spans="1:26" ht="18" customHeight="1" x14ac:dyDescent="0.2">
      <c r="A17" s="13">
        <v>1500010</v>
      </c>
      <c r="B17" s="14" t="s">
        <v>41</v>
      </c>
      <c r="C17" s="15">
        <v>20000</v>
      </c>
      <c r="D17" s="10">
        <f>VLOOKUP($A17,'02.04'!$A$9:$W$204,23,0)</f>
        <v>0</v>
      </c>
      <c r="E17" s="15">
        <v>6</v>
      </c>
      <c r="F17" s="15"/>
      <c r="G17" s="15"/>
      <c r="H17" s="9">
        <f t="shared" si="0"/>
        <v>6</v>
      </c>
      <c r="I17" s="15">
        <v>7</v>
      </c>
      <c r="J17" s="15"/>
      <c r="K17" s="15"/>
      <c r="L17" s="9">
        <f t="shared" si="4"/>
        <v>7</v>
      </c>
      <c r="M17" s="15"/>
      <c r="N17" s="15"/>
      <c r="O17" s="15"/>
      <c r="P17" s="15"/>
      <c r="Q17" s="15"/>
      <c r="R17" s="11">
        <f t="shared" si="5"/>
        <v>0</v>
      </c>
      <c r="S17" s="15"/>
      <c r="T17" s="15"/>
      <c r="U17" s="9">
        <f t="shared" si="1"/>
        <v>0</v>
      </c>
      <c r="V17" s="9">
        <f t="shared" si="2"/>
        <v>-1</v>
      </c>
      <c r="W17" s="15"/>
      <c r="X17" s="16">
        <f t="shared" si="3"/>
        <v>1</v>
      </c>
      <c r="Y17" s="19"/>
      <c r="Z17" s="17"/>
    </row>
    <row r="18" spans="1:26" ht="18" customHeight="1" x14ac:dyDescent="0.2">
      <c r="A18" s="13">
        <v>1500013</v>
      </c>
      <c r="B18" s="14" t="s">
        <v>42</v>
      </c>
      <c r="C18" s="15">
        <v>27000</v>
      </c>
      <c r="D18" s="10">
        <f>VLOOKUP($A18,'02.04'!$A$9:$W$204,23,0)</f>
        <v>0</v>
      </c>
      <c r="E18" s="15">
        <v>16</v>
      </c>
      <c r="F18" s="15"/>
      <c r="G18" s="15"/>
      <c r="H18" s="9">
        <f t="shared" si="0"/>
        <v>16</v>
      </c>
      <c r="I18" s="15">
        <v>16</v>
      </c>
      <c r="J18" s="15"/>
      <c r="K18" s="15"/>
      <c r="L18" s="9">
        <f t="shared" si="4"/>
        <v>16</v>
      </c>
      <c r="M18" s="15"/>
      <c r="N18" s="15"/>
      <c r="O18" s="15"/>
      <c r="P18" s="15"/>
      <c r="Q18" s="15"/>
      <c r="R18" s="11">
        <f>SUM(M18:Q18)</f>
        <v>0</v>
      </c>
      <c r="S18" s="15"/>
      <c r="T18" s="15"/>
      <c r="U18" s="9">
        <f>S18+T18</f>
        <v>0</v>
      </c>
      <c r="V18" s="9">
        <f t="shared" si="2"/>
        <v>0</v>
      </c>
      <c r="W18" s="15"/>
      <c r="X18" s="16">
        <f>W18-V18</f>
        <v>0</v>
      </c>
      <c r="Y18" s="18"/>
      <c r="Z18" s="17"/>
    </row>
    <row r="19" spans="1:26" ht="18" customHeight="1" x14ac:dyDescent="0.2">
      <c r="A19" s="13">
        <v>1500017</v>
      </c>
      <c r="B19" s="14" t="s">
        <v>43</v>
      </c>
      <c r="C19" s="15">
        <v>19000</v>
      </c>
      <c r="D19" s="10">
        <f>VLOOKUP($A19,'02.04'!$A$9:$W$204,23,0)</f>
        <v>0</v>
      </c>
      <c r="E19" s="15"/>
      <c r="F19" s="15"/>
      <c r="G19" s="15"/>
      <c r="H19" s="9">
        <f t="shared" si="0"/>
        <v>0</v>
      </c>
      <c r="I19" s="15"/>
      <c r="J19" s="15"/>
      <c r="K19" s="15"/>
      <c r="L19" s="9">
        <f t="shared" si="4"/>
        <v>0</v>
      </c>
      <c r="M19" s="15"/>
      <c r="N19" s="15"/>
      <c r="O19" s="15"/>
      <c r="P19" s="15"/>
      <c r="Q19" s="15"/>
      <c r="R19" s="11">
        <f>SUM(M19:Q19)</f>
        <v>0</v>
      </c>
      <c r="S19" s="15"/>
      <c r="T19" s="15"/>
      <c r="U19" s="9">
        <f>S19+T19</f>
        <v>0</v>
      </c>
      <c r="V19" s="9">
        <f t="shared" si="2"/>
        <v>0</v>
      </c>
      <c r="W19" s="15"/>
      <c r="X19" s="16">
        <f>W19-V19</f>
        <v>0</v>
      </c>
      <c r="Y19" s="18"/>
      <c r="Z19" s="17"/>
    </row>
    <row r="20" spans="1:26" ht="18" customHeight="1" x14ac:dyDescent="0.2">
      <c r="A20" s="13">
        <v>1500021</v>
      </c>
      <c r="B20" s="14" t="s">
        <v>44</v>
      </c>
      <c r="C20" s="15">
        <v>19000</v>
      </c>
      <c r="D20" s="10">
        <f>VLOOKUP($A20,'02.04'!$A$9:$W$204,23,0)</f>
        <v>0</v>
      </c>
      <c r="E20" s="15">
        <v>6</v>
      </c>
      <c r="F20" s="15"/>
      <c r="G20" s="15"/>
      <c r="H20" s="9">
        <f t="shared" si="0"/>
        <v>6</v>
      </c>
      <c r="I20" s="15">
        <v>6</v>
      </c>
      <c r="J20" s="15"/>
      <c r="K20" s="15"/>
      <c r="L20" s="9">
        <f t="shared" si="4"/>
        <v>6</v>
      </c>
      <c r="M20" s="15"/>
      <c r="N20" s="15"/>
      <c r="O20" s="15"/>
      <c r="P20" s="15"/>
      <c r="Q20" s="15"/>
      <c r="R20" s="11">
        <f t="shared" si="5"/>
        <v>0</v>
      </c>
      <c r="S20" s="15"/>
      <c r="T20" s="15"/>
      <c r="U20" s="9">
        <f t="shared" si="1"/>
        <v>0</v>
      </c>
      <c r="V20" s="9">
        <f t="shared" si="2"/>
        <v>0</v>
      </c>
      <c r="W20" s="15"/>
      <c r="X20" s="16">
        <f t="shared" si="3"/>
        <v>0</v>
      </c>
      <c r="Y20" s="38"/>
      <c r="Z20" s="17"/>
    </row>
    <row r="21" spans="1:26" ht="18" customHeight="1" x14ac:dyDescent="0.2">
      <c r="A21" s="13">
        <v>1500022</v>
      </c>
      <c r="B21" s="14" t="s">
        <v>45</v>
      </c>
      <c r="C21" s="15">
        <v>19000</v>
      </c>
      <c r="D21" s="10">
        <f>VLOOKUP($A21,'02.04'!$A$9:$W$204,23,0)</f>
        <v>0</v>
      </c>
      <c r="E21" s="15">
        <v>4</v>
      </c>
      <c r="F21" s="15"/>
      <c r="G21" s="15"/>
      <c r="H21" s="9">
        <f t="shared" si="0"/>
        <v>4</v>
      </c>
      <c r="I21" s="15">
        <v>4</v>
      </c>
      <c r="J21" s="15"/>
      <c r="K21" s="15"/>
      <c r="L21" s="9">
        <f t="shared" si="4"/>
        <v>4</v>
      </c>
      <c r="M21" s="15"/>
      <c r="N21" s="15"/>
      <c r="O21" s="15"/>
      <c r="P21" s="15"/>
      <c r="Q21" s="15"/>
      <c r="R21" s="11">
        <f t="shared" si="5"/>
        <v>0</v>
      </c>
      <c r="S21" s="15"/>
      <c r="T21" s="15"/>
      <c r="U21" s="9">
        <f t="shared" si="1"/>
        <v>0</v>
      </c>
      <c r="V21" s="9">
        <f t="shared" si="2"/>
        <v>0</v>
      </c>
      <c r="W21" s="15"/>
      <c r="X21" s="16">
        <f t="shared" si="3"/>
        <v>0</v>
      </c>
      <c r="Y21" s="18"/>
      <c r="Z21" s="17"/>
    </row>
    <row r="22" spans="1:26" ht="18" customHeight="1" x14ac:dyDescent="0.2">
      <c r="A22" s="13">
        <v>1500023</v>
      </c>
      <c r="B22" s="14" t="s">
        <v>46</v>
      </c>
      <c r="C22" s="15">
        <v>16000</v>
      </c>
      <c r="D22" s="10">
        <f>VLOOKUP($A22,'02.04'!$A$9:$W$204,23,0)</f>
        <v>0</v>
      </c>
      <c r="E22" s="15">
        <v>6</v>
      </c>
      <c r="F22" s="15"/>
      <c r="G22" s="15"/>
      <c r="H22" s="9">
        <f t="shared" si="0"/>
        <v>6</v>
      </c>
      <c r="I22" s="15">
        <v>6</v>
      </c>
      <c r="J22" s="15"/>
      <c r="K22" s="15"/>
      <c r="L22" s="9">
        <f t="shared" si="4"/>
        <v>6</v>
      </c>
      <c r="M22" s="15"/>
      <c r="N22" s="15"/>
      <c r="O22" s="15"/>
      <c r="P22" s="15"/>
      <c r="Q22" s="15"/>
      <c r="R22" s="11">
        <f t="shared" si="5"/>
        <v>0</v>
      </c>
      <c r="S22" s="15"/>
      <c r="T22" s="15"/>
      <c r="U22" s="9">
        <f t="shared" si="1"/>
        <v>0</v>
      </c>
      <c r="V22" s="9">
        <f t="shared" si="2"/>
        <v>0</v>
      </c>
      <c r="W22" s="15"/>
      <c r="X22" s="16">
        <f t="shared" si="3"/>
        <v>0</v>
      </c>
      <c r="Y22" s="18"/>
      <c r="Z22" s="17"/>
    </row>
    <row r="23" spans="1:26" ht="18" customHeight="1" x14ac:dyDescent="0.2">
      <c r="A23" s="13">
        <v>1500024</v>
      </c>
      <c r="B23" s="14" t="s">
        <v>47</v>
      </c>
      <c r="C23" s="15">
        <v>21000</v>
      </c>
      <c r="D23" s="10">
        <f>VLOOKUP($A23,'02.04'!$A$9:$W$204,23,0)</f>
        <v>0</v>
      </c>
      <c r="E23" s="15"/>
      <c r="F23" s="15"/>
      <c r="G23" s="15"/>
      <c r="H23" s="9">
        <f t="shared" si="0"/>
        <v>0</v>
      </c>
      <c r="I23" s="15"/>
      <c r="J23" s="15"/>
      <c r="K23" s="15"/>
      <c r="L23" s="9">
        <f t="shared" si="4"/>
        <v>0</v>
      </c>
      <c r="M23" s="15"/>
      <c r="N23" s="15"/>
      <c r="O23" s="15"/>
      <c r="P23" s="15"/>
      <c r="Q23" s="15"/>
      <c r="R23" s="11">
        <f t="shared" si="5"/>
        <v>0</v>
      </c>
      <c r="S23" s="15"/>
      <c r="T23" s="15"/>
      <c r="U23" s="9">
        <f t="shared" si="1"/>
        <v>0</v>
      </c>
      <c r="V23" s="9">
        <f t="shared" si="2"/>
        <v>0</v>
      </c>
      <c r="W23" s="15"/>
      <c r="X23" s="16">
        <f t="shared" si="3"/>
        <v>0</v>
      </c>
      <c r="Y23" s="18"/>
      <c r="Z23" s="17"/>
    </row>
    <row r="24" spans="1:26" ht="18" customHeight="1" x14ac:dyDescent="0.2">
      <c r="A24" s="13">
        <v>1500026</v>
      </c>
      <c r="B24" s="14" t="s">
        <v>48</v>
      </c>
      <c r="C24" s="15">
        <v>21000</v>
      </c>
      <c r="D24" s="10">
        <f>VLOOKUP($A24,'02.04'!$A$9:$W$204,23,0)</f>
        <v>0</v>
      </c>
      <c r="E24" s="15">
        <v>4</v>
      </c>
      <c r="F24" s="15"/>
      <c r="G24" s="15"/>
      <c r="H24" s="9">
        <f t="shared" si="0"/>
        <v>4</v>
      </c>
      <c r="I24" s="15">
        <v>4</v>
      </c>
      <c r="J24" s="15"/>
      <c r="K24" s="15"/>
      <c r="L24" s="9">
        <f t="shared" si="4"/>
        <v>4</v>
      </c>
      <c r="M24" s="15"/>
      <c r="N24" s="15"/>
      <c r="O24" s="15"/>
      <c r="P24" s="15"/>
      <c r="Q24" s="15"/>
      <c r="R24" s="11">
        <f t="shared" si="5"/>
        <v>0</v>
      </c>
      <c r="S24" s="15"/>
      <c r="T24" s="15"/>
      <c r="U24" s="9">
        <f t="shared" si="1"/>
        <v>0</v>
      </c>
      <c r="V24" s="9">
        <f t="shared" si="2"/>
        <v>0</v>
      </c>
      <c r="W24" s="15"/>
      <c r="X24" s="16">
        <f t="shared" si="3"/>
        <v>0</v>
      </c>
      <c r="Y24" s="18"/>
      <c r="Z24" s="17"/>
    </row>
    <row r="25" spans="1:26" ht="18" customHeight="1" x14ac:dyDescent="0.2">
      <c r="A25" s="13">
        <v>1500028</v>
      </c>
      <c r="B25" s="14" t="s">
        <v>49</v>
      </c>
      <c r="C25" s="15">
        <v>20000</v>
      </c>
      <c r="D25" s="10">
        <f>VLOOKUP($A25,'02.04'!$A$9:$W$204,23,0)</f>
        <v>0</v>
      </c>
      <c r="E25" s="15">
        <v>4</v>
      </c>
      <c r="F25" s="15"/>
      <c r="G25" s="15"/>
      <c r="H25" s="9">
        <f t="shared" si="0"/>
        <v>4</v>
      </c>
      <c r="I25" s="15">
        <v>4</v>
      </c>
      <c r="J25" s="15"/>
      <c r="K25" s="15"/>
      <c r="L25" s="9">
        <f t="shared" si="4"/>
        <v>4</v>
      </c>
      <c r="M25" s="15"/>
      <c r="N25" s="15"/>
      <c r="O25" s="15"/>
      <c r="P25" s="15"/>
      <c r="Q25" s="15"/>
      <c r="R25" s="11">
        <f t="shared" si="5"/>
        <v>0</v>
      </c>
      <c r="S25" s="15"/>
      <c r="T25" s="15"/>
      <c r="U25" s="9">
        <f t="shared" si="1"/>
        <v>0</v>
      </c>
      <c r="V25" s="9">
        <f t="shared" si="2"/>
        <v>0</v>
      </c>
      <c r="W25" s="15"/>
      <c r="X25" s="16">
        <f>W25-V25</f>
        <v>0</v>
      </c>
      <c r="Y25" s="18"/>
      <c r="Z25" s="17"/>
    </row>
    <row r="26" spans="1:26" ht="18" customHeight="1" x14ac:dyDescent="0.2">
      <c r="A26" s="13">
        <v>1500029</v>
      </c>
      <c r="B26" s="14" t="s">
        <v>50</v>
      </c>
      <c r="C26" s="15">
        <v>18000</v>
      </c>
      <c r="D26" s="10">
        <f>VLOOKUP($A26,'02.04'!$A$9:$W$204,23,0)</f>
        <v>0</v>
      </c>
      <c r="E26" s="15"/>
      <c r="F26" s="15"/>
      <c r="G26" s="15"/>
      <c r="H26" s="9">
        <f t="shared" si="0"/>
        <v>0</v>
      </c>
      <c r="I26" s="15"/>
      <c r="J26" s="15"/>
      <c r="K26" s="15"/>
      <c r="L26" s="9">
        <f t="shared" si="4"/>
        <v>0</v>
      </c>
      <c r="M26" s="15"/>
      <c r="N26" s="15"/>
      <c r="O26" s="15"/>
      <c r="P26" s="15"/>
      <c r="Q26" s="15"/>
      <c r="R26" s="11">
        <f>SUM(M26:Q26)</f>
        <v>0</v>
      </c>
      <c r="S26" s="15"/>
      <c r="T26" s="15"/>
      <c r="U26" s="9">
        <f>S26+T26</f>
        <v>0</v>
      </c>
      <c r="V26" s="9">
        <f t="shared" si="2"/>
        <v>0</v>
      </c>
      <c r="W26" s="15"/>
      <c r="X26" s="16">
        <f>W26-V26</f>
        <v>0</v>
      </c>
      <c r="Y26" s="18"/>
      <c r="Z26" s="17"/>
    </row>
    <row r="27" spans="1:26" ht="18" customHeight="1" x14ac:dyDescent="0.2">
      <c r="A27" s="13">
        <v>1500047</v>
      </c>
      <c r="B27" s="14" t="s">
        <v>51</v>
      </c>
      <c r="C27" s="15">
        <v>32000</v>
      </c>
      <c r="D27" s="10">
        <f>VLOOKUP($A27,'02.04'!$A$9:$W$204,23,0)</f>
        <v>0</v>
      </c>
      <c r="E27" s="15"/>
      <c r="F27" s="15"/>
      <c r="G27" s="15"/>
      <c r="H27" s="9">
        <f t="shared" si="0"/>
        <v>0</v>
      </c>
      <c r="I27" s="15"/>
      <c r="J27" s="15"/>
      <c r="K27" s="15"/>
      <c r="L27" s="9">
        <f t="shared" si="4"/>
        <v>0</v>
      </c>
      <c r="M27" s="15"/>
      <c r="N27" s="15"/>
      <c r="O27" s="15"/>
      <c r="P27" s="15"/>
      <c r="Q27" s="15"/>
      <c r="R27" s="11">
        <f>SUM(M27:Q27)</f>
        <v>0</v>
      </c>
      <c r="S27" s="15"/>
      <c r="T27" s="15"/>
      <c r="U27" s="9">
        <f>S27+T27</f>
        <v>0</v>
      </c>
      <c r="V27" s="9">
        <f t="shared" si="2"/>
        <v>0</v>
      </c>
      <c r="W27" s="15"/>
      <c r="X27" s="16">
        <f>W27-V27</f>
        <v>0</v>
      </c>
      <c r="Y27" s="18"/>
      <c r="Z27" s="17"/>
    </row>
    <row r="28" spans="1:26" ht="18" customHeight="1" x14ac:dyDescent="0.2">
      <c r="A28" s="13">
        <v>1500081</v>
      </c>
      <c r="B28" s="14" t="s">
        <v>52</v>
      </c>
      <c r="C28" s="15">
        <v>22000</v>
      </c>
      <c r="D28" s="10">
        <f>VLOOKUP($A28,'02.04'!$A$9:$W$204,23,0)</f>
        <v>0</v>
      </c>
      <c r="E28" s="15">
        <v>6</v>
      </c>
      <c r="F28" s="15"/>
      <c r="G28" s="15"/>
      <c r="H28" s="9">
        <f t="shared" si="0"/>
        <v>6</v>
      </c>
      <c r="I28" s="15">
        <v>6</v>
      </c>
      <c r="J28" s="15"/>
      <c r="K28" s="15"/>
      <c r="L28" s="9">
        <f t="shared" si="4"/>
        <v>6</v>
      </c>
      <c r="M28" s="15"/>
      <c r="N28" s="15"/>
      <c r="O28" s="15"/>
      <c r="P28" s="15"/>
      <c r="Q28" s="15"/>
      <c r="R28" s="11">
        <f>SUM(M28:Q28)</f>
        <v>0</v>
      </c>
      <c r="S28" s="15"/>
      <c r="T28" s="15"/>
      <c r="U28" s="9">
        <f>S28+T28</f>
        <v>0</v>
      </c>
      <c r="V28" s="9">
        <f t="shared" si="2"/>
        <v>0</v>
      </c>
      <c r="W28" s="15"/>
      <c r="X28" s="16">
        <f>W28-V28</f>
        <v>0</v>
      </c>
      <c r="Y28" s="18"/>
      <c r="Z28" s="17"/>
    </row>
    <row r="29" spans="1:26" ht="18" customHeight="1" x14ac:dyDescent="0.2">
      <c r="A29" s="13">
        <v>1500088</v>
      </c>
      <c r="B29" s="14" t="s">
        <v>53</v>
      </c>
      <c r="C29" s="15">
        <v>21000</v>
      </c>
      <c r="D29" s="10">
        <f>VLOOKUP($A29,'02.04'!$A$9:$W$204,23,0)</f>
        <v>0</v>
      </c>
      <c r="E29" s="15">
        <v>4</v>
      </c>
      <c r="F29" s="15"/>
      <c r="G29" s="15"/>
      <c r="H29" s="9">
        <f t="shared" si="0"/>
        <v>4</v>
      </c>
      <c r="I29" s="15">
        <v>4</v>
      </c>
      <c r="J29" s="15"/>
      <c r="K29" s="15"/>
      <c r="L29" s="9">
        <f t="shared" si="4"/>
        <v>4</v>
      </c>
      <c r="M29" s="15"/>
      <c r="N29" s="15"/>
      <c r="O29" s="15"/>
      <c r="P29" s="15"/>
      <c r="Q29" s="15"/>
      <c r="R29" s="11">
        <f t="shared" si="5"/>
        <v>0</v>
      </c>
      <c r="S29" s="15"/>
      <c r="T29" s="15"/>
      <c r="U29" s="9">
        <f t="shared" si="1"/>
        <v>0</v>
      </c>
      <c r="V29" s="9">
        <f t="shared" si="2"/>
        <v>0</v>
      </c>
      <c r="W29" s="15"/>
      <c r="X29" s="16">
        <f t="shared" si="3"/>
        <v>0</v>
      </c>
      <c r="Y29" s="18"/>
      <c r="Z29" s="17"/>
    </row>
    <row r="30" spans="1:26" ht="18" customHeight="1" x14ac:dyDescent="0.2">
      <c r="A30" s="13">
        <v>1500089</v>
      </c>
      <c r="B30" s="14" t="s">
        <v>54</v>
      </c>
      <c r="C30" s="15">
        <v>20000</v>
      </c>
      <c r="D30" s="10">
        <f>VLOOKUP($A30,'02.04'!$A$9:$W$204,23,0)</f>
        <v>0</v>
      </c>
      <c r="E30" s="15">
        <v>6</v>
      </c>
      <c r="F30" s="15"/>
      <c r="G30" s="15"/>
      <c r="H30" s="9">
        <f t="shared" si="0"/>
        <v>6</v>
      </c>
      <c r="I30" s="15">
        <v>5</v>
      </c>
      <c r="J30" s="15"/>
      <c r="K30" s="15"/>
      <c r="L30" s="9">
        <f t="shared" si="4"/>
        <v>5</v>
      </c>
      <c r="M30" s="15"/>
      <c r="N30" s="15"/>
      <c r="O30" s="15"/>
      <c r="P30" s="15"/>
      <c r="Q30" s="15"/>
      <c r="R30" s="11">
        <f>SUM(M30:Q30)</f>
        <v>0</v>
      </c>
      <c r="S30" s="15"/>
      <c r="T30" s="15"/>
      <c r="U30" s="9">
        <f>S30+T30</f>
        <v>0</v>
      </c>
      <c r="V30" s="9">
        <f t="shared" si="2"/>
        <v>1</v>
      </c>
      <c r="W30" s="15"/>
      <c r="X30" s="16">
        <f>W30-V30</f>
        <v>-1</v>
      </c>
      <c r="Y30" s="18"/>
      <c r="Z30" s="17"/>
    </row>
    <row r="31" spans="1:26" ht="18" customHeight="1" x14ac:dyDescent="0.2">
      <c r="A31" s="13">
        <v>1500134</v>
      </c>
      <c r="B31" s="14" t="s">
        <v>55</v>
      </c>
      <c r="C31" s="15">
        <v>24000</v>
      </c>
      <c r="D31" s="10">
        <f>VLOOKUP($A31,'02.04'!$A$9:$W$204,23,0)</f>
        <v>0</v>
      </c>
      <c r="E31" s="15">
        <v>4</v>
      </c>
      <c r="F31" s="15"/>
      <c r="G31" s="15"/>
      <c r="H31" s="9">
        <f t="shared" si="0"/>
        <v>4</v>
      </c>
      <c r="I31" s="15">
        <v>4</v>
      </c>
      <c r="J31" s="15"/>
      <c r="K31" s="15"/>
      <c r="L31" s="9">
        <f t="shared" si="4"/>
        <v>4</v>
      </c>
      <c r="M31" s="15"/>
      <c r="N31" s="15"/>
      <c r="O31" s="15"/>
      <c r="P31" s="15"/>
      <c r="Q31" s="15"/>
      <c r="R31" s="11">
        <f t="shared" si="5"/>
        <v>0</v>
      </c>
      <c r="S31" s="15"/>
      <c r="T31" s="15"/>
      <c r="U31" s="9">
        <f t="shared" si="1"/>
        <v>0</v>
      </c>
      <c r="V31" s="9">
        <f t="shared" si="2"/>
        <v>0</v>
      </c>
      <c r="W31" s="15"/>
      <c r="X31" s="16">
        <f t="shared" si="3"/>
        <v>0</v>
      </c>
      <c r="Y31" s="18"/>
      <c r="Z31" s="17"/>
    </row>
    <row r="32" spans="1:26" ht="18" customHeight="1" x14ac:dyDescent="0.2">
      <c r="A32" s="13">
        <v>1500228</v>
      </c>
      <c r="B32" s="14" t="s">
        <v>56</v>
      </c>
      <c r="C32" s="15">
        <v>18000</v>
      </c>
      <c r="D32" s="10">
        <f>VLOOKUP($A32,'02.04'!$A$9:$W$204,23,0)</f>
        <v>0</v>
      </c>
      <c r="E32" s="15">
        <v>6</v>
      </c>
      <c r="F32" s="15"/>
      <c r="G32" s="15"/>
      <c r="H32" s="9">
        <f t="shared" si="0"/>
        <v>6</v>
      </c>
      <c r="I32" s="15">
        <v>6</v>
      </c>
      <c r="J32" s="15"/>
      <c r="K32" s="15"/>
      <c r="L32" s="9">
        <f t="shared" si="4"/>
        <v>6</v>
      </c>
      <c r="M32" s="15"/>
      <c r="N32" s="15"/>
      <c r="O32" s="15"/>
      <c r="P32" s="15"/>
      <c r="Q32" s="15"/>
      <c r="R32" s="11">
        <f>SUM(M32:Q32)</f>
        <v>0</v>
      </c>
      <c r="S32" s="15"/>
      <c r="T32" s="15"/>
      <c r="U32" s="9">
        <f>S32+T32</f>
        <v>0</v>
      </c>
      <c r="V32" s="9">
        <f t="shared" si="2"/>
        <v>0</v>
      </c>
      <c r="W32" s="15"/>
      <c r="X32" s="16">
        <f>W32-V32</f>
        <v>0</v>
      </c>
      <c r="Y32" s="18"/>
      <c r="Z32" s="17"/>
    </row>
    <row r="33" spans="1:26" ht="18" customHeight="1" x14ac:dyDescent="0.2">
      <c r="A33" s="13">
        <v>1500300</v>
      </c>
      <c r="B33" s="14" t="s">
        <v>57</v>
      </c>
      <c r="C33" s="15">
        <v>22000</v>
      </c>
      <c r="D33" s="10">
        <f>VLOOKUP($A33,'02.04'!$A$9:$W$204,23,0)</f>
        <v>0</v>
      </c>
      <c r="E33" s="15">
        <v>4</v>
      </c>
      <c r="F33" s="15"/>
      <c r="G33" s="15"/>
      <c r="H33" s="9">
        <f t="shared" si="0"/>
        <v>4</v>
      </c>
      <c r="I33" s="15">
        <v>4</v>
      </c>
      <c r="J33" s="15"/>
      <c r="K33" s="15"/>
      <c r="L33" s="9">
        <f t="shared" si="4"/>
        <v>4</v>
      </c>
      <c r="M33" s="15"/>
      <c r="N33" s="15"/>
      <c r="O33" s="15"/>
      <c r="P33" s="15"/>
      <c r="Q33" s="15"/>
      <c r="R33" s="11">
        <f t="shared" si="5"/>
        <v>0</v>
      </c>
      <c r="S33" s="15"/>
      <c r="T33" s="15"/>
      <c r="U33" s="9">
        <f t="shared" si="1"/>
        <v>0</v>
      </c>
      <c r="V33" s="9">
        <f t="shared" si="2"/>
        <v>0</v>
      </c>
      <c r="W33" s="15"/>
      <c r="X33" s="16">
        <f t="shared" si="3"/>
        <v>0</v>
      </c>
      <c r="Y33" s="39"/>
      <c r="Z33" s="17"/>
    </row>
    <row r="34" spans="1:26" ht="18" customHeight="1" x14ac:dyDescent="0.2">
      <c r="A34" s="13">
        <v>1500301</v>
      </c>
      <c r="B34" s="14" t="s">
        <v>58</v>
      </c>
      <c r="C34" s="15">
        <v>20000</v>
      </c>
      <c r="D34" s="10">
        <f>VLOOKUP($A34,'02.04'!$A$9:$W$204,23,0)</f>
        <v>0</v>
      </c>
      <c r="E34" s="15">
        <v>4</v>
      </c>
      <c r="F34" s="15"/>
      <c r="G34" s="15"/>
      <c r="H34" s="9">
        <f t="shared" si="0"/>
        <v>4</v>
      </c>
      <c r="I34" s="15">
        <v>4</v>
      </c>
      <c r="J34" s="15"/>
      <c r="K34" s="15"/>
      <c r="L34" s="9">
        <f t="shared" si="4"/>
        <v>4</v>
      </c>
      <c r="M34" s="15"/>
      <c r="N34" s="15"/>
      <c r="O34" s="15"/>
      <c r="P34" s="15"/>
      <c r="Q34" s="15"/>
      <c r="R34" s="11">
        <f t="shared" si="5"/>
        <v>0</v>
      </c>
      <c r="S34" s="15"/>
      <c r="T34" s="15"/>
      <c r="U34" s="9">
        <f t="shared" si="1"/>
        <v>0</v>
      </c>
      <c r="V34" s="9">
        <f t="shared" si="2"/>
        <v>0</v>
      </c>
      <c r="W34" s="15"/>
      <c r="X34" s="16">
        <f t="shared" si="3"/>
        <v>0</v>
      </c>
      <c r="Y34" s="18"/>
      <c r="Z34" s="17"/>
    </row>
    <row r="35" spans="1:26" ht="18" customHeight="1" x14ac:dyDescent="0.2">
      <c r="A35" s="13">
        <v>1500303</v>
      </c>
      <c r="B35" s="14" t="s">
        <v>59</v>
      </c>
      <c r="C35" s="15">
        <v>18000</v>
      </c>
      <c r="D35" s="10">
        <f>VLOOKUP($A35,'02.04'!$A$9:$W$204,23,0)</f>
        <v>0</v>
      </c>
      <c r="E35" s="15">
        <v>4</v>
      </c>
      <c r="F35" s="15"/>
      <c r="G35" s="15"/>
      <c r="H35" s="9">
        <f t="shared" si="0"/>
        <v>4</v>
      </c>
      <c r="I35" s="15">
        <v>2</v>
      </c>
      <c r="J35" s="15"/>
      <c r="K35" s="15"/>
      <c r="L35" s="9">
        <f t="shared" si="4"/>
        <v>2</v>
      </c>
      <c r="M35" s="15"/>
      <c r="N35" s="15"/>
      <c r="O35" s="15"/>
      <c r="P35" s="15"/>
      <c r="Q35" s="15"/>
      <c r="R35" s="11">
        <f t="shared" si="5"/>
        <v>0</v>
      </c>
      <c r="S35" s="15">
        <v>2</v>
      </c>
      <c r="T35" s="15"/>
      <c r="U35" s="9">
        <f t="shared" si="1"/>
        <v>2</v>
      </c>
      <c r="V35" s="9">
        <f t="shared" si="2"/>
        <v>0</v>
      </c>
      <c r="W35" s="15"/>
      <c r="X35" s="16">
        <f t="shared" si="3"/>
        <v>0</v>
      </c>
      <c r="Y35" s="18"/>
      <c r="Z35" s="17"/>
    </row>
    <row r="36" spans="1:26" ht="18.75" customHeight="1" x14ac:dyDescent="0.2">
      <c r="A36" s="13">
        <v>1500304</v>
      </c>
      <c r="B36" s="14" t="s">
        <v>60</v>
      </c>
      <c r="C36" s="15">
        <v>18000</v>
      </c>
      <c r="D36" s="10">
        <f>VLOOKUP($A36,'02.04'!$A$9:$W$204,23,0)</f>
        <v>0</v>
      </c>
      <c r="E36" s="15">
        <v>4</v>
      </c>
      <c r="F36" s="15"/>
      <c r="G36" s="15"/>
      <c r="H36" s="9">
        <f t="shared" si="0"/>
        <v>4</v>
      </c>
      <c r="I36" s="15">
        <v>4</v>
      </c>
      <c r="J36" s="15"/>
      <c r="K36" s="15"/>
      <c r="L36" s="9">
        <f t="shared" si="4"/>
        <v>4</v>
      </c>
      <c r="M36" s="15"/>
      <c r="N36" s="15"/>
      <c r="O36" s="15"/>
      <c r="P36" s="15"/>
      <c r="Q36" s="15"/>
      <c r="R36" s="11">
        <f t="shared" si="5"/>
        <v>0</v>
      </c>
      <c r="S36" s="15"/>
      <c r="T36" s="15"/>
      <c r="U36" s="9">
        <f t="shared" si="1"/>
        <v>0</v>
      </c>
      <c r="V36" s="9">
        <f t="shared" si="2"/>
        <v>0</v>
      </c>
      <c r="W36" s="15"/>
      <c r="X36" s="16">
        <f t="shared" si="3"/>
        <v>0</v>
      </c>
      <c r="Y36" s="18"/>
      <c r="Z36" s="17"/>
    </row>
    <row r="37" spans="1:26" ht="18" customHeight="1" x14ac:dyDescent="0.2">
      <c r="A37" s="13">
        <v>1500306</v>
      </c>
      <c r="B37" s="14" t="s">
        <v>61</v>
      </c>
      <c r="C37" s="15">
        <v>17000</v>
      </c>
      <c r="D37" s="10">
        <f>VLOOKUP($A37,'02.04'!$A$9:$W$204,23,0)</f>
        <v>0</v>
      </c>
      <c r="E37" s="15">
        <v>4</v>
      </c>
      <c r="F37" s="15"/>
      <c r="G37" s="15"/>
      <c r="H37" s="9">
        <f t="shared" si="0"/>
        <v>4</v>
      </c>
      <c r="I37" s="15">
        <v>4</v>
      </c>
      <c r="J37" s="15"/>
      <c r="K37" s="15"/>
      <c r="L37" s="9">
        <f t="shared" si="4"/>
        <v>4</v>
      </c>
      <c r="M37" s="15"/>
      <c r="N37" s="15"/>
      <c r="O37" s="15"/>
      <c r="P37" s="15"/>
      <c r="Q37" s="15"/>
      <c r="R37" s="11">
        <f t="shared" si="5"/>
        <v>0</v>
      </c>
      <c r="S37" s="15"/>
      <c r="T37" s="15"/>
      <c r="U37" s="9">
        <f t="shared" si="1"/>
        <v>0</v>
      </c>
      <c r="V37" s="9">
        <f t="shared" si="2"/>
        <v>0</v>
      </c>
      <c r="W37" s="15"/>
      <c r="X37" s="16">
        <f t="shared" si="3"/>
        <v>0</v>
      </c>
      <c r="Y37" s="39"/>
      <c r="Z37" s="17"/>
    </row>
    <row r="38" spans="1:26" ht="18" customHeight="1" x14ac:dyDescent="0.2">
      <c r="A38" s="13">
        <v>1500307</v>
      </c>
      <c r="B38" s="14" t="s">
        <v>62</v>
      </c>
      <c r="C38" s="15">
        <v>20000</v>
      </c>
      <c r="D38" s="10">
        <f>VLOOKUP($A38,'02.04'!$A$9:$W$204,23,0)</f>
        <v>0</v>
      </c>
      <c r="E38" s="15">
        <v>4</v>
      </c>
      <c r="F38" s="15"/>
      <c r="G38" s="15"/>
      <c r="H38" s="9">
        <f t="shared" si="0"/>
        <v>4</v>
      </c>
      <c r="I38" s="15">
        <v>1</v>
      </c>
      <c r="J38" s="15"/>
      <c r="K38" s="15"/>
      <c r="L38" s="9">
        <f t="shared" si="4"/>
        <v>1</v>
      </c>
      <c r="M38" s="15"/>
      <c r="N38" s="15"/>
      <c r="O38" s="15"/>
      <c r="P38" s="15"/>
      <c r="Q38" s="15"/>
      <c r="R38" s="11">
        <f t="shared" si="5"/>
        <v>0</v>
      </c>
      <c r="S38" s="15">
        <v>3</v>
      </c>
      <c r="T38" s="15"/>
      <c r="U38" s="9">
        <f t="shared" si="1"/>
        <v>3</v>
      </c>
      <c r="V38" s="9">
        <f t="shared" si="2"/>
        <v>0</v>
      </c>
      <c r="W38" s="15"/>
      <c r="X38" s="16">
        <f t="shared" si="3"/>
        <v>0</v>
      </c>
      <c r="Y38" s="18"/>
      <c r="Z38" s="17"/>
    </row>
    <row r="39" spans="1:26" ht="18" customHeight="1" x14ac:dyDescent="0.2">
      <c r="A39" s="13">
        <v>1500309</v>
      </c>
      <c r="B39" s="14" t="s">
        <v>63</v>
      </c>
      <c r="C39" s="15">
        <v>18000</v>
      </c>
      <c r="D39" s="10">
        <f>VLOOKUP($A39,'02.04'!$A$9:$W$204,23,0)</f>
        <v>0</v>
      </c>
      <c r="E39" s="15"/>
      <c r="F39" s="15"/>
      <c r="G39" s="15"/>
      <c r="H39" s="9">
        <f t="shared" si="0"/>
        <v>0</v>
      </c>
      <c r="I39" s="15"/>
      <c r="J39" s="15"/>
      <c r="K39" s="15"/>
      <c r="L39" s="9">
        <f t="shared" si="4"/>
        <v>0</v>
      </c>
      <c r="M39" s="15"/>
      <c r="N39" s="15"/>
      <c r="O39" s="15"/>
      <c r="P39" s="15"/>
      <c r="Q39" s="15"/>
      <c r="R39" s="11">
        <f t="shared" si="5"/>
        <v>0</v>
      </c>
      <c r="S39" s="15"/>
      <c r="T39" s="15"/>
      <c r="U39" s="9">
        <f t="shared" si="1"/>
        <v>0</v>
      </c>
      <c r="V39" s="9">
        <f t="shared" si="2"/>
        <v>0</v>
      </c>
      <c r="W39" s="15"/>
      <c r="X39" s="16">
        <f t="shared" si="3"/>
        <v>0</v>
      </c>
      <c r="Y39" s="18"/>
      <c r="Z39" s="17"/>
    </row>
    <row r="40" spans="1:26" ht="18" customHeight="1" x14ac:dyDescent="0.2">
      <c r="A40" s="13">
        <v>1500310</v>
      </c>
      <c r="B40" s="14" t="s">
        <v>64</v>
      </c>
      <c r="C40" s="15">
        <v>20000</v>
      </c>
      <c r="D40" s="10">
        <f>VLOOKUP($A40,'02.04'!$A$9:$W$204,23,0)</f>
        <v>0</v>
      </c>
      <c r="E40" s="15">
        <v>6</v>
      </c>
      <c r="F40" s="15"/>
      <c r="G40" s="15"/>
      <c r="H40" s="9">
        <f t="shared" si="0"/>
        <v>6</v>
      </c>
      <c r="I40" s="15">
        <v>5</v>
      </c>
      <c r="J40" s="15"/>
      <c r="K40" s="15"/>
      <c r="L40" s="9">
        <f t="shared" si="4"/>
        <v>5</v>
      </c>
      <c r="M40" s="15"/>
      <c r="N40" s="15"/>
      <c r="O40" s="15"/>
      <c r="P40" s="15"/>
      <c r="Q40" s="15"/>
      <c r="R40" s="11">
        <f t="shared" si="5"/>
        <v>0</v>
      </c>
      <c r="S40" s="15">
        <v>1</v>
      </c>
      <c r="T40" s="15"/>
      <c r="U40" s="9">
        <f t="shared" si="1"/>
        <v>1</v>
      </c>
      <c r="V40" s="9">
        <f t="shared" si="2"/>
        <v>0</v>
      </c>
      <c r="W40" s="15"/>
      <c r="X40" s="16">
        <f t="shared" si="3"/>
        <v>0</v>
      </c>
      <c r="Y40" s="18"/>
      <c r="Z40" s="17"/>
    </row>
    <row r="41" spans="1:26" ht="18" customHeight="1" x14ac:dyDescent="0.2">
      <c r="A41" s="13">
        <v>1500311</v>
      </c>
      <c r="B41" s="14" t="s">
        <v>65</v>
      </c>
      <c r="C41" s="15">
        <v>21000</v>
      </c>
      <c r="D41" s="10">
        <f>VLOOKUP($A41,'02.04'!$A$9:$W$204,23,0)</f>
        <v>0</v>
      </c>
      <c r="E41" s="15">
        <v>4</v>
      </c>
      <c r="F41" s="15"/>
      <c r="G41" s="15"/>
      <c r="H41" s="9">
        <f t="shared" si="0"/>
        <v>4</v>
      </c>
      <c r="I41" s="15">
        <v>2</v>
      </c>
      <c r="J41" s="15"/>
      <c r="K41" s="15"/>
      <c r="L41" s="9">
        <f t="shared" si="4"/>
        <v>2</v>
      </c>
      <c r="M41" s="15"/>
      <c r="N41" s="15"/>
      <c r="O41" s="15"/>
      <c r="P41" s="15"/>
      <c r="Q41" s="15"/>
      <c r="R41" s="11">
        <f t="shared" si="5"/>
        <v>0</v>
      </c>
      <c r="S41" s="15">
        <v>2</v>
      </c>
      <c r="T41" s="15"/>
      <c r="U41" s="9">
        <f t="shared" si="1"/>
        <v>2</v>
      </c>
      <c r="V41" s="9">
        <f t="shared" si="2"/>
        <v>0</v>
      </c>
      <c r="W41" s="15"/>
      <c r="X41" s="16">
        <f t="shared" si="3"/>
        <v>0</v>
      </c>
      <c r="Y41" s="18"/>
      <c r="Z41" s="17"/>
    </row>
    <row r="42" spans="1:26" ht="18" customHeight="1" x14ac:dyDescent="0.2">
      <c r="A42" s="13">
        <v>1500312</v>
      </c>
      <c r="B42" s="14" t="s">
        <v>66</v>
      </c>
      <c r="C42" s="15">
        <v>21000</v>
      </c>
      <c r="D42" s="10">
        <f>VLOOKUP($A42,'02.04'!$A$9:$W$204,23,0)</f>
        <v>0</v>
      </c>
      <c r="E42" s="15"/>
      <c r="F42" s="15"/>
      <c r="G42" s="15"/>
      <c r="H42" s="9">
        <f t="shared" si="0"/>
        <v>0</v>
      </c>
      <c r="I42" s="15"/>
      <c r="J42" s="15"/>
      <c r="K42" s="15"/>
      <c r="L42" s="9">
        <f t="shared" si="4"/>
        <v>0</v>
      </c>
      <c r="M42" s="15"/>
      <c r="N42" s="15"/>
      <c r="O42" s="15"/>
      <c r="P42" s="15"/>
      <c r="Q42" s="15"/>
      <c r="R42" s="11">
        <f t="shared" si="5"/>
        <v>0</v>
      </c>
      <c r="S42" s="15"/>
      <c r="T42" s="15"/>
      <c r="U42" s="9">
        <f t="shared" si="1"/>
        <v>0</v>
      </c>
      <c r="V42" s="9">
        <f t="shared" si="2"/>
        <v>0</v>
      </c>
      <c r="W42" s="15"/>
      <c r="X42" s="16">
        <f t="shared" si="3"/>
        <v>0</v>
      </c>
      <c r="Y42" s="18"/>
      <c r="Z42" s="17"/>
    </row>
    <row r="43" spans="1:26" ht="18" customHeight="1" x14ac:dyDescent="0.2">
      <c r="A43" s="13">
        <v>1500313</v>
      </c>
      <c r="B43" s="14" t="s">
        <v>67</v>
      </c>
      <c r="C43" s="15">
        <v>20000</v>
      </c>
      <c r="D43" s="10">
        <f>VLOOKUP($A43,'02.04'!$A$9:$W$204,23,0)</f>
        <v>0</v>
      </c>
      <c r="E43" s="15"/>
      <c r="F43" s="15"/>
      <c r="G43" s="15"/>
      <c r="H43" s="9">
        <f t="shared" si="0"/>
        <v>0</v>
      </c>
      <c r="I43" s="15"/>
      <c r="J43" s="15"/>
      <c r="K43" s="15"/>
      <c r="L43" s="9">
        <f t="shared" si="4"/>
        <v>0</v>
      </c>
      <c r="M43" s="15"/>
      <c r="N43" s="15"/>
      <c r="O43" s="15"/>
      <c r="P43" s="15"/>
      <c r="Q43" s="15"/>
      <c r="R43" s="11">
        <f t="shared" si="5"/>
        <v>0</v>
      </c>
      <c r="S43" s="15"/>
      <c r="T43" s="15"/>
      <c r="U43" s="9">
        <f t="shared" si="1"/>
        <v>0</v>
      </c>
      <c r="V43" s="9">
        <f t="shared" si="2"/>
        <v>0</v>
      </c>
      <c r="W43" s="15"/>
      <c r="X43" s="16">
        <f t="shared" si="3"/>
        <v>0</v>
      </c>
      <c r="Y43" s="18"/>
      <c r="Z43" s="17"/>
    </row>
    <row r="44" spans="1:26" ht="18" customHeight="1" x14ac:dyDescent="0.2">
      <c r="A44" s="13">
        <v>1500314</v>
      </c>
      <c r="B44" s="14" t="s">
        <v>68</v>
      </c>
      <c r="C44" s="15">
        <v>17000</v>
      </c>
      <c r="D44" s="10">
        <f>VLOOKUP($A44,'02.04'!$A$9:$W$204,23,0)</f>
        <v>0</v>
      </c>
      <c r="E44" s="15">
        <v>4</v>
      </c>
      <c r="F44" s="15"/>
      <c r="G44" s="15"/>
      <c r="H44" s="9">
        <f t="shared" si="0"/>
        <v>4</v>
      </c>
      <c r="I44" s="15">
        <v>3</v>
      </c>
      <c r="J44" s="15"/>
      <c r="K44" s="15"/>
      <c r="L44" s="9">
        <f t="shared" si="4"/>
        <v>3</v>
      </c>
      <c r="M44" s="15"/>
      <c r="N44" s="15"/>
      <c r="O44" s="15"/>
      <c r="P44" s="15"/>
      <c r="Q44" s="15"/>
      <c r="R44" s="11">
        <f t="shared" si="5"/>
        <v>0</v>
      </c>
      <c r="S44" s="15">
        <v>1</v>
      </c>
      <c r="T44" s="15"/>
      <c r="U44" s="9">
        <f t="shared" si="1"/>
        <v>1</v>
      </c>
      <c r="V44" s="9">
        <f t="shared" si="2"/>
        <v>0</v>
      </c>
      <c r="W44" s="15"/>
      <c r="X44" s="16">
        <f t="shared" si="3"/>
        <v>0</v>
      </c>
      <c r="Y44" s="26"/>
      <c r="Z44" s="17"/>
    </row>
    <row r="45" spans="1:26" ht="18" customHeight="1" x14ac:dyDescent="0.2">
      <c r="A45" s="13">
        <v>1502007</v>
      </c>
      <c r="B45" s="14" t="s">
        <v>69</v>
      </c>
      <c r="C45" s="15">
        <v>19000</v>
      </c>
      <c r="D45" s="10">
        <f>VLOOKUP($A45,'02.04'!$A$9:$W$204,23,0)</f>
        <v>0</v>
      </c>
      <c r="E45" s="15"/>
      <c r="F45" s="15"/>
      <c r="G45" s="15"/>
      <c r="H45" s="9">
        <f t="shared" si="0"/>
        <v>0</v>
      </c>
      <c r="I45" s="15"/>
      <c r="J45" s="15"/>
      <c r="K45" s="15"/>
      <c r="L45" s="9">
        <f t="shared" si="4"/>
        <v>0</v>
      </c>
      <c r="M45" s="15"/>
      <c r="N45" s="15"/>
      <c r="O45" s="15"/>
      <c r="P45" s="15"/>
      <c r="Q45" s="15"/>
      <c r="R45" s="11">
        <f t="shared" si="5"/>
        <v>0</v>
      </c>
      <c r="S45" s="15"/>
      <c r="T45" s="15"/>
      <c r="U45" s="9">
        <f t="shared" si="1"/>
        <v>0</v>
      </c>
      <c r="V45" s="9">
        <f t="shared" si="2"/>
        <v>0</v>
      </c>
      <c r="W45" s="15"/>
      <c r="X45" s="16">
        <f t="shared" si="3"/>
        <v>0</v>
      </c>
      <c r="Y45" s="26"/>
      <c r="Z45" s="17"/>
    </row>
    <row r="46" spans="1:26" ht="18" customHeight="1" x14ac:dyDescent="0.2">
      <c r="A46" s="13">
        <v>1502011</v>
      </c>
      <c r="B46" s="14" t="s">
        <v>70</v>
      </c>
      <c r="C46" s="15">
        <v>17000</v>
      </c>
      <c r="D46" s="10">
        <f>VLOOKUP($A46,'02.04'!$A$9:$W$204,23,0)</f>
        <v>0</v>
      </c>
      <c r="E46" s="15">
        <v>4</v>
      </c>
      <c r="F46" s="15"/>
      <c r="G46" s="15"/>
      <c r="H46" s="9">
        <f t="shared" si="0"/>
        <v>4</v>
      </c>
      <c r="I46" s="15">
        <v>4</v>
      </c>
      <c r="J46" s="15"/>
      <c r="K46" s="15"/>
      <c r="L46" s="9">
        <f t="shared" si="4"/>
        <v>4</v>
      </c>
      <c r="M46" s="15"/>
      <c r="N46" s="15"/>
      <c r="O46" s="15"/>
      <c r="P46" s="15"/>
      <c r="Q46" s="15"/>
      <c r="R46" s="11">
        <f t="shared" si="5"/>
        <v>0</v>
      </c>
      <c r="S46" s="15"/>
      <c r="T46" s="15"/>
      <c r="U46" s="9">
        <f t="shared" si="1"/>
        <v>0</v>
      </c>
      <c r="V46" s="9">
        <f t="shared" si="2"/>
        <v>0</v>
      </c>
      <c r="W46" s="15"/>
      <c r="X46" s="16">
        <f t="shared" si="3"/>
        <v>0</v>
      </c>
      <c r="Y46" s="26"/>
      <c r="Z46" s="17"/>
    </row>
    <row r="47" spans="1:26" ht="18" customHeight="1" x14ac:dyDescent="0.2">
      <c r="A47" s="13">
        <v>1502012</v>
      </c>
      <c r="B47" s="14" t="s">
        <v>71</v>
      </c>
      <c r="C47" s="15">
        <v>18000</v>
      </c>
      <c r="D47" s="10">
        <f>VLOOKUP($A47,'02.04'!$A$9:$W$204,23,0)</f>
        <v>0</v>
      </c>
      <c r="E47" s="15">
        <v>4</v>
      </c>
      <c r="F47" s="15"/>
      <c r="G47" s="15"/>
      <c r="H47" s="9">
        <f t="shared" si="0"/>
        <v>4</v>
      </c>
      <c r="I47" s="15">
        <v>4</v>
      </c>
      <c r="J47" s="15"/>
      <c r="K47" s="15"/>
      <c r="L47" s="9">
        <f t="shared" si="4"/>
        <v>4</v>
      </c>
      <c r="M47" s="15"/>
      <c r="N47" s="15"/>
      <c r="O47" s="15"/>
      <c r="P47" s="15"/>
      <c r="Q47" s="15"/>
      <c r="R47" s="11">
        <f t="shared" si="5"/>
        <v>0</v>
      </c>
      <c r="S47" s="15"/>
      <c r="T47" s="15"/>
      <c r="U47" s="9">
        <f t="shared" si="1"/>
        <v>0</v>
      </c>
      <c r="V47" s="9">
        <f t="shared" si="2"/>
        <v>0</v>
      </c>
      <c r="W47" s="15"/>
      <c r="X47" s="16">
        <f t="shared" si="3"/>
        <v>0</v>
      </c>
      <c r="Y47" s="18"/>
      <c r="Z47" s="17"/>
    </row>
    <row r="48" spans="1:26" ht="18" customHeight="1" x14ac:dyDescent="0.2">
      <c r="A48" s="13">
        <v>1502013</v>
      </c>
      <c r="B48" s="14" t="s">
        <v>72</v>
      </c>
      <c r="C48" s="15">
        <v>20000</v>
      </c>
      <c r="D48" s="10">
        <f>VLOOKUP($A48,'02.04'!$A$9:$W$204,23,0)</f>
        <v>0</v>
      </c>
      <c r="E48" s="15">
        <v>4</v>
      </c>
      <c r="F48" s="15"/>
      <c r="G48" s="15"/>
      <c r="H48" s="9">
        <f t="shared" si="0"/>
        <v>4</v>
      </c>
      <c r="I48" s="15">
        <v>4</v>
      </c>
      <c r="J48" s="15"/>
      <c r="K48" s="15"/>
      <c r="L48" s="9">
        <f t="shared" si="4"/>
        <v>4</v>
      </c>
      <c r="M48" s="15"/>
      <c r="N48" s="15"/>
      <c r="O48" s="15"/>
      <c r="P48" s="15"/>
      <c r="Q48" s="15"/>
      <c r="R48" s="11">
        <f t="shared" si="5"/>
        <v>0</v>
      </c>
      <c r="S48" s="15"/>
      <c r="T48" s="15"/>
      <c r="U48" s="9">
        <f t="shared" si="1"/>
        <v>0</v>
      </c>
      <c r="V48" s="9">
        <f t="shared" si="2"/>
        <v>0</v>
      </c>
      <c r="W48" s="15"/>
      <c r="X48" s="16">
        <f t="shared" si="3"/>
        <v>0</v>
      </c>
      <c r="Y48" s="18"/>
      <c r="Z48" s="17"/>
    </row>
    <row r="49" spans="1:28" ht="18" customHeight="1" x14ac:dyDescent="0.2">
      <c r="A49" s="13">
        <v>1502021</v>
      </c>
      <c r="B49" s="14" t="s">
        <v>73</v>
      </c>
      <c r="C49" s="15">
        <v>22000</v>
      </c>
      <c r="D49" s="10">
        <f>VLOOKUP($A49,'02.04'!$A$9:$W$204,23,0)</f>
        <v>0</v>
      </c>
      <c r="E49" s="15">
        <v>6</v>
      </c>
      <c r="F49" s="15"/>
      <c r="G49" s="15"/>
      <c r="H49" s="9">
        <f t="shared" si="0"/>
        <v>6</v>
      </c>
      <c r="I49" s="15">
        <v>2</v>
      </c>
      <c r="J49" s="15"/>
      <c r="K49" s="15"/>
      <c r="L49" s="9">
        <f t="shared" si="4"/>
        <v>2</v>
      </c>
      <c r="M49" s="15"/>
      <c r="N49" s="15"/>
      <c r="O49" s="15"/>
      <c r="P49" s="15"/>
      <c r="Q49" s="15"/>
      <c r="R49" s="11">
        <f t="shared" si="5"/>
        <v>0</v>
      </c>
      <c r="S49" s="15">
        <v>4</v>
      </c>
      <c r="T49" s="15"/>
      <c r="U49" s="9">
        <f t="shared" si="1"/>
        <v>4</v>
      </c>
      <c r="V49" s="9">
        <f t="shared" si="2"/>
        <v>0</v>
      </c>
      <c r="W49" s="15"/>
      <c r="X49" s="16">
        <f t="shared" si="3"/>
        <v>0</v>
      </c>
      <c r="Y49" s="18"/>
      <c r="Z49" s="17"/>
    </row>
    <row r="50" spans="1:28" ht="18" customHeight="1" x14ac:dyDescent="0.2">
      <c r="A50" s="13">
        <v>1502024</v>
      </c>
      <c r="B50" s="14" t="s">
        <v>74</v>
      </c>
      <c r="C50" s="15">
        <v>21000</v>
      </c>
      <c r="D50" s="10">
        <f>VLOOKUP($A50,'02.04'!$A$9:$W$204,23,0)</f>
        <v>0</v>
      </c>
      <c r="E50" s="15"/>
      <c r="F50" s="15"/>
      <c r="G50" s="15"/>
      <c r="H50" s="9">
        <f t="shared" si="0"/>
        <v>0</v>
      </c>
      <c r="I50" s="15"/>
      <c r="J50" s="15"/>
      <c r="K50" s="15"/>
      <c r="L50" s="9">
        <f t="shared" si="4"/>
        <v>0</v>
      </c>
      <c r="M50" s="15"/>
      <c r="N50" s="15"/>
      <c r="O50" s="15"/>
      <c r="P50" s="15"/>
      <c r="Q50" s="15"/>
      <c r="R50" s="11">
        <f t="shared" si="5"/>
        <v>0</v>
      </c>
      <c r="S50" s="15"/>
      <c r="T50" s="15"/>
      <c r="U50" s="9">
        <f t="shared" si="1"/>
        <v>0</v>
      </c>
      <c r="V50" s="9">
        <f t="shared" si="2"/>
        <v>0</v>
      </c>
      <c r="W50" s="15"/>
      <c r="X50" s="16">
        <f t="shared" si="3"/>
        <v>0</v>
      </c>
      <c r="Y50" s="18"/>
      <c r="Z50" s="17"/>
    </row>
    <row r="51" spans="1:28" ht="18" customHeight="1" x14ac:dyDescent="0.2">
      <c r="A51" s="13">
        <v>1502029</v>
      </c>
      <c r="B51" s="14" t="s">
        <v>75</v>
      </c>
      <c r="C51" s="15">
        <v>19000</v>
      </c>
      <c r="D51" s="10">
        <f>VLOOKUP($A51,'02.04'!$A$9:$W$204,23,0)</f>
        <v>0</v>
      </c>
      <c r="E51" s="15">
        <v>6</v>
      </c>
      <c r="F51" s="15"/>
      <c r="G51" s="15"/>
      <c r="H51" s="9">
        <f t="shared" si="0"/>
        <v>6</v>
      </c>
      <c r="I51" s="15">
        <v>6</v>
      </c>
      <c r="J51" s="15"/>
      <c r="K51" s="15"/>
      <c r="L51" s="9">
        <f t="shared" si="4"/>
        <v>6</v>
      </c>
      <c r="M51" s="15"/>
      <c r="N51" s="15"/>
      <c r="O51" s="15"/>
      <c r="P51" s="15"/>
      <c r="Q51" s="15"/>
      <c r="R51" s="11">
        <f t="shared" si="5"/>
        <v>0</v>
      </c>
      <c r="S51" s="15"/>
      <c r="T51" s="15"/>
      <c r="U51" s="9">
        <f t="shared" si="1"/>
        <v>0</v>
      </c>
      <c r="V51" s="9">
        <f t="shared" si="2"/>
        <v>0</v>
      </c>
      <c r="W51" s="15"/>
      <c r="X51" s="16">
        <f t="shared" si="3"/>
        <v>0</v>
      </c>
      <c r="Y51" s="18"/>
      <c r="Z51" s="17"/>
    </row>
    <row r="52" spans="1:28" ht="18" customHeight="1" x14ac:dyDescent="0.2">
      <c r="A52" s="13">
        <v>1509001</v>
      </c>
      <c r="B52" s="14" t="s">
        <v>76</v>
      </c>
      <c r="C52" s="15">
        <v>25000</v>
      </c>
      <c r="D52" s="10">
        <f>VLOOKUP($A52,'02.04'!$A$9:$W$204,23,0)</f>
        <v>0</v>
      </c>
      <c r="E52" s="15"/>
      <c r="F52" s="15"/>
      <c r="G52" s="15"/>
      <c r="H52" s="9">
        <f t="shared" si="0"/>
        <v>0</v>
      </c>
      <c r="I52" s="15"/>
      <c r="J52" s="15"/>
      <c r="K52" s="15"/>
      <c r="L52" s="9">
        <f t="shared" si="4"/>
        <v>0</v>
      </c>
      <c r="M52" s="15"/>
      <c r="N52" s="15"/>
      <c r="O52" s="15"/>
      <c r="P52" s="15"/>
      <c r="Q52" s="15"/>
      <c r="R52" s="11">
        <f t="shared" si="5"/>
        <v>0</v>
      </c>
      <c r="S52" s="15"/>
      <c r="T52" s="15"/>
      <c r="U52" s="9">
        <f t="shared" si="1"/>
        <v>0</v>
      </c>
      <c r="V52" s="9">
        <f t="shared" si="2"/>
        <v>0</v>
      </c>
      <c r="W52" s="15"/>
      <c r="X52" s="16">
        <f t="shared" si="3"/>
        <v>0</v>
      </c>
      <c r="Y52" s="18"/>
      <c r="Z52" s="17"/>
    </row>
    <row r="53" spans="1:28" ht="18" customHeight="1" x14ac:dyDescent="0.2">
      <c r="A53" s="7">
        <v>1520000</v>
      </c>
      <c r="B53" s="8" t="s">
        <v>77</v>
      </c>
      <c r="C53" s="9"/>
      <c r="D53" s="10">
        <f>VLOOKUP($A53,'02.04'!$A$9:$W$204,23,0)</f>
        <v>0</v>
      </c>
      <c r="E53" s="10"/>
      <c r="F53" s="10"/>
      <c r="G53" s="10"/>
      <c r="H53" s="9"/>
      <c r="I53" s="10"/>
      <c r="J53" s="10"/>
      <c r="K53" s="10"/>
      <c r="L53" s="9">
        <f t="shared" si="4"/>
        <v>0</v>
      </c>
      <c r="M53" s="10"/>
      <c r="N53" s="10"/>
      <c r="O53" s="10"/>
      <c r="P53" s="10"/>
      <c r="Q53" s="10"/>
      <c r="R53" s="11">
        <f t="shared" si="5"/>
        <v>0</v>
      </c>
      <c r="S53" s="10"/>
      <c r="T53" s="10"/>
      <c r="U53" s="9"/>
      <c r="V53" s="9"/>
      <c r="W53" s="10"/>
      <c r="X53" s="9"/>
      <c r="Y53" s="18"/>
      <c r="Z53" s="17"/>
    </row>
    <row r="54" spans="1:28" s="24" customFormat="1" ht="18" customHeight="1" x14ac:dyDescent="0.2">
      <c r="A54" s="13">
        <v>1520001</v>
      </c>
      <c r="B54" s="20" t="s">
        <v>78</v>
      </c>
      <c r="C54" s="21">
        <v>22000</v>
      </c>
      <c r="D54" s="10">
        <f>VLOOKUP($A54,'02.04'!$A$9:$W$204,23,0)</f>
        <v>0</v>
      </c>
      <c r="E54" s="21"/>
      <c r="F54" s="21"/>
      <c r="G54" s="21"/>
      <c r="H54" s="9">
        <f t="shared" ref="H54:H64" si="6">SUM(E54:G54)</f>
        <v>0</v>
      </c>
      <c r="I54" s="21"/>
      <c r="J54" s="21"/>
      <c r="K54" s="21"/>
      <c r="L54" s="9">
        <f t="shared" si="4"/>
        <v>0</v>
      </c>
      <c r="M54" s="21"/>
      <c r="N54" s="15"/>
      <c r="O54" s="21"/>
      <c r="P54" s="15"/>
      <c r="Q54" s="21"/>
      <c r="R54" s="11">
        <f t="shared" si="5"/>
        <v>0</v>
      </c>
      <c r="S54" s="21"/>
      <c r="T54" s="21"/>
      <c r="U54" s="9">
        <f t="shared" ref="U54:U64" si="7">S54+T54</f>
        <v>0</v>
      </c>
      <c r="V54" s="9">
        <f t="shared" ref="V54:V64" si="8">D54+H54-L54-R54-U54</f>
        <v>0</v>
      </c>
      <c r="W54" s="21"/>
      <c r="X54" s="16">
        <f t="shared" ref="X54:X64" si="9">W54-V54</f>
        <v>0</v>
      </c>
      <c r="Y54" s="18"/>
      <c r="Z54" s="18"/>
      <c r="AA54" s="17"/>
      <c r="AB54" s="3"/>
    </row>
    <row r="55" spans="1:28" s="24" customFormat="1" ht="18" customHeight="1" x14ac:dyDescent="0.2">
      <c r="A55" s="13">
        <v>1520004</v>
      </c>
      <c r="B55" s="20" t="s">
        <v>79</v>
      </c>
      <c r="C55" s="21">
        <v>22000</v>
      </c>
      <c r="D55" s="10">
        <f>VLOOKUP($A55,'02.04'!$A$9:$W$204,23,0)</f>
        <v>0</v>
      </c>
      <c r="E55" s="15"/>
      <c r="F55" s="15"/>
      <c r="G55" s="15"/>
      <c r="H55" s="9">
        <f t="shared" si="6"/>
        <v>0</v>
      </c>
      <c r="I55" s="15"/>
      <c r="J55" s="15"/>
      <c r="K55" s="15"/>
      <c r="L55" s="9">
        <f t="shared" si="4"/>
        <v>0</v>
      </c>
      <c r="M55" s="15"/>
      <c r="N55" s="15"/>
      <c r="O55" s="15"/>
      <c r="P55" s="15"/>
      <c r="Q55" s="15"/>
      <c r="R55" s="11">
        <f t="shared" si="5"/>
        <v>0</v>
      </c>
      <c r="S55" s="15"/>
      <c r="T55" s="15"/>
      <c r="U55" s="9">
        <f t="shared" si="7"/>
        <v>0</v>
      </c>
      <c r="V55" s="9">
        <f t="shared" si="8"/>
        <v>0</v>
      </c>
      <c r="W55" s="15"/>
      <c r="X55" s="16">
        <f t="shared" si="9"/>
        <v>0</v>
      </c>
      <c r="Y55" s="18"/>
      <c r="Z55" s="18"/>
      <c r="AA55" s="17"/>
      <c r="AB55" s="3"/>
    </row>
    <row r="56" spans="1:28" x14ac:dyDescent="0.2">
      <c r="A56" s="13">
        <v>1520005</v>
      </c>
      <c r="B56" s="14" t="s">
        <v>80</v>
      </c>
      <c r="C56" s="15">
        <v>22000</v>
      </c>
      <c r="D56" s="10">
        <f>VLOOKUP($A56,'02.04'!$A$9:$W$204,23,0)</f>
        <v>0</v>
      </c>
      <c r="E56" s="15"/>
      <c r="F56" s="15"/>
      <c r="G56" s="15"/>
      <c r="H56" s="9">
        <f t="shared" si="6"/>
        <v>0</v>
      </c>
      <c r="I56" s="15"/>
      <c r="J56" s="15"/>
      <c r="K56" s="15"/>
      <c r="L56" s="9">
        <f t="shared" si="4"/>
        <v>0</v>
      </c>
      <c r="M56" s="15"/>
      <c r="N56" s="15"/>
      <c r="O56" s="15"/>
      <c r="P56" s="15"/>
      <c r="Q56" s="15"/>
      <c r="R56" s="11">
        <f t="shared" si="5"/>
        <v>0</v>
      </c>
      <c r="S56" s="15"/>
      <c r="T56" s="15"/>
      <c r="U56" s="9">
        <f t="shared" si="7"/>
        <v>0</v>
      </c>
      <c r="V56" s="9">
        <f t="shared" si="8"/>
        <v>0</v>
      </c>
      <c r="W56" s="15"/>
      <c r="X56" s="16">
        <f t="shared" si="9"/>
        <v>0</v>
      </c>
      <c r="Y56" s="18"/>
      <c r="Z56" s="18"/>
      <c r="AA56" s="17"/>
    </row>
    <row r="57" spans="1:28" x14ac:dyDescent="0.2">
      <c r="A57" s="13">
        <v>1520020</v>
      </c>
      <c r="B57" s="14" t="s">
        <v>81</v>
      </c>
      <c r="C57" s="15">
        <v>20000</v>
      </c>
      <c r="D57" s="10">
        <f>VLOOKUP($A57,'02.04'!$A$9:$W$204,23,0)</f>
        <v>0</v>
      </c>
      <c r="E57" s="15"/>
      <c r="F57" s="15"/>
      <c r="G57" s="15"/>
      <c r="H57" s="9">
        <f t="shared" si="6"/>
        <v>0</v>
      </c>
      <c r="I57" s="15"/>
      <c r="J57" s="15"/>
      <c r="K57" s="15"/>
      <c r="L57" s="9">
        <f t="shared" si="4"/>
        <v>0</v>
      </c>
      <c r="M57" s="15"/>
      <c r="N57" s="15"/>
      <c r="O57" s="15"/>
      <c r="P57" s="15"/>
      <c r="Q57" s="15"/>
      <c r="R57" s="11">
        <f t="shared" si="5"/>
        <v>0</v>
      </c>
      <c r="S57" s="15"/>
      <c r="T57" s="15"/>
      <c r="U57" s="9">
        <f t="shared" si="7"/>
        <v>0</v>
      </c>
      <c r="V57" s="9">
        <f t="shared" si="8"/>
        <v>0</v>
      </c>
      <c r="W57" s="15"/>
      <c r="X57" s="16">
        <f t="shared" si="9"/>
        <v>0</v>
      </c>
      <c r="Y57" s="18"/>
      <c r="Z57" s="17"/>
    </row>
    <row r="58" spans="1:28" ht="18" customHeight="1" x14ac:dyDescent="0.2">
      <c r="A58" s="13">
        <v>1520041</v>
      </c>
      <c r="B58" s="14" t="s">
        <v>82</v>
      </c>
      <c r="C58" s="15">
        <v>29000</v>
      </c>
      <c r="D58" s="10">
        <f>VLOOKUP($A58,'02.04'!$A$9:$W$204,23,0)</f>
        <v>0</v>
      </c>
      <c r="E58" s="15"/>
      <c r="F58" s="15"/>
      <c r="G58" s="15"/>
      <c r="H58" s="9">
        <f t="shared" si="6"/>
        <v>0</v>
      </c>
      <c r="I58" s="15"/>
      <c r="J58" s="15"/>
      <c r="K58" s="15"/>
      <c r="L58" s="9">
        <f t="shared" si="4"/>
        <v>0</v>
      </c>
      <c r="M58" s="15"/>
      <c r="N58" s="15"/>
      <c r="O58" s="15"/>
      <c r="P58" s="15"/>
      <c r="Q58" s="15"/>
      <c r="R58" s="11">
        <f>SUM(M58:Q58)</f>
        <v>0</v>
      </c>
      <c r="S58" s="15"/>
      <c r="T58" s="15"/>
      <c r="U58" s="9">
        <f>S58+T58</f>
        <v>0</v>
      </c>
      <c r="V58" s="9">
        <f t="shared" si="8"/>
        <v>0</v>
      </c>
      <c r="W58" s="15"/>
      <c r="X58" s="16">
        <f>W58-V58</f>
        <v>0</v>
      </c>
      <c r="Y58" s="18"/>
      <c r="Z58" s="17"/>
    </row>
    <row r="59" spans="1:28" ht="18" customHeight="1" x14ac:dyDescent="0.2">
      <c r="A59" s="13">
        <v>1520043</v>
      </c>
      <c r="B59" s="14" t="s">
        <v>83</v>
      </c>
      <c r="C59" s="15">
        <v>32000</v>
      </c>
      <c r="D59" s="10">
        <f>VLOOKUP($A59,'02.04'!$A$9:$W$204,23,0)</f>
        <v>0</v>
      </c>
      <c r="E59" s="15"/>
      <c r="F59" s="15"/>
      <c r="G59" s="15"/>
      <c r="H59" s="9">
        <f t="shared" si="6"/>
        <v>0</v>
      </c>
      <c r="I59" s="15"/>
      <c r="J59" s="15"/>
      <c r="K59" s="15"/>
      <c r="L59" s="9">
        <f t="shared" si="4"/>
        <v>0</v>
      </c>
      <c r="M59" s="15"/>
      <c r="N59" s="15"/>
      <c r="O59" s="15"/>
      <c r="P59" s="15"/>
      <c r="Q59" s="15"/>
      <c r="R59" s="11">
        <f t="shared" si="5"/>
        <v>0</v>
      </c>
      <c r="S59" s="15"/>
      <c r="T59" s="15"/>
      <c r="U59" s="9">
        <f t="shared" si="7"/>
        <v>0</v>
      </c>
      <c r="V59" s="9">
        <f t="shared" si="8"/>
        <v>0</v>
      </c>
      <c r="W59" s="15"/>
      <c r="X59" s="16">
        <f t="shared" si="9"/>
        <v>0</v>
      </c>
      <c r="Y59" s="18"/>
      <c r="Z59" s="17"/>
    </row>
    <row r="60" spans="1:28" ht="18" customHeight="1" x14ac:dyDescent="0.2">
      <c r="A60" s="13">
        <v>1520050</v>
      </c>
      <c r="B60" s="14" t="s">
        <v>243</v>
      </c>
      <c r="C60" s="15">
        <v>35000</v>
      </c>
      <c r="D60" s="10">
        <f>VLOOKUP($A60,'02.04'!$A$9:$W$204,23,0)</f>
        <v>0</v>
      </c>
      <c r="E60" s="15"/>
      <c r="F60" s="15"/>
      <c r="G60" s="15"/>
      <c r="H60" s="9">
        <f t="shared" si="6"/>
        <v>0</v>
      </c>
      <c r="I60" s="15">
        <v>8</v>
      </c>
      <c r="J60" s="15"/>
      <c r="K60" s="15"/>
      <c r="L60" s="9">
        <f t="shared" si="4"/>
        <v>8</v>
      </c>
      <c r="M60" s="15"/>
      <c r="N60" s="15"/>
      <c r="O60" s="15"/>
      <c r="P60" s="15"/>
      <c r="Q60" s="15"/>
      <c r="R60" s="11">
        <f t="shared" si="5"/>
        <v>0</v>
      </c>
      <c r="S60" s="15"/>
      <c r="T60" s="15"/>
      <c r="U60" s="9"/>
      <c r="V60" s="9"/>
      <c r="W60" s="15"/>
      <c r="X60" s="16"/>
      <c r="Y60" s="18"/>
      <c r="Z60" s="17"/>
    </row>
    <row r="61" spans="1:28" ht="18" customHeight="1" x14ac:dyDescent="0.2">
      <c r="A61" s="13">
        <v>1520051</v>
      </c>
      <c r="B61" s="14" t="s">
        <v>244</v>
      </c>
      <c r="C61" s="15">
        <v>50000</v>
      </c>
      <c r="D61" s="10">
        <f>VLOOKUP($A61,'02.04'!$A$9:$W$204,23,0)</f>
        <v>0</v>
      </c>
      <c r="E61" s="15"/>
      <c r="F61" s="15"/>
      <c r="G61" s="15"/>
      <c r="H61" s="9">
        <f t="shared" si="6"/>
        <v>0</v>
      </c>
      <c r="I61" s="15">
        <v>12</v>
      </c>
      <c r="J61" s="15"/>
      <c r="K61" s="15"/>
      <c r="L61" s="9">
        <f t="shared" si="4"/>
        <v>12</v>
      </c>
      <c r="M61" s="15"/>
      <c r="N61" s="15"/>
      <c r="O61" s="15"/>
      <c r="P61" s="15"/>
      <c r="Q61" s="15"/>
      <c r="R61" s="11">
        <f t="shared" si="5"/>
        <v>0</v>
      </c>
      <c r="S61" s="15"/>
      <c r="T61" s="15"/>
      <c r="U61" s="9"/>
      <c r="V61" s="9"/>
      <c r="W61" s="15"/>
      <c r="X61" s="16"/>
      <c r="Y61" s="18"/>
      <c r="Z61" s="17"/>
    </row>
    <row r="62" spans="1:28" ht="18" customHeight="1" x14ac:dyDescent="0.2">
      <c r="A62" s="13">
        <v>1522008</v>
      </c>
      <c r="B62" s="14" t="s">
        <v>84</v>
      </c>
      <c r="C62" s="15">
        <v>25000</v>
      </c>
      <c r="D62" s="10">
        <f>VLOOKUP($A62,'02.04'!$A$9:$W$204,23,0)</f>
        <v>0</v>
      </c>
      <c r="E62" s="15"/>
      <c r="F62" s="15"/>
      <c r="G62" s="15"/>
      <c r="H62" s="9">
        <f t="shared" si="6"/>
        <v>0</v>
      </c>
      <c r="I62" s="15"/>
      <c r="J62" s="15"/>
      <c r="K62" s="15"/>
      <c r="L62" s="9">
        <f t="shared" si="4"/>
        <v>0</v>
      </c>
      <c r="M62" s="15"/>
      <c r="N62" s="15"/>
      <c r="O62" s="15"/>
      <c r="P62" s="15"/>
      <c r="Q62" s="15"/>
      <c r="R62" s="11">
        <f t="shared" si="5"/>
        <v>0</v>
      </c>
      <c r="S62" s="15"/>
      <c r="T62" s="15"/>
      <c r="U62" s="9">
        <f t="shared" si="7"/>
        <v>0</v>
      </c>
      <c r="V62" s="9">
        <f t="shared" si="8"/>
        <v>0</v>
      </c>
      <c r="W62" s="15"/>
      <c r="X62" s="16">
        <f t="shared" si="9"/>
        <v>0</v>
      </c>
      <c r="Y62" s="18"/>
      <c r="Z62" s="17"/>
    </row>
    <row r="63" spans="1:28" ht="18" customHeight="1" x14ac:dyDescent="0.2">
      <c r="A63" s="13">
        <v>1523008</v>
      </c>
      <c r="B63" s="14" t="s">
        <v>232</v>
      </c>
      <c r="C63" s="15">
        <v>13000</v>
      </c>
      <c r="D63" s="10">
        <f>VLOOKUP($A63,'02.04'!$A$9:$W$204,23,0)</f>
        <v>0</v>
      </c>
      <c r="E63" s="15">
        <v>97</v>
      </c>
      <c r="F63" s="15"/>
      <c r="G63" s="15"/>
      <c r="H63" s="9">
        <f t="shared" si="6"/>
        <v>97</v>
      </c>
      <c r="I63" s="15">
        <v>11</v>
      </c>
      <c r="J63" s="15"/>
      <c r="K63" s="15"/>
      <c r="L63" s="9">
        <f t="shared" si="4"/>
        <v>11</v>
      </c>
      <c r="M63" s="15"/>
      <c r="N63" s="15"/>
      <c r="O63" s="15"/>
      <c r="P63" s="15"/>
      <c r="Q63" s="15"/>
      <c r="R63" s="11">
        <f t="shared" si="5"/>
        <v>0</v>
      </c>
      <c r="S63" s="15">
        <v>2</v>
      </c>
      <c r="T63" s="15"/>
      <c r="U63" s="9">
        <f t="shared" si="7"/>
        <v>2</v>
      </c>
      <c r="V63" s="9">
        <f>D63+H63-L63-R63-U63-L60*3-L61*5</f>
        <v>0</v>
      </c>
      <c r="W63" s="15"/>
      <c r="X63" s="16">
        <f t="shared" si="9"/>
        <v>0</v>
      </c>
      <c r="Y63" s="18"/>
      <c r="Z63" s="17"/>
    </row>
    <row r="64" spans="1:28" ht="18" customHeight="1" x14ac:dyDescent="0.2">
      <c r="A64" s="13">
        <v>1522009</v>
      </c>
      <c r="B64" s="14" t="s">
        <v>85</v>
      </c>
      <c r="C64" s="15">
        <v>24000</v>
      </c>
      <c r="D64" s="10">
        <f>VLOOKUP($A64,'02.04'!$A$9:$W$204,23,0)</f>
        <v>0</v>
      </c>
      <c r="E64" s="15"/>
      <c r="F64" s="15"/>
      <c r="G64" s="15"/>
      <c r="H64" s="9">
        <f t="shared" si="6"/>
        <v>0</v>
      </c>
      <c r="I64" s="15"/>
      <c r="J64" s="15"/>
      <c r="K64" s="15"/>
      <c r="L64" s="9">
        <f t="shared" si="4"/>
        <v>0</v>
      </c>
      <c r="M64" s="15"/>
      <c r="N64" s="15"/>
      <c r="O64" s="15"/>
      <c r="P64" s="15"/>
      <c r="Q64" s="15"/>
      <c r="R64" s="11">
        <f t="shared" si="5"/>
        <v>0</v>
      </c>
      <c r="S64" s="15"/>
      <c r="T64" s="15"/>
      <c r="U64" s="9">
        <f t="shared" si="7"/>
        <v>0</v>
      </c>
      <c r="V64" s="9">
        <f t="shared" si="8"/>
        <v>0</v>
      </c>
      <c r="W64" s="15"/>
      <c r="X64" s="16">
        <f t="shared" si="9"/>
        <v>0</v>
      </c>
      <c r="Y64" s="18"/>
      <c r="Z64" s="17"/>
    </row>
    <row r="65" spans="1:26" ht="18" customHeight="1" x14ac:dyDescent="0.2">
      <c r="A65" s="7">
        <v>1530000</v>
      </c>
      <c r="B65" s="8" t="s">
        <v>86</v>
      </c>
      <c r="C65" s="9"/>
      <c r="D65" s="10">
        <f>VLOOKUP($A65,'02.04'!$A$9:$W$204,23,0)</f>
        <v>0</v>
      </c>
      <c r="E65" s="10"/>
      <c r="F65" s="10"/>
      <c r="G65" s="10"/>
      <c r="H65" s="9"/>
      <c r="I65" s="10"/>
      <c r="J65" s="10"/>
      <c r="K65" s="10"/>
      <c r="L65" s="9">
        <f t="shared" si="4"/>
        <v>0</v>
      </c>
      <c r="M65" s="10"/>
      <c r="N65" s="10"/>
      <c r="O65" s="10"/>
      <c r="P65" s="10"/>
      <c r="Q65" s="10"/>
      <c r="R65" s="11">
        <f t="shared" si="5"/>
        <v>0</v>
      </c>
      <c r="S65" s="10"/>
      <c r="T65" s="10"/>
      <c r="U65" s="9"/>
      <c r="V65" s="9"/>
      <c r="W65" s="10"/>
      <c r="X65" s="9"/>
      <c r="Y65" s="18"/>
      <c r="Z65" s="17"/>
    </row>
    <row r="66" spans="1:26" ht="18" customHeight="1" x14ac:dyDescent="0.2">
      <c r="A66" s="13">
        <v>1532013</v>
      </c>
      <c r="B66" s="14" t="s">
        <v>87</v>
      </c>
      <c r="C66" s="15">
        <v>89000</v>
      </c>
      <c r="D66" s="10">
        <f>VLOOKUP($A66,'02.04'!$A$9:$W$204,23,0)</f>
        <v>0</v>
      </c>
      <c r="E66" s="15"/>
      <c r="F66" s="15"/>
      <c r="G66" s="15"/>
      <c r="H66" s="9">
        <f>SUM(E66:G66)</f>
        <v>0</v>
      </c>
      <c r="I66" s="15"/>
      <c r="J66" s="15"/>
      <c r="K66" s="15"/>
      <c r="L66" s="9">
        <f t="shared" si="4"/>
        <v>0</v>
      </c>
      <c r="M66" s="15"/>
      <c r="N66" s="15"/>
      <c r="O66" s="15"/>
      <c r="P66" s="15"/>
      <c r="Q66" s="15"/>
      <c r="R66" s="11">
        <f t="shared" si="5"/>
        <v>0</v>
      </c>
      <c r="S66" s="15"/>
      <c r="T66" s="15"/>
      <c r="U66" s="9">
        <f>S66+T66</f>
        <v>0</v>
      </c>
      <c r="V66" s="9">
        <f>D66+H66-L66-R66-U66</f>
        <v>0</v>
      </c>
      <c r="W66" s="15"/>
      <c r="X66" s="16">
        <f>W66-V66</f>
        <v>0</v>
      </c>
      <c r="Y66" s="18"/>
      <c r="Z66" s="17"/>
    </row>
    <row r="67" spans="1:26" ht="18" customHeight="1" x14ac:dyDescent="0.2">
      <c r="A67" s="7">
        <v>1540000</v>
      </c>
      <c r="B67" s="8" t="s">
        <v>88</v>
      </c>
      <c r="C67" s="9"/>
      <c r="D67" s="10">
        <f>VLOOKUP($A67,'02.04'!$A$9:$W$204,23,0)</f>
        <v>0</v>
      </c>
      <c r="E67" s="10"/>
      <c r="F67" s="10"/>
      <c r="G67" s="10"/>
      <c r="H67" s="9"/>
      <c r="I67" s="10"/>
      <c r="J67" s="10"/>
      <c r="K67" s="10"/>
      <c r="L67" s="9">
        <f t="shared" si="4"/>
        <v>0</v>
      </c>
      <c r="M67" s="10"/>
      <c r="N67" s="10"/>
      <c r="O67" s="10"/>
      <c r="P67" s="10"/>
      <c r="Q67" s="10"/>
      <c r="R67" s="11">
        <f t="shared" si="5"/>
        <v>0</v>
      </c>
      <c r="S67" s="10"/>
      <c r="T67" s="10"/>
      <c r="U67" s="9"/>
      <c r="V67" s="9"/>
      <c r="W67" s="10"/>
      <c r="X67" s="9"/>
      <c r="Y67" s="18"/>
      <c r="Z67" s="17"/>
    </row>
    <row r="68" spans="1:26" s="24" customFormat="1" ht="18" customHeight="1" x14ac:dyDescent="0.2">
      <c r="A68" s="25">
        <v>1540002</v>
      </c>
      <c r="B68" s="20" t="s">
        <v>89</v>
      </c>
      <c r="C68" s="21">
        <v>19000</v>
      </c>
      <c r="D68" s="10">
        <f>VLOOKUP($A68,'02.04'!$A$9:$W$204,23,0)</f>
        <v>0</v>
      </c>
      <c r="E68" s="15"/>
      <c r="F68" s="15"/>
      <c r="G68" s="15"/>
      <c r="H68" s="9">
        <f>SUM(E68:G68)</f>
        <v>0</v>
      </c>
      <c r="I68" s="15"/>
      <c r="J68" s="15"/>
      <c r="K68" s="15"/>
      <c r="L68" s="9">
        <f t="shared" si="4"/>
        <v>0</v>
      </c>
      <c r="M68" s="15"/>
      <c r="N68" s="15"/>
      <c r="O68" s="15"/>
      <c r="P68" s="15"/>
      <c r="Q68" s="15"/>
      <c r="R68" s="11">
        <f t="shared" si="5"/>
        <v>0</v>
      </c>
      <c r="S68" s="15"/>
      <c r="T68" s="15"/>
      <c r="U68" s="9">
        <f>S68+T68</f>
        <v>0</v>
      </c>
      <c r="V68" s="9">
        <f>D68+H68-L68-R68-U68</f>
        <v>0</v>
      </c>
      <c r="W68" s="15"/>
      <c r="X68" s="16">
        <f>W68-V68</f>
        <v>0</v>
      </c>
      <c r="Y68" s="22"/>
      <c r="Z68" s="23"/>
    </row>
    <row r="69" spans="1:26" s="24" customFormat="1" ht="18" customHeight="1" x14ac:dyDescent="0.2">
      <c r="A69" s="25">
        <v>1540034</v>
      </c>
      <c r="B69" s="20" t="s">
        <v>90</v>
      </c>
      <c r="C69" s="21">
        <v>16000</v>
      </c>
      <c r="D69" s="10">
        <f>VLOOKUP($A69,'02.04'!$A$9:$W$204,23,0)</f>
        <v>2</v>
      </c>
      <c r="E69" s="15"/>
      <c r="F69" s="15"/>
      <c r="G69" s="15"/>
      <c r="H69" s="9">
        <f>SUM(E69:G69)</f>
        <v>0</v>
      </c>
      <c r="I69" s="15">
        <v>2</v>
      </c>
      <c r="J69" s="15"/>
      <c r="K69" s="15"/>
      <c r="L69" s="9">
        <f t="shared" si="4"/>
        <v>2</v>
      </c>
      <c r="M69" s="15"/>
      <c r="N69" s="15"/>
      <c r="O69" s="15"/>
      <c r="P69" s="15"/>
      <c r="Q69" s="15"/>
      <c r="R69" s="11">
        <f t="shared" si="5"/>
        <v>0</v>
      </c>
      <c r="S69" s="15"/>
      <c r="T69" s="15"/>
      <c r="U69" s="9">
        <f>S69+T69</f>
        <v>0</v>
      </c>
      <c r="V69" s="9">
        <f>D69+H69-L69-R69-U69</f>
        <v>0</v>
      </c>
      <c r="W69" s="15"/>
      <c r="X69" s="16">
        <f>W69-V69</f>
        <v>0</v>
      </c>
      <c r="Y69" s="22"/>
      <c r="Z69" s="23"/>
    </row>
    <row r="70" spans="1:26" ht="18" customHeight="1" x14ac:dyDescent="0.2">
      <c r="A70" s="7">
        <v>1560000</v>
      </c>
      <c r="B70" s="8" t="s">
        <v>91</v>
      </c>
      <c r="C70" s="9"/>
      <c r="D70" s="10">
        <f>VLOOKUP($A70,'02.04'!$A$9:$W$204,23,0)</f>
        <v>0</v>
      </c>
      <c r="E70" s="10"/>
      <c r="F70" s="10"/>
      <c r="G70" s="10"/>
      <c r="H70" s="9"/>
      <c r="I70" s="10"/>
      <c r="J70" s="10"/>
      <c r="K70" s="10"/>
      <c r="L70" s="9">
        <f t="shared" si="4"/>
        <v>0</v>
      </c>
      <c r="M70" s="10"/>
      <c r="N70" s="10"/>
      <c r="O70" s="10"/>
      <c r="P70" s="10"/>
      <c r="Q70" s="10"/>
      <c r="R70" s="11">
        <f t="shared" si="5"/>
        <v>0</v>
      </c>
      <c r="S70" s="10"/>
      <c r="T70" s="10"/>
      <c r="U70" s="9"/>
      <c r="V70" s="9"/>
      <c r="W70" s="10"/>
      <c r="X70" s="9"/>
      <c r="Y70" s="18"/>
      <c r="Z70" s="17"/>
    </row>
    <row r="71" spans="1:26" ht="18" customHeight="1" x14ac:dyDescent="0.2">
      <c r="A71" s="13">
        <v>1560001</v>
      </c>
      <c r="B71" s="14" t="s">
        <v>92</v>
      </c>
      <c r="C71" s="15">
        <v>28000</v>
      </c>
      <c r="D71" s="10">
        <f>VLOOKUP($A71,'02.04'!$A$9:$W$204,23,0)</f>
        <v>0</v>
      </c>
      <c r="E71" s="15">
        <v>3</v>
      </c>
      <c r="F71" s="15"/>
      <c r="G71" s="15"/>
      <c r="H71" s="9">
        <f>SUM(E71:G71)</f>
        <v>3</v>
      </c>
      <c r="I71" s="15">
        <v>3</v>
      </c>
      <c r="J71" s="15"/>
      <c r="K71" s="15"/>
      <c r="L71" s="9">
        <f t="shared" si="4"/>
        <v>3</v>
      </c>
      <c r="M71" s="15"/>
      <c r="N71" s="15"/>
      <c r="O71" s="15"/>
      <c r="P71" s="15"/>
      <c r="Q71" s="15"/>
      <c r="R71" s="11">
        <f t="shared" si="5"/>
        <v>0</v>
      </c>
      <c r="S71" s="15"/>
      <c r="T71" s="15"/>
      <c r="U71" s="9">
        <f>S71+T71</f>
        <v>0</v>
      </c>
      <c r="V71" s="9">
        <f>D71+H71-L71-R71-U71</f>
        <v>0</v>
      </c>
      <c r="W71" s="15"/>
      <c r="X71" s="16">
        <f>W71-V71</f>
        <v>0</v>
      </c>
      <c r="Y71" s="26"/>
      <c r="Z71" s="17"/>
    </row>
    <row r="72" spans="1:26" ht="18" customHeight="1" x14ac:dyDescent="0.2">
      <c r="A72" s="13">
        <v>1560002</v>
      </c>
      <c r="B72" s="14" t="s">
        <v>93</v>
      </c>
      <c r="C72" s="15">
        <v>28000</v>
      </c>
      <c r="D72" s="10">
        <f>VLOOKUP($A72,'02.04'!$A$9:$W$204,23,0)</f>
        <v>0</v>
      </c>
      <c r="E72" s="15">
        <v>4</v>
      </c>
      <c r="F72" s="15"/>
      <c r="G72" s="15"/>
      <c r="H72" s="9">
        <f>SUM(E72:G72)</f>
        <v>4</v>
      </c>
      <c r="I72" s="15">
        <v>3</v>
      </c>
      <c r="J72" s="15"/>
      <c r="K72" s="15"/>
      <c r="L72" s="9">
        <f t="shared" si="4"/>
        <v>3</v>
      </c>
      <c r="M72" s="15"/>
      <c r="N72" s="15"/>
      <c r="O72" s="15"/>
      <c r="P72" s="15"/>
      <c r="Q72" s="15"/>
      <c r="R72" s="11">
        <f t="shared" si="5"/>
        <v>0</v>
      </c>
      <c r="S72" s="15"/>
      <c r="T72" s="15"/>
      <c r="U72" s="9">
        <f>S72+T72</f>
        <v>0</v>
      </c>
      <c r="V72" s="9">
        <f>D72+H72-L72-R72-U72</f>
        <v>1</v>
      </c>
      <c r="W72" s="15"/>
      <c r="X72" s="16">
        <f>W72-V72</f>
        <v>-1</v>
      </c>
      <c r="Y72" s="26"/>
      <c r="Z72" s="17"/>
    </row>
    <row r="73" spans="1:26" ht="18" customHeight="1" x14ac:dyDescent="0.2">
      <c r="A73" s="13">
        <v>1560006</v>
      </c>
      <c r="B73" s="14" t="s">
        <v>94</v>
      </c>
      <c r="C73" s="15">
        <v>28000</v>
      </c>
      <c r="D73" s="10">
        <f>VLOOKUP($A73,'02.04'!$A$9:$W$204,23,0)</f>
        <v>0</v>
      </c>
      <c r="E73" s="15">
        <v>3</v>
      </c>
      <c r="F73" s="15"/>
      <c r="G73" s="15"/>
      <c r="H73" s="9">
        <f>SUM(E73:G73)</f>
        <v>3</v>
      </c>
      <c r="I73" s="15">
        <v>2</v>
      </c>
      <c r="J73" s="15"/>
      <c r="K73" s="15"/>
      <c r="L73" s="9">
        <f t="shared" si="4"/>
        <v>2</v>
      </c>
      <c r="M73" s="15"/>
      <c r="N73" s="15"/>
      <c r="O73" s="15"/>
      <c r="P73" s="15"/>
      <c r="Q73" s="15"/>
      <c r="R73" s="11">
        <f>SUM(M73:Q73)</f>
        <v>0</v>
      </c>
      <c r="S73" s="15"/>
      <c r="T73" s="15"/>
      <c r="U73" s="9">
        <f>S73+T73</f>
        <v>0</v>
      </c>
      <c r="V73" s="9">
        <f>D73+H73-L73-R73-U73</f>
        <v>1</v>
      </c>
      <c r="W73" s="15"/>
      <c r="X73" s="16">
        <f>W73-V73</f>
        <v>-1</v>
      </c>
      <c r="Y73" s="26"/>
      <c r="Z73" s="17"/>
    </row>
    <row r="74" spans="1:26" ht="18" customHeight="1" x14ac:dyDescent="0.2">
      <c r="A74" s="13">
        <v>1560008</v>
      </c>
      <c r="B74" s="14" t="s">
        <v>95</v>
      </c>
      <c r="C74" s="15">
        <v>28000</v>
      </c>
      <c r="D74" s="10">
        <f>VLOOKUP($A74,'02.04'!$A$9:$W$204,23,0)</f>
        <v>0</v>
      </c>
      <c r="E74" s="15">
        <v>4</v>
      </c>
      <c r="F74" s="15"/>
      <c r="G74" s="15"/>
      <c r="H74" s="9">
        <f>SUM(E74:G74)</f>
        <v>4</v>
      </c>
      <c r="I74" s="15">
        <v>3</v>
      </c>
      <c r="J74" s="15"/>
      <c r="K74" s="15"/>
      <c r="L74" s="9">
        <f t="shared" si="4"/>
        <v>3</v>
      </c>
      <c r="M74" s="15"/>
      <c r="N74" s="15"/>
      <c r="O74" s="15"/>
      <c r="P74" s="15"/>
      <c r="Q74" s="15"/>
      <c r="R74" s="11">
        <f>SUM(M74:Q74)</f>
        <v>0</v>
      </c>
      <c r="S74" s="15"/>
      <c r="T74" s="15"/>
      <c r="U74" s="9">
        <f>S74+T74</f>
        <v>0</v>
      </c>
      <c r="V74" s="9">
        <f>D74+H74-L74-R74-U74</f>
        <v>1</v>
      </c>
      <c r="W74" s="15"/>
      <c r="X74" s="16">
        <f>W74-V74</f>
        <v>-1</v>
      </c>
      <c r="Y74" s="26"/>
      <c r="Z74" s="17"/>
    </row>
    <row r="75" spans="1:26" ht="18" customHeight="1" x14ac:dyDescent="0.2">
      <c r="A75" s="13">
        <v>1560048</v>
      </c>
      <c r="B75" s="14" t="s">
        <v>96</v>
      </c>
      <c r="C75" s="15">
        <v>28000</v>
      </c>
      <c r="D75" s="10">
        <f>VLOOKUP($A75,'02.04'!$A$9:$W$204,23,0)</f>
        <v>0</v>
      </c>
      <c r="E75" s="15"/>
      <c r="F75" s="15"/>
      <c r="G75" s="15"/>
      <c r="H75" s="9">
        <f>SUM(E75:G75)</f>
        <v>0</v>
      </c>
      <c r="I75" s="15"/>
      <c r="J75" s="15"/>
      <c r="K75" s="15"/>
      <c r="L75" s="9">
        <f t="shared" si="4"/>
        <v>0</v>
      </c>
      <c r="M75" s="15"/>
      <c r="N75" s="15"/>
      <c r="O75" s="15"/>
      <c r="P75" s="15"/>
      <c r="Q75" s="15"/>
      <c r="R75" s="11">
        <f t="shared" si="5"/>
        <v>0</v>
      </c>
      <c r="S75" s="15"/>
      <c r="T75" s="15"/>
      <c r="U75" s="9">
        <f>S75+T75</f>
        <v>0</v>
      </c>
      <c r="V75" s="9">
        <f>D75+H75-L75-R75-U75</f>
        <v>0</v>
      </c>
      <c r="W75" s="15"/>
      <c r="X75" s="16">
        <f>W75-V75</f>
        <v>0</v>
      </c>
      <c r="Y75" s="26"/>
      <c r="Z75" s="17"/>
    </row>
    <row r="76" spans="1:26" ht="18" customHeight="1" x14ac:dyDescent="0.2">
      <c r="A76" s="7">
        <v>1510000</v>
      </c>
      <c r="B76" s="8" t="s">
        <v>97</v>
      </c>
      <c r="C76" s="9"/>
      <c r="D76" s="10">
        <f>VLOOKUP($A76,'02.04'!$A$9:$W$204,23,0)</f>
        <v>0</v>
      </c>
      <c r="E76" s="10"/>
      <c r="F76" s="10"/>
      <c r="G76" s="10"/>
      <c r="H76" s="9"/>
      <c r="I76" s="10"/>
      <c r="J76" s="10"/>
      <c r="K76" s="10"/>
      <c r="L76" s="9">
        <f t="shared" si="4"/>
        <v>0</v>
      </c>
      <c r="M76" s="10"/>
      <c r="N76" s="10"/>
      <c r="O76" s="10"/>
      <c r="P76" s="10"/>
      <c r="Q76" s="10"/>
      <c r="R76" s="11">
        <f t="shared" si="5"/>
        <v>0</v>
      </c>
      <c r="S76" s="10"/>
      <c r="T76" s="10"/>
      <c r="U76" s="9"/>
      <c r="V76" s="9"/>
      <c r="W76" s="10"/>
      <c r="X76" s="9"/>
      <c r="Y76" s="18"/>
      <c r="Z76" s="17"/>
    </row>
    <row r="77" spans="1:26" ht="18" customHeight="1" x14ac:dyDescent="0.2">
      <c r="A77" s="13">
        <v>1510001</v>
      </c>
      <c r="B77" s="14" t="s">
        <v>98</v>
      </c>
      <c r="C77" s="15">
        <v>55000</v>
      </c>
      <c r="D77" s="10">
        <f>VLOOKUP($A77,'02.04'!$A$9:$W$204,23,0)</f>
        <v>2</v>
      </c>
      <c r="E77" s="15">
        <v>2</v>
      </c>
      <c r="F77" s="15"/>
      <c r="G77" s="15"/>
      <c r="H77" s="9">
        <f t="shared" ref="H77:H90" si="10">SUM(E77:G77)</f>
        <v>2</v>
      </c>
      <c r="I77" s="15"/>
      <c r="J77" s="15"/>
      <c r="K77" s="15"/>
      <c r="L77" s="9">
        <f t="shared" ref="L77:L140" si="11">SUM(I77:K77)</f>
        <v>0</v>
      </c>
      <c r="M77" s="15">
        <v>2</v>
      </c>
      <c r="N77" s="15"/>
      <c r="O77" s="15"/>
      <c r="P77" s="15"/>
      <c r="Q77" s="15"/>
      <c r="R77" s="11">
        <f t="shared" si="5"/>
        <v>2</v>
      </c>
      <c r="S77" s="15"/>
      <c r="T77" s="15"/>
      <c r="U77" s="9">
        <f t="shared" ref="U77:U90" si="12">S77+T77</f>
        <v>0</v>
      </c>
      <c r="V77" s="9">
        <f t="shared" ref="V77:V90" si="13">D77+H77-L77-R77-U77</f>
        <v>2</v>
      </c>
      <c r="W77" s="15">
        <v>2</v>
      </c>
      <c r="X77" s="16">
        <f t="shared" ref="X77:X90" si="14">W77-V77</f>
        <v>0</v>
      </c>
      <c r="Y77" s="27"/>
      <c r="Z77" s="17"/>
    </row>
    <row r="78" spans="1:26" ht="18" customHeight="1" x14ac:dyDescent="0.2">
      <c r="A78" s="13">
        <v>1510002</v>
      </c>
      <c r="B78" s="14" t="s">
        <v>99</v>
      </c>
      <c r="C78" s="15">
        <v>30000</v>
      </c>
      <c r="D78" s="10">
        <f>VLOOKUP($A78,'02.04'!$A$9:$W$204,23,0)</f>
        <v>2</v>
      </c>
      <c r="E78" s="15">
        <v>4</v>
      </c>
      <c r="F78" s="15"/>
      <c r="G78" s="15"/>
      <c r="H78" s="9">
        <f t="shared" si="10"/>
        <v>4</v>
      </c>
      <c r="I78" s="15">
        <v>1</v>
      </c>
      <c r="J78" s="15"/>
      <c r="K78" s="15"/>
      <c r="L78" s="9">
        <f t="shared" si="11"/>
        <v>1</v>
      </c>
      <c r="M78" s="15"/>
      <c r="N78" s="15"/>
      <c r="O78" s="15"/>
      <c r="P78" s="15"/>
      <c r="Q78" s="15"/>
      <c r="R78" s="11">
        <f t="shared" si="5"/>
        <v>0</v>
      </c>
      <c r="S78" s="15"/>
      <c r="T78" s="15"/>
      <c r="U78" s="9">
        <f t="shared" si="12"/>
        <v>0</v>
      </c>
      <c r="V78" s="9">
        <f t="shared" si="13"/>
        <v>5</v>
      </c>
      <c r="W78" s="15">
        <v>5</v>
      </c>
      <c r="X78" s="16">
        <f t="shared" si="14"/>
        <v>0</v>
      </c>
      <c r="Y78" s="27"/>
      <c r="Z78" s="17"/>
    </row>
    <row r="79" spans="1:26" ht="18" customHeight="1" x14ac:dyDescent="0.2">
      <c r="A79" s="13">
        <v>1510005</v>
      </c>
      <c r="B79" s="14" t="s">
        <v>100</v>
      </c>
      <c r="C79" s="15">
        <v>70000</v>
      </c>
      <c r="D79" s="10">
        <f>VLOOKUP($A79,'02.04'!$A$9:$W$204,23,0)</f>
        <v>0</v>
      </c>
      <c r="E79" s="15"/>
      <c r="F79" s="15"/>
      <c r="G79" s="15"/>
      <c r="H79" s="9">
        <f t="shared" si="10"/>
        <v>0</v>
      </c>
      <c r="I79" s="15"/>
      <c r="J79" s="15"/>
      <c r="K79" s="15"/>
      <c r="L79" s="9">
        <f t="shared" si="11"/>
        <v>0</v>
      </c>
      <c r="M79" s="15"/>
      <c r="N79" s="15"/>
      <c r="O79" s="15"/>
      <c r="P79" s="15"/>
      <c r="Q79" s="15"/>
      <c r="R79" s="11">
        <f t="shared" si="5"/>
        <v>0</v>
      </c>
      <c r="S79" s="15"/>
      <c r="T79" s="15"/>
      <c r="U79" s="9">
        <f t="shared" si="12"/>
        <v>0</v>
      </c>
      <c r="V79" s="9">
        <f t="shared" si="13"/>
        <v>0</v>
      </c>
      <c r="W79" s="15"/>
      <c r="X79" s="16">
        <f t="shared" si="14"/>
        <v>0</v>
      </c>
      <c r="Y79" s="18"/>
      <c r="Z79" s="17"/>
    </row>
    <row r="80" spans="1:26" ht="18" customHeight="1" x14ac:dyDescent="0.2">
      <c r="A80" s="13">
        <v>1510006</v>
      </c>
      <c r="B80" s="14" t="s">
        <v>101</v>
      </c>
      <c r="C80" s="15">
        <v>38000</v>
      </c>
      <c r="D80" s="10">
        <f>VLOOKUP($A80,'02.04'!$A$9:$W$204,23,0)</f>
        <v>0</v>
      </c>
      <c r="E80" s="15">
        <v>4</v>
      </c>
      <c r="F80" s="15"/>
      <c r="G80" s="15"/>
      <c r="H80" s="9">
        <f t="shared" si="10"/>
        <v>4</v>
      </c>
      <c r="I80" s="15">
        <v>1</v>
      </c>
      <c r="J80" s="15"/>
      <c r="K80" s="15"/>
      <c r="L80" s="9">
        <f t="shared" si="11"/>
        <v>1</v>
      </c>
      <c r="M80" s="15"/>
      <c r="N80" s="15"/>
      <c r="O80" s="15"/>
      <c r="P80" s="15"/>
      <c r="Q80" s="15"/>
      <c r="R80" s="11">
        <f t="shared" si="5"/>
        <v>0</v>
      </c>
      <c r="S80" s="15"/>
      <c r="T80" s="15"/>
      <c r="U80" s="9">
        <f t="shared" si="12"/>
        <v>0</v>
      </c>
      <c r="V80" s="9">
        <f t="shared" si="13"/>
        <v>3</v>
      </c>
      <c r="W80" s="15">
        <v>3</v>
      </c>
      <c r="X80" s="16">
        <f t="shared" si="14"/>
        <v>0</v>
      </c>
      <c r="Y80" s="26"/>
      <c r="Z80" s="17"/>
    </row>
    <row r="81" spans="1:26" ht="18" customHeight="1" x14ac:dyDescent="0.2">
      <c r="A81" s="13">
        <v>1510007</v>
      </c>
      <c r="B81" s="14" t="s">
        <v>102</v>
      </c>
      <c r="C81" s="15">
        <v>75000</v>
      </c>
      <c r="D81" s="10">
        <f>VLOOKUP($A81,'02.04'!$A$9:$W$204,23,0)</f>
        <v>0</v>
      </c>
      <c r="E81" s="15"/>
      <c r="F81" s="15"/>
      <c r="G81" s="15"/>
      <c r="H81" s="9">
        <f t="shared" si="10"/>
        <v>0</v>
      </c>
      <c r="I81" s="15"/>
      <c r="J81" s="15"/>
      <c r="K81" s="15"/>
      <c r="L81" s="9">
        <f t="shared" si="11"/>
        <v>0</v>
      </c>
      <c r="M81" s="15"/>
      <c r="N81" s="15"/>
      <c r="O81" s="15"/>
      <c r="P81" s="15"/>
      <c r="Q81" s="15"/>
      <c r="R81" s="11">
        <f>SUM(M81:Q81)</f>
        <v>0</v>
      </c>
      <c r="S81" s="15"/>
      <c r="T81" s="15"/>
      <c r="U81" s="9">
        <f>S81+T81</f>
        <v>0</v>
      </c>
      <c r="V81" s="9">
        <f t="shared" si="13"/>
        <v>0</v>
      </c>
      <c r="W81" s="15"/>
      <c r="X81" s="16">
        <f>W81-V81</f>
        <v>0</v>
      </c>
      <c r="Y81" s="18"/>
      <c r="Z81" s="17"/>
    </row>
    <row r="82" spans="1:26" ht="18" customHeight="1" x14ac:dyDescent="0.2">
      <c r="A82" s="13">
        <v>1510008</v>
      </c>
      <c r="B82" s="14" t="s">
        <v>103</v>
      </c>
      <c r="C82" s="15">
        <v>55000</v>
      </c>
      <c r="D82" s="10">
        <f>VLOOKUP($A82,'02.04'!$A$9:$W$204,23,0)</f>
        <v>0</v>
      </c>
      <c r="E82" s="15"/>
      <c r="F82" s="15"/>
      <c r="G82" s="15"/>
      <c r="H82" s="9">
        <f t="shared" si="10"/>
        <v>0</v>
      </c>
      <c r="I82" s="15"/>
      <c r="J82" s="15"/>
      <c r="K82" s="15"/>
      <c r="L82" s="9">
        <f t="shared" si="11"/>
        <v>0</v>
      </c>
      <c r="M82" s="15"/>
      <c r="N82" s="15"/>
      <c r="O82" s="15"/>
      <c r="P82" s="15"/>
      <c r="Q82" s="15"/>
      <c r="R82" s="11">
        <f>SUM(M82:Q82)</f>
        <v>0</v>
      </c>
      <c r="S82" s="15"/>
      <c r="T82" s="15"/>
      <c r="U82" s="9">
        <f>S82+T82</f>
        <v>0</v>
      </c>
      <c r="V82" s="9">
        <f t="shared" si="13"/>
        <v>0</v>
      </c>
      <c r="W82" s="15"/>
      <c r="X82" s="16">
        <f>W82-V82</f>
        <v>0</v>
      </c>
      <c r="Y82" s="26"/>
      <c r="Z82" s="17"/>
    </row>
    <row r="83" spans="1:26" ht="18" customHeight="1" x14ac:dyDescent="0.2">
      <c r="A83" s="13">
        <v>1510009</v>
      </c>
      <c r="B83" s="14" t="s">
        <v>104</v>
      </c>
      <c r="C83" s="15">
        <v>30000</v>
      </c>
      <c r="D83" s="10">
        <f>VLOOKUP($A83,'02.04'!$A$9:$W$204,23,0)</f>
        <v>1</v>
      </c>
      <c r="E83" s="15">
        <v>4</v>
      </c>
      <c r="F83" s="15"/>
      <c r="G83" s="15"/>
      <c r="H83" s="9">
        <f t="shared" si="10"/>
        <v>4</v>
      </c>
      <c r="I83" s="15">
        <v>1</v>
      </c>
      <c r="J83" s="15"/>
      <c r="K83" s="15"/>
      <c r="L83" s="9">
        <f t="shared" si="11"/>
        <v>1</v>
      </c>
      <c r="M83" s="15">
        <v>1</v>
      </c>
      <c r="N83" s="15"/>
      <c r="O83" s="15"/>
      <c r="P83" s="15"/>
      <c r="Q83" s="15"/>
      <c r="R83" s="11">
        <f t="shared" si="5"/>
        <v>1</v>
      </c>
      <c r="S83" s="15"/>
      <c r="T83" s="15"/>
      <c r="U83" s="9">
        <f t="shared" si="12"/>
        <v>0</v>
      </c>
      <c r="V83" s="9">
        <f t="shared" si="13"/>
        <v>3</v>
      </c>
      <c r="W83" s="15">
        <v>3</v>
      </c>
      <c r="X83" s="16">
        <f t="shared" si="14"/>
        <v>0</v>
      </c>
      <c r="Y83" s="26"/>
      <c r="Z83" s="17"/>
    </row>
    <row r="84" spans="1:26" ht="18" customHeight="1" x14ac:dyDescent="0.2">
      <c r="A84" s="13">
        <v>1510018</v>
      </c>
      <c r="B84" s="14" t="s">
        <v>105</v>
      </c>
      <c r="C84" s="15">
        <v>60000</v>
      </c>
      <c r="D84" s="10">
        <f>VLOOKUP($A84,'02.04'!$A$9:$W$204,23,0)</f>
        <v>1</v>
      </c>
      <c r="E84" s="15">
        <v>1</v>
      </c>
      <c r="F84" s="15"/>
      <c r="G84" s="15"/>
      <c r="H84" s="9">
        <f t="shared" si="10"/>
        <v>1</v>
      </c>
      <c r="I84" s="15"/>
      <c r="J84" s="15"/>
      <c r="K84" s="15"/>
      <c r="L84" s="9">
        <f t="shared" si="11"/>
        <v>0</v>
      </c>
      <c r="M84" s="15"/>
      <c r="N84" s="15"/>
      <c r="O84" s="15"/>
      <c r="P84" s="15"/>
      <c r="Q84" s="15"/>
      <c r="R84" s="11">
        <f t="shared" si="5"/>
        <v>0</v>
      </c>
      <c r="S84" s="15"/>
      <c r="T84" s="15"/>
      <c r="U84" s="9">
        <f t="shared" si="12"/>
        <v>0</v>
      </c>
      <c r="V84" s="9">
        <f t="shared" si="13"/>
        <v>2</v>
      </c>
      <c r="W84" s="15">
        <v>2</v>
      </c>
      <c r="X84" s="16">
        <f t="shared" si="14"/>
        <v>0</v>
      </c>
      <c r="Y84" s="18"/>
      <c r="Z84" s="17"/>
    </row>
    <row r="85" spans="1:26" ht="18" customHeight="1" x14ac:dyDescent="0.2">
      <c r="A85" s="13">
        <v>1510021</v>
      </c>
      <c r="B85" s="14" t="s">
        <v>106</v>
      </c>
      <c r="C85" s="15">
        <v>38000</v>
      </c>
      <c r="D85" s="10">
        <f>VLOOKUP($A85,'02.04'!$A$9:$W$204,23,0)</f>
        <v>0</v>
      </c>
      <c r="E85" s="15">
        <v>10</v>
      </c>
      <c r="F85" s="15"/>
      <c r="G85" s="15"/>
      <c r="H85" s="9">
        <f t="shared" si="10"/>
        <v>10</v>
      </c>
      <c r="I85" s="15">
        <v>1</v>
      </c>
      <c r="J85" s="15"/>
      <c r="K85" s="15"/>
      <c r="L85" s="9">
        <f t="shared" si="11"/>
        <v>1</v>
      </c>
      <c r="M85" s="15"/>
      <c r="N85" s="15"/>
      <c r="O85" s="15"/>
      <c r="P85" s="15"/>
      <c r="Q85" s="15"/>
      <c r="R85" s="11">
        <f t="shared" si="5"/>
        <v>0</v>
      </c>
      <c r="S85" s="15"/>
      <c r="T85" s="15"/>
      <c r="U85" s="9">
        <f t="shared" si="12"/>
        <v>0</v>
      </c>
      <c r="V85" s="9">
        <f t="shared" si="13"/>
        <v>9</v>
      </c>
      <c r="W85" s="15">
        <v>9</v>
      </c>
      <c r="X85" s="16">
        <f t="shared" si="14"/>
        <v>0</v>
      </c>
      <c r="Y85" s="18"/>
      <c r="Z85" s="17"/>
    </row>
    <row r="86" spans="1:26" ht="18" customHeight="1" x14ac:dyDescent="0.2">
      <c r="A86" s="13">
        <v>1510023</v>
      </c>
      <c r="B86" s="14" t="s">
        <v>107</v>
      </c>
      <c r="C86" s="15">
        <v>55000</v>
      </c>
      <c r="D86" s="10">
        <f>VLOOKUP($A86,'02.04'!$A$9:$W$204,23,0)</f>
        <v>0</v>
      </c>
      <c r="E86" s="15"/>
      <c r="F86" s="15"/>
      <c r="G86" s="15"/>
      <c r="H86" s="9">
        <f t="shared" si="10"/>
        <v>0</v>
      </c>
      <c r="I86" s="15"/>
      <c r="J86" s="15"/>
      <c r="K86" s="15"/>
      <c r="L86" s="9">
        <f t="shared" si="11"/>
        <v>0</v>
      </c>
      <c r="M86" s="15"/>
      <c r="N86" s="15"/>
      <c r="O86" s="15"/>
      <c r="P86" s="15"/>
      <c r="Q86" s="15"/>
      <c r="R86" s="11">
        <f>SUM(M86:Q86)</f>
        <v>0</v>
      </c>
      <c r="S86" s="15"/>
      <c r="T86" s="15"/>
      <c r="U86" s="9">
        <f>S86+T86</f>
        <v>0</v>
      </c>
      <c r="V86" s="9">
        <f t="shared" si="13"/>
        <v>0</v>
      </c>
      <c r="W86" s="15"/>
      <c r="X86" s="16">
        <f>W86-V86</f>
        <v>0</v>
      </c>
      <c r="Y86" s="18"/>
      <c r="Z86" s="17"/>
    </row>
    <row r="87" spans="1:26" ht="18" customHeight="1" x14ac:dyDescent="0.2">
      <c r="A87" s="13">
        <v>1510024</v>
      </c>
      <c r="B87" s="14" t="s">
        <v>108</v>
      </c>
      <c r="C87" s="15">
        <v>30000</v>
      </c>
      <c r="D87" s="10">
        <f>VLOOKUP($A87,'02.04'!$A$9:$W$204,23,0)</f>
        <v>0</v>
      </c>
      <c r="E87" s="15"/>
      <c r="F87" s="15"/>
      <c r="G87" s="15"/>
      <c r="H87" s="9">
        <f t="shared" si="10"/>
        <v>0</v>
      </c>
      <c r="I87" s="15"/>
      <c r="J87" s="15"/>
      <c r="K87" s="15"/>
      <c r="L87" s="9">
        <f t="shared" si="11"/>
        <v>0</v>
      </c>
      <c r="M87" s="15"/>
      <c r="N87" s="15"/>
      <c r="O87" s="15"/>
      <c r="P87" s="15"/>
      <c r="Q87" s="15"/>
      <c r="R87" s="11">
        <f>SUM(M87:Q87)</f>
        <v>0</v>
      </c>
      <c r="S87" s="15"/>
      <c r="T87" s="15"/>
      <c r="U87" s="9">
        <f>S87+T87</f>
        <v>0</v>
      </c>
      <c r="V87" s="9">
        <f t="shared" si="13"/>
        <v>0</v>
      </c>
      <c r="W87" s="15"/>
      <c r="X87" s="16">
        <f>W87-V87</f>
        <v>0</v>
      </c>
      <c r="Y87" s="18"/>
      <c r="Z87" s="17"/>
    </row>
    <row r="88" spans="1:26" ht="18" customHeight="1" x14ac:dyDescent="0.2">
      <c r="A88" s="13">
        <v>1510039</v>
      </c>
      <c r="B88" s="14" t="s">
        <v>109</v>
      </c>
      <c r="C88" s="15">
        <v>30000</v>
      </c>
      <c r="D88" s="10">
        <f>VLOOKUP($A88,'02.04'!$A$9:$W$204,23,0)</f>
        <v>2</v>
      </c>
      <c r="E88" s="15">
        <v>2</v>
      </c>
      <c r="F88" s="15"/>
      <c r="G88" s="15"/>
      <c r="H88" s="9">
        <f t="shared" si="10"/>
        <v>2</v>
      </c>
      <c r="I88" s="15"/>
      <c r="J88" s="15"/>
      <c r="K88" s="15"/>
      <c r="L88" s="9">
        <f t="shared" si="11"/>
        <v>0</v>
      </c>
      <c r="M88" s="15">
        <v>1</v>
      </c>
      <c r="N88" s="15"/>
      <c r="O88" s="15"/>
      <c r="P88" s="15"/>
      <c r="Q88" s="15"/>
      <c r="R88" s="11">
        <f t="shared" si="5"/>
        <v>1</v>
      </c>
      <c r="S88" s="15"/>
      <c r="T88" s="15"/>
      <c r="U88" s="9">
        <f t="shared" si="12"/>
        <v>0</v>
      </c>
      <c r="V88" s="9">
        <f t="shared" si="13"/>
        <v>3</v>
      </c>
      <c r="W88" s="15">
        <v>3</v>
      </c>
      <c r="X88" s="16">
        <f t="shared" si="14"/>
        <v>0</v>
      </c>
      <c r="Y88" s="27"/>
      <c r="Z88" s="17"/>
    </row>
    <row r="89" spans="1:26" ht="18" customHeight="1" x14ac:dyDescent="0.2">
      <c r="A89" s="13">
        <v>1510040</v>
      </c>
      <c r="B89" s="14" t="s">
        <v>110</v>
      </c>
      <c r="C89" s="15">
        <v>55000</v>
      </c>
      <c r="D89" s="10">
        <f>VLOOKUP($A89,'02.04'!$A$9:$W$204,23,0)</f>
        <v>0</v>
      </c>
      <c r="E89" s="15">
        <v>1</v>
      </c>
      <c r="F89" s="15"/>
      <c r="G89" s="15"/>
      <c r="H89" s="9">
        <f t="shared" si="10"/>
        <v>1</v>
      </c>
      <c r="I89" s="15"/>
      <c r="J89" s="15"/>
      <c r="K89" s="15"/>
      <c r="L89" s="9">
        <f t="shared" si="11"/>
        <v>0</v>
      </c>
      <c r="M89" s="15"/>
      <c r="N89" s="15"/>
      <c r="O89" s="15"/>
      <c r="P89" s="15"/>
      <c r="Q89" s="15"/>
      <c r="R89" s="11">
        <f t="shared" si="5"/>
        <v>0</v>
      </c>
      <c r="S89" s="15"/>
      <c r="T89" s="15"/>
      <c r="U89" s="9">
        <f t="shared" si="12"/>
        <v>0</v>
      </c>
      <c r="V89" s="9">
        <f t="shared" si="13"/>
        <v>1</v>
      </c>
      <c r="W89" s="15">
        <v>1</v>
      </c>
      <c r="X89" s="16">
        <f t="shared" si="14"/>
        <v>0</v>
      </c>
      <c r="Y89" s="27"/>
      <c r="Z89" s="17"/>
    </row>
    <row r="90" spans="1:26" ht="18" customHeight="1" x14ac:dyDescent="0.2">
      <c r="A90" s="13">
        <v>1510053</v>
      </c>
      <c r="B90" s="14" t="s">
        <v>111</v>
      </c>
      <c r="C90" s="15">
        <v>35000</v>
      </c>
      <c r="D90" s="10">
        <f>VLOOKUP($A90,'02.04'!$A$9:$W$204,23,0)</f>
        <v>0</v>
      </c>
      <c r="E90" s="15">
        <v>2</v>
      </c>
      <c r="F90" s="15"/>
      <c r="G90" s="15"/>
      <c r="H90" s="9">
        <f t="shared" si="10"/>
        <v>2</v>
      </c>
      <c r="I90" s="15"/>
      <c r="J90" s="15"/>
      <c r="K90" s="15"/>
      <c r="L90" s="9">
        <f t="shared" si="11"/>
        <v>0</v>
      </c>
      <c r="M90" s="15"/>
      <c r="N90" s="15"/>
      <c r="O90" s="15"/>
      <c r="P90" s="15"/>
      <c r="Q90" s="15"/>
      <c r="R90" s="11">
        <f t="shared" ref="R90:R159" si="15">SUM(M90:Q90)</f>
        <v>0</v>
      </c>
      <c r="S90" s="15"/>
      <c r="T90" s="15"/>
      <c r="U90" s="9">
        <f t="shared" si="12"/>
        <v>0</v>
      </c>
      <c r="V90" s="9">
        <f t="shared" si="13"/>
        <v>2</v>
      </c>
      <c r="W90" s="15">
        <v>2</v>
      </c>
      <c r="X90" s="16">
        <f t="shared" si="14"/>
        <v>0</v>
      </c>
      <c r="Y90" s="27"/>
      <c r="Z90" s="17"/>
    </row>
    <row r="91" spans="1:26" ht="18" customHeight="1" x14ac:dyDescent="0.2">
      <c r="A91" s="7">
        <v>3500000</v>
      </c>
      <c r="B91" s="8" t="s">
        <v>112</v>
      </c>
      <c r="C91" s="9"/>
      <c r="D91" s="10">
        <f>VLOOKUP($A91,'02.04'!$A$9:$W$204,23,0)</f>
        <v>0</v>
      </c>
      <c r="E91" s="10"/>
      <c r="F91" s="10"/>
      <c r="G91" s="10"/>
      <c r="H91" s="9"/>
      <c r="I91" s="10"/>
      <c r="J91" s="10"/>
      <c r="K91" s="10"/>
      <c r="L91" s="9">
        <f t="shared" si="11"/>
        <v>0</v>
      </c>
      <c r="M91" s="10"/>
      <c r="N91" s="10"/>
      <c r="O91" s="10"/>
      <c r="P91" s="10"/>
      <c r="Q91" s="10"/>
      <c r="R91" s="11">
        <f t="shared" si="15"/>
        <v>0</v>
      </c>
      <c r="S91" s="10"/>
      <c r="T91" s="10"/>
      <c r="U91" s="9"/>
      <c r="V91" s="9"/>
      <c r="W91" s="10"/>
      <c r="X91" s="9"/>
      <c r="Y91" s="18"/>
      <c r="Z91" s="17"/>
    </row>
    <row r="92" spans="1:26" ht="18" customHeight="1" x14ac:dyDescent="0.2">
      <c r="A92" s="13">
        <v>3500003</v>
      </c>
      <c r="B92" s="14" t="s">
        <v>113</v>
      </c>
      <c r="C92" s="15">
        <v>390000</v>
      </c>
      <c r="D92" s="10">
        <f>VLOOKUP($A92,'02.04'!$A$9:$W$204,23,0)</f>
        <v>0</v>
      </c>
      <c r="E92" s="15"/>
      <c r="F92" s="15"/>
      <c r="G92" s="15"/>
      <c r="H92" s="9">
        <f t="shared" ref="H92:H109" si="16">SUM(E92:G92)</f>
        <v>0</v>
      </c>
      <c r="I92" s="15"/>
      <c r="J92" s="15"/>
      <c r="K92" s="15"/>
      <c r="L92" s="9">
        <f t="shared" si="11"/>
        <v>0</v>
      </c>
      <c r="M92" s="15"/>
      <c r="N92" s="15"/>
      <c r="O92" s="15"/>
      <c r="P92" s="15"/>
      <c r="Q92" s="15"/>
      <c r="R92" s="11">
        <f>SUM(M92:Q92)</f>
        <v>0</v>
      </c>
      <c r="S92" s="15"/>
      <c r="T92" s="15"/>
      <c r="U92" s="9">
        <f>S92+T92</f>
        <v>0</v>
      </c>
      <c r="V92" s="9">
        <f t="shared" ref="V92:V109" si="17">D92+H92-L92-R92-U92</f>
        <v>0</v>
      </c>
      <c r="W92" s="15"/>
      <c r="X92" s="16">
        <f>W92-V92</f>
        <v>0</v>
      </c>
      <c r="Y92" s="18"/>
      <c r="Z92" s="17"/>
    </row>
    <row r="93" spans="1:26" ht="18" customHeight="1" x14ac:dyDescent="0.2">
      <c r="A93" s="13">
        <v>3500004</v>
      </c>
      <c r="B93" s="14" t="s">
        <v>114</v>
      </c>
      <c r="C93" s="15">
        <v>300000</v>
      </c>
      <c r="D93" s="10">
        <f>VLOOKUP($A93,'02.04'!$A$9:$W$204,23,0)</f>
        <v>0</v>
      </c>
      <c r="E93" s="15"/>
      <c r="F93" s="15"/>
      <c r="G93" s="15"/>
      <c r="H93" s="9">
        <f t="shared" si="16"/>
        <v>0</v>
      </c>
      <c r="I93" s="15"/>
      <c r="J93" s="15"/>
      <c r="K93" s="15"/>
      <c r="L93" s="9">
        <f t="shared" si="11"/>
        <v>0</v>
      </c>
      <c r="M93" s="15"/>
      <c r="N93" s="15"/>
      <c r="O93" s="15"/>
      <c r="P93" s="15"/>
      <c r="Q93" s="15"/>
      <c r="R93" s="11">
        <f>SUM(M93:Q93)</f>
        <v>0</v>
      </c>
      <c r="S93" s="15"/>
      <c r="T93" s="15"/>
      <c r="U93" s="9">
        <f>S93+T93</f>
        <v>0</v>
      </c>
      <c r="V93" s="9">
        <f t="shared" si="17"/>
        <v>0</v>
      </c>
      <c r="W93" s="15"/>
      <c r="X93" s="16">
        <f>W93-V93</f>
        <v>0</v>
      </c>
      <c r="Y93" s="18"/>
      <c r="Z93" s="17"/>
    </row>
    <row r="94" spans="1:26" ht="18" customHeight="1" x14ac:dyDescent="0.2">
      <c r="A94" s="13">
        <v>3500001</v>
      </c>
      <c r="B94" s="14" t="s">
        <v>115</v>
      </c>
      <c r="C94" s="15">
        <v>300000</v>
      </c>
      <c r="D94" s="10">
        <f>VLOOKUP($A94,'02.04'!$A$9:$W$204,23,0)</f>
        <v>0</v>
      </c>
      <c r="E94" s="15"/>
      <c r="F94" s="15"/>
      <c r="G94" s="15"/>
      <c r="H94" s="9">
        <f t="shared" si="16"/>
        <v>0</v>
      </c>
      <c r="I94" s="15"/>
      <c r="J94" s="15"/>
      <c r="K94" s="15"/>
      <c r="L94" s="9">
        <f t="shared" si="11"/>
        <v>0</v>
      </c>
      <c r="M94" s="15"/>
      <c r="N94" s="15"/>
      <c r="O94" s="15"/>
      <c r="P94" s="15"/>
      <c r="Q94" s="15"/>
      <c r="R94" s="11">
        <f t="shared" si="15"/>
        <v>0</v>
      </c>
      <c r="S94" s="15"/>
      <c r="T94" s="15"/>
      <c r="U94" s="9">
        <f t="shared" ref="U94:U109" si="18">S94+T94</f>
        <v>0</v>
      </c>
      <c r="V94" s="9">
        <f t="shared" si="17"/>
        <v>0</v>
      </c>
      <c r="W94" s="15"/>
      <c r="X94" s="16">
        <f t="shared" ref="X94:X109" si="19">W94-V94</f>
        <v>0</v>
      </c>
      <c r="Y94" s="18"/>
      <c r="Z94" s="17"/>
    </row>
    <row r="95" spans="1:26" ht="18" customHeight="1" x14ac:dyDescent="0.2">
      <c r="A95" s="13">
        <v>3500009</v>
      </c>
      <c r="B95" s="14" t="s">
        <v>116</v>
      </c>
      <c r="C95" s="15">
        <v>390000</v>
      </c>
      <c r="D95" s="10">
        <f>VLOOKUP($A95,'02.04'!$A$9:$W$204,23,0)</f>
        <v>0</v>
      </c>
      <c r="E95" s="15">
        <v>1</v>
      </c>
      <c r="F95" s="15"/>
      <c r="G95" s="15"/>
      <c r="H95" s="9">
        <f t="shared" si="16"/>
        <v>1</v>
      </c>
      <c r="I95" s="15">
        <v>1</v>
      </c>
      <c r="J95" s="15"/>
      <c r="K95" s="15"/>
      <c r="L95" s="9">
        <f t="shared" si="11"/>
        <v>1</v>
      </c>
      <c r="M95" s="15"/>
      <c r="N95" s="15"/>
      <c r="O95" s="15"/>
      <c r="P95" s="15"/>
      <c r="Q95" s="15"/>
      <c r="R95" s="11">
        <f t="shared" si="15"/>
        <v>0</v>
      </c>
      <c r="S95" s="15"/>
      <c r="T95" s="15"/>
      <c r="U95" s="9">
        <f t="shared" si="18"/>
        <v>0</v>
      </c>
      <c r="V95" s="9">
        <f t="shared" si="17"/>
        <v>0</v>
      </c>
      <c r="W95" s="15"/>
      <c r="X95" s="16">
        <f t="shared" si="19"/>
        <v>0</v>
      </c>
      <c r="Y95" s="18"/>
      <c r="Z95" s="17"/>
    </row>
    <row r="96" spans="1:26" ht="18" customHeight="1" x14ac:dyDescent="0.2">
      <c r="A96" s="13">
        <v>3500021</v>
      </c>
      <c r="B96" s="14" t="s">
        <v>117</v>
      </c>
      <c r="C96" s="15">
        <v>390000</v>
      </c>
      <c r="D96" s="10">
        <f>VLOOKUP($A96,'02.04'!$A$9:$W$204,23,0)</f>
        <v>0</v>
      </c>
      <c r="E96" s="15">
        <v>2</v>
      </c>
      <c r="F96" s="15"/>
      <c r="G96" s="15"/>
      <c r="H96" s="9">
        <f t="shared" si="16"/>
        <v>2</v>
      </c>
      <c r="I96" s="15"/>
      <c r="J96" s="15"/>
      <c r="K96" s="15"/>
      <c r="L96" s="9">
        <f t="shared" si="11"/>
        <v>0</v>
      </c>
      <c r="M96" s="15"/>
      <c r="N96" s="15"/>
      <c r="O96" s="15"/>
      <c r="P96" s="15"/>
      <c r="Q96" s="15"/>
      <c r="R96" s="11">
        <f t="shared" si="15"/>
        <v>0</v>
      </c>
      <c r="S96" s="15"/>
      <c r="T96" s="15"/>
      <c r="U96" s="9">
        <f t="shared" si="18"/>
        <v>0</v>
      </c>
      <c r="V96" s="9">
        <f t="shared" si="17"/>
        <v>2</v>
      </c>
      <c r="W96" s="15">
        <v>2</v>
      </c>
      <c r="X96" s="16">
        <f t="shared" si="19"/>
        <v>0</v>
      </c>
      <c r="Y96" s="18"/>
      <c r="Z96" s="17"/>
    </row>
    <row r="97" spans="1:26" ht="18" customHeight="1" x14ac:dyDescent="0.2">
      <c r="A97" s="13">
        <v>3500022</v>
      </c>
      <c r="B97" s="14" t="s">
        <v>118</v>
      </c>
      <c r="C97" s="15">
        <v>300000</v>
      </c>
      <c r="D97" s="10">
        <f>VLOOKUP($A97,'02.04'!$A$9:$W$204,23,0)</f>
        <v>0</v>
      </c>
      <c r="E97" s="15"/>
      <c r="F97" s="15"/>
      <c r="G97" s="15"/>
      <c r="H97" s="9">
        <f t="shared" si="16"/>
        <v>0</v>
      </c>
      <c r="I97" s="15"/>
      <c r="J97" s="15"/>
      <c r="K97" s="15"/>
      <c r="L97" s="9">
        <f t="shared" si="11"/>
        <v>0</v>
      </c>
      <c r="M97" s="15"/>
      <c r="N97" s="15"/>
      <c r="O97" s="15"/>
      <c r="P97" s="15"/>
      <c r="Q97" s="15"/>
      <c r="R97" s="11">
        <f>SUM(M97:Q97)</f>
        <v>0</v>
      </c>
      <c r="S97" s="15"/>
      <c r="T97" s="15"/>
      <c r="U97" s="9">
        <f>S97+T97</f>
        <v>0</v>
      </c>
      <c r="V97" s="9">
        <f t="shared" si="17"/>
        <v>0</v>
      </c>
      <c r="W97" s="15"/>
      <c r="X97" s="16">
        <f>W97-V97</f>
        <v>0</v>
      </c>
      <c r="Y97" s="18"/>
      <c r="Z97" s="17"/>
    </row>
    <row r="98" spans="1:26" ht="18" customHeight="1" x14ac:dyDescent="0.2">
      <c r="A98" s="13">
        <v>3500029</v>
      </c>
      <c r="B98" s="14" t="s">
        <v>119</v>
      </c>
      <c r="C98" s="15">
        <v>390000</v>
      </c>
      <c r="D98" s="10">
        <f>VLOOKUP($A98,'02.04'!$A$9:$W$204,23,0)</f>
        <v>0</v>
      </c>
      <c r="E98" s="15"/>
      <c r="F98" s="15"/>
      <c r="G98" s="15"/>
      <c r="H98" s="9">
        <f t="shared" si="16"/>
        <v>0</v>
      </c>
      <c r="I98" s="15"/>
      <c r="J98" s="15"/>
      <c r="K98" s="15"/>
      <c r="L98" s="9">
        <f t="shared" si="11"/>
        <v>0</v>
      </c>
      <c r="M98" s="15"/>
      <c r="N98" s="15"/>
      <c r="O98" s="15"/>
      <c r="P98" s="15"/>
      <c r="Q98" s="15"/>
      <c r="R98" s="11">
        <f t="shared" si="15"/>
        <v>0</v>
      </c>
      <c r="S98" s="15"/>
      <c r="T98" s="15"/>
      <c r="U98" s="9">
        <f t="shared" si="18"/>
        <v>0</v>
      </c>
      <c r="V98" s="9">
        <f t="shared" si="17"/>
        <v>0</v>
      </c>
      <c r="W98" s="15"/>
      <c r="X98" s="16">
        <f t="shared" si="19"/>
        <v>0</v>
      </c>
      <c r="Y98" s="18"/>
      <c r="Z98" s="17"/>
    </row>
    <row r="99" spans="1:26" ht="18" customHeight="1" x14ac:dyDescent="0.2">
      <c r="A99" s="13">
        <v>3500030</v>
      </c>
      <c r="B99" s="14" t="s">
        <v>120</v>
      </c>
      <c r="C99" s="15">
        <v>300000</v>
      </c>
      <c r="D99" s="10">
        <f>VLOOKUP($A99,'02.04'!$A$9:$W$204,23,0)</f>
        <v>0</v>
      </c>
      <c r="E99" s="15"/>
      <c r="F99" s="15"/>
      <c r="G99" s="15"/>
      <c r="H99" s="9">
        <f t="shared" si="16"/>
        <v>0</v>
      </c>
      <c r="I99" s="15"/>
      <c r="J99" s="15"/>
      <c r="K99" s="15"/>
      <c r="L99" s="9">
        <f t="shared" si="11"/>
        <v>0</v>
      </c>
      <c r="M99" s="15"/>
      <c r="N99" s="15"/>
      <c r="O99" s="15"/>
      <c r="P99" s="15"/>
      <c r="Q99" s="15"/>
      <c r="R99" s="11">
        <f>SUM(M99:Q99)</f>
        <v>0</v>
      </c>
      <c r="S99" s="15"/>
      <c r="T99" s="15"/>
      <c r="U99" s="9">
        <f>S99+T99</f>
        <v>0</v>
      </c>
      <c r="V99" s="9">
        <f t="shared" si="17"/>
        <v>0</v>
      </c>
      <c r="W99" s="15"/>
      <c r="X99" s="16">
        <f>W99-V99</f>
        <v>0</v>
      </c>
      <c r="Y99" s="18"/>
      <c r="Z99" s="17"/>
    </row>
    <row r="100" spans="1:26" ht="18" customHeight="1" x14ac:dyDescent="0.2">
      <c r="A100" s="13">
        <v>3500049</v>
      </c>
      <c r="B100" s="14" t="s">
        <v>121</v>
      </c>
      <c r="C100" s="15">
        <v>390000</v>
      </c>
      <c r="D100" s="10">
        <f>VLOOKUP($A100,'02.04'!$A$9:$W$204,23,0)</f>
        <v>0</v>
      </c>
      <c r="E100" s="15"/>
      <c r="F100" s="15"/>
      <c r="G100" s="15"/>
      <c r="H100" s="9">
        <f t="shared" si="16"/>
        <v>0</v>
      </c>
      <c r="I100" s="15"/>
      <c r="J100" s="15"/>
      <c r="K100" s="15"/>
      <c r="L100" s="9">
        <f t="shared" si="11"/>
        <v>0</v>
      </c>
      <c r="M100" s="15"/>
      <c r="N100" s="15"/>
      <c r="O100" s="15"/>
      <c r="P100" s="15"/>
      <c r="Q100" s="15"/>
      <c r="R100" s="11">
        <f>SUM(M100:Q100)</f>
        <v>0</v>
      </c>
      <c r="S100" s="15"/>
      <c r="T100" s="15"/>
      <c r="U100" s="9">
        <f>S100+T100</f>
        <v>0</v>
      </c>
      <c r="V100" s="9">
        <f t="shared" si="17"/>
        <v>0</v>
      </c>
      <c r="W100" s="15"/>
      <c r="X100" s="16">
        <f>W100-V100</f>
        <v>0</v>
      </c>
      <c r="Y100" s="18"/>
      <c r="Z100" s="17"/>
    </row>
    <row r="101" spans="1:26" ht="18" customHeight="1" x14ac:dyDescent="0.2">
      <c r="A101" s="13">
        <v>3500139</v>
      </c>
      <c r="B101" s="14" t="s">
        <v>122</v>
      </c>
      <c r="C101" s="15">
        <v>390000</v>
      </c>
      <c r="D101" s="10">
        <f>VLOOKUP($A101,'02.04'!$A$9:$W$204,23,0)</f>
        <v>0</v>
      </c>
      <c r="E101" s="15"/>
      <c r="F101" s="15"/>
      <c r="G101" s="15"/>
      <c r="H101" s="9">
        <f t="shared" si="16"/>
        <v>0</v>
      </c>
      <c r="I101" s="15"/>
      <c r="J101" s="15"/>
      <c r="K101" s="15"/>
      <c r="L101" s="9">
        <f t="shared" si="11"/>
        <v>0</v>
      </c>
      <c r="M101" s="15"/>
      <c r="N101" s="15"/>
      <c r="O101" s="15"/>
      <c r="P101" s="15"/>
      <c r="Q101" s="15"/>
      <c r="R101" s="11">
        <f>SUM(M101:Q101)</f>
        <v>0</v>
      </c>
      <c r="S101" s="15"/>
      <c r="T101" s="15"/>
      <c r="U101" s="9">
        <f>S101+T101</f>
        <v>0</v>
      </c>
      <c r="V101" s="9">
        <f t="shared" si="17"/>
        <v>0</v>
      </c>
      <c r="W101" s="15"/>
      <c r="X101" s="16">
        <f>W101-V101</f>
        <v>0</v>
      </c>
      <c r="Y101" s="18"/>
      <c r="Z101" s="17"/>
    </row>
    <row r="102" spans="1:26" ht="18" customHeight="1" x14ac:dyDescent="0.2">
      <c r="A102" s="13">
        <v>3500140</v>
      </c>
      <c r="B102" s="14" t="s">
        <v>123</v>
      </c>
      <c r="C102" s="15">
        <v>300000</v>
      </c>
      <c r="D102" s="10">
        <f>VLOOKUP($A102,'02.04'!$A$9:$W$204,23,0)</f>
        <v>0</v>
      </c>
      <c r="E102" s="15"/>
      <c r="F102" s="15"/>
      <c r="G102" s="15"/>
      <c r="H102" s="9">
        <f t="shared" si="16"/>
        <v>0</v>
      </c>
      <c r="I102" s="15"/>
      <c r="J102" s="15"/>
      <c r="K102" s="15"/>
      <c r="L102" s="9">
        <f t="shared" si="11"/>
        <v>0</v>
      </c>
      <c r="M102" s="15"/>
      <c r="N102" s="15"/>
      <c r="O102" s="15"/>
      <c r="P102" s="15"/>
      <c r="Q102" s="15"/>
      <c r="R102" s="11">
        <f>SUM(M102:Q102)</f>
        <v>0</v>
      </c>
      <c r="S102" s="15"/>
      <c r="T102" s="15"/>
      <c r="U102" s="9">
        <f>S102+T102</f>
        <v>0</v>
      </c>
      <c r="V102" s="9">
        <f t="shared" si="17"/>
        <v>0</v>
      </c>
      <c r="W102" s="15"/>
      <c r="X102" s="16">
        <f>W102-V102</f>
        <v>0</v>
      </c>
      <c r="Y102" s="18"/>
      <c r="Z102" s="17"/>
    </row>
    <row r="103" spans="1:26" ht="18" customHeight="1" x14ac:dyDescent="0.2">
      <c r="A103" s="13">
        <v>3500155</v>
      </c>
      <c r="B103" s="14" t="s">
        <v>124</v>
      </c>
      <c r="C103" s="15">
        <v>300000</v>
      </c>
      <c r="D103" s="10">
        <f>VLOOKUP($A103,'02.04'!$A$9:$W$204,23,0)</f>
        <v>0</v>
      </c>
      <c r="E103" s="15"/>
      <c r="F103" s="15"/>
      <c r="G103" s="15"/>
      <c r="H103" s="9">
        <f t="shared" si="16"/>
        <v>0</v>
      </c>
      <c r="I103" s="15"/>
      <c r="J103" s="15"/>
      <c r="K103" s="15"/>
      <c r="L103" s="9">
        <f t="shared" si="11"/>
        <v>0</v>
      </c>
      <c r="M103" s="15"/>
      <c r="N103" s="15"/>
      <c r="O103" s="15"/>
      <c r="P103" s="15"/>
      <c r="Q103" s="15"/>
      <c r="R103" s="11">
        <f t="shared" si="15"/>
        <v>0</v>
      </c>
      <c r="S103" s="15"/>
      <c r="T103" s="15"/>
      <c r="U103" s="9">
        <f t="shared" si="18"/>
        <v>0</v>
      </c>
      <c r="V103" s="9">
        <f t="shared" si="17"/>
        <v>0</v>
      </c>
      <c r="W103" s="15"/>
      <c r="X103" s="16">
        <f t="shared" si="19"/>
        <v>0</v>
      </c>
      <c r="Y103" s="18"/>
      <c r="Z103" s="17"/>
    </row>
    <row r="104" spans="1:26" ht="18" customHeight="1" x14ac:dyDescent="0.2">
      <c r="A104" s="13">
        <v>3500156</v>
      </c>
      <c r="B104" s="14" t="s">
        <v>125</v>
      </c>
      <c r="C104" s="15">
        <v>390000</v>
      </c>
      <c r="D104" s="10">
        <f>VLOOKUP($A104,'02.04'!$A$9:$W$204,23,0)</f>
        <v>0</v>
      </c>
      <c r="E104" s="15">
        <v>1</v>
      </c>
      <c r="F104" s="15"/>
      <c r="G104" s="15"/>
      <c r="H104" s="9">
        <f t="shared" si="16"/>
        <v>1</v>
      </c>
      <c r="I104" s="15">
        <v>1</v>
      </c>
      <c r="J104" s="15"/>
      <c r="K104" s="15"/>
      <c r="L104" s="9">
        <f t="shared" si="11"/>
        <v>1</v>
      </c>
      <c r="M104" s="15"/>
      <c r="N104" s="15"/>
      <c r="O104" s="15"/>
      <c r="P104" s="15"/>
      <c r="Q104" s="15"/>
      <c r="R104" s="11">
        <f t="shared" si="15"/>
        <v>0</v>
      </c>
      <c r="S104" s="15"/>
      <c r="T104" s="15"/>
      <c r="U104" s="9">
        <f t="shared" si="18"/>
        <v>0</v>
      </c>
      <c r="V104" s="9">
        <f t="shared" si="17"/>
        <v>0</v>
      </c>
      <c r="W104" s="15"/>
      <c r="X104" s="16">
        <f t="shared" si="19"/>
        <v>0</v>
      </c>
      <c r="Y104" s="18"/>
      <c r="Z104" s="17"/>
    </row>
    <row r="105" spans="1:26" ht="18" customHeight="1" x14ac:dyDescent="0.2">
      <c r="A105" s="13">
        <v>3500141</v>
      </c>
      <c r="B105" s="14" t="s">
        <v>126</v>
      </c>
      <c r="C105" s="15">
        <v>300000</v>
      </c>
      <c r="D105" s="10">
        <f>VLOOKUP($A105,'02.04'!$A$9:$W$204,23,0)</f>
        <v>0</v>
      </c>
      <c r="E105" s="15"/>
      <c r="F105" s="15"/>
      <c r="G105" s="15"/>
      <c r="H105" s="9">
        <f t="shared" si="16"/>
        <v>0</v>
      </c>
      <c r="I105" s="15"/>
      <c r="J105" s="15"/>
      <c r="K105" s="15"/>
      <c r="L105" s="9">
        <f t="shared" si="11"/>
        <v>0</v>
      </c>
      <c r="M105" s="15"/>
      <c r="N105" s="15"/>
      <c r="O105" s="15"/>
      <c r="P105" s="15"/>
      <c r="Q105" s="15"/>
      <c r="R105" s="11">
        <f t="shared" si="15"/>
        <v>0</v>
      </c>
      <c r="S105" s="15"/>
      <c r="T105" s="15"/>
      <c r="U105" s="9">
        <f t="shared" si="18"/>
        <v>0</v>
      </c>
      <c r="V105" s="9">
        <f t="shared" si="17"/>
        <v>0</v>
      </c>
      <c r="W105" s="15"/>
      <c r="X105" s="16">
        <f t="shared" si="19"/>
        <v>0</v>
      </c>
      <c r="Y105" s="18"/>
      <c r="Z105" s="17"/>
    </row>
    <row r="106" spans="1:26" ht="18" customHeight="1" x14ac:dyDescent="0.2">
      <c r="A106" s="13">
        <v>3500142</v>
      </c>
      <c r="B106" s="14" t="s">
        <v>127</v>
      </c>
      <c r="C106" s="15">
        <v>390000</v>
      </c>
      <c r="D106" s="10">
        <f>VLOOKUP($A106,'02.04'!$A$9:$W$204,23,0)</f>
        <v>2</v>
      </c>
      <c r="E106" s="15"/>
      <c r="F106" s="15"/>
      <c r="G106" s="15"/>
      <c r="H106" s="9">
        <f t="shared" si="16"/>
        <v>0</v>
      </c>
      <c r="I106" s="15"/>
      <c r="J106" s="15"/>
      <c r="K106" s="15"/>
      <c r="L106" s="9">
        <f t="shared" si="11"/>
        <v>0</v>
      </c>
      <c r="M106" s="15"/>
      <c r="N106" s="15"/>
      <c r="O106" s="15"/>
      <c r="P106" s="15"/>
      <c r="Q106" s="15"/>
      <c r="R106" s="11">
        <f t="shared" si="15"/>
        <v>0</v>
      </c>
      <c r="S106" s="15"/>
      <c r="T106" s="15"/>
      <c r="U106" s="9">
        <f t="shared" si="18"/>
        <v>0</v>
      </c>
      <c r="V106" s="9">
        <f t="shared" si="17"/>
        <v>2</v>
      </c>
      <c r="W106" s="15">
        <v>2</v>
      </c>
      <c r="X106" s="16">
        <f t="shared" si="19"/>
        <v>0</v>
      </c>
      <c r="Y106" s="18"/>
      <c r="Z106" s="17"/>
    </row>
    <row r="107" spans="1:26" ht="18" customHeight="1" x14ac:dyDescent="0.2">
      <c r="A107" s="13">
        <v>3500143</v>
      </c>
      <c r="B107" s="14" t="s">
        <v>128</v>
      </c>
      <c r="C107" s="15">
        <v>220000</v>
      </c>
      <c r="D107" s="10">
        <f>VLOOKUP($A107,'02.04'!$A$9:$W$204,23,0)</f>
        <v>0</v>
      </c>
      <c r="E107" s="15"/>
      <c r="F107" s="15"/>
      <c r="G107" s="15"/>
      <c r="H107" s="9">
        <f t="shared" si="16"/>
        <v>0</v>
      </c>
      <c r="I107" s="15"/>
      <c r="J107" s="15"/>
      <c r="K107" s="15"/>
      <c r="L107" s="9">
        <f t="shared" si="11"/>
        <v>0</v>
      </c>
      <c r="M107" s="15"/>
      <c r="N107" s="15"/>
      <c r="O107" s="15"/>
      <c r="P107" s="15"/>
      <c r="Q107" s="15"/>
      <c r="R107" s="11">
        <f t="shared" si="15"/>
        <v>0</v>
      </c>
      <c r="S107" s="15"/>
      <c r="T107" s="15"/>
      <c r="U107" s="9">
        <f t="shared" si="18"/>
        <v>0</v>
      </c>
      <c r="V107" s="9">
        <f t="shared" si="17"/>
        <v>0</v>
      </c>
      <c r="W107" s="15"/>
      <c r="X107" s="16">
        <f t="shared" si="19"/>
        <v>0</v>
      </c>
      <c r="Y107" s="18"/>
      <c r="Z107" s="17"/>
    </row>
    <row r="108" spans="1:26" ht="18" customHeight="1" x14ac:dyDescent="0.2">
      <c r="A108" s="13">
        <v>3500144</v>
      </c>
      <c r="B108" s="14" t="s">
        <v>129</v>
      </c>
      <c r="C108" s="15">
        <v>260000</v>
      </c>
      <c r="D108" s="10">
        <f>VLOOKUP($A108,'02.04'!$A$9:$W$204,23,0)</f>
        <v>5</v>
      </c>
      <c r="E108" s="15"/>
      <c r="F108" s="15"/>
      <c r="G108" s="15"/>
      <c r="H108" s="9">
        <f t="shared" si="16"/>
        <v>0</v>
      </c>
      <c r="I108" s="15">
        <v>2</v>
      </c>
      <c r="J108" s="15"/>
      <c r="K108" s="15"/>
      <c r="L108" s="9">
        <f t="shared" si="11"/>
        <v>2</v>
      </c>
      <c r="M108" s="15"/>
      <c r="N108" s="15"/>
      <c r="O108" s="15"/>
      <c r="P108" s="15"/>
      <c r="Q108" s="15"/>
      <c r="R108" s="11">
        <f t="shared" si="15"/>
        <v>0</v>
      </c>
      <c r="S108" s="15"/>
      <c r="T108" s="15"/>
      <c r="U108" s="9">
        <f t="shared" si="18"/>
        <v>0</v>
      </c>
      <c r="V108" s="9">
        <f t="shared" si="17"/>
        <v>3</v>
      </c>
      <c r="W108" s="15">
        <v>3</v>
      </c>
      <c r="X108" s="16">
        <f t="shared" si="19"/>
        <v>0</v>
      </c>
      <c r="Y108" s="18"/>
      <c r="Z108" s="17"/>
    </row>
    <row r="109" spans="1:26" ht="18" customHeight="1" x14ac:dyDescent="0.2">
      <c r="A109" s="13">
        <v>3500145</v>
      </c>
      <c r="B109" s="14" t="s">
        <v>130</v>
      </c>
      <c r="C109" s="15">
        <v>350000</v>
      </c>
      <c r="D109" s="10">
        <f>VLOOKUP($A109,'02.04'!$A$9:$W$204,23,0)</f>
        <v>0</v>
      </c>
      <c r="E109" s="15"/>
      <c r="F109" s="15"/>
      <c r="G109" s="15"/>
      <c r="H109" s="9">
        <f t="shared" si="16"/>
        <v>0</v>
      </c>
      <c r="I109" s="15"/>
      <c r="J109" s="15"/>
      <c r="K109" s="15"/>
      <c r="L109" s="9">
        <f t="shared" si="11"/>
        <v>0</v>
      </c>
      <c r="M109" s="15"/>
      <c r="N109" s="15"/>
      <c r="O109" s="15"/>
      <c r="P109" s="15"/>
      <c r="Q109" s="15"/>
      <c r="R109" s="11">
        <f t="shared" si="15"/>
        <v>0</v>
      </c>
      <c r="S109" s="15"/>
      <c r="T109" s="15"/>
      <c r="U109" s="9">
        <f t="shared" si="18"/>
        <v>0</v>
      </c>
      <c r="V109" s="9">
        <f t="shared" si="17"/>
        <v>0</v>
      </c>
      <c r="W109" s="15"/>
      <c r="X109" s="16">
        <f t="shared" si="19"/>
        <v>0</v>
      </c>
      <c r="Y109" s="18"/>
      <c r="Z109" s="17"/>
    </row>
    <row r="110" spans="1:26" ht="18" customHeight="1" x14ac:dyDescent="0.2">
      <c r="A110" s="7">
        <v>3510000</v>
      </c>
      <c r="B110" s="8" t="s">
        <v>131</v>
      </c>
      <c r="C110" s="9"/>
      <c r="D110" s="10">
        <f>VLOOKUP($A110,'02.04'!$A$9:$W$204,23,0)</f>
        <v>0</v>
      </c>
      <c r="E110" s="10"/>
      <c r="F110" s="10"/>
      <c r="G110" s="10"/>
      <c r="H110" s="9"/>
      <c r="I110" s="10"/>
      <c r="J110" s="10"/>
      <c r="K110" s="10"/>
      <c r="L110" s="9">
        <f t="shared" si="11"/>
        <v>0</v>
      </c>
      <c r="M110" s="10"/>
      <c r="N110" s="10"/>
      <c r="O110" s="10"/>
      <c r="P110" s="10"/>
      <c r="Q110" s="10"/>
      <c r="R110" s="11">
        <f t="shared" si="15"/>
        <v>0</v>
      </c>
      <c r="S110" s="10"/>
      <c r="T110" s="10"/>
      <c r="U110" s="9"/>
      <c r="V110" s="9"/>
      <c r="W110" s="10"/>
      <c r="X110" s="9"/>
      <c r="Y110" s="18"/>
      <c r="Z110" s="17"/>
    </row>
    <row r="111" spans="1:26" ht="18" customHeight="1" x14ac:dyDescent="0.2">
      <c r="A111" s="13">
        <v>3510004</v>
      </c>
      <c r="B111" s="14" t="s">
        <v>132</v>
      </c>
      <c r="C111" s="15">
        <v>43000</v>
      </c>
      <c r="D111" s="10">
        <f>VLOOKUP($A111,'02.04'!$A$9:$W$204,23,0)</f>
        <v>2</v>
      </c>
      <c r="E111" s="15">
        <v>9</v>
      </c>
      <c r="F111" s="15"/>
      <c r="G111" s="15"/>
      <c r="H111" s="9">
        <f t="shared" ref="H111:H120" si="20">SUM(E111:G111)</f>
        <v>9</v>
      </c>
      <c r="I111" s="15">
        <v>3</v>
      </c>
      <c r="J111" s="15"/>
      <c r="K111" s="15"/>
      <c r="L111" s="9">
        <f t="shared" si="11"/>
        <v>3</v>
      </c>
      <c r="M111" s="15"/>
      <c r="N111" s="15"/>
      <c r="O111" s="15"/>
      <c r="P111" s="15"/>
      <c r="Q111" s="15"/>
      <c r="R111" s="11">
        <f>SUM(M111:Q111)</f>
        <v>0</v>
      </c>
      <c r="S111" s="15"/>
      <c r="T111" s="15"/>
      <c r="U111" s="9">
        <f>S111+T111</f>
        <v>0</v>
      </c>
      <c r="V111" s="9">
        <f t="shared" ref="V111:V120" si="21">D111+H111-L111-R111-U111</f>
        <v>8</v>
      </c>
      <c r="W111" s="15">
        <v>8</v>
      </c>
      <c r="X111" s="16">
        <f>W111-V111</f>
        <v>0</v>
      </c>
      <c r="Y111" s="18"/>
      <c r="Z111" s="17"/>
    </row>
    <row r="112" spans="1:26" ht="18" customHeight="1" x14ac:dyDescent="0.2">
      <c r="A112" s="13">
        <v>3510011</v>
      </c>
      <c r="B112" s="14" t="s">
        <v>133</v>
      </c>
      <c r="C112" s="15">
        <v>42000</v>
      </c>
      <c r="D112" s="10">
        <f>VLOOKUP($A112,'02.04'!$A$9:$W$204,23,0)</f>
        <v>0</v>
      </c>
      <c r="E112" s="15"/>
      <c r="F112" s="15"/>
      <c r="G112" s="15"/>
      <c r="H112" s="9">
        <f t="shared" si="20"/>
        <v>0</v>
      </c>
      <c r="I112" s="15"/>
      <c r="J112" s="15"/>
      <c r="K112" s="15"/>
      <c r="L112" s="9">
        <f t="shared" si="11"/>
        <v>0</v>
      </c>
      <c r="M112" s="15"/>
      <c r="N112" s="15"/>
      <c r="O112" s="15"/>
      <c r="P112" s="15"/>
      <c r="Q112" s="15"/>
      <c r="R112" s="11">
        <f t="shared" si="15"/>
        <v>0</v>
      </c>
      <c r="S112" s="15"/>
      <c r="T112" s="15"/>
      <c r="U112" s="9">
        <f t="shared" ref="U112:U120" si="22">S112+T112</f>
        <v>0</v>
      </c>
      <c r="V112" s="9">
        <f t="shared" si="21"/>
        <v>0</v>
      </c>
      <c r="W112" s="15"/>
      <c r="X112" s="16">
        <f t="shared" ref="X112:X120" si="23">W112-V112</f>
        <v>0</v>
      </c>
      <c r="Y112" s="18"/>
      <c r="Z112" s="17"/>
    </row>
    <row r="113" spans="1:26" ht="18" customHeight="1" x14ac:dyDescent="0.2">
      <c r="A113" s="13">
        <v>3510012</v>
      </c>
      <c r="B113" s="14" t="s">
        <v>134</v>
      </c>
      <c r="C113" s="15">
        <v>43000</v>
      </c>
      <c r="D113" s="10">
        <f>VLOOKUP($A113,'02.04'!$A$9:$W$204,23,0)</f>
        <v>1</v>
      </c>
      <c r="E113" s="15">
        <v>6</v>
      </c>
      <c r="F113" s="15"/>
      <c r="G113" s="15"/>
      <c r="H113" s="9">
        <f t="shared" si="20"/>
        <v>6</v>
      </c>
      <c r="I113" s="15">
        <v>4</v>
      </c>
      <c r="J113" s="15"/>
      <c r="K113" s="15"/>
      <c r="L113" s="9">
        <f t="shared" si="11"/>
        <v>4</v>
      </c>
      <c r="M113" s="15"/>
      <c r="N113" s="15"/>
      <c r="O113" s="15"/>
      <c r="P113" s="15"/>
      <c r="Q113" s="15"/>
      <c r="R113" s="11">
        <f>SUM(M113:Q113)</f>
        <v>0</v>
      </c>
      <c r="S113" s="15"/>
      <c r="T113" s="15"/>
      <c r="U113" s="9">
        <f>S113+T113</f>
        <v>0</v>
      </c>
      <c r="V113" s="9">
        <f t="shared" si="21"/>
        <v>3</v>
      </c>
      <c r="W113" s="15">
        <v>3</v>
      </c>
      <c r="X113" s="16">
        <f>W113-V113</f>
        <v>0</v>
      </c>
      <c r="Y113" s="18"/>
      <c r="Z113" s="17"/>
    </row>
    <row r="114" spans="1:26" ht="18" customHeight="1" x14ac:dyDescent="0.2">
      <c r="A114" s="13">
        <v>3510018</v>
      </c>
      <c r="B114" s="14" t="s">
        <v>135</v>
      </c>
      <c r="C114" s="15">
        <v>65000</v>
      </c>
      <c r="D114" s="10">
        <f>VLOOKUP($A114,'02.04'!$A$9:$W$204,23,0)</f>
        <v>0</v>
      </c>
      <c r="E114" s="15">
        <v>6</v>
      </c>
      <c r="F114" s="15"/>
      <c r="G114" s="15"/>
      <c r="H114" s="9">
        <f t="shared" si="20"/>
        <v>6</v>
      </c>
      <c r="I114" s="15">
        <v>2</v>
      </c>
      <c r="J114" s="15"/>
      <c r="K114" s="15"/>
      <c r="L114" s="9">
        <f t="shared" si="11"/>
        <v>2</v>
      </c>
      <c r="M114" s="15"/>
      <c r="N114" s="15"/>
      <c r="O114" s="15"/>
      <c r="P114" s="15"/>
      <c r="Q114" s="15"/>
      <c r="R114" s="11">
        <f t="shared" si="15"/>
        <v>0</v>
      </c>
      <c r="S114" s="15"/>
      <c r="T114" s="15"/>
      <c r="U114" s="9">
        <f t="shared" si="22"/>
        <v>0</v>
      </c>
      <c r="V114" s="9">
        <f t="shared" si="21"/>
        <v>4</v>
      </c>
      <c r="W114" s="15">
        <v>4</v>
      </c>
      <c r="X114" s="16">
        <f t="shared" si="23"/>
        <v>0</v>
      </c>
      <c r="Y114" s="18"/>
      <c r="Z114" s="17"/>
    </row>
    <row r="115" spans="1:26" ht="18" customHeight="1" x14ac:dyDescent="0.2">
      <c r="A115" s="13">
        <v>3510066</v>
      </c>
      <c r="B115" s="14" t="s">
        <v>136</v>
      </c>
      <c r="C115" s="15">
        <v>42000</v>
      </c>
      <c r="D115" s="10">
        <f>VLOOKUP($A115,'02.04'!$A$9:$W$204,23,0)</f>
        <v>0</v>
      </c>
      <c r="E115" s="15"/>
      <c r="F115" s="15"/>
      <c r="G115" s="15"/>
      <c r="H115" s="9">
        <f t="shared" si="20"/>
        <v>0</v>
      </c>
      <c r="I115" s="15"/>
      <c r="J115" s="15"/>
      <c r="K115" s="15"/>
      <c r="L115" s="9">
        <f t="shared" si="11"/>
        <v>0</v>
      </c>
      <c r="M115" s="15"/>
      <c r="N115" s="15"/>
      <c r="O115" s="15"/>
      <c r="P115" s="15"/>
      <c r="Q115" s="15"/>
      <c r="R115" s="11">
        <f t="shared" si="15"/>
        <v>0</v>
      </c>
      <c r="S115" s="15"/>
      <c r="T115" s="15"/>
      <c r="U115" s="9">
        <f t="shared" si="22"/>
        <v>0</v>
      </c>
      <c r="V115" s="9">
        <f t="shared" si="21"/>
        <v>0</v>
      </c>
      <c r="W115" s="15"/>
      <c r="X115" s="16">
        <f t="shared" si="23"/>
        <v>0</v>
      </c>
      <c r="Y115" s="18"/>
      <c r="Z115" s="17"/>
    </row>
    <row r="116" spans="1:26" ht="18" customHeight="1" x14ac:dyDescent="0.2">
      <c r="A116" s="13">
        <v>3510067</v>
      </c>
      <c r="B116" s="14" t="s">
        <v>137</v>
      </c>
      <c r="C116" s="15">
        <v>43000</v>
      </c>
      <c r="D116" s="10">
        <f>VLOOKUP($A116,'02.04'!$A$9:$W$204,23,0)</f>
        <v>6</v>
      </c>
      <c r="E116" s="15"/>
      <c r="F116" s="15"/>
      <c r="G116" s="15"/>
      <c r="H116" s="9">
        <f t="shared" si="20"/>
        <v>0</v>
      </c>
      <c r="I116" s="15">
        <v>5</v>
      </c>
      <c r="J116" s="15"/>
      <c r="K116" s="15"/>
      <c r="L116" s="9">
        <f t="shared" si="11"/>
        <v>5</v>
      </c>
      <c r="M116" s="15"/>
      <c r="N116" s="15"/>
      <c r="O116" s="15"/>
      <c r="P116" s="15"/>
      <c r="Q116" s="15"/>
      <c r="R116" s="11">
        <f t="shared" si="15"/>
        <v>0</v>
      </c>
      <c r="S116" s="15"/>
      <c r="T116" s="15"/>
      <c r="U116" s="9">
        <f t="shared" si="22"/>
        <v>0</v>
      </c>
      <c r="V116" s="9">
        <f t="shared" si="21"/>
        <v>1</v>
      </c>
      <c r="W116" s="15">
        <v>1</v>
      </c>
      <c r="X116" s="16">
        <f t="shared" si="23"/>
        <v>0</v>
      </c>
      <c r="Y116" s="18"/>
      <c r="Z116" s="17"/>
    </row>
    <row r="117" spans="1:26" ht="18" customHeight="1" x14ac:dyDescent="0.2">
      <c r="A117" s="13">
        <v>3510068</v>
      </c>
      <c r="B117" s="14" t="s">
        <v>138</v>
      </c>
      <c r="C117" s="15">
        <v>12000</v>
      </c>
      <c r="D117" s="10">
        <f>VLOOKUP($A117,'02.04'!$A$9:$W$204,23,0)</f>
        <v>0</v>
      </c>
      <c r="E117" s="15"/>
      <c r="F117" s="15"/>
      <c r="G117" s="15"/>
      <c r="H117" s="9">
        <f t="shared" si="20"/>
        <v>0</v>
      </c>
      <c r="I117" s="15"/>
      <c r="J117" s="15"/>
      <c r="K117" s="15"/>
      <c r="L117" s="9">
        <f t="shared" si="11"/>
        <v>0</v>
      </c>
      <c r="M117" s="15"/>
      <c r="N117" s="15"/>
      <c r="O117" s="15"/>
      <c r="P117" s="15"/>
      <c r="Q117" s="15"/>
      <c r="R117" s="11">
        <f>SUM(M117:Q117)</f>
        <v>0</v>
      </c>
      <c r="S117" s="15"/>
      <c r="T117" s="15"/>
      <c r="U117" s="9">
        <f>S117+T117</f>
        <v>0</v>
      </c>
      <c r="V117" s="9">
        <f t="shared" si="21"/>
        <v>0</v>
      </c>
      <c r="W117" s="15"/>
      <c r="X117" s="16">
        <f>W117-V117</f>
        <v>0</v>
      </c>
      <c r="Y117" s="18"/>
      <c r="Z117" s="17"/>
    </row>
    <row r="118" spans="1:26" ht="18" customHeight="1" x14ac:dyDescent="0.2">
      <c r="A118" s="13">
        <v>3510069</v>
      </c>
      <c r="B118" s="14" t="s">
        <v>139</v>
      </c>
      <c r="C118" s="15">
        <v>12000</v>
      </c>
      <c r="D118" s="10">
        <f>VLOOKUP($A118,'02.04'!$A$9:$W$204,23,0)</f>
        <v>0</v>
      </c>
      <c r="E118" s="15"/>
      <c r="F118" s="15"/>
      <c r="G118" s="15"/>
      <c r="H118" s="9">
        <f t="shared" si="20"/>
        <v>0</v>
      </c>
      <c r="I118" s="15"/>
      <c r="J118" s="15"/>
      <c r="K118" s="15"/>
      <c r="L118" s="9">
        <f t="shared" si="11"/>
        <v>0</v>
      </c>
      <c r="M118" s="15"/>
      <c r="N118" s="15"/>
      <c r="O118" s="15"/>
      <c r="P118" s="15"/>
      <c r="Q118" s="15"/>
      <c r="R118" s="11">
        <f>SUM(M118:Q118)</f>
        <v>0</v>
      </c>
      <c r="S118" s="15"/>
      <c r="T118" s="15"/>
      <c r="U118" s="9">
        <f>S118+T118</f>
        <v>0</v>
      </c>
      <c r="V118" s="9">
        <f t="shared" si="21"/>
        <v>0</v>
      </c>
      <c r="W118" s="15"/>
      <c r="X118" s="16">
        <f>W118-V118</f>
        <v>0</v>
      </c>
      <c r="Y118" s="18"/>
      <c r="Z118" s="17"/>
    </row>
    <row r="119" spans="1:26" ht="18" customHeight="1" x14ac:dyDescent="0.2">
      <c r="A119" s="13">
        <v>3510070</v>
      </c>
      <c r="B119" s="14" t="s">
        <v>140</v>
      </c>
      <c r="C119" s="15">
        <v>12000</v>
      </c>
      <c r="D119" s="10">
        <f>VLOOKUP($A119,'02.04'!$A$9:$W$204,23,0)</f>
        <v>0</v>
      </c>
      <c r="E119" s="15"/>
      <c r="F119" s="15"/>
      <c r="G119" s="15"/>
      <c r="H119" s="9">
        <f t="shared" si="20"/>
        <v>0</v>
      </c>
      <c r="I119" s="15"/>
      <c r="J119" s="15"/>
      <c r="K119" s="15"/>
      <c r="L119" s="9">
        <f t="shared" si="11"/>
        <v>0</v>
      </c>
      <c r="M119" s="15"/>
      <c r="N119" s="15"/>
      <c r="O119" s="15"/>
      <c r="P119" s="15"/>
      <c r="Q119" s="15"/>
      <c r="R119" s="11">
        <f>SUM(M119:Q119)</f>
        <v>0</v>
      </c>
      <c r="S119" s="15"/>
      <c r="T119" s="15"/>
      <c r="U119" s="9">
        <f>S119+T119</f>
        <v>0</v>
      </c>
      <c r="V119" s="9">
        <f t="shared" si="21"/>
        <v>0</v>
      </c>
      <c r="W119" s="15"/>
      <c r="X119" s="16">
        <f>W119-V119</f>
        <v>0</v>
      </c>
      <c r="Y119" s="18"/>
      <c r="Z119" s="17"/>
    </row>
    <row r="120" spans="1:26" ht="18" customHeight="1" x14ac:dyDescent="0.2">
      <c r="A120" s="13">
        <v>3512008</v>
      </c>
      <c r="B120" s="14" t="s">
        <v>141</v>
      </c>
      <c r="C120" s="15">
        <v>44000</v>
      </c>
      <c r="D120" s="10">
        <f>VLOOKUP($A120,'02.04'!$A$9:$W$204,23,0)</f>
        <v>3</v>
      </c>
      <c r="E120" s="15"/>
      <c r="F120" s="15"/>
      <c r="G120" s="15"/>
      <c r="H120" s="9">
        <f t="shared" si="20"/>
        <v>0</v>
      </c>
      <c r="I120" s="15">
        <v>2</v>
      </c>
      <c r="J120" s="15"/>
      <c r="K120" s="15"/>
      <c r="L120" s="9">
        <f t="shared" si="11"/>
        <v>2</v>
      </c>
      <c r="M120" s="15"/>
      <c r="N120" s="15"/>
      <c r="O120" s="15"/>
      <c r="P120" s="15"/>
      <c r="Q120" s="15"/>
      <c r="R120" s="11">
        <f t="shared" si="15"/>
        <v>0</v>
      </c>
      <c r="S120" s="15"/>
      <c r="T120" s="15"/>
      <c r="U120" s="9">
        <f t="shared" si="22"/>
        <v>0</v>
      </c>
      <c r="V120" s="9">
        <f t="shared" si="21"/>
        <v>1</v>
      </c>
      <c r="W120" s="15">
        <v>1</v>
      </c>
      <c r="X120" s="16">
        <f t="shared" si="23"/>
        <v>0</v>
      </c>
      <c r="Y120" s="18"/>
      <c r="Z120" s="17"/>
    </row>
    <row r="121" spans="1:26" ht="18" customHeight="1" x14ac:dyDescent="0.2">
      <c r="A121" s="7">
        <v>3530000</v>
      </c>
      <c r="B121" s="28" t="s">
        <v>142</v>
      </c>
      <c r="C121" s="9"/>
      <c r="D121" s="10">
        <f>VLOOKUP($A121,'02.04'!$A$9:$W$204,23,0)</f>
        <v>0</v>
      </c>
      <c r="E121" s="10"/>
      <c r="F121" s="10"/>
      <c r="G121" s="10"/>
      <c r="H121" s="9"/>
      <c r="I121" s="10"/>
      <c r="J121" s="10"/>
      <c r="K121" s="10"/>
      <c r="L121" s="9">
        <f t="shared" si="11"/>
        <v>0</v>
      </c>
      <c r="M121" s="10"/>
      <c r="N121" s="10"/>
      <c r="O121" s="10"/>
      <c r="P121" s="10"/>
      <c r="Q121" s="10"/>
      <c r="R121" s="11">
        <f t="shared" si="15"/>
        <v>0</v>
      </c>
      <c r="S121" s="10"/>
      <c r="T121" s="10"/>
      <c r="U121" s="9"/>
      <c r="V121" s="9"/>
      <c r="W121" s="10"/>
      <c r="X121" s="9"/>
      <c r="Y121" s="18"/>
      <c r="Z121" s="17"/>
    </row>
    <row r="122" spans="1:26" ht="18" customHeight="1" x14ac:dyDescent="0.2">
      <c r="A122" s="13">
        <v>3530003</v>
      </c>
      <c r="B122" s="14" t="s">
        <v>143</v>
      </c>
      <c r="C122" s="15">
        <v>20000</v>
      </c>
      <c r="D122" s="10">
        <f>VLOOKUP($A122,'02.04'!$A$9:$W$204,23,0)</f>
        <v>0</v>
      </c>
      <c r="E122" s="15"/>
      <c r="F122" s="15"/>
      <c r="G122" s="15"/>
      <c r="H122" s="9">
        <f t="shared" ref="H122:H134" si="24">SUM(E122:G122)</f>
        <v>0</v>
      </c>
      <c r="I122" s="15"/>
      <c r="J122" s="15"/>
      <c r="K122" s="15"/>
      <c r="L122" s="9">
        <f t="shared" si="11"/>
        <v>0</v>
      </c>
      <c r="M122" s="15"/>
      <c r="N122" s="15"/>
      <c r="O122" s="15"/>
      <c r="P122" s="15"/>
      <c r="Q122" s="15"/>
      <c r="R122" s="11">
        <f t="shared" si="15"/>
        <v>0</v>
      </c>
      <c r="S122" s="15"/>
      <c r="T122" s="15"/>
      <c r="U122" s="9">
        <f t="shared" ref="U122:U134" si="25">S122+T122</f>
        <v>0</v>
      </c>
      <c r="V122" s="9">
        <f t="shared" ref="V122:V134" si="26">D122+H122-L122-R122-U122</f>
        <v>0</v>
      </c>
      <c r="W122" s="15"/>
      <c r="X122" s="16">
        <f t="shared" ref="X122:X134" si="27">W122-V122</f>
        <v>0</v>
      </c>
      <c r="Y122" s="18"/>
      <c r="Z122" s="17"/>
    </row>
    <row r="123" spans="1:26" ht="18" customHeight="1" x14ac:dyDescent="0.2">
      <c r="A123" s="13">
        <v>3530008</v>
      </c>
      <c r="B123" s="14" t="s">
        <v>144</v>
      </c>
      <c r="C123" s="15">
        <v>20000</v>
      </c>
      <c r="D123" s="10">
        <f>VLOOKUP($A123,'02.04'!$A$9:$W$204,23,0)</f>
        <v>0</v>
      </c>
      <c r="E123" s="15"/>
      <c r="F123" s="15"/>
      <c r="G123" s="15"/>
      <c r="H123" s="9">
        <f t="shared" si="24"/>
        <v>0</v>
      </c>
      <c r="I123" s="15"/>
      <c r="J123" s="15"/>
      <c r="K123" s="15"/>
      <c r="L123" s="9">
        <f t="shared" si="11"/>
        <v>0</v>
      </c>
      <c r="M123" s="15"/>
      <c r="N123" s="15"/>
      <c r="O123" s="15"/>
      <c r="P123" s="15"/>
      <c r="Q123" s="15"/>
      <c r="R123" s="11">
        <f t="shared" si="15"/>
        <v>0</v>
      </c>
      <c r="S123" s="15"/>
      <c r="T123" s="15"/>
      <c r="U123" s="9">
        <f t="shared" si="25"/>
        <v>0</v>
      </c>
      <c r="V123" s="9">
        <f t="shared" si="26"/>
        <v>0</v>
      </c>
      <c r="W123" s="15"/>
      <c r="X123" s="16">
        <f t="shared" si="27"/>
        <v>0</v>
      </c>
      <c r="Y123" s="18"/>
      <c r="Z123" s="17"/>
    </row>
    <row r="124" spans="1:26" ht="18" customHeight="1" x14ac:dyDescent="0.2">
      <c r="A124" s="13">
        <v>3530009</v>
      </c>
      <c r="B124" s="14" t="s">
        <v>145</v>
      </c>
      <c r="C124" s="15">
        <v>20000</v>
      </c>
      <c r="D124" s="10">
        <f>VLOOKUP($A124,'02.04'!$A$9:$W$204,23,0)</f>
        <v>0</v>
      </c>
      <c r="E124" s="15">
        <v>34</v>
      </c>
      <c r="F124" s="15"/>
      <c r="G124" s="15"/>
      <c r="H124" s="9">
        <f t="shared" si="24"/>
        <v>34</v>
      </c>
      <c r="I124" s="15">
        <v>5</v>
      </c>
      <c r="J124" s="15"/>
      <c r="K124" s="15"/>
      <c r="L124" s="9">
        <f t="shared" si="11"/>
        <v>5</v>
      </c>
      <c r="M124" s="15"/>
      <c r="N124" s="15"/>
      <c r="O124" s="15"/>
      <c r="P124" s="15"/>
      <c r="Q124" s="15"/>
      <c r="R124" s="11">
        <f t="shared" si="15"/>
        <v>0</v>
      </c>
      <c r="S124" s="15"/>
      <c r="T124" s="15"/>
      <c r="U124" s="9">
        <f t="shared" si="25"/>
        <v>0</v>
      </c>
      <c r="V124" s="9">
        <f t="shared" si="26"/>
        <v>29</v>
      </c>
      <c r="W124" s="15">
        <v>25</v>
      </c>
      <c r="X124" s="16">
        <f t="shared" si="27"/>
        <v>-4</v>
      </c>
      <c r="Y124" s="18"/>
      <c r="Z124" s="17"/>
    </row>
    <row r="125" spans="1:26" ht="18" customHeight="1" x14ac:dyDescent="0.2">
      <c r="A125" s="13">
        <v>3530010</v>
      </c>
      <c r="B125" s="14" t="s">
        <v>146</v>
      </c>
      <c r="C125" s="15">
        <v>108000</v>
      </c>
      <c r="D125" s="10">
        <f>VLOOKUP($A125,'02.04'!$A$9:$W$204,23,0)</f>
        <v>8</v>
      </c>
      <c r="E125" s="15"/>
      <c r="F125" s="15"/>
      <c r="G125" s="15"/>
      <c r="H125" s="9">
        <f t="shared" si="24"/>
        <v>0</v>
      </c>
      <c r="I125" s="15">
        <v>2</v>
      </c>
      <c r="J125" s="15"/>
      <c r="K125" s="15"/>
      <c r="L125" s="9">
        <f t="shared" si="11"/>
        <v>2</v>
      </c>
      <c r="M125" s="15">
        <v>1</v>
      </c>
      <c r="N125" s="15"/>
      <c r="O125" s="15"/>
      <c r="P125" s="15"/>
      <c r="Q125" s="15"/>
      <c r="R125" s="11">
        <f t="shared" si="15"/>
        <v>1</v>
      </c>
      <c r="S125" s="15"/>
      <c r="T125" s="15"/>
      <c r="U125" s="9">
        <f t="shared" si="25"/>
        <v>0</v>
      </c>
      <c r="V125" s="9">
        <f t="shared" si="26"/>
        <v>5</v>
      </c>
      <c r="W125" s="15">
        <v>5</v>
      </c>
      <c r="X125" s="16">
        <f t="shared" si="27"/>
        <v>0</v>
      </c>
      <c r="Y125" s="18"/>
      <c r="Z125" s="17"/>
    </row>
    <row r="126" spans="1:26" ht="18" customHeight="1" x14ac:dyDescent="0.2">
      <c r="A126" s="13">
        <v>3530014</v>
      </c>
      <c r="B126" s="14" t="s">
        <v>147</v>
      </c>
      <c r="C126" s="15">
        <v>20000</v>
      </c>
      <c r="D126" s="10">
        <f>VLOOKUP($A126,'02.04'!$A$9:$W$204,23,0)</f>
        <v>0</v>
      </c>
      <c r="E126" s="15"/>
      <c r="F126" s="15"/>
      <c r="G126" s="15"/>
      <c r="H126" s="9">
        <f t="shared" si="24"/>
        <v>0</v>
      </c>
      <c r="I126" s="15"/>
      <c r="J126" s="15"/>
      <c r="K126" s="15"/>
      <c r="L126" s="9">
        <f t="shared" si="11"/>
        <v>0</v>
      </c>
      <c r="M126" s="15"/>
      <c r="N126" s="15"/>
      <c r="O126" s="15"/>
      <c r="P126" s="15"/>
      <c r="Q126" s="15"/>
      <c r="R126" s="11">
        <f>SUM(M126:Q126)</f>
        <v>0</v>
      </c>
      <c r="S126" s="15"/>
      <c r="T126" s="15"/>
      <c r="U126" s="9">
        <f>S126+T126</f>
        <v>0</v>
      </c>
      <c r="V126" s="9">
        <f t="shared" si="26"/>
        <v>0</v>
      </c>
      <c r="W126" s="15"/>
      <c r="X126" s="16">
        <f>W126-V126</f>
        <v>0</v>
      </c>
      <c r="Y126" s="18"/>
      <c r="Z126" s="17"/>
    </row>
    <row r="127" spans="1:26" ht="18" customHeight="1" x14ac:dyDescent="0.2">
      <c r="A127" s="13">
        <v>3530087</v>
      </c>
      <c r="B127" s="14" t="s">
        <v>148</v>
      </c>
      <c r="C127" s="15"/>
      <c r="D127" s="10">
        <f>VLOOKUP($A127,'02.04'!$A$9:$W$204,23,0)</f>
        <v>0</v>
      </c>
      <c r="E127" s="15"/>
      <c r="F127" s="15"/>
      <c r="G127" s="15"/>
      <c r="H127" s="9">
        <f t="shared" si="24"/>
        <v>0</v>
      </c>
      <c r="I127" s="15"/>
      <c r="J127" s="15"/>
      <c r="K127" s="15"/>
      <c r="L127" s="9">
        <f t="shared" si="11"/>
        <v>0</v>
      </c>
      <c r="M127" s="15"/>
      <c r="N127" s="15"/>
      <c r="O127" s="15"/>
      <c r="P127" s="15"/>
      <c r="Q127" s="15"/>
      <c r="R127" s="11">
        <f t="shared" si="15"/>
        <v>0</v>
      </c>
      <c r="S127" s="15"/>
      <c r="T127" s="15"/>
      <c r="U127" s="9">
        <f t="shared" si="25"/>
        <v>0</v>
      </c>
      <c r="V127" s="9">
        <f t="shared" si="26"/>
        <v>0</v>
      </c>
      <c r="W127" s="15"/>
      <c r="X127" s="16">
        <f t="shared" si="27"/>
        <v>0</v>
      </c>
      <c r="Y127" s="18"/>
      <c r="Z127" s="17"/>
    </row>
    <row r="128" spans="1:26" ht="18" customHeight="1" x14ac:dyDescent="0.2">
      <c r="A128" s="13">
        <v>3530088</v>
      </c>
      <c r="B128" s="14" t="s">
        <v>149</v>
      </c>
      <c r="C128" s="15">
        <v>20000</v>
      </c>
      <c r="D128" s="10">
        <f>VLOOKUP($A128,'02.04'!$A$9:$W$204,23,0)</f>
        <v>6</v>
      </c>
      <c r="E128" s="15">
        <v>42</v>
      </c>
      <c r="F128" s="15"/>
      <c r="G128" s="15"/>
      <c r="H128" s="9">
        <f t="shared" si="24"/>
        <v>42</v>
      </c>
      <c r="I128" s="15">
        <v>9</v>
      </c>
      <c r="J128" s="15"/>
      <c r="K128" s="15"/>
      <c r="L128" s="9">
        <f t="shared" si="11"/>
        <v>9</v>
      </c>
      <c r="M128" s="15"/>
      <c r="N128" s="15"/>
      <c r="O128" s="15"/>
      <c r="P128" s="15"/>
      <c r="Q128" s="15"/>
      <c r="R128" s="11">
        <f t="shared" si="15"/>
        <v>0</v>
      </c>
      <c r="S128" s="15"/>
      <c r="T128" s="15"/>
      <c r="U128" s="9">
        <f t="shared" si="25"/>
        <v>0</v>
      </c>
      <c r="V128" s="9">
        <f t="shared" si="26"/>
        <v>39</v>
      </c>
      <c r="W128" s="15">
        <v>39</v>
      </c>
      <c r="X128" s="16">
        <f t="shared" si="27"/>
        <v>0</v>
      </c>
      <c r="Y128" s="26"/>
      <c r="Z128" s="17"/>
    </row>
    <row r="129" spans="1:26" ht="18" customHeight="1" x14ac:dyDescent="0.2">
      <c r="A129" s="13">
        <v>3530089</v>
      </c>
      <c r="B129" s="14" t="s">
        <v>150</v>
      </c>
      <c r="C129" s="15">
        <v>95000</v>
      </c>
      <c r="D129" s="10">
        <f>VLOOKUP($A129,'02.04'!$A$9:$W$204,23,0)</f>
        <v>0</v>
      </c>
      <c r="E129" s="15"/>
      <c r="F129" s="15"/>
      <c r="G129" s="15"/>
      <c r="H129" s="9">
        <f t="shared" si="24"/>
        <v>0</v>
      </c>
      <c r="I129" s="15"/>
      <c r="J129" s="15"/>
      <c r="K129" s="15"/>
      <c r="L129" s="9">
        <f t="shared" si="11"/>
        <v>0</v>
      </c>
      <c r="M129" s="15"/>
      <c r="N129" s="15"/>
      <c r="O129" s="15"/>
      <c r="P129" s="15"/>
      <c r="Q129" s="15"/>
      <c r="R129" s="11">
        <f t="shared" si="15"/>
        <v>0</v>
      </c>
      <c r="S129" s="15"/>
      <c r="T129" s="15"/>
      <c r="U129" s="9">
        <f t="shared" si="25"/>
        <v>0</v>
      </c>
      <c r="V129" s="9">
        <f t="shared" si="26"/>
        <v>0</v>
      </c>
      <c r="W129" s="15"/>
      <c r="X129" s="16">
        <f t="shared" si="27"/>
        <v>0</v>
      </c>
      <c r="Y129" s="26"/>
      <c r="Z129" s="17"/>
    </row>
    <row r="130" spans="1:26" ht="18" customHeight="1" x14ac:dyDescent="0.2">
      <c r="A130" s="13">
        <v>3530100</v>
      </c>
      <c r="B130" s="14" t="s">
        <v>151</v>
      </c>
      <c r="C130" s="15">
        <v>22000</v>
      </c>
      <c r="D130" s="10">
        <f>VLOOKUP($A130,'02.04'!$A$9:$W$204,23,0)</f>
        <v>0</v>
      </c>
      <c r="E130" s="15"/>
      <c r="F130" s="15"/>
      <c r="G130" s="15"/>
      <c r="H130" s="9">
        <f t="shared" si="24"/>
        <v>0</v>
      </c>
      <c r="I130" s="15"/>
      <c r="J130" s="15"/>
      <c r="K130" s="15"/>
      <c r="L130" s="9">
        <f t="shared" si="11"/>
        <v>0</v>
      </c>
      <c r="M130" s="15"/>
      <c r="N130" s="15"/>
      <c r="O130" s="15"/>
      <c r="P130" s="15"/>
      <c r="Q130" s="15"/>
      <c r="R130" s="11">
        <f t="shared" si="15"/>
        <v>0</v>
      </c>
      <c r="S130" s="15"/>
      <c r="T130" s="15"/>
      <c r="U130" s="9">
        <f t="shared" si="25"/>
        <v>0</v>
      </c>
      <c r="V130" s="9">
        <f t="shared" si="26"/>
        <v>0</v>
      </c>
      <c r="W130" s="15"/>
      <c r="X130" s="16">
        <f t="shared" si="27"/>
        <v>0</v>
      </c>
      <c r="Y130" s="26"/>
      <c r="Z130" s="17"/>
    </row>
    <row r="131" spans="1:26" ht="18" customHeight="1" x14ac:dyDescent="0.2">
      <c r="A131" s="13">
        <v>3550002</v>
      </c>
      <c r="B131" s="14" t="s">
        <v>152</v>
      </c>
      <c r="C131" s="15">
        <v>20000</v>
      </c>
      <c r="D131" s="10">
        <f>VLOOKUP($A131,'02.04'!$A$9:$W$204,23,0)</f>
        <v>7</v>
      </c>
      <c r="E131" s="15">
        <v>14</v>
      </c>
      <c r="F131" s="15"/>
      <c r="G131" s="15"/>
      <c r="H131" s="9">
        <f>SUM(E131:G131)</f>
        <v>14</v>
      </c>
      <c r="I131" s="15">
        <v>2</v>
      </c>
      <c r="J131" s="15"/>
      <c r="K131" s="15"/>
      <c r="L131" s="9">
        <f t="shared" si="11"/>
        <v>2</v>
      </c>
      <c r="M131" s="15"/>
      <c r="N131" s="15"/>
      <c r="O131" s="15"/>
      <c r="P131" s="15"/>
      <c r="Q131" s="15"/>
      <c r="R131" s="11">
        <f t="shared" si="15"/>
        <v>0</v>
      </c>
      <c r="S131" s="15"/>
      <c r="T131" s="15"/>
      <c r="U131" s="9">
        <f t="shared" si="25"/>
        <v>0</v>
      </c>
      <c r="V131" s="9">
        <f t="shared" si="26"/>
        <v>19</v>
      </c>
      <c r="W131" s="15">
        <v>14</v>
      </c>
      <c r="X131" s="16">
        <f t="shared" si="27"/>
        <v>-5</v>
      </c>
      <c r="Y131" s="26"/>
      <c r="Z131" s="17"/>
    </row>
    <row r="132" spans="1:26" ht="18" customHeight="1" x14ac:dyDescent="0.2">
      <c r="A132" s="13">
        <v>3550005</v>
      </c>
      <c r="B132" s="14" t="s">
        <v>153</v>
      </c>
      <c r="C132" s="15">
        <v>20000</v>
      </c>
      <c r="D132" s="10">
        <f>VLOOKUP($A132,'02.04'!$A$9:$W$204,23,0)</f>
        <v>2</v>
      </c>
      <c r="E132" s="15">
        <v>14</v>
      </c>
      <c r="F132" s="15"/>
      <c r="G132" s="15"/>
      <c r="H132" s="9">
        <f>SUM(E132:G132)</f>
        <v>14</v>
      </c>
      <c r="I132" s="15">
        <v>6</v>
      </c>
      <c r="J132" s="15"/>
      <c r="K132" s="15"/>
      <c r="L132" s="9">
        <f t="shared" si="11"/>
        <v>6</v>
      </c>
      <c r="M132" s="15"/>
      <c r="N132" s="15"/>
      <c r="O132" s="15"/>
      <c r="P132" s="15"/>
      <c r="Q132" s="15"/>
      <c r="R132" s="11">
        <f t="shared" si="15"/>
        <v>0</v>
      </c>
      <c r="S132" s="15"/>
      <c r="T132" s="15"/>
      <c r="U132" s="9">
        <f t="shared" si="25"/>
        <v>0</v>
      </c>
      <c r="V132" s="9">
        <f t="shared" si="26"/>
        <v>10</v>
      </c>
      <c r="W132" s="15">
        <v>3</v>
      </c>
      <c r="X132" s="16">
        <f t="shared" si="27"/>
        <v>-7</v>
      </c>
      <c r="Y132" s="26"/>
      <c r="Z132" s="17"/>
    </row>
    <row r="133" spans="1:26" ht="18" customHeight="1" x14ac:dyDescent="0.2">
      <c r="A133" s="13">
        <v>3550007</v>
      </c>
      <c r="B133" s="14" t="s">
        <v>154</v>
      </c>
      <c r="C133" s="15">
        <v>20000</v>
      </c>
      <c r="D133" s="10">
        <f>VLOOKUP($A133,'02.04'!$A$9:$W$204,23,0)</f>
        <v>10</v>
      </c>
      <c r="E133" s="15"/>
      <c r="F133" s="15"/>
      <c r="G133" s="15"/>
      <c r="H133" s="9">
        <f>SUM(E133:G133)</f>
        <v>0</v>
      </c>
      <c r="I133" s="15">
        <v>2</v>
      </c>
      <c r="J133" s="15"/>
      <c r="K133" s="15"/>
      <c r="L133" s="9">
        <f t="shared" si="11"/>
        <v>2</v>
      </c>
      <c r="M133" s="15"/>
      <c r="N133" s="15"/>
      <c r="O133" s="15"/>
      <c r="P133" s="15"/>
      <c r="Q133" s="15"/>
      <c r="R133" s="11">
        <f t="shared" si="15"/>
        <v>0</v>
      </c>
      <c r="S133" s="15"/>
      <c r="T133" s="15"/>
      <c r="U133" s="9">
        <f t="shared" si="25"/>
        <v>0</v>
      </c>
      <c r="V133" s="9">
        <f t="shared" si="26"/>
        <v>8</v>
      </c>
      <c r="W133" s="15"/>
      <c r="X133" s="16">
        <f t="shared" si="27"/>
        <v>-8</v>
      </c>
      <c r="Y133" s="26"/>
      <c r="Z133" s="17"/>
    </row>
    <row r="134" spans="1:26" ht="18" customHeight="1" x14ac:dyDescent="0.2">
      <c r="A134" s="13">
        <v>3550011</v>
      </c>
      <c r="B134" s="14" t="s">
        <v>155</v>
      </c>
      <c r="C134" s="15">
        <v>85000</v>
      </c>
      <c r="D134" s="10">
        <f>VLOOKUP($A134,'02.04'!$A$9:$W$204,23,0)</f>
        <v>0</v>
      </c>
      <c r="E134" s="15"/>
      <c r="F134" s="15"/>
      <c r="G134" s="15"/>
      <c r="H134" s="9">
        <f t="shared" si="24"/>
        <v>0</v>
      </c>
      <c r="I134" s="15"/>
      <c r="J134" s="15"/>
      <c r="K134" s="15"/>
      <c r="L134" s="9">
        <f t="shared" si="11"/>
        <v>0</v>
      </c>
      <c r="M134" s="15"/>
      <c r="N134" s="15"/>
      <c r="O134" s="15"/>
      <c r="P134" s="15"/>
      <c r="Q134" s="15"/>
      <c r="R134" s="11">
        <f t="shared" si="15"/>
        <v>0</v>
      </c>
      <c r="S134" s="15"/>
      <c r="T134" s="15"/>
      <c r="U134" s="9">
        <f t="shared" si="25"/>
        <v>0</v>
      </c>
      <c r="V134" s="9">
        <f t="shared" si="26"/>
        <v>0</v>
      </c>
      <c r="W134" s="15"/>
      <c r="X134" s="16">
        <f t="shared" si="27"/>
        <v>0</v>
      </c>
      <c r="Y134" s="18"/>
      <c r="Z134" s="17"/>
    </row>
    <row r="135" spans="1:26" ht="18" customHeight="1" x14ac:dyDescent="0.2">
      <c r="A135" s="7">
        <v>5530000</v>
      </c>
      <c r="B135" s="28" t="s">
        <v>156</v>
      </c>
      <c r="C135" s="9"/>
      <c r="D135" s="10">
        <f>VLOOKUP($A135,'02.04'!$A$9:$W$204,23,0)</f>
        <v>0</v>
      </c>
      <c r="E135" s="10"/>
      <c r="F135" s="10"/>
      <c r="G135" s="10"/>
      <c r="H135" s="9"/>
      <c r="I135" s="10"/>
      <c r="J135" s="10"/>
      <c r="K135" s="10"/>
      <c r="L135" s="9">
        <f t="shared" si="11"/>
        <v>0</v>
      </c>
      <c r="M135" s="10"/>
      <c r="N135" s="10"/>
      <c r="O135" s="10"/>
      <c r="P135" s="10"/>
      <c r="Q135" s="10"/>
      <c r="R135" s="11">
        <f t="shared" si="15"/>
        <v>0</v>
      </c>
      <c r="S135" s="10"/>
      <c r="T135" s="10"/>
      <c r="U135" s="9"/>
      <c r="V135" s="9"/>
      <c r="W135" s="10"/>
      <c r="X135" s="9"/>
      <c r="Y135" s="18"/>
      <c r="Z135" s="17"/>
    </row>
    <row r="136" spans="1:26" ht="18" customHeight="1" x14ac:dyDescent="0.2">
      <c r="A136" s="13">
        <v>5530012</v>
      </c>
      <c r="B136" s="14" t="s">
        <v>157</v>
      </c>
      <c r="C136" s="15">
        <v>30000</v>
      </c>
      <c r="D136" s="10">
        <f>VLOOKUP($A136,'02.04'!$A$9:$W$204,23,0)</f>
        <v>0</v>
      </c>
      <c r="E136" s="15"/>
      <c r="F136" s="15"/>
      <c r="G136" s="15"/>
      <c r="H136" s="9">
        <f t="shared" ref="H136:H143" si="28">SUM(E136:G136)</f>
        <v>0</v>
      </c>
      <c r="I136" s="15"/>
      <c r="J136" s="15"/>
      <c r="K136" s="15"/>
      <c r="L136" s="9">
        <f t="shared" si="11"/>
        <v>0</v>
      </c>
      <c r="M136" s="15"/>
      <c r="N136" s="15"/>
      <c r="O136" s="15"/>
      <c r="P136" s="15"/>
      <c r="Q136" s="15"/>
      <c r="R136" s="11">
        <f t="shared" si="15"/>
        <v>0</v>
      </c>
      <c r="S136" s="15"/>
      <c r="T136" s="15"/>
      <c r="U136" s="9">
        <f t="shared" ref="U136:U143" si="29">S136+T136</f>
        <v>0</v>
      </c>
      <c r="V136" s="9">
        <f t="shared" ref="V136:V143" si="30">D136+H136-L136-R136-U136</f>
        <v>0</v>
      </c>
      <c r="W136" s="15"/>
      <c r="X136" s="16">
        <f t="shared" ref="X136:X143" si="31">W136-V136</f>
        <v>0</v>
      </c>
      <c r="Y136" s="18"/>
      <c r="Z136" s="17"/>
    </row>
    <row r="137" spans="1:26" ht="18" customHeight="1" x14ac:dyDescent="0.2">
      <c r="A137" s="13">
        <v>5530013</v>
      </c>
      <c r="B137" s="14" t="s">
        <v>158</v>
      </c>
      <c r="C137" s="15">
        <v>30000</v>
      </c>
      <c r="D137" s="10">
        <f>VLOOKUP($A137,'02.04'!$A$9:$W$204,23,0)</f>
        <v>0</v>
      </c>
      <c r="E137" s="15"/>
      <c r="F137" s="15"/>
      <c r="G137" s="15"/>
      <c r="H137" s="9">
        <f t="shared" si="28"/>
        <v>0</v>
      </c>
      <c r="I137" s="15"/>
      <c r="J137" s="15"/>
      <c r="K137" s="15"/>
      <c r="L137" s="9">
        <f t="shared" si="11"/>
        <v>0</v>
      </c>
      <c r="M137" s="15"/>
      <c r="N137" s="15"/>
      <c r="O137" s="15"/>
      <c r="P137" s="15"/>
      <c r="Q137" s="15"/>
      <c r="R137" s="11">
        <f t="shared" si="15"/>
        <v>0</v>
      </c>
      <c r="S137" s="15"/>
      <c r="T137" s="15"/>
      <c r="U137" s="9">
        <f t="shared" si="29"/>
        <v>0</v>
      </c>
      <c r="V137" s="9">
        <f t="shared" si="30"/>
        <v>0</v>
      </c>
      <c r="W137" s="15"/>
      <c r="X137" s="16">
        <f t="shared" si="31"/>
        <v>0</v>
      </c>
      <c r="Y137" s="18"/>
      <c r="Z137" s="17"/>
    </row>
    <row r="138" spans="1:26" ht="18" customHeight="1" x14ac:dyDescent="0.2">
      <c r="A138" s="13">
        <v>5530014</v>
      </c>
      <c r="B138" s="14" t="s">
        <v>159</v>
      </c>
      <c r="C138" s="15">
        <v>30000</v>
      </c>
      <c r="D138" s="10">
        <f>VLOOKUP($A138,'02.04'!$A$9:$W$204,23,0)</f>
        <v>0</v>
      </c>
      <c r="E138" s="15"/>
      <c r="F138" s="15"/>
      <c r="G138" s="15"/>
      <c r="H138" s="9">
        <f t="shared" si="28"/>
        <v>0</v>
      </c>
      <c r="I138" s="15"/>
      <c r="J138" s="15"/>
      <c r="K138" s="15"/>
      <c r="L138" s="9">
        <f t="shared" si="11"/>
        <v>0</v>
      </c>
      <c r="M138" s="15"/>
      <c r="N138" s="15"/>
      <c r="O138" s="15"/>
      <c r="P138" s="15"/>
      <c r="Q138" s="15"/>
      <c r="R138" s="11">
        <f t="shared" si="15"/>
        <v>0</v>
      </c>
      <c r="S138" s="15"/>
      <c r="T138" s="15"/>
      <c r="U138" s="9">
        <f t="shared" si="29"/>
        <v>0</v>
      </c>
      <c r="V138" s="9">
        <f t="shared" si="30"/>
        <v>0</v>
      </c>
      <c r="W138" s="15"/>
      <c r="X138" s="16">
        <f t="shared" si="31"/>
        <v>0</v>
      </c>
      <c r="Y138" s="18"/>
      <c r="Z138" s="17"/>
    </row>
    <row r="139" spans="1:26" ht="18" customHeight="1" x14ac:dyDescent="0.2">
      <c r="A139" s="13">
        <v>5530015</v>
      </c>
      <c r="B139" s="14" t="s">
        <v>160</v>
      </c>
      <c r="C139" s="15">
        <v>30000</v>
      </c>
      <c r="D139" s="10">
        <f>VLOOKUP($A139,'02.04'!$A$9:$W$204,23,0)</f>
        <v>0</v>
      </c>
      <c r="E139" s="15"/>
      <c r="F139" s="15"/>
      <c r="G139" s="15"/>
      <c r="H139" s="9">
        <f t="shared" si="28"/>
        <v>0</v>
      </c>
      <c r="I139" s="15"/>
      <c r="J139" s="15"/>
      <c r="K139" s="15"/>
      <c r="L139" s="9">
        <f t="shared" si="11"/>
        <v>0</v>
      </c>
      <c r="M139" s="15"/>
      <c r="N139" s="15"/>
      <c r="O139" s="15"/>
      <c r="P139" s="15"/>
      <c r="Q139" s="15"/>
      <c r="R139" s="11">
        <f t="shared" si="15"/>
        <v>0</v>
      </c>
      <c r="S139" s="15"/>
      <c r="T139" s="15"/>
      <c r="U139" s="9">
        <f t="shared" si="29"/>
        <v>0</v>
      </c>
      <c r="V139" s="9">
        <f t="shared" si="30"/>
        <v>0</v>
      </c>
      <c r="W139" s="15"/>
      <c r="X139" s="16">
        <f t="shared" si="31"/>
        <v>0</v>
      </c>
      <c r="Y139" s="18"/>
      <c r="Z139" s="17"/>
    </row>
    <row r="140" spans="1:26" ht="18" customHeight="1" x14ac:dyDescent="0.2">
      <c r="A140" s="13">
        <v>5530016</v>
      </c>
      <c r="B140" s="14" t="s">
        <v>161</v>
      </c>
      <c r="C140" s="15">
        <v>30000</v>
      </c>
      <c r="D140" s="10">
        <f>VLOOKUP($A140,'02.04'!$A$9:$W$204,23,0)</f>
        <v>0</v>
      </c>
      <c r="E140" s="15"/>
      <c r="F140" s="15"/>
      <c r="G140" s="15"/>
      <c r="H140" s="9">
        <f t="shared" si="28"/>
        <v>0</v>
      </c>
      <c r="I140" s="15"/>
      <c r="J140" s="15"/>
      <c r="K140" s="15"/>
      <c r="L140" s="9">
        <f t="shared" si="11"/>
        <v>0</v>
      </c>
      <c r="M140" s="15"/>
      <c r="N140" s="15"/>
      <c r="O140" s="15"/>
      <c r="P140" s="15"/>
      <c r="Q140" s="15"/>
      <c r="R140" s="11">
        <f t="shared" si="15"/>
        <v>0</v>
      </c>
      <c r="S140" s="15"/>
      <c r="T140" s="15"/>
      <c r="U140" s="9">
        <f t="shared" si="29"/>
        <v>0</v>
      </c>
      <c r="V140" s="9">
        <f t="shared" si="30"/>
        <v>0</v>
      </c>
      <c r="W140" s="15"/>
      <c r="X140" s="16">
        <f t="shared" si="31"/>
        <v>0</v>
      </c>
      <c r="Y140" s="18"/>
      <c r="Z140" s="17"/>
    </row>
    <row r="141" spans="1:26" ht="18" customHeight="1" x14ac:dyDescent="0.2">
      <c r="A141" s="13">
        <v>5530018</v>
      </c>
      <c r="B141" s="14" t="s">
        <v>162</v>
      </c>
      <c r="C141" s="15">
        <v>30000</v>
      </c>
      <c r="D141" s="10">
        <f>VLOOKUP($A141,'02.04'!$A$9:$W$204,23,0)</f>
        <v>0</v>
      </c>
      <c r="E141" s="15"/>
      <c r="F141" s="15"/>
      <c r="G141" s="15"/>
      <c r="H141" s="9">
        <f t="shared" si="28"/>
        <v>0</v>
      </c>
      <c r="I141" s="15"/>
      <c r="J141" s="15"/>
      <c r="K141" s="15"/>
      <c r="L141" s="9">
        <f t="shared" ref="L141:L208" si="32">SUM(I141:K141)</f>
        <v>0</v>
      </c>
      <c r="M141" s="15"/>
      <c r="N141" s="15"/>
      <c r="O141" s="15"/>
      <c r="P141" s="15"/>
      <c r="Q141" s="15"/>
      <c r="R141" s="11">
        <f>SUM(M141:Q141)</f>
        <v>0</v>
      </c>
      <c r="S141" s="15"/>
      <c r="T141" s="15"/>
      <c r="U141" s="9">
        <f>S141+T141</f>
        <v>0</v>
      </c>
      <c r="V141" s="9">
        <f t="shared" si="30"/>
        <v>0</v>
      </c>
      <c r="W141" s="15"/>
      <c r="X141" s="16">
        <f>W141-V141</f>
        <v>0</v>
      </c>
      <c r="Y141" s="18"/>
      <c r="Z141" s="17"/>
    </row>
    <row r="142" spans="1:26" ht="18" customHeight="1" x14ac:dyDescent="0.2">
      <c r="A142" s="13">
        <v>5530019</v>
      </c>
      <c r="B142" s="14" t="s">
        <v>163</v>
      </c>
      <c r="C142" s="15">
        <v>30000</v>
      </c>
      <c r="D142" s="10">
        <f>VLOOKUP($A142,'02.04'!$A$9:$W$204,23,0)</f>
        <v>0</v>
      </c>
      <c r="E142" s="15"/>
      <c r="F142" s="15"/>
      <c r="G142" s="15"/>
      <c r="H142" s="9">
        <f t="shared" si="28"/>
        <v>0</v>
      </c>
      <c r="I142" s="15"/>
      <c r="J142" s="15"/>
      <c r="K142" s="15"/>
      <c r="L142" s="9">
        <f t="shared" si="32"/>
        <v>0</v>
      </c>
      <c r="M142" s="15"/>
      <c r="N142" s="15"/>
      <c r="O142" s="15"/>
      <c r="P142" s="15"/>
      <c r="Q142" s="15"/>
      <c r="R142" s="11">
        <f>SUM(M142:Q142)</f>
        <v>0</v>
      </c>
      <c r="S142" s="15"/>
      <c r="T142" s="15"/>
      <c r="U142" s="9">
        <f>S142+T142</f>
        <v>0</v>
      </c>
      <c r="V142" s="9">
        <f t="shared" si="30"/>
        <v>0</v>
      </c>
      <c r="W142" s="15"/>
      <c r="X142" s="16">
        <f>W142-V142</f>
        <v>0</v>
      </c>
      <c r="Y142" s="18"/>
      <c r="Z142" s="17"/>
    </row>
    <row r="143" spans="1:26" ht="18" customHeight="1" x14ac:dyDescent="0.2">
      <c r="A143" s="13">
        <v>5530020</v>
      </c>
      <c r="B143" s="14" t="s">
        <v>164</v>
      </c>
      <c r="C143" s="15">
        <v>30000</v>
      </c>
      <c r="D143" s="10">
        <f>VLOOKUP($A143,'02.04'!$A$9:$W$204,23,0)</f>
        <v>0</v>
      </c>
      <c r="E143" s="15"/>
      <c r="F143" s="15"/>
      <c r="G143" s="15"/>
      <c r="H143" s="9">
        <f t="shared" si="28"/>
        <v>0</v>
      </c>
      <c r="I143" s="15"/>
      <c r="J143" s="15"/>
      <c r="K143" s="15"/>
      <c r="L143" s="9">
        <f t="shared" si="32"/>
        <v>0</v>
      </c>
      <c r="M143" s="15"/>
      <c r="N143" s="15"/>
      <c r="O143" s="15"/>
      <c r="P143" s="15"/>
      <c r="Q143" s="15"/>
      <c r="R143" s="11">
        <f t="shared" si="15"/>
        <v>0</v>
      </c>
      <c r="S143" s="15"/>
      <c r="T143" s="15"/>
      <c r="U143" s="9">
        <f t="shared" si="29"/>
        <v>0</v>
      </c>
      <c r="V143" s="9">
        <f t="shared" si="30"/>
        <v>0</v>
      </c>
      <c r="W143" s="15"/>
      <c r="X143" s="16">
        <f t="shared" si="31"/>
        <v>0</v>
      </c>
      <c r="Y143" s="18"/>
      <c r="Z143" s="17"/>
    </row>
    <row r="144" spans="1:26" ht="18" customHeight="1" x14ac:dyDescent="0.2">
      <c r="A144" s="7">
        <v>7550000</v>
      </c>
      <c r="B144" s="8" t="s">
        <v>165</v>
      </c>
      <c r="C144" s="9"/>
      <c r="D144" s="10">
        <f>VLOOKUP($A144,'02.04'!$A$9:$W$204,23,0)</f>
        <v>0</v>
      </c>
      <c r="E144" s="10"/>
      <c r="F144" s="10"/>
      <c r="G144" s="10"/>
      <c r="H144" s="9"/>
      <c r="I144" s="10"/>
      <c r="J144" s="10"/>
      <c r="K144" s="10"/>
      <c r="L144" s="9">
        <f t="shared" si="32"/>
        <v>0</v>
      </c>
      <c r="M144" s="10"/>
      <c r="N144" s="10"/>
      <c r="O144" s="10"/>
      <c r="P144" s="10"/>
      <c r="Q144" s="10"/>
      <c r="R144" s="11">
        <f t="shared" si="15"/>
        <v>0</v>
      </c>
      <c r="S144" s="10"/>
      <c r="T144" s="10"/>
      <c r="U144" s="9"/>
      <c r="V144" s="9"/>
      <c r="W144" s="10"/>
      <c r="X144" s="9"/>
      <c r="Y144" s="18"/>
      <c r="Z144" s="17"/>
    </row>
    <row r="145" spans="1:26" ht="18" customHeight="1" x14ac:dyDescent="0.2">
      <c r="A145" s="13">
        <v>7520001</v>
      </c>
      <c r="B145" s="14" t="s">
        <v>166</v>
      </c>
      <c r="C145" s="15">
        <v>80000</v>
      </c>
      <c r="D145" s="10">
        <f>VLOOKUP($A145,'02.04'!$A$9:$W$204,23,0)</f>
        <v>0</v>
      </c>
      <c r="E145" s="15"/>
      <c r="F145" s="15"/>
      <c r="G145" s="15"/>
      <c r="H145" s="9">
        <f t="shared" ref="H145:H160" si="33">SUM(E145:G145)</f>
        <v>0</v>
      </c>
      <c r="I145" s="15"/>
      <c r="J145" s="15"/>
      <c r="K145" s="15"/>
      <c r="L145" s="9">
        <f t="shared" si="32"/>
        <v>0</v>
      </c>
      <c r="M145" s="15"/>
      <c r="N145" s="15"/>
      <c r="O145" s="15"/>
      <c r="P145" s="15"/>
      <c r="Q145" s="15"/>
      <c r="R145" s="11">
        <f>SUM(M145:Q145)</f>
        <v>0</v>
      </c>
      <c r="S145" s="15"/>
      <c r="T145" s="15"/>
      <c r="U145" s="9">
        <f>S145+T145</f>
        <v>0</v>
      </c>
      <c r="V145" s="9">
        <f t="shared" ref="V145:V160" si="34">D145+H145-L145-R145-U145</f>
        <v>0</v>
      </c>
      <c r="W145" s="15"/>
      <c r="X145" s="16">
        <f>W145-V145</f>
        <v>0</v>
      </c>
      <c r="Y145" s="18"/>
      <c r="Z145" s="17"/>
    </row>
    <row r="146" spans="1:26" ht="18" customHeight="1" x14ac:dyDescent="0.2">
      <c r="A146" s="13">
        <v>7520012</v>
      </c>
      <c r="B146" s="14" t="s">
        <v>167</v>
      </c>
      <c r="C146" s="15">
        <v>80000</v>
      </c>
      <c r="D146" s="10">
        <f>VLOOKUP($A146,'02.04'!$A$9:$W$204,23,0)</f>
        <v>0</v>
      </c>
      <c r="E146" s="15"/>
      <c r="F146" s="15"/>
      <c r="G146" s="15"/>
      <c r="H146" s="9">
        <f t="shared" si="33"/>
        <v>0</v>
      </c>
      <c r="I146" s="15"/>
      <c r="J146" s="15"/>
      <c r="K146" s="15"/>
      <c r="L146" s="9">
        <f t="shared" si="32"/>
        <v>0</v>
      </c>
      <c r="M146" s="15"/>
      <c r="N146" s="15"/>
      <c r="O146" s="15"/>
      <c r="P146" s="15"/>
      <c r="Q146" s="15"/>
      <c r="R146" s="11">
        <f>SUM(M146:Q146)</f>
        <v>0</v>
      </c>
      <c r="S146" s="15"/>
      <c r="T146" s="15"/>
      <c r="U146" s="9">
        <f>S146+T146</f>
        <v>0</v>
      </c>
      <c r="V146" s="9">
        <f t="shared" si="34"/>
        <v>0</v>
      </c>
      <c r="W146" s="15"/>
      <c r="X146" s="16">
        <f>W146-V146</f>
        <v>0</v>
      </c>
      <c r="Y146" s="18"/>
      <c r="Z146" s="17"/>
    </row>
    <row r="147" spans="1:26" ht="18" customHeight="1" x14ac:dyDescent="0.2">
      <c r="A147" s="13">
        <v>7520013</v>
      </c>
      <c r="B147" s="14" t="s">
        <v>168</v>
      </c>
      <c r="C147" s="15">
        <v>80000</v>
      </c>
      <c r="D147" s="10">
        <f>VLOOKUP($A147,'02.04'!$A$9:$W$204,23,0)</f>
        <v>0</v>
      </c>
      <c r="E147" s="15"/>
      <c r="F147" s="15"/>
      <c r="G147" s="15"/>
      <c r="H147" s="9">
        <f t="shared" si="33"/>
        <v>0</v>
      </c>
      <c r="I147" s="15"/>
      <c r="J147" s="15"/>
      <c r="K147" s="15"/>
      <c r="L147" s="9">
        <f t="shared" si="32"/>
        <v>0</v>
      </c>
      <c r="M147" s="15"/>
      <c r="N147" s="15"/>
      <c r="O147" s="15"/>
      <c r="P147" s="15"/>
      <c r="Q147" s="15"/>
      <c r="R147" s="11">
        <f>SUM(M147:Q147)</f>
        <v>0</v>
      </c>
      <c r="S147" s="15"/>
      <c r="T147" s="15"/>
      <c r="U147" s="9">
        <f>S147+T147</f>
        <v>0</v>
      </c>
      <c r="V147" s="9">
        <f t="shared" si="34"/>
        <v>0</v>
      </c>
      <c r="W147" s="15"/>
      <c r="X147" s="16">
        <f>W147-V147</f>
        <v>0</v>
      </c>
      <c r="Y147" s="18"/>
      <c r="Z147" s="17"/>
    </row>
    <row r="148" spans="1:26" ht="18" customHeight="1" x14ac:dyDescent="0.2">
      <c r="A148" s="13">
        <v>7520014</v>
      </c>
      <c r="B148" s="14" t="s">
        <v>169</v>
      </c>
      <c r="C148" s="15">
        <v>5000</v>
      </c>
      <c r="D148" s="10">
        <f>VLOOKUP($A148,'02.04'!$A$9:$W$204,23,0)</f>
        <v>0</v>
      </c>
      <c r="E148" s="15"/>
      <c r="F148" s="15"/>
      <c r="G148" s="15"/>
      <c r="H148" s="9">
        <f t="shared" si="33"/>
        <v>0</v>
      </c>
      <c r="I148" s="15"/>
      <c r="J148" s="15"/>
      <c r="K148" s="15"/>
      <c r="L148" s="9">
        <f t="shared" si="32"/>
        <v>0</v>
      </c>
      <c r="M148" s="15"/>
      <c r="N148" s="15"/>
      <c r="O148" s="15"/>
      <c r="P148" s="15"/>
      <c r="Q148" s="15"/>
      <c r="R148" s="11">
        <f>SUM(M148:Q148)</f>
        <v>0</v>
      </c>
      <c r="S148" s="15"/>
      <c r="T148" s="15"/>
      <c r="U148" s="9">
        <f>S148+T148</f>
        <v>0</v>
      </c>
      <c r="V148" s="9">
        <f t="shared" si="34"/>
        <v>0</v>
      </c>
      <c r="W148" s="15"/>
      <c r="X148" s="16">
        <f>W148-V148</f>
        <v>0</v>
      </c>
      <c r="Y148" s="18"/>
      <c r="Z148" s="17"/>
    </row>
    <row r="149" spans="1:26" ht="18" customHeight="1" x14ac:dyDescent="0.2">
      <c r="A149" s="13">
        <v>7550006</v>
      </c>
      <c r="B149" s="14" t="s">
        <v>170</v>
      </c>
      <c r="C149" s="15">
        <v>12000</v>
      </c>
      <c r="D149" s="10">
        <f>VLOOKUP($A149,'02.04'!$A$9:$W$204,23,0)</f>
        <v>3</v>
      </c>
      <c r="E149" s="15"/>
      <c r="F149" s="15"/>
      <c r="G149" s="15"/>
      <c r="H149" s="9">
        <f t="shared" si="33"/>
        <v>0</v>
      </c>
      <c r="I149" s="15">
        <v>2</v>
      </c>
      <c r="J149" s="15"/>
      <c r="K149" s="15"/>
      <c r="L149" s="9">
        <f t="shared" si="32"/>
        <v>2</v>
      </c>
      <c r="M149" s="15"/>
      <c r="N149" s="15"/>
      <c r="O149" s="15"/>
      <c r="P149" s="15"/>
      <c r="Q149" s="15"/>
      <c r="R149" s="11">
        <f t="shared" si="15"/>
        <v>0</v>
      </c>
      <c r="S149" s="15"/>
      <c r="T149" s="15"/>
      <c r="U149" s="9">
        <f t="shared" ref="U149:U160" si="35">S149+T149</f>
        <v>0</v>
      </c>
      <c r="V149" s="9">
        <f t="shared" si="34"/>
        <v>1</v>
      </c>
      <c r="W149" s="15">
        <v>1</v>
      </c>
      <c r="X149" s="16">
        <f t="shared" ref="X149:X160" si="36">W149-V149</f>
        <v>0</v>
      </c>
      <c r="Y149" s="18"/>
      <c r="Z149" s="17"/>
    </row>
    <row r="150" spans="1:26" ht="18" customHeight="1" x14ac:dyDescent="0.2">
      <c r="A150" s="13">
        <v>7550007</v>
      </c>
      <c r="B150" s="14" t="s">
        <v>171</v>
      </c>
      <c r="C150" s="15">
        <v>9000</v>
      </c>
      <c r="D150" s="10">
        <f>VLOOKUP($A150,'02.04'!$A$9:$W$204,23,0)</f>
        <v>16</v>
      </c>
      <c r="E150" s="15"/>
      <c r="F150" s="15"/>
      <c r="G150" s="15"/>
      <c r="H150" s="9">
        <f t="shared" si="33"/>
        <v>0</v>
      </c>
      <c r="I150" s="15">
        <v>3</v>
      </c>
      <c r="J150" s="15"/>
      <c r="K150" s="15"/>
      <c r="L150" s="9">
        <f t="shared" si="32"/>
        <v>3</v>
      </c>
      <c r="M150" s="15"/>
      <c r="N150" s="15"/>
      <c r="O150" s="15"/>
      <c r="P150" s="15"/>
      <c r="Q150" s="15"/>
      <c r="R150" s="11">
        <f t="shared" si="15"/>
        <v>0</v>
      </c>
      <c r="S150" s="15"/>
      <c r="T150" s="15"/>
      <c r="U150" s="9">
        <f t="shared" si="35"/>
        <v>0</v>
      </c>
      <c r="V150" s="9">
        <f t="shared" si="34"/>
        <v>13</v>
      </c>
      <c r="W150" s="15">
        <v>13</v>
      </c>
      <c r="X150" s="16">
        <f t="shared" si="36"/>
        <v>0</v>
      </c>
      <c r="Y150" s="18"/>
      <c r="Z150" s="17"/>
    </row>
    <row r="151" spans="1:26" ht="18" customHeight="1" x14ac:dyDescent="0.2">
      <c r="A151" s="13">
        <v>7550008</v>
      </c>
      <c r="B151" s="14" t="s">
        <v>172</v>
      </c>
      <c r="C151" s="15">
        <v>21000</v>
      </c>
      <c r="D151" s="10">
        <f>VLOOKUP($A151,'02.04'!$A$9:$W$204,23,0)</f>
        <v>5</v>
      </c>
      <c r="E151" s="15"/>
      <c r="F151" s="15"/>
      <c r="G151" s="15"/>
      <c r="H151" s="9">
        <f t="shared" si="33"/>
        <v>0</v>
      </c>
      <c r="I151" s="15"/>
      <c r="J151" s="15"/>
      <c r="K151" s="15"/>
      <c r="L151" s="9">
        <f t="shared" si="32"/>
        <v>0</v>
      </c>
      <c r="M151" s="15"/>
      <c r="N151" s="15"/>
      <c r="O151" s="15"/>
      <c r="P151" s="15"/>
      <c r="Q151" s="15"/>
      <c r="R151" s="11">
        <f t="shared" si="15"/>
        <v>0</v>
      </c>
      <c r="S151" s="15"/>
      <c r="T151" s="15"/>
      <c r="U151" s="9">
        <f t="shared" si="35"/>
        <v>0</v>
      </c>
      <c r="V151" s="9">
        <f t="shared" si="34"/>
        <v>5</v>
      </c>
      <c r="W151" s="15">
        <v>5</v>
      </c>
      <c r="X151" s="16">
        <f t="shared" si="36"/>
        <v>0</v>
      </c>
      <c r="Y151" s="18"/>
      <c r="Z151" s="17"/>
    </row>
    <row r="152" spans="1:26" ht="18" customHeight="1" x14ac:dyDescent="0.2">
      <c r="A152" s="13">
        <v>7550011</v>
      </c>
      <c r="B152" s="14" t="s">
        <v>173</v>
      </c>
      <c r="C152" s="15">
        <v>16000</v>
      </c>
      <c r="D152" s="10">
        <f>VLOOKUP($A152,'02.04'!$A$9:$W$204,23,0)</f>
        <v>14</v>
      </c>
      <c r="E152" s="15"/>
      <c r="F152" s="15"/>
      <c r="G152" s="15"/>
      <c r="H152" s="9">
        <f t="shared" si="33"/>
        <v>0</v>
      </c>
      <c r="I152" s="15"/>
      <c r="J152" s="15"/>
      <c r="K152" s="15"/>
      <c r="L152" s="9">
        <f t="shared" si="32"/>
        <v>0</v>
      </c>
      <c r="M152" s="15"/>
      <c r="N152" s="15"/>
      <c r="O152" s="15"/>
      <c r="P152" s="15"/>
      <c r="Q152" s="15"/>
      <c r="R152" s="11">
        <f t="shared" si="15"/>
        <v>0</v>
      </c>
      <c r="S152" s="15"/>
      <c r="T152" s="15"/>
      <c r="U152" s="9">
        <f t="shared" si="35"/>
        <v>0</v>
      </c>
      <c r="V152" s="9">
        <f t="shared" si="34"/>
        <v>14</v>
      </c>
      <c r="W152" s="15">
        <v>14</v>
      </c>
      <c r="X152" s="16">
        <f t="shared" si="36"/>
        <v>0</v>
      </c>
      <c r="Y152" s="18"/>
      <c r="Z152" s="17"/>
    </row>
    <row r="153" spans="1:26" ht="18" customHeight="1" x14ac:dyDescent="0.2">
      <c r="A153" s="13">
        <v>7550012</v>
      </c>
      <c r="B153" s="14" t="s">
        <v>174</v>
      </c>
      <c r="C153" s="15">
        <v>24000</v>
      </c>
      <c r="D153" s="10">
        <f>VLOOKUP($A153,'02.04'!$A$9:$W$204,23,0)</f>
        <v>5</v>
      </c>
      <c r="E153" s="15"/>
      <c r="F153" s="15"/>
      <c r="G153" s="15"/>
      <c r="H153" s="9">
        <f t="shared" si="33"/>
        <v>0</v>
      </c>
      <c r="I153" s="15">
        <v>1</v>
      </c>
      <c r="J153" s="15"/>
      <c r="K153" s="15"/>
      <c r="L153" s="9">
        <f t="shared" si="32"/>
        <v>1</v>
      </c>
      <c r="M153" s="15"/>
      <c r="N153" s="15"/>
      <c r="O153" s="15"/>
      <c r="P153" s="15"/>
      <c r="Q153" s="15"/>
      <c r="R153" s="11">
        <f t="shared" si="15"/>
        <v>0</v>
      </c>
      <c r="S153" s="15"/>
      <c r="T153" s="15"/>
      <c r="U153" s="9">
        <f t="shared" si="35"/>
        <v>0</v>
      </c>
      <c r="V153" s="9">
        <f t="shared" si="34"/>
        <v>4</v>
      </c>
      <c r="W153" s="15">
        <v>4</v>
      </c>
      <c r="X153" s="16">
        <f t="shared" si="36"/>
        <v>0</v>
      </c>
      <c r="Y153" s="18"/>
      <c r="Z153" s="17"/>
    </row>
    <row r="154" spans="1:26" ht="18" customHeight="1" x14ac:dyDescent="0.2">
      <c r="A154" s="13">
        <v>7550015</v>
      </c>
      <c r="B154" s="14" t="s">
        <v>175</v>
      </c>
      <c r="C154" s="15">
        <v>14000</v>
      </c>
      <c r="D154" s="10">
        <f>VLOOKUP($A154,'02.04'!$A$9:$W$204,23,0)</f>
        <v>10</v>
      </c>
      <c r="E154" s="15"/>
      <c r="F154" s="15"/>
      <c r="G154" s="15"/>
      <c r="H154" s="9">
        <f t="shared" si="33"/>
        <v>0</v>
      </c>
      <c r="I154" s="15">
        <v>1</v>
      </c>
      <c r="J154" s="15"/>
      <c r="K154" s="15"/>
      <c r="L154" s="9">
        <f t="shared" si="32"/>
        <v>1</v>
      </c>
      <c r="M154" s="15"/>
      <c r="N154" s="15"/>
      <c r="O154" s="15"/>
      <c r="P154" s="15"/>
      <c r="Q154" s="15"/>
      <c r="R154" s="11">
        <f t="shared" si="15"/>
        <v>0</v>
      </c>
      <c r="S154" s="15"/>
      <c r="T154" s="15"/>
      <c r="U154" s="9">
        <f t="shared" si="35"/>
        <v>0</v>
      </c>
      <c r="V154" s="9">
        <f t="shared" si="34"/>
        <v>9</v>
      </c>
      <c r="W154" s="15">
        <v>9</v>
      </c>
      <c r="X154" s="16">
        <f t="shared" si="36"/>
        <v>0</v>
      </c>
      <c r="Y154" s="18"/>
      <c r="Z154" s="17"/>
    </row>
    <row r="155" spans="1:26" ht="18" customHeight="1" x14ac:dyDescent="0.2">
      <c r="A155" s="13">
        <v>7550016</v>
      </c>
      <c r="B155" s="14" t="s">
        <v>176</v>
      </c>
      <c r="C155" s="15">
        <v>14000</v>
      </c>
      <c r="D155" s="10">
        <f>VLOOKUP($A155,'02.04'!$A$9:$W$204,23,0)</f>
        <v>10</v>
      </c>
      <c r="E155" s="15"/>
      <c r="F155" s="15"/>
      <c r="G155" s="15"/>
      <c r="H155" s="9">
        <f t="shared" si="33"/>
        <v>0</v>
      </c>
      <c r="I155" s="15"/>
      <c r="J155" s="15"/>
      <c r="K155" s="15"/>
      <c r="L155" s="9">
        <f t="shared" si="32"/>
        <v>0</v>
      </c>
      <c r="M155" s="15"/>
      <c r="N155" s="15"/>
      <c r="O155" s="15"/>
      <c r="P155" s="15"/>
      <c r="Q155" s="15"/>
      <c r="R155" s="11">
        <f t="shared" si="15"/>
        <v>0</v>
      </c>
      <c r="S155" s="15"/>
      <c r="T155" s="15"/>
      <c r="U155" s="9">
        <f t="shared" si="35"/>
        <v>0</v>
      </c>
      <c r="V155" s="9">
        <f t="shared" si="34"/>
        <v>10</v>
      </c>
      <c r="W155" s="15">
        <v>10</v>
      </c>
      <c r="X155" s="16">
        <f t="shared" si="36"/>
        <v>0</v>
      </c>
      <c r="Y155" s="18"/>
      <c r="Z155" s="17"/>
    </row>
    <row r="156" spans="1:26" ht="18" customHeight="1" x14ac:dyDescent="0.2">
      <c r="A156" s="13">
        <v>7550017</v>
      </c>
      <c r="B156" s="14" t="s">
        <v>177</v>
      </c>
      <c r="C156" s="15">
        <v>14000</v>
      </c>
      <c r="D156" s="10">
        <f>VLOOKUP($A156,'02.04'!$A$9:$W$204,23,0)</f>
        <v>4</v>
      </c>
      <c r="E156" s="15"/>
      <c r="F156" s="15"/>
      <c r="G156" s="15"/>
      <c r="H156" s="9">
        <f t="shared" si="33"/>
        <v>0</v>
      </c>
      <c r="I156" s="15"/>
      <c r="J156" s="15"/>
      <c r="K156" s="15"/>
      <c r="L156" s="9">
        <f t="shared" si="32"/>
        <v>0</v>
      </c>
      <c r="M156" s="15"/>
      <c r="N156" s="15"/>
      <c r="O156" s="15"/>
      <c r="P156" s="15"/>
      <c r="Q156" s="15"/>
      <c r="R156" s="11">
        <f t="shared" si="15"/>
        <v>0</v>
      </c>
      <c r="S156" s="15"/>
      <c r="T156" s="15"/>
      <c r="U156" s="9">
        <f t="shared" si="35"/>
        <v>0</v>
      </c>
      <c r="V156" s="9">
        <f t="shared" si="34"/>
        <v>4</v>
      </c>
      <c r="W156" s="15">
        <v>4</v>
      </c>
      <c r="X156" s="16">
        <f t="shared" si="36"/>
        <v>0</v>
      </c>
      <c r="Y156" s="18"/>
      <c r="Z156" s="17"/>
    </row>
    <row r="157" spans="1:26" ht="18" customHeight="1" x14ac:dyDescent="0.2">
      <c r="A157" s="13">
        <v>7550019</v>
      </c>
      <c r="B157" s="14" t="s">
        <v>178</v>
      </c>
      <c r="C157" s="15">
        <v>10000</v>
      </c>
      <c r="D157" s="10">
        <f>VLOOKUP($A157,'02.04'!$A$9:$W$204,23,0)</f>
        <v>34</v>
      </c>
      <c r="E157" s="15"/>
      <c r="F157" s="15"/>
      <c r="G157" s="15"/>
      <c r="H157" s="9">
        <f t="shared" si="33"/>
        <v>0</v>
      </c>
      <c r="I157" s="15">
        <v>1</v>
      </c>
      <c r="J157" s="15"/>
      <c r="K157" s="15"/>
      <c r="L157" s="9">
        <f t="shared" si="32"/>
        <v>1</v>
      </c>
      <c r="M157" s="15"/>
      <c r="N157" s="15"/>
      <c r="O157" s="15"/>
      <c r="P157" s="15"/>
      <c r="Q157" s="15"/>
      <c r="R157" s="11">
        <f t="shared" si="15"/>
        <v>0</v>
      </c>
      <c r="S157" s="15"/>
      <c r="T157" s="15"/>
      <c r="U157" s="9">
        <f t="shared" si="35"/>
        <v>0</v>
      </c>
      <c r="V157" s="9">
        <f t="shared" si="34"/>
        <v>33</v>
      </c>
      <c r="W157" s="15">
        <v>33</v>
      </c>
      <c r="X157" s="16">
        <f t="shared" si="36"/>
        <v>0</v>
      </c>
      <c r="Y157" s="18"/>
      <c r="Z157" s="17"/>
    </row>
    <row r="158" spans="1:26" ht="18" customHeight="1" x14ac:dyDescent="0.2">
      <c r="A158" s="13">
        <v>7550026</v>
      </c>
      <c r="B158" s="14" t="s">
        <v>179</v>
      </c>
      <c r="C158" s="15">
        <v>26000</v>
      </c>
      <c r="D158" s="10">
        <f>VLOOKUP($A158,'02.04'!$A$9:$W$204,23,0)</f>
        <v>19</v>
      </c>
      <c r="E158" s="15"/>
      <c r="F158" s="15"/>
      <c r="G158" s="15"/>
      <c r="H158" s="9">
        <f t="shared" si="33"/>
        <v>0</v>
      </c>
      <c r="I158" s="15">
        <v>3</v>
      </c>
      <c r="J158" s="15"/>
      <c r="K158" s="15"/>
      <c r="L158" s="9">
        <f t="shared" si="32"/>
        <v>3</v>
      </c>
      <c r="M158" s="15"/>
      <c r="N158" s="15"/>
      <c r="O158" s="15"/>
      <c r="P158" s="15"/>
      <c r="Q158" s="15"/>
      <c r="R158" s="11">
        <f t="shared" si="15"/>
        <v>0</v>
      </c>
      <c r="S158" s="15"/>
      <c r="T158" s="15"/>
      <c r="U158" s="9">
        <f t="shared" si="35"/>
        <v>0</v>
      </c>
      <c r="V158" s="9">
        <f t="shared" si="34"/>
        <v>16</v>
      </c>
      <c r="W158" s="15">
        <v>16</v>
      </c>
      <c r="X158" s="16">
        <f t="shared" si="36"/>
        <v>0</v>
      </c>
      <c r="Y158" s="18"/>
      <c r="Z158" s="17"/>
    </row>
    <row r="159" spans="1:26" ht="18" customHeight="1" x14ac:dyDescent="0.2">
      <c r="A159" s="13">
        <v>4550025</v>
      </c>
      <c r="B159" s="14" t="s">
        <v>233</v>
      </c>
      <c r="C159" s="15">
        <v>32000</v>
      </c>
      <c r="D159" s="10">
        <f>VLOOKUP($A159,'02.04'!$A$9:$W$204,23,0)</f>
        <v>0</v>
      </c>
      <c r="E159" s="15"/>
      <c r="F159" s="15"/>
      <c r="G159" s="15"/>
      <c r="H159" s="9">
        <f t="shared" si="33"/>
        <v>0</v>
      </c>
      <c r="I159" s="15"/>
      <c r="J159" s="15"/>
      <c r="K159" s="15"/>
      <c r="L159" s="9">
        <f t="shared" si="32"/>
        <v>0</v>
      </c>
      <c r="M159" s="15"/>
      <c r="N159" s="15"/>
      <c r="O159" s="15"/>
      <c r="P159" s="15"/>
      <c r="Q159" s="15"/>
      <c r="R159" s="11">
        <f t="shared" si="15"/>
        <v>0</v>
      </c>
      <c r="S159" s="15"/>
      <c r="T159" s="15"/>
      <c r="U159" s="9">
        <f t="shared" si="35"/>
        <v>0</v>
      </c>
      <c r="V159" s="9">
        <f t="shared" si="34"/>
        <v>0</v>
      </c>
      <c r="W159" s="15"/>
      <c r="X159" s="16">
        <f t="shared" si="36"/>
        <v>0</v>
      </c>
      <c r="Y159" s="18"/>
      <c r="Z159" s="17"/>
    </row>
    <row r="160" spans="1:26" ht="18" customHeight="1" x14ac:dyDescent="0.2">
      <c r="A160" s="13">
        <v>4550013</v>
      </c>
      <c r="B160" s="14" t="s">
        <v>231</v>
      </c>
      <c r="C160" s="15">
        <v>32000</v>
      </c>
      <c r="D160" s="10">
        <f>VLOOKUP($A160,'02.04'!$A$9:$W$204,23,0)</f>
        <v>0</v>
      </c>
      <c r="E160" s="15"/>
      <c r="F160" s="15"/>
      <c r="G160" s="15"/>
      <c r="H160" s="9">
        <f t="shared" si="33"/>
        <v>0</v>
      </c>
      <c r="I160" s="15"/>
      <c r="J160" s="15"/>
      <c r="K160" s="15"/>
      <c r="L160" s="9">
        <f t="shared" si="32"/>
        <v>0</v>
      </c>
      <c r="M160" s="15"/>
      <c r="N160" s="15"/>
      <c r="O160" s="15"/>
      <c r="P160" s="15"/>
      <c r="Q160" s="15"/>
      <c r="R160" s="11">
        <f t="shared" ref="R160:R208" si="37">SUM(M160:Q160)</f>
        <v>0</v>
      </c>
      <c r="S160" s="15"/>
      <c r="T160" s="15"/>
      <c r="U160" s="9">
        <f t="shared" si="35"/>
        <v>0</v>
      </c>
      <c r="V160" s="9">
        <f t="shared" si="34"/>
        <v>0</v>
      </c>
      <c r="W160" s="15"/>
      <c r="X160" s="16">
        <f t="shared" si="36"/>
        <v>0</v>
      </c>
      <c r="Y160" s="18"/>
      <c r="Z160" s="17"/>
    </row>
    <row r="161" spans="1:26" ht="18" customHeight="1" x14ac:dyDescent="0.2">
      <c r="A161" s="7">
        <v>5500000</v>
      </c>
      <c r="B161" s="8" t="s">
        <v>180</v>
      </c>
      <c r="C161" s="9"/>
      <c r="D161" s="10">
        <f>VLOOKUP($A161,'02.04'!$A$9:$W$204,23,0)</f>
        <v>0</v>
      </c>
      <c r="E161" s="10"/>
      <c r="F161" s="10"/>
      <c r="G161" s="10"/>
      <c r="H161" s="9"/>
      <c r="I161" s="10"/>
      <c r="J161" s="10"/>
      <c r="K161" s="10"/>
      <c r="L161" s="9">
        <f t="shared" si="32"/>
        <v>0</v>
      </c>
      <c r="M161" s="10"/>
      <c r="N161" s="10"/>
      <c r="O161" s="10"/>
      <c r="P161" s="10"/>
      <c r="Q161" s="10"/>
      <c r="R161" s="11">
        <f t="shared" si="37"/>
        <v>0</v>
      </c>
      <c r="S161" s="10"/>
      <c r="T161" s="10"/>
      <c r="U161" s="9"/>
      <c r="V161" s="9"/>
      <c r="W161" s="10"/>
      <c r="X161" s="9"/>
      <c r="Y161" s="18"/>
      <c r="Z161" s="17"/>
    </row>
    <row r="162" spans="1:26" s="24" customFormat="1" ht="18" customHeight="1" x14ac:dyDescent="0.2">
      <c r="A162" s="13">
        <v>5500044</v>
      </c>
      <c r="B162" s="20" t="s">
        <v>181</v>
      </c>
      <c r="C162" s="21">
        <v>28000</v>
      </c>
      <c r="D162" s="10">
        <f>VLOOKUP($A162,'02.04'!$A$9:$W$204,23,0)</f>
        <v>0</v>
      </c>
      <c r="E162" s="15"/>
      <c r="F162" s="15"/>
      <c r="G162" s="15"/>
      <c r="H162" s="9">
        <f t="shared" ref="H162:H207" si="38">SUM(E162:G162)</f>
        <v>0</v>
      </c>
      <c r="I162" s="15"/>
      <c r="J162" s="15"/>
      <c r="K162" s="15"/>
      <c r="L162" s="9">
        <f t="shared" si="32"/>
        <v>0</v>
      </c>
      <c r="M162" s="15"/>
      <c r="N162" s="15"/>
      <c r="O162" s="15"/>
      <c r="P162" s="15"/>
      <c r="Q162" s="15"/>
      <c r="R162" s="11">
        <f t="shared" si="37"/>
        <v>0</v>
      </c>
      <c r="S162" s="15"/>
      <c r="T162" s="15"/>
      <c r="U162" s="9">
        <f t="shared" ref="U162:U188" si="39">S162+T162</f>
        <v>0</v>
      </c>
      <c r="V162" s="9">
        <f t="shared" ref="V162:V207" si="40">D162+H162-L162-R162-U162</f>
        <v>0</v>
      </c>
      <c r="W162" s="15"/>
      <c r="X162" s="16">
        <f t="shared" ref="X162:X188" si="41">W162-V162</f>
        <v>0</v>
      </c>
      <c r="Y162" s="22"/>
      <c r="Z162" s="23"/>
    </row>
    <row r="163" spans="1:26" s="24" customFormat="1" ht="18" customHeight="1" x14ac:dyDescent="0.2">
      <c r="A163" s="13">
        <v>5500045</v>
      </c>
      <c r="B163" s="20" t="s">
        <v>182</v>
      </c>
      <c r="C163" s="21">
        <v>30000</v>
      </c>
      <c r="D163" s="10">
        <f>VLOOKUP($A163,'02.04'!$A$9:$W$204,23,0)</f>
        <v>0</v>
      </c>
      <c r="E163" s="15">
        <v>1</v>
      </c>
      <c r="F163" s="15"/>
      <c r="G163" s="15"/>
      <c r="H163" s="9">
        <f t="shared" si="38"/>
        <v>1</v>
      </c>
      <c r="I163" s="15">
        <v>1</v>
      </c>
      <c r="J163" s="15"/>
      <c r="K163" s="15"/>
      <c r="L163" s="9">
        <f t="shared" si="32"/>
        <v>1</v>
      </c>
      <c r="M163" s="15"/>
      <c r="N163" s="15"/>
      <c r="O163" s="15"/>
      <c r="P163" s="15"/>
      <c r="Q163" s="15"/>
      <c r="R163" s="11">
        <f t="shared" si="37"/>
        <v>0</v>
      </c>
      <c r="S163" s="15"/>
      <c r="T163" s="15"/>
      <c r="U163" s="9">
        <f t="shared" si="39"/>
        <v>0</v>
      </c>
      <c r="V163" s="9">
        <f t="shared" si="40"/>
        <v>0</v>
      </c>
      <c r="W163" s="15"/>
      <c r="X163" s="16">
        <f t="shared" si="41"/>
        <v>0</v>
      </c>
      <c r="Y163" s="22"/>
      <c r="Z163" s="23"/>
    </row>
    <row r="164" spans="1:26" ht="18" customHeight="1" x14ac:dyDescent="0.2">
      <c r="A164" s="13">
        <v>5500063</v>
      </c>
      <c r="B164" s="14" t="s">
        <v>183</v>
      </c>
      <c r="C164" s="15">
        <v>21000</v>
      </c>
      <c r="D164" s="10">
        <f>VLOOKUP($A164,'02.04'!$A$9:$W$204,23,0)</f>
        <v>0</v>
      </c>
      <c r="E164" s="15">
        <v>1</v>
      </c>
      <c r="F164" s="15"/>
      <c r="G164" s="15"/>
      <c r="H164" s="9">
        <f t="shared" si="38"/>
        <v>1</v>
      </c>
      <c r="I164" s="15">
        <v>1</v>
      </c>
      <c r="J164" s="15"/>
      <c r="K164" s="15"/>
      <c r="L164" s="9">
        <f t="shared" si="32"/>
        <v>1</v>
      </c>
      <c r="M164" s="15"/>
      <c r="N164" s="15"/>
      <c r="O164" s="15"/>
      <c r="P164" s="15"/>
      <c r="Q164" s="15"/>
      <c r="R164" s="11">
        <f t="shared" si="37"/>
        <v>0</v>
      </c>
      <c r="S164" s="15"/>
      <c r="T164" s="15"/>
      <c r="U164" s="9">
        <f t="shared" si="39"/>
        <v>0</v>
      </c>
      <c r="V164" s="9">
        <f t="shared" si="40"/>
        <v>0</v>
      </c>
      <c r="W164" s="15"/>
      <c r="X164" s="16">
        <f t="shared" si="41"/>
        <v>0</v>
      </c>
      <c r="Y164" s="18"/>
      <c r="Z164" s="17"/>
    </row>
    <row r="165" spans="1:26" ht="18" customHeight="1" x14ac:dyDescent="0.2">
      <c r="A165" s="13">
        <v>5500064</v>
      </c>
      <c r="B165" s="14" t="s">
        <v>184</v>
      </c>
      <c r="C165" s="15">
        <v>26000</v>
      </c>
      <c r="D165" s="10">
        <f>VLOOKUP($A165,'02.04'!$A$9:$W$204,23,0)</f>
        <v>0</v>
      </c>
      <c r="E165" s="15"/>
      <c r="F165" s="15"/>
      <c r="G165" s="15"/>
      <c r="H165" s="9">
        <f t="shared" si="38"/>
        <v>0</v>
      </c>
      <c r="I165" s="15"/>
      <c r="J165" s="15"/>
      <c r="K165" s="15"/>
      <c r="L165" s="9">
        <f t="shared" si="32"/>
        <v>0</v>
      </c>
      <c r="M165" s="15"/>
      <c r="N165" s="15"/>
      <c r="O165" s="15"/>
      <c r="P165" s="15"/>
      <c r="Q165" s="15"/>
      <c r="R165" s="11">
        <f t="shared" si="37"/>
        <v>0</v>
      </c>
      <c r="S165" s="15"/>
      <c r="T165" s="15"/>
      <c r="U165" s="9">
        <f t="shared" si="39"/>
        <v>0</v>
      </c>
      <c r="V165" s="9">
        <f t="shared" si="40"/>
        <v>0</v>
      </c>
      <c r="W165" s="15"/>
      <c r="X165" s="16">
        <f t="shared" si="41"/>
        <v>0</v>
      </c>
      <c r="Y165" s="18"/>
      <c r="Z165" s="17"/>
    </row>
    <row r="166" spans="1:26" ht="18" customHeight="1" x14ac:dyDescent="0.2">
      <c r="A166" s="13">
        <v>5500065</v>
      </c>
      <c r="B166" s="14" t="s">
        <v>185</v>
      </c>
      <c r="C166" s="15">
        <v>24000</v>
      </c>
      <c r="D166" s="10">
        <f>VLOOKUP($A166,'02.04'!$A$9:$W$204,23,0)</f>
        <v>0</v>
      </c>
      <c r="E166" s="15"/>
      <c r="F166" s="15"/>
      <c r="G166" s="15"/>
      <c r="H166" s="9">
        <f t="shared" si="38"/>
        <v>0</v>
      </c>
      <c r="I166" s="15"/>
      <c r="J166" s="15"/>
      <c r="K166" s="15"/>
      <c r="L166" s="9">
        <f t="shared" si="32"/>
        <v>0</v>
      </c>
      <c r="M166" s="15"/>
      <c r="N166" s="15"/>
      <c r="O166" s="15"/>
      <c r="P166" s="15"/>
      <c r="Q166" s="15"/>
      <c r="R166" s="11">
        <f t="shared" si="37"/>
        <v>0</v>
      </c>
      <c r="S166" s="15"/>
      <c r="T166" s="15"/>
      <c r="U166" s="9">
        <f t="shared" si="39"/>
        <v>0</v>
      </c>
      <c r="V166" s="9">
        <f t="shared" si="40"/>
        <v>0</v>
      </c>
      <c r="W166" s="15"/>
      <c r="X166" s="16">
        <f t="shared" si="41"/>
        <v>0</v>
      </c>
      <c r="Y166" s="18"/>
      <c r="Z166" s="17"/>
    </row>
    <row r="167" spans="1:26" ht="18" customHeight="1" x14ac:dyDescent="0.2">
      <c r="A167" s="13">
        <v>5500066</v>
      </c>
      <c r="B167" s="14" t="s">
        <v>186</v>
      </c>
      <c r="C167" s="15">
        <v>32000</v>
      </c>
      <c r="D167" s="10">
        <f>VLOOKUP($A167,'02.04'!$A$9:$W$204,23,0)</f>
        <v>0</v>
      </c>
      <c r="E167" s="15"/>
      <c r="F167" s="15"/>
      <c r="G167" s="15"/>
      <c r="H167" s="9">
        <f t="shared" si="38"/>
        <v>0</v>
      </c>
      <c r="I167" s="15"/>
      <c r="J167" s="15"/>
      <c r="K167" s="15"/>
      <c r="L167" s="9">
        <f t="shared" si="32"/>
        <v>0</v>
      </c>
      <c r="M167" s="15"/>
      <c r="N167" s="15"/>
      <c r="O167" s="15"/>
      <c r="P167" s="15"/>
      <c r="Q167" s="15"/>
      <c r="R167" s="11">
        <f t="shared" si="37"/>
        <v>0</v>
      </c>
      <c r="S167" s="15"/>
      <c r="T167" s="15"/>
      <c r="U167" s="9">
        <f t="shared" si="39"/>
        <v>0</v>
      </c>
      <c r="V167" s="9">
        <f t="shared" si="40"/>
        <v>0</v>
      </c>
      <c r="W167" s="15"/>
      <c r="X167" s="16">
        <f t="shared" si="41"/>
        <v>0</v>
      </c>
      <c r="Y167" s="18"/>
      <c r="Z167" s="17"/>
    </row>
    <row r="168" spans="1:26" ht="18" customHeight="1" x14ac:dyDescent="0.2">
      <c r="A168" s="13">
        <v>5510070</v>
      </c>
      <c r="B168" s="14" t="s">
        <v>187</v>
      </c>
      <c r="C168" s="15">
        <v>28000</v>
      </c>
      <c r="D168" s="10">
        <f>VLOOKUP($A168,'02.04'!$A$9:$W$204,23,0)</f>
        <v>0</v>
      </c>
      <c r="E168" s="15">
        <v>4</v>
      </c>
      <c r="F168" s="15"/>
      <c r="G168" s="15"/>
      <c r="H168" s="9">
        <f t="shared" si="38"/>
        <v>4</v>
      </c>
      <c r="I168" s="15">
        <v>4</v>
      </c>
      <c r="J168" s="15"/>
      <c r="K168" s="15"/>
      <c r="L168" s="9">
        <f t="shared" si="32"/>
        <v>4</v>
      </c>
      <c r="M168" s="15"/>
      <c r="N168" s="15"/>
      <c r="O168" s="15"/>
      <c r="P168" s="15"/>
      <c r="Q168" s="15"/>
      <c r="R168" s="11">
        <f t="shared" si="37"/>
        <v>0</v>
      </c>
      <c r="S168" s="15"/>
      <c r="T168" s="15"/>
      <c r="U168" s="9">
        <f t="shared" si="39"/>
        <v>0</v>
      </c>
      <c r="V168" s="9">
        <f t="shared" si="40"/>
        <v>0</v>
      </c>
      <c r="W168" s="15"/>
      <c r="X168" s="16">
        <f t="shared" si="41"/>
        <v>0</v>
      </c>
      <c r="Y168" s="18"/>
      <c r="Z168" s="17"/>
    </row>
    <row r="169" spans="1:26" ht="18" customHeight="1" x14ac:dyDescent="0.2">
      <c r="A169" s="13">
        <v>5510072</v>
      </c>
      <c r="B169" s="14" t="s">
        <v>188</v>
      </c>
      <c r="C169" s="15">
        <v>29000</v>
      </c>
      <c r="D169" s="10">
        <f>VLOOKUP($A169,'02.04'!$A$9:$W$204,23,0)</f>
        <v>0</v>
      </c>
      <c r="E169" s="15">
        <v>1</v>
      </c>
      <c r="F169" s="15"/>
      <c r="G169" s="15"/>
      <c r="H169" s="9">
        <f t="shared" si="38"/>
        <v>1</v>
      </c>
      <c r="I169" s="15">
        <v>1</v>
      </c>
      <c r="J169" s="15"/>
      <c r="K169" s="15"/>
      <c r="L169" s="9">
        <f t="shared" si="32"/>
        <v>1</v>
      </c>
      <c r="M169" s="15"/>
      <c r="N169" s="15"/>
      <c r="O169" s="15"/>
      <c r="P169" s="15"/>
      <c r="Q169" s="15"/>
      <c r="R169" s="11">
        <f t="shared" si="37"/>
        <v>0</v>
      </c>
      <c r="S169" s="15"/>
      <c r="T169" s="15"/>
      <c r="U169" s="9">
        <f t="shared" si="39"/>
        <v>0</v>
      </c>
      <c r="V169" s="9">
        <f t="shared" si="40"/>
        <v>0</v>
      </c>
      <c r="W169" s="15"/>
      <c r="X169" s="16">
        <f t="shared" si="41"/>
        <v>0</v>
      </c>
      <c r="Y169" s="18"/>
      <c r="Z169" s="17"/>
    </row>
    <row r="170" spans="1:26" ht="18" customHeight="1" x14ac:dyDescent="0.2">
      <c r="A170" s="13">
        <v>5510074</v>
      </c>
      <c r="B170" s="14" t="s">
        <v>189</v>
      </c>
      <c r="C170" s="15">
        <v>30000</v>
      </c>
      <c r="D170" s="10">
        <f>VLOOKUP($A170,'02.04'!$A$9:$W$204,23,0)</f>
        <v>0</v>
      </c>
      <c r="E170" s="15"/>
      <c r="F170" s="15"/>
      <c r="G170" s="15"/>
      <c r="H170" s="9">
        <f t="shared" si="38"/>
        <v>0</v>
      </c>
      <c r="I170" s="15"/>
      <c r="J170" s="15"/>
      <c r="K170" s="15"/>
      <c r="L170" s="9">
        <f t="shared" si="32"/>
        <v>0</v>
      </c>
      <c r="M170" s="15"/>
      <c r="N170" s="15"/>
      <c r="O170" s="15"/>
      <c r="P170" s="15"/>
      <c r="Q170" s="15"/>
      <c r="R170" s="11">
        <f t="shared" si="37"/>
        <v>0</v>
      </c>
      <c r="S170" s="15"/>
      <c r="T170" s="15"/>
      <c r="U170" s="9">
        <f t="shared" si="39"/>
        <v>0</v>
      </c>
      <c r="V170" s="9">
        <f t="shared" si="40"/>
        <v>0</v>
      </c>
      <c r="W170" s="15"/>
      <c r="X170" s="16">
        <f t="shared" si="41"/>
        <v>0</v>
      </c>
      <c r="Y170" s="18"/>
      <c r="Z170" s="17"/>
    </row>
    <row r="171" spans="1:26" ht="18" customHeight="1" x14ac:dyDescent="0.2">
      <c r="A171" s="13">
        <v>5520002</v>
      </c>
      <c r="B171" s="14" t="s">
        <v>190</v>
      </c>
      <c r="C171" s="15">
        <v>34000</v>
      </c>
      <c r="D171" s="10">
        <f>VLOOKUP($A171,'02.04'!$A$9:$W$204,23,0)</f>
        <v>0</v>
      </c>
      <c r="E171" s="15">
        <v>3</v>
      </c>
      <c r="F171" s="15"/>
      <c r="G171" s="15"/>
      <c r="H171" s="9">
        <f t="shared" si="38"/>
        <v>3</v>
      </c>
      <c r="I171" s="15">
        <v>3</v>
      </c>
      <c r="J171" s="15"/>
      <c r="K171" s="15"/>
      <c r="L171" s="9">
        <f t="shared" si="32"/>
        <v>3</v>
      </c>
      <c r="M171" s="15"/>
      <c r="N171" s="15"/>
      <c r="O171" s="15"/>
      <c r="P171" s="15"/>
      <c r="Q171" s="15"/>
      <c r="R171" s="11">
        <f>SUM(M171:Q171)</f>
        <v>0</v>
      </c>
      <c r="S171" s="15"/>
      <c r="T171" s="15"/>
      <c r="U171" s="9">
        <f>S171+T171</f>
        <v>0</v>
      </c>
      <c r="V171" s="9">
        <f t="shared" si="40"/>
        <v>0</v>
      </c>
      <c r="W171" s="15"/>
      <c r="X171" s="16">
        <f>W171-V171</f>
        <v>0</v>
      </c>
      <c r="Y171" s="18"/>
      <c r="Z171" s="17"/>
    </row>
    <row r="172" spans="1:26" ht="18" customHeight="1" x14ac:dyDescent="0.2">
      <c r="A172" s="13">
        <v>5520003</v>
      </c>
      <c r="B172" s="14" t="s">
        <v>191</v>
      </c>
      <c r="C172" s="15">
        <v>34000</v>
      </c>
      <c r="D172" s="10">
        <f>VLOOKUP($A172,'02.04'!$A$9:$W$204,23,0)</f>
        <v>0</v>
      </c>
      <c r="E172" s="15">
        <v>1</v>
      </c>
      <c r="F172" s="15"/>
      <c r="G172" s="15"/>
      <c r="H172" s="9">
        <f t="shared" si="38"/>
        <v>1</v>
      </c>
      <c r="I172" s="15">
        <v>1</v>
      </c>
      <c r="J172" s="15"/>
      <c r="K172" s="15"/>
      <c r="L172" s="9">
        <f t="shared" si="32"/>
        <v>1</v>
      </c>
      <c r="M172" s="15"/>
      <c r="N172" s="15"/>
      <c r="O172" s="15"/>
      <c r="P172" s="15"/>
      <c r="Q172" s="15"/>
      <c r="R172" s="11">
        <f>SUM(M172:Q172)</f>
        <v>0</v>
      </c>
      <c r="S172" s="15"/>
      <c r="T172" s="15"/>
      <c r="U172" s="9">
        <f>S172+T172</f>
        <v>0</v>
      </c>
      <c r="V172" s="9">
        <f t="shared" si="40"/>
        <v>0</v>
      </c>
      <c r="W172" s="15"/>
      <c r="X172" s="16">
        <f>W172-V172</f>
        <v>0</v>
      </c>
      <c r="Y172" s="18"/>
      <c r="Z172" s="17"/>
    </row>
    <row r="173" spans="1:26" ht="18" customHeight="1" x14ac:dyDescent="0.2">
      <c r="A173" s="13">
        <v>5520005</v>
      </c>
      <c r="B173" s="14" t="s">
        <v>192</v>
      </c>
      <c r="C173" s="15">
        <v>19000</v>
      </c>
      <c r="D173" s="10">
        <f>VLOOKUP($A173,'02.04'!$A$9:$W$204,23,0)</f>
        <v>0</v>
      </c>
      <c r="E173" s="15">
        <v>7</v>
      </c>
      <c r="F173" s="15"/>
      <c r="G173" s="15"/>
      <c r="H173" s="9">
        <f t="shared" si="38"/>
        <v>7</v>
      </c>
      <c r="I173" s="15">
        <v>7</v>
      </c>
      <c r="J173" s="15"/>
      <c r="K173" s="15"/>
      <c r="L173" s="9">
        <f t="shared" si="32"/>
        <v>7</v>
      </c>
      <c r="M173" s="15"/>
      <c r="N173" s="15"/>
      <c r="O173" s="15"/>
      <c r="P173" s="15"/>
      <c r="Q173" s="15"/>
      <c r="R173" s="11">
        <f>SUM(M173:Q173)</f>
        <v>0</v>
      </c>
      <c r="S173" s="15"/>
      <c r="T173" s="15"/>
      <c r="U173" s="9">
        <f>S173+T173</f>
        <v>0</v>
      </c>
      <c r="V173" s="9">
        <f t="shared" si="40"/>
        <v>0</v>
      </c>
      <c r="W173" s="15"/>
      <c r="X173" s="16">
        <f>W173-V173</f>
        <v>0</v>
      </c>
      <c r="Y173" s="18"/>
      <c r="Z173" s="17"/>
    </row>
    <row r="174" spans="1:26" ht="18" customHeight="1" x14ac:dyDescent="0.2">
      <c r="A174" s="13">
        <v>5530001</v>
      </c>
      <c r="B174" s="14" t="s">
        <v>193</v>
      </c>
      <c r="C174" s="15">
        <v>46000</v>
      </c>
      <c r="D174" s="10">
        <f>VLOOKUP($A174,'02.04'!$A$9:$W$204,23,0)</f>
        <v>0</v>
      </c>
      <c r="E174" s="15"/>
      <c r="F174" s="15"/>
      <c r="G174" s="15"/>
      <c r="H174" s="9">
        <f t="shared" si="38"/>
        <v>0</v>
      </c>
      <c r="I174" s="15"/>
      <c r="J174" s="15"/>
      <c r="K174" s="15"/>
      <c r="L174" s="9">
        <f t="shared" si="32"/>
        <v>0</v>
      </c>
      <c r="M174" s="15"/>
      <c r="N174" s="15"/>
      <c r="O174" s="15"/>
      <c r="P174" s="15"/>
      <c r="Q174" s="15"/>
      <c r="R174" s="11">
        <f>SUM(M174:Q174)</f>
        <v>0</v>
      </c>
      <c r="S174" s="15"/>
      <c r="T174" s="15"/>
      <c r="U174" s="9">
        <f>S174+T174</f>
        <v>0</v>
      </c>
      <c r="V174" s="9">
        <f t="shared" si="40"/>
        <v>0</v>
      </c>
      <c r="W174" s="15"/>
      <c r="X174" s="16">
        <f>W174-V174</f>
        <v>0</v>
      </c>
      <c r="Y174" s="18"/>
      <c r="Z174" s="17"/>
    </row>
    <row r="175" spans="1:26" ht="18" customHeight="1" x14ac:dyDescent="0.2">
      <c r="A175" s="13">
        <v>5530002</v>
      </c>
      <c r="B175" s="14" t="s">
        <v>194</v>
      </c>
      <c r="C175" s="15">
        <v>38000</v>
      </c>
      <c r="D175" s="10">
        <f>VLOOKUP($A175,'02.04'!$A$9:$W$204,23,0)</f>
        <v>0</v>
      </c>
      <c r="E175" s="15">
        <v>1</v>
      </c>
      <c r="F175" s="15"/>
      <c r="G175" s="15"/>
      <c r="H175" s="9">
        <f t="shared" si="38"/>
        <v>1</v>
      </c>
      <c r="I175" s="15">
        <v>1</v>
      </c>
      <c r="J175" s="15"/>
      <c r="K175" s="15"/>
      <c r="L175" s="9">
        <f t="shared" si="32"/>
        <v>1</v>
      </c>
      <c r="M175" s="15"/>
      <c r="N175" s="15"/>
      <c r="O175" s="15"/>
      <c r="P175" s="15"/>
      <c r="Q175" s="15"/>
      <c r="R175" s="11">
        <f>SUM(M175:Q175)</f>
        <v>0</v>
      </c>
      <c r="S175" s="15"/>
      <c r="T175" s="15"/>
      <c r="U175" s="9">
        <f>S175+T175</f>
        <v>0</v>
      </c>
      <c r="V175" s="9">
        <f t="shared" si="40"/>
        <v>0</v>
      </c>
      <c r="W175" s="15"/>
      <c r="X175" s="16">
        <f>W175-V175</f>
        <v>0</v>
      </c>
      <c r="Y175" s="18"/>
      <c r="Z175" s="17"/>
    </row>
    <row r="176" spans="1:26" ht="18" customHeight="1" x14ac:dyDescent="0.2">
      <c r="A176" s="13">
        <v>5530003</v>
      </c>
      <c r="B176" s="14" t="s">
        <v>195</v>
      </c>
      <c r="C176" s="15">
        <v>38000</v>
      </c>
      <c r="D176" s="10">
        <f>VLOOKUP($A176,'02.04'!$A$9:$W$204,23,0)</f>
        <v>0</v>
      </c>
      <c r="E176" s="15">
        <v>3</v>
      </c>
      <c r="F176" s="15"/>
      <c r="G176" s="15"/>
      <c r="H176" s="9">
        <f t="shared" si="38"/>
        <v>3</v>
      </c>
      <c r="I176" s="15">
        <v>3</v>
      </c>
      <c r="J176" s="15"/>
      <c r="K176" s="15"/>
      <c r="L176" s="9">
        <f t="shared" si="32"/>
        <v>3</v>
      </c>
      <c r="M176" s="15"/>
      <c r="N176" s="15"/>
      <c r="O176" s="15"/>
      <c r="P176" s="15"/>
      <c r="Q176" s="15"/>
      <c r="R176" s="11">
        <f t="shared" si="37"/>
        <v>0</v>
      </c>
      <c r="S176" s="15"/>
      <c r="T176" s="15"/>
      <c r="U176" s="9">
        <f t="shared" si="39"/>
        <v>0</v>
      </c>
      <c r="V176" s="9">
        <f t="shared" si="40"/>
        <v>0</v>
      </c>
      <c r="W176" s="15"/>
      <c r="X176" s="16">
        <f t="shared" si="41"/>
        <v>0</v>
      </c>
      <c r="Y176" s="18"/>
      <c r="Z176" s="17"/>
    </row>
    <row r="177" spans="1:26" ht="18" customHeight="1" x14ac:dyDescent="0.2">
      <c r="A177" s="13">
        <v>5530004</v>
      </c>
      <c r="B177" s="14" t="s">
        <v>196</v>
      </c>
      <c r="C177" s="15">
        <v>39000</v>
      </c>
      <c r="D177" s="10">
        <f>VLOOKUP($A177,'02.04'!$A$9:$W$204,23,0)</f>
        <v>0</v>
      </c>
      <c r="E177" s="15"/>
      <c r="F177" s="15"/>
      <c r="G177" s="15"/>
      <c r="H177" s="9">
        <f t="shared" si="38"/>
        <v>0</v>
      </c>
      <c r="I177" s="15"/>
      <c r="J177" s="15"/>
      <c r="K177" s="15"/>
      <c r="L177" s="9">
        <f t="shared" si="32"/>
        <v>0</v>
      </c>
      <c r="M177" s="15"/>
      <c r="N177" s="15"/>
      <c r="O177" s="15"/>
      <c r="P177" s="15"/>
      <c r="Q177" s="15"/>
      <c r="R177" s="11">
        <f t="shared" si="37"/>
        <v>0</v>
      </c>
      <c r="S177" s="15"/>
      <c r="T177" s="15"/>
      <c r="U177" s="9">
        <f t="shared" si="39"/>
        <v>0</v>
      </c>
      <c r="V177" s="9">
        <f t="shared" si="40"/>
        <v>0</v>
      </c>
      <c r="W177" s="15"/>
      <c r="X177" s="16">
        <f t="shared" si="41"/>
        <v>0</v>
      </c>
      <c r="Y177" s="18"/>
      <c r="Z177" s="17"/>
    </row>
    <row r="178" spans="1:26" ht="18" customHeight="1" x14ac:dyDescent="0.2">
      <c r="A178" s="13">
        <v>5530005</v>
      </c>
      <c r="B178" s="14" t="s">
        <v>197</v>
      </c>
      <c r="C178" s="15">
        <v>35000</v>
      </c>
      <c r="D178" s="10">
        <f>VLOOKUP($A178,'02.04'!$A$9:$W$204,23,0)</f>
        <v>0</v>
      </c>
      <c r="E178" s="15"/>
      <c r="F178" s="15"/>
      <c r="G178" s="15"/>
      <c r="H178" s="9">
        <f t="shared" si="38"/>
        <v>0</v>
      </c>
      <c r="I178" s="15"/>
      <c r="J178" s="15"/>
      <c r="K178" s="15"/>
      <c r="L178" s="9">
        <f t="shared" si="32"/>
        <v>0</v>
      </c>
      <c r="M178" s="15"/>
      <c r="N178" s="15"/>
      <c r="O178" s="15"/>
      <c r="P178" s="15"/>
      <c r="Q178" s="15"/>
      <c r="R178" s="11">
        <f t="shared" si="37"/>
        <v>0</v>
      </c>
      <c r="S178" s="15"/>
      <c r="T178" s="15"/>
      <c r="U178" s="9">
        <f t="shared" si="39"/>
        <v>0</v>
      </c>
      <c r="V178" s="9">
        <f t="shared" si="40"/>
        <v>0</v>
      </c>
      <c r="W178" s="15"/>
      <c r="X178" s="16">
        <f t="shared" si="41"/>
        <v>0</v>
      </c>
      <c r="Y178" s="18"/>
      <c r="Z178" s="17"/>
    </row>
    <row r="179" spans="1:26" ht="18" customHeight="1" x14ac:dyDescent="0.2">
      <c r="A179" s="13">
        <v>5530008</v>
      </c>
      <c r="B179" s="14" t="s">
        <v>198</v>
      </c>
      <c r="C179" s="15">
        <v>29000</v>
      </c>
      <c r="D179" s="10">
        <f>VLOOKUP($A179,'02.04'!$A$9:$W$204,23,0)</f>
        <v>0</v>
      </c>
      <c r="E179" s="15">
        <v>1</v>
      </c>
      <c r="F179" s="15"/>
      <c r="G179" s="15"/>
      <c r="H179" s="9">
        <f t="shared" si="38"/>
        <v>1</v>
      </c>
      <c r="I179" s="15">
        <v>1</v>
      </c>
      <c r="J179" s="15"/>
      <c r="K179" s="15"/>
      <c r="L179" s="9">
        <f t="shared" si="32"/>
        <v>1</v>
      </c>
      <c r="M179" s="15"/>
      <c r="N179" s="15"/>
      <c r="O179" s="15"/>
      <c r="P179" s="15"/>
      <c r="Q179" s="15"/>
      <c r="R179" s="11">
        <f t="shared" si="37"/>
        <v>0</v>
      </c>
      <c r="S179" s="15"/>
      <c r="T179" s="15"/>
      <c r="U179" s="9">
        <f t="shared" si="39"/>
        <v>0</v>
      </c>
      <c r="V179" s="9">
        <f t="shared" si="40"/>
        <v>0</v>
      </c>
      <c r="W179" s="15"/>
      <c r="X179" s="16">
        <f t="shared" si="41"/>
        <v>0</v>
      </c>
      <c r="Y179" s="18"/>
      <c r="Z179" s="17"/>
    </row>
    <row r="180" spans="1:26" ht="18" customHeight="1" x14ac:dyDescent="0.2">
      <c r="A180" s="13">
        <v>5540001</v>
      </c>
      <c r="B180" s="14" t="s">
        <v>199</v>
      </c>
      <c r="C180" s="15">
        <v>18000</v>
      </c>
      <c r="D180" s="10">
        <f>VLOOKUP($A180,'02.04'!$A$9:$W$204,23,0)</f>
        <v>51</v>
      </c>
      <c r="E180" s="15"/>
      <c r="F180" s="15"/>
      <c r="G180" s="15"/>
      <c r="H180" s="9">
        <f t="shared" si="38"/>
        <v>0</v>
      </c>
      <c r="I180" s="15"/>
      <c r="J180" s="15"/>
      <c r="K180" s="15"/>
      <c r="L180" s="9">
        <f t="shared" si="32"/>
        <v>0</v>
      </c>
      <c r="M180" s="15"/>
      <c r="N180" s="15"/>
      <c r="O180" s="15"/>
      <c r="P180" s="15"/>
      <c r="Q180" s="15"/>
      <c r="R180" s="11">
        <f>SUM(M180:Q180)</f>
        <v>0</v>
      </c>
      <c r="S180" s="15"/>
      <c r="T180" s="15"/>
      <c r="U180" s="9">
        <f>S180+T180</f>
        <v>0</v>
      </c>
      <c r="V180" s="9">
        <f t="shared" si="40"/>
        <v>51</v>
      </c>
      <c r="W180" s="15">
        <v>51</v>
      </c>
      <c r="X180" s="16">
        <f>W180-V180</f>
        <v>0</v>
      </c>
      <c r="Y180" s="18"/>
      <c r="Z180" s="17"/>
    </row>
    <row r="181" spans="1:26" ht="18" customHeight="1" x14ac:dyDescent="0.2">
      <c r="A181" s="13">
        <v>5540003</v>
      </c>
      <c r="B181" s="14" t="s">
        <v>200</v>
      </c>
      <c r="C181" s="15">
        <v>18000</v>
      </c>
      <c r="D181" s="10">
        <f>VLOOKUP($A181,'02.04'!$A$9:$W$204,23,0)</f>
        <v>10</v>
      </c>
      <c r="E181" s="15"/>
      <c r="F181" s="15"/>
      <c r="G181" s="15"/>
      <c r="H181" s="9">
        <f t="shared" si="38"/>
        <v>0</v>
      </c>
      <c r="I181" s="15"/>
      <c r="J181" s="15"/>
      <c r="K181" s="15"/>
      <c r="L181" s="9">
        <f t="shared" si="32"/>
        <v>0</v>
      </c>
      <c r="M181" s="15"/>
      <c r="N181" s="15"/>
      <c r="O181" s="15"/>
      <c r="P181" s="15"/>
      <c r="Q181" s="15"/>
      <c r="R181" s="11">
        <f t="shared" si="37"/>
        <v>0</v>
      </c>
      <c r="S181" s="15"/>
      <c r="T181" s="15"/>
      <c r="U181" s="9">
        <f t="shared" si="39"/>
        <v>0</v>
      </c>
      <c r="V181" s="9">
        <f t="shared" si="40"/>
        <v>10</v>
      </c>
      <c r="W181" s="15">
        <v>10</v>
      </c>
      <c r="X181" s="16">
        <f t="shared" si="41"/>
        <v>0</v>
      </c>
      <c r="Y181" s="18"/>
      <c r="Z181" s="17"/>
    </row>
    <row r="182" spans="1:26" ht="18" customHeight="1" x14ac:dyDescent="0.2">
      <c r="A182" s="13">
        <v>5540008</v>
      </c>
      <c r="B182" s="14" t="s">
        <v>201</v>
      </c>
      <c r="C182" s="15">
        <v>16000</v>
      </c>
      <c r="D182" s="10">
        <f>VLOOKUP($A182,'02.04'!$A$9:$W$204,23,0)</f>
        <v>93</v>
      </c>
      <c r="E182" s="15"/>
      <c r="F182" s="15"/>
      <c r="G182" s="15"/>
      <c r="H182" s="9">
        <f t="shared" si="38"/>
        <v>0</v>
      </c>
      <c r="I182" s="15">
        <v>3</v>
      </c>
      <c r="J182" s="15"/>
      <c r="K182" s="15"/>
      <c r="L182" s="9">
        <f t="shared" si="32"/>
        <v>3</v>
      </c>
      <c r="M182" s="15"/>
      <c r="N182" s="15"/>
      <c r="O182" s="15"/>
      <c r="P182" s="15"/>
      <c r="Q182" s="15"/>
      <c r="R182" s="11">
        <f t="shared" si="37"/>
        <v>0</v>
      </c>
      <c r="S182" s="15"/>
      <c r="T182" s="15"/>
      <c r="U182" s="9">
        <f t="shared" si="39"/>
        <v>0</v>
      </c>
      <c r="V182" s="9">
        <f t="shared" si="40"/>
        <v>90</v>
      </c>
      <c r="W182" s="15">
        <v>90</v>
      </c>
      <c r="X182" s="16">
        <f t="shared" si="41"/>
        <v>0</v>
      </c>
      <c r="Y182" s="18"/>
      <c r="Z182" s="17"/>
    </row>
    <row r="183" spans="1:26" ht="18" customHeight="1" x14ac:dyDescent="0.2">
      <c r="A183" s="13">
        <v>5540017</v>
      </c>
      <c r="B183" s="14" t="s">
        <v>202</v>
      </c>
      <c r="C183" s="15">
        <v>25000</v>
      </c>
      <c r="D183" s="10">
        <f>VLOOKUP($A183,'02.04'!$A$9:$W$204,23,0)</f>
        <v>0</v>
      </c>
      <c r="E183" s="15">
        <v>2</v>
      </c>
      <c r="F183" s="15"/>
      <c r="G183" s="15"/>
      <c r="H183" s="9">
        <f t="shared" si="38"/>
        <v>2</v>
      </c>
      <c r="I183" s="15">
        <v>2</v>
      </c>
      <c r="J183" s="15"/>
      <c r="K183" s="15"/>
      <c r="L183" s="9">
        <f t="shared" si="32"/>
        <v>2</v>
      </c>
      <c r="M183" s="15"/>
      <c r="N183" s="15"/>
      <c r="O183" s="15"/>
      <c r="P183" s="15"/>
      <c r="Q183" s="15"/>
      <c r="R183" s="11">
        <f t="shared" si="37"/>
        <v>0</v>
      </c>
      <c r="S183" s="15"/>
      <c r="T183" s="15"/>
      <c r="U183" s="9">
        <f t="shared" si="39"/>
        <v>0</v>
      </c>
      <c r="V183" s="9">
        <f t="shared" si="40"/>
        <v>0</v>
      </c>
      <c r="W183" s="15"/>
      <c r="X183" s="16">
        <f t="shared" si="41"/>
        <v>0</v>
      </c>
      <c r="Y183" s="18"/>
      <c r="Z183" s="17"/>
    </row>
    <row r="184" spans="1:26" ht="18" customHeight="1" x14ac:dyDescent="0.2">
      <c r="A184" s="13">
        <v>5540018</v>
      </c>
      <c r="B184" s="14" t="s">
        <v>203</v>
      </c>
      <c r="C184" s="15">
        <v>32000</v>
      </c>
      <c r="D184" s="10">
        <f>VLOOKUP($A184,'02.04'!$A$9:$W$204,23,0)</f>
        <v>0</v>
      </c>
      <c r="E184" s="15">
        <v>2</v>
      </c>
      <c r="F184" s="15"/>
      <c r="G184" s="15"/>
      <c r="H184" s="9">
        <f t="shared" si="38"/>
        <v>2</v>
      </c>
      <c r="I184" s="15">
        <v>2</v>
      </c>
      <c r="J184" s="15"/>
      <c r="K184" s="15"/>
      <c r="L184" s="9">
        <f t="shared" si="32"/>
        <v>2</v>
      </c>
      <c r="M184" s="15"/>
      <c r="N184" s="15"/>
      <c r="O184" s="15"/>
      <c r="P184" s="15"/>
      <c r="Q184" s="15"/>
      <c r="R184" s="11">
        <f t="shared" si="37"/>
        <v>0</v>
      </c>
      <c r="S184" s="15"/>
      <c r="T184" s="15"/>
      <c r="U184" s="9">
        <f t="shared" si="39"/>
        <v>0</v>
      </c>
      <c r="V184" s="9">
        <f t="shared" si="40"/>
        <v>0</v>
      </c>
      <c r="W184" s="15"/>
      <c r="X184" s="16">
        <f t="shared" si="41"/>
        <v>0</v>
      </c>
      <c r="Y184" s="18"/>
      <c r="Z184" s="17"/>
    </row>
    <row r="185" spans="1:26" ht="18" customHeight="1" x14ac:dyDescent="0.2">
      <c r="A185" s="13">
        <v>5540019</v>
      </c>
      <c r="B185" s="14" t="s">
        <v>204</v>
      </c>
      <c r="C185" s="15">
        <v>39000</v>
      </c>
      <c r="D185" s="10">
        <f>VLOOKUP($A185,'02.04'!$A$9:$W$204,23,0)</f>
        <v>0</v>
      </c>
      <c r="E185" s="15">
        <v>1</v>
      </c>
      <c r="F185" s="15"/>
      <c r="G185" s="15"/>
      <c r="H185" s="9">
        <f t="shared" si="38"/>
        <v>1</v>
      </c>
      <c r="I185" s="15">
        <v>1</v>
      </c>
      <c r="J185" s="15"/>
      <c r="K185" s="15"/>
      <c r="L185" s="9">
        <f t="shared" si="32"/>
        <v>1</v>
      </c>
      <c r="M185" s="15"/>
      <c r="N185" s="15"/>
      <c r="O185" s="15"/>
      <c r="P185" s="15"/>
      <c r="Q185" s="15"/>
      <c r="R185" s="11">
        <f t="shared" si="37"/>
        <v>0</v>
      </c>
      <c r="S185" s="15"/>
      <c r="T185" s="15"/>
      <c r="U185" s="9">
        <f t="shared" si="39"/>
        <v>0</v>
      </c>
      <c r="V185" s="9">
        <f t="shared" si="40"/>
        <v>0</v>
      </c>
      <c r="W185" s="15"/>
      <c r="X185" s="16">
        <f t="shared" si="41"/>
        <v>0</v>
      </c>
      <c r="Y185" s="18"/>
      <c r="Z185" s="17"/>
    </row>
    <row r="186" spans="1:26" ht="18" customHeight="1" x14ac:dyDescent="0.2">
      <c r="A186" s="13">
        <v>5540020</v>
      </c>
      <c r="B186" s="14" t="s">
        <v>205</v>
      </c>
      <c r="C186" s="15">
        <v>40000</v>
      </c>
      <c r="D186" s="10">
        <f>VLOOKUP($A186,'02.04'!$A$9:$W$204,23,0)</f>
        <v>0</v>
      </c>
      <c r="E186" s="15">
        <v>1</v>
      </c>
      <c r="F186" s="15"/>
      <c r="G186" s="15"/>
      <c r="H186" s="9">
        <f t="shared" si="38"/>
        <v>1</v>
      </c>
      <c r="I186" s="15">
        <v>1</v>
      </c>
      <c r="J186" s="15"/>
      <c r="K186" s="15"/>
      <c r="L186" s="9">
        <f t="shared" si="32"/>
        <v>1</v>
      </c>
      <c r="M186" s="15"/>
      <c r="N186" s="15"/>
      <c r="O186" s="15"/>
      <c r="P186" s="15"/>
      <c r="Q186" s="15"/>
      <c r="R186" s="11">
        <f t="shared" si="37"/>
        <v>0</v>
      </c>
      <c r="S186" s="15"/>
      <c r="T186" s="15"/>
      <c r="U186" s="9">
        <f t="shared" si="39"/>
        <v>0</v>
      </c>
      <c r="V186" s="9">
        <f t="shared" si="40"/>
        <v>0</v>
      </c>
      <c r="W186" s="15"/>
      <c r="X186" s="16">
        <f t="shared" si="41"/>
        <v>0</v>
      </c>
      <c r="Y186" s="18"/>
      <c r="Z186" s="17"/>
    </row>
    <row r="187" spans="1:26" ht="18" customHeight="1" x14ac:dyDescent="0.2">
      <c r="A187" s="13">
        <v>5540021</v>
      </c>
      <c r="B187" s="14" t="s">
        <v>206</v>
      </c>
      <c r="C187" s="15">
        <v>46000</v>
      </c>
      <c r="D187" s="10">
        <f>VLOOKUP($A187,'02.04'!$A$9:$W$204,23,0)</f>
        <v>0</v>
      </c>
      <c r="E187" s="15"/>
      <c r="F187" s="15"/>
      <c r="G187" s="15"/>
      <c r="H187" s="9">
        <f t="shared" si="38"/>
        <v>0</v>
      </c>
      <c r="I187" s="15"/>
      <c r="J187" s="15"/>
      <c r="K187" s="15"/>
      <c r="L187" s="9">
        <f t="shared" si="32"/>
        <v>0</v>
      </c>
      <c r="M187" s="15"/>
      <c r="N187" s="15"/>
      <c r="O187" s="15"/>
      <c r="P187" s="15"/>
      <c r="Q187" s="15"/>
      <c r="R187" s="11">
        <f t="shared" si="37"/>
        <v>0</v>
      </c>
      <c r="S187" s="15"/>
      <c r="T187" s="15"/>
      <c r="U187" s="9">
        <f t="shared" si="39"/>
        <v>0</v>
      </c>
      <c r="V187" s="9">
        <f t="shared" si="40"/>
        <v>0</v>
      </c>
      <c r="W187" s="15"/>
      <c r="X187" s="16">
        <f t="shared" si="41"/>
        <v>0</v>
      </c>
      <c r="Y187" s="18"/>
      <c r="Z187" s="17"/>
    </row>
    <row r="188" spans="1:26" ht="18" customHeight="1" x14ac:dyDescent="0.2">
      <c r="A188" s="13">
        <v>5540029</v>
      </c>
      <c r="B188" s="14" t="s">
        <v>207</v>
      </c>
      <c r="C188" s="15">
        <v>18000</v>
      </c>
      <c r="D188" s="10">
        <f>VLOOKUP($A188,'02.04'!$A$9:$W$204,23,0)</f>
        <v>37</v>
      </c>
      <c r="E188" s="15"/>
      <c r="F188" s="15"/>
      <c r="G188" s="15"/>
      <c r="H188" s="9">
        <f t="shared" si="38"/>
        <v>0</v>
      </c>
      <c r="I188" s="15"/>
      <c r="J188" s="15"/>
      <c r="K188" s="15"/>
      <c r="L188" s="9">
        <f t="shared" si="32"/>
        <v>0</v>
      </c>
      <c r="M188" s="15"/>
      <c r="N188" s="15"/>
      <c r="O188" s="15"/>
      <c r="P188" s="15"/>
      <c r="Q188" s="15"/>
      <c r="R188" s="11">
        <f t="shared" si="37"/>
        <v>0</v>
      </c>
      <c r="S188" s="15"/>
      <c r="T188" s="15"/>
      <c r="U188" s="9">
        <f t="shared" si="39"/>
        <v>0</v>
      </c>
      <c r="V188" s="9">
        <f t="shared" si="40"/>
        <v>37</v>
      </c>
      <c r="W188" s="15">
        <v>37</v>
      </c>
      <c r="X188" s="16">
        <f t="shared" si="41"/>
        <v>0</v>
      </c>
      <c r="Y188" s="18"/>
      <c r="Z188" s="17"/>
    </row>
    <row r="189" spans="1:26" ht="18" customHeight="1" x14ac:dyDescent="0.2">
      <c r="A189" s="13">
        <v>5540030</v>
      </c>
      <c r="B189" s="14" t="s">
        <v>208</v>
      </c>
      <c r="C189" s="15">
        <v>20000</v>
      </c>
      <c r="D189" s="10">
        <f>VLOOKUP($A189,'02.04'!$A$9:$W$204,23,0)</f>
        <v>48</v>
      </c>
      <c r="E189" s="15"/>
      <c r="F189" s="15"/>
      <c r="G189" s="15"/>
      <c r="H189" s="9">
        <f t="shared" si="38"/>
        <v>0</v>
      </c>
      <c r="I189" s="15"/>
      <c r="J189" s="15"/>
      <c r="K189" s="15"/>
      <c r="L189" s="9">
        <f t="shared" si="32"/>
        <v>0</v>
      </c>
      <c r="M189" s="15"/>
      <c r="N189" s="15"/>
      <c r="O189" s="15"/>
      <c r="P189" s="15"/>
      <c r="Q189" s="15"/>
      <c r="R189" s="11">
        <f>SUM(M189:Q189)</f>
        <v>0</v>
      </c>
      <c r="S189" s="15"/>
      <c r="T189" s="15"/>
      <c r="U189" s="9">
        <f>S189+T189</f>
        <v>0</v>
      </c>
      <c r="V189" s="9">
        <f t="shared" si="40"/>
        <v>48</v>
      </c>
      <c r="W189" s="15">
        <v>48</v>
      </c>
      <c r="X189" s="16">
        <f>W189-V189</f>
        <v>0</v>
      </c>
      <c r="Y189" s="18"/>
      <c r="Z189" s="17"/>
    </row>
    <row r="190" spans="1:26" ht="18" customHeight="1" x14ac:dyDescent="0.2">
      <c r="A190" s="13">
        <v>5540031</v>
      </c>
      <c r="B190" s="14" t="s">
        <v>209</v>
      </c>
      <c r="C190" s="15">
        <v>20000</v>
      </c>
      <c r="D190" s="10">
        <f>VLOOKUP($A190,'02.04'!$A$9:$W$204,23,0)</f>
        <v>44</v>
      </c>
      <c r="E190" s="15"/>
      <c r="F190" s="15"/>
      <c r="G190" s="15"/>
      <c r="H190" s="9">
        <f t="shared" si="38"/>
        <v>0</v>
      </c>
      <c r="I190" s="15"/>
      <c r="J190" s="15"/>
      <c r="K190" s="15"/>
      <c r="L190" s="9">
        <f t="shared" si="32"/>
        <v>0</v>
      </c>
      <c r="M190" s="15"/>
      <c r="N190" s="15"/>
      <c r="O190" s="15"/>
      <c r="P190" s="15"/>
      <c r="Q190" s="15"/>
      <c r="R190" s="11">
        <f t="shared" si="37"/>
        <v>0</v>
      </c>
      <c r="S190" s="15"/>
      <c r="T190" s="15"/>
      <c r="U190" s="9">
        <f t="shared" ref="U190:U207" si="42">S190+T190</f>
        <v>0</v>
      </c>
      <c r="V190" s="9">
        <f t="shared" si="40"/>
        <v>44</v>
      </c>
      <c r="W190" s="15">
        <v>44</v>
      </c>
      <c r="X190" s="16">
        <f t="shared" ref="X190:X207" si="43">W190-V190</f>
        <v>0</v>
      </c>
      <c r="Y190" s="18"/>
      <c r="Z190" s="17"/>
    </row>
    <row r="191" spans="1:26" ht="18" customHeight="1" x14ac:dyDescent="0.2">
      <c r="A191" s="13">
        <v>5540032</v>
      </c>
      <c r="B191" s="14" t="s">
        <v>210</v>
      </c>
      <c r="C191" s="15">
        <v>15000</v>
      </c>
      <c r="D191" s="10">
        <f>VLOOKUP($A191,'02.04'!$A$9:$W$204,23,0)</f>
        <v>49</v>
      </c>
      <c r="E191" s="15"/>
      <c r="F191" s="15"/>
      <c r="G191" s="15"/>
      <c r="H191" s="9">
        <f t="shared" si="38"/>
        <v>0</v>
      </c>
      <c r="I191" s="15"/>
      <c r="J191" s="15"/>
      <c r="K191" s="15"/>
      <c r="L191" s="9">
        <f t="shared" si="32"/>
        <v>0</v>
      </c>
      <c r="M191" s="15"/>
      <c r="N191" s="15"/>
      <c r="O191" s="15"/>
      <c r="P191" s="15"/>
      <c r="Q191" s="15"/>
      <c r="R191" s="11">
        <f t="shared" si="37"/>
        <v>0</v>
      </c>
      <c r="S191" s="15"/>
      <c r="T191" s="15"/>
      <c r="U191" s="9">
        <f t="shared" si="42"/>
        <v>0</v>
      </c>
      <c r="V191" s="9">
        <f t="shared" si="40"/>
        <v>49</v>
      </c>
      <c r="W191" s="15">
        <v>49</v>
      </c>
      <c r="X191" s="16">
        <f t="shared" si="43"/>
        <v>0</v>
      </c>
      <c r="Y191" s="18"/>
      <c r="Z191" s="17"/>
    </row>
    <row r="192" spans="1:26" ht="18" customHeight="1" x14ac:dyDescent="0.2">
      <c r="A192" s="13">
        <v>5540033</v>
      </c>
      <c r="B192" s="14" t="s">
        <v>211</v>
      </c>
      <c r="C192" s="15">
        <v>15000</v>
      </c>
      <c r="D192" s="10">
        <f>VLOOKUP($A192,'02.04'!$A$9:$W$204,23,0)</f>
        <v>71</v>
      </c>
      <c r="E192" s="15"/>
      <c r="F192" s="15"/>
      <c r="G192" s="15"/>
      <c r="H192" s="9">
        <f t="shared" si="38"/>
        <v>0</v>
      </c>
      <c r="I192" s="15">
        <v>1</v>
      </c>
      <c r="J192" s="15"/>
      <c r="K192" s="15"/>
      <c r="L192" s="9">
        <f t="shared" si="32"/>
        <v>1</v>
      </c>
      <c r="M192" s="15"/>
      <c r="N192" s="15"/>
      <c r="O192" s="15"/>
      <c r="P192" s="15"/>
      <c r="Q192" s="15"/>
      <c r="R192" s="11">
        <f t="shared" si="37"/>
        <v>0</v>
      </c>
      <c r="S192" s="15"/>
      <c r="T192" s="15"/>
      <c r="U192" s="9">
        <f t="shared" si="42"/>
        <v>0</v>
      </c>
      <c r="V192" s="9">
        <f t="shared" si="40"/>
        <v>70</v>
      </c>
      <c r="W192" s="15">
        <v>70</v>
      </c>
      <c r="X192" s="16">
        <f t="shared" si="43"/>
        <v>0</v>
      </c>
      <c r="Y192" s="18"/>
      <c r="Z192" s="17"/>
    </row>
    <row r="193" spans="1:26" ht="18" customHeight="1" x14ac:dyDescent="0.2">
      <c r="A193" s="13">
        <v>5540035</v>
      </c>
      <c r="B193" s="14" t="s">
        <v>212</v>
      </c>
      <c r="C193" s="15">
        <v>20000</v>
      </c>
      <c r="D193" s="10">
        <f>VLOOKUP($A193,'02.04'!$A$9:$W$204,23,0)</f>
        <v>23</v>
      </c>
      <c r="E193" s="15"/>
      <c r="F193" s="15"/>
      <c r="G193" s="15"/>
      <c r="H193" s="9">
        <f t="shared" si="38"/>
        <v>0</v>
      </c>
      <c r="I193" s="15"/>
      <c r="J193" s="15"/>
      <c r="K193" s="15"/>
      <c r="L193" s="9">
        <f t="shared" si="32"/>
        <v>0</v>
      </c>
      <c r="M193" s="15"/>
      <c r="N193" s="15"/>
      <c r="O193" s="15"/>
      <c r="P193" s="15"/>
      <c r="Q193" s="15"/>
      <c r="R193" s="11">
        <f>SUM(M193:Q193)</f>
        <v>0</v>
      </c>
      <c r="S193" s="15"/>
      <c r="T193" s="15"/>
      <c r="U193" s="9">
        <f>S193+T193</f>
        <v>0</v>
      </c>
      <c r="V193" s="9">
        <f t="shared" si="40"/>
        <v>23</v>
      </c>
      <c r="W193" s="15">
        <v>23</v>
      </c>
      <c r="X193" s="16">
        <f>W193-V193</f>
        <v>0</v>
      </c>
      <c r="Y193" s="18"/>
      <c r="Z193" s="17"/>
    </row>
    <row r="194" spans="1:26" ht="18" customHeight="1" x14ac:dyDescent="0.2">
      <c r="A194" s="13">
        <v>5540037</v>
      </c>
      <c r="B194" s="14" t="s">
        <v>213</v>
      </c>
      <c r="C194" s="15">
        <v>18000</v>
      </c>
      <c r="D194" s="10">
        <f>VLOOKUP($A194,'02.04'!$A$9:$W$204,23,0)</f>
        <v>48</v>
      </c>
      <c r="E194" s="15"/>
      <c r="F194" s="15"/>
      <c r="G194" s="15"/>
      <c r="H194" s="9">
        <f t="shared" si="38"/>
        <v>0</v>
      </c>
      <c r="I194" s="15"/>
      <c r="J194" s="15"/>
      <c r="K194" s="15"/>
      <c r="L194" s="9">
        <f t="shared" si="32"/>
        <v>0</v>
      </c>
      <c r="M194" s="15"/>
      <c r="N194" s="15"/>
      <c r="O194" s="15"/>
      <c r="P194" s="15"/>
      <c r="Q194" s="15"/>
      <c r="R194" s="11">
        <f t="shared" si="37"/>
        <v>0</v>
      </c>
      <c r="S194" s="15"/>
      <c r="T194" s="15"/>
      <c r="U194" s="9">
        <f t="shared" si="42"/>
        <v>0</v>
      </c>
      <c r="V194" s="9">
        <f t="shared" si="40"/>
        <v>48</v>
      </c>
      <c r="W194" s="15">
        <v>48</v>
      </c>
      <c r="X194" s="16">
        <f t="shared" si="43"/>
        <v>0</v>
      </c>
      <c r="Y194" s="18"/>
      <c r="Z194" s="17"/>
    </row>
    <row r="195" spans="1:26" ht="18" customHeight="1" x14ac:dyDescent="0.2">
      <c r="A195" s="13">
        <v>5541001</v>
      </c>
      <c r="B195" s="14" t="s">
        <v>214</v>
      </c>
      <c r="C195" s="15">
        <v>29000</v>
      </c>
      <c r="D195" s="10">
        <f>VLOOKUP($A195,'02.04'!$A$9:$W$204,23,0)</f>
        <v>0</v>
      </c>
      <c r="E195" s="15"/>
      <c r="F195" s="15"/>
      <c r="G195" s="15"/>
      <c r="H195" s="9">
        <f t="shared" si="38"/>
        <v>0</v>
      </c>
      <c r="I195" s="15"/>
      <c r="J195" s="15"/>
      <c r="K195" s="15"/>
      <c r="L195" s="9">
        <f t="shared" si="32"/>
        <v>0</v>
      </c>
      <c r="M195" s="15"/>
      <c r="N195" s="15"/>
      <c r="O195" s="15"/>
      <c r="P195" s="15"/>
      <c r="Q195" s="15"/>
      <c r="R195" s="11">
        <f t="shared" si="37"/>
        <v>0</v>
      </c>
      <c r="S195" s="15"/>
      <c r="T195" s="15"/>
      <c r="U195" s="9">
        <f t="shared" si="42"/>
        <v>0</v>
      </c>
      <c r="V195" s="9">
        <f t="shared" si="40"/>
        <v>0</v>
      </c>
      <c r="W195" s="15"/>
      <c r="X195" s="16">
        <f t="shared" si="43"/>
        <v>0</v>
      </c>
      <c r="Y195" s="18"/>
      <c r="Z195" s="17"/>
    </row>
    <row r="196" spans="1:26" ht="18" customHeight="1" x14ac:dyDescent="0.2">
      <c r="A196" s="13">
        <v>5510105</v>
      </c>
      <c r="B196" s="14" t="s">
        <v>240</v>
      </c>
      <c r="C196" s="15">
        <v>10000</v>
      </c>
      <c r="D196" s="10">
        <f>VLOOKUP($A196,'02.04'!$A$9:$W$204,23,0)</f>
        <v>0</v>
      </c>
      <c r="E196" s="15"/>
      <c r="F196" s="15"/>
      <c r="G196" s="15"/>
      <c r="H196" s="9">
        <f t="shared" si="38"/>
        <v>0</v>
      </c>
      <c r="I196" s="15"/>
      <c r="J196" s="15"/>
      <c r="K196" s="15"/>
      <c r="L196" s="9">
        <f t="shared" si="32"/>
        <v>0</v>
      </c>
      <c r="M196" s="15"/>
      <c r="N196" s="15"/>
      <c r="O196" s="15"/>
      <c r="P196" s="15"/>
      <c r="Q196" s="15"/>
      <c r="R196" s="11">
        <f t="shared" si="37"/>
        <v>0</v>
      </c>
      <c r="S196" s="15"/>
      <c r="T196" s="15"/>
      <c r="U196" s="9">
        <f t="shared" si="42"/>
        <v>0</v>
      </c>
      <c r="V196" s="9">
        <f t="shared" si="40"/>
        <v>0</v>
      </c>
      <c r="W196" s="15"/>
      <c r="X196" s="16">
        <f t="shared" si="43"/>
        <v>0</v>
      </c>
      <c r="Y196" s="18"/>
      <c r="Z196" s="17"/>
    </row>
    <row r="197" spans="1:26" ht="18" customHeight="1" x14ac:dyDescent="0.2">
      <c r="A197" s="13">
        <v>7116001</v>
      </c>
      <c r="B197" s="14" t="s">
        <v>215</v>
      </c>
      <c r="C197" s="15">
        <v>99000</v>
      </c>
      <c r="D197" s="10">
        <f>VLOOKUP($A197,'02.04'!$A$9:$W$204,23,0)</f>
        <v>0</v>
      </c>
      <c r="E197" s="15"/>
      <c r="F197" s="15"/>
      <c r="G197" s="15"/>
      <c r="H197" s="9">
        <f t="shared" si="38"/>
        <v>0</v>
      </c>
      <c r="I197" s="15"/>
      <c r="J197" s="15"/>
      <c r="K197" s="15"/>
      <c r="L197" s="9">
        <f t="shared" si="32"/>
        <v>0</v>
      </c>
      <c r="M197" s="15"/>
      <c r="N197" s="15"/>
      <c r="O197" s="15"/>
      <c r="P197" s="15"/>
      <c r="Q197" s="15"/>
      <c r="R197" s="11">
        <f t="shared" si="37"/>
        <v>0</v>
      </c>
      <c r="S197" s="15"/>
      <c r="T197" s="15"/>
      <c r="U197" s="9">
        <f t="shared" si="42"/>
        <v>0</v>
      </c>
      <c r="V197" s="9">
        <f t="shared" si="40"/>
        <v>0</v>
      </c>
      <c r="W197" s="15"/>
      <c r="X197" s="16">
        <f t="shared" si="43"/>
        <v>0</v>
      </c>
      <c r="Y197" s="18"/>
      <c r="Z197" s="17"/>
    </row>
    <row r="198" spans="1:26" ht="18" customHeight="1" x14ac:dyDescent="0.2">
      <c r="A198" s="13">
        <v>7116002</v>
      </c>
      <c r="B198" s="14" t="s">
        <v>224</v>
      </c>
      <c r="C198" s="15">
        <v>60000</v>
      </c>
      <c r="D198" s="10">
        <f>VLOOKUP($A198,'02.04'!$A$9:$W$204,23,0)</f>
        <v>0</v>
      </c>
      <c r="E198" s="15"/>
      <c r="F198" s="15"/>
      <c r="G198" s="15"/>
      <c r="H198" s="9">
        <f t="shared" si="38"/>
        <v>0</v>
      </c>
      <c r="I198" s="15"/>
      <c r="J198" s="15"/>
      <c r="K198" s="15"/>
      <c r="L198" s="9">
        <f t="shared" si="32"/>
        <v>0</v>
      </c>
      <c r="M198" s="15"/>
      <c r="N198" s="15"/>
      <c r="O198" s="15"/>
      <c r="P198" s="15"/>
      <c r="Q198" s="15"/>
      <c r="R198" s="11">
        <f t="shared" si="37"/>
        <v>0</v>
      </c>
      <c r="S198" s="15"/>
      <c r="T198" s="15"/>
      <c r="U198" s="9">
        <f t="shared" si="42"/>
        <v>0</v>
      </c>
      <c r="V198" s="9">
        <f t="shared" si="40"/>
        <v>0</v>
      </c>
      <c r="W198" s="15"/>
      <c r="X198" s="16">
        <f t="shared" si="43"/>
        <v>0</v>
      </c>
      <c r="Y198" s="18"/>
      <c r="Z198" s="17"/>
    </row>
    <row r="199" spans="1:26" ht="18" customHeight="1" x14ac:dyDescent="0.2">
      <c r="A199" s="13">
        <v>7116003</v>
      </c>
      <c r="B199" s="14" t="s">
        <v>225</v>
      </c>
      <c r="C199" s="15">
        <v>60000</v>
      </c>
      <c r="D199" s="10">
        <f>VLOOKUP($A199,'02.04'!$A$9:$W$204,23,0)</f>
        <v>0</v>
      </c>
      <c r="E199" s="15"/>
      <c r="F199" s="15"/>
      <c r="G199" s="15"/>
      <c r="H199" s="9">
        <f t="shared" si="38"/>
        <v>0</v>
      </c>
      <c r="I199" s="15"/>
      <c r="J199" s="15"/>
      <c r="K199" s="15"/>
      <c r="L199" s="9">
        <f t="shared" si="32"/>
        <v>0</v>
      </c>
      <c r="M199" s="15"/>
      <c r="N199" s="15"/>
      <c r="O199" s="15"/>
      <c r="P199" s="15"/>
      <c r="Q199" s="15"/>
      <c r="R199" s="11">
        <f t="shared" si="37"/>
        <v>0</v>
      </c>
      <c r="S199" s="15"/>
      <c r="T199" s="15"/>
      <c r="U199" s="9">
        <f t="shared" si="42"/>
        <v>0</v>
      </c>
      <c r="V199" s="9">
        <f t="shared" si="40"/>
        <v>0</v>
      </c>
      <c r="W199" s="15"/>
      <c r="X199" s="16">
        <f t="shared" si="43"/>
        <v>0</v>
      </c>
      <c r="Y199" s="18"/>
      <c r="Z199" s="17"/>
    </row>
    <row r="200" spans="1:26" ht="18" customHeight="1" x14ac:dyDescent="0.2">
      <c r="A200" s="13">
        <v>9500002</v>
      </c>
      <c r="B200" s="14" t="s">
        <v>216</v>
      </c>
      <c r="C200" s="15">
        <v>4000</v>
      </c>
      <c r="D200" s="10">
        <f>VLOOKUP($A200,'02.04'!$A$9:$W$204,23,0)</f>
        <v>0</v>
      </c>
      <c r="E200" s="15"/>
      <c r="F200" s="15"/>
      <c r="G200" s="15"/>
      <c r="H200" s="9">
        <f t="shared" si="38"/>
        <v>0</v>
      </c>
      <c r="I200" s="15"/>
      <c r="J200" s="15"/>
      <c r="K200" s="15"/>
      <c r="L200" s="9">
        <f t="shared" si="32"/>
        <v>0</v>
      </c>
      <c r="M200" s="15"/>
      <c r="N200" s="15"/>
      <c r="O200" s="15"/>
      <c r="P200" s="15"/>
      <c r="Q200" s="15"/>
      <c r="R200" s="11">
        <f t="shared" si="37"/>
        <v>0</v>
      </c>
      <c r="S200" s="15"/>
      <c r="T200" s="15"/>
      <c r="U200" s="9">
        <f t="shared" si="42"/>
        <v>0</v>
      </c>
      <c r="V200" s="9">
        <f t="shared" si="40"/>
        <v>0</v>
      </c>
      <c r="W200" s="15"/>
      <c r="X200" s="16">
        <f t="shared" si="43"/>
        <v>0</v>
      </c>
      <c r="Y200" s="18"/>
      <c r="Z200" s="17"/>
    </row>
    <row r="201" spans="1:26" ht="18" customHeight="1" x14ac:dyDescent="0.2">
      <c r="A201" s="13">
        <v>9500003</v>
      </c>
      <c r="B201" s="14" t="s">
        <v>217</v>
      </c>
      <c r="C201" s="15">
        <v>5000</v>
      </c>
      <c r="D201" s="10">
        <f>VLOOKUP($A201,'02.04'!$A$9:$W$204,23,0)</f>
        <v>0</v>
      </c>
      <c r="E201" s="15"/>
      <c r="F201" s="15"/>
      <c r="G201" s="15"/>
      <c r="H201" s="9">
        <f t="shared" si="38"/>
        <v>0</v>
      </c>
      <c r="I201" s="15"/>
      <c r="J201" s="15"/>
      <c r="K201" s="15"/>
      <c r="L201" s="9">
        <f t="shared" si="32"/>
        <v>0</v>
      </c>
      <c r="M201" s="15"/>
      <c r="N201" s="15"/>
      <c r="O201" s="15"/>
      <c r="P201" s="15"/>
      <c r="Q201" s="15"/>
      <c r="R201" s="11">
        <f t="shared" si="37"/>
        <v>0</v>
      </c>
      <c r="S201" s="15"/>
      <c r="T201" s="15"/>
      <c r="U201" s="9">
        <f t="shared" si="42"/>
        <v>0</v>
      </c>
      <c r="V201" s="9">
        <f t="shared" si="40"/>
        <v>0</v>
      </c>
      <c r="W201" s="15"/>
      <c r="X201" s="16">
        <f t="shared" si="43"/>
        <v>0</v>
      </c>
      <c r="Y201" s="18"/>
      <c r="Z201" s="17"/>
    </row>
    <row r="202" spans="1:26" ht="18" customHeight="1" x14ac:dyDescent="0.2">
      <c r="A202" s="13">
        <v>5530007</v>
      </c>
      <c r="B202" s="14" t="s">
        <v>229</v>
      </c>
      <c r="C202" s="15">
        <v>29000</v>
      </c>
      <c r="D202" s="10">
        <f>VLOOKUP($A202,'02.04'!$A$9:$W$204,23,0)</f>
        <v>0</v>
      </c>
      <c r="E202" s="15"/>
      <c r="F202" s="15"/>
      <c r="G202" s="15"/>
      <c r="H202" s="9">
        <f t="shared" si="38"/>
        <v>0</v>
      </c>
      <c r="I202" s="15"/>
      <c r="J202" s="15"/>
      <c r="K202" s="15"/>
      <c r="L202" s="9">
        <f t="shared" si="32"/>
        <v>0</v>
      </c>
      <c r="M202" s="15"/>
      <c r="N202" s="15"/>
      <c r="O202" s="15"/>
      <c r="P202" s="15"/>
      <c r="Q202" s="15"/>
      <c r="R202" s="11">
        <f t="shared" si="37"/>
        <v>0</v>
      </c>
      <c r="S202" s="15"/>
      <c r="T202" s="15"/>
      <c r="U202" s="9">
        <f t="shared" si="42"/>
        <v>0</v>
      </c>
      <c r="V202" s="9">
        <f t="shared" si="40"/>
        <v>0</v>
      </c>
      <c r="W202" s="15"/>
      <c r="X202" s="16">
        <f t="shared" si="43"/>
        <v>0</v>
      </c>
      <c r="Y202" s="18"/>
      <c r="Z202" s="17"/>
    </row>
    <row r="203" spans="1:26" ht="18" customHeight="1" x14ac:dyDescent="0.2">
      <c r="A203" s="13">
        <v>553009</v>
      </c>
      <c r="B203" s="14" t="s">
        <v>230</v>
      </c>
      <c r="C203" s="15">
        <v>39000</v>
      </c>
      <c r="D203" s="10">
        <f>VLOOKUP($A203,'02.04'!$A$9:$W$204,23,0)</f>
        <v>0</v>
      </c>
      <c r="E203" s="15"/>
      <c r="F203" s="15"/>
      <c r="G203" s="15"/>
      <c r="H203" s="9">
        <f t="shared" si="38"/>
        <v>0</v>
      </c>
      <c r="I203" s="15"/>
      <c r="J203" s="15"/>
      <c r="K203" s="15"/>
      <c r="L203" s="9">
        <f t="shared" si="32"/>
        <v>0</v>
      </c>
      <c r="M203" s="15"/>
      <c r="N203" s="15"/>
      <c r="O203" s="15"/>
      <c r="P203" s="15"/>
      <c r="Q203" s="15"/>
      <c r="R203" s="11">
        <f t="shared" si="37"/>
        <v>0</v>
      </c>
      <c r="S203" s="15"/>
      <c r="T203" s="15"/>
      <c r="U203" s="9">
        <f t="shared" si="42"/>
        <v>0</v>
      </c>
      <c r="V203" s="9">
        <f t="shared" si="40"/>
        <v>0</v>
      </c>
      <c r="W203" s="15"/>
      <c r="X203" s="16">
        <f t="shared" si="43"/>
        <v>0</v>
      </c>
      <c r="Y203" s="18"/>
      <c r="Z203" s="17"/>
    </row>
    <row r="204" spans="1:26" ht="18" customHeight="1" x14ac:dyDescent="0.2">
      <c r="A204" s="13">
        <v>7560084</v>
      </c>
      <c r="B204" s="14" t="s">
        <v>245</v>
      </c>
      <c r="C204" s="15">
        <v>50000</v>
      </c>
      <c r="D204" s="10">
        <f>VLOOKUP($A204,'02.04'!$A$9:$W$204,23,0)</f>
        <v>0</v>
      </c>
      <c r="E204" s="15"/>
      <c r="F204" s="15"/>
      <c r="G204" s="15"/>
      <c r="H204" s="9">
        <f t="shared" si="38"/>
        <v>0</v>
      </c>
      <c r="I204" s="15">
        <v>8</v>
      </c>
      <c r="J204" s="15"/>
      <c r="K204" s="15"/>
      <c r="L204" s="9">
        <f t="shared" si="32"/>
        <v>8</v>
      </c>
      <c r="M204" s="15"/>
      <c r="N204" s="15"/>
      <c r="O204" s="15"/>
      <c r="P204" s="15"/>
      <c r="Q204" s="15"/>
      <c r="R204" s="11">
        <f t="shared" si="37"/>
        <v>0</v>
      </c>
      <c r="S204" s="15"/>
      <c r="T204" s="15"/>
      <c r="U204" s="9">
        <f t="shared" si="42"/>
        <v>0</v>
      </c>
      <c r="V204" s="9">
        <f t="shared" si="40"/>
        <v>-8</v>
      </c>
      <c r="W204" s="15"/>
      <c r="X204" s="16">
        <f t="shared" si="43"/>
        <v>8</v>
      </c>
      <c r="Y204" s="18"/>
      <c r="Z204" s="17"/>
    </row>
    <row r="205" spans="1:26" ht="18" customHeight="1" x14ac:dyDescent="0.2">
      <c r="A205" s="13">
        <v>7560085</v>
      </c>
      <c r="B205" s="14" t="s">
        <v>246</v>
      </c>
      <c r="C205" s="15">
        <v>80000</v>
      </c>
      <c r="D205" s="10">
        <f>VLOOKUP($A205,'02.04'!$A$9:$W$205,23,0)</f>
        <v>0</v>
      </c>
      <c r="E205" s="15"/>
      <c r="F205" s="15"/>
      <c r="G205" s="15"/>
      <c r="H205" s="9">
        <f t="shared" si="38"/>
        <v>0</v>
      </c>
      <c r="I205" s="15"/>
      <c r="J205" s="15"/>
      <c r="K205" s="15"/>
      <c r="L205" s="9">
        <f t="shared" si="32"/>
        <v>0</v>
      </c>
      <c r="M205" s="15"/>
      <c r="N205" s="15"/>
      <c r="O205" s="15"/>
      <c r="P205" s="15"/>
      <c r="Q205" s="15"/>
      <c r="R205" s="11">
        <f t="shared" si="37"/>
        <v>0</v>
      </c>
      <c r="S205" s="15"/>
      <c r="T205" s="15"/>
      <c r="U205" s="9">
        <f t="shared" si="42"/>
        <v>0</v>
      </c>
      <c r="V205" s="9">
        <f t="shared" si="40"/>
        <v>0</v>
      </c>
      <c r="W205" s="15"/>
      <c r="X205" s="16">
        <f t="shared" si="43"/>
        <v>0</v>
      </c>
      <c r="Y205" s="18"/>
      <c r="Z205" s="17"/>
    </row>
    <row r="206" spans="1:26" ht="18" customHeight="1" x14ac:dyDescent="0.2">
      <c r="A206" s="13">
        <v>7560086</v>
      </c>
      <c r="B206" s="14" t="s">
        <v>247</v>
      </c>
      <c r="C206" s="15">
        <v>39000</v>
      </c>
      <c r="D206" s="10">
        <f>VLOOKUP($A206,'02.04'!$A$9:$W$206,23,0)</f>
        <v>0</v>
      </c>
      <c r="E206" s="15"/>
      <c r="F206" s="15"/>
      <c r="G206" s="15"/>
      <c r="H206" s="9">
        <f t="shared" si="38"/>
        <v>0</v>
      </c>
      <c r="I206" s="15">
        <v>3</v>
      </c>
      <c r="J206" s="15"/>
      <c r="K206" s="15"/>
      <c r="L206" s="9">
        <f t="shared" si="32"/>
        <v>3</v>
      </c>
      <c r="M206" s="15"/>
      <c r="N206" s="15"/>
      <c r="O206" s="15"/>
      <c r="P206" s="15"/>
      <c r="Q206" s="15"/>
      <c r="R206" s="11">
        <f t="shared" si="37"/>
        <v>0</v>
      </c>
      <c r="S206" s="15"/>
      <c r="T206" s="15"/>
      <c r="U206" s="9">
        <f t="shared" si="42"/>
        <v>0</v>
      </c>
      <c r="V206" s="9">
        <f t="shared" si="40"/>
        <v>-3</v>
      </c>
      <c r="W206" s="15"/>
      <c r="X206" s="16">
        <f t="shared" si="43"/>
        <v>3</v>
      </c>
      <c r="Y206" s="18"/>
      <c r="Z206" s="17"/>
    </row>
    <row r="207" spans="1:26" ht="18" customHeight="1" x14ac:dyDescent="0.2">
      <c r="A207" s="13"/>
      <c r="B207" s="14"/>
      <c r="C207" s="15"/>
      <c r="D207" s="10"/>
      <c r="E207" s="15"/>
      <c r="F207" s="15"/>
      <c r="G207" s="15"/>
      <c r="H207" s="9">
        <f t="shared" si="38"/>
        <v>0</v>
      </c>
      <c r="I207" s="15"/>
      <c r="J207" s="15"/>
      <c r="K207" s="15"/>
      <c r="L207" s="9">
        <f t="shared" si="32"/>
        <v>0</v>
      </c>
      <c r="M207" s="15"/>
      <c r="N207" s="15"/>
      <c r="O207" s="15"/>
      <c r="P207" s="15"/>
      <c r="Q207" s="15"/>
      <c r="R207" s="11">
        <f t="shared" si="37"/>
        <v>0</v>
      </c>
      <c r="S207" s="15"/>
      <c r="T207" s="15"/>
      <c r="U207" s="9">
        <f t="shared" si="42"/>
        <v>0</v>
      </c>
      <c r="V207" s="9">
        <f t="shared" si="40"/>
        <v>0</v>
      </c>
      <c r="W207" s="15"/>
      <c r="X207" s="16">
        <f t="shared" si="43"/>
        <v>0</v>
      </c>
      <c r="Y207" s="18"/>
      <c r="Z207" s="17"/>
    </row>
    <row r="208" spans="1:26" ht="18" customHeight="1" x14ac:dyDescent="0.2">
      <c r="A208" s="7"/>
      <c r="B208" s="28" t="s">
        <v>218</v>
      </c>
      <c r="C208" s="9"/>
      <c r="D208" s="10"/>
      <c r="E208" s="10"/>
      <c r="F208" s="10"/>
      <c r="G208" s="10"/>
      <c r="H208" s="9"/>
      <c r="I208" s="10"/>
      <c r="J208" s="10"/>
      <c r="K208" s="10"/>
      <c r="L208" s="9">
        <f t="shared" si="32"/>
        <v>0</v>
      </c>
      <c r="M208" s="10"/>
      <c r="N208" s="10"/>
      <c r="O208" s="10"/>
      <c r="P208" s="10"/>
      <c r="Q208" s="10"/>
      <c r="R208" s="11">
        <f t="shared" si="37"/>
        <v>0</v>
      </c>
      <c r="S208" s="10"/>
      <c r="T208" s="10"/>
      <c r="U208" s="9"/>
      <c r="V208" s="9"/>
      <c r="W208" s="10"/>
      <c r="X208" s="9"/>
      <c r="Y208" s="18"/>
      <c r="Z208" s="17"/>
    </row>
    <row r="210" spans="1:28" ht="25.5" customHeight="1" x14ac:dyDescent="0.2">
      <c r="D210" s="30">
        <f>SUM(D9:D208)</f>
        <v>656</v>
      </c>
      <c r="E210" s="31"/>
      <c r="F210" s="31"/>
      <c r="G210" s="31"/>
      <c r="H210" s="31"/>
      <c r="I210" s="30">
        <f>SUM(I9:I208)</f>
        <v>300</v>
      </c>
      <c r="J210" s="30">
        <f>SUM(J9:J208)</f>
        <v>0</v>
      </c>
      <c r="K210" s="30"/>
      <c r="L210" s="31"/>
      <c r="M210" s="31"/>
      <c r="N210" s="31"/>
      <c r="O210" s="31"/>
      <c r="P210" s="31"/>
      <c r="Q210" s="30">
        <f>SUM(Q9:Q208)</f>
        <v>0</v>
      </c>
      <c r="R210" s="30">
        <f>SUM(R9:R208)</f>
        <v>5</v>
      </c>
      <c r="S210" s="30">
        <f>SUM(S9:S208)</f>
        <v>16</v>
      </c>
      <c r="T210" s="31"/>
      <c r="U210" s="31"/>
      <c r="V210" s="32"/>
      <c r="W210" s="30">
        <f>SUM(W9:W208)</f>
        <v>727</v>
      </c>
      <c r="X210" s="30">
        <f>SUM(X9:X208)</f>
        <v>-16</v>
      </c>
    </row>
    <row r="211" spans="1:28" ht="12.75" customHeight="1" x14ac:dyDescent="0.2"/>
    <row r="212" spans="1:28" s="1" customFormat="1" x14ac:dyDescent="0.2">
      <c r="A212" s="29"/>
      <c r="B212" s="29" t="s">
        <v>219</v>
      </c>
      <c r="I212" s="33" t="s">
        <v>220</v>
      </c>
      <c r="S212" s="1" t="s">
        <v>221</v>
      </c>
      <c r="V212" s="2"/>
      <c r="W212" s="2"/>
      <c r="X212" s="2"/>
      <c r="Y212" s="3"/>
      <c r="Z212" s="3"/>
      <c r="AA212" s="3"/>
      <c r="AB212" s="3"/>
    </row>
    <row r="214" spans="1:28" s="1" customFormat="1" x14ac:dyDescent="0.2">
      <c r="A214" s="29" t="s">
        <v>222</v>
      </c>
      <c r="B214" s="3"/>
      <c r="V214" s="2"/>
      <c r="W214" s="2"/>
      <c r="X214" s="2"/>
      <c r="Y214" s="3"/>
      <c r="Z214" s="3"/>
      <c r="AA214" s="3"/>
      <c r="AB214" s="3"/>
    </row>
  </sheetData>
  <mergeCells count="30">
    <mergeCell ref="A1:B1"/>
    <mergeCell ref="A2:B2"/>
    <mergeCell ref="A3:X3"/>
    <mergeCell ref="A5:A7"/>
    <mergeCell ref="B5:B7"/>
    <mergeCell ref="C5:C7"/>
    <mergeCell ref="D5:D7"/>
    <mergeCell ref="E5:H5"/>
    <mergeCell ref="I5:L5"/>
    <mergeCell ref="M5:R5"/>
    <mergeCell ref="E6:E7"/>
    <mergeCell ref="F6:F7"/>
    <mergeCell ref="G6:G7"/>
    <mergeCell ref="H6:H7"/>
    <mergeCell ref="I6:I7"/>
    <mergeCell ref="S5:U5"/>
    <mergeCell ref="V5:V7"/>
    <mergeCell ref="W5:W7"/>
    <mergeCell ref="X5:X7"/>
    <mergeCell ref="Z5:AB6"/>
    <mergeCell ref="R6:R7"/>
    <mergeCell ref="S6:S7"/>
    <mergeCell ref="T6:T7"/>
    <mergeCell ref="U6:U7"/>
    <mergeCell ref="O6:Q6"/>
    <mergeCell ref="J6:J7"/>
    <mergeCell ref="K6:K7"/>
    <mergeCell ref="L6:L7"/>
    <mergeCell ref="M6:M7"/>
    <mergeCell ref="N6:N7"/>
  </mergeCells>
  <conditionalFormatting sqref="B103:B104">
    <cfRule type="duplicateValues" dxfId="2411" priority="88" stopIfTrue="1"/>
  </conditionalFormatting>
  <conditionalFormatting sqref="B135">
    <cfRule type="duplicateValues" dxfId="2410" priority="87" stopIfTrue="1"/>
  </conditionalFormatting>
  <conditionalFormatting sqref="B121">
    <cfRule type="duplicateValues" dxfId="2409" priority="86" stopIfTrue="1"/>
  </conditionalFormatting>
  <conditionalFormatting sqref="B208">
    <cfRule type="duplicateValues" dxfId="2408" priority="85" stopIfTrue="1"/>
  </conditionalFormatting>
  <conditionalFormatting sqref="B211:B284">
    <cfRule type="duplicateValues" dxfId="2407" priority="84" stopIfTrue="1"/>
  </conditionalFormatting>
  <conditionalFormatting sqref="B210">
    <cfRule type="duplicateValues" dxfId="2406" priority="83" stopIfTrue="1"/>
  </conditionalFormatting>
  <conditionalFormatting sqref="I212">
    <cfRule type="duplicateValues" dxfId="2405" priority="82" stopIfTrue="1"/>
  </conditionalFormatting>
  <conditionalFormatting sqref="I212">
    <cfRule type="duplicateValues" dxfId="2404" priority="79" stopIfTrue="1"/>
    <cfRule type="duplicateValues" dxfId="2403" priority="80" stopIfTrue="1"/>
    <cfRule type="duplicateValues" dxfId="2402" priority="81" stopIfTrue="1"/>
  </conditionalFormatting>
  <conditionalFormatting sqref="B20">
    <cfRule type="duplicateValues" dxfId="2401" priority="73" stopIfTrue="1"/>
  </conditionalFormatting>
  <conditionalFormatting sqref="B20">
    <cfRule type="duplicateValues" dxfId="2400" priority="74" stopIfTrue="1"/>
  </conditionalFormatting>
  <conditionalFormatting sqref="B20">
    <cfRule type="duplicateValues" dxfId="2399" priority="75" stopIfTrue="1"/>
  </conditionalFormatting>
  <conditionalFormatting sqref="B20">
    <cfRule type="duplicateValues" dxfId="2398" priority="76" stopIfTrue="1"/>
    <cfRule type="duplicateValues" dxfId="2397" priority="77" stopIfTrue="1"/>
    <cfRule type="duplicateValues" dxfId="2396" priority="78" stopIfTrue="1"/>
  </conditionalFormatting>
  <conditionalFormatting sqref="A20:A25">
    <cfRule type="duplicateValues" dxfId="2395" priority="72" stopIfTrue="1"/>
  </conditionalFormatting>
  <conditionalFormatting sqref="A26">
    <cfRule type="duplicateValues" dxfId="2394" priority="71" stopIfTrue="1"/>
  </conditionalFormatting>
  <conditionalFormatting sqref="A27">
    <cfRule type="duplicateValues" dxfId="2393" priority="70" stopIfTrue="1"/>
  </conditionalFormatting>
  <conditionalFormatting sqref="A28">
    <cfRule type="duplicateValues" dxfId="2392" priority="69" stopIfTrue="1"/>
  </conditionalFormatting>
  <conditionalFormatting sqref="A29">
    <cfRule type="duplicateValues" dxfId="2391" priority="68" stopIfTrue="1"/>
  </conditionalFormatting>
  <conditionalFormatting sqref="A30">
    <cfRule type="duplicateValues" dxfId="2390" priority="67" stopIfTrue="1"/>
  </conditionalFormatting>
  <conditionalFormatting sqref="B285:B65328 B210 B5 B8:B19 B122:B134 B21:B59 B136:B195 B64:B120 B197:B203 B62">
    <cfRule type="duplicateValues" dxfId="2389" priority="89" stopIfTrue="1"/>
  </conditionalFormatting>
  <conditionalFormatting sqref="B285:B65328 B210 B5 B8:B19 B105:B120 B122:B134 B21:B59 B136:B195 B64:B102 B197:B203 B62">
    <cfRule type="duplicateValues" dxfId="2388" priority="90" stopIfTrue="1"/>
  </conditionalFormatting>
  <conditionalFormatting sqref="A210:A65328 A1:A5 A8:A19 A31:A59 A64:A195 A208 A197:A203 A62">
    <cfRule type="duplicateValues" dxfId="2387" priority="91" stopIfTrue="1"/>
  </conditionalFormatting>
  <conditionalFormatting sqref="B210:B65328 B5 B8:B19 B21:B59 B64:B195 B208 B197:B203 B62">
    <cfRule type="duplicateValues" dxfId="2386" priority="92" stopIfTrue="1"/>
  </conditionalFormatting>
  <conditionalFormatting sqref="B210:B65328 B1:B5 B8:B19 B21:B59 B64:B195 B208 B197:B203 B62">
    <cfRule type="duplicateValues" dxfId="2385" priority="93" stopIfTrue="1"/>
    <cfRule type="duplicateValues" dxfId="2384" priority="94" stopIfTrue="1"/>
    <cfRule type="duplicateValues" dxfId="2383" priority="95" stopIfTrue="1"/>
  </conditionalFormatting>
  <conditionalFormatting sqref="Y17">
    <cfRule type="duplicateValues" dxfId="2382" priority="61" stopIfTrue="1"/>
  </conditionalFormatting>
  <conditionalFormatting sqref="Y17">
    <cfRule type="duplicateValues" dxfId="2381" priority="62" stopIfTrue="1"/>
  </conditionalFormatting>
  <conditionalFormatting sqref="Y17">
    <cfRule type="duplicateValues" dxfId="2380" priority="63" stopIfTrue="1"/>
  </conditionalFormatting>
  <conditionalFormatting sqref="Y17">
    <cfRule type="duplicateValues" dxfId="2379" priority="64" stopIfTrue="1"/>
    <cfRule type="duplicateValues" dxfId="2378" priority="65" stopIfTrue="1"/>
    <cfRule type="duplicateValues" dxfId="2377" priority="66" stopIfTrue="1"/>
  </conditionalFormatting>
  <conditionalFormatting sqref="Y13">
    <cfRule type="duplicateValues" dxfId="2376" priority="55" stopIfTrue="1"/>
  </conditionalFormatting>
  <conditionalFormatting sqref="Y13">
    <cfRule type="duplicateValues" dxfId="2375" priority="56" stopIfTrue="1"/>
  </conditionalFormatting>
  <conditionalFormatting sqref="Y13">
    <cfRule type="duplicateValues" dxfId="2374" priority="57" stopIfTrue="1"/>
  </conditionalFormatting>
  <conditionalFormatting sqref="Y13">
    <cfRule type="duplicateValues" dxfId="2373" priority="58" stopIfTrue="1"/>
    <cfRule type="duplicateValues" dxfId="2372" priority="59" stopIfTrue="1"/>
    <cfRule type="duplicateValues" dxfId="2371" priority="60" stopIfTrue="1"/>
  </conditionalFormatting>
  <conditionalFormatting sqref="B63">
    <cfRule type="duplicateValues" dxfId="2370" priority="48" stopIfTrue="1"/>
  </conditionalFormatting>
  <conditionalFormatting sqref="B63">
    <cfRule type="duplicateValues" dxfId="2369" priority="49" stopIfTrue="1"/>
  </conditionalFormatting>
  <conditionalFormatting sqref="A63">
    <cfRule type="duplicateValues" dxfId="2368" priority="50" stopIfTrue="1"/>
  </conditionalFormatting>
  <conditionalFormatting sqref="B63">
    <cfRule type="duplicateValues" dxfId="2367" priority="51" stopIfTrue="1"/>
  </conditionalFormatting>
  <conditionalFormatting sqref="B63">
    <cfRule type="duplicateValues" dxfId="2366" priority="52" stopIfTrue="1"/>
    <cfRule type="duplicateValues" dxfId="2365" priority="53" stopIfTrue="1"/>
    <cfRule type="duplicateValues" dxfId="2364" priority="54" stopIfTrue="1"/>
  </conditionalFormatting>
  <conditionalFormatting sqref="B196">
    <cfRule type="duplicateValues" dxfId="2363" priority="34" stopIfTrue="1"/>
  </conditionalFormatting>
  <conditionalFormatting sqref="B196">
    <cfRule type="duplicateValues" dxfId="2362" priority="35" stopIfTrue="1"/>
  </conditionalFormatting>
  <conditionalFormatting sqref="A196">
    <cfRule type="duplicateValues" dxfId="2361" priority="36" stopIfTrue="1"/>
  </conditionalFormatting>
  <conditionalFormatting sqref="B196">
    <cfRule type="duplicateValues" dxfId="2360" priority="37" stopIfTrue="1"/>
  </conditionalFormatting>
  <conditionalFormatting sqref="B196">
    <cfRule type="duplicateValues" dxfId="2359" priority="38" stopIfTrue="1"/>
    <cfRule type="duplicateValues" dxfId="2358" priority="39" stopIfTrue="1"/>
    <cfRule type="duplicateValues" dxfId="2357" priority="40" stopIfTrue="1"/>
  </conditionalFormatting>
  <conditionalFormatting sqref="A207">
    <cfRule type="duplicateValues" dxfId="2356" priority="21" stopIfTrue="1"/>
  </conditionalFormatting>
  <conditionalFormatting sqref="B207">
    <cfRule type="duplicateValues" dxfId="2355" priority="22" stopIfTrue="1"/>
  </conditionalFormatting>
  <conditionalFormatting sqref="B207">
    <cfRule type="duplicateValues" dxfId="2354" priority="23" stopIfTrue="1"/>
  </conditionalFormatting>
  <conditionalFormatting sqref="B207">
    <cfRule type="duplicateValues" dxfId="2353" priority="24" stopIfTrue="1"/>
  </conditionalFormatting>
  <conditionalFormatting sqref="B207">
    <cfRule type="duplicateValues" dxfId="2352" priority="25" stopIfTrue="1"/>
    <cfRule type="duplicateValues" dxfId="2351" priority="26" stopIfTrue="1"/>
    <cfRule type="duplicateValues" dxfId="2350" priority="27" stopIfTrue="1"/>
  </conditionalFormatting>
  <conditionalFormatting sqref="B204:B206">
    <cfRule type="duplicateValues" dxfId="2349" priority="14" stopIfTrue="1"/>
  </conditionalFormatting>
  <conditionalFormatting sqref="B204:B206">
    <cfRule type="duplicateValues" dxfId="2348" priority="15" stopIfTrue="1"/>
  </conditionalFormatting>
  <conditionalFormatting sqref="A204:A206">
    <cfRule type="duplicateValues" dxfId="2347" priority="16" stopIfTrue="1"/>
  </conditionalFormatting>
  <conditionalFormatting sqref="B204:B206">
    <cfRule type="duplicateValues" dxfId="2346" priority="17" stopIfTrue="1"/>
  </conditionalFormatting>
  <conditionalFormatting sqref="B204:B206">
    <cfRule type="duplicateValues" dxfId="2345" priority="18" stopIfTrue="1"/>
    <cfRule type="duplicateValues" dxfId="2344" priority="19" stopIfTrue="1"/>
    <cfRule type="duplicateValues" dxfId="2343" priority="20" stopIfTrue="1"/>
  </conditionalFormatting>
  <conditionalFormatting sqref="A60:A61">
    <cfRule type="duplicateValues" dxfId="2342" priority="13" stopIfTrue="1"/>
  </conditionalFormatting>
  <conditionalFormatting sqref="B60">
    <cfRule type="duplicateValues" dxfId="2341" priority="7" stopIfTrue="1"/>
  </conditionalFormatting>
  <conditionalFormatting sqref="B60">
    <cfRule type="duplicateValues" dxfId="2340" priority="8" stopIfTrue="1"/>
  </conditionalFormatting>
  <conditionalFormatting sqref="B60">
    <cfRule type="duplicateValues" dxfId="2339" priority="9" stopIfTrue="1"/>
  </conditionalFormatting>
  <conditionalFormatting sqref="B60">
    <cfRule type="duplicateValues" dxfId="2338" priority="10" stopIfTrue="1"/>
    <cfRule type="duplicateValues" dxfId="2337" priority="11" stopIfTrue="1"/>
    <cfRule type="duplicateValues" dxfId="2336" priority="12" stopIfTrue="1"/>
  </conditionalFormatting>
  <conditionalFormatting sqref="B61">
    <cfRule type="duplicateValues" dxfId="2335" priority="1" stopIfTrue="1"/>
  </conditionalFormatting>
  <conditionalFormatting sqref="B61">
    <cfRule type="duplicateValues" dxfId="2334" priority="2" stopIfTrue="1"/>
  </conditionalFormatting>
  <conditionalFormatting sqref="B61">
    <cfRule type="duplicateValues" dxfId="2333" priority="3" stopIfTrue="1"/>
  </conditionalFormatting>
  <conditionalFormatting sqref="B61">
    <cfRule type="duplicateValues" dxfId="2332" priority="4" stopIfTrue="1"/>
    <cfRule type="duplicateValues" dxfId="2331" priority="5" stopIfTrue="1"/>
    <cfRule type="duplicateValues" dxfId="2330" priority="6" stopIfTrue="1"/>
  </conditionalFormatting>
  <pageMargins left="0.7" right="0.7" top="0.75" bottom="0.75" header="0.3" footer="0.3"/>
  <pageSetup orientation="portrait" r:id="rId1"/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214"/>
  <sheetViews>
    <sheetView tabSelected="1" zoomScaleNormal="100" workbookViewId="0">
      <pane xSplit="4" ySplit="8" topLeftCell="E187" activePane="bottomRight" state="frozen"/>
      <selection activeCell="AI60" sqref="AI60:AJ60"/>
      <selection pane="topRight" activeCell="AI60" sqref="AI60:AJ60"/>
      <selection pane="bottomLeft" activeCell="AI60" sqref="AI60:AJ60"/>
      <selection pane="bottomRight" activeCell="W182" sqref="W182"/>
    </sheetView>
  </sheetViews>
  <sheetFormatPr defaultColWidth="6.85546875" defaultRowHeight="15.75" x14ac:dyDescent="0.2"/>
  <cols>
    <col min="1" max="1" width="9.5703125" style="29" customWidth="1"/>
    <col min="2" max="2" width="23.5703125" style="3" customWidth="1"/>
    <col min="3" max="3" width="11.85546875" style="1" customWidth="1"/>
    <col min="4" max="4" width="8.42578125" style="1" customWidth="1"/>
    <col min="5" max="5" width="7.7109375" style="1" customWidth="1"/>
    <col min="6" max="6" width="7.28515625" style="1" hidden="1" customWidth="1"/>
    <col min="7" max="7" width="0.28515625" style="1" hidden="1" customWidth="1"/>
    <col min="8" max="8" width="7.42578125" style="1" customWidth="1"/>
    <col min="9" max="9" width="9" style="1" customWidth="1"/>
    <col min="10" max="12" width="7.5703125" style="1" customWidth="1"/>
    <col min="13" max="13" width="7.7109375" style="1" customWidth="1"/>
    <col min="14" max="14" width="6.7109375" style="1" hidden="1" customWidth="1"/>
    <col min="15" max="15" width="9.7109375" style="1" customWidth="1"/>
    <col min="16" max="16" width="9.7109375" style="1" hidden="1" customWidth="1"/>
    <col min="17" max="17" width="6.5703125" style="1" customWidth="1"/>
    <col min="18" max="18" width="7.7109375" style="1" customWidth="1"/>
    <col min="19" max="19" width="6.42578125" style="1" customWidth="1"/>
    <col min="20" max="20" width="7" style="1" customWidth="1"/>
    <col min="21" max="21" width="7.28515625" style="1" customWidth="1"/>
    <col min="22" max="23" width="7.7109375" style="2" customWidth="1"/>
    <col min="24" max="24" width="9.5703125" style="2" customWidth="1"/>
    <col min="25" max="25" width="18.42578125" style="3" customWidth="1"/>
    <col min="26" max="26" width="11.7109375" style="3" customWidth="1"/>
    <col min="27" max="27" width="13.42578125" style="3" customWidth="1"/>
    <col min="28" max="28" width="12" style="3" customWidth="1"/>
    <col min="29" max="16384" width="6.85546875" style="3"/>
  </cols>
  <sheetData>
    <row r="1" spans="1:28" x14ac:dyDescent="0.2">
      <c r="A1" s="127" t="s">
        <v>0</v>
      </c>
      <c r="B1" s="127"/>
    </row>
    <row r="2" spans="1:28" x14ac:dyDescent="0.2">
      <c r="A2" s="127" t="s">
        <v>1</v>
      </c>
      <c r="B2" s="127"/>
    </row>
    <row r="3" spans="1:28" ht="19.5" x14ac:dyDescent="0.2">
      <c r="A3" s="128" t="s">
        <v>2</v>
      </c>
      <c r="B3" s="128"/>
      <c r="C3" s="128"/>
      <c r="D3" s="128"/>
      <c r="E3" s="128"/>
      <c r="F3" s="128"/>
      <c r="G3" s="128"/>
      <c r="H3" s="128"/>
      <c r="I3" s="128"/>
      <c r="J3" s="128"/>
      <c r="K3" s="128"/>
      <c r="L3" s="128"/>
      <c r="M3" s="128"/>
      <c r="N3" s="128"/>
      <c r="O3" s="128"/>
      <c r="P3" s="128"/>
      <c r="Q3" s="128"/>
      <c r="R3" s="128"/>
      <c r="S3" s="128"/>
      <c r="T3" s="128"/>
      <c r="U3" s="128"/>
      <c r="V3" s="128"/>
      <c r="W3" s="128"/>
      <c r="X3" s="128"/>
    </row>
    <row r="4" spans="1:28" ht="18.75" x14ac:dyDescent="0.2">
      <c r="A4" s="113" t="s">
        <v>3</v>
      </c>
      <c r="B4" s="4" t="s">
        <v>267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8" ht="18" customHeight="1" x14ac:dyDescent="0.2">
      <c r="A5" s="129" t="s">
        <v>4</v>
      </c>
      <c r="B5" s="129" t="s">
        <v>5</v>
      </c>
      <c r="C5" s="130" t="s">
        <v>6</v>
      </c>
      <c r="D5" s="131" t="s">
        <v>7</v>
      </c>
      <c r="E5" s="130" t="s">
        <v>8</v>
      </c>
      <c r="F5" s="130"/>
      <c r="G5" s="130"/>
      <c r="H5" s="130"/>
      <c r="I5" s="130" t="s">
        <v>9</v>
      </c>
      <c r="J5" s="130"/>
      <c r="K5" s="130"/>
      <c r="L5" s="130"/>
      <c r="M5" s="130" t="s">
        <v>10</v>
      </c>
      <c r="N5" s="130"/>
      <c r="O5" s="130"/>
      <c r="P5" s="130"/>
      <c r="Q5" s="130"/>
      <c r="R5" s="130"/>
      <c r="S5" s="134" t="s">
        <v>11</v>
      </c>
      <c r="T5" s="135"/>
      <c r="U5" s="136"/>
      <c r="V5" s="120" t="s">
        <v>12</v>
      </c>
      <c r="W5" s="123" t="s">
        <v>13</v>
      </c>
      <c r="X5" s="123" t="s">
        <v>14</v>
      </c>
      <c r="Z5" s="126" t="s">
        <v>15</v>
      </c>
      <c r="AA5" s="126"/>
      <c r="AB5" s="126"/>
    </row>
    <row r="6" spans="1:28" ht="20.25" customHeight="1" x14ac:dyDescent="0.2">
      <c r="A6" s="129"/>
      <c r="B6" s="129"/>
      <c r="C6" s="130"/>
      <c r="D6" s="131"/>
      <c r="E6" s="132" t="s">
        <v>16</v>
      </c>
      <c r="F6" s="132" t="s">
        <v>17</v>
      </c>
      <c r="G6" s="120" t="s">
        <v>18</v>
      </c>
      <c r="H6" s="120" t="s">
        <v>19</v>
      </c>
      <c r="I6" s="120" t="s">
        <v>20</v>
      </c>
      <c r="J6" s="120" t="s">
        <v>21</v>
      </c>
      <c r="K6" s="120" t="s">
        <v>223</v>
      </c>
      <c r="L6" s="120" t="s">
        <v>22</v>
      </c>
      <c r="M6" s="120" t="s">
        <v>18</v>
      </c>
      <c r="N6" s="120" t="s">
        <v>23</v>
      </c>
      <c r="O6" s="119" t="s">
        <v>24</v>
      </c>
      <c r="P6" s="119"/>
      <c r="Q6" s="119"/>
      <c r="R6" s="120" t="s">
        <v>25</v>
      </c>
      <c r="S6" s="120" t="s">
        <v>26</v>
      </c>
      <c r="T6" s="120" t="s">
        <v>27</v>
      </c>
      <c r="U6" s="120" t="s">
        <v>28</v>
      </c>
      <c r="V6" s="122"/>
      <c r="W6" s="124"/>
      <c r="X6" s="124"/>
      <c r="Z6" s="126"/>
      <c r="AA6" s="126"/>
      <c r="AB6" s="126"/>
    </row>
    <row r="7" spans="1:28" ht="58.5" customHeight="1" x14ac:dyDescent="0.2">
      <c r="A7" s="129"/>
      <c r="B7" s="129"/>
      <c r="C7" s="130"/>
      <c r="D7" s="131"/>
      <c r="E7" s="133"/>
      <c r="F7" s="133"/>
      <c r="G7" s="121"/>
      <c r="H7" s="121"/>
      <c r="I7" s="121"/>
      <c r="J7" s="121"/>
      <c r="K7" s="121"/>
      <c r="L7" s="121"/>
      <c r="M7" s="121"/>
      <c r="N7" s="121"/>
      <c r="O7" s="115" t="s">
        <v>29</v>
      </c>
      <c r="P7" s="115" t="s">
        <v>30</v>
      </c>
      <c r="Q7" s="114" t="s">
        <v>31</v>
      </c>
      <c r="R7" s="121"/>
      <c r="S7" s="121"/>
      <c r="T7" s="121"/>
      <c r="U7" s="121"/>
      <c r="V7" s="121"/>
      <c r="W7" s="125"/>
      <c r="X7" s="125"/>
      <c r="Z7" s="5"/>
      <c r="AA7" s="5"/>
      <c r="AB7" s="6"/>
    </row>
    <row r="8" spans="1:28" ht="18" customHeight="1" x14ac:dyDescent="0.2">
      <c r="A8" s="7"/>
      <c r="B8" s="8" t="s">
        <v>32</v>
      </c>
      <c r="C8" s="9"/>
      <c r="D8" s="10"/>
      <c r="E8" s="10"/>
      <c r="F8" s="10"/>
      <c r="G8" s="10"/>
      <c r="H8" s="9"/>
      <c r="I8" s="10"/>
      <c r="J8" s="10"/>
      <c r="K8" s="10"/>
      <c r="L8" s="9"/>
      <c r="M8" s="10"/>
      <c r="N8" s="10"/>
      <c r="O8" s="10"/>
      <c r="P8" s="10"/>
      <c r="Q8" s="10"/>
      <c r="R8" s="11"/>
      <c r="S8" s="10"/>
      <c r="T8" s="10"/>
      <c r="U8" s="10"/>
      <c r="V8" s="9"/>
      <c r="W8" s="10"/>
      <c r="X8" s="9"/>
      <c r="Z8" s="12"/>
      <c r="AA8" s="12"/>
      <c r="AB8" s="12"/>
    </row>
    <row r="9" spans="1:28" ht="18" customHeight="1" x14ac:dyDescent="0.2">
      <c r="A9" s="13">
        <v>1500001</v>
      </c>
      <c r="B9" s="14" t="s">
        <v>33</v>
      </c>
      <c r="C9" s="15">
        <v>27000</v>
      </c>
      <c r="D9" s="10">
        <f>VLOOKUP($A9,'29.04'!$A$9:$W$204,23,0)</f>
        <v>0</v>
      </c>
      <c r="E9" s="15">
        <v>13</v>
      </c>
      <c r="F9" s="15"/>
      <c r="G9" s="15"/>
      <c r="H9" s="9">
        <f t="shared" ref="H9:H52" si="0">SUM(E9:G9)</f>
        <v>13</v>
      </c>
      <c r="I9" s="15">
        <v>13</v>
      </c>
      <c r="J9" s="15"/>
      <c r="K9" s="15"/>
      <c r="L9" s="9">
        <f>SUM(I9:K9)</f>
        <v>13</v>
      </c>
      <c r="M9" s="15"/>
      <c r="N9" s="15"/>
      <c r="O9" s="15"/>
      <c r="P9" s="15"/>
      <c r="Q9" s="15"/>
      <c r="R9" s="11">
        <f>SUM(M9:Q9)</f>
        <v>0</v>
      </c>
      <c r="S9" s="15"/>
      <c r="T9" s="15"/>
      <c r="U9" s="9">
        <f t="shared" ref="U9:U52" si="1">S9+T9</f>
        <v>0</v>
      </c>
      <c r="V9" s="9">
        <f t="shared" ref="V9:V52" si="2">D9+H9-L9-R9-U9</f>
        <v>0</v>
      </c>
      <c r="W9" s="15"/>
      <c r="X9" s="34">
        <f t="shared" ref="X9:X52" si="3">W9-V9</f>
        <v>0</v>
      </c>
      <c r="Y9" s="29"/>
      <c r="Z9" s="17"/>
    </row>
    <row r="10" spans="1:28" ht="18" customHeight="1" x14ac:dyDescent="0.2">
      <c r="A10" s="13">
        <v>1500002</v>
      </c>
      <c r="B10" s="14" t="s">
        <v>34</v>
      </c>
      <c r="C10" s="15">
        <v>19000</v>
      </c>
      <c r="D10" s="10">
        <f>VLOOKUP($A10,'29.04'!$A$9:$W$204,23,0)</f>
        <v>0</v>
      </c>
      <c r="E10" s="15">
        <v>12</v>
      </c>
      <c r="F10" s="15"/>
      <c r="G10" s="15"/>
      <c r="H10" s="9">
        <f t="shared" si="0"/>
        <v>12</v>
      </c>
      <c r="I10" s="15">
        <v>12</v>
      </c>
      <c r="J10" s="15"/>
      <c r="K10" s="15"/>
      <c r="L10" s="9">
        <f t="shared" ref="L10:L76" si="4">SUM(I10:K10)</f>
        <v>12</v>
      </c>
      <c r="M10" s="15"/>
      <c r="N10" s="15"/>
      <c r="O10" s="15"/>
      <c r="P10" s="15"/>
      <c r="Q10" s="15"/>
      <c r="R10" s="11">
        <f t="shared" ref="R10:R89" si="5">SUM(M10:Q10)</f>
        <v>0</v>
      </c>
      <c r="S10" s="15"/>
      <c r="T10" s="15"/>
      <c r="U10" s="9">
        <f t="shared" si="1"/>
        <v>0</v>
      </c>
      <c r="V10" s="9">
        <f t="shared" si="2"/>
        <v>0</v>
      </c>
      <c r="W10" s="15"/>
      <c r="X10" s="16">
        <f t="shared" si="3"/>
        <v>0</v>
      </c>
      <c r="Y10" s="26"/>
      <c r="Z10" s="17"/>
    </row>
    <row r="11" spans="1:28" ht="18" customHeight="1" x14ac:dyDescent="0.2">
      <c r="A11" s="13">
        <v>1500003</v>
      </c>
      <c r="B11" s="14" t="s">
        <v>35</v>
      </c>
      <c r="C11" s="15">
        <v>22000</v>
      </c>
      <c r="D11" s="10">
        <f>VLOOKUP($A11,'29.04'!$A$9:$W$204,23,0)</f>
        <v>0</v>
      </c>
      <c r="E11" s="15">
        <v>12</v>
      </c>
      <c r="F11" s="15"/>
      <c r="G11" s="15"/>
      <c r="H11" s="9">
        <f t="shared" si="0"/>
        <v>12</v>
      </c>
      <c r="I11" s="15">
        <v>12</v>
      </c>
      <c r="J11" s="15"/>
      <c r="K11" s="15"/>
      <c r="L11" s="9">
        <f t="shared" si="4"/>
        <v>12</v>
      </c>
      <c r="M11" s="15"/>
      <c r="N11" s="15"/>
      <c r="O11" s="15"/>
      <c r="P11" s="15"/>
      <c r="Q11" s="15"/>
      <c r="R11" s="11">
        <f t="shared" si="5"/>
        <v>0</v>
      </c>
      <c r="S11" s="15"/>
      <c r="T11" s="15"/>
      <c r="U11" s="9">
        <f t="shared" si="1"/>
        <v>0</v>
      </c>
      <c r="V11" s="9">
        <f t="shared" si="2"/>
        <v>0</v>
      </c>
      <c r="W11" s="15"/>
      <c r="X11" s="16">
        <f t="shared" si="3"/>
        <v>0</v>
      </c>
      <c r="Y11" s="26"/>
      <c r="Z11" s="17"/>
    </row>
    <row r="12" spans="1:28" ht="18" customHeight="1" x14ac:dyDescent="0.2">
      <c r="A12" s="13">
        <v>1500004</v>
      </c>
      <c r="B12" s="14" t="s">
        <v>36</v>
      </c>
      <c r="C12" s="15">
        <v>27000</v>
      </c>
      <c r="D12" s="10">
        <f>VLOOKUP($A12,'29.04'!$A$9:$W$204,23,0)</f>
        <v>0</v>
      </c>
      <c r="E12" s="15">
        <v>15</v>
      </c>
      <c r="F12" s="15"/>
      <c r="G12" s="15"/>
      <c r="H12" s="9">
        <f t="shared" si="0"/>
        <v>15</v>
      </c>
      <c r="I12" s="15">
        <v>14</v>
      </c>
      <c r="J12" s="15"/>
      <c r="K12" s="15"/>
      <c r="L12" s="9">
        <f t="shared" si="4"/>
        <v>14</v>
      </c>
      <c r="M12" s="15"/>
      <c r="N12" s="15"/>
      <c r="O12" s="15"/>
      <c r="P12" s="15"/>
      <c r="Q12" s="15"/>
      <c r="R12" s="11">
        <f t="shared" si="5"/>
        <v>0</v>
      </c>
      <c r="S12" s="15"/>
      <c r="T12" s="15"/>
      <c r="U12" s="9">
        <f t="shared" si="1"/>
        <v>0</v>
      </c>
      <c r="V12" s="9">
        <f t="shared" si="2"/>
        <v>1</v>
      </c>
      <c r="W12" s="15"/>
      <c r="X12" s="16">
        <f t="shared" si="3"/>
        <v>-1</v>
      </c>
      <c r="Z12" s="17"/>
    </row>
    <row r="13" spans="1:28" ht="18" customHeight="1" x14ac:dyDescent="0.2">
      <c r="A13" s="13">
        <v>1500005</v>
      </c>
      <c r="B13" s="14" t="s">
        <v>37</v>
      </c>
      <c r="C13" s="15">
        <v>34000</v>
      </c>
      <c r="D13" s="10">
        <f>VLOOKUP($A13,'29.04'!$A$9:$W$204,23,0)</f>
        <v>5</v>
      </c>
      <c r="E13" s="15">
        <v>20</v>
      </c>
      <c r="F13" s="15"/>
      <c r="G13" s="15"/>
      <c r="H13" s="9">
        <f t="shared" si="0"/>
        <v>20</v>
      </c>
      <c r="I13" s="15">
        <v>16</v>
      </c>
      <c r="J13" s="15"/>
      <c r="K13" s="15"/>
      <c r="L13" s="9">
        <f t="shared" si="4"/>
        <v>16</v>
      </c>
      <c r="M13" s="15"/>
      <c r="N13" s="15"/>
      <c r="O13" s="15"/>
      <c r="P13" s="15"/>
      <c r="Q13" s="15"/>
      <c r="R13" s="11">
        <f t="shared" si="5"/>
        <v>0</v>
      </c>
      <c r="S13" s="15"/>
      <c r="T13" s="15"/>
      <c r="U13" s="9">
        <f t="shared" si="1"/>
        <v>0</v>
      </c>
      <c r="V13" s="9">
        <f t="shared" si="2"/>
        <v>9</v>
      </c>
      <c r="W13" s="15">
        <v>9</v>
      </c>
      <c r="X13" s="16">
        <f t="shared" si="3"/>
        <v>0</v>
      </c>
      <c r="Y13" s="19"/>
      <c r="Z13" s="17"/>
    </row>
    <row r="14" spans="1:28" ht="18" customHeight="1" x14ac:dyDescent="0.2">
      <c r="A14" s="13">
        <v>1500006</v>
      </c>
      <c r="B14" s="14" t="s">
        <v>38</v>
      </c>
      <c r="C14" s="15">
        <v>26000</v>
      </c>
      <c r="D14" s="10">
        <f>VLOOKUP($A14,'29.04'!$A$9:$W$204,23,0)</f>
        <v>0</v>
      </c>
      <c r="E14" s="15"/>
      <c r="F14" s="15"/>
      <c r="G14" s="15"/>
      <c r="H14" s="9">
        <f t="shared" si="0"/>
        <v>0</v>
      </c>
      <c r="I14" s="15"/>
      <c r="J14" s="15"/>
      <c r="K14" s="15"/>
      <c r="L14" s="9">
        <f t="shared" si="4"/>
        <v>0</v>
      </c>
      <c r="M14" s="15"/>
      <c r="N14" s="15"/>
      <c r="O14" s="15"/>
      <c r="P14" s="15"/>
      <c r="Q14" s="15"/>
      <c r="R14" s="11">
        <f t="shared" si="5"/>
        <v>0</v>
      </c>
      <c r="S14" s="15"/>
      <c r="T14" s="15"/>
      <c r="U14" s="9">
        <f t="shared" si="1"/>
        <v>0</v>
      </c>
      <c r="V14" s="9">
        <f t="shared" si="2"/>
        <v>0</v>
      </c>
      <c r="W14" s="15"/>
      <c r="X14" s="16">
        <f t="shared" si="3"/>
        <v>0</v>
      </c>
      <c r="Z14" s="17"/>
    </row>
    <row r="15" spans="1:28" ht="18" customHeight="1" x14ac:dyDescent="0.2">
      <c r="A15" s="13">
        <v>1500007</v>
      </c>
      <c r="B15" s="14" t="s">
        <v>39</v>
      </c>
      <c r="C15" s="15">
        <v>20000</v>
      </c>
      <c r="D15" s="10">
        <f>VLOOKUP($A15,'29.04'!$A$9:$W$204,23,0)</f>
        <v>0</v>
      </c>
      <c r="E15" s="15">
        <v>12</v>
      </c>
      <c r="F15" s="15"/>
      <c r="G15" s="15"/>
      <c r="H15" s="9">
        <f t="shared" si="0"/>
        <v>12</v>
      </c>
      <c r="I15" s="15">
        <v>12</v>
      </c>
      <c r="J15" s="15"/>
      <c r="K15" s="15"/>
      <c r="L15" s="9">
        <f t="shared" si="4"/>
        <v>12</v>
      </c>
      <c r="M15" s="15"/>
      <c r="N15" s="15"/>
      <c r="O15" s="15"/>
      <c r="P15" s="15"/>
      <c r="Q15" s="15"/>
      <c r="R15" s="11">
        <f t="shared" si="5"/>
        <v>0</v>
      </c>
      <c r="S15" s="15"/>
      <c r="T15" s="15"/>
      <c r="U15" s="9">
        <f t="shared" si="1"/>
        <v>0</v>
      </c>
      <c r="V15" s="9">
        <f t="shared" si="2"/>
        <v>0</v>
      </c>
      <c r="W15" s="15"/>
      <c r="X15" s="16">
        <f t="shared" si="3"/>
        <v>0</v>
      </c>
      <c r="Z15" s="17"/>
    </row>
    <row r="16" spans="1:28" ht="18" customHeight="1" x14ac:dyDescent="0.2">
      <c r="A16" s="13">
        <v>1500008</v>
      </c>
      <c r="B16" s="14" t="s">
        <v>40</v>
      </c>
      <c r="C16" s="15">
        <v>20000</v>
      </c>
      <c r="D16" s="10">
        <f>VLOOKUP($A16,'29.04'!$A$9:$W$204,23,0)</f>
        <v>0</v>
      </c>
      <c r="E16" s="15">
        <v>12</v>
      </c>
      <c r="F16" s="15"/>
      <c r="G16" s="15"/>
      <c r="H16" s="9">
        <f t="shared" si="0"/>
        <v>12</v>
      </c>
      <c r="I16" s="15">
        <v>11</v>
      </c>
      <c r="J16" s="15"/>
      <c r="K16" s="15"/>
      <c r="L16" s="9">
        <f t="shared" si="4"/>
        <v>11</v>
      </c>
      <c r="M16" s="15"/>
      <c r="N16" s="15"/>
      <c r="O16" s="15"/>
      <c r="P16" s="15"/>
      <c r="Q16" s="15"/>
      <c r="R16" s="11">
        <f t="shared" si="5"/>
        <v>0</v>
      </c>
      <c r="S16" s="15">
        <v>1</v>
      </c>
      <c r="T16" s="15"/>
      <c r="U16" s="9">
        <f t="shared" si="1"/>
        <v>1</v>
      </c>
      <c r="V16" s="9">
        <f t="shared" si="2"/>
        <v>0</v>
      </c>
      <c r="W16" s="15"/>
      <c r="X16" s="16">
        <f t="shared" si="3"/>
        <v>0</v>
      </c>
      <c r="Z16" s="17"/>
    </row>
    <row r="17" spans="1:26" ht="18" customHeight="1" x14ac:dyDescent="0.2">
      <c r="A17" s="13">
        <v>1500010</v>
      </c>
      <c r="B17" s="14" t="s">
        <v>41</v>
      </c>
      <c r="C17" s="15">
        <v>20000</v>
      </c>
      <c r="D17" s="10">
        <f>VLOOKUP($A17,'29.04'!$A$9:$W$204,23,0)</f>
        <v>0</v>
      </c>
      <c r="E17" s="15">
        <v>15</v>
      </c>
      <c r="F17" s="15"/>
      <c r="G17" s="15"/>
      <c r="H17" s="9">
        <f t="shared" si="0"/>
        <v>15</v>
      </c>
      <c r="I17" s="15">
        <v>15</v>
      </c>
      <c r="J17" s="15"/>
      <c r="K17" s="15"/>
      <c r="L17" s="9">
        <f t="shared" si="4"/>
        <v>15</v>
      </c>
      <c r="M17" s="15"/>
      <c r="N17" s="15"/>
      <c r="O17" s="15"/>
      <c r="P17" s="15"/>
      <c r="Q17" s="15"/>
      <c r="R17" s="11">
        <f t="shared" si="5"/>
        <v>0</v>
      </c>
      <c r="S17" s="15"/>
      <c r="T17" s="15"/>
      <c r="U17" s="9">
        <f t="shared" si="1"/>
        <v>0</v>
      </c>
      <c r="V17" s="9">
        <f t="shared" si="2"/>
        <v>0</v>
      </c>
      <c r="W17" s="15"/>
      <c r="X17" s="16">
        <f t="shared" si="3"/>
        <v>0</v>
      </c>
      <c r="Y17" s="19"/>
      <c r="Z17" s="17"/>
    </row>
    <row r="18" spans="1:26" ht="18" customHeight="1" x14ac:dyDescent="0.2">
      <c r="A18" s="13">
        <v>1500013</v>
      </c>
      <c r="B18" s="14" t="s">
        <v>42</v>
      </c>
      <c r="C18" s="15">
        <v>27000</v>
      </c>
      <c r="D18" s="10">
        <f>VLOOKUP($A18,'29.04'!$A$9:$W$204,23,0)</f>
        <v>0</v>
      </c>
      <c r="E18" s="15">
        <v>32</v>
      </c>
      <c r="F18" s="15"/>
      <c r="G18" s="15"/>
      <c r="H18" s="9">
        <f t="shared" si="0"/>
        <v>32</v>
      </c>
      <c r="I18" s="15">
        <v>32</v>
      </c>
      <c r="J18" s="15"/>
      <c r="K18" s="15"/>
      <c r="L18" s="9">
        <f t="shared" si="4"/>
        <v>32</v>
      </c>
      <c r="M18" s="15"/>
      <c r="N18" s="15"/>
      <c r="O18" s="15"/>
      <c r="P18" s="15"/>
      <c r="Q18" s="15"/>
      <c r="R18" s="11">
        <f>SUM(M18:Q18)</f>
        <v>0</v>
      </c>
      <c r="S18" s="15"/>
      <c r="T18" s="15"/>
      <c r="U18" s="9">
        <f>S18+T18</f>
        <v>0</v>
      </c>
      <c r="V18" s="9">
        <f t="shared" si="2"/>
        <v>0</v>
      </c>
      <c r="W18" s="15"/>
      <c r="X18" s="16">
        <f>W18-V18</f>
        <v>0</v>
      </c>
      <c r="Y18" s="18"/>
      <c r="Z18" s="17"/>
    </row>
    <row r="19" spans="1:26" ht="18" customHeight="1" x14ac:dyDescent="0.2">
      <c r="A19" s="13">
        <v>1500017</v>
      </c>
      <c r="B19" s="14" t="s">
        <v>43</v>
      </c>
      <c r="C19" s="15">
        <v>19000</v>
      </c>
      <c r="D19" s="10">
        <f>VLOOKUP($A19,'29.04'!$A$9:$W$204,23,0)</f>
        <v>0</v>
      </c>
      <c r="E19" s="15"/>
      <c r="F19" s="15"/>
      <c r="G19" s="15"/>
      <c r="H19" s="9">
        <f t="shared" si="0"/>
        <v>0</v>
      </c>
      <c r="I19" s="15"/>
      <c r="J19" s="15"/>
      <c r="K19" s="15"/>
      <c r="L19" s="9">
        <f t="shared" si="4"/>
        <v>0</v>
      </c>
      <c r="M19" s="15"/>
      <c r="N19" s="15"/>
      <c r="O19" s="15"/>
      <c r="P19" s="15"/>
      <c r="Q19" s="15"/>
      <c r="R19" s="11">
        <f>SUM(M19:Q19)</f>
        <v>0</v>
      </c>
      <c r="S19" s="15"/>
      <c r="T19" s="15"/>
      <c r="U19" s="9">
        <f>S19+T19</f>
        <v>0</v>
      </c>
      <c r="V19" s="9">
        <f t="shared" si="2"/>
        <v>0</v>
      </c>
      <c r="W19" s="15"/>
      <c r="X19" s="16">
        <f>W19-V19</f>
        <v>0</v>
      </c>
      <c r="Y19" s="18"/>
      <c r="Z19" s="17"/>
    </row>
    <row r="20" spans="1:26" ht="18" customHeight="1" x14ac:dyDescent="0.2">
      <c r="A20" s="13">
        <v>1500021</v>
      </c>
      <c r="B20" s="14" t="s">
        <v>44</v>
      </c>
      <c r="C20" s="15">
        <v>19000</v>
      </c>
      <c r="D20" s="10">
        <f>VLOOKUP($A20,'29.04'!$A$9:$W$204,23,0)</f>
        <v>0</v>
      </c>
      <c r="E20" s="15">
        <v>8</v>
      </c>
      <c r="F20" s="15"/>
      <c r="G20" s="15"/>
      <c r="H20" s="9">
        <f t="shared" si="0"/>
        <v>8</v>
      </c>
      <c r="I20" s="15">
        <v>8</v>
      </c>
      <c r="J20" s="15"/>
      <c r="K20" s="15"/>
      <c r="L20" s="9">
        <f t="shared" si="4"/>
        <v>8</v>
      </c>
      <c r="M20" s="15"/>
      <c r="N20" s="15"/>
      <c r="O20" s="15"/>
      <c r="P20" s="15"/>
      <c r="Q20" s="15"/>
      <c r="R20" s="11">
        <f t="shared" si="5"/>
        <v>0</v>
      </c>
      <c r="S20" s="15"/>
      <c r="T20" s="15"/>
      <c r="U20" s="9">
        <f t="shared" si="1"/>
        <v>0</v>
      </c>
      <c r="V20" s="9">
        <f t="shared" si="2"/>
        <v>0</v>
      </c>
      <c r="W20" s="15"/>
      <c r="X20" s="16">
        <f t="shared" si="3"/>
        <v>0</v>
      </c>
      <c r="Y20" s="38"/>
      <c r="Z20" s="17"/>
    </row>
    <row r="21" spans="1:26" ht="18" customHeight="1" x14ac:dyDescent="0.2">
      <c r="A21" s="13">
        <v>1500022</v>
      </c>
      <c r="B21" s="14" t="s">
        <v>45</v>
      </c>
      <c r="C21" s="15">
        <v>19000</v>
      </c>
      <c r="D21" s="10">
        <f>VLOOKUP($A21,'29.04'!$A$9:$W$204,23,0)</f>
        <v>0</v>
      </c>
      <c r="E21" s="15">
        <v>16</v>
      </c>
      <c r="F21" s="15"/>
      <c r="G21" s="15"/>
      <c r="H21" s="9">
        <f t="shared" si="0"/>
        <v>16</v>
      </c>
      <c r="I21" s="15">
        <v>16</v>
      </c>
      <c r="J21" s="15"/>
      <c r="K21" s="15"/>
      <c r="L21" s="9">
        <f t="shared" si="4"/>
        <v>16</v>
      </c>
      <c r="M21" s="15"/>
      <c r="N21" s="15"/>
      <c r="O21" s="15"/>
      <c r="P21" s="15"/>
      <c r="Q21" s="15"/>
      <c r="R21" s="11">
        <f t="shared" si="5"/>
        <v>0</v>
      </c>
      <c r="S21" s="15"/>
      <c r="T21" s="15"/>
      <c r="U21" s="9">
        <f t="shared" si="1"/>
        <v>0</v>
      </c>
      <c r="V21" s="9">
        <f t="shared" si="2"/>
        <v>0</v>
      </c>
      <c r="W21" s="15"/>
      <c r="X21" s="16">
        <f t="shared" si="3"/>
        <v>0</v>
      </c>
      <c r="Y21" s="18"/>
      <c r="Z21" s="17"/>
    </row>
    <row r="22" spans="1:26" ht="18" customHeight="1" x14ac:dyDescent="0.2">
      <c r="A22" s="13">
        <v>1500023</v>
      </c>
      <c r="B22" s="14" t="s">
        <v>46</v>
      </c>
      <c r="C22" s="15">
        <v>16000</v>
      </c>
      <c r="D22" s="10">
        <f>VLOOKUP($A22,'29.04'!$A$9:$W$204,23,0)</f>
        <v>0</v>
      </c>
      <c r="E22" s="15">
        <v>8</v>
      </c>
      <c r="F22" s="15"/>
      <c r="G22" s="15"/>
      <c r="H22" s="9">
        <f t="shared" si="0"/>
        <v>8</v>
      </c>
      <c r="I22" s="15">
        <v>8</v>
      </c>
      <c r="J22" s="15"/>
      <c r="K22" s="15"/>
      <c r="L22" s="9">
        <f t="shared" si="4"/>
        <v>8</v>
      </c>
      <c r="M22" s="15"/>
      <c r="N22" s="15"/>
      <c r="O22" s="15"/>
      <c r="P22" s="15"/>
      <c r="Q22" s="15"/>
      <c r="R22" s="11">
        <f t="shared" si="5"/>
        <v>0</v>
      </c>
      <c r="S22" s="15"/>
      <c r="T22" s="15"/>
      <c r="U22" s="9">
        <f t="shared" si="1"/>
        <v>0</v>
      </c>
      <c r="V22" s="9">
        <f t="shared" si="2"/>
        <v>0</v>
      </c>
      <c r="W22" s="15"/>
      <c r="X22" s="16">
        <f t="shared" si="3"/>
        <v>0</v>
      </c>
      <c r="Y22" s="18"/>
      <c r="Z22" s="17"/>
    </row>
    <row r="23" spans="1:26" ht="18" customHeight="1" x14ac:dyDescent="0.2">
      <c r="A23" s="13">
        <v>1500024</v>
      </c>
      <c r="B23" s="14" t="s">
        <v>47</v>
      </c>
      <c r="C23" s="15">
        <v>21000</v>
      </c>
      <c r="D23" s="10">
        <f>VLOOKUP($A23,'29.04'!$A$9:$W$204,23,0)</f>
        <v>0</v>
      </c>
      <c r="E23" s="15">
        <v>12</v>
      </c>
      <c r="F23" s="15"/>
      <c r="G23" s="15"/>
      <c r="H23" s="9">
        <f t="shared" si="0"/>
        <v>12</v>
      </c>
      <c r="I23" s="15">
        <v>7</v>
      </c>
      <c r="J23" s="15"/>
      <c r="K23" s="15"/>
      <c r="L23" s="9">
        <f t="shared" si="4"/>
        <v>7</v>
      </c>
      <c r="M23" s="15"/>
      <c r="N23" s="15"/>
      <c r="O23" s="15"/>
      <c r="P23" s="15"/>
      <c r="Q23" s="15"/>
      <c r="R23" s="11">
        <f t="shared" si="5"/>
        <v>0</v>
      </c>
      <c r="S23" s="15"/>
      <c r="T23" s="15"/>
      <c r="U23" s="9">
        <f t="shared" si="1"/>
        <v>0</v>
      </c>
      <c r="V23" s="9">
        <f t="shared" si="2"/>
        <v>5</v>
      </c>
      <c r="W23" s="15">
        <v>5</v>
      </c>
      <c r="X23" s="16">
        <f t="shared" si="3"/>
        <v>0</v>
      </c>
      <c r="Y23" s="18"/>
      <c r="Z23" s="17"/>
    </row>
    <row r="24" spans="1:26" ht="18" customHeight="1" x14ac:dyDescent="0.2">
      <c r="A24" s="13">
        <v>1500026</v>
      </c>
      <c r="B24" s="14" t="s">
        <v>48</v>
      </c>
      <c r="C24" s="15">
        <v>21000</v>
      </c>
      <c r="D24" s="10">
        <f>VLOOKUP($A24,'29.04'!$A$9:$W$204,23,0)</f>
        <v>0</v>
      </c>
      <c r="E24" s="15">
        <v>10</v>
      </c>
      <c r="F24" s="15"/>
      <c r="G24" s="15"/>
      <c r="H24" s="9">
        <f t="shared" si="0"/>
        <v>10</v>
      </c>
      <c r="I24" s="15">
        <v>10</v>
      </c>
      <c r="J24" s="15"/>
      <c r="K24" s="15"/>
      <c r="L24" s="9">
        <f t="shared" si="4"/>
        <v>10</v>
      </c>
      <c r="M24" s="15"/>
      <c r="N24" s="15"/>
      <c r="O24" s="15"/>
      <c r="P24" s="15"/>
      <c r="Q24" s="15"/>
      <c r="R24" s="11">
        <f t="shared" si="5"/>
        <v>0</v>
      </c>
      <c r="S24" s="15"/>
      <c r="T24" s="15"/>
      <c r="U24" s="9">
        <f t="shared" si="1"/>
        <v>0</v>
      </c>
      <c r="V24" s="9">
        <f t="shared" si="2"/>
        <v>0</v>
      </c>
      <c r="W24" s="15"/>
      <c r="X24" s="16">
        <f t="shared" si="3"/>
        <v>0</v>
      </c>
      <c r="Y24" s="18"/>
      <c r="Z24" s="17"/>
    </row>
    <row r="25" spans="1:26" ht="18" customHeight="1" x14ac:dyDescent="0.2">
      <c r="A25" s="13">
        <v>1500028</v>
      </c>
      <c r="B25" s="14" t="s">
        <v>49</v>
      </c>
      <c r="C25" s="15">
        <v>20000</v>
      </c>
      <c r="D25" s="10">
        <f>VLOOKUP($A25,'29.04'!$A$9:$W$204,23,0)</f>
        <v>0</v>
      </c>
      <c r="E25" s="15">
        <v>10</v>
      </c>
      <c r="F25" s="15"/>
      <c r="G25" s="15"/>
      <c r="H25" s="9">
        <f t="shared" si="0"/>
        <v>10</v>
      </c>
      <c r="I25" s="15">
        <v>10</v>
      </c>
      <c r="J25" s="15"/>
      <c r="K25" s="15"/>
      <c r="L25" s="9">
        <f t="shared" si="4"/>
        <v>10</v>
      </c>
      <c r="M25" s="15"/>
      <c r="N25" s="15"/>
      <c r="O25" s="15"/>
      <c r="P25" s="15"/>
      <c r="Q25" s="15"/>
      <c r="R25" s="11">
        <f t="shared" si="5"/>
        <v>0</v>
      </c>
      <c r="S25" s="15"/>
      <c r="T25" s="15"/>
      <c r="U25" s="9">
        <f t="shared" si="1"/>
        <v>0</v>
      </c>
      <c r="V25" s="9">
        <f t="shared" si="2"/>
        <v>0</v>
      </c>
      <c r="W25" s="15"/>
      <c r="X25" s="16">
        <f>W25-V25</f>
        <v>0</v>
      </c>
      <c r="Y25" s="18"/>
      <c r="Z25" s="17"/>
    </row>
    <row r="26" spans="1:26" ht="18" customHeight="1" x14ac:dyDescent="0.2">
      <c r="A26" s="13">
        <v>1500029</v>
      </c>
      <c r="B26" s="14" t="s">
        <v>50</v>
      </c>
      <c r="C26" s="15">
        <v>18000</v>
      </c>
      <c r="D26" s="10">
        <f>VLOOKUP($A26,'29.04'!$A$9:$W$204,23,0)</f>
        <v>0</v>
      </c>
      <c r="E26" s="15"/>
      <c r="F26" s="15"/>
      <c r="G26" s="15"/>
      <c r="H26" s="9">
        <f t="shared" si="0"/>
        <v>0</v>
      </c>
      <c r="I26" s="15"/>
      <c r="J26" s="15"/>
      <c r="K26" s="15"/>
      <c r="L26" s="9">
        <f t="shared" si="4"/>
        <v>0</v>
      </c>
      <c r="M26" s="15"/>
      <c r="N26" s="15"/>
      <c r="O26" s="15"/>
      <c r="P26" s="15"/>
      <c r="Q26" s="15"/>
      <c r="R26" s="11">
        <f>SUM(M26:Q26)</f>
        <v>0</v>
      </c>
      <c r="S26" s="15"/>
      <c r="T26" s="15"/>
      <c r="U26" s="9">
        <f>S26+T26</f>
        <v>0</v>
      </c>
      <c r="V26" s="9">
        <f t="shared" si="2"/>
        <v>0</v>
      </c>
      <c r="W26" s="15"/>
      <c r="X26" s="16">
        <f>W26-V26</f>
        <v>0</v>
      </c>
      <c r="Y26" s="18"/>
      <c r="Z26" s="17"/>
    </row>
    <row r="27" spans="1:26" ht="18" customHeight="1" x14ac:dyDescent="0.2">
      <c r="A27" s="13">
        <v>1500047</v>
      </c>
      <c r="B27" s="14" t="s">
        <v>51</v>
      </c>
      <c r="C27" s="15">
        <v>32000</v>
      </c>
      <c r="D27" s="10">
        <f>VLOOKUP($A27,'29.04'!$A$9:$W$204,23,0)</f>
        <v>0</v>
      </c>
      <c r="E27" s="15"/>
      <c r="F27" s="15"/>
      <c r="G27" s="15"/>
      <c r="H27" s="9">
        <f t="shared" si="0"/>
        <v>0</v>
      </c>
      <c r="I27" s="15"/>
      <c r="J27" s="15"/>
      <c r="K27" s="15"/>
      <c r="L27" s="9">
        <f t="shared" si="4"/>
        <v>0</v>
      </c>
      <c r="M27" s="15"/>
      <c r="N27" s="15"/>
      <c r="O27" s="15"/>
      <c r="P27" s="15"/>
      <c r="Q27" s="15"/>
      <c r="R27" s="11">
        <f>SUM(M27:Q27)</f>
        <v>0</v>
      </c>
      <c r="S27" s="15"/>
      <c r="T27" s="15"/>
      <c r="U27" s="9">
        <f>S27+T27</f>
        <v>0</v>
      </c>
      <c r="V27" s="9">
        <f t="shared" si="2"/>
        <v>0</v>
      </c>
      <c r="W27" s="15"/>
      <c r="X27" s="16">
        <f>W27-V27</f>
        <v>0</v>
      </c>
      <c r="Y27" s="18"/>
      <c r="Z27" s="17"/>
    </row>
    <row r="28" spans="1:26" ht="18" customHeight="1" x14ac:dyDescent="0.2">
      <c r="A28" s="13">
        <v>1500081</v>
      </c>
      <c r="B28" s="14" t="s">
        <v>52</v>
      </c>
      <c r="C28" s="15">
        <v>22000</v>
      </c>
      <c r="D28" s="10">
        <f>VLOOKUP($A28,'29.04'!$A$9:$W$204,23,0)</f>
        <v>0</v>
      </c>
      <c r="E28" s="15">
        <v>16</v>
      </c>
      <c r="F28" s="15"/>
      <c r="G28" s="15"/>
      <c r="H28" s="9">
        <f t="shared" si="0"/>
        <v>16</v>
      </c>
      <c r="I28" s="15">
        <v>16</v>
      </c>
      <c r="J28" s="15"/>
      <c r="K28" s="15"/>
      <c r="L28" s="9">
        <f t="shared" si="4"/>
        <v>16</v>
      </c>
      <c r="M28" s="15"/>
      <c r="N28" s="15"/>
      <c r="O28" s="15"/>
      <c r="P28" s="15"/>
      <c r="Q28" s="15"/>
      <c r="R28" s="11">
        <f>SUM(M28:Q28)</f>
        <v>0</v>
      </c>
      <c r="S28" s="15"/>
      <c r="T28" s="15"/>
      <c r="U28" s="9">
        <f>S28+T28</f>
        <v>0</v>
      </c>
      <c r="V28" s="9">
        <f t="shared" si="2"/>
        <v>0</v>
      </c>
      <c r="W28" s="15"/>
      <c r="X28" s="16">
        <f>W28-V28</f>
        <v>0</v>
      </c>
      <c r="Y28" s="18"/>
      <c r="Z28" s="17"/>
    </row>
    <row r="29" spans="1:26" ht="18" customHeight="1" x14ac:dyDescent="0.2">
      <c r="A29" s="13">
        <v>1500088</v>
      </c>
      <c r="B29" s="14" t="s">
        <v>53</v>
      </c>
      <c r="C29" s="15">
        <v>21000</v>
      </c>
      <c r="D29" s="10">
        <f>VLOOKUP($A29,'29.04'!$A$9:$W$204,23,0)</f>
        <v>0</v>
      </c>
      <c r="E29" s="15">
        <v>12</v>
      </c>
      <c r="F29" s="15"/>
      <c r="G29" s="15"/>
      <c r="H29" s="9">
        <f t="shared" si="0"/>
        <v>12</v>
      </c>
      <c r="I29" s="15">
        <v>12</v>
      </c>
      <c r="J29" s="15"/>
      <c r="K29" s="15"/>
      <c r="L29" s="9">
        <f t="shared" si="4"/>
        <v>12</v>
      </c>
      <c r="M29" s="15"/>
      <c r="N29" s="15"/>
      <c r="O29" s="15"/>
      <c r="P29" s="15"/>
      <c r="Q29" s="15"/>
      <c r="R29" s="11">
        <f t="shared" si="5"/>
        <v>0</v>
      </c>
      <c r="S29" s="15"/>
      <c r="T29" s="15"/>
      <c r="U29" s="9">
        <f t="shared" si="1"/>
        <v>0</v>
      </c>
      <c r="V29" s="9">
        <f t="shared" si="2"/>
        <v>0</v>
      </c>
      <c r="W29" s="15"/>
      <c r="X29" s="16">
        <f t="shared" si="3"/>
        <v>0</v>
      </c>
      <c r="Y29" s="18"/>
      <c r="Z29" s="17"/>
    </row>
    <row r="30" spans="1:26" ht="18" customHeight="1" x14ac:dyDescent="0.2">
      <c r="A30" s="13">
        <v>1500089</v>
      </c>
      <c r="B30" s="14" t="s">
        <v>54</v>
      </c>
      <c r="C30" s="15">
        <v>20000</v>
      </c>
      <c r="D30" s="10">
        <f>VLOOKUP($A30,'29.04'!$A$9:$W$204,23,0)</f>
        <v>0</v>
      </c>
      <c r="E30" s="15">
        <v>16</v>
      </c>
      <c r="F30" s="15"/>
      <c r="G30" s="15"/>
      <c r="H30" s="9">
        <f t="shared" si="0"/>
        <v>16</v>
      </c>
      <c r="I30" s="15">
        <v>16</v>
      </c>
      <c r="J30" s="15"/>
      <c r="K30" s="15"/>
      <c r="L30" s="9">
        <f t="shared" si="4"/>
        <v>16</v>
      </c>
      <c r="M30" s="15"/>
      <c r="N30" s="15"/>
      <c r="O30" s="15"/>
      <c r="P30" s="15"/>
      <c r="Q30" s="15"/>
      <c r="R30" s="11">
        <f>SUM(M30:Q30)</f>
        <v>0</v>
      </c>
      <c r="S30" s="15"/>
      <c r="T30" s="15"/>
      <c r="U30" s="9">
        <f>S30+T30</f>
        <v>0</v>
      </c>
      <c r="V30" s="9">
        <f t="shared" si="2"/>
        <v>0</v>
      </c>
      <c r="W30" s="15"/>
      <c r="X30" s="16">
        <f>W30-V30</f>
        <v>0</v>
      </c>
      <c r="Y30" s="18"/>
      <c r="Z30" s="17"/>
    </row>
    <row r="31" spans="1:26" ht="18" customHeight="1" x14ac:dyDescent="0.2">
      <c r="A31" s="13">
        <v>1500134</v>
      </c>
      <c r="B31" s="14" t="s">
        <v>55</v>
      </c>
      <c r="C31" s="15">
        <v>24000</v>
      </c>
      <c r="D31" s="10">
        <f>VLOOKUP($A31,'29.04'!$A$9:$W$204,23,0)</f>
        <v>0</v>
      </c>
      <c r="E31" s="15">
        <v>12</v>
      </c>
      <c r="F31" s="15"/>
      <c r="G31" s="15"/>
      <c r="H31" s="9">
        <f t="shared" si="0"/>
        <v>12</v>
      </c>
      <c r="I31" s="15">
        <v>12</v>
      </c>
      <c r="J31" s="15"/>
      <c r="K31" s="15"/>
      <c r="L31" s="9">
        <f t="shared" si="4"/>
        <v>12</v>
      </c>
      <c r="M31" s="15"/>
      <c r="N31" s="15"/>
      <c r="O31" s="15"/>
      <c r="P31" s="15"/>
      <c r="Q31" s="15"/>
      <c r="R31" s="11">
        <f t="shared" si="5"/>
        <v>0</v>
      </c>
      <c r="S31" s="15"/>
      <c r="T31" s="15"/>
      <c r="U31" s="9">
        <f t="shared" si="1"/>
        <v>0</v>
      </c>
      <c r="V31" s="9">
        <f t="shared" si="2"/>
        <v>0</v>
      </c>
      <c r="W31" s="15"/>
      <c r="X31" s="16">
        <f t="shared" si="3"/>
        <v>0</v>
      </c>
      <c r="Y31" s="18"/>
      <c r="Z31" s="17"/>
    </row>
    <row r="32" spans="1:26" ht="18" customHeight="1" x14ac:dyDescent="0.2">
      <c r="A32" s="13">
        <v>1500228</v>
      </c>
      <c r="B32" s="14" t="s">
        <v>56</v>
      </c>
      <c r="C32" s="15">
        <v>18000</v>
      </c>
      <c r="D32" s="10">
        <f>VLOOKUP($A32,'29.04'!$A$9:$W$204,23,0)</f>
        <v>0</v>
      </c>
      <c r="E32" s="15">
        <v>16</v>
      </c>
      <c r="F32" s="15"/>
      <c r="G32" s="15"/>
      <c r="H32" s="9">
        <f t="shared" si="0"/>
        <v>16</v>
      </c>
      <c r="I32" s="15">
        <v>16</v>
      </c>
      <c r="J32" s="15"/>
      <c r="K32" s="15"/>
      <c r="L32" s="9">
        <f t="shared" si="4"/>
        <v>16</v>
      </c>
      <c r="M32" s="15"/>
      <c r="N32" s="15"/>
      <c r="O32" s="15"/>
      <c r="P32" s="15"/>
      <c r="Q32" s="15"/>
      <c r="R32" s="11">
        <f>SUM(M32:Q32)</f>
        <v>0</v>
      </c>
      <c r="S32" s="15"/>
      <c r="T32" s="15"/>
      <c r="U32" s="9">
        <f>S32+T32</f>
        <v>0</v>
      </c>
      <c r="V32" s="9">
        <f t="shared" si="2"/>
        <v>0</v>
      </c>
      <c r="W32" s="15"/>
      <c r="X32" s="16">
        <f>W32-V32</f>
        <v>0</v>
      </c>
      <c r="Y32" s="18"/>
      <c r="Z32" s="17"/>
    </row>
    <row r="33" spans="1:26" ht="18" customHeight="1" x14ac:dyDescent="0.2">
      <c r="A33" s="13">
        <v>1500300</v>
      </c>
      <c r="B33" s="14" t="s">
        <v>57</v>
      </c>
      <c r="C33" s="15">
        <v>22000</v>
      </c>
      <c r="D33" s="10">
        <f>VLOOKUP($A33,'29.04'!$A$9:$W$204,23,0)</f>
        <v>0</v>
      </c>
      <c r="E33" s="15">
        <v>12</v>
      </c>
      <c r="F33" s="15"/>
      <c r="G33" s="15"/>
      <c r="H33" s="9">
        <f t="shared" si="0"/>
        <v>12</v>
      </c>
      <c r="I33" s="15">
        <v>12</v>
      </c>
      <c r="J33" s="15"/>
      <c r="K33" s="15"/>
      <c r="L33" s="9">
        <f t="shared" si="4"/>
        <v>12</v>
      </c>
      <c r="M33" s="15"/>
      <c r="N33" s="15"/>
      <c r="O33" s="15"/>
      <c r="P33" s="15"/>
      <c r="Q33" s="15"/>
      <c r="R33" s="11">
        <f t="shared" si="5"/>
        <v>0</v>
      </c>
      <c r="S33" s="15"/>
      <c r="T33" s="15"/>
      <c r="U33" s="9">
        <f t="shared" si="1"/>
        <v>0</v>
      </c>
      <c r="V33" s="9">
        <f t="shared" si="2"/>
        <v>0</v>
      </c>
      <c r="W33" s="15"/>
      <c r="X33" s="16">
        <f t="shared" si="3"/>
        <v>0</v>
      </c>
      <c r="Y33" s="39"/>
      <c r="Z33" s="17"/>
    </row>
    <row r="34" spans="1:26" ht="18" customHeight="1" x14ac:dyDescent="0.2">
      <c r="A34" s="13">
        <v>1500301</v>
      </c>
      <c r="B34" s="14" t="s">
        <v>58</v>
      </c>
      <c r="C34" s="15">
        <v>20000</v>
      </c>
      <c r="D34" s="10">
        <f>VLOOKUP($A34,'29.04'!$A$9:$W$204,23,0)</f>
        <v>0</v>
      </c>
      <c r="E34" s="15">
        <v>10</v>
      </c>
      <c r="F34" s="15"/>
      <c r="G34" s="15"/>
      <c r="H34" s="9">
        <f t="shared" si="0"/>
        <v>10</v>
      </c>
      <c r="I34" s="15">
        <v>10</v>
      </c>
      <c r="J34" s="15"/>
      <c r="K34" s="15"/>
      <c r="L34" s="9">
        <f t="shared" si="4"/>
        <v>10</v>
      </c>
      <c r="M34" s="15"/>
      <c r="N34" s="15"/>
      <c r="O34" s="15"/>
      <c r="P34" s="15"/>
      <c r="Q34" s="15"/>
      <c r="R34" s="11">
        <f t="shared" si="5"/>
        <v>0</v>
      </c>
      <c r="S34" s="15"/>
      <c r="T34" s="15"/>
      <c r="U34" s="9">
        <f t="shared" si="1"/>
        <v>0</v>
      </c>
      <c r="V34" s="9">
        <f t="shared" si="2"/>
        <v>0</v>
      </c>
      <c r="W34" s="15"/>
      <c r="X34" s="16">
        <f t="shared" si="3"/>
        <v>0</v>
      </c>
      <c r="Y34" s="18"/>
      <c r="Z34" s="17"/>
    </row>
    <row r="35" spans="1:26" ht="18" customHeight="1" x14ac:dyDescent="0.2">
      <c r="A35" s="13">
        <v>1500303</v>
      </c>
      <c r="B35" s="14" t="s">
        <v>59</v>
      </c>
      <c r="C35" s="15">
        <v>18000</v>
      </c>
      <c r="D35" s="10">
        <f>VLOOKUP($A35,'29.04'!$A$9:$W$204,23,0)</f>
        <v>0</v>
      </c>
      <c r="E35" s="15">
        <v>12</v>
      </c>
      <c r="F35" s="15"/>
      <c r="G35" s="15"/>
      <c r="H35" s="9">
        <f t="shared" si="0"/>
        <v>12</v>
      </c>
      <c r="I35" s="15">
        <v>8</v>
      </c>
      <c r="J35" s="15"/>
      <c r="K35" s="15"/>
      <c r="L35" s="9">
        <f t="shared" si="4"/>
        <v>8</v>
      </c>
      <c r="M35" s="15"/>
      <c r="N35" s="15"/>
      <c r="O35" s="15"/>
      <c r="P35" s="15"/>
      <c r="Q35" s="15"/>
      <c r="R35" s="11">
        <f t="shared" si="5"/>
        <v>0</v>
      </c>
      <c r="S35" s="15">
        <v>4</v>
      </c>
      <c r="T35" s="15"/>
      <c r="U35" s="9">
        <f t="shared" si="1"/>
        <v>4</v>
      </c>
      <c r="V35" s="9">
        <f t="shared" si="2"/>
        <v>0</v>
      </c>
      <c r="W35" s="15"/>
      <c r="X35" s="16">
        <f t="shared" si="3"/>
        <v>0</v>
      </c>
      <c r="Y35" s="18"/>
      <c r="Z35" s="17"/>
    </row>
    <row r="36" spans="1:26" ht="18.75" customHeight="1" x14ac:dyDescent="0.2">
      <c r="A36" s="13">
        <v>1500304</v>
      </c>
      <c r="B36" s="14" t="s">
        <v>60</v>
      </c>
      <c r="C36" s="15">
        <v>18000</v>
      </c>
      <c r="D36" s="10">
        <f>VLOOKUP($A36,'29.04'!$A$9:$W$204,23,0)</f>
        <v>0</v>
      </c>
      <c r="E36" s="15">
        <v>12</v>
      </c>
      <c r="F36" s="15"/>
      <c r="G36" s="15"/>
      <c r="H36" s="9">
        <f t="shared" si="0"/>
        <v>12</v>
      </c>
      <c r="I36" s="15">
        <v>12</v>
      </c>
      <c r="J36" s="15"/>
      <c r="K36" s="15"/>
      <c r="L36" s="9">
        <f t="shared" si="4"/>
        <v>12</v>
      </c>
      <c r="M36" s="15"/>
      <c r="N36" s="15"/>
      <c r="O36" s="15"/>
      <c r="P36" s="15"/>
      <c r="Q36" s="15"/>
      <c r="R36" s="11">
        <f t="shared" si="5"/>
        <v>0</v>
      </c>
      <c r="S36" s="15"/>
      <c r="T36" s="15"/>
      <c r="U36" s="9">
        <f t="shared" si="1"/>
        <v>0</v>
      </c>
      <c r="V36" s="9">
        <f t="shared" si="2"/>
        <v>0</v>
      </c>
      <c r="W36" s="15"/>
      <c r="X36" s="16">
        <f t="shared" si="3"/>
        <v>0</v>
      </c>
      <c r="Y36" s="18"/>
      <c r="Z36" s="17"/>
    </row>
    <row r="37" spans="1:26" ht="18" customHeight="1" x14ac:dyDescent="0.2">
      <c r="A37" s="13">
        <v>1500306</v>
      </c>
      <c r="B37" s="14" t="s">
        <v>61</v>
      </c>
      <c r="C37" s="15">
        <v>17000</v>
      </c>
      <c r="D37" s="10">
        <f>VLOOKUP($A37,'29.04'!$A$9:$W$204,23,0)</f>
        <v>0</v>
      </c>
      <c r="E37" s="15">
        <v>12</v>
      </c>
      <c r="F37" s="15"/>
      <c r="G37" s="15"/>
      <c r="H37" s="9">
        <f t="shared" si="0"/>
        <v>12</v>
      </c>
      <c r="I37" s="15">
        <v>12</v>
      </c>
      <c r="J37" s="15"/>
      <c r="K37" s="15"/>
      <c r="L37" s="9">
        <f t="shared" si="4"/>
        <v>12</v>
      </c>
      <c r="M37" s="15"/>
      <c r="N37" s="15"/>
      <c r="O37" s="15"/>
      <c r="P37" s="15"/>
      <c r="Q37" s="15"/>
      <c r="R37" s="11">
        <f t="shared" si="5"/>
        <v>0</v>
      </c>
      <c r="S37" s="15"/>
      <c r="T37" s="15"/>
      <c r="U37" s="9">
        <f t="shared" si="1"/>
        <v>0</v>
      </c>
      <c r="V37" s="9">
        <f t="shared" si="2"/>
        <v>0</v>
      </c>
      <c r="W37" s="15"/>
      <c r="X37" s="16">
        <f t="shared" si="3"/>
        <v>0</v>
      </c>
      <c r="Y37" s="39"/>
      <c r="Z37" s="17"/>
    </row>
    <row r="38" spans="1:26" ht="18" customHeight="1" x14ac:dyDescent="0.2">
      <c r="A38" s="13">
        <v>1500307</v>
      </c>
      <c r="B38" s="14" t="s">
        <v>62</v>
      </c>
      <c r="C38" s="15">
        <v>20000</v>
      </c>
      <c r="D38" s="10">
        <f>VLOOKUP($A38,'29.04'!$A$9:$W$204,23,0)</f>
        <v>0</v>
      </c>
      <c r="E38" s="15">
        <v>12</v>
      </c>
      <c r="F38" s="15"/>
      <c r="G38" s="15"/>
      <c r="H38" s="9">
        <f t="shared" si="0"/>
        <v>12</v>
      </c>
      <c r="I38" s="15">
        <v>9</v>
      </c>
      <c r="J38" s="15"/>
      <c r="K38" s="15"/>
      <c r="L38" s="9">
        <f t="shared" si="4"/>
        <v>9</v>
      </c>
      <c r="M38" s="15"/>
      <c r="N38" s="15"/>
      <c r="O38" s="15"/>
      <c r="P38" s="15"/>
      <c r="Q38" s="15"/>
      <c r="R38" s="11">
        <f t="shared" si="5"/>
        <v>0</v>
      </c>
      <c r="S38" s="15">
        <v>3</v>
      </c>
      <c r="T38" s="15"/>
      <c r="U38" s="9">
        <f t="shared" si="1"/>
        <v>3</v>
      </c>
      <c r="V38" s="9">
        <f t="shared" si="2"/>
        <v>0</v>
      </c>
      <c r="W38" s="15"/>
      <c r="X38" s="16">
        <f t="shared" si="3"/>
        <v>0</v>
      </c>
      <c r="Y38" s="18"/>
      <c r="Z38" s="17"/>
    </row>
    <row r="39" spans="1:26" ht="18" customHeight="1" x14ac:dyDescent="0.2">
      <c r="A39" s="13">
        <v>1500309</v>
      </c>
      <c r="B39" s="14" t="s">
        <v>63</v>
      </c>
      <c r="C39" s="15">
        <v>18000</v>
      </c>
      <c r="D39" s="10">
        <f>VLOOKUP($A39,'29.04'!$A$9:$W$204,23,0)</f>
        <v>0</v>
      </c>
      <c r="E39" s="15"/>
      <c r="F39" s="15"/>
      <c r="G39" s="15"/>
      <c r="H39" s="9">
        <f t="shared" si="0"/>
        <v>0</v>
      </c>
      <c r="I39" s="15"/>
      <c r="J39" s="15"/>
      <c r="K39" s="15"/>
      <c r="L39" s="9">
        <f t="shared" si="4"/>
        <v>0</v>
      </c>
      <c r="M39" s="15"/>
      <c r="N39" s="15"/>
      <c r="O39" s="15"/>
      <c r="P39" s="15"/>
      <c r="Q39" s="15"/>
      <c r="R39" s="11">
        <f t="shared" si="5"/>
        <v>0</v>
      </c>
      <c r="S39" s="15"/>
      <c r="T39" s="15"/>
      <c r="U39" s="9">
        <f t="shared" si="1"/>
        <v>0</v>
      </c>
      <c r="V39" s="9">
        <f t="shared" si="2"/>
        <v>0</v>
      </c>
      <c r="W39" s="15"/>
      <c r="X39" s="16">
        <f t="shared" si="3"/>
        <v>0</v>
      </c>
      <c r="Y39" s="18"/>
      <c r="Z39" s="17"/>
    </row>
    <row r="40" spans="1:26" ht="18" customHeight="1" x14ac:dyDescent="0.2">
      <c r="A40" s="13">
        <v>1500310</v>
      </c>
      <c r="B40" s="14" t="s">
        <v>64</v>
      </c>
      <c r="C40" s="15">
        <v>20000</v>
      </c>
      <c r="D40" s="10">
        <f>VLOOKUP($A40,'29.04'!$A$9:$W$204,23,0)</f>
        <v>0</v>
      </c>
      <c r="E40" s="15">
        <v>10</v>
      </c>
      <c r="F40" s="15"/>
      <c r="G40" s="15"/>
      <c r="H40" s="9">
        <f t="shared" si="0"/>
        <v>10</v>
      </c>
      <c r="I40" s="15">
        <v>8</v>
      </c>
      <c r="J40" s="15"/>
      <c r="K40" s="15"/>
      <c r="L40" s="9">
        <f t="shared" si="4"/>
        <v>8</v>
      </c>
      <c r="M40" s="15"/>
      <c r="N40" s="15"/>
      <c r="O40" s="15"/>
      <c r="P40" s="15"/>
      <c r="Q40" s="15"/>
      <c r="R40" s="11">
        <f t="shared" si="5"/>
        <v>0</v>
      </c>
      <c r="S40" s="15">
        <v>2</v>
      </c>
      <c r="T40" s="15"/>
      <c r="U40" s="9">
        <f t="shared" si="1"/>
        <v>2</v>
      </c>
      <c r="V40" s="9">
        <f t="shared" si="2"/>
        <v>0</v>
      </c>
      <c r="W40" s="15"/>
      <c r="X40" s="16">
        <f t="shared" si="3"/>
        <v>0</v>
      </c>
      <c r="Y40" s="18"/>
      <c r="Z40" s="17"/>
    </row>
    <row r="41" spans="1:26" ht="18" customHeight="1" x14ac:dyDescent="0.2">
      <c r="A41" s="13">
        <v>1500311</v>
      </c>
      <c r="B41" s="14" t="s">
        <v>65</v>
      </c>
      <c r="C41" s="15">
        <v>21000</v>
      </c>
      <c r="D41" s="10">
        <f>VLOOKUP($A41,'29.04'!$A$9:$W$204,23,0)</f>
        <v>0</v>
      </c>
      <c r="E41" s="15">
        <v>10</v>
      </c>
      <c r="F41" s="15"/>
      <c r="G41" s="15"/>
      <c r="H41" s="9">
        <f t="shared" si="0"/>
        <v>10</v>
      </c>
      <c r="I41" s="15">
        <v>10</v>
      </c>
      <c r="J41" s="15"/>
      <c r="K41" s="15"/>
      <c r="L41" s="9">
        <f t="shared" si="4"/>
        <v>10</v>
      </c>
      <c r="M41" s="15"/>
      <c r="N41" s="15"/>
      <c r="O41" s="15"/>
      <c r="P41" s="15"/>
      <c r="Q41" s="15"/>
      <c r="R41" s="11">
        <f t="shared" si="5"/>
        <v>0</v>
      </c>
      <c r="S41" s="15"/>
      <c r="T41" s="15"/>
      <c r="U41" s="9">
        <f t="shared" si="1"/>
        <v>0</v>
      </c>
      <c r="V41" s="9">
        <f t="shared" si="2"/>
        <v>0</v>
      </c>
      <c r="W41" s="15"/>
      <c r="X41" s="16">
        <f t="shared" si="3"/>
        <v>0</v>
      </c>
      <c r="Y41" s="18"/>
      <c r="Z41" s="17"/>
    </row>
    <row r="42" spans="1:26" ht="18" customHeight="1" x14ac:dyDescent="0.2">
      <c r="A42" s="13">
        <v>1500312</v>
      </c>
      <c r="B42" s="14" t="s">
        <v>66</v>
      </c>
      <c r="C42" s="15">
        <v>21000</v>
      </c>
      <c r="D42" s="10">
        <f>VLOOKUP($A42,'29.04'!$A$9:$W$204,23,0)</f>
        <v>0</v>
      </c>
      <c r="E42" s="15"/>
      <c r="F42" s="15"/>
      <c r="G42" s="15"/>
      <c r="H42" s="9">
        <f t="shared" si="0"/>
        <v>0</v>
      </c>
      <c r="I42" s="15"/>
      <c r="J42" s="15"/>
      <c r="K42" s="15"/>
      <c r="L42" s="9">
        <f t="shared" si="4"/>
        <v>0</v>
      </c>
      <c r="M42" s="15"/>
      <c r="N42" s="15"/>
      <c r="O42" s="15"/>
      <c r="P42" s="15"/>
      <c r="Q42" s="15"/>
      <c r="R42" s="11">
        <f t="shared" si="5"/>
        <v>0</v>
      </c>
      <c r="S42" s="15"/>
      <c r="T42" s="15"/>
      <c r="U42" s="9">
        <f t="shared" si="1"/>
        <v>0</v>
      </c>
      <c r="V42" s="9">
        <f t="shared" si="2"/>
        <v>0</v>
      </c>
      <c r="W42" s="15"/>
      <c r="X42" s="16">
        <f t="shared" si="3"/>
        <v>0</v>
      </c>
      <c r="Y42" s="18"/>
      <c r="Z42" s="17"/>
    </row>
    <row r="43" spans="1:26" ht="18" customHeight="1" x14ac:dyDescent="0.2">
      <c r="A43" s="13">
        <v>1500313</v>
      </c>
      <c r="B43" s="14" t="s">
        <v>67</v>
      </c>
      <c r="C43" s="15">
        <v>20000</v>
      </c>
      <c r="D43" s="10">
        <f>VLOOKUP($A43,'29.04'!$A$9:$W$204,23,0)</f>
        <v>0</v>
      </c>
      <c r="E43" s="15">
        <v>12</v>
      </c>
      <c r="F43" s="15"/>
      <c r="G43" s="15"/>
      <c r="H43" s="9">
        <f t="shared" si="0"/>
        <v>12</v>
      </c>
      <c r="I43" s="15">
        <v>11</v>
      </c>
      <c r="J43" s="15"/>
      <c r="K43" s="15"/>
      <c r="L43" s="9">
        <f t="shared" si="4"/>
        <v>11</v>
      </c>
      <c r="M43" s="15"/>
      <c r="N43" s="15"/>
      <c r="O43" s="15"/>
      <c r="P43" s="15"/>
      <c r="Q43" s="15"/>
      <c r="R43" s="11">
        <f t="shared" si="5"/>
        <v>0</v>
      </c>
      <c r="S43" s="15">
        <v>1</v>
      </c>
      <c r="T43" s="15"/>
      <c r="U43" s="9">
        <f t="shared" si="1"/>
        <v>1</v>
      </c>
      <c r="V43" s="9">
        <f t="shared" si="2"/>
        <v>0</v>
      </c>
      <c r="W43" s="15"/>
      <c r="X43" s="16">
        <f t="shared" si="3"/>
        <v>0</v>
      </c>
      <c r="Y43" s="18"/>
      <c r="Z43" s="17"/>
    </row>
    <row r="44" spans="1:26" ht="18" customHeight="1" x14ac:dyDescent="0.2">
      <c r="A44" s="13">
        <v>1500314</v>
      </c>
      <c r="B44" s="14" t="s">
        <v>68</v>
      </c>
      <c r="C44" s="15">
        <v>17000</v>
      </c>
      <c r="D44" s="10">
        <f>VLOOKUP($A44,'29.04'!$A$9:$W$204,23,0)</f>
        <v>0</v>
      </c>
      <c r="E44" s="15">
        <v>12</v>
      </c>
      <c r="F44" s="15"/>
      <c r="G44" s="15"/>
      <c r="H44" s="9">
        <f t="shared" si="0"/>
        <v>12</v>
      </c>
      <c r="I44" s="15">
        <v>9</v>
      </c>
      <c r="J44" s="15"/>
      <c r="K44" s="15"/>
      <c r="L44" s="9">
        <f t="shared" si="4"/>
        <v>9</v>
      </c>
      <c r="M44" s="15"/>
      <c r="N44" s="15"/>
      <c r="O44" s="15"/>
      <c r="P44" s="15"/>
      <c r="Q44" s="15"/>
      <c r="R44" s="11">
        <f t="shared" si="5"/>
        <v>0</v>
      </c>
      <c r="S44" s="15">
        <v>3</v>
      </c>
      <c r="T44" s="15"/>
      <c r="U44" s="9">
        <f t="shared" si="1"/>
        <v>3</v>
      </c>
      <c r="V44" s="9">
        <f t="shared" si="2"/>
        <v>0</v>
      </c>
      <c r="W44" s="15"/>
      <c r="X44" s="16">
        <f t="shared" si="3"/>
        <v>0</v>
      </c>
      <c r="Y44" s="26"/>
      <c r="Z44" s="17"/>
    </row>
    <row r="45" spans="1:26" ht="18" customHeight="1" x14ac:dyDescent="0.2">
      <c r="A45" s="13">
        <v>1502007</v>
      </c>
      <c r="B45" s="14" t="s">
        <v>69</v>
      </c>
      <c r="C45" s="15">
        <v>19000</v>
      </c>
      <c r="D45" s="10">
        <f>VLOOKUP($A45,'29.04'!$A$9:$W$204,23,0)</f>
        <v>0</v>
      </c>
      <c r="E45" s="15"/>
      <c r="F45" s="15"/>
      <c r="G45" s="15"/>
      <c r="H45" s="9">
        <f t="shared" si="0"/>
        <v>0</v>
      </c>
      <c r="I45" s="15"/>
      <c r="J45" s="15"/>
      <c r="K45" s="15"/>
      <c r="L45" s="9">
        <f t="shared" si="4"/>
        <v>0</v>
      </c>
      <c r="M45" s="15"/>
      <c r="N45" s="15"/>
      <c r="O45" s="15"/>
      <c r="P45" s="15"/>
      <c r="Q45" s="15"/>
      <c r="R45" s="11">
        <f t="shared" si="5"/>
        <v>0</v>
      </c>
      <c r="S45" s="15"/>
      <c r="T45" s="15"/>
      <c r="U45" s="9">
        <f t="shared" si="1"/>
        <v>0</v>
      </c>
      <c r="V45" s="9">
        <f t="shared" si="2"/>
        <v>0</v>
      </c>
      <c r="W45" s="15"/>
      <c r="X45" s="16">
        <f t="shared" si="3"/>
        <v>0</v>
      </c>
      <c r="Y45" s="26"/>
      <c r="Z45" s="17"/>
    </row>
    <row r="46" spans="1:26" ht="18" customHeight="1" x14ac:dyDescent="0.2">
      <c r="A46" s="13">
        <v>1502011</v>
      </c>
      <c r="B46" s="14" t="s">
        <v>70</v>
      </c>
      <c r="C46" s="15">
        <v>17000</v>
      </c>
      <c r="D46" s="10">
        <f>VLOOKUP($A46,'29.04'!$A$9:$W$204,23,0)</f>
        <v>0</v>
      </c>
      <c r="E46" s="15">
        <v>12</v>
      </c>
      <c r="F46" s="15"/>
      <c r="G46" s="15"/>
      <c r="H46" s="9">
        <f t="shared" si="0"/>
        <v>12</v>
      </c>
      <c r="I46" s="15">
        <v>12</v>
      </c>
      <c r="J46" s="15"/>
      <c r="K46" s="15"/>
      <c r="L46" s="9">
        <f t="shared" si="4"/>
        <v>12</v>
      </c>
      <c r="M46" s="15"/>
      <c r="N46" s="15"/>
      <c r="O46" s="15"/>
      <c r="P46" s="15"/>
      <c r="Q46" s="15"/>
      <c r="R46" s="11">
        <f t="shared" si="5"/>
        <v>0</v>
      </c>
      <c r="S46" s="15"/>
      <c r="T46" s="15"/>
      <c r="U46" s="9">
        <f t="shared" si="1"/>
        <v>0</v>
      </c>
      <c r="V46" s="9">
        <f t="shared" si="2"/>
        <v>0</v>
      </c>
      <c r="W46" s="15"/>
      <c r="X46" s="16">
        <f t="shared" si="3"/>
        <v>0</v>
      </c>
      <c r="Y46" s="26"/>
      <c r="Z46" s="17"/>
    </row>
    <row r="47" spans="1:26" ht="18" customHeight="1" x14ac:dyDescent="0.2">
      <c r="A47" s="13">
        <v>1502012</v>
      </c>
      <c r="B47" s="14" t="s">
        <v>71</v>
      </c>
      <c r="C47" s="15">
        <v>18000</v>
      </c>
      <c r="D47" s="10">
        <f>VLOOKUP($A47,'29.04'!$A$9:$W$204,23,0)</f>
        <v>0</v>
      </c>
      <c r="E47" s="15">
        <v>8</v>
      </c>
      <c r="F47" s="15"/>
      <c r="G47" s="15"/>
      <c r="H47" s="9">
        <f t="shared" si="0"/>
        <v>8</v>
      </c>
      <c r="I47" s="15">
        <v>8</v>
      </c>
      <c r="J47" s="15"/>
      <c r="K47" s="15"/>
      <c r="L47" s="9">
        <f t="shared" si="4"/>
        <v>8</v>
      </c>
      <c r="M47" s="15"/>
      <c r="N47" s="15"/>
      <c r="O47" s="15"/>
      <c r="P47" s="15"/>
      <c r="Q47" s="15"/>
      <c r="R47" s="11">
        <f t="shared" si="5"/>
        <v>0</v>
      </c>
      <c r="S47" s="15"/>
      <c r="T47" s="15"/>
      <c r="U47" s="9">
        <f t="shared" si="1"/>
        <v>0</v>
      </c>
      <c r="V47" s="9">
        <f t="shared" si="2"/>
        <v>0</v>
      </c>
      <c r="W47" s="15"/>
      <c r="X47" s="16">
        <f t="shared" si="3"/>
        <v>0</v>
      </c>
      <c r="Y47" s="18"/>
      <c r="Z47" s="17"/>
    </row>
    <row r="48" spans="1:26" ht="18" customHeight="1" x14ac:dyDescent="0.2">
      <c r="A48" s="13">
        <v>1502013</v>
      </c>
      <c r="B48" s="14" t="s">
        <v>72</v>
      </c>
      <c r="C48" s="15">
        <v>20000</v>
      </c>
      <c r="D48" s="10">
        <f>VLOOKUP($A48,'29.04'!$A$9:$W$204,23,0)</f>
        <v>0</v>
      </c>
      <c r="E48" s="15">
        <v>12</v>
      </c>
      <c r="F48" s="15"/>
      <c r="G48" s="15"/>
      <c r="H48" s="9">
        <f t="shared" si="0"/>
        <v>12</v>
      </c>
      <c r="I48" s="15">
        <v>10</v>
      </c>
      <c r="J48" s="15"/>
      <c r="K48" s="15"/>
      <c r="L48" s="9">
        <f t="shared" si="4"/>
        <v>10</v>
      </c>
      <c r="M48" s="15"/>
      <c r="N48" s="15"/>
      <c r="O48" s="15"/>
      <c r="P48" s="15"/>
      <c r="Q48" s="15"/>
      <c r="R48" s="11">
        <f t="shared" si="5"/>
        <v>0</v>
      </c>
      <c r="S48" s="15">
        <v>2</v>
      </c>
      <c r="T48" s="15"/>
      <c r="U48" s="9">
        <f t="shared" si="1"/>
        <v>2</v>
      </c>
      <c r="V48" s="9">
        <f t="shared" si="2"/>
        <v>0</v>
      </c>
      <c r="W48" s="15"/>
      <c r="X48" s="16">
        <f t="shared" si="3"/>
        <v>0</v>
      </c>
      <c r="Y48" s="18"/>
      <c r="Z48" s="17"/>
    </row>
    <row r="49" spans="1:28" ht="18" customHeight="1" x14ac:dyDescent="0.2">
      <c r="A49" s="13">
        <v>1502021</v>
      </c>
      <c r="B49" s="14" t="s">
        <v>73</v>
      </c>
      <c r="C49" s="15">
        <v>22000</v>
      </c>
      <c r="D49" s="10">
        <f>VLOOKUP($A49,'29.04'!$A$9:$W$204,23,0)</f>
        <v>0</v>
      </c>
      <c r="E49" s="15">
        <v>12</v>
      </c>
      <c r="F49" s="15"/>
      <c r="G49" s="15"/>
      <c r="H49" s="9">
        <f t="shared" si="0"/>
        <v>12</v>
      </c>
      <c r="I49" s="15">
        <v>12</v>
      </c>
      <c r="J49" s="15"/>
      <c r="K49" s="15"/>
      <c r="L49" s="9">
        <f t="shared" si="4"/>
        <v>12</v>
      </c>
      <c r="M49" s="15"/>
      <c r="N49" s="15"/>
      <c r="O49" s="15"/>
      <c r="P49" s="15"/>
      <c r="Q49" s="15"/>
      <c r="R49" s="11">
        <f t="shared" si="5"/>
        <v>0</v>
      </c>
      <c r="S49" s="15"/>
      <c r="T49" s="15"/>
      <c r="U49" s="9">
        <f t="shared" si="1"/>
        <v>0</v>
      </c>
      <c r="V49" s="9">
        <f t="shared" si="2"/>
        <v>0</v>
      </c>
      <c r="W49" s="15"/>
      <c r="X49" s="16">
        <f t="shared" si="3"/>
        <v>0</v>
      </c>
      <c r="Y49" s="18"/>
      <c r="Z49" s="17"/>
    </row>
    <row r="50" spans="1:28" ht="18" customHeight="1" x14ac:dyDescent="0.2">
      <c r="A50" s="13">
        <v>1502024</v>
      </c>
      <c r="B50" s="14" t="s">
        <v>74</v>
      </c>
      <c r="C50" s="15">
        <v>21000</v>
      </c>
      <c r="D50" s="10">
        <f>VLOOKUP($A50,'29.04'!$A$9:$W$204,23,0)</f>
        <v>0</v>
      </c>
      <c r="E50" s="15"/>
      <c r="F50" s="15"/>
      <c r="G50" s="15"/>
      <c r="H50" s="9">
        <f t="shared" si="0"/>
        <v>0</v>
      </c>
      <c r="I50" s="15"/>
      <c r="J50" s="15"/>
      <c r="K50" s="15"/>
      <c r="L50" s="9">
        <f t="shared" si="4"/>
        <v>0</v>
      </c>
      <c r="M50" s="15"/>
      <c r="N50" s="15"/>
      <c r="O50" s="15"/>
      <c r="P50" s="15"/>
      <c r="Q50" s="15"/>
      <c r="R50" s="11">
        <f t="shared" si="5"/>
        <v>0</v>
      </c>
      <c r="S50" s="15"/>
      <c r="T50" s="15"/>
      <c r="U50" s="9">
        <f t="shared" si="1"/>
        <v>0</v>
      </c>
      <c r="V50" s="9">
        <f t="shared" si="2"/>
        <v>0</v>
      </c>
      <c r="W50" s="15"/>
      <c r="X50" s="16">
        <f t="shared" si="3"/>
        <v>0</v>
      </c>
      <c r="Y50" s="18"/>
      <c r="Z50" s="17"/>
    </row>
    <row r="51" spans="1:28" ht="18" customHeight="1" x14ac:dyDescent="0.2">
      <c r="A51" s="13">
        <v>1502029</v>
      </c>
      <c r="B51" s="14" t="s">
        <v>75</v>
      </c>
      <c r="C51" s="15">
        <v>19000</v>
      </c>
      <c r="D51" s="10">
        <f>VLOOKUP($A51,'29.04'!$A$9:$W$204,23,0)</f>
        <v>0</v>
      </c>
      <c r="E51" s="15">
        <v>12</v>
      </c>
      <c r="F51" s="15"/>
      <c r="G51" s="15"/>
      <c r="H51" s="9">
        <f t="shared" si="0"/>
        <v>12</v>
      </c>
      <c r="I51" s="15">
        <v>11</v>
      </c>
      <c r="J51" s="15"/>
      <c r="K51" s="15"/>
      <c r="L51" s="9">
        <f t="shared" si="4"/>
        <v>11</v>
      </c>
      <c r="M51" s="15"/>
      <c r="N51" s="15"/>
      <c r="O51" s="15"/>
      <c r="P51" s="15"/>
      <c r="Q51" s="15"/>
      <c r="R51" s="11">
        <f t="shared" si="5"/>
        <v>0</v>
      </c>
      <c r="S51" s="15">
        <v>1</v>
      </c>
      <c r="T51" s="15"/>
      <c r="U51" s="9">
        <f t="shared" si="1"/>
        <v>1</v>
      </c>
      <c r="V51" s="9">
        <f t="shared" si="2"/>
        <v>0</v>
      </c>
      <c r="W51" s="15"/>
      <c r="X51" s="16">
        <f t="shared" si="3"/>
        <v>0</v>
      </c>
      <c r="Y51" s="18"/>
      <c r="Z51" s="17"/>
    </row>
    <row r="52" spans="1:28" ht="18" customHeight="1" x14ac:dyDescent="0.2">
      <c r="A52" s="13">
        <v>1509001</v>
      </c>
      <c r="B52" s="14" t="s">
        <v>76</v>
      </c>
      <c r="C52" s="15">
        <v>25000</v>
      </c>
      <c r="D52" s="10">
        <f>VLOOKUP($A52,'29.04'!$A$9:$W$204,23,0)</f>
        <v>0</v>
      </c>
      <c r="E52" s="15"/>
      <c r="F52" s="15"/>
      <c r="G52" s="15"/>
      <c r="H52" s="9">
        <f t="shared" si="0"/>
        <v>0</v>
      </c>
      <c r="I52" s="15"/>
      <c r="J52" s="15"/>
      <c r="K52" s="15"/>
      <c r="L52" s="9">
        <f t="shared" si="4"/>
        <v>0</v>
      </c>
      <c r="M52" s="15"/>
      <c r="N52" s="15"/>
      <c r="O52" s="15"/>
      <c r="P52" s="15"/>
      <c r="Q52" s="15"/>
      <c r="R52" s="11">
        <f t="shared" si="5"/>
        <v>0</v>
      </c>
      <c r="S52" s="15"/>
      <c r="T52" s="15"/>
      <c r="U52" s="9">
        <f t="shared" si="1"/>
        <v>0</v>
      </c>
      <c r="V52" s="9">
        <f t="shared" si="2"/>
        <v>0</v>
      </c>
      <c r="W52" s="15"/>
      <c r="X52" s="16">
        <f t="shared" si="3"/>
        <v>0</v>
      </c>
      <c r="Y52" s="18"/>
      <c r="Z52" s="17"/>
    </row>
    <row r="53" spans="1:28" ht="18" customHeight="1" x14ac:dyDescent="0.2">
      <c r="A53" s="7">
        <v>1520000</v>
      </c>
      <c r="B53" s="8" t="s">
        <v>77</v>
      </c>
      <c r="C53" s="9"/>
      <c r="D53" s="10">
        <f>VLOOKUP($A53,'29.04'!$A$9:$W$204,23,0)</f>
        <v>0</v>
      </c>
      <c r="E53" s="10"/>
      <c r="F53" s="10"/>
      <c r="G53" s="10"/>
      <c r="H53" s="9"/>
      <c r="I53" s="10"/>
      <c r="J53" s="10"/>
      <c r="K53" s="10"/>
      <c r="L53" s="9">
        <f t="shared" si="4"/>
        <v>0</v>
      </c>
      <c r="M53" s="10"/>
      <c r="N53" s="10"/>
      <c r="O53" s="10"/>
      <c r="P53" s="10"/>
      <c r="Q53" s="10"/>
      <c r="R53" s="11">
        <f t="shared" si="5"/>
        <v>0</v>
      </c>
      <c r="S53" s="10"/>
      <c r="T53" s="10"/>
      <c r="U53" s="9"/>
      <c r="V53" s="9"/>
      <c r="W53" s="10"/>
      <c r="X53" s="9"/>
      <c r="Y53" s="18"/>
      <c r="Z53" s="17"/>
    </row>
    <row r="54" spans="1:28" s="24" customFormat="1" ht="18" customHeight="1" x14ac:dyDescent="0.2">
      <c r="A54" s="13">
        <v>1520001</v>
      </c>
      <c r="B54" s="20" t="s">
        <v>78</v>
      </c>
      <c r="C54" s="21">
        <v>22000</v>
      </c>
      <c r="D54" s="10">
        <f>VLOOKUP($A54,'29.04'!$A$9:$W$204,23,0)</f>
        <v>0</v>
      </c>
      <c r="E54" s="21">
        <v>8</v>
      </c>
      <c r="F54" s="21"/>
      <c r="G54" s="21"/>
      <c r="H54" s="9">
        <f t="shared" ref="H54:H64" si="6">SUM(E54:G54)</f>
        <v>8</v>
      </c>
      <c r="I54" s="21">
        <v>8</v>
      </c>
      <c r="J54" s="21"/>
      <c r="K54" s="21"/>
      <c r="L54" s="9">
        <f t="shared" si="4"/>
        <v>8</v>
      </c>
      <c r="M54" s="21"/>
      <c r="N54" s="15"/>
      <c r="O54" s="21"/>
      <c r="P54" s="15"/>
      <c r="Q54" s="21"/>
      <c r="R54" s="11">
        <f t="shared" si="5"/>
        <v>0</v>
      </c>
      <c r="S54" s="21">
        <v>1</v>
      </c>
      <c r="T54" s="21"/>
      <c r="U54" s="9">
        <f t="shared" ref="U54:U64" si="7">S54+T54</f>
        <v>1</v>
      </c>
      <c r="V54" s="9">
        <f t="shared" ref="V54:V64" si="8">D54+H54-L54-R54-U54</f>
        <v>-1</v>
      </c>
      <c r="W54" s="21"/>
      <c r="X54" s="16">
        <f t="shared" ref="X54:X64" si="9">W54-V54</f>
        <v>1</v>
      </c>
      <c r="Y54" s="18"/>
      <c r="Z54" s="18"/>
      <c r="AA54" s="17"/>
      <c r="AB54" s="3"/>
    </row>
    <row r="55" spans="1:28" s="24" customFormat="1" ht="18" customHeight="1" x14ac:dyDescent="0.2">
      <c r="A55" s="13">
        <v>1520004</v>
      </c>
      <c r="B55" s="20" t="s">
        <v>79</v>
      </c>
      <c r="C55" s="21">
        <v>22000</v>
      </c>
      <c r="D55" s="10">
        <f>VLOOKUP($A55,'29.04'!$A$9:$W$204,23,0)</f>
        <v>0</v>
      </c>
      <c r="E55" s="15">
        <v>8</v>
      </c>
      <c r="F55" s="15"/>
      <c r="G55" s="15"/>
      <c r="H55" s="9">
        <f t="shared" si="6"/>
        <v>8</v>
      </c>
      <c r="I55" s="15">
        <v>7</v>
      </c>
      <c r="J55" s="15"/>
      <c r="K55" s="15"/>
      <c r="L55" s="9">
        <f t="shared" si="4"/>
        <v>7</v>
      </c>
      <c r="M55" s="15"/>
      <c r="N55" s="15"/>
      <c r="O55" s="15"/>
      <c r="P55" s="15"/>
      <c r="Q55" s="15"/>
      <c r="R55" s="11">
        <f t="shared" si="5"/>
        <v>0</v>
      </c>
      <c r="S55" s="15">
        <v>1</v>
      </c>
      <c r="T55" s="15"/>
      <c r="U55" s="9">
        <f t="shared" si="7"/>
        <v>1</v>
      </c>
      <c r="V55" s="9">
        <f t="shared" si="8"/>
        <v>0</v>
      </c>
      <c r="W55" s="15"/>
      <c r="X55" s="16">
        <f t="shared" si="9"/>
        <v>0</v>
      </c>
      <c r="Y55" s="18"/>
      <c r="Z55" s="18"/>
      <c r="AA55" s="17"/>
      <c r="AB55" s="3"/>
    </row>
    <row r="56" spans="1:28" x14ac:dyDescent="0.2">
      <c r="A56" s="13">
        <v>1520005</v>
      </c>
      <c r="B56" s="14" t="s">
        <v>80</v>
      </c>
      <c r="C56" s="15">
        <v>22000</v>
      </c>
      <c r="D56" s="10">
        <f>VLOOKUP($A56,'29.04'!$A$9:$W$204,23,0)</f>
        <v>0</v>
      </c>
      <c r="E56" s="15">
        <v>10</v>
      </c>
      <c r="F56" s="15"/>
      <c r="G56" s="15"/>
      <c r="H56" s="9">
        <f t="shared" si="6"/>
        <v>10</v>
      </c>
      <c r="I56" s="15">
        <v>10</v>
      </c>
      <c r="J56" s="15"/>
      <c r="K56" s="15"/>
      <c r="L56" s="9">
        <f t="shared" si="4"/>
        <v>10</v>
      </c>
      <c r="M56" s="15"/>
      <c r="N56" s="15"/>
      <c r="O56" s="15"/>
      <c r="P56" s="15"/>
      <c r="Q56" s="15"/>
      <c r="R56" s="11">
        <f t="shared" si="5"/>
        <v>0</v>
      </c>
      <c r="S56" s="15"/>
      <c r="T56" s="15"/>
      <c r="U56" s="9">
        <f t="shared" si="7"/>
        <v>0</v>
      </c>
      <c r="V56" s="9">
        <f t="shared" si="8"/>
        <v>0</v>
      </c>
      <c r="W56" s="15"/>
      <c r="X56" s="16">
        <f t="shared" si="9"/>
        <v>0</v>
      </c>
      <c r="Y56" s="18"/>
      <c r="Z56" s="18"/>
      <c r="AA56" s="17"/>
    </row>
    <row r="57" spans="1:28" x14ac:dyDescent="0.2">
      <c r="A57" s="13">
        <v>1520020</v>
      </c>
      <c r="B57" s="14" t="s">
        <v>81</v>
      </c>
      <c r="C57" s="15">
        <v>20000</v>
      </c>
      <c r="D57" s="10">
        <f>VLOOKUP($A57,'29.04'!$A$9:$W$204,23,0)</f>
        <v>0</v>
      </c>
      <c r="E57" s="15">
        <v>10</v>
      </c>
      <c r="F57" s="15"/>
      <c r="G57" s="15"/>
      <c r="H57" s="9">
        <f t="shared" si="6"/>
        <v>10</v>
      </c>
      <c r="I57" s="15">
        <v>9</v>
      </c>
      <c r="J57" s="15"/>
      <c r="K57" s="15"/>
      <c r="L57" s="9">
        <f t="shared" si="4"/>
        <v>9</v>
      </c>
      <c r="M57" s="15"/>
      <c r="N57" s="15"/>
      <c r="O57" s="15"/>
      <c r="P57" s="15"/>
      <c r="Q57" s="15"/>
      <c r="R57" s="11">
        <f t="shared" si="5"/>
        <v>0</v>
      </c>
      <c r="S57" s="15"/>
      <c r="T57" s="15"/>
      <c r="U57" s="9">
        <f t="shared" si="7"/>
        <v>0</v>
      </c>
      <c r="V57" s="9">
        <f t="shared" si="8"/>
        <v>1</v>
      </c>
      <c r="W57" s="15"/>
      <c r="X57" s="16">
        <f t="shared" si="9"/>
        <v>-1</v>
      </c>
      <c r="Y57" s="18"/>
      <c r="Z57" s="17"/>
    </row>
    <row r="58" spans="1:28" ht="18" customHeight="1" x14ac:dyDescent="0.2">
      <c r="A58" s="13">
        <v>1520041</v>
      </c>
      <c r="B58" s="14" t="s">
        <v>82</v>
      </c>
      <c r="C58" s="15">
        <v>29000</v>
      </c>
      <c r="D58" s="10">
        <f>VLOOKUP($A58,'29.04'!$A$9:$W$204,23,0)</f>
        <v>0</v>
      </c>
      <c r="E58" s="15"/>
      <c r="F58" s="15"/>
      <c r="G58" s="15"/>
      <c r="H58" s="9">
        <f t="shared" si="6"/>
        <v>0</v>
      </c>
      <c r="I58" s="15"/>
      <c r="J58" s="15"/>
      <c r="K58" s="15"/>
      <c r="L58" s="9">
        <f t="shared" si="4"/>
        <v>0</v>
      </c>
      <c r="M58" s="15"/>
      <c r="N58" s="15"/>
      <c r="O58" s="15"/>
      <c r="P58" s="15"/>
      <c r="Q58" s="15"/>
      <c r="R58" s="11">
        <f>SUM(M58:Q58)</f>
        <v>0</v>
      </c>
      <c r="S58" s="15"/>
      <c r="T58" s="15"/>
      <c r="U58" s="9">
        <f>S58+T58</f>
        <v>0</v>
      </c>
      <c r="V58" s="9">
        <f t="shared" si="8"/>
        <v>0</v>
      </c>
      <c r="W58" s="15"/>
      <c r="X58" s="16">
        <f>W58-V58</f>
        <v>0</v>
      </c>
      <c r="Y58" s="18"/>
      <c r="Z58" s="17"/>
    </row>
    <row r="59" spans="1:28" ht="18" customHeight="1" x14ac:dyDescent="0.2">
      <c r="A59" s="13">
        <v>1520043</v>
      </c>
      <c r="B59" s="14" t="s">
        <v>83</v>
      </c>
      <c r="C59" s="15">
        <v>32000</v>
      </c>
      <c r="D59" s="10">
        <f>VLOOKUP($A59,'29.04'!$A$9:$W$204,23,0)</f>
        <v>0</v>
      </c>
      <c r="E59" s="15"/>
      <c r="F59" s="15"/>
      <c r="G59" s="15"/>
      <c r="H59" s="9">
        <f t="shared" si="6"/>
        <v>0</v>
      </c>
      <c r="I59" s="15"/>
      <c r="J59" s="15"/>
      <c r="K59" s="15"/>
      <c r="L59" s="9">
        <f t="shared" si="4"/>
        <v>0</v>
      </c>
      <c r="M59" s="15"/>
      <c r="N59" s="15"/>
      <c r="O59" s="15"/>
      <c r="P59" s="15"/>
      <c r="Q59" s="15"/>
      <c r="R59" s="11">
        <f t="shared" si="5"/>
        <v>0</v>
      </c>
      <c r="S59" s="15"/>
      <c r="T59" s="15"/>
      <c r="U59" s="9">
        <f t="shared" si="7"/>
        <v>0</v>
      </c>
      <c r="V59" s="9">
        <f t="shared" si="8"/>
        <v>0</v>
      </c>
      <c r="W59" s="15"/>
      <c r="X59" s="16">
        <f t="shared" si="9"/>
        <v>0</v>
      </c>
      <c r="Y59" s="18"/>
      <c r="Z59" s="17"/>
    </row>
    <row r="60" spans="1:28" ht="18" customHeight="1" x14ac:dyDescent="0.2">
      <c r="A60" s="13">
        <v>1520050</v>
      </c>
      <c r="B60" s="14" t="s">
        <v>243</v>
      </c>
      <c r="C60" s="15">
        <v>35000</v>
      </c>
      <c r="D60" s="10">
        <f>VLOOKUP($A60,'29.04'!$A$9:$W$204,23,0)</f>
        <v>0</v>
      </c>
      <c r="E60" s="15"/>
      <c r="F60" s="15"/>
      <c r="G60" s="15"/>
      <c r="H60" s="9">
        <f t="shared" si="6"/>
        <v>0</v>
      </c>
      <c r="I60" s="15">
        <v>39</v>
      </c>
      <c r="J60" s="15"/>
      <c r="K60" s="15"/>
      <c r="L60" s="9">
        <f t="shared" si="4"/>
        <v>39</v>
      </c>
      <c r="M60" s="15"/>
      <c r="N60" s="15"/>
      <c r="O60" s="15"/>
      <c r="P60" s="15"/>
      <c r="Q60" s="15"/>
      <c r="R60" s="11"/>
      <c r="S60" s="15"/>
      <c r="T60" s="15"/>
      <c r="U60" s="9"/>
      <c r="V60" s="9"/>
      <c r="W60" s="15"/>
      <c r="X60" s="16"/>
      <c r="Y60" s="18"/>
      <c r="Z60" s="17"/>
    </row>
    <row r="61" spans="1:28" ht="18" customHeight="1" x14ac:dyDescent="0.2">
      <c r="A61" s="13">
        <v>1520051</v>
      </c>
      <c r="B61" s="14" t="s">
        <v>244</v>
      </c>
      <c r="C61" s="15">
        <v>50000</v>
      </c>
      <c r="D61" s="10">
        <f>VLOOKUP($A61,'29.04'!$A$9:$W$204,23,0)</f>
        <v>0</v>
      </c>
      <c r="E61" s="15"/>
      <c r="F61" s="15"/>
      <c r="G61" s="15"/>
      <c r="H61" s="9">
        <f t="shared" si="6"/>
        <v>0</v>
      </c>
      <c r="I61" s="15">
        <v>41</v>
      </c>
      <c r="J61" s="15"/>
      <c r="K61" s="15"/>
      <c r="L61" s="9">
        <f t="shared" si="4"/>
        <v>41</v>
      </c>
      <c r="M61" s="15"/>
      <c r="N61" s="15"/>
      <c r="O61" s="15"/>
      <c r="P61" s="15"/>
      <c r="Q61" s="15"/>
      <c r="R61" s="11"/>
      <c r="S61" s="15"/>
      <c r="T61" s="15"/>
      <c r="U61" s="9"/>
      <c r="V61" s="9"/>
      <c r="W61" s="15"/>
      <c r="X61" s="16"/>
      <c r="Y61" s="18"/>
      <c r="Z61" s="17"/>
    </row>
    <row r="62" spans="1:28" ht="18" customHeight="1" x14ac:dyDescent="0.2">
      <c r="A62" s="13">
        <v>1522008</v>
      </c>
      <c r="B62" s="14" t="s">
        <v>84</v>
      </c>
      <c r="C62" s="15">
        <v>25000</v>
      </c>
      <c r="D62" s="10">
        <f>VLOOKUP($A62,'29.04'!$A$9:$W$204,23,0)</f>
        <v>0</v>
      </c>
      <c r="E62" s="15">
        <v>8</v>
      </c>
      <c r="F62" s="15"/>
      <c r="G62" s="15"/>
      <c r="H62" s="9">
        <f t="shared" si="6"/>
        <v>8</v>
      </c>
      <c r="I62" s="15">
        <v>7</v>
      </c>
      <c r="J62" s="15"/>
      <c r="K62" s="15"/>
      <c r="L62" s="9">
        <f t="shared" si="4"/>
        <v>7</v>
      </c>
      <c r="M62" s="15"/>
      <c r="N62" s="15"/>
      <c r="O62" s="15"/>
      <c r="P62" s="15"/>
      <c r="Q62" s="15"/>
      <c r="R62" s="11">
        <f t="shared" si="5"/>
        <v>0</v>
      </c>
      <c r="S62" s="15">
        <v>1</v>
      </c>
      <c r="T62" s="15"/>
      <c r="U62" s="9">
        <f t="shared" si="7"/>
        <v>1</v>
      </c>
      <c r="V62" s="9">
        <f t="shared" si="8"/>
        <v>0</v>
      </c>
      <c r="W62" s="15"/>
      <c r="X62" s="16">
        <f t="shared" si="9"/>
        <v>0</v>
      </c>
      <c r="Y62" s="18"/>
      <c r="Z62" s="17"/>
    </row>
    <row r="63" spans="1:28" ht="18" customHeight="1" x14ac:dyDescent="0.2">
      <c r="A63" s="13">
        <v>1523008</v>
      </c>
      <c r="B63" s="14" t="s">
        <v>232</v>
      </c>
      <c r="C63" s="15">
        <v>13000</v>
      </c>
      <c r="D63" s="10">
        <f>VLOOKUP($A63,'29.04'!$A$9:$W$204,23,0)</f>
        <v>0</v>
      </c>
      <c r="E63" s="15">
        <v>337</v>
      </c>
      <c r="F63" s="15"/>
      <c r="G63" s="15"/>
      <c r="H63" s="9">
        <f t="shared" si="6"/>
        <v>337</v>
      </c>
      <c r="I63" s="15">
        <v>15</v>
      </c>
      <c r="J63" s="15"/>
      <c r="K63" s="15"/>
      <c r="L63" s="9">
        <f t="shared" si="4"/>
        <v>15</v>
      </c>
      <c r="M63" s="15"/>
      <c r="N63" s="15"/>
      <c r="O63" s="15"/>
      <c r="P63" s="15"/>
      <c r="Q63" s="15"/>
      <c r="R63" s="11">
        <f t="shared" si="5"/>
        <v>0</v>
      </c>
      <c r="S63" s="15"/>
      <c r="T63" s="15"/>
      <c r="U63" s="9">
        <f t="shared" si="7"/>
        <v>0</v>
      </c>
      <c r="V63" s="9">
        <f>D63+H63-L63-R63-U63-L60*3-L61*5</f>
        <v>0</v>
      </c>
      <c r="W63" s="15"/>
      <c r="X63" s="16">
        <f t="shared" si="9"/>
        <v>0</v>
      </c>
      <c r="Y63" s="18"/>
      <c r="Z63" s="17"/>
    </row>
    <row r="64" spans="1:28" ht="18" customHeight="1" x14ac:dyDescent="0.2">
      <c r="A64" s="13">
        <v>1522009</v>
      </c>
      <c r="B64" s="14" t="s">
        <v>85</v>
      </c>
      <c r="C64" s="15">
        <v>24000</v>
      </c>
      <c r="D64" s="10">
        <f>VLOOKUP($A64,'29.04'!$A$9:$W$204,23,0)</f>
        <v>0</v>
      </c>
      <c r="E64" s="15"/>
      <c r="F64" s="15"/>
      <c r="G64" s="15"/>
      <c r="H64" s="9">
        <f t="shared" si="6"/>
        <v>0</v>
      </c>
      <c r="I64" s="15"/>
      <c r="J64" s="15"/>
      <c r="K64" s="15"/>
      <c r="L64" s="9">
        <f t="shared" si="4"/>
        <v>0</v>
      </c>
      <c r="M64" s="15"/>
      <c r="N64" s="15"/>
      <c r="O64" s="15"/>
      <c r="P64" s="15"/>
      <c r="Q64" s="15"/>
      <c r="R64" s="11">
        <f t="shared" si="5"/>
        <v>0</v>
      </c>
      <c r="S64" s="15"/>
      <c r="T64" s="15"/>
      <c r="U64" s="9">
        <f t="shared" si="7"/>
        <v>0</v>
      </c>
      <c r="V64" s="9">
        <f t="shared" si="8"/>
        <v>0</v>
      </c>
      <c r="W64" s="15"/>
      <c r="X64" s="16">
        <f t="shared" si="9"/>
        <v>0</v>
      </c>
      <c r="Y64" s="18"/>
      <c r="Z64" s="17"/>
    </row>
    <row r="65" spans="1:26" ht="18" customHeight="1" x14ac:dyDescent="0.2">
      <c r="A65" s="7">
        <v>1530000</v>
      </c>
      <c r="B65" s="8" t="s">
        <v>86</v>
      </c>
      <c r="C65" s="9"/>
      <c r="D65" s="10">
        <f>VLOOKUP($A65,'29.04'!$A$9:$W$204,23,0)</f>
        <v>0</v>
      </c>
      <c r="E65" s="10"/>
      <c r="F65" s="10"/>
      <c r="G65" s="10"/>
      <c r="H65" s="9"/>
      <c r="I65" s="10"/>
      <c r="J65" s="10"/>
      <c r="K65" s="10"/>
      <c r="L65" s="9">
        <f t="shared" si="4"/>
        <v>0</v>
      </c>
      <c r="M65" s="10"/>
      <c r="N65" s="10"/>
      <c r="O65" s="10"/>
      <c r="P65" s="10"/>
      <c r="Q65" s="10"/>
      <c r="R65" s="11">
        <f t="shared" si="5"/>
        <v>0</v>
      </c>
      <c r="S65" s="10"/>
      <c r="T65" s="10"/>
      <c r="U65" s="9"/>
      <c r="V65" s="9"/>
      <c r="W65" s="10"/>
      <c r="X65" s="9"/>
      <c r="Y65" s="18"/>
      <c r="Z65" s="17"/>
    </row>
    <row r="66" spans="1:26" ht="18" customHeight="1" x14ac:dyDescent="0.2">
      <c r="A66" s="13">
        <v>1532013</v>
      </c>
      <c r="B66" s="14" t="s">
        <v>87</v>
      </c>
      <c r="C66" s="15">
        <v>89000</v>
      </c>
      <c r="D66" s="10">
        <f>VLOOKUP($A66,'29.04'!$A$9:$W$204,23,0)</f>
        <v>0</v>
      </c>
      <c r="E66" s="15"/>
      <c r="F66" s="15"/>
      <c r="G66" s="15"/>
      <c r="H66" s="9">
        <f>SUM(E66:G66)</f>
        <v>0</v>
      </c>
      <c r="I66" s="15"/>
      <c r="J66" s="15"/>
      <c r="K66" s="15"/>
      <c r="L66" s="9">
        <f t="shared" si="4"/>
        <v>0</v>
      </c>
      <c r="M66" s="15"/>
      <c r="N66" s="15"/>
      <c r="O66" s="15"/>
      <c r="P66" s="15"/>
      <c r="Q66" s="15"/>
      <c r="R66" s="11">
        <f t="shared" si="5"/>
        <v>0</v>
      </c>
      <c r="S66" s="15"/>
      <c r="T66" s="15"/>
      <c r="U66" s="9">
        <f>S66+T66</f>
        <v>0</v>
      </c>
      <c r="V66" s="9">
        <f>D66+H66-L66-R66-U66</f>
        <v>0</v>
      </c>
      <c r="W66" s="15"/>
      <c r="X66" s="16">
        <f>W66-V66</f>
        <v>0</v>
      </c>
      <c r="Y66" s="18"/>
      <c r="Z66" s="17"/>
    </row>
    <row r="67" spans="1:26" ht="18" customHeight="1" x14ac:dyDescent="0.2">
      <c r="A67" s="7">
        <v>1540000</v>
      </c>
      <c r="B67" s="8" t="s">
        <v>88</v>
      </c>
      <c r="C67" s="9"/>
      <c r="D67" s="10">
        <f>VLOOKUP($A67,'29.04'!$A$9:$W$204,23,0)</f>
        <v>0</v>
      </c>
      <c r="E67" s="10"/>
      <c r="F67" s="10"/>
      <c r="G67" s="10"/>
      <c r="H67" s="9"/>
      <c r="I67" s="10"/>
      <c r="J67" s="10"/>
      <c r="K67" s="10"/>
      <c r="L67" s="9">
        <f t="shared" si="4"/>
        <v>0</v>
      </c>
      <c r="M67" s="10"/>
      <c r="N67" s="10"/>
      <c r="O67" s="10"/>
      <c r="P67" s="10"/>
      <c r="Q67" s="10"/>
      <c r="R67" s="11">
        <f t="shared" si="5"/>
        <v>0</v>
      </c>
      <c r="S67" s="10"/>
      <c r="T67" s="10"/>
      <c r="U67" s="9"/>
      <c r="V67" s="9"/>
      <c r="W67" s="10"/>
      <c r="X67" s="9"/>
      <c r="Y67" s="18"/>
      <c r="Z67" s="17"/>
    </row>
    <row r="68" spans="1:26" s="24" customFormat="1" ht="18" customHeight="1" x14ac:dyDescent="0.2">
      <c r="A68" s="25">
        <v>1540002</v>
      </c>
      <c r="B68" s="20" t="s">
        <v>89</v>
      </c>
      <c r="C68" s="21">
        <v>19000</v>
      </c>
      <c r="D68" s="10">
        <f>VLOOKUP($A68,'29.04'!$A$9:$W$204,23,0)</f>
        <v>0</v>
      </c>
      <c r="E68" s="15"/>
      <c r="F68" s="15"/>
      <c r="G68" s="15"/>
      <c r="H68" s="9">
        <f>SUM(E68:G68)</f>
        <v>0</v>
      </c>
      <c r="I68" s="15"/>
      <c r="J68" s="15"/>
      <c r="K68" s="15"/>
      <c r="L68" s="9">
        <f t="shared" si="4"/>
        <v>0</v>
      </c>
      <c r="M68" s="15"/>
      <c r="N68" s="15"/>
      <c r="O68" s="15"/>
      <c r="P68" s="15"/>
      <c r="Q68" s="15"/>
      <c r="R68" s="11">
        <f t="shared" si="5"/>
        <v>0</v>
      </c>
      <c r="S68" s="15"/>
      <c r="T68" s="15"/>
      <c r="U68" s="9">
        <f>S68+T68</f>
        <v>0</v>
      </c>
      <c r="V68" s="9">
        <f>D68+H68-L68-R68-U68</f>
        <v>0</v>
      </c>
      <c r="W68" s="15"/>
      <c r="X68" s="16">
        <f>W68-V68</f>
        <v>0</v>
      </c>
      <c r="Y68" s="22"/>
      <c r="Z68" s="23"/>
    </row>
    <row r="69" spans="1:26" s="24" customFormat="1" ht="18" customHeight="1" x14ac:dyDescent="0.2">
      <c r="A69" s="25">
        <v>1540034</v>
      </c>
      <c r="B69" s="20" t="s">
        <v>90</v>
      </c>
      <c r="C69" s="21">
        <v>16000</v>
      </c>
      <c r="D69" s="10">
        <f>VLOOKUP($A69,'29.04'!$A$9:$W$204,23,0)</f>
        <v>6</v>
      </c>
      <c r="E69" s="15"/>
      <c r="F69" s="15"/>
      <c r="G69" s="15"/>
      <c r="H69" s="9">
        <f>SUM(E69:G69)</f>
        <v>0</v>
      </c>
      <c r="I69" s="15">
        <v>6</v>
      </c>
      <c r="J69" s="15"/>
      <c r="K69" s="15"/>
      <c r="L69" s="9">
        <f t="shared" si="4"/>
        <v>6</v>
      </c>
      <c r="M69" s="15"/>
      <c r="N69" s="15"/>
      <c r="O69" s="15"/>
      <c r="P69" s="15"/>
      <c r="Q69" s="15"/>
      <c r="R69" s="11">
        <f t="shared" si="5"/>
        <v>0</v>
      </c>
      <c r="S69" s="15"/>
      <c r="T69" s="15"/>
      <c r="U69" s="9">
        <f>S69+T69</f>
        <v>0</v>
      </c>
      <c r="V69" s="9">
        <f>D69+H69-L69-R69-U69</f>
        <v>0</v>
      </c>
      <c r="W69" s="15"/>
      <c r="X69" s="16">
        <f>W69-V69</f>
        <v>0</v>
      </c>
      <c r="Y69" s="22"/>
      <c r="Z69" s="23"/>
    </row>
    <row r="70" spans="1:26" ht="18" customHeight="1" x14ac:dyDescent="0.2">
      <c r="A70" s="7">
        <v>1560000</v>
      </c>
      <c r="B70" s="8" t="s">
        <v>91</v>
      </c>
      <c r="C70" s="9"/>
      <c r="D70" s="10">
        <f>VLOOKUP($A70,'29.04'!$A$9:$W$204,23,0)</f>
        <v>0</v>
      </c>
      <c r="E70" s="10"/>
      <c r="F70" s="10"/>
      <c r="G70" s="10"/>
      <c r="H70" s="9"/>
      <c r="I70" s="10"/>
      <c r="J70" s="10"/>
      <c r="K70" s="10"/>
      <c r="L70" s="9">
        <f t="shared" si="4"/>
        <v>0</v>
      </c>
      <c r="M70" s="10"/>
      <c r="N70" s="10"/>
      <c r="O70" s="10"/>
      <c r="P70" s="10"/>
      <c r="Q70" s="10"/>
      <c r="R70" s="11">
        <f t="shared" si="5"/>
        <v>0</v>
      </c>
      <c r="S70" s="10"/>
      <c r="T70" s="10"/>
      <c r="U70" s="9"/>
      <c r="V70" s="9"/>
      <c r="W70" s="10"/>
      <c r="X70" s="9"/>
      <c r="Y70" s="18"/>
      <c r="Z70" s="17"/>
    </row>
    <row r="71" spans="1:26" ht="18" customHeight="1" x14ac:dyDescent="0.2">
      <c r="A71" s="13">
        <v>1560001</v>
      </c>
      <c r="B71" s="14" t="s">
        <v>92</v>
      </c>
      <c r="C71" s="15">
        <v>28000</v>
      </c>
      <c r="D71" s="10">
        <f>VLOOKUP($A71,'29.04'!$A$9:$W$204,23,0)</f>
        <v>0</v>
      </c>
      <c r="E71" s="15">
        <v>7</v>
      </c>
      <c r="F71" s="15"/>
      <c r="G71" s="15"/>
      <c r="H71" s="9">
        <f>SUM(E71:G71)</f>
        <v>7</v>
      </c>
      <c r="I71" s="15">
        <v>7</v>
      </c>
      <c r="J71" s="15"/>
      <c r="K71" s="15"/>
      <c r="L71" s="9">
        <f t="shared" si="4"/>
        <v>7</v>
      </c>
      <c r="M71" s="15"/>
      <c r="N71" s="15"/>
      <c r="O71" s="15"/>
      <c r="P71" s="15"/>
      <c r="Q71" s="15"/>
      <c r="R71" s="11">
        <f t="shared" si="5"/>
        <v>0</v>
      </c>
      <c r="S71" s="15"/>
      <c r="T71" s="15"/>
      <c r="U71" s="9">
        <f>S71+T71</f>
        <v>0</v>
      </c>
      <c r="V71" s="9">
        <f>D71+H71-L71-R71-U71</f>
        <v>0</v>
      </c>
      <c r="W71" s="15"/>
      <c r="X71" s="16">
        <f>W71-V71</f>
        <v>0</v>
      </c>
      <c r="Y71" s="26"/>
      <c r="Z71" s="17"/>
    </row>
    <row r="72" spans="1:26" ht="18" customHeight="1" x14ac:dyDescent="0.2">
      <c r="A72" s="13">
        <v>1560002</v>
      </c>
      <c r="B72" s="14" t="s">
        <v>93</v>
      </c>
      <c r="C72" s="15">
        <v>28000</v>
      </c>
      <c r="D72" s="10">
        <f>VLOOKUP($A72,'29.04'!$A$9:$W$204,23,0)</f>
        <v>0</v>
      </c>
      <c r="E72" s="15">
        <v>8</v>
      </c>
      <c r="F72" s="15"/>
      <c r="G72" s="15"/>
      <c r="H72" s="9">
        <f>SUM(E72:G72)</f>
        <v>8</v>
      </c>
      <c r="I72" s="15">
        <v>8</v>
      </c>
      <c r="J72" s="15"/>
      <c r="K72" s="15"/>
      <c r="L72" s="9">
        <f t="shared" si="4"/>
        <v>8</v>
      </c>
      <c r="M72" s="15"/>
      <c r="N72" s="15"/>
      <c r="O72" s="15"/>
      <c r="P72" s="15"/>
      <c r="Q72" s="15"/>
      <c r="R72" s="11">
        <f t="shared" si="5"/>
        <v>0</v>
      </c>
      <c r="S72" s="15"/>
      <c r="T72" s="15"/>
      <c r="U72" s="9">
        <f>S72+T72</f>
        <v>0</v>
      </c>
      <c r="V72" s="9">
        <f>D72+H72-L72-R72-U72</f>
        <v>0</v>
      </c>
      <c r="W72" s="15"/>
      <c r="X72" s="16">
        <f>W72-V72</f>
        <v>0</v>
      </c>
      <c r="Y72" s="26"/>
      <c r="Z72" s="17"/>
    </row>
    <row r="73" spans="1:26" ht="18" customHeight="1" x14ac:dyDescent="0.2">
      <c r="A73" s="13">
        <v>1560006</v>
      </c>
      <c r="B73" s="14" t="s">
        <v>94</v>
      </c>
      <c r="C73" s="15">
        <v>28000</v>
      </c>
      <c r="D73" s="10">
        <f>VLOOKUP($A73,'29.04'!$A$9:$W$204,23,0)</f>
        <v>0</v>
      </c>
      <c r="E73" s="15">
        <v>7</v>
      </c>
      <c r="F73" s="15"/>
      <c r="G73" s="15"/>
      <c r="H73" s="9">
        <f>SUM(E73:G73)</f>
        <v>7</v>
      </c>
      <c r="I73" s="15">
        <v>6</v>
      </c>
      <c r="J73" s="15"/>
      <c r="K73" s="15"/>
      <c r="L73" s="9">
        <f t="shared" si="4"/>
        <v>6</v>
      </c>
      <c r="M73" s="15"/>
      <c r="N73" s="15"/>
      <c r="O73" s="15"/>
      <c r="P73" s="15"/>
      <c r="Q73" s="15">
        <v>1</v>
      </c>
      <c r="R73" s="11">
        <f>SUM(M73:Q73)</f>
        <v>1</v>
      </c>
      <c r="S73" s="15"/>
      <c r="T73" s="15"/>
      <c r="U73" s="9">
        <f>S73+T73</f>
        <v>0</v>
      </c>
      <c r="V73" s="9">
        <f>D73+H73-L73-R73-U73</f>
        <v>0</v>
      </c>
      <c r="W73" s="15"/>
      <c r="X73" s="16">
        <f>W73-V73</f>
        <v>0</v>
      </c>
      <c r="Y73" s="26"/>
      <c r="Z73" s="17"/>
    </row>
    <row r="74" spans="1:26" ht="18" customHeight="1" x14ac:dyDescent="0.2">
      <c r="A74" s="13">
        <v>1560008</v>
      </c>
      <c r="B74" s="14" t="s">
        <v>95</v>
      </c>
      <c r="C74" s="15">
        <v>28000</v>
      </c>
      <c r="D74" s="10">
        <f>VLOOKUP($A74,'29.04'!$A$9:$W$204,23,0)</f>
        <v>0</v>
      </c>
      <c r="E74" s="15">
        <v>7</v>
      </c>
      <c r="F74" s="15"/>
      <c r="G74" s="15"/>
      <c r="H74" s="9">
        <f>SUM(E74:G74)</f>
        <v>7</v>
      </c>
      <c r="I74" s="15">
        <v>7</v>
      </c>
      <c r="J74" s="15"/>
      <c r="K74" s="15"/>
      <c r="L74" s="9">
        <f t="shared" si="4"/>
        <v>7</v>
      </c>
      <c r="M74" s="15"/>
      <c r="N74" s="15"/>
      <c r="O74" s="15"/>
      <c r="P74" s="15"/>
      <c r="Q74" s="15"/>
      <c r="R74" s="11">
        <f>SUM(M74:Q74)</f>
        <v>0</v>
      </c>
      <c r="S74" s="15"/>
      <c r="T74" s="15"/>
      <c r="U74" s="9">
        <f>S74+T74</f>
        <v>0</v>
      </c>
      <c r="V74" s="9">
        <f>D74+H74-L74-R74-U74</f>
        <v>0</v>
      </c>
      <c r="W74" s="15"/>
      <c r="X74" s="16">
        <f>W74-V74</f>
        <v>0</v>
      </c>
      <c r="Y74" s="26"/>
      <c r="Z74" s="17"/>
    </row>
    <row r="75" spans="1:26" ht="18" customHeight="1" x14ac:dyDescent="0.2">
      <c r="A75" s="13">
        <v>1560048</v>
      </c>
      <c r="B75" s="14" t="s">
        <v>96</v>
      </c>
      <c r="C75" s="15">
        <v>28000</v>
      </c>
      <c r="D75" s="10">
        <f>VLOOKUP($A75,'29.04'!$A$9:$W$204,23,0)</f>
        <v>0</v>
      </c>
      <c r="E75" s="15">
        <v>7</v>
      </c>
      <c r="F75" s="15"/>
      <c r="G75" s="15"/>
      <c r="H75" s="9">
        <f>SUM(E75:G75)</f>
        <v>7</v>
      </c>
      <c r="I75" s="15">
        <v>7</v>
      </c>
      <c r="J75" s="15"/>
      <c r="K75" s="15"/>
      <c r="L75" s="9">
        <f t="shared" si="4"/>
        <v>7</v>
      </c>
      <c r="M75" s="15"/>
      <c r="N75" s="15"/>
      <c r="O75" s="15"/>
      <c r="P75" s="15"/>
      <c r="Q75" s="15"/>
      <c r="R75" s="11">
        <f t="shared" si="5"/>
        <v>0</v>
      </c>
      <c r="S75" s="15"/>
      <c r="T75" s="15"/>
      <c r="U75" s="9">
        <f>S75+T75</f>
        <v>0</v>
      </c>
      <c r="V75" s="9">
        <f>D75+H75-L75-R75-U75</f>
        <v>0</v>
      </c>
      <c r="W75" s="15"/>
      <c r="X75" s="16">
        <f>W75-V75</f>
        <v>0</v>
      </c>
      <c r="Y75" s="26"/>
      <c r="Z75" s="17"/>
    </row>
    <row r="76" spans="1:26" ht="18" customHeight="1" x14ac:dyDescent="0.2">
      <c r="A76" s="7">
        <v>1510000</v>
      </c>
      <c r="B76" s="8" t="s">
        <v>97</v>
      </c>
      <c r="C76" s="9"/>
      <c r="D76" s="10">
        <f>VLOOKUP($A76,'29.04'!$A$9:$W$204,23,0)</f>
        <v>0</v>
      </c>
      <c r="E76" s="10"/>
      <c r="F76" s="10"/>
      <c r="G76" s="10"/>
      <c r="H76" s="9"/>
      <c r="I76" s="10"/>
      <c r="J76" s="10"/>
      <c r="K76" s="10"/>
      <c r="L76" s="9">
        <f t="shared" si="4"/>
        <v>0</v>
      </c>
      <c r="M76" s="10"/>
      <c r="N76" s="10"/>
      <c r="O76" s="10"/>
      <c r="P76" s="10"/>
      <c r="Q76" s="10"/>
      <c r="R76" s="11">
        <f t="shared" si="5"/>
        <v>0</v>
      </c>
      <c r="S76" s="10"/>
      <c r="T76" s="10"/>
      <c r="U76" s="9"/>
      <c r="V76" s="9"/>
      <c r="W76" s="10"/>
      <c r="X76" s="9"/>
      <c r="Y76" s="18"/>
      <c r="Z76" s="17"/>
    </row>
    <row r="77" spans="1:26" ht="18" customHeight="1" x14ac:dyDescent="0.2">
      <c r="A77" s="13">
        <v>1510001</v>
      </c>
      <c r="B77" s="14" t="s">
        <v>98</v>
      </c>
      <c r="C77" s="15">
        <v>55000</v>
      </c>
      <c r="D77" s="10">
        <f>VLOOKUP($A77,'29.04'!$A$9:$W$204,23,0)</f>
        <v>2</v>
      </c>
      <c r="E77" s="15">
        <v>3</v>
      </c>
      <c r="F77" s="15"/>
      <c r="G77" s="15"/>
      <c r="H77" s="9">
        <f t="shared" ref="H77:H90" si="10">SUM(E77:G77)</f>
        <v>3</v>
      </c>
      <c r="I77" s="15">
        <v>3</v>
      </c>
      <c r="J77" s="15"/>
      <c r="K77" s="15"/>
      <c r="L77" s="9">
        <f t="shared" ref="L77:L140" si="11">SUM(I77:K77)</f>
        <v>3</v>
      </c>
      <c r="M77" s="15">
        <v>1</v>
      </c>
      <c r="N77" s="15"/>
      <c r="O77" s="15"/>
      <c r="P77" s="15"/>
      <c r="Q77" s="15"/>
      <c r="R77" s="11">
        <f t="shared" si="5"/>
        <v>1</v>
      </c>
      <c r="S77" s="15"/>
      <c r="T77" s="15"/>
      <c r="U77" s="9">
        <f t="shared" ref="U77:U90" si="12">S77+T77</f>
        <v>0</v>
      </c>
      <c r="V77" s="9">
        <f t="shared" ref="V77:V90" si="13">D77+H77-L77-R77-U77</f>
        <v>1</v>
      </c>
      <c r="W77" s="15">
        <v>1</v>
      </c>
      <c r="X77" s="16">
        <f t="shared" ref="X77:X90" si="14">W77-V77</f>
        <v>0</v>
      </c>
      <c r="Y77" s="27"/>
      <c r="Z77" s="17"/>
    </row>
    <row r="78" spans="1:26" ht="18" customHeight="1" x14ac:dyDescent="0.2">
      <c r="A78" s="13">
        <v>1510002</v>
      </c>
      <c r="B78" s="14" t="s">
        <v>99</v>
      </c>
      <c r="C78" s="15">
        <v>30000</v>
      </c>
      <c r="D78" s="10">
        <f>VLOOKUP($A78,'29.04'!$A$9:$W$204,23,0)</f>
        <v>6</v>
      </c>
      <c r="E78" s="15">
        <v>6</v>
      </c>
      <c r="F78" s="15"/>
      <c r="G78" s="15"/>
      <c r="H78" s="9">
        <f t="shared" si="10"/>
        <v>6</v>
      </c>
      <c r="I78" s="15"/>
      <c r="J78" s="15"/>
      <c r="K78" s="15"/>
      <c r="L78" s="9">
        <f t="shared" si="11"/>
        <v>0</v>
      </c>
      <c r="M78" s="15">
        <v>6</v>
      </c>
      <c r="N78" s="15"/>
      <c r="O78" s="15"/>
      <c r="P78" s="15"/>
      <c r="Q78" s="15"/>
      <c r="R78" s="11">
        <f t="shared" si="5"/>
        <v>6</v>
      </c>
      <c r="S78" s="15"/>
      <c r="T78" s="15"/>
      <c r="U78" s="9">
        <f t="shared" si="12"/>
        <v>0</v>
      </c>
      <c r="V78" s="9">
        <f t="shared" si="13"/>
        <v>6</v>
      </c>
      <c r="W78" s="15">
        <v>6</v>
      </c>
      <c r="X78" s="16">
        <f t="shared" si="14"/>
        <v>0</v>
      </c>
      <c r="Y78" s="27"/>
      <c r="Z78" s="17"/>
    </row>
    <row r="79" spans="1:26" ht="18" customHeight="1" x14ac:dyDescent="0.2">
      <c r="A79" s="13">
        <v>1510005</v>
      </c>
      <c r="B79" s="14" t="s">
        <v>100</v>
      </c>
      <c r="C79" s="15">
        <v>70000</v>
      </c>
      <c r="D79" s="10">
        <f>VLOOKUP($A79,'29.04'!$A$9:$W$204,23,0)</f>
        <v>0</v>
      </c>
      <c r="E79" s="15"/>
      <c r="F79" s="15"/>
      <c r="G79" s="15"/>
      <c r="H79" s="9">
        <f t="shared" si="10"/>
        <v>0</v>
      </c>
      <c r="I79" s="15"/>
      <c r="J79" s="15"/>
      <c r="K79" s="15"/>
      <c r="L79" s="9">
        <f t="shared" si="11"/>
        <v>0</v>
      </c>
      <c r="M79" s="15"/>
      <c r="N79" s="15"/>
      <c r="O79" s="15"/>
      <c r="P79" s="15"/>
      <c r="Q79" s="15"/>
      <c r="R79" s="11">
        <f t="shared" si="5"/>
        <v>0</v>
      </c>
      <c r="S79" s="15"/>
      <c r="T79" s="15"/>
      <c r="U79" s="9">
        <f t="shared" si="12"/>
        <v>0</v>
      </c>
      <c r="V79" s="9">
        <f t="shared" si="13"/>
        <v>0</v>
      </c>
      <c r="W79" s="15"/>
      <c r="X79" s="16">
        <f t="shared" si="14"/>
        <v>0</v>
      </c>
      <c r="Y79" s="18"/>
      <c r="Z79" s="17"/>
    </row>
    <row r="80" spans="1:26" ht="18" customHeight="1" x14ac:dyDescent="0.2">
      <c r="A80" s="13">
        <v>1510006</v>
      </c>
      <c r="B80" s="14" t="s">
        <v>101</v>
      </c>
      <c r="C80" s="15">
        <v>38000</v>
      </c>
      <c r="D80" s="10">
        <f>VLOOKUP($A80,'29.04'!$A$9:$W$204,23,0)</f>
        <v>2</v>
      </c>
      <c r="E80" s="15">
        <v>6</v>
      </c>
      <c r="F80" s="15"/>
      <c r="G80" s="15"/>
      <c r="H80" s="9">
        <f t="shared" si="10"/>
        <v>6</v>
      </c>
      <c r="I80" s="15">
        <v>2</v>
      </c>
      <c r="J80" s="15"/>
      <c r="K80" s="15"/>
      <c r="L80" s="9">
        <f t="shared" si="11"/>
        <v>2</v>
      </c>
      <c r="M80" s="15"/>
      <c r="N80" s="15"/>
      <c r="O80" s="15"/>
      <c r="P80" s="15"/>
      <c r="Q80" s="15"/>
      <c r="R80" s="11">
        <f t="shared" si="5"/>
        <v>0</v>
      </c>
      <c r="S80" s="15"/>
      <c r="T80" s="15"/>
      <c r="U80" s="9">
        <f t="shared" si="12"/>
        <v>0</v>
      </c>
      <c r="V80" s="9">
        <f t="shared" si="13"/>
        <v>6</v>
      </c>
      <c r="W80" s="15">
        <v>6</v>
      </c>
      <c r="X80" s="16">
        <f t="shared" si="14"/>
        <v>0</v>
      </c>
      <c r="Y80" s="26"/>
      <c r="Z80" s="17"/>
    </row>
    <row r="81" spans="1:26" ht="18" customHeight="1" x14ac:dyDescent="0.2">
      <c r="A81" s="13">
        <v>1510007</v>
      </c>
      <c r="B81" s="14" t="s">
        <v>102</v>
      </c>
      <c r="C81" s="15">
        <v>75000</v>
      </c>
      <c r="D81" s="10">
        <f>VLOOKUP($A81,'29.04'!$A$9:$W$204,23,0)</f>
        <v>0</v>
      </c>
      <c r="E81" s="15"/>
      <c r="F81" s="15"/>
      <c r="G81" s="15"/>
      <c r="H81" s="9">
        <f t="shared" si="10"/>
        <v>0</v>
      </c>
      <c r="I81" s="15"/>
      <c r="J81" s="15"/>
      <c r="K81" s="15"/>
      <c r="L81" s="9">
        <f t="shared" si="11"/>
        <v>0</v>
      </c>
      <c r="M81" s="15"/>
      <c r="N81" s="15"/>
      <c r="O81" s="15"/>
      <c r="P81" s="15"/>
      <c r="Q81" s="15"/>
      <c r="R81" s="11">
        <f>SUM(M81:Q81)</f>
        <v>0</v>
      </c>
      <c r="S81" s="15"/>
      <c r="T81" s="15"/>
      <c r="U81" s="9">
        <f>S81+T81</f>
        <v>0</v>
      </c>
      <c r="V81" s="9">
        <f t="shared" si="13"/>
        <v>0</v>
      </c>
      <c r="W81" s="15"/>
      <c r="X81" s="16">
        <f>W81-V81</f>
        <v>0</v>
      </c>
      <c r="Y81" s="18"/>
      <c r="Z81" s="17"/>
    </row>
    <row r="82" spans="1:26" ht="18" customHeight="1" x14ac:dyDescent="0.2">
      <c r="A82" s="13">
        <v>1510008</v>
      </c>
      <c r="B82" s="14" t="s">
        <v>103</v>
      </c>
      <c r="C82" s="15">
        <v>55000</v>
      </c>
      <c r="D82" s="10">
        <f>VLOOKUP($A82,'29.04'!$A$9:$W$204,23,0)</f>
        <v>0</v>
      </c>
      <c r="E82" s="15"/>
      <c r="F82" s="15"/>
      <c r="G82" s="15"/>
      <c r="H82" s="9">
        <f t="shared" si="10"/>
        <v>0</v>
      </c>
      <c r="I82" s="15"/>
      <c r="J82" s="15"/>
      <c r="K82" s="15"/>
      <c r="L82" s="9">
        <f t="shared" si="11"/>
        <v>0</v>
      </c>
      <c r="M82" s="15"/>
      <c r="N82" s="15"/>
      <c r="O82" s="15"/>
      <c r="P82" s="15"/>
      <c r="Q82" s="15"/>
      <c r="R82" s="11">
        <f>SUM(M82:Q82)</f>
        <v>0</v>
      </c>
      <c r="S82" s="15"/>
      <c r="T82" s="15"/>
      <c r="U82" s="9">
        <f>S82+T82</f>
        <v>0</v>
      </c>
      <c r="V82" s="9">
        <f t="shared" si="13"/>
        <v>0</v>
      </c>
      <c r="W82" s="15"/>
      <c r="X82" s="16">
        <f>W82-V82</f>
        <v>0</v>
      </c>
      <c r="Y82" s="26"/>
      <c r="Z82" s="17"/>
    </row>
    <row r="83" spans="1:26" ht="18" customHeight="1" x14ac:dyDescent="0.2">
      <c r="A83" s="13">
        <v>1510009</v>
      </c>
      <c r="B83" s="14" t="s">
        <v>104</v>
      </c>
      <c r="C83" s="15">
        <v>30000</v>
      </c>
      <c r="D83" s="10">
        <f>VLOOKUP($A83,'29.04'!$A$9:$W$204,23,0)</f>
        <v>0</v>
      </c>
      <c r="E83" s="15">
        <v>6</v>
      </c>
      <c r="F83" s="15"/>
      <c r="G83" s="15"/>
      <c r="H83" s="9">
        <f t="shared" si="10"/>
        <v>6</v>
      </c>
      <c r="I83" s="15">
        <v>3</v>
      </c>
      <c r="J83" s="15"/>
      <c r="K83" s="15"/>
      <c r="L83" s="9">
        <f t="shared" si="11"/>
        <v>3</v>
      </c>
      <c r="M83" s="15"/>
      <c r="N83" s="15"/>
      <c r="O83" s="15"/>
      <c r="P83" s="15"/>
      <c r="Q83" s="15"/>
      <c r="R83" s="11">
        <f t="shared" si="5"/>
        <v>0</v>
      </c>
      <c r="S83" s="15"/>
      <c r="T83" s="15"/>
      <c r="U83" s="9">
        <f t="shared" si="12"/>
        <v>0</v>
      </c>
      <c r="V83" s="9">
        <f t="shared" si="13"/>
        <v>3</v>
      </c>
      <c r="W83" s="15">
        <v>3</v>
      </c>
      <c r="X83" s="16">
        <f t="shared" si="14"/>
        <v>0</v>
      </c>
      <c r="Y83" s="26"/>
      <c r="Z83" s="17"/>
    </row>
    <row r="84" spans="1:26" ht="18" customHeight="1" x14ac:dyDescent="0.2">
      <c r="A84" s="13">
        <v>1510018</v>
      </c>
      <c r="B84" s="14" t="s">
        <v>105</v>
      </c>
      <c r="C84" s="15">
        <v>60000</v>
      </c>
      <c r="D84" s="10">
        <f>VLOOKUP($A84,'29.04'!$A$9:$W$204,23,0)</f>
        <v>0</v>
      </c>
      <c r="E84" s="15">
        <v>2</v>
      </c>
      <c r="F84" s="15"/>
      <c r="G84" s="15"/>
      <c r="H84" s="9">
        <f t="shared" si="10"/>
        <v>2</v>
      </c>
      <c r="I84" s="15">
        <v>2</v>
      </c>
      <c r="J84" s="15"/>
      <c r="K84" s="15"/>
      <c r="L84" s="9">
        <f t="shared" si="11"/>
        <v>2</v>
      </c>
      <c r="M84" s="15"/>
      <c r="N84" s="15"/>
      <c r="O84" s="15"/>
      <c r="P84" s="15"/>
      <c r="Q84" s="15"/>
      <c r="R84" s="11">
        <f t="shared" si="5"/>
        <v>0</v>
      </c>
      <c r="S84" s="15"/>
      <c r="T84" s="15"/>
      <c r="U84" s="9">
        <f t="shared" si="12"/>
        <v>0</v>
      </c>
      <c r="V84" s="9">
        <f t="shared" si="13"/>
        <v>0</v>
      </c>
      <c r="W84" s="15"/>
      <c r="X84" s="16">
        <f t="shared" si="14"/>
        <v>0</v>
      </c>
      <c r="Y84" s="18"/>
      <c r="Z84" s="17"/>
    </row>
    <row r="85" spans="1:26" ht="18" customHeight="1" x14ac:dyDescent="0.2">
      <c r="A85" s="13">
        <v>1510021</v>
      </c>
      <c r="B85" s="14" t="s">
        <v>106</v>
      </c>
      <c r="C85" s="15">
        <v>38000</v>
      </c>
      <c r="D85" s="10">
        <f>VLOOKUP($A85,'29.04'!$A$9:$W$204,23,0)</f>
        <v>0</v>
      </c>
      <c r="E85" s="15">
        <v>8</v>
      </c>
      <c r="F85" s="15"/>
      <c r="G85" s="15"/>
      <c r="H85" s="9">
        <f t="shared" si="10"/>
        <v>8</v>
      </c>
      <c r="I85" s="15">
        <v>1</v>
      </c>
      <c r="J85" s="15"/>
      <c r="K85" s="15"/>
      <c r="L85" s="9">
        <f t="shared" si="11"/>
        <v>1</v>
      </c>
      <c r="M85" s="15"/>
      <c r="N85" s="15"/>
      <c r="O85" s="15"/>
      <c r="P85" s="15"/>
      <c r="Q85" s="15"/>
      <c r="R85" s="11">
        <f t="shared" si="5"/>
        <v>0</v>
      </c>
      <c r="S85" s="15"/>
      <c r="T85" s="15"/>
      <c r="U85" s="9">
        <f t="shared" si="12"/>
        <v>0</v>
      </c>
      <c r="V85" s="9">
        <f t="shared" si="13"/>
        <v>7</v>
      </c>
      <c r="W85" s="15">
        <v>7</v>
      </c>
      <c r="X85" s="16">
        <f t="shared" si="14"/>
        <v>0</v>
      </c>
      <c r="Y85" s="18"/>
      <c r="Z85" s="17"/>
    </row>
    <row r="86" spans="1:26" ht="18" customHeight="1" x14ac:dyDescent="0.2">
      <c r="A86" s="13">
        <v>1510023</v>
      </c>
      <c r="B86" s="14" t="s">
        <v>107</v>
      </c>
      <c r="C86" s="15">
        <v>55000</v>
      </c>
      <c r="D86" s="10">
        <f>VLOOKUP($A86,'29.04'!$A$9:$W$204,23,0)</f>
        <v>0</v>
      </c>
      <c r="E86" s="15"/>
      <c r="F86" s="15"/>
      <c r="G86" s="15"/>
      <c r="H86" s="9">
        <f t="shared" si="10"/>
        <v>0</v>
      </c>
      <c r="I86" s="15"/>
      <c r="J86" s="15"/>
      <c r="K86" s="15"/>
      <c r="L86" s="9">
        <f t="shared" si="11"/>
        <v>0</v>
      </c>
      <c r="M86" s="15"/>
      <c r="N86" s="15"/>
      <c r="O86" s="15"/>
      <c r="P86" s="15"/>
      <c r="Q86" s="15"/>
      <c r="R86" s="11">
        <f>SUM(M86:Q86)</f>
        <v>0</v>
      </c>
      <c r="S86" s="15"/>
      <c r="T86" s="15"/>
      <c r="U86" s="9">
        <f>S86+T86</f>
        <v>0</v>
      </c>
      <c r="V86" s="9">
        <f t="shared" si="13"/>
        <v>0</v>
      </c>
      <c r="W86" s="15"/>
      <c r="X86" s="16">
        <f>W86-V86</f>
        <v>0</v>
      </c>
      <c r="Y86" s="18"/>
      <c r="Z86" s="17"/>
    </row>
    <row r="87" spans="1:26" ht="18" customHeight="1" x14ac:dyDescent="0.2">
      <c r="A87" s="13">
        <v>1510024</v>
      </c>
      <c r="B87" s="14" t="s">
        <v>108</v>
      </c>
      <c r="C87" s="15">
        <v>30000</v>
      </c>
      <c r="D87" s="10">
        <f>VLOOKUP($A87,'29.04'!$A$9:$W$204,23,0)</f>
        <v>0</v>
      </c>
      <c r="E87" s="15"/>
      <c r="F87" s="15"/>
      <c r="G87" s="15"/>
      <c r="H87" s="9">
        <f t="shared" si="10"/>
        <v>0</v>
      </c>
      <c r="I87" s="15"/>
      <c r="J87" s="15"/>
      <c r="K87" s="15"/>
      <c r="L87" s="9">
        <f t="shared" si="11"/>
        <v>0</v>
      </c>
      <c r="M87" s="15"/>
      <c r="N87" s="15"/>
      <c r="O87" s="15"/>
      <c r="P87" s="15"/>
      <c r="Q87" s="15"/>
      <c r="R87" s="11">
        <f>SUM(M87:Q87)</f>
        <v>0</v>
      </c>
      <c r="S87" s="15"/>
      <c r="T87" s="15"/>
      <c r="U87" s="9">
        <f>S87+T87</f>
        <v>0</v>
      </c>
      <c r="V87" s="9">
        <f t="shared" si="13"/>
        <v>0</v>
      </c>
      <c r="W87" s="15"/>
      <c r="X87" s="16">
        <f>W87-V87</f>
        <v>0</v>
      </c>
      <c r="Y87" s="18"/>
      <c r="Z87" s="17"/>
    </row>
    <row r="88" spans="1:26" ht="18" customHeight="1" x14ac:dyDescent="0.2">
      <c r="A88" s="13">
        <v>1510039</v>
      </c>
      <c r="B88" s="14" t="s">
        <v>109</v>
      </c>
      <c r="C88" s="15">
        <v>30000</v>
      </c>
      <c r="D88" s="10">
        <f>VLOOKUP($A88,'29.04'!$A$9:$W$204,23,0)</f>
        <v>6</v>
      </c>
      <c r="E88" s="15">
        <v>4</v>
      </c>
      <c r="F88" s="15"/>
      <c r="G88" s="15"/>
      <c r="H88" s="9">
        <f t="shared" si="10"/>
        <v>4</v>
      </c>
      <c r="I88" s="15">
        <v>2</v>
      </c>
      <c r="J88" s="15"/>
      <c r="K88" s="15"/>
      <c r="L88" s="9">
        <f t="shared" si="11"/>
        <v>2</v>
      </c>
      <c r="M88" s="15"/>
      <c r="N88" s="15"/>
      <c r="O88" s="15"/>
      <c r="P88" s="15"/>
      <c r="Q88" s="15"/>
      <c r="R88" s="11">
        <f t="shared" si="5"/>
        <v>0</v>
      </c>
      <c r="S88" s="15"/>
      <c r="T88" s="15"/>
      <c r="U88" s="9">
        <f t="shared" si="12"/>
        <v>0</v>
      </c>
      <c r="V88" s="9">
        <f t="shared" si="13"/>
        <v>8</v>
      </c>
      <c r="W88" s="15">
        <v>8</v>
      </c>
      <c r="X88" s="16">
        <f t="shared" si="14"/>
        <v>0</v>
      </c>
      <c r="Y88" s="27"/>
      <c r="Z88" s="17"/>
    </row>
    <row r="89" spans="1:26" ht="18" customHeight="1" x14ac:dyDescent="0.2">
      <c r="A89" s="13">
        <v>1510040</v>
      </c>
      <c r="B89" s="14" t="s">
        <v>110</v>
      </c>
      <c r="C89" s="15">
        <v>55000</v>
      </c>
      <c r="D89" s="10">
        <f>VLOOKUP($A89,'29.04'!$A$9:$W$204,23,0)</f>
        <v>2</v>
      </c>
      <c r="E89" s="15">
        <v>2</v>
      </c>
      <c r="F89" s="15"/>
      <c r="G89" s="15"/>
      <c r="H89" s="9">
        <f t="shared" si="10"/>
        <v>2</v>
      </c>
      <c r="I89" s="15">
        <v>1</v>
      </c>
      <c r="J89" s="15"/>
      <c r="K89" s="15"/>
      <c r="L89" s="9">
        <f t="shared" si="11"/>
        <v>1</v>
      </c>
      <c r="M89" s="15">
        <v>1</v>
      </c>
      <c r="N89" s="15"/>
      <c r="O89" s="15"/>
      <c r="P89" s="15"/>
      <c r="Q89" s="15"/>
      <c r="R89" s="11">
        <f t="shared" si="5"/>
        <v>1</v>
      </c>
      <c r="S89" s="15"/>
      <c r="T89" s="15"/>
      <c r="U89" s="9">
        <f t="shared" si="12"/>
        <v>0</v>
      </c>
      <c r="V89" s="9">
        <f t="shared" si="13"/>
        <v>2</v>
      </c>
      <c r="W89" s="15">
        <v>2</v>
      </c>
      <c r="X89" s="16">
        <f t="shared" si="14"/>
        <v>0</v>
      </c>
      <c r="Y89" s="27"/>
      <c r="Z89" s="17"/>
    </row>
    <row r="90" spans="1:26" ht="18" customHeight="1" x14ac:dyDescent="0.2">
      <c r="A90" s="13">
        <v>1510053</v>
      </c>
      <c r="B90" s="14" t="s">
        <v>111</v>
      </c>
      <c r="C90" s="15">
        <v>35000</v>
      </c>
      <c r="D90" s="10">
        <f>VLOOKUP($A90,'29.04'!$A$9:$W$204,23,0)</f>
        <v>3</v>
      </c>
      <c r="E90" s="15">
        <v>4</v>
      </c>
      <c r="F90" s="15"/>
      <c r="G90" s="15"/>
      <c r="H90" s="9">
        <f t="shared" si="10"/>
        <v>4</v>
      </c>
      <c r="I90" s="15">
        <v>3</v>
      </c>
      <c r="J90" s="15"/>
      <c r="K90" s="15"/>
      <c r="L90" s="9">
        <f t="shared" si="11"/>
        <v>3</v>
      </c>
      <c r="M90" s="15">
        <v>2</v>
      </c>
      <c r="N90" s="15"/>
      <c r="O90" s="15"/>
      <c r="P90" s="15"/>
      <c r="Q90" s="15"/>
      <c r="R90" s="11">
        <f t="shared" ref="R90:R159" si="15">SUM(M90:Q90)</f>
        <v>2</v>
      </c>
      <c r="S90" s="15"/>
      <c r="T90" s="15"/>
      <c r="U90" s="9">
        <f t="shared" si="12"/>
        <v>0</v>
      </c>
      <c r="V90" s="9">
        <f t="shared" si="13"/>
        <v>2</v>
      </c>
      <c r="W90" s="15">
        <v>2</v>
      </c>
      <c r="X90" s="16">
        <f t="shared" si="14"/>
        <v>0</v>
      </c>
      <c r="Y90" s="27"/>
      <c r="Z90" s="17"/>
    </row>
    <row r="91" spans="1:26" ht="18" customHeight="1" x14ac:dyDescent="0.2">
      <c r="A91" s="7">
        <v>3500000</v>
      </c>
      <c r="B91" s="8" t="s">
        <v>112</v>
      </c>
      <c r="C91" s="9"/>
      <c r="D91" s="10">
        <f>VLOOKUP($A91,'29.04'!$A$9:$W$204,23,0)</f>
        <v>0</v>
      </c>
      <c r="E91" s="10"/>
      <c r="F91" s="10"/>
      <c r="G91" s="10"/>
      <c r="H91" s="9"/>
      <c r="I91" s="10"/>
      <c r="J91" s="10"/>
      <c r="K91" s="10"/>
      <c r="L91" s="9">
        <f t="shared" si="11"/>
        <v>0</v>
      </c>
      <c r="M91" s="10"/>
      <c r="N91" s="10"/>
      <c r="O91" s="10"/>
      <c r="P91" s="10"/>
      <c r="Q91" s="10"/>
      <c r="R91" s="11">
        <f t="shared" si="15"/>
        <v>0</v>
      </c>
      <c r="S91" s="10"/>
      <c r="T91" s="10"/>
      <c r="U91" s="9"/>
      <c r="V91" s="9"/>
      <c r="W91" s="10"/>
      <c r="X91" s="9"/>
      <c r="Y91" s="18"/>
      <c r="Z91" s="17"/>
    </row>
    <row r="92" spans="1:26" ht="18" customHeight="1" x14ac:dyDescent="0.2">
      <c r="A92" s="13">
        <v>3500003</v>
      </c>
      <c r="B92" s="14" t="s">
        <v>113</v>
      </c>
      <c r="C92" s="15">
        <v>390000</v>
      </c>
      <c r="D92" s="10">
        <f>VLOOKUP($A92,'29.04'!$A$9:$W$204,23,0)</f>
        <v>0</v>
      </c>
      <c r="E92" s="15">
        <v>1</v>
      </c>
      <c r="F92" s="15"/>
      <c r="G92" s="15"/>
      <c r="H92" s="9">
        <f t="shared" ref="H92:H109" si="16">SUM(E92:G92)</f>
        <v>1</v>
      </c>
      <c r="I92" s="15"/>
      <c r="J92" s="15"/>
      <c r="K92" s="15"/>
      <c r="L92" s="9">
        <f t="shared" si="11"/>
        <v>0</v>
      </c>
      <c r="M92" s="15"/>
      <c r="N92" s="15"/>
      <c r="O92" s="15"/>
      <c r="P92" s="15"/>
      <c r="Q92" s="15"/>
      <c r="R92" s="11">
        <f>SUM(M92:Q92)</f>
        <v>0</v>
      </c>
      <c r="S92" s="15"/>
      <c r="T92" s="15"/>
      <c r="U92" s="9">
        <f>S92+T92</f>
        <v>0</v>
      </c>
      <c r="V92" s="9">
        <f t="shared" ref="V92:V109" si="17">D92+H92-L92-R92-U92</f>
        <v>1</v>
      </c>
      <c r="W92" s="15">
        <v>1</v>
      </c>
      <c r="X92" s="16">
        <f>W92-V92</f>
        <v>0</v>
      </c>
      <c r="Y92" s="18"/>
      <c r="Z92" s="17"/>
    </row>
    <row r="93" spans="1:26" ht="18" customHeight="1" x14ac:dyDescent="0.2">
      <c r="A93" s="13">
        <v>3500004</v>
      </c>
      <c r="B93" s="14" t="s">
        <v>114</v>
      </c>
      <c r="C93" s="15">
        <v>300000</v>
      </c>
      <c r="D93" s="10">
        <f>VLOOKUP($A93,'29.04'!$A$9:$W$204,23,0)</f>
        <v>1</v>
      </c>
      <c r="E93" s="15"/>
      <c r="F93" s="15"/>
      <c r="G93" s="15"/>
      <c r="H93" s="9">
        <f t="shared" si="16"/>
        <v>0</v>
      </c>
      <c r="I93" s="15">
        <v>1</v>
      </c>
      <c r="J93" s="15"/>
      <c r="K93" s="15"/>
      <c r="L93" s="9">
        <f t="shared" si="11"/>
        <v>1</v>
      </c>
      <c r="M93" s="15"/>
      <c r="N93" s="15"/>
      <c r="O93" s="15"/>
      <c r="P93" s="15"/>
      <c r="Q93" s="15"/>
      <c r="R93" s="11">
        <f>SUM(M93:Q93)</f>
        <v>0</v>
      </c>
      <c r="S93" s="15"/>
      <c r="T93" s="15"/>
      <c r="U93" s="9">
        <f>S93+T93</f>
        <v>0</v>
      </c>
      <c r="V93" s="9">
        <f t="shared" si="17"/>
        <v>0</v>
      </c>
      <c r="W93" s="15"/>
      <c r="X93" s="16">
        <f>W93-V93</f>
        <v>0</v>
      </c>
      <c r="Y93" s="18"/>
      <c r="Z93" s="17"/>
    </row>
    <row r="94" spans="1:26" ht="18" customHeight="1" x14ac:dyDescent="0.2">
      <c r="A94" s="13">
        <v>3500001</v>
      </c>
      <c r="B94" s="14" t="s">
        <v>115</v>
      </c>
      <c r="C94" s="15">
        <v>300000</v>
      </c>
      <c r="D94" s="10">
        <f>VLOOKUP($A94,'29.04'!$A$9:$W$204,23,0)</f>
        <v>0</v>
      </c>
      <c r="E94" s="15"/>
      <c r="F94" s="15"/>
      <c r="G94" s="15"/>
      <c r="H94" s="9">
        <f t="shared" si="16"/>
        <v>0</v>
      </c>
      <c r="I94" s="15"/>
      <c r="J94" s="15"/>
      <c r="K94" s="15"/>
      <c r="L94" s="9">
        <f t="shared" si="11"/>
        <v>0</v>
      </c>
      <c r="M94" s="15"/>
      <c r="N94" s="15"/>
      <c r="O94" s="15"/>
      <c r="P94" s="15"/>
      <c r="Q94" s="15"/>
      <c r="R94" s="11">
        <f t="shared" si="15"/>
        <v>0</v>
      </c>
      <c r="S94" s="15"/>
      <c r="T94" s="15"/>
      <c r="U94" s="9">
        <f t="shared" ref="U94:U109" si="18">S94+T94</f>
        <v>0</v>
      </c>
      <c r="V94" s="9">
        <f t="shared" si="17"/>
        <v>0</v>
      </c>
      <c r="W94" s="15"/>
      <c r="X94" s="16">
        <f t="shared" ref="X94:X109" si="19">W94-V94</f>
        <v>0</v>
      </c>
      <c r="Y94" s="18"/>
      <c r="Z94" s="17"/>
    </row>
    <row r="95" spans="1:26" ht="18" customHeight="1" x14ac:dyDescent="0.2">
      <c r="A95" s="13">
        <v>3500009</v>
      </c>
      <c r="B95" s="14" t="s">
        <v>116</v>
      </c>
      <c r="C95" s="15">
        <v>390000</v>
      </c>
      <c r="D95" s="10">
        <f>VLOOKUP($A95,'29.04'!$A$9:$W$204,23,0)</f>
        <v>1</v>
      </c>
      <c r="E95" s="15">
        <v>1</v>
      </c>
      <c r="F95" s="15"/>
      <c r="G95" s="15"/>
      <c r="H95" s="9">
        <f t="shared" si="16"/>
        <v>1</v>
      </c>
      <c r="I95" s="15">
        <v>2</v>
      </c>
      <c r="J95" s="15"/>
      <c r="K95" s="15"/>
      <c r="L95" s="9">
        <f t="shared" si="11"/>
        <v>2</v>
      </c>
      <c r="M95" s="15"/>
      <c r="N95" s="15"/>
      <c r="O95" s="15"/>
      <c r="P95" s="15"/>
      <c r="Q95" s="15"/>
      <c r="R95" s="11">
        <f t="shared" si="15"/>
        <v>0</v>
      </c>
      <c r="S95" s="15"/>
      <c r="T95" s="15"/>
      <c r="U95" s="9">
        <f t="shared" si="18"/>
        <v>0</v>
      </c>
      <c r="V95" s="9">
        <f t="shared" si="17"/>
        <v>0</v>
      </c>
      <c r="W95" s="15"/>
      <c r="X95" s="16">
        <f t="shared" si="19"/>
        <v>0</v>
      </c>
      <c r="Y95" s="18"/>
      <c r="Z95" s="17"/>
    </row>
    <row r="96" spans="1:26" ht="18" customHeight="1" x14ac:dyDescent="0.2">
      <c r="A96" s="13">
        <v>3500021</v>
      </c>
      <c r="B96" s="14" t="s">
        <v>117</v>
      </c>
      <c r="C96" s="15">
        <v>390000</v>
      </c>
      <c r="D96" s="10">
        <f>VLOOKUP($A96,'29.04'!$A$9:$W$204,23,0)</f>
        <v>1</v>
      </c>
      <c r="E96" s="15">
        <v>3</v>
      </c>
      <c r="F96" s="15"/>
      <c r="G96" s="15"/>
      <c r="H96" s="9">
        <f t="shared" si="16"/>
        <v>3</v>
      </c>
      <c r="I96" s="15">
        <v>2</v>
      </c>
      <c r="J96" s="15"/>
      <c r="K96" s="15"/>
      <c r="L96" s="9">
        <f t="shared" si="11"/>
        <v>2</v>
      </c>
      <c r="M96" s="15"/>
      <c r="N96" s="15"/>
      <c r="O96" s="15"/>
      <c r="P96" s="15"/>
      <c r="Q96" s="15"/>
      <c r="R96" s="11">
        <f t="shared" si="15"/>
        <v>0</v>
      </c>
      <c r="S96" s="15"/>
      <c r="T96" s="15"/>
      <c r="U96" s="9">
        <f t="shared" si="18"/>
        <v>0</v>
      </c>
      <c r="V96" s="9">
        <f t="shared" si="17"/>
        <v>2</v>
      </c>
      <c r="W96" s="15">
        <v>2</v>
      </c>
      <c r="X96" s="16">
        <f t="shared" si="19"/>
        <v>0</v>
      </c>
      <c r="Y96" s="18"/>
      <c r="Z96" s="17"/>
    </row>
    <row r="97" spans="1:26" ht="18" customHeight="1" x14ac:dyDescent="0.2">
      <c r="A97" s="13">
        <v>3500022</v>
      </c>
      <c r="B97" s="14" t="s">
        <v>118</v>
      </c>
      <c r="C97" s="15">
        <v>300000</v>
      </c>
      <c r="D97" s="10">
        <f>VLOOKUP($A97,'29.04'!$A$9:$W$204,23,0)</f>
        <v>0</v>
      </c>
      <c r="E97" s="15"/>
      <c r="F97" s="15"/>
      <c r="G97" s="15"/>
      <c r="H97" s="9">
        <f t="shared" si="16"/>
        <v>0</v>
      </c>
      <c r="I97" s="15"/>
      <c r="J97" s="15"/>
      <c r="K97" s="15"/>
      <c r="L97" s="9">
        <f t="shared" si="11"/>
        <v>0</v>
      </c>
      <c r="M97" s="15"/>
      <c r="N97" s="15"/>
      <c r="O97" s="15"/>
      <c r="P97" s="15"/>
      <c r="Q97" s="15"/>
      <c r="R97" s="11">
        <f>SUM(M97:Q97)</f>
        <v>0</v>
      </c>
      <c r="S97" s="15"/>
      <c r="T97" s="15"/>
      <c r="U97" s="9">
        <f>S97+T97</f>
        <v>0</v>
      </c>
      <c r="V97" s="9">
        <f t="shared" si="17"/>
        <v>0</v>
      </c>
      <c r="W97" s="15"/>
      <c r="X97" s="16">
        <f>W97-V97</f>
        <v>0</v>
      </c>
      <c r="Y97" s="18"/>
      <c r="Z97" s="17"/>
    </row>
    <row r="98" spans="1:26" ht="18" customHeight="1" x14ac:dyDescent="0.2">
      <c r="A98" s="13">
        <v>3500029</v>
      </c>
      <c r="B98" s="14" t="s">
        <v>119</v>
      </c>
      <c r="C98" s="15">
        <v>390000</v>
      </c>
      <c r="D98" s="10">
        <f>VLOOKUP($A98,'29.04'!$A$9:$W$204,23,0)</f>
        <v>0</v>
      </c>
      <c r="E98" s="15">
        <v>1</v>
      </c>
      <c r="F98" s="15"/>
      <c r="G98" s="15"/>
      <c r="H98" s="9">
        <f t="shared" si="16"/>
        <v>1</v>
      </c>
      <c r="I98" s="15">
        <v>1</v>
      </c>
      <c r="J98" s="15"/>
      <c r="K98" s="15"/>
      <c r="L98" s="9">
        <f t="shared" si="11"/>
        <v>1</v>
      </c>
      <c r="M98" s="15"/>
      <c r="N98" s="15"/>
      <c r="O98" s="15"/>
      <c r="P98" s="15"/>
      <c r="Q98" s="15"/>
      <c r="R98" s="11">
        <f t="shared" si="15"/>
        <v>0</v>
      </c>
      <c r="S98" s="15"/>
      <c r="T98" s="15"/>
      <c r="U98" s="9">
        <f t="shared" si="18"/>
        <v>0</v>
      </c>
      <c r="V98" s="9">
        <f t="shared" si="17"/>
        <v>0</v>
      </c>
      <c r="W98" s="15"/>
      <c r="X98" s="16">
        <f t="shared" si="19"/>
        <v>0</v>
      </c>
      <c r="Y98" s="18"/>
      <c r="Z98" s="17"/>
    </row>
    <row r="99" spans="1:26" ht="18" customHeight="1" x14ac:dyDescent="0.2">
      <c r="A99" s="13">
        <v>3500030</v>
      </c>
      <c r="B99" s="14" t="s">
        <v>120</v>
      </c>
      <c r="C99" s="15">
        <v>300000</v>
      </c>
      <c r="D99" s="10">
        <f>VLOOKUP($A99,'29.04'!$A$9:$W$204,23,0)</f>
        <v>1</v>
      </c>
      <c r="E99" s="15"/>
      <c r="F99" s="15"/>
      <c r="G99" s="15"/>
      <c r="H99" s="9">
        <f t="shared" si="16"/>
        <v>0</v>
      </c>
      <c r="I99" s="15">
        <v>1</v>
      </c>
      <c r="J99" s="15"/>
      <c r="K99" s="15"/>
      <c r="L99" s="9">
        <f t="shared" si="11"/>
        <v>1</v>
      </c>
      <c r="M99" s="15"/>
      <c r="N99" s="15"/>
      <c r="O99" s="15"/>
      <c r="P99" s="15"/>
      <c r="Q99" s="15"/>
      <c r="R99" s="11">
        <f>SUM(M99:Q99)</f>
        <v>0</v>
      </c>
      <c r="S99" s="15"/>
      <c r="T99" s="15"/>
      <c r="U99" s="9">
        <f>S99+T99</f>
        <v>0</v>
      </c>
      <c r="V99" s="9">
        <f t="shared" si="17"/>
        <v>0</v>
      </c>
      <c r="W99" s="15"/>
      <c r="X99" s="16">
        <f>W99-V99</f>
        <v>0</v>
      </c>
      <c r="Y99" s="18"/>
      <c r="Z99" s="17"/>
    </row>
    <row r="100" spans="1:26" ht="18" customHeight="1" x14ac:dyDescent="0.2">
      <c r="A100" s="13">
        <v>3500049</v>
      </c>
      <c r="B100" s="14" t="s">
        <v>121</v>
      </c>
      <c r="C100" s="15">
        <v>390000</v>
      </c>
      <c r="D100" s="10">
        <f>VLOOKUP($A100,'29.04'!$A$9:$W$204,23,0)</f>
        <v>0</v>
      </c>
      <c r="E100" s="15"/>
      <c r="F100" s="15"/>
      <c r="G100" s="15"/>
      <c r="H100" s="9">
        <f t="shared" si="16"/>
        <v>0</v>
      </c>
      <c r="I100" s="15"/>
      <c r="J100" s="15"/>
      <c r="K100" s="15"/>
      <c r="L100" s="9">
        <f t="shared" si="11"/>
        <v>0</v>
      </c>
      <c r="M100" s="15"/>
      <c r="N100" s="15"/>
      <c r="O100" s="15"/>
      <c r="P100" s="15"/>
      <c r="Q100" s="15"/>
      <c r="R100" s="11">
        <f>SUM(M100:Q100)</f>
        <v>0</v>
      </c>
      <c r="S100" s="15"/>
      <c r="T100" s="15"/>
      <c r="U100" s="9">
        <f>S100+T100</f>
        <v>0</v>
      </c>
      <c r="V100" s="9">
        <f t="shared" si="17"/>
        <v>0</v>
      </c>
      <c r="W100" s="15"/>
      <c r="X100" s="16">
        <f>W100-V100</f>
        <v>0</v>
      </c>
      <c r="Y100" s="18"/>
      <c r="Z100" s="17"/>
    </row>
    <row r="101" spans="1:26" ht="18" customHeight="1" x14ac:dyDescent="0.2">
      <c r="A101" s="13">
        <v>3500182</v>
      </c>
      <c r="B101" s="14" t="s">
        <v>248</v>
      </c>
      <c r="C101" s="15">
        <v>390000</v>
      </c>
      <c r="D101" s="10">
        <f>VLOOKUP($A101,'29.04'!$A$9:$W$204,23,0)</f>
        <v>1</v>
      </c>
      <c r="E101" s="15"/>
      <c r="F101" s="15"/>
      <c r="G101" s="15"/>
      <c r="H101" s="9">
        <f t="shared" si="16"/>
        <v>0</v>
      </c>
      <c r="I101" s="15">
        <v>1</v>
      </c>
      <c r="J101" s="15"/>
      <c r="K101" s="15"/>
      <c r="L101" s="9">
        <f t="shared" si="11"/>
        <v>1</v>
      </c>
      <c r="M101" s="15"/>
      <c r="N101" s="15"/>
      <c r="O101" s="15"/>
      <c r="P101" s="15"/>
      <c r="Q101" s="15"/>
      <c r="R101" s="11">
        <f>SUM(M101:Q101)</f>
        <v>0</v>
      </c>
      <c r="S101" s="15"/>
      <c r="T101" s="15"/>
      <c r="U101" s="9">
        <f>S101+T101</f>
        <v>0</v>
      </c>
      <c r="V101" s="9">
        <f t="shared" si="17"/>
        <v>0</v>
      </c>
      <c r="W101" s="15"/>
      <c r="X101" s="16">
        <f>W101-V101</f>
        <v>0</v>
      </c>
      <c r="Y101" s="18"/>
      <c r="Z101" s="17"/>
    </row>
    <row r="102" spans="1:26" ht="18" customHeight="1" x14ac:dyDescent="0.2">
      <c r="A102" s="13">
        <v>3500140</v>
      </c>
      <c r="B102" s="14" t="s">
        <v>123</v>
      </c>
      <c r="C102" s="15">
        <v>300000</v>
      </c>
      <c r="D102" s="10">
        <f>VLOOKUP($A102,'29.04'!$A$9:$W$204,23,0)</f>
        <v>0</v>
      </c>
      <c r="E102" s="15"/>
      <c r="F102" s="15"/>
      <c r="G102" s="15"/>
      <c r="H102" s="9">
        <f t="shared" si="16"/>
        <v>0</v>
      </c>
      <c r="I102" s="15"/>
      <c r="J102" s="15"/>
      <c r="K102" s="15"/>
      <c r="L102" s="9">
        <f t="shared" si="11"/>
        <v>0</v>
      </c>
      <c r="M102" s="15"/>
      <c r="N102" s="15"/>
      <c r="O102" s="15"/>
      <c r="P102" s="15"/>
      <c r="Q102" s="15"/>
      <c r="R102" s="11">
        <f>SUM(M102:Q102)</f>
        <v>0</v>
      </c>
      <c r="S102" s="15"/>
      <c r="T102" s="15"/>
      <c r="U102" s="9">
        <f>S102+T102</f>
        <v>0</v>
      </c>
      <c r="V102" s="9">
        <f t="shared" si="17"/>
        <v>0</v>
      </c>
      <c r="W102" s="15"/>
      <c r="X102" s="16">
        <f>W102-V102</f>
        <v>0</v>
      </c>
      <c r="Y102" s="18"/>
      <c r="Z102" s="17"/>
    </row>
    <row r="103" spans="1:26" ht="18" customHeight="1" x14ac:dyDescent="0.2">
      <c r="A103" s="13">
        <v>3500155</v>
      </c>
      <c r="B103" s="14" t="s">
        <v>124</v>
      </c>
      <c r="C103" s="15">
        <v>300000</v>
      </c>
      <c r="D103" s="10">
        <f>VLOOKUP($A103,'29.04'!$A$9:$W$204,23,0)</f>
        <v>1</v>
      </c>
      <c r="E103" s="15"/>
      <c r="F103" s="15"/>
      <c r="G103" s="15"/>
      <c r="H103" s="9">
        <f t="shared" si="16"/>
        <v>0</v>
      </c>
      <c r="I103" s="15"/>
      <c r="J103" s="15"/>
      <c r="K103" s="15"/>
      <c r="L103" s="9">
        <f t="shared" si="11"/>
        <v>0</v>
      </c>
      <c r="M103" s="15"/>
      <c r="N103" s="15"/>
      <c r="O103" s="15"/>
      <c r="P103" s="15"/>
      <c r="Q103" s="15"/>
      <c r="R103" s="11">
        <f t="shared" si="15"/>
        <v>0</v>
      </c>
      <c r="S103" s="15"/>
      <c r="T103" s="15"/>
      <c r="U103" s="9">
        <f t="shared" si="18"/>
        <v>0</v>
      </c>
      <c r="V103" s="9">
        <f t="shared" si="17"/>
        <v>1</v>
      </c>
      <c r="W103" s="15">
        <v>1</v>
      </c>
      <c r="X103" s="16">
        <f t="shared" si="19"/>
        <v>0</v>
      </c>
      <c r="Y103" s="18"/>
      <c r="Z103" s="17"/>
    </row>
    <row r="104" spans="1:26" ht="18" customHeight="1" x14ac:dyDescent="0.2">
      <c r="A104" s="13">
        <v>3500156</v>
      </c>
      <c r="B104" s="14" t="s">
        <v>125</v>
      </c>
      <c r="C104" s="15">
        <v>390000</v>
      </c>
      <c r="D104" s="10">
        <f>VLOOKUP($A104,'29.04'!$A$9:$W$204,23,0)</f>
        <v>1</v>
      </c>
      <c r="E104" s="15"/>
      <c r="F104" s="15"/>
      <c r="G104" s="15"/>
      <c r="H104" s="9">
        <f t="shared" si="16"/>
        <v>0</v>
      </c>
      <c r="I104" s="15"/>
      <c r="J104" s="15"/>
      <c r="K104" s="15"/>
      <c r="L104" s="9">
        <f t="shared" si="11"/>
        <v>0</v>
      </c>
      <c r="M104" s="15"/>
      <c r="N104" s="15"/>
      <c r="O104" s="15"/>
      <c r="P104" s="15"/>
      <c r="Q104" s="15"/>
      <c r="R104" s="11">
        <f t="shared" si="15"/>
        <v>0</v>
      </c>
      <c r="S104" s="15"/>
      <c r="T104" s="15"/>
      <c r="U104" s="9">
        <f t="shared" si="18"/>
        <v>0</v>
      </c>
      <c r="V104" s="9">
        <f t="shared" si="17"/>
        <v>1</v>
      </c>
      <c r="W104" s="15">
        <v>1</v>
      </c>
      <c r="X104" s="16">
        <f t="shared" si="19"/>
        <v>0</v>
      </c>
      <c r="Y104" s="18"/>
      <c r="Z104" s="17"/>
    </row>
    <row r="105" spans="1:26" ht="18" customHeight="1" x14ac:dyDescent="0.2">
      <c r="A105" s="13">
        <v>3500141</v>
      </c>
      <c r="B105" s="14" t="s">
        <v>126</v>
      </c>
      <c r="C105" s="15">
        <v>300000</v>
      </c>
      <c r="D105" s="10">
        <f>VLOOKUP($A105,'29.04'!$A$9:$W$204,23,0)</f>
        <v>0</v>
      </c>
      <c r="E105" s="15"/>
      <c r="F105" s="15"/>
      <c r="G105" s="15"/>
      <c r="H105" s="9">
        <f t="shared" si="16"/>
        <v>0</v>
      </c>
      <c r="I105" s="15"/>
      <c r="J105" s="15"/>
      <c r="K105" s="15"/>
      <c r="L105" s="9">
        <f t="shared" si="11"/>
        <v>0</v>
      </c>
      <c r="M105" s="15"/>
      <c r="N105" s="15"/>
      <c r="O105" s="15"/>
      <c r="P105" s="15"/>
      <c r="Q105" s="15"/>
      <c r="R105" s="11">
        <f t="shared" si="15"/>
        <v>0</v>
      </c>
      <c r="S105" s="15"/>
      <c r="T105" s="15"/>
      <c r="U105" s="9">
        <f t="shared" si="18"/>
        <v>0</v>
      </c>
      <c r="V105" s="9">
        <f t="shared" si="17"/>
        <v>0</v>
      </c>
      <c r="W105" s="15"/>
      <c r="X105" s="16">
        <f t="shared" si="19"/>
        <v>0</v>
      </c>
      <c r="Y105" s="18"/>
      <c r="Z105" s="17"/>
    </row>
    <row r="106" spans="1:26" ht="18" customHeight="1" x14ac:dyDescent="0.2">
      <c r="A106" s="13">
        <v>3500142</v>
      </c>
      <c r="B106" s="14" t="s">
        <v>127</v>
      </c>
      <c r="C106" s="15">
        <v>390000</v>
      </c>
      <c r="D106" s="10">
        <f>VLOOKUP($A106,'29.04'!$A$9:$W$204,23,0)</f>
        <v>1</v>
      </c>
      <c r="E106" s="15"/>
      <c r="F106" s="15"/>
      <c r="G106" s="15"/>
      <c r="H106" s="9">
        <f t="shared" si="16"/>
        <v>0</v>
      </c>
      <c r="I106" s="15"/>
      <c r="J106" s="15"/>
      <c r="K106" s="15"/>
      <c r="L106" s="9">
        <f t="shared" si="11"/>
        <v>0</v>
      </c>
      <c r="M106" s="15"/>
      <c r="N106" s="15"/>
      <c r="O106" s="15"/>
      <c r="P106" s="15"/>
      <c r="Q106" s="15"/>
      <c r="R106" s="11">
        <f t="shared" si="15"/>
        <v>0</v>
      </c>
      <c r="S106" s="15"/>
      <c r="T106" s="15"/>
      <c r="U106" s="9">
        <f t="shared" si="18"/>
        <v>0</v>
      </c>
      <c r="V106" s="9">
        <f t="shared" si="17"/>
        <v>1</v>
      </c>
      <c r="W106" s="15">
        <v>1</v>
      </c>
      <c r="X106" s="16">
        <f t="shared" si="19"/>
        <v>0</v>
      </c>
      <c r="Y106" s="18"/>
      <c r="Z106" s="17"/>
    </row>
    <row r="107" spans="1:26" ht="18" customHeight="1" x14ac:dyDescent="0.2">
      <c r="A107" s="13">
        <v>3500143</v>
      </c>
      <c r="B107" s="14" t="s">
        <v>128</v>
      </c>
      <c r="C107" s="15">
        <v>220000</v>
      </c>
      <c r="D107" s="10">
        <f>VLOOKUP($A107,'29.04'!$A$9:$W$204,23,0)</f>
        <v>0</v>
      </c>
      <c r="E107" s="15"/>
      <c r="F107" s="15"/>
      <c r="G107" s="15"/>
      <c r="H107" s="9">
        <f t="shared" si="16"/>
        <v>0</v>
      </c>
      <c r="I107" s="15"/>
      <c r="J107" s="15"/>
      <c r="K107" s="15"/>
      <c r="L107" s="9">
        <f t="shared" si="11"/>
        <v>0</v>
      </c>
      <c r="M107" s="15"/>
      <c r="N107" s="15"/>
      <c r="O107" s="15"/>
      <c r="P107" s="15"/>
      <c r="Q107" s="15"/>
      <c r="R107" s="11">
        <f t="shared" si="15"/>
        <v>0</v>
      </c>
      <c r="S107" s="15"/>
      <c r="T107" s="15"/>
      <c r="U107" s="9">
        <f t="shared" si="18"/>
        <v>0</v>
      </c>
      <c r="V107" s="9">
        <f t="shared" si="17"/>
        <v>0</v>
      </c>
      <c r="W107" s="15"/>
      <c r="X107" s="16">
        <f t="shared" si="19"/>
        <v>0</v>
      </c>
      <c r="Y107" s="18"/>
      <c r="Z107" s="17"/>
    </row>
    <row r="108" spans="1:26" ht="18" customHeight="1" x14ac:dyDescent="0.2">
      <c r="A108" s="13">
        <v>3500144</v>
      </c>
      <c r="B108" s="14" t="s">
        <v>129</v>
      </c>
      <c r="C108" s="15">
        <v>260000</v>
      </c>
      <c r="D108" s="10">
        <f>VLOOKUP($A108,'29.04'!$A$9:$W$204,23,0)</f>
        <v>2</v>
      </c>
      <c r="E108" s="15">
        <v>2</v>
      </c>
      <c r="F108" s="15"/>
      <c r="G108" s="15"/>
      <c r="H108" s="9">
        <f t="shared" si="16"/>
        <v>2</v>
      </c>
      <c r="I108" s="15">
        <v>1</v>
      </c>
      <c r="J108" s="15"/>
      <c r="K108" s="15"/>
      <c r="L108" s="9">
        <f t="shared" si="11"/>
        <v>1</v>
      </c>
      <c r="M108" s="15"/>
      <c r="N108" s="15"/>
      <c r="O108" s="15"/>
      <c r="P108" s="15"/>
      <c r="Q108" s="15"/>
      <c r="R108" s="11">
        <f t="shared" si="15"/>
        <v>0</v>
      </c>
      <c r="S108" s="15"/>
      <c r="T108" s="15"/>
      <c r="U108" s="9">
        <f t="shared" si="18"/>
        <v>0</v>
      </c>
      <c r="V108" s="9">
        <f t="shared" si="17"/>
        <v>3</v>
      </c>
      <c r="W108" s="15">
        <v>3</v>
      </c>
      <c r="X108" s="16">
        <f t="shared" si="19"/>
        <v>0</v>
      </c>
      <c r="Y108" s="18"/>
      <c r="Z108" s="17"/>
    </row>
    <row r="109" spans="1:26" ht="18" customHeight="1" x14ac:dyDescent="0.2">
      <c r="A109" s="13">
        <v>3500145</v>
      </c>
      <c r="B109" s="14" t="s">
        <v>130</v>
      </c>
      <c r="C109" s="15">
        <v>350000</v>
      </c>
      <c r="D109" s="10">
        <f>VLOOKUP($A109,'29.04'!$A$9:$W$204,23,0)</f>
        <v>0</v>
      </c>
      <c r="E109" s="15"/>
      <c r="F109" s="15"/>
      <c r="G109" s="15"/>
      <c r="H109" s="9">
        <f t="shared" si="16"/>
        <v>0</v>
      </c>
      <c r="I109" s="15"/>
      <c r="J109" s="15"/>
      <c r="K109" s="15"/>
      <c r="L109" s="9">
        <f t="shared" si="11"/>
        <v>0</v>
      </c>
      <c r="M109" s="15"/>
      <c r="N109" s="15"/>
      <c r="O109" s="15"/>
      <c r="P109" s="15"/>
      <c r="Q109" s="15"/>
      <c r="R109" s="11">
        <f t="shared" si="15"/>
        <v>0</v>
      </c>
      <c r="S109" s="15"/>
      <c r="T109" s="15"/>
      <c r="U109" s="9">
        <f t="shared" si="18"/>
        <v>0</v>
      </c>
      <c r="V109" s="9">
        <f t="shared" si="17"/>
        <v>0</v>
      </c>
      <c r="W109" s="15"/>
      <c r="X109" s="16">
        <f t="shared" si="19"/>
        <v>0</v>
      </c>
      <c r="Y109" s="18"/>
      <c r="Z109" s="17"/>
    </row>
    <row r="110" spans="1:26" ht="18" customHeight="1" x14ac:dyDescent="0.2">
      <c r="A110" s="7">
        <v>3510000</v>
      </c>
      <c r="B110" s="8" t="s">
        <v>131</v>
      </c>
      <c r="C110" s="9"/>
      <c r="D110" s="10">
        <f>VLOOKUP($A110,'29.04'!$A$9:$W$204,23,0)</f>
        <v>0</v>
      </c>
      <c r="E110" s="10"/>
      <c r="F110" s="10"/>
      <c r="G110" s="10"/>
      <c r="H110" s="9"/>
      <c r="I110" s="10"/>
      <c r="J110" s="10"/>
      <c r="K110" s="10"/>
      <c r="L110" s="9">
        <f t="shared" si="11"/>
        <v>0</v>
      </c>
      <c r="M110" s="10"/>
      <c r="N110" s="10"/>
      <c r="O110" s="10"/>
      <c r="P110" s="10"/>
      <c r="Q110" s="10"/>
      <c r="R110" s="11">
        <f t="shared" si="15"/>
        <v>0</v>
      </c>
      <c r="S110" s="10"/>
      <c r="T110" s="10"/>
      <c r="U110" s="9"/>
      <c r="V110" s="9"/>
      <c r="W110" s="10"/>
      <c r="X110" s="9"/>
      <c r="Y110" s="18"/>
      <c r="Z110" s="17"/>
    </row>
    <row r="111" spans="1:26" ht="18" customHeight="1" x14ac:dyDescent="0.2">
      <c r="A111" s="13">
        <v>3510004</v>
      </c>
      <c r="B111" s="14" t="s">
        <v>132</v>
      </c>
      <c r="C111" s="15">
        <v>43000</v>
      </c>
      <c r="D111" s="10">
        <f>VLOOKUP($A111,'29.04'!$A$9:$W$204,23,0)</f>
        <v>1</v>
      </c>
      <c r="E111" s="15">
        <v>9</v>
      </c>
      <c r="F111" s="15"/>
      <c r="G111" s="15"/>
      <c r="H111" s="9">
        <f t="shared" ref="H111:H120" si="20">SUM(E111:G111)</f>
        <v>9</v>
      </c>
      <c r="I111" s="15">
        <v>10</v>
      </c>
      <c r="J111" s="15"/>
      <c r="K111" s="15"/>
      <c r="L111" s="9">
        <f t="shared" si="11"/>
        <v>10</v>
      </c>
      <c r="M111" s="15"/>
      <c r="N111" s="15"/>
      <c r="O111" s="15"/>
      <c r="P111" s="15"/>
      <c r="Q111" s="15"/>
      <c r="R111" s="11">
        <f>SUM(M111:Q111)</f>
        <v>0</v>
      </c>
      <c r="S111" s="15"/>
      <c r="T111" s="15"/>
      <c r="U111" s="9">
        <f>S111+T111</f>
        <v>0</v>
      </c>
      <c r="V111" s="9">
        <f t="shared" ref="V111:V120" si="21">D111+H111-L111-R111-U111</f>
        <v>0</v>
      </c>
      <c r="W111" s="15"/>
      <c r="X111" s="16">
        <f>W111-V111</f>
        <v>0</v>
      </c>
      <c r="Y111" s="18"/>
      <c r="Z111" s="17"/>
    </row>
    <row r="112" spans="1:26" ht="18" customHeight="1" x14ac:dyDescent="0.2">
      <c r="A112" s="13">
        <v>3510011</v>
      </c>
      <c r="B112" s="14" t="s">
        <v>133</v>
      </c>
      <c r="C112" s="15">
        <v>42000</v>
      </c>
      <c r="D112" s="10">
        <f>VLOOKUP($A112,'29.04'!$A$9:$W$204,23,0)</f>
        <v>0</v>
      </c>
      <c r="E112" s="15"/>
      <c r="F112" s="15"/>
      <c r="G112" s="15"/>
      <c r="H112" s="9">
        <f t="shared" si="20"/>
        <v>0</v>
      </c>
      <c r="I112" s="15"/>
      <c r="J112" s="15"/>
      <c r="K112" s="15"/>
      <c r="L112" s="9">
        <f t="shared" si="11"/>
        <v>0</v>
      </c>
      <c r="M112" s="15"/>
      <c r="N112" s="15"/>
      <c r="O112" s="15"/>
      <c r="P112" s="15"/>
      <c r="Q112" s="15"/>
      <c r="R112" s="11">
        <f t="shared" si="15"/>
        <v>0</v>
      </c>
      <c r="S112" s="15"/>
      <c r="T112" s="15"/>
      <c r="U112" s="9">
        <f t="shared" ref="U112:U120" si="22">S112+T112</f>
        <v>0</v>
      </c>
      <c r="V112" s="9">
        <f t="shared" si="21"/>
        <v>0</v>
      </c>
      <c r="W112" s="15"/>
      <c r="X112" s="16">
        <f t="shared" ref="X112:X120" si="23">W112-V112</f>
        <v>0</v>
      </c>
      <c r="Y112" s="18"/>
      <c r="Z112" s="17"/>
    </row>
    <row r="113" spans="1:26" ht="18" customHeight="1" x14ac:dyDescent="0.2">
      <c r="A113" s="13">
        <v>3510012</v>
      </c>
      <c r="B113" s="14" t="s">
        <v>134</v>
      </c>
      <c r="C113" s="15">
        <v>43000</v>
      </c>
      <c r="D113" s="10">
        <f>VLOOKUP($A113,'29.04'!$A$9:$W$204,23,0)</f>
        <v>6</v>
      </c>
      <c r="E113" s="15">
        <v>9</v>
      </c>
      <c r="F113" s="15"/>
      <c r="G113" s="15"/>
      <c r="H113" s="9">
        <f t="shared" si="20"/>
        <v>9</v>
      </c>
      <c r="I113" s="15">
        <v>15</v>
      </c>
      <c r="J113" s="15"/>
      <c r="K113" s="15"/>
      <c r="L113" s="9">
        <f t="shared" si="11"/>
        <v>15</v>
      </c>
      <c r="M113" s="15"/>
      <c r="N113" s="15"/>
      <c r="O113" s="15"/>
      <c r="P113" s="15"/>
      <c r="Q113" s="15"/>
      <c r="R113" s="11">
        <f>SUM(M113:Q113)</f>
        <v>0</v>
      </c>
      <c r="S113" s="15"/>
      <c r="T113" s="15"/>
      <c r="U113" s="9">
        <f>S113+T113</f>
        <v>0</v>
      </c>
      <c r="V113" s="9">
        <f t="shared" si="21"/>
        <v>0</v>
      </c>
      <c r="W113" s="15"/>
      <c r="X113" s="16">
        <f>W113-V113</f>
        <v>0</v>
      </c>
      <c r="Y113" s="18"/>
      <c r="Z113" s="17"/>
    </row>
    <row r="114" spans="1:26" ht="18" customHeight="1" x14ac:dyDescent="0.2">
      <c r="A114" s="13">
        <v>3510018</v>
      </c>
      <c r="B114" s="14" t="s">
        <v>135</v>
      </c>
      <c r="C114" s="15">
        <v>65000</v>
      </c>
      <c r="D114" s="10">
        <f>VLOOKUP($A114,'29.04'!$A$9:$W$204,23,0)</f>
        <v>3</v>
      </c>
      <c r="E114" s="15">
        <v>12</v>
      </c>
      <c r="F114" s="15"/>
      <c r="G114" s="15"/>
      <c r="H114" s="9">
        <f t="shared" si="20"/>
        <v>12</v>
      </c>
      <c r="I114" s="15">
        <v>15</v>
      </c>
      <c r="J114" s="15"/>
      <c r="K114" s="15"/>
      <c r="L114" s="9">
        <f t="shared" si="11"/>
        <v>15</v>
      </c>
      <c r="M114" s="15"/>
      <c r="N114" s="15"/>
      <c r="O114" s="15"/>
      <c r="P114" s="15"/>
      <c r="Q114" s="15"/>
      <c r="R114" s="11">
        <f t="shared" si="15"/>
        <v>0</v>
      </c>
      <c r="S114" s="15"/>
      <c r="T114" s="15"/>
      <c r="U114" s="9">
        <f t="shared" si="22"/>
        <v>0</v>
      </c>
      <c r="V114" s="9">
        <f t="shared" si="21"/>
        <v>0</v>
      </c>
      <c r="W114" s="15"/>
      <c r="X114" s="16">
        <f t="shared" si="23"/>
        <v>0</v>
      </c>
      <c r="Y114" s="18"/>
      <c r="Z114" s="17"/>
    </row>
    <row r="115" spans="1:26" ht="18" customHeight="1" x14ac:dyDescent="0.2">
      <c r="A115" s="13">
        <v>3510066</v>
      </c>
      <c r="B115" s="14" t="s">
        <v>136</v>
      </c>
      <c r="C115" s="15">
        <v>42000</v>
      </c>
      <c r="D115" s="10">
        <f>VLOOKUP($A115,'29.04'!$A$9:$W$204,23,0)</f>
        <v>0</v>
      </c>
      <c r="E115" s="15"/>
      <c r="F115" s="15"/>
      <c r="G115" s="15"/>
      <c r="H115" s="9">
        <f t="shared" si="20"/>
        <v>0</v>
      </c>
      <c r="I115" s="15"/>
      <c r="J115" s="15"/>
      <c r="K115" s="15"/>
      <c r="L115" s="9">
        <f t="shared" si="11"/>
        <v>0</v>
      </c>
      <c r="M115" s="15"/>
      <c r="N115" s="15"/>
      <c r="O115" s="15"/>
      <c r="P115" s="15"/>
      <c r="Q115" s="15"/>
      <c r="R115" s="11">
        <f t="shared" si="15"/>
        <v>0</v>
      </c>
      <c r="S115" s="15"/>
      <c r="T115" s="15"/>
      <c r="U115" s="9">
        <f t="shared" si="22"/>
        <v>0</v>
      </c>
      <c r="V115" s="9">
        <f t="shared" si="21"/>
        <v>0</v>
      </c>
      <c r="W115" s="15"/>
      <c r="X115" s="16">
        <f t="shared" si="23"/>
        <v>0</v>
      </c>
      <c r="Y115" s="18"/>
      <c r="Z115" s="17"/>
    </row>
    <row r="116" spans="1:26" ht="18" customHeight="1" x14ac:dyDescent="0.2">
      <c r="A116" s="13">
        <v>3510067</v>
      </c>
      <c r="B116" s="14" t="s">
        <v>137</v>
      </c>
      <c r="C116" s="15">
        <v>43000</v>
      </c>
      <c r="D116" s="10">
        <f>VLOOKUP($A116,'29.04'!$A$9:$W$204,23,0)</f>
        <v>9</v>
      </c>
      <c r="E116" s="15"/>
      <c r="F116" s="15"/>
      <c r="G116" s="15"/>
      <c r="H116" s="9">
        <f t="shared" si="20"/>
        <v>0</v>
      </c>
      <c r="I116" s="15">
        <v>7</v>
      </c>
      <c r="J116" s="15"/>
      <c r="K116" s="15"/>
      <c r="L116" s="9">
        <f t="shared" si="11"/>
        <v>7</v>
      </c>
      <c r="M116" s="15"/>
      <c r="N116" s="15"/>
      <c r="O116" s="15"/>
      <c r="P116" s="15"/>
      <c r="Q116" s="15"/>
      <c r="R116" s="11">
        <f t="shared" si="15"/>
        <v>0</v>
      </c>
      <c r="S116" s="15"/>
      <c r="T116" s="15"/>
      <c r="U116" s="9">
        <f t="shared" si="22"/>
        <v>0</v>
      </c>
      <c r="V116" s="9">
        <f t="shared" si="21"/>
        <v>2</v>
      </c>
      <c r="W116" s="15">
        <v>1</v>
      </c>
      <c r="X116" s="16">
        <f t="shared" si="23"/>
        <v>-1</v>
      </c>
      <c r="Y116" s="18"/>
      <c r="Z116" s="17"/>
    </row>
    <row r="117" spans="1:26" ht="18" customHeight="1" x14ac:dyDescent="0.2">
      <c r="A117" s="13">
        <v>3510068</v>
      </c>
      <c r="B117" s="14" t="s">
        <v>138</v>
      </c>
      <c r="C117" s="15">
        <v>12000</v>
      </c>
      <c r="D117" s="10">
        <f>VLOOKUP($A117,'29.04'!$A$9:$W$204,23,0)</f>
        <v>0</v>
      </c>
      <c r="E117" s="15"/>
      <c r="F117" s="15"/>
      <c r="G117" s="15"/>
      <c r="H117" s="9">
        <f t="shared" si="20"/>
        <v>0</v>
      </c>
      <c r="I117" s="15"/>
      <c r="J117" s="15"/>
      <c r="K117" s="15"/>
      <c r="L117" s="9">
        <f t="shared" si="11"/>
        <v>0</v>
      </c>
      <c r="M117" s="15"/>
      <c r="N117" s="15"/>
      <c r="O117" s="15"/>
      <c r="P117" s="15"/>
      <c r="Q117" s="15"/>
      <c r="R117" s="11">
        <f>SUM(M117:Q117)</f>
        <v>0</v>
      </c>
      <c r="S117" s="15"/>
      <c r="T117" s="15"/>
      <c r="U117" s="9">
        <f>S117+T117</f>
        <v>0</v>
      </c>
      <c r="V117" s="9">
        <f t="shared" si="21"/>
        <v>0</v>
      </c>
      <c r="W117" s="15"/>
      <c r="X117" s="16">
        <f>W117-V117</f>
        <v>0</v>
      </c>
      <c r="Y117" s="18"/>
      <c r="Z117" s="17"/>
    </row>
    <row r="118" spans="1:26" ht="18" customHeight="1" x14ac:dyDescent="0.2">
      <c r="A118" s="13">
        <v>3510069</v>
      </c>
      <c r="B118" s="14" t="s">
        <v>139</v>
      </c>
      <c r="C118" s="15">
        <v>12000</v>
      </c>
      <c r="D118" s="10">
        <f>VLOOKUP($A118,'29.04'!$A$9:$W$204,23,0)</f>
        <v>0</v>
      </c>
      <c r="E118" s="15"/>
      <c r="F118" s="15"/>
      <c r="G118" s="15"/>
      <c r="H118" s="9">
        <f t="shared" si="20"/>
        <v>0</v>
      </c>
      <c r="I118" s="15"/>
      <c r="J118" s="15"/>
      <c r="K118" s="15"/>
      <c r="L118" s="9">
        <f t="shared" si="11"/>
        <v>0</v>
      </c>
      <c r="M118" s="15"/>
      <c r="N118" s="15"/>
      <c r="O118" s="15"/>
      <c r="P118" s="15"/>
      <c r="Q118" s="15"/>
      <c r="R118" s="11">
        <f>SUM(M118:Q118)</f>
        <v>0</v>
      </c>
      <c r="S118" s="15"/>
      <c r="T118" s="15"/>
      <c r="U118" s="9">
        <f>S118+T118</f>
        <v>0</v>
      </c>
      <c r="V118" s="9">
        <f t="shared" si="21"/>
        <v>0</v>
      </c>
      <c r="W118" s="15"/>
      <c r="X118" s="16">
        <f>W118-V118</f>
        <v>0</v>
      </c>
      <c r="Y118" s="18"/>
      <c r="Z118" s="17"/>
    </row>
    <row r="119" spans="1:26" ht="18" customHeight="1" x14ac:dyDescent="0.2">
      <c r="A119" s="13">
        <v>3510070</v>
      </c>
      <c r="B119" s="14" t="s">
        <v>140</v>
      </c>
      <c r="C119" s="15">
        <v>12000</v>
      </c>
      <c r="D119" s="10">
        <f>VLOOKUP($A119,'29.04'!$A$9:$W$204,23,0)</f>
        <v>0</v>
      </c>
      <c r="E119" s="15"/>
      <c r="F119" s="15"/>
      <c r="G119" s="15"/>
      <c r="H119" s="9">
        <f t="shared" si="20"/>
        <v>0</v>
      </c>
      <c r="I119" s="15"/>
      <c r="J119" s="15"/>
      <c r="K119" s="15"/>
      <c r="L119" s="9">
        <f t="shared" si="11"/>
        <v>0</v>
      </c>
      <c r="M119" s="15"/>
      <c r="N119" s="15"/>
      <c r="O119" s="15"/>
      <c r="P119" s="15"/>
      <c r="Q119" s="15"/>
      <c r="R119" s="11">
        <f>SUM(M119:Q119)</f>
        <v>0</v>
      </c>
      <c r="S119" s="15"/>
      <c r="T119" s="15"/>
      <c r="U119" s="9">
        <f>S119+T119</f>
        <v>0</v>
      </c>
      <c r="V119" s="9">
        <f t="shared" si="21"/>
        <v>0</v>
      </c>
      <c r="W119" s="15"/>
      <c r="X119" s="16">
        <f>W119-V119</f>
        <v>0</v>
      </c>
      <c r="Y119" s="18"/>
      <c r="Z119" s="17"/>
    </row>
    <row r="120" spans="1:26" ht="18" customHeight="1" x14ac:dyDescent="0.2">
      <c r="A120" s="13">
        <v>3512008</v>
      </c>
      <c r="B120" s="14" t="s">
        <v>141</v>
      </c>
      <c r="C120" s="15">
        <v>44000</v>
      </c>
      <c r="D120" s="10">
        <f>VLOOKUP($A120,'29.04'!$A$9:$W$204,23,0)</f>
        <v>2</v>
      </c>
      <c r="E120" s="15">
        <v>10</v>
      </c>
      <c r="F120" s="15"/>
      <c r="G120" s="15"/>
      <c r="H120" s="9">
        <f t="shared" si="20"/>
        <v>10</v>
      </c>
      <c r="I120" s="15">
        <v>9</v>
      </c>
      <c r="J120" s="15"/>
      <c r="K120" s="15"/>
      <c r="L120" s="9">
        <f t="shared" si="11"/>
        <v>9</v>
      </c>
      <c r="M120" s="15"/>
      <c r="N120" s="15"/>
      <c r="O120" s="15"/>
      <c r="P120" s="15"/>
      <c r="Q120" s="15"/>
      <c r="R120" s="11">
        <f t="shared" si="15"/>
        <v>0</v>
      </c>
      <c r="S120" s="15"/>
      <c r="T120" s="15"/>
      <c r="U120" s="9">
        <f t="shared" si="22"/>
        <v>0</v>
      </c>
      <c r="V120" s="9">
        <f t="shared" si="21"/>
        <v>3</v>
      </c>
      <c r="W120" s="15">
        <v>3</v>
      </c>
      <c r="X120" s="16">
        <f t="shared" si="23"/>
        <v>0</v>
      </c>
      <c r="Y120" s="18"/>
      <c r="Z120" s="17"/>
    </row>
    <row r="121" spans="1:26" ht="18" customHeight="1" x14ac:dyDescent="0.2">
      <c r="A121" s="7">
        <v>3530000</v>
      </c>
      <c r="B121" s="28" t="s">
        <v>142</v>
      </c>
      <c r="C121" s="9"/>
      <c r="D121" s="10">
        <f>VLOOKUP($A121,'29.04'!$A$9:$W$204,23,0)</f>
        <v>0</v>
      </c>
      <c r="E121" s="10"/>
      <c r="F121" s="10"/>
      <c r="G121" s="10"/>
      <c r="H121" s="9"/>
      <c r="I121" s="10"/>
      <c r="J121" s="10"/>
      <c r="K121" s="10"/>
      <c r="L121" s="9">
        <f t="shared" si="11"/>
        <v>0</v>
      </c>
      <c r="M121" s="10"/>
      <c r="N121" s="10"/>
      <c r="O121" s="10"/>
      <c r="P121" s="10"/>
      <c r="Q121" s="10"/>
      <c r="R121" s="11">
        <f t="shared" si="15"/>
        <v>0</v>
      </c>
      <c r="S121" s="10"/>
      <c r="T121" s="10"/>
      <c r="U121" s="9"/>
      <c r="V121" s="9"/>
      <c r="W121" s="10"/>
      <c r="X121" s="9"/>
      <c r="Y121" s="18"/>
      <c r="Z121" s="17"/>
    </row>
    <row r="122" spans="1:26" ht="18" customHeight="1" x14ac:dyDescent="0.2">
      <c r="A122" s="13">
        <v>3530003</v>
      </c>
      <c r="B122" s="14" t="s">
        <v>143</v>
      </c>
      <c r="C122" s="15">
        <v>20000</v>
      </c>
      <c r="D122" s="10">
        <f>VLOOKUP($A122,'29.04'!$A$9:$W$204,23,0)</f>
        <v>0</v>
      </c>
      <c r="E122" s="15"/>
      <c r="F122" s="15"/>
      <c r="G122" s="15"/>
      <c r="H122" s="9">
        <f t="shared" ref="H122:H134" si="24">SUM(E122:G122)</f>
        <v>0</v>
      </c>
      <c r="I122" s="15"/>
      <c r="J122" s="15"/>
      <c r="K122" s="15"/>
      <c r="L122" s="9">
        <f t="shared" si="11"/>
        <v>0</v>
      </c>
      <c r="M122" s="15"/>
      <c r="N122" s="15"/>
      <c r="O122" s="15"/>
      <c r="P122" s="15"/>
      <c r="Q122" s="15"/>
      <c r="R122" s="11">
        <f t="shared" si="15"/>
        <v>0</v>
      </c>
      <c r="S122" s="15"/>
      <c r="T122" s="15"/>
      <c r="U122" s="9">
        <f t="shared" ref="U122:U134" si="25">S122+T122</f>
        <v>0</v>
      </c>
      <c r="V122" s="9">
        <f t="shared" ref="V122:V134" si="26">D122+H122-L122-R122-U122</f>
        <v>0</v>
      </c>
      <c r="W122" s="15"/>
      <c r="X122" s="16">
        <f t="shared" ref="X122:X134" si="27">W122-V122</f>
        <v>0</v>
      </c>
      <c r="Y122" s="18"/>
      <c r="Z122" s="17"/>
    </row>
    <row r="123" spans="1:26" ht="18" customHeight="1" x14ac:dyDescent="0.2">
      <c r="A123" s="13">
        <v>3530008</v>
      </c>
      <c r="B123" s="14" t="s">
        <v>144</v>
      </c>
      <c r="C123" s="15">
        <v>20000</v>
      </c>
      <c r="D123" s="10">
        <f>VLOOKUP($A123,'29.04'!$A$9:$W$204,23,0)</f>
        <v>0</v>
      </c>
      <c r="E123" s="15"/>
      <c r="F123" s="15"/>
      <c r="G123" s="15"/>
      <c r="H123" s="9">
        <f t="shared" si="24"/>
        <v>0</v>
      </c>
      <c r="I123" s="15"/>
      <c r="J123" s="15"/>
      <c r="K123" s="15"/>
      <c r="L123" s="9">
        <f t="shared" si="11"/>
        <v>0</v>
      </c>
      <c r="M123" s="15"/>
      <c r="N123" s="15"/>
      <c r="O123" s="15"/>
      <c r="P123" s="15"/>
      <c r="Q123" s="15"/>
      <c r="R123" s="11">
        <f t="shared" si="15"/>
        <v>0</v>
      </c>
      <c r="S123" s="15"/>
      <c r="T123" s="15"/>
      <c r="U123" s="9">
        <f t="shared" si="25"/>
        <v>0</v>
      </c>
      <c r="V123" s="9">
        <f t="shared" si="26"/>
        <v>0</v>
      </c>
      <c r="W123" s="15"/>
      <c r="X123" s="16">
        <f t="shared" si="27"/>
        <v>0</v>
      </c>
      <c r="Y123" s="18"/>
      <c r="Z123" s="17"/>
    </row>
    <row r="124" spans="1:26" ht="18" customHeight="1" x14ac:dyDescent="0.2">
      <c r="A124" s="13">
        <v>3530009</v>
      </c>
      <c r="B124" s="14" t="s">
        <v>145</v>
      </c>
      <c r="C124" s="15">
        <v>20000</v>
      </c>
      <c r="D124" s="10">
        <f>VLOOKUP($A124,'29.04'!$A$9:$W$204,23,0)</f>
        <v>25</v>
      </c>
      <c r="E124" s="15"/>
      <c r="F124" s="15"/>
      <c r="G124" s="15"/>
      <c r="H124" s="9">
        <f t="shared" si="24"/>
        <v>0</v>
      </c>
      <c r="I124" s="15">
        <v>12</v>
      </c>
      <c r="J124" s="15"/>
      <c r="K124" s="15"/>
      <c r="L124" s="9">
        <f t="shared" si="11"/>
        <v>12</v>
      </c>
      <c r="M124" s="15"/>
      <c r="N124" s="15"/>
      <c r="O124" s="15"/>
      <c r="P124" s="15"/>
      <c r="Q124" s="15"/>
      <c r="R124" s="11">
        <f t="shared" si="15"/>
        <v>0</v>
      </c>
      <c r="S124" s="15"/>
      <c r="T124" s="15"/>
      <c r="U124" s="9">
        <f t="shared" si="25"/>
        <v>0</v>
      </c>
      <c r="V124" s="9">
        <f t="shared" si="26"/>
        <v>13</v>
      </c>
      <c r="W124" s="15"/>
      <c r="X124" s="16">
        <f t="shared" si="27"/>
        <v>-13</v>
      </c>
      <c r="Y124" s="18"/>
      <c r="Z124" s="17"/>
    </row>
    <row r="125" spans="1:26" ht="18" customHeight="1" x14ac:dyDescent="0.2">
      <c r="A125" s="13">
        <v>3530010</v>
      </c>
      <c r="B125" s="14" t="s">
        <v>146</v>
      </c>
      <c r="C125" s="15">
        <v>108000</v>
      </c>
      <c r="D125" s="10">
        <f>VLOOKUP($A125,'29.04'!$A$9:$W$204,23,0)</f>
        <v>10</v>
      </c>
      <c r="E125" s="15">
        <v>20</v>
      </c>
      <c r="F125" s="15"/>
      <c r="G125" s="15"/>
      <c r="H125" s="9">
        <f t="shared" si="24"/>
        <v>20</v>
      </c>
      <c r="I125" s="15">
        <v>12</v>
      </c>
      <c r="J125" s="15"/>
      <c r="K125" s="15"/>
      <c r="L125" s="9">
        <f t="shared" si="11"/>
        <v>12</v>
      </c>
      <c r="M125" s="15"/>
      <c r="N125" s="15"/>
      <c r="O125" s="15"/>
      <c r="P125" s="15"/>
      <c r="Q125" s="15"/>
      <c r="R125" s="11">
        <f t="shared" si="15"/>
        <v>0</v>
      </c>
      <c r="S125" s="15"/>
      <c r="T125" s="15"/>
      <c r="U125" s="9">
        <f t="shared" si="25"/>
        <v>0</v>
      </c>
      <c r="V125" s="9">
        <f t="shared" si="26"/>
        <v>18</v>
      </c>
      <c r="W125" s="15">
        <v>18</v>
      </c>
      <c r="X125" s="16">
        <f t="shared" si="27"/>
        <v>0</v>
      </c>
      <c r="Y125" s="18"/>
      <c r="Z125" s="17"/>
    </row>
    <row r="126" spans="1:26" ht="18" customHeight="1" x14ac:dyDescent="0.2">
      <c r="A126" s="13">
        <v>3530014</v>
      </c>
      <c r="B126" s="14" t="s">
        <v>147</v>
      </c>
      <c r="C126" s="15">
        <v>20000</v>
      </c>
      <c r="D126" s="10">
        <f>VLOOKUP($A126,'29.04'!$A$9:$W$204,23,0)</f>
        <v>0</v>
      </c>
      <c r="E126" s="15"/>
      <c r="F126" s="15"/>
      <c r="G126" s="15"/>
      <c r="H126" s="9">
        <f t="shared" si="24"/>
        <v>0</v>
      </c>
      <c r="I126" s="15"/>
      <c r="J126" s="15"/>
      <c r="K126" s="15"/>
      <c r="L126" s="9">
        <f t="shared" si="11"/>
        <v>0</v>
      </c>
      <c r="M126" s="15"/>
      <c r="N126" s="15"/>
      <c r="O126" s="15"/>
      <c r="P126" s="15"/>
      <c r="Q126" s="15"/>
      <c r="R126" s="11">
        <f>SUM(M126:Q126)</f>
        <v>0</v>
      </c>
      <c r="S126" s="15"/>
      <c r="T126" s="15"/>
      <c r="U126" s="9">
        <f>S126+T126</f>
        <v>0</v>
      </c>
      <c r="V126" s="9">
        <f t="shared" si="26"/>
        <v>0</v>
      </c>
      <c r="W126" s="15"/>
      <c r="X126" s="16">
        <f>W126-V126</f>
        <v>0</v>
      </c>
      <c r="Y126" s="18"/>
      <c r="Z126" s="17"/>
    </row>
    <row r="127" spans="1:26" ht="18" customHeight="1" x14ac:dyDescent="0.2">
      <c r="A127" s="13">
        <v>3530087</v>
      </c>
      <c r="B127" s="14" t="s">
        <v>148</v>
      </c>
      <c r="C127" s="15"/>
      <c r="D127" s="10">
        <f>VLOOKUP($A127,'29.04'!$A$9:$W$204,23,0)</f>
        <v>0</v>
      </c>
      <c r="E127" s="15"/>
      <c r="F127" s="15"/>
      <c r="G127" s="15"/>
      <c r="H127" s="9">
        <f t="shared" si="24"/>
        <v>0</v>
      </c>
      <c r="I127" s="15"/>
      <c r="J127" s="15"/>
      <c r="K127" s="15"/>
      <c r="L127" s="9">
        <f t="shared" si="11"/>
        <v>0</v>
      </c>
      <c r="M127" s="15"/>
      <c r="N127" s="15"/>
      <c r="O127" s="15"/>
      <c r="P127" s="15"/>
      <c r="Q127" s="15"/>
      <c r="R127" s="11">
        <f t="shared" si="15"/>
        <v>0</v>
      </c>
      <c r="S127" s="15"/>
      <c r="T127" s="15"/>
      <c r="U127" s="9">
        <f t="shared" si="25"/>
        <v>0</v>
      </c>
      <c r="V127" s="9">
        <f t="shared" si="26"/>
        <v>0</v>
      </c>
      <c r="W127" s="15"/>
      <c r="X127" s="16">
        <f t="shared" si="27"/>
        <v>0</v>
      </c>
      <c r="Y127" s="18"/>
      <c r="Z127" s="17"/>
    </row>
    <row r="128" spans="1:26" ht="18" customHeight="1" x14ac:dyDescent="0.2">
      <c r="A128" s="13">
        <v>3530088</v>
      </c>
      <c r="B128" s="14" t="s">
        <v>149</v>
      </c>
      <c r="C128" s="15">
        <v>20000</v>
      </c>
      <c r="D128" s="10">
        <f>VLOOKUP($A128,'29.04'!$A$9:$W$204,23,0)</f>
        <v>67</v>
      </c>
      <c r="E128" s="15"/>
      <c r="F128" s="15"/>
      <c r="G128" s="15"/>
      <c r="H128" s="9">
        <f t="shared" si="24"/>
        <v>0</v>
      </c>
      <c r="I128" s="15">
        <v>52</v>
      </c>
      <c r="J128" s="15"/>
      <c r="K128" s="15"/>
      <c r="L128" s="9">
        <f t="shared" si="11"/>
        <v>52</v>
      </c>
      <c r="M128" s="15"/>
      <c r="N128" s="15"/>
      <c r="O128" s="15"/>
      <c r="P128" s="15"/>
      <c r="Q128" s="15"/>
      <c r="R128" s="11">
        <f t="shared" si="15"/>
        <v>0</v>
      </c>
      <c r="S128" s="15"/>
      <c r="T128" s="15"/>
      <c r="U128" s="9">
        <f t="shared" si="25"/>
        <v>0</v>
      </c>
      <c r="V128" s="9">
        <f t="shared" si="26"/>
        <v>15</v>
      </c>
      <c r="W128" s="15">
        <v>15</v>
      </c>
      <c r="X128" s="16">
        <f t="shared" si="27"/>
        <v>0</v>
      </c>
      <c r="Y128" s="26"/>
      <c r="Z128" s="17"/>
    </row>
    <row r="129" spans="1:26" ht="18" customHeight="1" x14ac:dyDescent="0.2">
      <c r="A129" s="13">
        <v>3530089</v>
      </c>
      <c r="B129" s="14" t="s">
        <v>150</v>
      </c>
      <c r="C129" s="15">
        <v>95000</v>
      </c>
      <c r="D129" s="10">
        <f>VLOOKUP($A129,'29.04'!$A$9:$W$204,23,0)</f>
        <v>0</v>
      </c>
      <c r="E129" s="15"/>
      <c r="F129" s="15"/>
      <c r="G129" s="15"/>
      <c r="H129" s="9">
        <f t="shared" si="24"/>
        <v>0</v>
      </c>
      <c r="I129" s="15"/>
      <c r="J129" s="15"/>
      <c r="K129" s="15"/>
      <c r="L129" s="9">
        <f t="shared" si="11"/>
        <v>0</v>
      </c>
      <c r="M129" s="15"/>
      <c r="N129" s="15"/>
      <c r="O129" s="15"/>
      <c r="P129" s="15"/>
      <c r="Q129" s="15"/>
      <c r="R129" s="11">
        <f t="shared" si="15"/>
        <v>0</v>
      </c>
      <c r="S129" s="15"/>
      <c r="T129" s="15"/>
      <c r="U129" s="9">
        <f t="shared" si="25"/>
        <v>0</v>
      </c>
      <c r="V129" s="9">
        <f t="shared" si="26"/>
        <v>0</v>
      </c>
      <c r="W129" s="15"/>
      <c r="X129" s="16">
        <f t="shared" si="27"/>
        <v>0</v>
      </c>
      <c r="Y129" s="26"/>
      <c r="Z129" s="17"/>
    </row>
    <row r="130" spans="1:26" ht="18" customHeight="1" x14ac:dyDescent="0.2">
      <c r="A130" s="13">
        <v>3530100</v>
      </c>
      <c r="B130" s="14" t="s">
        <v>151</v>
      </c>
      <c r="C130" s="15">
        <v>22000</v>
      </c>
      <c r="D130" s="10">
        <f>VLOOKUP($A130,'29.04'!$A$9:$W$204,23,0)</f>
        <v>0</v>
      </c>
      <c r="E130" s="15"/>
      <c r="F130" s="15"/>
      <c r="G130" s="15"/>
      <c r="H130" s="9">
        <f t="shared" si="24"/>
        <v>0</v>
      </c>
      <c r="I130" s="15"/>
      <c r="J130" s="15"/>
      <c r="K130" s="15"/>
      <c r="L130" s="9">
        <f t="shared" si="11"/>
        <v>0</v>
      </c>
      <c r="M130" s="15"/>
      <c r="N130" s="15"/>
      <c r="O130" s="15"/>
      <c r="P130" s="15"/>
      <c r="Q130" s="15"/>
      <c r="R130" s="11">
        <f t="shared" si="15"/>
        <v>0</v>
      </c>
      <c r="S130" s="15"/>
      <c r="T130" s="15"/>
      <c r="U130" s="9">
        <f t="shared" si="25"/>
        <v>0</v>
      </c>
      <c r="V130" s="9">
        <f t="shared" si="26"/>
        <v>0</v>
      </c>
      <c r="W130" s="15"/>
      <c r="X130" s="16">
        <f t="shared" si="27"/>
        <v>0</v>
      </c>
      <c r="Y130" s="26"/>
      <c r="Z130" s="17"/>
    </row>
    <row r="131" spans="1:26" ht="18" customHeight="1" x14ac:dyDescent="0.2">
      <c r="A131" s="13">
        <v>3550002</v>
      </c>
      <c r="B131" s="14" t="s">
        <v>152</v>
      </c>
      <c r="C131" s="15">
        <v>20000</v>
      </c>
      <c r="D131" s="10">
        <f>VLOOKUP($A131,'29.04'!$A$9:$W$204,23,0)</f>
        <v>4</v>
      </c>
      <c r="E131" s="15"/>
      <c r="F131" s="15"/>
      <c r="G131" s="15"/>
      <c r="H131" s="9">
        <f>SUM(E131:G131)</f>
        <v>0</v>
      </c>
      <c r="I131" s="15">
        <v>4</v>
      </c>
      <c r="J131" s="15"/>
      <c r="K131" s="15"/>
      <c r="L131" s="9">
        <f t="shared" si="11"/>
        <v>4</v>
      </c>
      <c r="M131" s="15"/>
      <c r="N131" s="15"/>
      <c r="O131" s="15"/>
      <c r="P131" s="15"/>
      <c r="Q131" s="15"/>
      <c r="R131" s="11">
        <f t="shared" si="15"/>
        <v>0</v>
      </c>
      <c r="S131" s="15"/>
      <c r="T131" s="15"/>
      <c r="U131" s="9">
        <f t="shared" si="25"/>
        <v>0</v>
      </c>
      <c r="V131" s="9">
        <f t="shared" si="26"/>
        <v>0</v>
      </c>
      <c r="W131" s="15"/>
      <c r="X131" s="16">
        <f t="shared" si="27"/>
        <v>0</v>
      </c>
      <c r="Y131" s="26"/>
      <c r="Z131" s="17"/>
    </row>
    <row r="132" spans="1:26" ht="18" customHeight="1" x14ac:dyDescent="0.2">
      <c r="A132" s="13">
        <v>3550005</v>
      </c>
      <c r="B132" s="14" t="s">
        <v>153</v>
      </c>
      <c r="C132" s="15">
        <v>20000</v>
      </c>
      <c r="D132" s="10">
        <f>VLOOKUP($A132,'29.04'!$A$9:$W$204,23,0)</f>
        <v>25</v>
      </c>
      <c r="E132" s="15">
        <v>28</v>
      </c>
      <c r="F132" s="15"/>
      <c r="G132" s="15"/>
      <c r="H132" s="9">
        <f>SUM(E132:G132)</f>
        <v>28</v>
      </c>
      <c r="I132" s="15">
        <v>6</v>
      </c>
      <c r="J132" s="15"/>
      <c r="K132" s="15"/>
      <c r="L132" s="9">
        <f t="shared" si="11"/>
        <v>6</v>
      </c>
      <c r="M132" s="15"/>
      <c r="N132" s="15"/>
      <c r="O132" s="15"/>
      <c r="P132" s="15"/>
      <c r="Q132" s="15"/>
      <c r="R132" s="11">
        <f t="shared" si="15"/>
        <v>0</v>
      </c>
      <c r="S132" s="15"/>
      <c r="T132" s="15"/>
      <c r="U132" s="9">
        <f t="shared" si="25"/>
        <v>0</v>
      </c>
      <c r="V132" s="9">
        <f t="shared" si="26"/>
        <v>47</v>
      </c>
      <c r="W132" s="15"/>
      <c r="X132" s="16">
        <f t="shared" si="27"/>
        <v>-47</v>
      </c>
      <c r="Y132" s="26"/>
      <c r="Z132" s="17"/>
    </row>
    <row r="133" spans="1:26" ht="18" customHeight="1" x14ac:dyDescent="0.2">
      <c r="A133" s="13">
        <v>3550007</v>
      </c>
      <c r="B133" s="14" t="s">
        <v>154</v>
      </c>
      <c r="C133" s="15">
        <v>20000</v>
      </c>
      <c r="D133" s="10">
        <f>VLOOKUP($A133,'29.04'!$A$9:$W$204,23,0)</f>
        <v>8</v>
      </c>
      <c r="E133" s="15">
        <v>28</v>
      </c>
      <c r="F133" s="15"/>
      <c r="G133" s="15"/>
      <c r="H133" s="9">
        <f>SUM(E133:G133)</f>
        <v>28</v>
      </c>
      <c r="I133" s="15">
        <v>7</v>
      </c>
      <c r="J133" s="15"/>
      <c r="K133" s="15"/>
      <c r="L133" s="9">
        <f t="shared" si="11"/>
        <v>7</v>
      </c>
      <c r="M133" s="15"/>
      <c r="N133" s="15"/>
      <c r="O133" s="15"/>
      <c r="P133" s="15"/>
      <c r="Q133" s="15"/>
      <c r="R133" s="11">
        <f t="shared" si="15"/>
        <v>0</v>
      </c>
      <c r="S133" s="15"/>
      <c r="T133" s="15"/>
      <c r="U133" s="9">
        <f t="shared" si="25"/>
        <v>0</v>
      </c>
      <c r="V133" s="9">
        <f t="shared" si="26"/>
        <v>29</v>
      </c>
      <c r="W133" s="15">
        <v>8</v>
      </c>
      <c r="X133" s="16">
        <f t="shared" si="27"/>
        <v>-21</v>
      </c>
      <c r="Y133" s="26"/>
      <c r="Z133" s="17"/>
    </row>
    <row r="134" spans="1:26" ht="18" customHeight="1" x14ac:dyDescent="0.2">
      <c r="A134" s="13">
        <v>3550011</v>
      </c>
      <c r="B134" s="14" t="s">
        <v>155</v>
      </c>
      <c r="C134" s="15">
        <v>85000</v>
      </c>
      <c r="D134" s="10">
        <f>VLOOKUP($A134,'29.04'!$A$9:$W$204,23,0)</f>
        <v>0</v>
      </c>
      <c r="E134" s="15"/>
      <c r="F134" s="15"/>
      <c r="G134" s="15"/>
      <c r="H134" s="9">
        <f t="shared" si="24"/>
        <v>0</v>
      </c>
      <c r="I134" s="15"/>
      <c r="J134" s="15"/>
      <c r="K134" s="15"/>
      <c r="L134" s="9">
        <f t="shared" si="11"/>
        <v>0</v>
      </c>
      <c r="M134" s="15"/>
      <c r="N134" s="15"/>
      <c r="O134" s="15"/>
      <c r="P134" s="15"/>
      <c r="Q134" s="15"/>
      <c r="R134" s="11">
        <f t="shared" si="15"/>
        <v>0</v>
      </c>
      <c r="S134" s="15"/>
      <c r="T134" s="15"/>
      <c r="U134" s="9">
        <f t="shared" si="25"/>
        <v>0</v>
      </c>
      <c r="V134" s="9">
        <f t="shared" si="26"/>
        <v>0</v>
      </c>
      <c r="W134" s="15"/>
      <c r="X134" s="16">
        <f t="shared" si="27"/>
        <v>0</v>
      </c>
      <c r="Y134" s="18"/>
      <c r="Z134" s="17"/>
    </row>
    <row r="135" spans="1:26" ht="18" customHeight="1" x14ac:dyDescent="0.2">
      <c r="A135" s="7">
        <v>5530000</v>
      </c>
      <c r="B135" s="28" t="s">
        <v>156</v>
      </c>
      <c r="C135" s="9"/>
      <c r="D135" s="10">
        <f>VLOOKUP($A135,'29.04'!$A$9:$W$204,23,0)</f>
        <v>0</v>
      </c>
      <c r="E135" s="10"/>
      <c r="F135" s="10"/>
      <c r="G135" s="10"/>
      <c r="H135" s="9"/>
      <c r="I135" s="10"/>
      <c r="J135" s="10"/>
      <c r="K135" s="10"/>
      <c r="L135" s="9">
        <f t="shared" si="11"/>
        <v>0</v>
      </c>
      <c r="M135" s="10"/>
      <c r="N135" s="10"/>
      <c r="O135" s="10"/>
      <c r="P135" s="10"/>
      <c r="Q135" s="10"/>
      <c r="R135" s="11">
        <f t="shared" si="15"/>
        <v>0</v>
      </c>
      <c r="S135" s="10"/>
      <c r="T135" s="10"/>
      <c r="U135" s="9"/>
      <c r="V135" s="9"/>
      <c r="W135" s="10"/>
      <c r="X135" s="9"/>
      <c r="Y135" s="18"/>
      <c r="Z135" s="17"/>
    </row>
    <row r="136" spans="1:26" ht="18" customHeight="1" x14ac:dyDescent="0.2">
      <c r="A136" s="13">
        <v>5530012</v>
      </c>
      <c r="B136" s="14" t="s">
        <v>157</v>
      </c>
      <c r="C136" s="15">
        <v>30000</v>
      </c>
      <c r="D136" s="10">
        <f>VLOOKUP($A136,'29.04'!$A$9:$W$204,23,0)</f>
        <v>2</v>
      </c>
      <c r="E136" s="15"/>
      <c r="F136" s="15"/>
      <c r="G136" s="15"/>
      <c r="H136" s="9">
        <f t="shared" ref="H136:H143" si="28">SUM(E136:G136)</f>
        <v>0</v>
      </c>
      <c r="I136" s="15"/>
      <c r="J136" s="15"/>
      <c r="K136" s="15"/>
      <c r="L136" s="9">
        <f t="shared" si="11"/>
        <v>0</v>
      </c>
      <c r="M136" s="15"/>
      <c r="N136" s="15"/>
      <c r="O136" s="15"/>
      <c r="P136" s="15"/>
      <c r="Q136" s="15"/>
      <c r="R136" s="11">
        <f t="shared" si="15"/>
        <v>0</v>
      </c>
      <c r="S136" s="15"/>
      <c r="T136" s="15"/>
      <c r="U136" s="9">
        <f t="shared" ref="U136:U143" si="29">S136+T136</f>
        <v>0</v>
      </c>
      <c r="V136" s="9">
        <f t="shared" ref="V136:V143" si="30">D136+H136-L136-R136-U136</f>
        <v>2</v>
      </c>
      <c r="W136" s="15"/>
      <c r="X136" s="16">
        <f t="shared" ref="X136:X143" si="31">W136-V136</f>
        <v>-2</v>
      </c>
      <c r="Y136" s="18"/>
      <c r="Z136" s="17"/>
    </row>
    <row r="137" spans="1:26" ht="18" customHeight="1" x14ac:dyDescent="0.2">
      <c r="A137" s="13">
        <v>5530013</v>
      </c>
      <c r="B137" s="14" t="s">
        <v>158</v>
      </c>
      <c r="C137" s="15">
        <v>30000</v>
      </c>
      <c r="D137" s="10">
        <f>VLOOKUP($A137,'29.04'!$A$9:$W$204,23,0)</f>
        <v>26</v>
      </c>
      <c r="E137" s="15"/>
      <c r="F137" s="15"/>
      <c r="G137" s="15"/>
      <c r="H137" s="9">
        <f t="shared" si="28"/>
        <v>0</v>
      </c>
      <c r="I137" s="15">
        <v>15</v>
      </c>
      <c r="J137" s="15"/>
      <c r="K137" s="15"/>
      <c r="L137" s="9">
        <f t="shared" si="11"/>
        <v>15</v>
      </c>
      <c r="M137" s="15"/>
      <c r="N137" s="15"/>
      <c r="O137" s="15"/>
      <c r="P137" s="15"/>
      <c r="Q137" s="15"/>
      <c r="R137" s="11">
        <f t="shared" si="15"/>
        <v>0</v>
      </c>
      <c r="S137" s="15"/>
      <c r="T137" s="15"/>
      <c r="U137" s="9">
        <f t="shared" si="29"/>
        <v>0</v>
      </c>
      <c r="V137" s="9">
        <f t="shared" si="30"/>
        <v>11</v>
      </c>
      <c r="W137" s="15">
        <v>11</v>
      </c>
      <c r="X137" s="16">
        <f t="shared" si="31"/>
        <v>0</v>
      </c>
      <c r="Y137" s="18"/>
      <c r="Z137" s="17"/>
    </row>
    <row r="138" spans="1:26" ht="18" customHeight="1" x14ac:dyDescent="0.2">
      <c r="A138" s="13">
        <v>5530014</v>
      </c>
      <c r="B138" s="14" t="s">
        <v>159</v>
      </c>
      <c r="C138" s="15">
        <v>30000</v>
      </c>
      <c r="D138" s="10">
        <f>VLOOKUP($A138,'29.04'!$A$9:$W$204,23,0)</f>
        <v>0</v>
      </c>
      <c r="E138" s="15"/>
      <c r="F138" s="15"/>
      <c r="G138" s="15"/>
      <c r="H138" s="9">
        <f t="shared" si="28"/>
        <v>0</v>
      </c>
      <c r="I138" s="15"/>
      <c r="J138" s="15"/>
      <c r="K138" s="15"/>
      <c r="L138" s="9">
        <f t="shared" si="11"/>
        <v>0</v>
      </c>
      <c r="M138" s="15"/>
      <c r="N138" s="15"/>
      <c r="O138" s="15"/>
      <c r="P138" s="15"/>
      <c r="Q138" s="15"/>
      <c r="R138" s="11">
        <f t="shared" si="15"/>
        <v>0</v>
      </c>
      <c r="S138" s="15"/>
      <c r="T138" s="15"/>
      <c r="U138" s="9">
        <f t="shared" si="29"/>
        <v>0</v>
      </c>
      <c r="V138" s="9">
        <f t="shared" si="30"/>
        <v>0</v>
      </c>
      <c r="W138" s="15"/>
      <c r="X138" s="16">
        <f t="shared" si="31"/>
        <v>0</v>
      </c>
      <c r="Y138" s="18"/>
      <c r="Z138" s="17"/>
    </row>
    <row r="139" spans="1:26" ht="18" customHeight="1" x14ac:dyDescent="0.2">
      <c r="A139" s="13">
        <v>5530015</v>
      </c>
      <c r="B139" s="14" t="s">
        <v>160</v>
      </c>
      <c r="C139" s="15">
        <v>30000</v>
      </c>
      <c r="D139" s="10">
        <f>VLOOKUP($A139,'29.04'!$A$9:$W$204,23,0)</f>
        <v>1</v>
      </c>
      <c r="E139" s="15"/>
      <c r="F139" s="15"/>
      <c r="G139" s="15"/>
      <c r="H139" s="9">
        <f t="shared" si="28"/>
        <v>0</v>
      </c>
      <c r="I139" s="15">
        <v>1</v>
      </c>
      <c r="J139" s="15"/>
      <c r="K139" s="15"/>
      <c r="L139" s="9">
        <f t="shared" si="11"/>
        <v>1</v>
      </c>
      <c r="M139" s="15"/>
      <c r="N139" s="15"/>
      <c r="O139" s="15"/>
      <c r="P139" s="15"/>
      <c r="Q139" s="15"/>
      <c r="R139" s="11">
        <f t="shared" si="15"/>
        <v>0</v>
      </c>
      <c r="S139" s="15"/>
      <c r="T139" s="15"/>
      <c r="U139" s="9">
        <f t="shared" si="29"/>
        <v>0</v>
      </c>
      <c r="V139" s="9">
        <f t="shared" si="30"/>
        <v>0</v>
      </c>
      <c r="W139" s="15"/>
      <c r="X139" s="16">
        <f t="shared" si="31"/>
        <v>0</v>
      </c>
      <c r="Y139" s="18"/>
      <c r="Z139" s="17"/>
    </row>
    <row r="140" spans="1:26" ht="18" customHeight="1" x14ac:dyDescent="0.2">
      <c r="A140" s="13">
        <v>5530016</v>
      </c>
      <c r="B140" s="14" t="s">
        <v>161</v>
      </c>
      <c r="C140" s="15">
        <v>30000</v>
      </c>
      <c r="D140" s="10">
        <f>VLOOKUP($A140,'29.04'!$A$9:$W$204,23,0)</f>
        <v>2</v>
      </c>
      <c r="E140" s="15"/>
      <c r="F140" s="15"/>
      <c r="G140" s="15"/>
      <c r="H140" s="9">
        <f t="shared" si="28"/>
        <v>0</v>
      </c>
      <c r="I140" s="15">
        <v>2</v>
      </c>
      <c r="J140" s="15"/>
      <c r="K140" s="15"/>
      <c r="L140" s="9">
        <f t="shared" si="11"/>
        <v>2</v>
      </c>
      <c r="M140" s="15"/>
      <c r="N140" s="15"/>
      <c r="O140" s="15"/>
      <c r="P140" s="15"/>
      <c r="Q140" s="15"/>
      <c r="R140" s="11">
        <f t="shared" si="15"/>
        <v>0</v>
      </c>
      <c r="S140" s="15"/>
      <c r="T140" s="15"/>
      <c r="U140" s="9">
        <f t="shared" si="29"/>
        <v>0</v>
      </c>
      <c r="V140" s="9">
        <f t="shared" si="30"/>
        <v>0</v>
      </c>
      <c r="W140" s="15"/>
      <c r="X140" s="16">
        <f t="shared" si="31"/>
        <v>0</v>
      </c>
      <c r="Y140" s="18"/>
      <c r="Z140" s="17"/>
    </row>
    <row r="141" spans="1:26" ht="18" customHeight="1" x14ac:dyDescent="0.2">
      <c r="A141" s="13">
        <v>5530018</v>
      </c>
      <c r="B141" s="14" t="s">
        <v>162</v>
      </c>
      <c r="C141" s="15">
        <v>30000</v>
      </c>
      <c r="D141" s="10">
        <f>VLOOKUP($A141,'29.04'!$A$9:$W$204,23,0)</f>
        <v>0</v>
      </c>
      <c r="E141" s="15"/>
      <c r="F141" s="15"/>
      <c r="G141" s="15"/>
      <c r="H141" s="9">
        <f t="shared" si="28"/>
        <v>0</v>
      </c>
      <c r="I141" s="15"/>
      <c r="J141" s="15"/>
      <c r="K141" s="15"/>
      <c r="L141" s="9">
        <f t="shared" ref="L141:L208" si="32">SUM(I141:K141)</f>
        <v>0</v>
      </c>
      <c r="M141" s="15"/>
      <c r="N141" s="15"/>
      <c r="O141" s="15"/>
      <c r="P141" s="15"/>
      <c r="Q141" s="15"/>
      <c r="R141" s="11">
        <f>SUM(M141:Q141)</f>
        <v>0</v>
      </c>
      <c r="S141" s="15"/>
      <c r="T141" s="15"/>
      <c r="U141" s="9">
        <f>S141+T141</f>
        <v>0</v>
      </c>
      <c r="V141" s="9">
        <f t="shared" si="30"/>
        <v>0</v>
      </c>
      <c r="W141" s="15"/>
      <c r="X141" s="16">
        <f>W141-V141</f>
        <v>0</v>
      </c>
      <c r="Y141" s="18"/>
      <c r="Z141" s="17"/>
    </row>
    <row r="142" spans="1:26" ht="18" customHeight="1" x14ac:dyDescent="0.2">
      <c r="A142" s="13">
        <v>5530019</v>
      </c>
      <c r="B142" s="14" t="s">
        <v>163</v>
      </c>
      <c r="C142" s="15">
        <v>30000</v>
      </c>
      <c r="D142" s="10">
        <f>VLOOKUP($A142,'29.04'!$A$9:$W$204,23,0)</f>
        <v>0</v>
      </c>
      <c r="E142" s="15"/>
      <c r="F142" s="15"/>
      <c r="G142" s="15"/>
      <c r="H142" s="9">
        <f t="shared" si="28"/>
        <v>0</v>
      </c>
      <c r="I142" s="15">
        <v>2</v>
      </c>
      <c r="J142" s="15"/>
      <c r="K142" s="15"/>
      <c r="L142" s="9">
        <f t="shared" si="32"/>
        <v>2</v>
      </c>
      <c r="M142" s="15"/>
      <c r="N142" s="15"/>
      <c r="O142" s="15"/>
      <c r="P142" s="15"/>
      <c r="Q142" s="15"/>
      <c r="R142" s="11">
        <f>SUM(M142:Q142)</f>
        <v>0</v>
      </c>
      <c r="S142" s="15"/>
      <c r="T142" s="15"/>
      <c r="U142" s="9">
        <f>S142+T142</f>
        <v>0</v>
      </c>
      <c r="V142" s="9">
        <f t="shared" si="30"/>
        <v>-2</v>
      </c>
      <c r="W142" s="15"/>
      <c r="X142" s="16">
        <f>W142-V142</f>
        <v>2</v>
      </c>
      <c r="Y142" s="18"/>
      <c r="Z142" s="17"/>
    </row>
    <row r="143" spans="1:26" ht="18" customHeight="1" x14ac:dyDescent="0.2">
      <c r="A143" s="13">
        <v>5530020</v>
      </c>
      <c r="B143" s="14" t="s">
        <v>164</v>
      </c>
      <c r="C143" s="15">
        <v>30000</v>
      </c>
      <c r="D143" s="10">
        <f>VLOOKUP($A143,'29.04'!$A$9:$W$204,23,0)</f>
        <v>0</v>
      </c>
      <c r="E143" s="15"/>
      <c r="F143" s="15"/>
      <c r="G143" s="15"/>
      <c r="H143" s="9">
        <f t="shared" si="28"/>
        <v>0</v>
      </c>
      <c r="I143" s="15"/>
      <c r="J143" s="15"/>
      <c r="K143" s="15"/>
      <c r="L143" s="9">
        <f t="shared" si="32"/>
        <v>0</v>
      </c>
      <c r="M143" s="15"/>
      <c r="N143" s="15"/>
      <c r="O143" s="15"/>
      <c r="P143" s="15"/>
      <c r="Q143" s="15"/>
      <c r="R143" s="11">
        <f t="shared" si="15"/>
        <v>0</v>
      </c>
      <c r="S143" s="15"/>
      <c r="T143" s="15"/>
      <c r="U143" s="9">
        <f t="shared" si="29"/>
        <v>0</v>
      </c>
      <c r="V143" s="9">
        <f t="shared" si="30"/>
        <v>0</v>
      </c>
      <c r="W143" s="15"/>
      <c r="X143" s="16">
        <f t="shared" si="31"/>
        <v>0</v>
      </c>
      <c r="Y143" s="18"/>
      <c r="Z143" s="17"/>
    </row>
    <row r="144" spans="1:26" ht="18" customHeight="1" x14ac:dyDescent="0.2">
      <c r="A144" s="7">
        <v>7550000</v>
      </c>
      <c r="B144" s="8" t="s">
        <v>165</v>
      </c>
      <c r="C144" s="9"/>
      <c r="D144" s="10">
        <f>VLOOKUP($A144,'29.04'!$A$9:$W$204,23,0)</f>
        <v>0</v>
      </c>
      <c r="E144" s="10"/>
      <c r="F144" s="10"/>
      <c r="G144" s="10"/>
      <c r="H144" s="9"/>
      <c r="I144" s="10"/>
      <c r="J144" s="10"/>
      <c r="K144" s="10"/>
      <c r="L144" s="9">
        <f t="shared" si="32"/>
        <v>0</v>
      </c>
      <c r="M144" s="10"/>
      <c r="N144" s="10"/>
      <c r="O144" s="10"/>
      <c r="P144" s="10"/>
      <c r="Q144" s="10"/>
      <c r="R144" s="11">
        <f t="shared" si="15"/>
        <v>0</v>
      </c>
      <c r="S144" s="10"/>
      <c r="T144" s="10"/>
      <c r="U144" s="9"/>
      <c r="V144" s="9"/>
      <c r="W144" s="10"/>
      <c r="X144" s="9"/>
      <c r="Y144" s="18"/>
      <c r="Z144" s="17"/>
    </row>
    <row r="145" spans="1:26" ht="18" customHeight="1" x14ac:dyDescent="0.2">
      <c r="A145" s="13">
        <v>7520001</v>
      </c>
      <c r="B145" s="14" t="s">
        <v>166</v>
      </c>
      <c r="C145" s="15">
        <v>80000</v>
      </c>
      <c r="D145" s="10">
        <f>VLOOKUP($A145,'29.04'!$A$9:$W$204,23,0)</f>
        <v>0</v>
      </c>
      <c r="E145" s="15"/>
      <c r="F145" s="15"/>
      <c r="G145" s="15"/>
      <c r="H145" s="9">
        <f t="shared" ref="H145:H160" si="33">SUM(E145:G145)</f>
        <v>0</v>
      </c>
      <c r="I145" s="15"/>
      <c r="J145" s="15"/>
      <c r="K145" s="15"/>
      <c r="L145" s="9">
        <f t="shared" si="32"/>
        <v>0</v>
      </c>
      <c r="M145" s="15"/>
      <c r="N145" s="15"/>
      <c r="O145" s="15"/>
      <c r="P145" s="15"/>
      <c r="Q145" s="15"/>
      <c r="R145" s="11">
        <f>SUM(M145:Q145)</f>
        <v>0</v>
      </c>
      <c r="S145" s="15"/>
      <c r="T145" s="15"/>
      <c r="U145" s="9">
        <f>S145+T145</f>
        <v>0</v>
      </c>
      <c r="V145" s="9">
        <f t="shared" ref="V145:V160" si="34">D145+H145-L145-R145-U145</f>
        <v>0</v>
      </c>
      <c r="W145" s="15"/>
      <c r="X145" s="16">
        <f>W145-V145</f>
        <v>0</v>
      </c>
      <c r="Y145" s="18"/>
      <c r="Z145" s="17"/>
    </row>
    <row r="146" spans="1:26" ht="18" customHeight="1" x14ac:dyDescent="0.2">
      <c r="A146" s="13">
        <v>7520012</v>
      </c>
      <c r="B146" s="14" t="s">
        <v>167</v>
      </c>
      <c r="C146" s="15">
        <v>80000</v>
      </c>
      <c r="D146" s="10">
        <f>VLOOKUP($A146,'29.04'!$A$9:$W$204,23,0)</f>
        <v>0</v>
      </c>
      <c r="E146" s="15"/>
      <c r="F146" s="15"/>
      <c r="G146" s="15"/>
      <c r="H146" s="9">
        <f t="shared" si="33"/>
        <v>0</v>
      </c>
      <c r="I146" s="15"/>
      <c r="J146" s="15"/>
      <c r="K146" s="15"/>
      <c r="L146" s="9">
        <f t="shared" si="32"/>
        <v>0</v>
      </c>
      <c r="M146" s="15"/>
      <c r="N146" s="15"/>
      <c r="O146" s="15"/>
      <c r="P146" s="15"/>
      <c r="Q146" s="15"/>
      <c r="R146" s="11">
        <f>SUM(M146:Q146)</f>
        <v>0</v>
      </c>
      <c r="S146" s="15"/>
      <c r="T146" s="15"/>
      <c r="U146" s="9">
        <f>S146+T146</f>
        <v>0</v>
      </c>
      <c r="V146" s="9">
        <f t="shared" si="34"/>
        <v>0</v>
      </c>
      <c r="W146" s="15"/>
      <c r="X146" s="16">
        <f>W146-V146</f>
        <v>0</v>
      </c>
      <c r="Y146" s="18"/>
      <c r="Z146" s="17"/>
    </row>
    <row r="147" spans="1:26" ht="18" customHeight="1" x14ac:dyDescent="0.2">
      <c r="A147" s="13">
        <v>7520013</v>
      </c>
      <c r="B147" s="14" t="s">
        <v>168</v>
      </c>
      <c r="C147" s="15">
        <v>80000</v>
      </c>
      <c r="D147" s="10">
        <f>VLOOKUP($A147,'29.04'!$A$9:$W$204,23,0)</f>
        <v>0</v>
      </c>
      <c r="E147" s="15"/>
      <c r="F147" s="15"/>
      <c r="G147" s="15"/>
      <c r="H147" s="9">
        <f t="shared" si="33"/>
        <v>0</v>
      </c>
      <c r="I147" s="15"/>
      <c r="J147" s="15"/>
      <c r="K147" s="15"/>
      <c r="L147" s="9">
        <f t="shared" si="32"/>
        <v>0</v>
      </c>
      <c r="M147" s="15"/>
      <c r="N147" s="15"/>
      <c r="O147" s="15"/>
      <c r="P147" s="15"/>
      <c r="Q147" s="15"/>
      <c r="R147" s="11">
        <f>SUM(M147:Q147)</f>
        <v>0</v>
      </c>
      <c r="S147" s="15"/>
      <c r="T147" s="15"/>
      <c r="U147" s="9">
        <f>S147+T147</f>
        <v>0</v>
      </c>
      <c r="V147" s="9">
        <f t="shared" si="34"/>
        <v>0</v>
      </c>
      <c r="W147" s="15"/>
      <c r="X147" s="16">
        <f>W147-V147</f>
        <v>0</v>
      </c>
      <c r="Y147" s="18"/>
      <c r="Z147" s="17"/>
    </row>
    <row r="148" spans="1:26" ht="18" customHeight="1" x14ac:dyDescent="0.2">
      <c r="A148" s="13">
        <v>7520014</v>
      </c>
      <c r="B148" s="14" t="s">
        <v>169</v>
      </c>
      <c r="C148" s="15">
        <v>5000</v>
      </c>
      <c r="D148" s="10">
        <f>VLOOKUP($A148,'29.04'!$A$9:$W$204,23,0)</f>
        <v>0</v>
      </c>
      <c r="E148" s="15"/>
      <c r="F148" s="15"/>
      <c r="G148" s="15"/>
      <c r="H148" s="9">
        <f t="shared" si="33"/>
        <v>0</v>
      </c>
      <c r="I148" s="15"/>
      <c r="J148" s="15"/>
      <c r="K148" s="15"/>
      <c r="L148" s="9">
        <f t="shared" si="32"/>
        <v>0</v>
      </c>
      <c r="M148" s="15"/>
      <c r="N148" s="15"/>
      <c r="O148" s="15"/>
      <c r="P148" s="15"/>
      <c r="Q148" s="15"/>
      <c r="R148" s="11">
        <f>SUM(M148:Q148)</f>
        <v>0</v>
      </c>
      <c r="S148" s="15"/>
      <c r="T148" s="15"/>
      <c r="U148" s="9">
        <f>S148+T148</f>
        <v>0</v>
      </c>
      <c r="V148" s="9">
        <f t="shared" si="34"/>
        <v>0</v>
      </c>
      <c r="W148" s="15"/>
      <c r="X148" s="16">
        <f>W148-V148</f>
        <v>0</v>
      </c>
      <c r="Y148" s="18"/>
      <c r="Z148" s="17"/>
    </row>
    <row r="149" spans="1:26" ht="18" customHeight="1" x14ac:dyDescent="0.2">
      <c r="A149" s="13">
        <v>7550006</v>
      </c>
      <c r="B149" s="14" t="s">
        <v>170</v>
      </c>
      <c r="C149" s="15">
        <v>12000</v>
      </c>
      <c r="D149" s="10">
        <f>VLOOKUP($A149,'29.04'!$A$9:$W$204,23,0)</f>
        <v>1</v>
      </c>
      <c r="E149" s="15"/>
      <c r="F149" s="15"/>
      <c r="G149" s="15"/>
      <c r="H149" s="9">
        <f t="shared" si="33"/>
        <v>0</v>
      </c>
      <c r="I149" s="15"/>
      <c r="J149" s="15"/>
      <c r="K149" s="15"/>
      <c r="L149" s="9">
        <f t="shared" si="32"/>
        <v>0</v>
      </c>
      <c r="M149" s="15"/>
      <c r="N149" s="15"/>
      <c r="O149" s="15"/>
      <c r="P149" s="15"/>
      <c r="Q149" s="15"/>
      <c r="R149" s="11">
        <f t="shared" si="15"/>
        <v>0</v>
      </c>
      <c r="S149" s="15"/>
      <c r="T149" s="15"/>
      <c r="U149" s="9">
        <f t="shared" ref="U149:U160" si="35">S149+T149</f>
        <v>0</v>
      </c>
      <c r="V149" s="9">
        <f t="shared" si="34"/>
        <v>1</v>
      </c>
      <c r="W149" s="15">
        <v>1</v>
      </c>
      <c r="X149" s="16">
        <f t="shared" ref="X149:X160" si="36">W149-V149</f>
        <v>0</v>
      </c>
      <c r="Y149" s="18"/>
      <c r="Z149" s="17"/>
    </row>
    <row r="150" spans="1:26" ht="18" customHeight="1" x14ac:dyDescent="0.2">
      <c r="A150" s="13">
        <v>7550007</v>
      </c>
      <c r="B150" s="14" t="s">
        <v>171</v>
      </c>
      <c r="C150" s="15">
        <v>9000</v>
      </c>
      <c r="D150" s="10">
        <f>VLOOKUP($A150,'29.04'!$A$9:$W$204,23,0)</f>
        <v>12</v>
      </c>
      <c r="E150" s="15"/>
      <c r="F150" s="15"/>
      <c r="G150" s="15"/>
      <c r="H150" s="9">
        <f t="shared" si="33"/>
        <v>0</v>
      </c>
      <c r="I150" s="15"/>
      <c r="J150" s="15"/>
      <c r="K150" s="15"/>
      <c r="L150" s="9">
        <f t="shared" si="32"/>
        <v>0</v>
      </c>
      <c r="M150" s="15"/>
      <c r="N150" s="15"/>
      <c r="O150" s="15"/>
      <c r="P150" s="15"/>
      <c r="Q150" s="15"/>
      <c r="R150" s="11">
        <f t="shared" si="15"/>
        <v>0</v>
      </c>
      <c r="S150" s="15"/>
      <c r="T150" s="15"/>
      <c r="U150" s="9">
        <f t="shared" si="35"/>
        <v>0</v>
      </c>
      <c r="V150" s="9">
        <f t="shared" si="34"/>
        <v>12</v>
      </c>
      <c r="W150" s="15">
        <v>12</v>
      </c>
      <c r="X150" s="16">
        <f t="shared" si="36"/>
        <v>0</v>
      </c>
      <c r="Y150" s="18"/>
      <c r="Z150" s="17"/>
    </row>
    <row r="151" spans="1:26" ht="18" customHeight="1" x14ac:dyDescent="0.2">
      <c r="A151" s="13">
        <v>7550008</v>
      </c>
      <c r="B151" s="14" t="s">
        <v>172</v>
      </c>
      <c r="C151" s="15">
        <v>21000</v>
      </c>
      <c r="D151" s="10">
        <f>VLOOKUP($A151,'29.04'!$A$9:$W$204,23,0)</f>
        <v>1</v>
      </c>
      <c r="E151" s="15"/>
      <c r="F151" s="15"/>
      <c r="G151" s="15"/>
      <c r="H151" s="9">
        <f t="shared" si="33"/>
        <v>0</v>
      </c>
      <c r="I151" s="15"/>
      <c r="J151" s="15"/>
      <c r="K151" s="15"/>
      <c r="L151" s="9">
        <f t="shared" si="32"/>
        <v>0</v>
      </c>
      <c r="M151" s="15"/>
      <c r="N151" s="15"/>
      <c r="O151" s="15"/>
      <c r="P151" s="15"/>
      <c r="Q151" s="15"/>
      <c r="R151" s="11">
        <f t="shared" si="15"/>
        <v>0</v>
      </c>
      <c r="S151" s="15"/>
      <c r="T151" s="15"/>
      <c r="U151" s="9">
        <f t="shared" si="35"/>
        <v>0</v>
      </c>
      <c r="V151" s="9">
        <f t="shared" si="34"/>
        <v>1</v>
      </c>
      <c r="W151" s="15">
        <v>1</v>
      </c>
      <c r="X151" s="16">
        <f t="shared" si="36"/>
        <v>0</v>
      </c>
      <c r="Y151" s="18"/>
      <c r="Z151" s="17"/>
    </row>
    <row r="152" spans="1:26" ht="18" customHeight="1" x14ac:dyDescent="0.2">
      <c r="A152" s="13">
        <v>7550011</v>
      </c>
      <c r="B152" s="14" t="s">
        <v>173</v>
      </c>
      <c r="C152" s="15">
        <v>16000</v>
      </c>
      <c r="D152" s="10">
        <f>VLOOKUP($A152,'29.04'!$A$9:$W$204,23,0)</f>
        <v>10</v>
      </c>
      <c r="E152" s="15"/>
      <c r="F152" s="15"/>
      <c r="G152" s="15"/>
      <c r="H152" s="9">
        <f t="shared" si="33"/>
        <v>0</v>
      </c>
      <c r="I152" s="15">
        <v>1</v>
      </c>
      <c r="J152" s="15"/>
      <c r="K152" s="15"/>
      <c r="L152" s="9">
        <f t="shared" si="32"/>
        <v>1</v>
      </c>
      <c r="M152" s="15"/>
      <c r="N152" s="15"/>
      <c r="O152" s="15"/>
      <c r="P152" s="15"/>
      <c r="Q152" s="15"/>
      <c r="R152" s="11">
        <f t="shared" si="15"/>
        <v>0</v>
      </c>
      <c r="S152" s="15"/>
      <c r="T152" s="15"/>
      <c r="U152" s="9">
        <f t="shared" si="35"/>
        <v>0</v>
      </c>
      <c r="V152" s="9">
        <f t="shared" si="34"/>
        <v>9</v>
      </c>
      <c r="W152" s="15">
        <v>9</v>
      </c>
      <c r="X152" s="16">
        <f t="shared" si="36"/>
        <v>0</v>
      </c>
      <c r="Y152" s="18"/>
      <c r="Z152" s="17"/>
    </row>
    <row r="153" spans="1:26" ht="18" customHeight="1" x14ac:dyDescent="0.2">
      <c r="A153" s="13">
        <v>7550012</v>
      </c>
      <c r="B153" s="14" t="s">
        <v>174</v>
      </c>
      <c r="C153" s="15">
        <v>24000</v>
      </c>
      <c r="D153" s="10">
        <f>VLOOKUP($A153,'29.04'!$A$9:$W$204,23,0)</f>
        <v>0</v>
      </c>
      <c r="E153" s="15"/>
      <c r="F153" s="15"/>
      <c r="G153" s="15"/>
      <c r="H153" s="9">
        <f t="shared" si="33"/>
        <v>0</v>
      </c>
      <c r="I153" s="15"/>
      <c r="J153" s="15"/>
      <c r="K153" s="15"/>
      <c r="L153" s="9">
        <f t="shared" si="32"/>
        <v>0</v>
      </c>
      <c r="M153" s="15"/>
      <c r="N153" s="15"/>
      <c r="O153" s="15"/>
      <c r="P153" s="15"/>
      <c r="Q153" s="15"/>
      <c r="R153" s="11">
        <f t="shared" si="15"/>
        <v>0</v>
      </c>
      <c r="S153" s="15"/>
      <c r="T153" s="15"/>
      <c r="U153" s="9">
        <f t="shared" si="35"/>
        <v>0</v>
      </c>
      <c r="V153" s="9">
        <f t="shared" si="34"/>
        <v>0</v>
      </c>
      <c r="W153" s="15"/>
      <c r="X153" s="16">
        <f t="shared" si="36"/>
        <v>0</v>
      </c>
      <c r="Y153" s="18"/>
      <c r="Z153" s="17"/>
    </row>
    <row r="154" spans="1:26" ht="18" customHeight="1" x14ac:dyDescent="0.2">
      <c r="A154" s="13">
        <v>7550015</v>
      </c>
      <c r="B154" s="14" t="s">
        <v>175</v>
      </c>
      <c r="C154" s="15">
        <v>14000</v>
      </c>
      <c r="D154" s="10">
        <f>VLOOKUP($A154,'29.04'!$A$9:$W$204,23,0)</f>
        <v>13</v>
      </c>
      <c r="E154" s="15"/>
      <c r="F154" s="15"/>
      <c r="G154" s="15"/>
      <c r="H154" s="9">
        <f t="shared" si="33"/>
        <v>0</v>
      </c>
      <c r="I154" s="15">
        <v>1</v>
      </c>
      <c r="J154" s="15"/>
      <c r="K154" s="15"/>
      <c r="L154" s="9">
        <f t="shared" si="32"/>
        <v>1</v>
      </c>
      <c r="M154" s="15"/>
      <c r="N154" s="15"/>
      <c r="O154" s="15"/>
      <c r="P154" s="15"/>
      <c r="Q154" s="15"/>
      <c r="R154" s="11">
        <f t="shared" si="15"/>
        <v>0</v>
      </c>
      <c r="S154" s="15"/>
      <c r="T154" s="15"/>
      <c r="U154" s="9">
        <f t="shared" si="35"/>
        <v>0</v>
      </c>
      <c r="V154" s="9">
        <f t="shared" si="34"/>
        <v>12</v>
      </c>
      <c r="W154" s="15">
        <v>12</v>
      </c>
      <c r="X154" s="16">
        <f t="shared" si="36"/>
        <v>0</v>
      </c>
      <c r="Y154" s="18"/>
      <c r="Z154" s="17"/>
    </row>
    <row r="155" spans="1:26" ht="18" customHeight="1" x14ac:dyDescent="0.2">
      <c r="A155" s="13">
        <v>7550016</v>
      </c>
      <c r="B155" s="14" t="s">
        <v>176</v>
      </c>
      <c r="C155" s="15">
        <v>14000</v>
      </c>
      <c r="D155" s="10">
        <f>VLOOKUP($A155,'29.04'!$A$9:$W$204,23,0)</f>
        <v>13</v>
      </c>
      <c r="E155" s="15"/>
      <c r="F155" s="15"/>
      <c r="G155" s="15"/>
      <c r="H155" s="9">
        <f t="shared" si="33"/>
        <v>0</v>
      </c>
      <c r="I155" s="15"/>
      <c r="J155" s="15"/>
      <c r="K155" s="15"/>
      <c r="L155" s="9">
        <f t="shared" si="32"/>
        <v>0</v>
      </c>
      <c r="M155" s="15"/>
      <c r="N155" s="15"/>
      <c r="O155" s="15"/>
      <c r="P155" s="15"/>
      <c r="Q155" s="15"/>
      <c r="R155" s="11">
        <f t="shared" si="15"/>
        <v>0</v>
      </c>
      <c r="S155" s="15"/>
      <c r="T155" s="15"/>
      <c r="U155" s="9">
        <f t="shared" si="35"/>
        <v>0</v>
      </c>
      <c r="V155" s="9">
        <f t="shared" si="34"/>
        <v>13</v>
      </c>
      <c r="W155" s="15">
        <v>13</v>
      </c>
      <c r="X155" s="16">
        <f t="shared" si="36"/>
        <v>0</v>
      </c>
      <c r="Y155" s="18"/>
      <c r="Z155" s="17"/>
    </row>
    <row r="156" spans="1:26" ht="18" customHeight="1" x14ac:dyDescent="0.2">
      <c r="A156" s="13">
        <v>7550017</v>
      </c>
      <c r="B156" s="14" t="s">
        <v>177</v>
      </c>
      <c r="C156" s="15">
        <v>14000</v>
      </c>
      <c r="D156" s="10">
        <f>VLOOKUP($A156,'29.04'!$A$9:$W$204,23,0)</f>
        <v>13</v>
      </c>
      <c r="E156" s="15"/>
      <c r="F156" s="15"/>
      <c r="G156" s="15"/>
      <c r="H156" s="9">
        <f t="shared" si="33"/>
        <v>0</v>
      </c>
      <c r="I156" s="15">
        <v>1</v>
      </c>
      <c r="J156" s="15"/>
      <c r="K156" s="15"/>
      <c r="L156" s="9">
        <f t="shared" si="32"/>
        <v>1</v>
      </c>
      <c r="M156" s="15"/>
      <c r="N156" s="15"/>
      <c r="O156" s="15"/>
      <c r="P156" s="15"/>
      <c r="Q156" s="15"/>
      <c r="R156" s="11">
        <f t="shared" si="15"/>
        <v>0</v>
      </c>
      <c r="S156" s="15"/>
      <c r="T156" s="15"/>
      <c r="U156" s="9">
        <f t="shared" si="35"/>
        <v>0</v>
      </c>
      <c r="V156" s="9">
        <f t="shared" si="34"/>
        <v>12</v>
      </c>
      <c r="W156" s="15">
        <v>12</v>
      </c>
      <c r="X156" s="16">
        <f t="shared" si="36"/>
        <v>0</v>
      </c>
      <c r="Y156" s="18"/>
      <c r="Z156" s="17"/>
    </row>
    <row r="157" spans="1:26" ht="18" customHeight="1" x14ac:dyDescent="0.2">
      <c r="A157" s="13">
        <v>7550019</v>
      </c>
      <c r="B157" s="14" t="s">
        <v>178</v>
      </c>
      <c r="C157" s="15">
        <v>10000</v>
      </c>
      <c r="D157" s="10">
        <f>VLOOKUP($A157,'29.04'!$A$9:$W$204,23,0)</f>
        <v>5</v>
      </c>
      <c r="E157" s="15"/>
      <c r="F157" s="15"/>
      <c r="G157" s="15"/>
      <c r="H157" s="9">
        <f t="shared" si="33"/>
        <v>0</v>
      </c>
      <c r="I157" s="15"/>
      <c r="J157" s="15"/>
      <c r="K157" s="15"/>
      <c r="L157" s="9">
        <f t="shared" si="32"/>
        <v>0</v>
      </c>
      <c r="M157" s="15"/>
      <c r="N157" s="15"/>
      <c r="O157" s="15"/>
      <c r="P157" s="15"/>
      <c r="Q157" s="15"/>
      <c r="R157" s="11">
        <f t="shared" si="15"/>
        <v>0</v>
      </c>
      <c r="S157" s="15"/>
      <c r="T157" s="15"/>
      <c r="U157" s="9">
        <f t="shared" si="35"/>
        <v>0</v>
      </c>
      <c r="V157" s="9">
        <f t="shared" si="34"/>
        <v>5</v>
      </c>
      <c r="W157" s="15">
        <v>5</v>
      </c>
      <c r="X157" s="16">
        <f t="shared" si="36"/>
        <v>0</v>
      </c>
      <c r="Y157" s="18"/>
      <c r="Z157" s="17"/>
    </row>
    <row r="158" spans="1:26" ht="18" customHeight="1" x14ac:dyDescent="0.2">
      <c r="A158" s="13">
        <v>7550026</v>
      </c>
      <c r="B158" s="14" t="s">
        <v>179</v>
      </c>
      <c r="C158" s="15">
        <v>26000</v>
      </c>
      <c r="D158" s="10">
        <f>VLOOKUP($A158,'29.04'!$A$9:$W$204,23,0)</f>
        <v>27</v>
      </c>
      <c r="E158" s="15"/>
      <c r="F158" s="15"/>
      <c r="G158" s="15"/>
      <c r="H158" s="9">
        <f t="shared" si="33"/>
        <v>0</v>
      </c>
      <c r="I158" s="15">
        <v>16</v>
      </c>
      <c r="J158" s="15"/>
      <c r="K158" s="15"/>
      <c r="L158" s="9">
        <f t="shared" si="32"/>
        <v>16</v>
      </c>
      <c r="M158" s="15"/>
      <c r="N158" s="15"/>
      <c r="O158" s="15"/>
      <c r="P158" s="15"/>
      <c r="Q158" s="15"/>
      <c r="R158" s="11">
        <f t="shared" si="15"/>
        <v>0</v>
      </c>
      <c r="S158" s="15"/>
      <c r="T158" s="15"/>
      <c r="U158" s="9">
        <f t="shared" si="35"/>
        <v>0</v>
      </c>
      <c r="V158" s="9">
        <f t="shared" si="34"/>
        <v>11</v>
      </c>
      <c r="W158" s="15">
        <v>11</v>
      </c>
      <c r="X158" s="16">
        <f t="shared" si="36"/>
        <v>0</v>
      </c>
      <c r="Y158" s="18"/>
      <c r="Z158" s="17"/>
    </row>
    <row r="159" spans="1:26" ht="18" customHeight="1" x14ac:dyDescent="0.2">
      <c r="A159" s="13">
        <v>4550025</v>
      </c>
      <c r="B159" s="14" t="s">
        <v>233</v>
      </c>
      <c r="C159" s="15">
        <v>32000</v>
      </c>
      <c r="D159" s="10">
        <f>VLOOKUP($A159,'29.04'!$A$9:$W$204,23,0)</f>
        <v>0</v>
      </c>
      <c r="E159" s="15"/>
      <c r="F159" s="15"/>
      <c r="G159" s="15"/>
      <c r="H159" s="9">
        <f t="shared" si="33"/>
        <v>0</v>
      </c>
      <c r="I159" s="15"/>
      <c r="J159" s="15"/>
      <c r="K159" s="15"/>
      <c r="L159" s="9">
        <f t="shared" si="32"/>
        <v>0</v>
      </c>
      <c r="M159" s="15"/>
      <c r="N159" s="15"/>
      <c r="O159" s="15"/>
      <c r="P159" s="15"/>
      <c r="Q159" s="15"/>
      <c r="R159" s="11">
        <f t="shared" si="15"/>
        <v>0</v>
      </c>
      <c r="S159" s="15"/>
      <c r="T159" s="15"/>
      <c r="U159" s="9">
        <f t="shared" si="35"/>
        <v>0</v>
      </c>
      <c r="V159" s="9">
        <f t="shared" si="34"/>
        <v>0</v>
      </c>
      <c r="W159" s="15"/>
      <c r="X159" s="16">
        <f t="shared" si="36"/>
        <v>0</v>
      </c>
      <c r="Y159" s="18"/>
      <c r="Z159" s="17"/>
    </row>
    <row r="160" spans="1:26" ht="18" customHeight="1" x14ac:dyDescent="0.2">
      <c r="A160" s="13">
        <v>4550013</v>
      </c>
      <c r="B160" s="14" t="s">
        <v>231</v>
      </c>
      <c r="C160" s="15">
        <v>32000</v>
      </c>
      <c r="D160" s="10">
        <f>VLOOKUP($A160,'29.04'!$A$9:$W$204,23,0)</f>
        <v>0</v>
      </c>
      <c r="E160" s="15"/>
      <c r="F160" s="15"/>
      <c r="G160" s="15"/>
      <c r="H160" s="9">
        <f t="shared" si="33"/>
        <v>0</v>
      </c>
      <c r="I160" s="15"/>
      <c r="J160" s="15"/>
      <c r="K160" s="15"/>
      <c r="L160" s="9">
        <f t="shared" si="32"/>
        <v>0</v>
      </c>
      <c r="M160" s="15"/>
      <c r="N160" s="15"/>
      <c r="O160" s="15"/>
      <c r="P160" s="15"/>
      <c r="Q160" s="15"/>
      <c r="R160" s="11">
        <f t="shared" ref="R160:R208" si="37">SUM(M160:Q160)</f>
        <v>0</v>
      </c>
      <c r="S160" s="15"/>
      <c r="T160" s="15"/>
      <c r="U160" s="9">
        <f t="shared" si="35"/>
        <v>0</v>
      </c>
      <c r="V160" s="9">
        <f t="shared" si="34"/>
        <v>0</v>
      </c>
      <c r="W160" s="15"/>
      <c r="X160" s="16">
        <f t="shared" si="36"/>
        <v>0</v>
      </c>
      <c r="Y160" s="18"/>
      <c r="Z160" s="17"/>
    </row>
    <row r="161" spans="1:26" ht="18" customHeight="1" x14ac:dyDescent="0.2">
      <c r="A161" s="7">
        <v>5500000</v>
      </c>
      <c r="B161" s="8" t="s">
        <v>180</v>
      </c>
      <c r="C161" s="9"/>
      <c r="D161" s="10">
        <f>VLOOKUP($A161,'29.04'!$A$9:$W$204,23,0)</f>
        <v>0</v>
      </c>
      <c r="E161" s="10"/>
      <c r="F161" s="10"/>
      <c r="G161" s="10"/>
      <c r="H161" s="9"/>
      <c r="I161" s="10"/>
      <c r="J161" s="10"/>
      <c r="K161" s="10"/>
      <c r="L161" s="9">
        <f t="shared" si="32"/>
        <v>0</v>
      </c>
      <c r="M161" s="10"/>
      <c r="N161" s="10"/>
      <c r="O161" s="10"/>
      <c r="P161" s="10"/>
      <c r="Q161" s="10"/>
      <c r="R161" s="11">
        <f t="shared" si="37"/>
        <v>0</v>
      </c>
      <c r="S161" s="10"/>
      <c r="T161" s="10"/>
      <c r="U161" s="9"/>
      <c r="V161" s="9"/>
      <c r="W161" s="10"/>
      <c r="X161" s="9"/>
      <c r="Y161" s="18"/>
      <c r="Z161" s="17"/>
    </row>
    <row r="162" spans="1:26" s="24" customFormat="1" ht="18" customHeight="1" x14ac:dyDescent="0.2">
      <c r="A162" s="13">
        <v>5500044</v>
      </c>
      <c r="B162" s="20" t="s">
        <v>181</v>
      </c>
      <c r="C162" s="21">
        <v>28000</v>
      </c>
      <c r="D162" s="10">
        <f>VLOOKUP($A162,'29.04'!$A$9:$W$204,23,0)</f>
        <v>0</v>
      </c>
      <c r="E162" s="15">
        <v>3</v>
      </c>
      <c r="F162" s="15"/>
      <c r="G162" s="15"/>
      <c r="H162" s="9">
        <f t="shared" ref="H162:H207" si="38">SUM(E162:G162)</f>
        <v>3</v>
      </c>
      <c r="I162" s="15">
        <v>3</v>
      </c>
      <c r="J162" s="15"/>
      <c r="K162" s="15"/>
      <c r="L162" s="9">
        <f t="shared" si="32"/>
        <v>3</v>
      </c>
      <c r="M162" s="15"/>
      <c r="N162" s="15"/>
      <c r="O162" s="15"/>
      <c r="P162" s="15"/>
      <c r="Q162" s="15"/>
      <c r="R162" s="11">
        <f t="shared" si="37"/>
        <v>0</v>
      </c>
      <c r="S162" s="15"/>
      <c r="T162" s="15"/>
      <c r="U162" s="9">
        <f t="shared" ref="U162:U188" si="39">S162+T162</f>
        <v>0</v>
      </c>
      <c r="V162" s="9">
        <f t="shared" ref="V162:V207" si="40">D162+H162-L162-R162-U162</f>
        <v>0</v>
      </c>
      <c r="W162" s="15"/>
      <c r="X162" s="16">
        <f t="shared" ref="X162:X188" si="41">W162-V162</f>
        <v>0</v>
      </c>
      <c r="Y162" s="22"/>
      <c r="Z162" s="23"/>
    </row>
    <row r="163" spans="1:26" s="24" customFormat="1" ht="18" customHeight="1" x14ac:dyDescent="0.2">
      <c r="A163" s="13">
        <v>5500045</v>
      </c>
      <c r="B163" s="20" t="s">
        <v>182</v>
      </c>
      <c r="C163" s="21">
        <v>30000</v>
      </c>
      <c r="D163" s="10">
        <f>VLOOKUP($A163,'29.04'!$A$9:$W$204,23,0)</f>
        <v>0</v>
      </c>
      <c r="E163" s="15">
        <v>7</v>
      </c>
      <c r="F163" s="15"/>
      <c r="G163" s="15"/>
      <c r="H163" s="9">
        <f t="shared" si="38"/>
        <v>7</v>
      </c>
      <c r="I163" s="15">
        <v>7</v>
      </c>
      <c r="J163" s="15"/>
      <c r="K163" s="15"/>
      <c r="L163" s="9">
        <f t="shared" si="32"/>
        <v>7</v>
      </c>
      <c r="M163" s="15"/>
      <c r="N163" s="15"/>
      <c r="O163" s="15"/>
      <c r="P163" s="15"/>
      <c r="Q163" s="15"/>
      <c r="R163" s="11">
        <f t="shared" si="37"/>
        <v>0</v>
      </c>
      <c r="S163" s="15"/>
      <c r="T163" s="15"/>
      <c r="U163" s="9">
        <f t="shared" si="39"/>
        <v>0</v>
      </c>
      <c r="V163" s="9">
        <f t="shared" si="40"/>
        <v>0</v>
      </c>
      <c r="W163" s="15"/>
      <c r="X163" s="16">
        <f t="shared" si="41"/>
        <v>0</v>
      </c>
      <c r="Y163" s="22"/>
      <c r="Z163" s="23"/>
    </row>
    <row r="164" spans="1:26" ht="18" customHeight="1" x14ac:dyDescent="0.2">
      <c r="A164" s="13">
        <v>5500063</v>
      </c>
      <c r="B164" s="14" t="s">
        <v>183</v>
      </c>
      <c r="C164" s="15">
        <v>21000</v>
      </c>
      <c r="D164" s="10">
        <f>VLOOKUP($A164,'29.04'!$A$9:$W$204,23,0)</f>
        <v>0</v>
      </c>
      <c r="E164" s="15">
        <v>22</v>
      </c>
      <c r="F164" s="15"/>
      <c r="G164" s="15"/>
      <c r="H164" s="9">
        <f t="shared" si="38"/>
        <v>22</v>
      </c>
      <c r="I164" s="15">
        <v>22</v>
      </c>
      <c r="J164" s="15"/>
      <c r="K164" s="15"/>
      <c r="L164" s="9">
        <f t="shared" si="32"/>
        <v>22</v>
      </c>
      <c r="M164" s="15"/>
      <c r="N164" s="15"/>
      <c r="O164" s="15"/>
      <c r="P164" s="15"/>
      <c r="Q164" s="15"/>
      <c r="R164" s="11">
        <f t="shared" si="37"/>
        <v>0</v>
      </c>
      <c r="S164" s="15"/>
      <c r="T164" s="15"/>
      <c r="U164" s="9">
        <f t="shared" si="39"/>
        <v>0</v>
      </c>
      <c r="V164" s="9">
        <f t="shared" si="40"/>
        <v>0</v>
      </c>
      <c r="W164" s="15"/>
      <c r="X164" s="16">
        <f t="shared" si="41"/>
        <v>0</v>
      </c>
      <c r="Y164" s="18"/>
      <c r="Z164" s="17"/>
    </row>
    <row r="165" spans="1:26" ht="18" customHeight="1" x14ac:dyDescent="0.2">
      <c r="A165" s="13">
        <v>5500064</v>
      </c>
      <c r="B165" s="14" t="s">
        <v>184</v>
      </c>
      <c r="C165" s="15">
        <v>26000</v>
      </c>
      <c r="D165" s="10">
        <f>VLOOKUP($A165,'29.04'!$A$9:$W$204,23,0)</f>
        <v>0</v>
      </c>
      <c r="E165" s="15"/>
      <c r="F165" s="15"/>
      <c r="G165" s="15"/>
      <c r="H165" s="9">
        <f t="shared" si="38"/>
        <v>0</v>
      </c>
      <c r="I165" s="15"/>
      <c r="J165" s="15"/>
      <c r="K165" s="15"/>
      <c r="L165" s="9">
        <f t="shared" si="32"/>
        <v>0</v>
      </c>
      <c r="M165" s="15"/>
      <c r="N165" s="15"/>
      <c r="O165" s="15"/>
      <c r="P165" s="15"/>
      <c r="Q165" s="15"/>
      <c r="R165" s="11">
        <f t="shared" si="37"/>
        <v>0</v>
      </c>
      <c r="S165" s="15"/>
      <c r="T165" s="15"/>
      <c r="U165" s="9">
        <f t="shared" si="39"/>
        <v>0</v>
      </c>
      <c r="V165" s="9">
        <f t="shared" si="40"/>
        <v>0</v>
      </c>
      <c r="W165" s="15"/>
      <c r="X165" s="16">
        <f t="shared" si="41"/>
        <v>0</v>
      </c>
      <c r="Y165" s="18"/>
      <c r="Z165" s="17"/>
    </row>
    <row r="166" spans="1:26" ht="18" customHeight="1" x14ac:dyDescent="0.2">
      <c r="A166" s="13">
        <v>5500065</v>
      </c>
      <c r="B166" s="14" t="s">
        <v>185</v>
      </c>
      <c r="C166" s="15">
        <v>24000</v>
      </c>
      <c r="D166" s="10">
        <f>VLOOKUP($A166,'29.04'!$A$9:$W$204,23,0)</f>
        <v>0</v>
      </c>
      <c r="E166" s="15"/>
      <c r="F166" s="15"/>
      <c r="G166" s="15"/>
      <c r="H166" s="9">
        <f t="shared" si="38"/>
        <v>0</v>
      </c>
      <c r="I166" s="15"/>
      <c r="J166" s="15"/>
      <c r="K166" s="15"/>
      <c r="L166" s="9">
        <f t="shared" si="32"/>
        <v>0</v>
      </c>
      <c r="M166" s="15"/>
      <c r="N166" s="15"/>
      <c r="O166" s="15"/>
      <c r="P166" s="15"/>
      <c r="Q166" s="15"/>
      <c r="R166" s="11">
        <f t="shared" si="37"/>
        <v>0</v>
      </c>
      <c r="S166" s="15"/>
      <c r="T166" s="15"/>
      <c r="U166" s="9">
        <f t="shared" si="39"/>
        <v>0</v>
      </c>
      <c r="V166" s="9">
        <f t="shared" si="40"/>
        <v>0</v>
      </c>
      <c r="W166" s="15"/>
      <c r="X166" s="16">
        <f t="shared" si="41"/>
        <v>0</v>
      </c>
      <c r="Y166" s="18"/>
      <c r="Z166" s="17"/>
    </row>
    <row r="167" spans="1:26" ht="18" customHeight="1" x14ac:dyDescent="0.2">
      <c r="A167" s="13">
        <v>5500066</v>
      </c>
      <c r="B167" s="14" t="s">
        <v>186</v>
      </c>
      <c r="C167" s="15">
        <v>32000</v>
      </c>
      <c r="D167" s="10">
        <f>VLOOKUP($A167,'29.04'!$A$9:$W$204,23,0)</f>
        <v>0</v>
      </c>
      <c r="E167" s="15"/>
      <c r="F167" s="15"/>
      <c r="G167" s="15"/>
      <c r="H167" s="9">
        <f t="shared" si="38"/>
        <v>0</v>
      </c>
      <c r="I167" s="15"/>
      <c r="J167" s="15"/>
      <c r="K167" s="15"/>
      <c r="L167" s="9">
        <f t="shared" si="32"/>
        <v>0</v>
      </c>
      <c r="M167" s="15"/>
      <c r="N167" s="15"/>
      <c r="O167" s="15"/>
      <c r="P167" s="15"/>
      <c r="Q167" s="15"/>
      <c r="R167" s="11">
        <f t="shared" si="37"/>
        <v>0</v>
      </c>
      <c r="S167" s="15"/>
      <c r="T167" s="15"/>
      <c r="U167" s="9">
        <f t="shared" si="39"/>
        <v>0</v>
      </c>
      <c r="V167" s="9">
        <f t="shared" si="40"/>
        <v>0</v>
      </c>
      <c r="W167" s="15"/>
      <c r="X167" s="16">
        <f t="shared" si="41"/>
        <v>0</v>
      </c>
      <c r="Y167" s="18"/>
      <c r="Z167" s="17"/>
    </row>
    <row r="168" spans="1:26" ht="18" customHeight="1" x14ac:dyDescent="0.2">
      <c r="A168" s="13">
        <v>5510070</v>
      </c>
      <c r="B168" s="14" t="s">
        <v>187</v>
      </c>
      <c r="C168" s="15">
        <v>28000</v>
      </c>
      <c r="D168" s="10">
        <f>VLOOKUP($A168,'29.04'!$A$9:$W$204,23,0)</f>
        <v>0</v>
      </c>
      <c r="E168" s="15">
        <v>65</v>
      </c>
      <c r="F168" s="15"/>
      <c r="G168" s="15"/>
      <c r="H168" s="9">
        <f t="shared" si="38"/>
        <v>65</v>
      </c>
      <c r="I168" s="15">
        <v>65</v>
      </c>
      <c r="J168" s="15"/>
      <c r="K168" s="15"/>
      <c r="L168" s="9">
        <f t="shared" si="32"/>
        <v>65</v>
      </c>
      <c r="M168" s="15"/>
      <c r="N168" s="15"/>
      <c r="O168" s="15"/>
      <c r="P168" s="15"/>
      <c r="Q168" s="15"/>
      <c r="R168" s="11">
        <f t="shared" si="37"/>
        <v>0</v>
      </c>
      <c r="S168" s="15"/>
      <c r="T168" s="15"/>
      <c r="U168" s="9">
        <f t="shared" si="39"/>
        <v>0</v>
      </c>
      <c r="V168" s="9">
        <f t="shared" si="40"/>
        <v>0</v>
      </c>
      <c r="W168" s="15"/>
      <c r="X168" s="16">
        <f t="shared" si="41"/>
        <v>0</v>
      </c>
      <c r="Y168" s="18"/>
      <c r="Z168" s="17"/>
    </row>
    <row r="169" spans="1:26" ht="18" customHeight="1" x14ac:dyDescent="0.2">
      <c r="A169" s="13">
        <v>5510072</v>
      </c>
      <c r="B169" s="14" t="s">
        <v>188</v>
      </c>
      <c r="C169" s="15">
        <v>29000</v>
      </c>
      <c r="D169" s="10">
        <f>VLOOKUP($A169,'29.04'!$A$9:$W$204,23,0)</f>
        <v>0</v>
      </c>
      <c r="E169" s="15">
        <v>4</v>
      </c>
      <c r="F169" s="15"/>
      <c r="G169" s="15"/>
      <c r="H169" s="9">
        <f t="shared" si="38"/>
        <v>4</v>
      </c>
      <c r="I169" s="15">
        <v>4</v>
      </c>
      <c r="J169" s="15"/>
      <c r="K169" s="15"/>
      <c r="L169" s="9">
        <f t="shared" si="32"/>
        <v>4</v>
      </c>
      <c r="M169" s="15"/>
      <c r="N169" s="15"/>
      <c r="O169" s="15"/>
      <c r="P169" s="15"/>
      <c r="Q169" s="15"/>
      <c r="R169" s="11">
        <f t="shared" si="37"/>
        <v>0</v>
      </c>
      <c r="S169" s="15"/>
      <c r="T169" s="15"/>
      <c r="U169" s="9">
        <f t="shared" si="39"/>
        <v>0</v>
      </c>
      <c r="V169" s="9">
        <f t="shared" si="40"/>
        <v>0</v>
      </c>
      <c r="W169" s="15"/>
      <c r="X169" s="16">
        <f t="shared" si="41"/>
        <v>0</v>
      </c>
      <c r="Y169" s="18"/>
      <c r="Z169" s="17"/>
    </row>
    <row r="170" spans="1:26" ht="18" customHeight="1" x14ac:dyDescent="0.2">
      <c r="A170" s="13">
        <v>5510074</v>
      </c>
      <c r="B170" s="14" t="s">
        <v>189</v>
      </c>
      <c r="C170" s="15">
        <v>30000</v>
      </c>
      <c r="D170" s="10">
        <f>VLOOKUP($A170,'29.04'!$A$9:$W$204,23,0)</f>
        <v>0</v>
      </c>
      <c r="E170" s="15">
        <v>5</v>
      </c>
      <c r="F170" s="15"/>
      <c r="G170" s="15"/>
      <c r="H170" s="9">
        <f t="shared" si="38"/>
        <v>5</v>
      </c>
      <c r="I170" s="15">
        <v>5</v>
      </c>
      <c r="J170" s="15"/>
      <c r="K170" s="15"/>
      <c r="L170" s="9">
        <f t="shared" si="32"/>
        <v>5</v>
      </c>
      <c r="M170" s="15"/>
      <c r="N170" s="15"/>
      <c r="O170" s="15"/>
      <c r="P170" s="15"/>
      <c r="Q170" s="15"/>
      <c r="R170" s="11">
        <f t="shared" si="37"/>
        <v>0</v>
      </c>
      <c r="S170" s="15"/>
      <c r="T170" s="15"/>
      <c r="U170" s="9">
        <f t="shared" si="39"/>
        <v>0</v>
      </c>
      <c r="V170" s="9">
        <f t="shared" si="40"/>
        <v>0</v>
      </c>
      <c r="W170" s="15"/>
      <c r="X170" s="16">
        <f t="shared" si="41"/>
        <v>0</v>
      </c>
      <c r="Y170" s="18"/>
      <c r="Z170" s="17"/>
    </row>
    <row r="171" spans="1:26" ht="18" customHeight="1" x14ac:dyDescent="0.2">
      <c r="A171" s="13">
        <v>5520002</v>
      </c>
      <c r="B171" s="14" t="s">
        <v>190</v>
      </c>
      <c r="C171" s="15">
        <v>34000</v>
      </c>
      <c r="D171" s="10">
        <f>VLOOKUP($A171,'29.04'!$A$9:$W$204,23,0)</f>
        <v>0</v>
      </c>
      <c r="E171" s="15">
        <v>2</v>
      </c>
      <c r="F171" s="15"/>
      <c r="G171" s="15"/>
      <c r="H171" s="9">
        <f t="shared" si="38"/>
        <v>2</v>
      </c>
      <c r="I171" s="15">
        <v>2</v>
      </c>
      <c r="J171" s="15"/>
      <c r="K171" s="15"/>
      <c r="L171" s="9">
        <f t="shared" si="32"/>
        <v>2</v>
      </c>
      <c r="M171" s="15"/>
      <c r="N171" s="15"/>
      <c r="O171" s="15"/>
      <c r="P171" s="15"/>
      <c r="Q171" s="15"/>
      <c r="R171" s="11">
        <f>SUM(M171:Q171)</f>
        <v>0</v>
      </c>
      <c r="S171" s="15"/>
      <c r="T171" s="15"/>
      <c r="U171" s="9">
        <f>S171+T171</f>
        <v>0</v>
      </c>
      <c r="V171" s="9">
        <f t="shared" si="40"/>
        <v>0</v>
      </c>
      <c r="W171" s="15"/>
      <c r="X171" s="16">
        <f>W171-V171</f>
        <v>0</v>
      </c>
      <c r="Y171" s="18"/>
      <c r="Z171" s="17"/>
    </row>
    <row r="172" spans="1:26" ht="18" customHeight="1" x14ac:dyDescent="0.2">
      <c r="A172" s="13">
        <v>5520003</v>
      </c>
      <c r="B172" s="14" t="s">
        <v>191</v>
      </c>
      <c r="C172" s="15">
        <v>34000</v>
      </c>
      <c r="D172" s="10">
        <f>VLOOKUP($A172,'29.04'!$A$9:$W$204,23,0)</f>
        <v>0</v>
      </c>
      <c r="E172" s="15">
        <v>2</v>
      </c>
      <c r="F172" s="15"/>
      <c r="G172" s="15"/>
      <c r="H172" s="9">
        <f t="shared" si="38"/>
        <v>2</v>
      </c>
      <c r="I172" s="15">
        <v>2</v>
      </c>
      <c r="J172" s="15"/>
      <c r="K172" s="15"/>
      <c r="L172" s="9">
        <f t="shared" si="32"/>
        <v>2</v>
      </c>
      <c r="M172" s="15"/>
      <c r="N172" s="15"/>
      <c r="O172" s="15"/>
      <c r="P172" s="15"/>
      <c r="Q172" s="15"/>
      <c r="R172" s="11">
        <f>SUM(M172:Q172)</f>
        <v>0</v>
      </c>
      <c r="S172" s="15"/>
      <c r="T172" s="15"/>
      <c r="U172" s="9">
        <f>S172+T172</f>
        <v>0</v>
      </c>
      <c r="V172" s="9">
        <f t="shared" si="40"/>
        <v>0</v>
      </c>
      <c r="W172" s="15"/>
      <c r="X172" s="16">
        <f>W172-V172</f>
        <v>0</v>
      </c>
      <c r="Y172" s="18"/>
      <c r="Z172" s="17"/>
    </row>
    <row r="173" spans="1:26" ht="18" customHeight="1" x14ac:dyDescent="0.2">
      <c r="A173" s="13">
        <v>5520005</v>
      </c>
      <c r="B173" s="14" t="s">
        <v>192</v>
      </c>
      <c r="C173" s="15">
        <v>19000</v>
      </c>
      <c r="D173" s="10">
        <f>VLOOKUP($A173,'29.04'!$A$9:$W$204,23,0)</f>
        <v>0</v>
      </c>
      <c r="E173" s="15">
        <v>34</v>
      </c>
      <c r="F173" s="15"/>
      <c r="G173" s="15"/>
      <c r="H173" s="9">
        <f t="shared" si="38"/>
        <v>34</v>
      </c>
      <c r="I173" s="15">
        <v>34</v>
      </c>
      <c r="J173" s="15"/>
      <c r="K173" s="15"/>
      <c r="L173" s="9">
        <f t="shared" si="32"/>
        <v>34</v>
      </c>
      <c r="M173" s="15"/>
      <c r="N173" s="15"/>
      <c r="O173" s="15"/>
      <c r="P173" s="15"/>
      <c r="Q173" s="15"/>
      <c r="R173" s="11">
        <f>SUM(M173:Q173)</f>
        <v>0</v>
      </c>
      <c r="S173" s="15"/>
      <c r="T173" s="15"/>
      <c r="U173" s="9">
        <f>S173+T173</f>
        <v>0</v>
      </c>
      <c r="V173" s="9">
        <f t="shared" si="40"/>
        <v>0</v>
      </c>
      <c r="W173" s="15"/>
      <c r="X173" s="16">
        <f>W173-V173</f>
        <v>0</v>
      </c>
      <c r="Y173" s="18"/>
      <c r="Z173" s="17"/>
    </row>
    <row r="174" spans="1:26" ht="18" customHeight="1" x14ac:dyDescent="0.2">
      <c r="A174" s="13">
        <v>5530001</v>
      </c>
      <c r="B174" s="14" t="s">
        <v>193</v>
      </c>
      <c r="C174" s="15">
        <v>46000</v>
      </c>
      <c r="D174" s="10">
        <f>VLOOKUP($A174,'29.04'!$A$9:$W$204,23,0)</f>
        <v>0</v>
      </c>
      <c r="E174" s="15"/>
      <c r="F174" s="15"/>
      <c r="G174" s="15"/>
      <c r="H174" s="9">
        <f t="shared" si="38"/>
        <v>0</v>
      </c>
      <c r="I174" s="15"/>
      <c r="J174" s="15"/>
      <c r="K174" s="15"/>
      <c r="L174" s="9">
        <f t="shared" si="32"/>
        <v>0</v>
      </c>
      <c r="M174" s="15"/>
      <c r="N174" s="15"/>
      <c r="O174" s="15"/>
      <c r="P174" s="15"/>
      <c r="Q174" s="15"/>
      <c r="R174" s="11">
        <f>SUM(M174:Q174)</f>
        <v>0</v>
      </c>
      <c r="S174" s="15"/>
      <c r="T174" s="15"/>
      <c r="U174" s="9">
        <f>S174+T174</f>
        <v>0</v>
      </c>
      <c r="V174" s="9">
        <f t="shared" si="40"/>
        <v>0</v>
      </c>
      <c r="W174" s="15"/>
      <c r="X174" s="16">
        <f>W174-V174</f>
        <v>0</v>
      </c>
      <c r="Y174" s="18"/>
      <c r="Z174" s="17"/>
    </row>
    <row r="175" spans="1:26" ht="18" customHeight="1" x14ac:dyDescent="0.2">
      <c r="A175" s="13">
        <v>5530002</v>
      </c>
      <c r="B175" s="14" t="s">
        <v>194</v>
      </c>
      <c r="C175" s="15">
        <v>38000</v>
      </c>
      <c r="D175" s="10">
        <f>VLOOKUP($A175,'29.04'!$A$9:$W$204,23,0)</f>
        <v>0</v>
      </c>
      <c r="E175" s="15">
        <v>4</v>
      </c>
      <c r="F175" s="15"/>
      <c r="G175" s="15"/>
      <c r="H175" s="9">
        <f t="shared" si="38"/>
        <v>4</v>
      </c>
      <c r="I175" s="15">
        <v>4</v>
      </c>
      <c r="J175" s="15"/>
      <c r="K175" s="15"/>
      <c r="L175" s="9">
        <f t="shared" si="32"/>
        <v>4</v>
      </c>
      <c r="M175" s="15"/>
      <c r="N175" s="15"/>
      <c r="O175" s="15"/>
      <c r="P175" s="15"/>
      <c r="Q175" s="15"/>
      <c r="R175" s="11">
        <f>SUM(M175:Q175)</f>
        <v>0</v>
      </c>
      <c r="S175" s="15"/>
      <c r="T175" s="15"/>
      <c r="U175" s="9">
        <f>S175+T175</f>
        <v>0</v>
      </c>
      <c r="V175" s="9">
        <f t="shared" si="40"/>
        <v>0</v>
      </c>
      <c r="W175" s="15"/>
      <c r="X175" s="16">
        <f>W175-V175</f>
        <v>0</v>
      </c>
      <c r="Y175" s="18"/>
      <c r="Z175" s="17"/>
    </row>
    <row r="176" spans="1:26" ht="18" customHeight="1" x14ac:dyDescent="0.2">
      <c r="A176" s="13">
        <v>5530003</v>
      </c>
      <c r="B176" s="14" t="s">
        <v>195</v>
      </c>
      <c r="C176" s="15">
        <v>38000</v>
      </c>
      <c r="D176" s="10">
        <f>VLOOKUP($A176,'29.04'!$A$9:$W$204,23,0)</f>
        <v>0</v>
      </c>
      <c r="E176" s="15">
        <v>1</v>
      </c>
      <c r="F176" s="15"/>
      <c r="G176" s="15"/>
      <c r="H176" s="9">
        <f t="shared" si="38"/>
        <v>1</v>
      </c>
      <c r="I176" s="15">
        <v>1</v>
      </c>
      <c r="J176" s="15"/>
      <c r="K176" s="15"/>
      <c r="L176" s="9">
        <f t="shared" si="32"/>
        <v>1</v>
      </c>
      <c r="M176" s="15"/>
      <c r="N176" s="15"/>
      <c r="O176" s="15"/>
      <c r="P176" s="15"/>
      <c r="Q176" s="15"/>
      <c r="R176" s="11">
        <f t="shared" si="37"/>
        <v>0</v>
      </c>
      <c r="S176" s="15"/>
      <c r="T176" s="15"/>
      <c r="U176" s="9">
        <f t="shared" si="39"/>
        <v>0</v>
      </c>
      <c r="V176" s="9">
        <f t="shared" si="40"/>
        <v>0</v>
      </c>
      <c r="W176" s="15"/>
      <c r="X176" s="16">
        <f t="shared" si="41"/>
        <v>0</v>
      </c>
      <c r="Y176" s="18"/>
      <c r="Z176" s="17"/>
    </row>
    <row r="177" spans="1:26" ht="18" customHeight="1" x14ac:dyDescent="0.2">
      <c r="A177" s="13">
        <v>5530004</v>
      </c>
      <c r="B177" s="14" t="s">
        <v>196</v>
      </c>
      <c r="C177" s="15">
        <v>39000</v>
      </c>
      <c r="D177" s="10">
        <f>VLOOKUP($A177,'29.04'!$A$9:$W$204,23,0)</f>
        <v>0</v>
      </c>
      <c r="E177" s="15"/>
      <c r="F177" s="15"/>
      <c r="G177" s="15"/>
      <c r="H177" s="9">
        <f t="shared" si="38"/>
        <v>0</v>
      </c>
      <c r="I177" s="15"/>
      <c r="J177" s="15"/>
      <c r="K177" s="15"/>
      <c r="L177" s="9">
        <f t="shared" si="32"/>
        <v>0</v>
      </c>
      <c r="M177" s="15"/>
      <c r="N177" s="15"/>
      <c r="O177" s="15"/>
      <c r="P177" s="15"/>
      <c r="Q177" s="15"/>
      <c r="R177" s="11">
        <f t="shared" si="37"/>
        <v>0</v>
      </c>
      <c r="S177" s="15"/>
      <c r="T177" s="15"/>
      <c r="U177" s="9">
        <f t="shared" si="39"/>
        <v>0</v>
      </c>
      <c r="V177" s="9">
        <f t="shared" si="40"/>
        <v>0</v>
      </c>
      <c r="W177" s="15"/>
      <c r="X177" s="16">
        <f t="shared" si="41"/>
        <v>0</v>
      </c>
      <c r="Y177" s="18"/>
      <c r="Z177" s="17"/>
    </row>
    <row r="178" spans="1:26" ht="18" customHeight="1" x14ac:dyDescent="0.2">
      <c r="A178" s="13">
        <v>5530005</v>
      </c>
      <c r="B178" s="14" t="s">
        <v>197</v>
      </c>
      <c r="C178" s="15">
        <v>35000</v>
      </c>
      <c r="D178" s="10">
        <f>VLOOKUP($A178,'29.04'!$A$9:$W$204,23,0)</f>
        <v>0</v>
      </c>
      <c r="E178" s="15"/>
      <c r="F178" s="15"/>
      <c r="G178" s="15"/>
      <c r="H178" s="9">
        <f t="shared" si="38"/>
        <v>0</v>
      </c>
      <c r="I178" s="15"/>
      <c r="J178" s="15"/>
      <c r="K178" s="15"/>
      <c r="L178" s="9">
        <f t="shared" si="32"/>
        <v>0</v>
      </c>
      <c r="M178" s="15"/>
      <c r="N178" s="15"/>
      <c r="O178" s="15"/>
      <c r="P178" s="15"/>
      <c r="Q178" s="15"/>
      <c r="R178" s="11">
        <f t="shared" si="37"/>
        <v>0</v>
      </c>
      <c r="S178" s="15"/>
      <c r="T178" s="15"/>
      <c r="U178" s="9">
        <f t="shared" si="39"/>
        <v>0</v>
      </c>
      <c r="V178" s="9">
        <f t="shared" si="40"/>
        <v>0</v>
      </c>
      <c r="W178" s="15"/>
      <c r="X178" s="16">
        <f t="shared" si="41"/>
        <v>0</v>
      </c>
      <c r="Y178" s="18"/>
      <c r="Z178" s="17"/>
    </row>
    <row r="179" spans="1:26" ht="18" customHeight="1" x14ac:dyDescent="0.2">
      <c r="A179" s="13">
        <v>5530008</v>
      </c>
      <c r="B179" s="14" t="s">
        <v>198</v>
      </c>
      <c r="C179" s="15">
        <v>29000</v>
      </c>
      <c r="D179" s="10">
        <f>VLOOKUP($A179,'29.04'!$A$9:$W$204,23,0)</f>
        <v>0</v>
      </c>
      <c r="E179" s="15"/>
      <c r="F179" s="15"/>
      <c r="G179" s="15"/>
      <c r="H179" s="9">
        <f t="shared" si="38"/>
        <v>0</v>
      </c>
      <c r="I179" s="15"/>
      <c r="J179" s="15"/>
      <c r="K179" s="15"/>
      <c r="L179" s="9">
        <f t="shared" si="32"/>
        <v>0</v>
      </c>
      <c r="M179" s="15"/>
      <c r="N179" s="15"/>
      <c r="O179" s="15"/>
      <c r="P179" s="15"/>
      <c r="Q179" s="15"/>
      <c r="R179" s="11">
        <f t="shared" si="37"/>
        <v>0</v>
      </c>
      <c r="S179" s="15"/>
      <c r="T179" s="15"/>
      <c r="U179" s="9">
        <f t="shared" si="39"/>
        <v>0</v>
      </c>
      <c r="V179" s="9">
        <f t="shared" si="40"/>
        <v>0</v>
      </c>
      <c r="W179" s="15"/>
      <c r="X179" s="16">
        <f t="shared" si="41"/>
        <v>0</v>
      </c>
      <c r="Y179" s="18"/>
      <c r="Z179" s="17"/>
    </row>
    <row r="180" spans="1:26" ht="18" customHeight="1" x14ac:dyDescent="0.2">
      <c r="A180" s="13">
        <v>5540001</v>
      </c>
      <c r="B180" s="14" t="s">
        <v>199</v>
      </c>
      <c r="C180" s="15">
        <v>18000</v>
      </c>
      <c r="D180" s="10">
        <f>VLOOKUP($A180,'29.04'!$A$9:$W$204,23,0)</f>
        <v>5</v>
      </c>
      <c r="E180" s="15"/>
      <c r="F180" s="15"/>
      <c r="G180" s="15"/>
      <c r="H180" s="9">
        <f t="shared" si="38"/>
        <v>0</v>
      </c>
      <c r="I180" s="15"/>
      <c r="J180" s="15"/>
      <c r="K180" s="15"/>
      <c r="L180" s="9">
        <f t="shared" si="32"/>
        <v>0</v>
      </c>
      <c r="M180" s="15"/>
      <c r="N180" s="15"/>
      <c r="O180" s="15"/>
      <c r="P180" s="15"/>
      <c r="Q180" s="15"/>
      <c r="R180" s="11">
        <f>SUM(M180:Q180)</f>
        <v>0</v>
      </c>
      <c r="S180" s="15"/>
      <c r="T180" s="15"/>
      <c r="U180" s="9">
        <f>S180+T180</f>
        <v>0</v>
      </c>
      <c r="V180" s="9">
        <f t="shared" si="40"/>
        <v>5</v>
      </c>
      <c r="W180" s="15">
        <v>5</v>
      </c>
      <c r="X180" s="16">
        <f>W180-V180</f>
        <v>0</v>
      </c>
      <c r="Y180" s="18"/>
      <c r="Z180" s="17"/>
    </row>
    <row r="181" spans="1:26" ht="18" customHeight="1" x14ac:dyDescent="0.2">
      <c r="A181" s="13">
        <v>5540003</v>
      </c>
      <c r="B181" s="14" t="s">
        <v>200</v>
      </c>
      <c r="C181" s="15">
        <v>18000</v>
      </c>
      <c r="D181" s="10">
        <f>VLOOKUP($A181,'29.04'!$A$9:$W$204,23,0)</f>
        <v>26</v>
      </c>
      <c r="E181" s="15"/>
      <c r="F181" s="15"/>
      <c r="G181" s="15"/>
      <c r="H181" s="9">
        <f t="shared" si="38"/>
        <v>0</v>
      </c>
      <c r="I181" s="15"/>
      <c r="J181" s="15"/>
      <c r="K181" s="15"/>
      <c r="L181" s="9">
        <f t="shared" si="32"/>
        <v>0</v>
      </c>
      <c r="M181" s="15"/>
      <c r="N181" s="15"/>
      <c r="O181" s="15"/>
      <c r="P181" s="15"/>
      <c r="Q181" s="15"/>
      <c r="R181" s="11">
        <f t="shared" si="37"/>
        <v>0</v>
      </c>
      <c r="S181" s="15"/>
      <c r="T181" s="15"/>
      <c r="U181" s="9">
        <f t="shared" si="39"/>
        <v>0</v>
      </c>
      <c r="V181" s="9">
        <f t="shared" si="40"/>
        <v>26</v>
      </c>
      <c r="W181" s="15">
        <v>26</v>
      </c>
      <c r="X181" s="16">
        <f t="shared" si="41"/>
        <v>0</v>
      </c>
      <c r="Y181" s="18"/>
      <c r="Z181" s="17"/>
    </row>
    <row r="182" spans="1:26" ht="18" customHeight="1" x14ac:dyDescent="0.2">
      <c r="A182" s="13">
        <v>5540008</v>
      </c>
      <c r="B182" s="14" t="s">
        <v>201</v>
      </c>
      <c r="C182" s="15">
        <v>16000</v>
      </c>
      <c r="D182" s="10">
        <f>VLOOKUP($A182,'29.04'!$A$9:$W$204,23,0)</f>
        <v>96</v>
      </c>
      <c r="E182" s="15"/>
      <c r="F182" s="15"/>
      <c r="G182" s="15"/>
      <c r="H182" s="9">
        <f t="shared" si="38"/>
        <v>0</v>
      </c>
      <c r="I182" s="15">
        <v>15</v>
      </c>
      <c r="J182" s="15"/>
      <c r="K182" s="15"/>
      <c r="L182" s="9">
        <f t="shared" si="32"/>
        <v>15</v>
      </c>
      <c r="M182" s="15"/>
      <c r="N182" s="15"/>
      <c r="O182" s="15"/>
      <c r="P182" s="15"/>
      <c r="Q182" s="15"/>
      <c r="R182" s="11">
        <f t="shared" si="37"/>
        <v>0</v>
      </c>
      <c r="S182" s="15"/>
      <c r="T182" s="15"/>
      <c r="U182" s="9">
        <f t="shared" si="39"/>
        <v>0</v>
      </c>
      <c r="V182" s="9">
        <f t="shared" si="40"/>
        <v>81</v>
      </c>
      <c r="W182" s="15">
        <v>81</v>
      </c>
      <c r="X182" s="16">
        <f t="shared" si="41"/>
        <v>0</v>
      </c>
      <c r="Y182" s="18"/>
      <c r="Z182" s="17"/>
    </row>
    <row r="183" spans="1:26" ht="18" customHeight="1" x14ac:dyDescent="0.2">
      <c r="A183" s="13">
        <v>5540017</v>
      </c>
      <c r="B183" s="14" t="s">
        <v>202</v>
      </c>
      <c r="C183" s="15">
        <v>25000</v>
      </c>
      <c r="D183" s="10">
        <f>VLOOKUP($A183,'29.04'!$A$9:$W$204,23,0)</f>
        <v>0</v>
      </c>
      <c r="E183" s="15">
        <v>13</v>
      </c>
      <c r="F183" s="15"/>
      <c r="G183" s="15"/>
      <c r="H183" s="9">
        <f t="shared" si="38"/>
        <v>13</v>
      </c>
      <c r="I183" s="15">
        <v>13</v>
      </c>
      <c r="J183" s="15"/>
      <c r="K183" s="15"/>
      <c r="L183" s="9">
        <f t="shared" si="32"/>
        <v>13</v>
      </c>
      <c r="M183" s="15"/>
      <c r="N183" s="15"/>
      <c r="O183" s="15"/>
      <c r="P183" s="15"/>
      <c r="Q183" s="15"/>
      <c r="R183" s="11">
        <f t="shared" si="37"/>
        <v>0</v>
      </c>
      <c r="S183" s="15"/>
      <c r="T183" s="15"/>
      <c r="U183" s="9">
        <f t="shared" si="39"/>
        <v>0</v>
      </c>
      <c r="V183" s="9">
        <f t="shared" si="40"/>
        <v>0</v>
      </c>
      <c r="W183" s="15"/>
      <c r="X183" s="16">
        <f t="shared" si="41"/>
        <v>0</v>
      </c>
      <c r="Y183" s="18"/>
      <c r="Z183" s="17"/>
    </row>
    <row r="184" spans="1:26" ht="18" customHeight="1" x14ac:dyDescent="0.2">
      <c r="A184" s="13">
        <v>5540018</v>
      </c>
      <c r="B184" s="14" t="s">
        <v>203</v>
      </c>
      <c r="C184" s="15">
        <v>32000</v>
      </c>
      <c r="D184" s="10">
        <f>VLOOKUP($A184,'29.04'!$A$9:$W$204,23,0)</f>
        <v>0</v>
      </c>
      <c r="E184" s="15">
        <v>21</v>
      </c>
      <c r="F184" s="15"/>
      <c r="G184" s="15"/>
      <c r="H184" s="9">
        <f t="shared" si="38"/>
        <v>21</v>
      </c>
      <c r="I184" s="15">
        <v>21</v>
      </c>
      <c r="J184" s="15"/>
      <c r="K184" s="15"/>
      <c r="L184" s="9">
        <f t="shared" si="32"/>
        <v>21</v>
      </c>
      <c r="M184" s="15"/>
      <c r="N184" s="15"/>
      <c r="O184" s="15"/>
      <c r="P184" s="15"/>
      <c r="Q184" s="15"/>
      <c r="R184" s="11">
        <f t="shared" si="37"/>
        <v>0</v>
      </c>
      <c r="S184" s="15"/>
      <c r="T184" s="15"/>
      <c r="U184" s="9">
        <f t="shared" si="39"/>
        <v>0</v>
      </c>
      <c r="V184" s="9">
        <f t="shared" si="40"/>
        <v>0</v>
      </c>
      <c r="W184" s="15"/>
      <c r="X184" s="16">
        <f t="shared" si="41"/>
        <v>0</v>
      </c>
      <c r="Y184" s="18"/>
      <c r="Z184" s="17"/>
    </row>
    <row r="185" spans="1:26" ht="18" customHeight="1" x14ac:dyDescent="0.2">
      <c r="A185" s="13">
        <v>5540019</v>
      </c>
      <c r="B185" s="14" t="s">
        <v>204</v>
      </c>
      <c r="C185" s="15">
        <v>39000</v>
      </c>
      <c r="D185" s="10">
        <f>VLOOKUP($A185,'29.04'!$A$9:$W$204,23,0)</f>
        <v>0</v>
      </c>
      <c r="E185" s="15"/>
      <c r="F185" s="15"/>
      <c r="G185" s="15"/>
      <c r="H185" s="9">
        <f t="shared" si="38"/>
        <v>0</v>
      </c>
      <c r="I185" s="15"/>
      <c r="J185" s="15"/>
      <c r="K185" s="15"/>
      <c r="L185" s="9">
        <f t="shared" si="32"/>
        <v>0</v>
      </c>
      <c r="M185" s="15"/>
      <c r="N185" s="15"/>
      <c r="O185" s="15"/>
      <c r="P185" s="15"/>
      <c r="Q185" s="15"/>
      <c r="R185" s="11">
        <f t="shared" si="37"/>
        <v>0</v>
      </c>
      <c r="S185" s="15"/>
      <c r="T185" s="15"/>
      <c r="U185" s="9">
        <f t="shared" si="39"/>
        <v>0</v>
      </c>
      <c r="V185" s="9">
        <f t="shared" si="40"/>
        <v>0</v>
      </c>
      <c r="W185" s="15"/>
      <c r="X185" s="16">
        <f t="shared" si="41"/>
        <v>0</v>
      </c>
      <c r="Y185" s="18"/>
      <c r="Z185" s="17"/>
    </row>
    <row r="186" spans="1:26" ht="18" customHeight="1" x14ac:dyDescent="0.2">
      <c r="A186" s="13">
        <v>5540020</v>
      </c>
      <c r="B186" s="14" t="s">
        <v>205</v>
      </c>
      <c r="C186" s="15">
        <v>40000</v>
      </c>
      <c r="D186" s="10">
        <f>VLOOKUP($A186,'29.04'!$A$9:$W$204,23,0)</f>
        <v>0</v>
      </c>
      <c r="E186" s="15">
        <v>5</v>
      </c>
      <c r="F186" s="15"/>
      <c r="G186" s="15"/>
      <c r="H186" s="9">
        <f t="shared" si="38"/>
        <v>5</v>
      </c>
      <c r="I186" s="15">
        <v>5</v>
      </c>
      <c r="J186" s="15"/>
      <c r="K186" s="15"/>
      <c r="L186" s="9">
        <f t="shared" si="32"/>
        <v>5</v>
      </c>
      <c r="M186" s="15"/>
      <c r="N186" s="15"/>
      <c r="O186" s="15"/>
      <c r="P186" s="15"/>
      <c r="Q186" s="15"/>
      <c r="R186" s="11">
        <f t="shared" si="37"/>
        <v>0</v>
      </c>
      <c r="S186" s="15"/>
      <c r="T186" s="15"/>
      <c r="U186" s="9">
        <f t="shared" si="39"/>
        <v>0</v>
      </c>
      <c r="V186" s="9">
        <f t="shared" si="40"/>
        <v>0</v>
      </c>
      <c r="W186" s="15"/>
      <c r="X186" s="16">
        <f t="shared" si="41"/>
        <v>0</v>
      </c>
      <c r="Y186" s="18"/>
      <c r="Z186" s="17"/>
    </row>
    <row r="187" spans="1:26" ht="18" customHeight="1" x14ac:dyDescent="0.2">
      <c r="A187" s="13">
        <v>5540021</v>
      </c>
      <c r="B187" s="14" t="s">
        <v>206</v>
      </c>
      <c r="C187" s="15">
        <v>46000</v>
      </c>
      <c r="D187" s="10">
        <f>VLOOKUP($A187,'29.04'!$A$9:$W$204,23,0)</f>
        <v>0</v>
      </c>
      <c r="E187" s="15"/>
      <c r="F187" s="15"/>
      <c r="G187" s="15"/>
      <c r="H187" s="9">
        <f t="shared" si="38"/>
        <v>0</v>
      </c>
      <c r="I187" s="15"/>
      <c r="J187" s="15"/>
      <c r="K187" s="15"/>
      <c r="L187" s="9">
        <f t="shared" si="32"/>
        <v>0</v>
      </c>
      <c r="M187" s="15"/>
      <c r="N187" s="15"/>
      <c r="O187" s="15"/>
      <c r="P187" s="15"/>
      <c r="Q187" s="15"/>
      <c r="R187" s="11">
        <f t="shared" si="37"/>
        <v>0</v>
      </c>
      <c r="S187" s="15"/>
      <c r="T187" s="15"/>
      <c r="U187" s="9">
        <f t="shared" si="39"/>
        <v>0</v>
      </c>
      <c r="V187" s="9">
        <f t="shared" si="40"/>
        <v>0</v>
      </c>
      <c r="W187" s="15"/>
      <c r="X187" s="16">
        <f t="shared" si="41"/>
        <v>0</v>
      </c>
      <c r="Y187" s="18"/>
      <c r="Z187" s="17"/>
    </row>
    <row r="188" spans="1:26" ht="18" customHeight="1" x14ac:dyDescent="0.2">
      <c r="A188" s="13">
        <v>5540029</v>
      </c>
      <c r="B188" s="14" t="s">
        <v>207</v>
      </c>
      <c r="C188" s="15">
        <v>18000</v>
      </c>
      <c r="D188" s="10">
        <f>VLOOKUP($A188,'29.04'!$A$9:$W$204,23,0)</f>
        <v>33</v>
      </c>
      <c r="E188" s="15"/>
      <c r="F188" s="15"/>
      <c r="G188" s="15"/>
      <c r="H188" s="9">
        <f t="shared" si="38"/>
        <v>0</v>
      </c>
      <c r="I188" s="15"/>
      <c r="J188" s="15"/>
      <c r="K188" s="15"/>
      <c r="L188" s="9">
        <f t="shared" si="32"/>
        <v>0</v>
      </c>
      <c r="M188" s="15"/>
      <c r="N188" s="15"/>
      <c r="O188" s="15"/>
      <c r="P188" s="15"/>
      <c r="Q188" s="15"/>
      <c r="R188" s="11">
        <f t="shared" si="37"/>
        <v>0</v>
      </c>
      <c r="S188" s="15"/>
      <c r="T188" s="15"/>
      <c r="U188" s="9">
        <f t="shared" si="39"/>
        <v>0</v>
      </c>
      <c r="V188" s="9">
        <f t="shared" si="40"/>
        <v>33</v>
      </c>
      <c r="W188" s="15">
        <v>33</v>
      </c>
      <c r="X188" s="16">
        <f t="shared" si="41"/>
        <v>0</v>
      </c>
      <c r="Y188" s="18"/>
      <c r="Z188" s="17"/>
    </row>
    <row r="189" spans="1:26" ht="18" customHeight="1" x14ac:dyDescent="0.2">
      <c r="A189" s="13">
        <v>5540030</v>
      </c>
      <c r="B189" s="14" t="s">
        <v>208</v>
      </c>
      <c r="C189" s="15">
        <v>20000</v>
      </c>
      <c r="D189" s="10">
        <f>VLOOKUP($A189,'29.04'!$A$9:$W$204,23,0)</f>
        <v>29</v>
      </c>
      <c r="E189" s="15"/>
      <c r="F189" s="15"/>
      <c r="G189" s="15"/>
      <c r="H189" s="9">
        <f t="shared" si="38"/>
        <v>0</v>
      </c>
      <c r="I189" s="15">
        <v>3</v>
      </c>
      <c r="J189" s="15"/>
      <c r="K189" s="15"/>
      <c r="L189" s="9">
        <f t="shared" si="32"/>
        <v>3</v>
      </c>
      <c r="M189" s="15"/>
      <c r="N189" s="15"/>
      <c r="O189" s="15"/>
      <c r="P189" s="15"/>
      <c r="Q189" s="15"/>
      <c r="R189" s="11">
        <f>SUM(M189:Q189)</f>
        <v>0</v>
      </c>
      <c r="S189" s="15"/>
      <c r="T189" s="15"/>
      <c r="U189" s="9">
        <f>S189+T189</f>
        <v>0</v>
      </c>
      <c r="V189" s="9">
        <f t="shared" si="40"/>
        <v>26</v>
      </c>
      <c r="W189" s="15">
        <v>26</v>
      </c>
      <c r="X189" s="16">
        <f>W189-V189</f>
        <v>0</v>
      </c>
      <c r="Y189" s="18"/>
      <c r="Z189" s="17"/>
    </row>
    <row r="190" spans="1:26" ht="18" customHeight="1" x14ac:dyDescent="0.2">
      <c r="A190" s="13">
        <v>5540031</v>
      </c>
      <c r="B190" s="14" t="s">
        <v>209</v>
      </c>
      <c r="C190" s="15">
        <v>20000</v>
      </c>
      <c r="D190" s="10">
        <f>VLOOKUP($A190,'29.04'!$A$9:$W$204,23,0)</f>
        <v>21</v>
      </c>
      <c r="E190" s="15"/>
      <c r="F190" s="15"/>
      <c r="G190" s="15"/>
      <c r="H190" s="9">
        <f t="shared" si="38"/>
        <v>0</v>
      </c>
      <c r="I190" s="15">
        <v>6</v>
      </c>
      <c r="J190" s="15"/>
      <c r="K190" s="15"/>
      <c r="L190" s="9">
        <f t="shared" si="32"/>
        <v>6</v>
      </c>
      <c r="M190" s="15"/>
      <c r="N190" s="15"/>
      <c r="O190" s="15"/>
      <c r="P190" s="15"/>
      <c r="Q190" s="15"/>
      <c r="R190" s="11">
        <f t="shared" si="37"/>
        <v>0</v>
      </c>
      <c r="S190" s="15"/>
      <c r="T190" s="15"/>
      <c r="U190" s="9">
        <f t="shared" ref="U190:U207" si="42">S190+T190</f>
        <v>0</v>
      </c>
      <c r="V190" s="9">
        <f t="shared" si="40"/>
        <v>15</v>
      </c>
      <c r="W190" s="15">
        <v>15</v>
      </c>
      <c r="X190" s="16">
        <f t="shared" ref="X190:X207" si="43">W190-V190</f>
        <v>0</v>
      </c>
      <c r="Y190" s="18"/>
      <c r="Z190" s="17"/>
    </row>
    <row r="191" spans="1:26" ht="18" customHeight="1" x14ac:dyDescent="0.2">
      <c r="A191" s="13">
        <v>5540032</v>
      </c>
      <c r="B191" s="14" t="s">
        <v>210</v>
      </c>
      <c r="C191" s="15">
        <v>15000</v>
      </c>
      <c r="D191" s="10">
        <f>VLOOKUP($A191,'29.04'!$A$9:$W$204,23,0)</f>
        <v>9</v>
      </c>
      <c r="E191" s="15"/>
      <c r="F191" s="15"/>
      <c r="G191" s="15"/>
      <c r="H191" s="9">
        <f t="shared" si="38"/>
        <v>0</v>
      </c>
      <c r="I191" s="15">
        <v>2</v>
      </c>
      <c r="J191" s="15"/>
      <c r="K191" s="15"/>
      <c r="L191" s="9">
        <f t="shared" si="32"/>
        <v>2</v>
      </c>
      <c r="M191" s="15"/>
      <c r="N191" s="15"/>
      <c r="O191" s="15"/>
      <c r="P191" s="15"/>
      <c r="Q191" s="15"/>
      <c r="R191" s="11">
        <f t="shared" si="37"/>
        <v>0</v>
      </c>
      <c r="S191" s="15"/>
      <c r="T191" s="15"/>
      <c r="U191" s="9">
        <f t="shared" si="42"/>
        <v>0</v>
      </c>
      <c r="V191" s="9">
        <f t="shared" si="40"/>
        <v>7</v>
      </c>
      <c r="W191" s="15">
        <v>7</v>
      </c>
      <c r="X191" s="16">
        <f t="shared" si="43"/>
        <v>0</v>
      </c>
      <c r="Y191" s="18"/>
      <c r="Z191" s="17"/>
    </row>
    <row r="192" spans="1:26" ht="18" customHeight="1" x14ac:dyDescent="0.2">
      <c r="A192" s="13">
        <v>5540033</v>
      </c>
      <c r="B192" s="14" t="s">
        <v>211</v>
      </c>
      <c r="C192" s="15">
        <v>15000</v>
      </c>
      <c r="D192" s="10">
        <f>VLOOKUP($A192,'29.04'!$A$9:$W$204,23,0)</f>
        <v>38</v>
      </c>
      <c r="E192" s="15"/>
      <c r="F192" s="15"/>
      <c r="G192" s="15"/>
      <c r="H192" s="9">
        <f t="shared" si="38"/>
        <v>0</v>
      </c>
      <c r="I192" s="15">
        <v>4</v>
      </c>
      <c r="J192" s="15"/>
      <c r="K192" s="15"/>
      <c r="L192" s="9">
        <f t="shared" si="32"/>
        <v>4</v>
      </c>
      <c r="M192" s="15"/>
      <c r="N192" s="15"/>
      <c r="O192" s="15"/>
      <c r="P192" s="15"/>
      <c r="Q192" s="15"/>
      <c r="R192" s="11">
        <f t="shared" si="37"/>
        <v>0</v>
      </c>
      <c r="S192" s="15"/>
      <c r="T192" s="15"/>
      <c r="U192" s="9">
        <f t="shared" si="42"/>
        <v>0</v>
      </c>
      <c r="V192" s="9">
        <f t="shared" si="40"/>
        <v>34</v>
      </c>
      <c r="W192" s="15">
        <v>34</v>
      </c>
      <c r="X192" s="16">
        <f t="shared" si="43"/>
        <v>0</v>
      </c>
      <c r="Y192" s="18"/>
      <c r="Z192" s="17"/>
    </row>
    <row r="193" spans="1:26" ht="18" customHeight="1" x14ac:dyDescent="0.2">
      <c r="A193" s="13">
        <v>5540035</v>
      </c>
      <c r="B193" s="14" t="s">
        <v>212</v>
      </c>
      <c r="C193" s="15">
        <v>20000</v>
      </c>
      <c r="D193" s="10">
        <f>VLOOKUP($A193,'29.04'!$A$9:$W$204,23,0)</f>
        <v>17</v>
      </c>
      <c r="E193" s="15"/>
      <c r="F193" s="15"/>
      <c r="G193" s="15"/>
      <c r="H193" s="9">
        <f t="shared" si="38"/>
        <v>0</v>
      </c>
      <c r="I193" s="15">
        <v>1</v>
      </c>
      <c r="J193" s="15"/>
      <c r="K193" s="15"/>
      <c r="L193" s="9">
        <f t="shared" si="32"/>
        <v>1</v>
      </c>
      <c r="M193" s="15"/>
      <c r="N193" s="15"/>
      <c r="O193" s="15"/>
      <c r="P193" s="15"/>
      <c r="Q193" s="15"/>
      <c r="R193" s="11">
        <f>SUM(M193:Q193)</f>
        <v>0</v>
      </c>
      <c r="S193" s="15"/>
      <c r="T193" s="15"/>
      <c r="U193" s="9">
        <f>S193+T193</f>
        <v>0</v>
      </c>
      <c r="V193" s="9">
        <f t="shared" si="40"/>
        <v>16</v>
      </c>
      <c r="W193" s="15">
        <v>16</v>
      </c>
      <c r="X193" s="16">
        <f>W193-V193</f>
        <v>0</v>
      </c>
      <c r="Y193" s="18"/>
      <c r="Z193" s="17"/>
    </row>
    <row r="194" spans="1:26" ht="18" customHeight="1" x14ac:dyDescent="0.2">
      <c r="A194" s="13">
        <v>5540037</v>
      </c>
      <c r="B194" s="14" t="s">
        <v>213</v>
      </c>
      <c r="C194" s="15">
        <v>18000</v>
      </c>
      <c r="D194" s="10">
        <f>VLOOKUP($A194,'29.04'!$A$9:$W$204,23,0)</f>
        <v>0</v>
      </c>
      <c r="E194" s="15"/>
      <c r="F194" s="15"/>
      <c r="G194" s="15"/>
      <c r="H194" s="9">
        <f t="shared" si="38"/>
        <v>0</v>
      </c>
      <c r="I194" s="15"/>
      <c r="J194" s="15"/>
      <c r="K194" s="15"/>
      <c r="L194" s="9">
        <f t="shared" si="32"/>
        <v>0</v>
      </c>
      <c r="M194" s="15"/>
      <c r="N194" s="15"/>
      <c r="O194" s="15"/>
      <c r="P194" s="15"/>
      <c r="Q194" s="15"/>
      <c r="R194" s="11">
        <f t="shared" si="37"/>
        <v>0</v>
      </c>
      <c r="S194" s="15"/>
      <c r="T194" s="15"/>
      <c r="U194" s="9">
        <f t="shared" si="42"/>
        <v>0</v>
      </c>
      <c r="V194" s="9">
        <f t="shared" si="40"/>
        <v>0</v>
      </c>
      <c r="W194" s="15"/>
      <c r="X194" s="16">
        <f t="shared" si="43"/>
        <v>0</v>
      </c>
      <c r="Y194" s="18"/>
      <c r="Z194" s="17"/>
    </row>
    <row r="195" spans="1:26" ht="18" customHeight="1" x14ac:dyDescent="0.2">
      <c r="A195" s="13">
        <v>5541001</v>
      </c>
      <c r="B195" s="14" t="s">
        <v>214</v>
      </c>
      <c r="C195" s="15">
        <v>29000</v>
      </c>
      <c r="D195" s="10">
        <f>VLOOKUP($A195,'29.04'!$A$9:$W$204,23,0)</f>
        <v>0</v>
      </c>
      <c r="E195" s="15"/>
      <c r="F195" s="15"/>
      <c r="G195" s="15"/>
      <c r="H195" s="9">
        <f t="shared" si="38"/>
        <v>0</v>
      </c>
      <c r="I195" s="15"/>
      <c r="J195" s="15"/>
      <c r="K195" s="15"/>
      <c r="L195" s="9">
        <f t="shared" si="32"/>
        <v>0</v>
      </c>
      <c r="M195" s="15"/>
      <c r="N195" s="15"/>
      <c r="O195" s="15"/>
      <c r="P195" s="15"/>
      <c r="Q195" s="15"/>
      <c r="R195" s="11">
        <f t="shared" si="37"/>
        <v>0</v>
      </c>
      <c r="S195" s="15"/>
      <c r="T195" s="15"/>
      <c r="U195" s="9">
        <f t="shared" si="42"/>
        <v>0</v>
      </c>
      <c r="V195" s="9">
        <f t="shared" si="40"/>
        <v>0</v>
      </c>
      <c r="W195" s="15"/>
      <c r="X195" s="16">
        <f t="shared" si="43"/>
        <v>0</v>
      </c>
      <c r="Y195" s="18"/>
      <c r="Z195" s="17"/>
    </row>
    <row r="196" spans="1:26" ht="18" customHeight="1" x14ac:dyDescent="0.2">
      <c r="A196" s="13">
        <v>5510105</v>
      </c>
      <c r="B196" s="14" t="s">
        <v>234</v>
      </c>
      <c r="C196" s="15">
        <v>10000</v>
      </c>
      <c r="D196" s="10">
        <f>VLOOKUP($A196,'29.04'!$A$9:$W$204,23,0)</f>
        <v>0</v>
      </c>
      <c r="E196" s="15"/>
      <c r="F196" s="15"/>
      <c r="G196" s="15"/>
      <c r="H196" s="9">
        <f t="shared" si="38"/>
        <v>0</v>
      </c>
      <c r="I196" s="15"/>
      <c r="J196" s="15"/>
      <c r="K196" s="15"/>
      <c r="L196" s="9">
        <f t="shared" si="32"/>
        <v>0</v>
      </c>
      <c r="M196" s="15"/>
      <c r="N196" s="15"/>
      <c r="O196" s="15"/>
      <c r="P196" s="15"/>
      <c r="Q196" s="15"/>
      <c r="R196" s="11">
        <f t="shared" si="37"/>
        <v>0</v>
      </c>
      <c r="S196" s="15"/>
      <c r="T196" s="15"/>
      <c r="U196" s="9">
        <f t="shared" si="42"/>
        <v>0</v>
      </c>
      <c r="V196" s="9">
        <f t="shared" si="40"/>
        <v>0</v>
      </c>
      <c r="W196" s="15"/>
      <c r="X196" s="16">
        <f t="shared" si="43"/>
        <v>0</v>
      </c>
      <c r="Y196" s="18"/>
      <c r="Z196" s="17"/>
    </row>
    <row r="197" spans="1:26" ht="18" customHeight="1" x14ac:dyDescent="0.2">
      <c r="A197" s="13">
        <v>7116001</v>
      </c>
      <c r="B197" s="14" t="s">
        <v>215</v>
      </c>
      <c r="C197" s="15">
        <v>99000</v>
      </c>
      <c r="D197" s="10">
        <f>VLOOKUP($A197,'29.04'!$A$9:$W$204,23,0)</f>
        <v>0</v>
      </c>
      <c r="E197" s="15"/>
      <c r="F197" s="15"/>
      <c r="G197" s="15"/>
      <c r="H197" s="9">
        <f t="shared" si="38"/>
        <v>0</v>
      </c>
      <c r="I197" s="15"/>
      <c r="J197" s="15"/>
      <c r="K197" s="15"/>
      <c r="L197" s="9">
        <f t="shared" si="32"/>
        <v>0</v>
      </c>
      <c r="M197" s="15"/>
      <c r="N197" s="15"/>
      <c r="O197" s="15"/>
      <c r="P197" s="15"/>
      <c r="Q197" s="15"/>
      <c r="R197" s="11">
        <f t="shared" si="37"/>
        <v>0</v>
      </c>
      <c r="S197" s="15"/>
      <c r="T197" s="15"/>
      <c r="U197" s="9">
        <f t="shared" si="42"/>
        <v>0</v>
      </c>
      <c r="V197" s="9">
        <f t="shared" si="40"/>
        <v>0</v>
      </c>
      <c r="W197" s="15"/>
      <c r="X197" s="16">
        <f t="shared" si="43"/>
        <v>0</v>
      </c>
      <c r="Y197" s="18"/>
      <c r="Z197" s="17"/>
    </row>
    <row r="198" spans="1:26" ht="18" customHeight="1" x14ac:dyDescent="0.2">
      <c r="A198" s="13">
        <v>7116002</v>
      </c>
      <c r="B198" s="14" t="s">
        <v>224</v>
      </c>
      <c r="C198" s="15">
        <v>60000</v>
      </c>
      <c r="D198" s="10">
        <f>VLOOKUP($A198,'29.04'!$A$9:$W$204,23,0)</f>
        <v>0</v>
      </c>
      <c r="E198" s="15"/>
      <c r="F198" s="15"/>
      <c r="G198" s="15"/>
      <c r="H198" s="9">
        <f t="shared" si="38"/>
        <v>0</v>
      </c>
      <c r="I198" s="15"/>
      <c r="J198" s="15"/>
      <c r="K198" s="15"/>
      <c r="L198" s="9">
        <f t="shared" si="32"/>
        <v>0</v>
      </c>
      <c r="M198" s="15"/>
      <c r="N198" s="15"/>
      <c r="O198" s="15"/>
      <c r="P198" s="15"/>
      <c r="Q198" s="15"/>
      <c r="R198" s="11">
        <f t="shared" si="37"/>
        <v>0</v>
      </c>
      <c r="S198" s="15"/>
      <c r="T198" s="15"/>
      <c r="U198" s="9">
        <f t="shared" si="42"/>
        <v>0</v>
      </c>
      <c r="V198" s="9">
        <f t="shared" si="40"/>
        <v>0</v>
      </c>
      <c r="W198" s="15"/>
      <c r="X198" s="16">
        <f t="shared" si="43"/>
        <v>0</v>
      </c>
      <c r="Y198" s="18"/>
      <c r="Z198" s="17"/>
    </row>
    <row r="199" spans="1:26" ht="18" customHeight="1" x14ac:dyDescent="0.2">
      <c r="A199" s="13">
        <v>7116003</v>
      </c>
      <c r="B199" s="14" t="s">
        <v>225</v>
      </c>
      <c r="C199" s="15">
        <v>60000</v>
      </c>
      <c r="D199" s="10">
        <f>VLOOKUP($A199,'29.04'!$A$9:$W$204,23,0)</f>
        <v>0</v>
      </c>
      <c r="E199" s="15"/>
      <c r="F199" s="15"/>
      <c r="G199" s="15"/>
      <c r="H199" s="9">
        <f t="shared" si="38"/>
        <v>0</v>
      </c>
      <c r="I199" s="15"/>
      <c r="J199" s="15"/>
      <c r="K199" s="15"/>
      <c r="L199" s="9">
        <f t="shared" si="32"/>
        <v>0</v>
      </c>
      <c r="M199" s="15"/>
      <c r="N199" s="15"/>
      <c r="O199" s="15"/>
      <c r="P199" s="15"/>
      <c r="Q199" s="15"/>
      <c r="R199" s="11">
        <f t="shared" si="37"/>
        <v>0</v>
      </c>
      <c r="S199" s="15"/>
      <c r="T199" s="15"/>
      <c r="U199" s="9">
        <f t="shared" si="42"/>
        <v>0</v>
      </c>
      <c r="V199" s="9">
        <f t="shared" si="40"/>
        <v>0</v>
      </c>
      <c r="W199" s="15"/>
      <c r="X199" s="16">
        <f t="shared" si="43"/>
        <v>0</v>
      </c>
      <c r="Y199" s="18"/>
      <c r="Z199" s="17"/>
    </row>
    <row r="200" spans="1:26" ht="18" customHeight="1" x14ac:dyDescent="0.2">
      <c r="A200" s="13">
        <v>9500002</v>
      </c>
      <c r="B200" s="14" t="s">
        <v>216</v>
      </c>
      <c r="C200" s="15">
        <v>4000</v>
      </c>
      <c r="D200" s="10">
        <f>VLOOKUP($A200,'29.04'!$A$9:$W$204,23,0)</f>
        <v>0</v>
      </c>
      <c r="E200" s="15"/>
      <c r="F200" s="15"/>
      <c r="G200" s="15"/>
      <c r="H200" s="9">
        <f t="shared" si="38"/>
        <v>0</v>
      </c>
      <c r="I200" s="15"/>
      <c r="J200" s="15"/>
      <c r="K200" s="15"/>
      <c r="L200" s="9">
        <f t="shared" si="32"/>
        <v>0</v>
      </c>
      <c r="M200" s="15"/>
      <c r="N200" s="15"/>
      <c r="O200" s="15"/>
      <c r="P200" s="15"/>
      <c r="Q200" s="15"/>
      <c r="R200" s="11">
        <f t="shared" si="37"/>
        <v>0</v>
      </c>
      <c r="S200" s="15"/>
      <c r="T200" s="15"/>
      <c r="U200" s="9">
        <f t="shared" si="42"/>
        <v>0</v>
      </c>
      <c r="V200" s="9">
        <f t="shared" si="40"/>
        <v>0</v>
      </c>
      <c r="W200" s="15"/>
      <c r="X200" s="16">
        <f t="shared" si="43"/>
        <v>0</v>
      </c>
      <c r="Y200" s="18"/>
      <c r="Z200" s="17"/>
    </row>
    <row r="201" spans="1:26" ht="18" customHeight="1" x14ac:dyDescent="0.2">
      <c r="A201" s="13">
        <v>9500003</v>
      </c>
      <c r="B201" s="14" t="s">
        <v>217</v>
      </c>
      <c r="C201" s="15">
        <v>5000</v>
      </c>
      <c r="D201" s="10">
        <f>VLOOKUP($A201,'29.04'!$A$9:$W$204,23,0)</f>
        <v>0</v>
      </c>
      <c r="E201" s="15"/>
      <c r="F201" s="15"/>
      <c r="G201" s="15"/>
      <c r="H201" s="9">
        <f t="shared" si="38"/>
        <v>0</v>
      </c>
      <c r="I201" s="15"/>
      <c r="J201" s="15"/>
      <c r="K201" s="15"/>
      <c r="L201" s="9">
        <f t="shared" si="32"/>
        <v>0</v>
      </c>
      <c r="M201" s="15"/>
      <c r="N201" s="15"/>
      <c r="O201" s="15"/>
      <c r="P201" s="15"/>
      <c r="Q201" s="15"/>
      <c r="R201" s="11">
        <f t="shared" si="37"/>
        <v>0</v>
      </c>
      <c r="S201" s="15"/>
      <c r="T201" s="15"/>
      <c r="U201" s="9">
        <f t="shared" si="42"/>
        <v>0</v>
      </c>
      <c r="V201" s="9">
        <f t="shared" si="40"/>
        <v>0</v>
      </c>
      <c r="W201" s="15"/>
      <c r="X201" s="16">
        <f t="shared" si="43"/>
        <v>0</v>
      </c>
      <c r="Y201" s="18"/>
      <c r="Z201" s="17"/>
    </row>
    <row r="202" spans="1:26" ht="18" customHeight="1" x14ac:dyDescent="0.2">
      <c r="A202" s="13">
        <v>5530007</v>
      </c>
      <c r="B202" s="14" t="s">
        <v>229</v>
      </c>
      <c r="C202" s="15">
        <v>29000</v>
      </c>
      <c r="D202" s="10">
        <f>VLOOKUP($A202,'29.04'!$A$9:$W$204,23,0)</f>
        <v>0</v>
      </c>
      <c r="E202" s="15"/>
      <c r="F202" s="15"/>
      <c r="G202" s="15"/>
      <c r="H202" s="9">
        <f t="shared" si="38"/>
        <v>0</v>
      </c>
      <c r="I202" s="15"/>
      <c r="J202" s="15"/>
      <c r="K202" s="15"/>
      <c r="L202" s="9">
        <f t="shared" si="32"/>
        <v>0</v>
      </c>
      <c r="M202" s="15"/>
      <c r="N202" s="15"/>
      <c r="O202" s="15"/>
      <c r="P202" s="15"/>
      <c r="Q202" s="15"/>
      <c r="R202" s="11">
        <f t="shared" si="37"/>
        <v>0</v>
      </c>
      <c r="S202" s="15"/>
      <c r="T202" s="15"/>
      <c r="U202" s="9">
        <f t="shared" si="42"/>
        <v>0</v>
      </c>
      <c r="V202" s="9">
        <f t="shared" si="40"/>
        <v>0</v>
      </c>
      <c r="W202" s="15"/>
      <c r="X202" s="16">
        <f t="shared" si="43"/>
        <v>0</v>
      </c>
      <c r="Y202" s="18"/>
      <c r="Z202" s="17"/>
    </row>
    <row r="203" spans="1:26" ht="18" customHeight="1" x14ac:dyDescent="0.2">
      <c r="A203" s="13">
        <v>553009</v>
      </c>
      <c r="B203" s="14" t="s">
        <v>230</v>
      </c>
      <c r="C203" s="15">
        <v>39000</v>
      </c>
      <c r="D203" s="10">
        <f>VLOOKUP($A203,'29.04'!$A$9:$W$204,23,0)</f>
        <v>0</v>
      </c>
      <c r="E203" s="15"/>
      <c r="F203" s="15"/>
      <c r="G203" s="15"/>
      <c r="H203" s="9">
        <f t="shared" si="38"/>
        <v>0</v>
      </c>
      <c r="I203" s="15"/>
      <c r="J203" s="15"/>
      <c r="K203" s="15"/>
      <c r="L203" s="9">
        <f t="shared" si="32"/>
        <v>0</v>
      </c>
      <c r="M203" s="15"/>
      <c r="N203" s="15"/>
      <c r="O203" s="15"/>
      <c r="P203" s="15"/>
      <c r="Q203" s="15"/>
      <c r="R203" s="11">
        <f t="shared" si="37"/>
        <v>0</v>
      </c>
      <c r="S203" s="15"/>
      <c r="T203" s="15"/>
      <c r="U203" s="9">
        <f t="shared" si="42"/>
        <v>0</v>
      </c>
      <c r="V203" s="9">
        <f t="shared" si="40"/>
        <v>0</v>
      </c>
      <c r="W203" s="15"/>
      <c r="X203" s="16">
        <f t="shared" si="43"/>
        <v>0</v>
      </c>
      <c r="Y203" s="18"/>
      <c r="Z203" s="17"/>
    </row>
    <row r="204" spans="1:26" ht="18" customHeight="1" x14ac:dyDescent="0.2">
      <c r="A204" s="13">
        <v>7560084</v>
      </c>
      <c r="B204" s="14" t="s">
        <v>245</v>
      </c>
      <c r="C204" s="15">
        <v>50000</v>
      </c>
      <c r="D204" s="10">
        <f>VLOOKUP($A204,'29.04'!$A$9:$W$204,23,0)</f>
        <v>0</v>
      </c>
      <c r="E204" s="15"/>
      <c r="F204" s="15"/>
      <c r="G204" s="15"/>
      <c r="H204" s="9">
        <f t="shared" si="38"/>
        <v>0</v>
      </c>
      <c r="I204" s="15">
        <v>20</v>
      </c>
      <c r="J204" s="15"/>
      <c r="K204" s="15"/>
      <c r="L204" s="9">
        <f t="shared" si="32"/>
        <v>20</v>
      </c>
      <c r="M204" s="15"/>
      <c r="N204" s="15"/>
      <c r="O204" s="15"/>
      <c r="P204" s="15"/>
      <c r="Q204" s="15"/>
      <c r="R204" s="11">
        <f t="shared" si="37"/>
        <v>0</v>
      </c>
      <c r="S204" s="15"/>
      <c r="T204" s="15"/>
      <c r="U204" s="9">
        <f t="shared" si="42"/>
        <v>0</v>
      </c>
      <c r="V204" s="9">
        <f t="shared" si="40"/>
        <v>-20</v>
      </c>
      <c r="W204" s="15"/>
      <c r="X204" s="16">
        <f t="shared" si="43"/>
        <v>20</v>
      </c>
      <c r="Y204" s="18"/>
      <c r="Z204" s="17"/>
    </row>
    <row r="205" spans="1:26" ht="18" customHeight="1" x14ac:dyDescent="0.2">
      <c r="A205" s="13">
        <v>7560085</v>
      </c>
      <c r="B205" s="14" t="s">
        <v>246</v>
      </c>
      <c r="C205" s="15">
        <v>80000</v>
      </c>
      <c r="D205" s="10">
        <f>VLOOKUP($A205,'29.04'!$A$9:$W$205,23,0)</f>
        <v>0</v>
      </c>
      <c r="E205" s="15"/>
      <c r="F205" s="15"/>
      <c r="G205" s="15"/>
      <c r="H205" s="9">
        <f t="shared" si="38"/>
        <v>0</v>
      </c>
      <c r="I205" s="15">
        <v>1</v>
      </c>
      <c r="J205" s="15"/>
      <c r="K205" s="15"/>
      <c r="L205" s="9">
        <f t="shared" si="32"/>
        <v>1</v>
      </c>
      <c r="M205" s="15"/>
      <c r="N205" s="15"/>
      <c r="O205" s="15"/>
      <c r="P205" s="15"/>
      <c r="Q205" s="15"/>
      <c r="R205" s="11">
        <f t="shared" si="37"/>
        <v>0</v>
      </c>
      <c r="S205" s="15"/>
      <c r="T205" s="15"/>
      <c r="U205" s="9">
        <f t="shared" si="42"/>
        <v>0</v>
      </c>
      <c r="V205" s="9">
        <f t="shared" si="40"/>
        <v>-1</v>
      </c>
      <c r="W205" s="15"/>
      <c r="X205" s="16">
        <f t="shared" si="43"/>
        <v>1</v>
      </c>
      <c r="Y205" s="18"/>
      <c r="Z205" s="17"/>
    </row>
    <row r="206" spans="1:26" ht="18" customHeight="1" x14ac:dyDescent="0.2">
      <c r="A206" s="13">
        <v>7560086</v>
      </c>
      <c r="B206" s="14" t="s">
        <v>247</v>
      </c>
      <c r="C206" s="15">
        <v>39000</v>
      </c>
      <c r="D206" s="10">
        <f>VLOOKUP($A206,'29.04'!$A$9:$W$206,23,0)</f>
        <v>0</v>
      </c>
      <c r="E206" s="15"/>
      <c r="F206" s="15"/>
      <c r="G206" s="15"/>
      <c r="H206" s="9">
        <f t="shared" si="38"/>
        <v>0</v>
      </c>
      <c r="I206" s="15"/>
      <c r="J206" s="15"/>
      <c r="K206" s="15"/>
      <c r="L206" s="9">
        <f t="shared" si="32"/>
        <v>0</v>
      </c>
      <c r="M206" s="15"/>
      <c r="N206" s="15"/>
      <c r="O206" s="15"/>
      <c r="P206" s="15"/>
      <c r="Q206" s="15"/>
      <c r="R206" s="11">
        <f t="shared" si="37"/>
        <v>0</v>
      </c>
      <c r="S206" s="15"/>
      <c r="T206" s="15"/>
      <c r="U206" s="9">
        <f t="shared" si="42"/>
        <v>0</v>
      </c>
      <c r="V206" s="9">
        <f t="shared" si="40"/>
        <v>0</v>
      </c>
      <c r="W206" s="15"/>
      <c r="X206" s="16">
        <f t="shared" si="43"/>
        <v>0</v>
      </c>
      <c r="Y206" s="18"/>
      <c r="Z206" s="17"/>
    </row>
    <row r="207" spans="1:26" ht="18" customHeight="1" x14ac:dyDescent="0.2">
      <c r="A207" s="13"/>
      <c r="B207" s="14"/>
      <c r="C207" s="15"/>
      <c r="D207" s="10"/>
      <c r="E207" s="15"/>
      <c r="F207" s="15"/>
      <c r="G207" s="15"/>
      <c r="H207" s="9">
        <f t="shared" si="38"/>
        <v>0</v>
      </c>
      <c r="I207" s="15"/>
      <c r="J207" s="15"/>
      <c r="K207" s="15"/>
      <c r="L207" s="9">
        <f t="shared" si="32"/>
        <v>0</v>
      </c>
      <c r="M207" s="15"/>
      <c r="N207" s="15"/>
      <c r="O207" s="15"/>
      <c r="P207" s="15"/>
      <c r="Q207" s="15"/>
      <c r="R207" s="11">
        <f t="shared" si="37"/>
        <v>0</v>
      </c>
      <c r="S207" s="15"/>
      <c r="T207" s="15"/>
      <c r="U207" s="9">
        <f t="shared" si="42"/>
        <v>0</v>
      </c>
      <c r="V207" s="9">
        <f t="shared" si="40"/>
        <v>0</v>
      </c>
      <c r="W207" s="15"/>
      <c r="X207" s="16">
        <f t="shared" si="43"/>
        <v>0</v>
      </c>
      <c r="Y207" s="18"/>
      <c r="Z207" s="17"/>
    </row>
    <row r="208" spans="1:26" ht="18" customHeight="1" x14ac:dyDescent="0.2">
      <c r="A208" s="7"/>
      <c r="B208" s="28" t="s">
        <v>218</v>
      </c>
      <c r="C208" s="9"/>
      <c r="D208" s="10"/>
      <c r="E208" s="10"/>
      <c r="F208" s="10"/>
      <c r="G208" s="10"/>
      <c r="H208" s="9"/>
      <c r="I208" s="10"/>
      <c r="J208" s="10"/>
      <c r="K208" s="10"/>
      <c r="L208" s="9">
        <f t="shared" si="32"/>
        <v>0</v>
      </c>
      <c r="M208" s="10"/>
      <c r="N208" s="10"/>
      <c r="O208" s="10"/>
      <c r="P208" s="10"/>
      <c r="Q208" s="10"/>
      <c r="R208" s="11">
        <f t="shared" si="37"/>
        <v>0</v>
      </c>
      <c r="S208" s="10"/>
      <c r="T208" s="10"/>
      <c r="U208" s="9"/>
      <c r="V208" s="9"/>
      <c r="W208" s="10"/>
      <c r="X208" s="9"/>
      <c r="Y208" s="18"/>
      <c r="Z208" s="17"/>
    </row>
    <row r="210" spans="1:28" ht="25.5" customHeight="1" x14ac:dyDescent="0.2">
      <c r="D210" s="30">
        <f>SUM(D9:D208)</f>
        <v>602</v>
      </c>
      <c r="E210" s="31"/>
      <c r="F210" s="31"/>
      <c r="G210" s="31"/>
      <c r="H210" s="31"/>
      <c r="I210" s="30">
        <f>SUM(I9:I208)</f>
        <v>1053</v>
      </c>
      <c r="J210" s="30">
        <f>SUM(J9:J208)</f>
        <v>0</v>
      </c>
      <c r="K210" s="30"/>
      <c r="L210" s="31"/>
      <c r="M210" s="31"/>
      <c r="N210" s="31"/>
      <c r="O210" s="31"/>
      <c r="P210" s="31"/>
      <c r="Q210" s="30">
        <f>SUM(Q9:Q208)</f>
        <v>1</v>
      </c>
      <c r="R210" s="30">
        <f>SUM(R9:R208)</f>
        <v>11</v>
      </c>
      <c r="S210" s="30">
        <f>SUM(S9:S208)</f>
        <v>20</v>
      </c>
      <c r="T210" s="31"/>
      <c r="U210" s="31"/>
      <c r="V210" s="32"/>
      <c r="W210" s="30">
        <f>SUM(W9:W208)</f>
        <v>433</v>
      </c>
      <c r="X210" s="30">
        <f>SUM(X9:X208)</f>
        <v>-62</v>
      </c>
    </row>
    <row r="211" spans="1:28" ht="12.75" customHeight="1" x14ac:dyDescent="0.2"/>
    <row r="212" spans="1:28" s="1" customFormat="1" x14ac:dyDescent="0.2">
      <c r="A212" s="29"/>
      <c r="B212" s="29" t="s">
        <v>219</v>
      </c>
      <c r="I212" s="33" t="s">
        <v>220</v>
      </c>
      <c r="S212" s="1" t="s">
        <v>221</v>
      </c>
      <c r="V212" s="2"/>
      <c r="W212" s="2"/>
      <c r="X212" s="2"/>
      <c r="Y212" s="3"/>
      <c r="Z212" s="3"/>
      <c r="AA212" s="3"/>
      <c r="AB212" s="3"/>
    </row>
    <row r="214" spans="1:28" s="1" customFormat="1" x14ac:dyDescent="0.2">
      <c r="A214" s="29" t="s">
        <v>222</v>
      </c>
      <c r="B214" s="3"/>
      <c r="V214" s="2"/>
      <c r="W214" s="2"/>
      <c r="X214" s="2"/>
      <c r="Y214" s="3"/>
      <c r="Z214" s="3"/>
      <c r="AA214" s="3"/>
      <c r="AB214" s="3"/>
    </row>
  </sheetData>
  <mergeCells count="30">
    <mergeCell ref="O6:Q6"/>
    <mergeCell ref="J6:J7"/>
    <mergeCell ref="K6:K7"/>
    <mergeCell ref="L6:L7"/>
    <mergeCell ref="M6:M7"/>
    <mergeCell ref="N6:N7"/>
    <mergeCell ref="V5:V7"/>
    <mergeCell ref="W5:W7"/>
    <mergeCell ref="X5:X7"/>
    <mergeCell ref="Z5:AB6"/>
    <mergeCell ref="R6:R7"/>
    <mergeCell ref="S6:S7"/>
    <mergeCell ref="T6:T7"/>
    <mergeCell ref="U6:U7"/>
    <mergeCell ref="A1:B1"/>
    <mergeCell ref="A2:B2"/>
    <mergeCell ref="A3:X3"/>
    <mergeCell ref="A5:A7"/>
    <mergeCell ref="B5:B7"/>
    <mergeCell ref="C5:C7"/>
    <mergeCell ref="D5:D7"/>
    <mergeCell ref="E5:H5"/>
    <mergeCell ref="I5:L5"/>
    <mergeCell ref="M5:R5"/>
    <mergeCell ref="E6:E7"/>
    <mergeCell ref="F6:F7"/>
    <mergeCell ref="G6:G7"/>
    <mergeCell ref="H6:H7"/>
    <mergeCell ref="I6:I7"/>
    <mergeCell ref="S5:U5"/>
  </mergeCells>
  <conditionalFormatting sqref="B103:B104">
    <cfRule type="duplicateValues" dxfId="191" priority="68" stopIfTrue="1"/>
  </conditionalFormatting>
  <conditionalFormatting sqref="B135">
    <cfRule type="duplicateValues" dxfId="190" priority="67" stopIfTrue="1"/>
  </conditionalFormatting>
  <conditionalFormatting sqref="B121">
    <cfRule type="duplicateValues" dxfId="189" priority="66" stopIfTrue="1"/>
  </conditionalFormatting>
  <conditionalFormatting sqref="B208">
    <cfRule type="duplicateValues" dxfId="188" priority="65" stopIfTrue="1"/>
  </conditionalFormatting>
  <conditionalFormatting sqref="B211:B284">
    <cfRule type="duplicateValues" dxfId="187" priority="64" stopIfTrue="1"/>
  </conditionalFormatting>
  <conditionalFormatting sqref="B210">
    <cfRule type="duplicateValues" dxfId="186" priority="63" stopIfTrue="1"/>
  </conditionalFormatting>
  <conditionalFormatting sqref="I212">
    <cfRule type="duplicateValues" dxfId="185" priority="62" stopIfTrue="1"/>
  </conditionalFormatting>
  <conditionalFormatting sqref="I212">
    <cfRule type="duplicateValues" dxfId="184" priority="59" stopIfTrue="1"/>
    <cfRule type="duplicateValues" dxfId="183" priority="60" stopIfTrue="1"/>
    <cfRule type="duplicateValues" dxfId="182" priority="61" stopIfTrue="1"/>
  </conditionalFormatting>
  <conditionalFormatting sqref="B20">
    <cfRule type="duplicateValues" dxfId="181" priority="53" stopIfTrue="1"/>
  </conditionalFormatting>
  <conditionalFormatting sqref="B20">
    <cfRule type="duplicateValues" dxfId="180" priority="54" stopIfTrue="1"/>
  </conditionalFormatting>
  <conditionalFormatting sqref="B20">
    <cfRule type="duplicateValues" dxfId="179" priority="55" stopIfTrue="1"/>
  </conditionalFormatting>
  <conditionalFormatting sqref="B20">
    <cfRule type="duplicateValues" dxfId="178" priority="56" stopIfTrue="1"/>
    <cfRule type="duplicateValues" dxfId="177" priority="57" stopIfTrue="1"/>
    <cfRule type="duplicateValues" dxfId="176" priority="58" stopIfTrue="1"/>
  </conditionalFormatting>
  <conditionalFormatting sqref="A20:A25">
    <cfRule type="duplicateValues" dxfId="175" priority="52" stopIfTrue="1"/>
  </conditionalFormatting>
  <conditionalFormatting sqref="A26">
    <cfRule type="duplicateValues" dxfId="174" priority="51" stopIfTrue="1"/>
  </conditionalFormatting>
  <conditionalFormatting sqref="A27">
    <cfRule type="duplicateValues" dxfId="173" priority="50" stopIfTrue="1"/>
  </conditionalFormatting>
  <conditionalFormatting sqref="A28">
    <cfRule type="duplicateValues" dxfId="172" priority="49" stopIfTrue="1"/>
  </conditionalFormatting>
  <conditionalFormatting sqref="A29">
    <cfRule type="duplicateValues" dxfId="171" priority="48" stopIfTrue="1"/>
  </conditionalFormatting>
  <conditionalFormatting sqref="A30">
    <cfRule type="duplicateValues" dxfId="170" priority="47" stopIfTrue="1"/>
  </conditionalFormatting>
  <conditionalFormatting sqref="B285:B65328 B210 B5 B8:B19 B122:B134 B21:B59 B136:B203 B64:B100 B62 B102:B120 B207">
    <cfRule type="duplicateValues" dxfId="169" priority="69" stopIfTrue="1"/>
  </conditionalFormatting>
  <conditionalFormatting sqref="B285:B65328 B210 B5 B8:B19 B105:B120 B122:B134 B21:B59 B136:B203 B64:B100 B62 B102 B207">
    <cfRule type="duplicateValues" dxfId="168" priority="70" stopIfTrue="1"/>
  </conditionalFormatting>
  <conditionalFormatting sqref="A210:A65328 A1:A5 A8:A19 A31:A59 A64:A100 A62 A102:A203 A207:A208">
    <cfRule type="duplicateValues" dxfId="167" priority="71" stopIfTrue="1"/>
  </conditionalFormatting>
  <conditionalFormatting sqref="B210:B65328 B5 B8:B19 B21:B59 B64:B100 B62 B102:B203 B207:B208">
    <cfRule type="duplicateValues" dxfId="166" priority="72" stopIfTrue="1"/>
  </conditionalFormatting>
  <conditionalFormatting sqref="B210:B65328 B1:B5 B8:B19 B21:B59 B64:B100 B62 B102:B203 B207:B208">
    <cfRule type="duplicateValues" dxfId="165" priority="73" stopIfTrue="1"/>
    <cfRule type="duplicateValues" dxfId="164" priority="74" stopIfTrue="1"/>
    <cfRule type="duplicateValues" dxfId="163" priority="75" stopIfTrue="1"/>
  </conditionalFormatting>
  <conditionalFormatting sqref="Y17">
    <cfRule type="duplicateValues" dxfId="162" priority="41" stopIfTrue="1"/>
  </conditionalFormatting>
  <conditionalFormatting sqref="Y17">
    <cfRule type="duplicateValues" dxfId="161" priority="42" stopIfTrue="1"/>
  </conditionalFormatting>
  <conditionalFormatting sqref="Y17">
    <cfRule type="duplicateValues" dxfId="160" priority="43" stopIfTrue="1"/>
  </conditionalFormatting>
  <conditionalFormatting sqref="Y17">
    <cfRule type="duplicateValues" dxfId="159" priority="44" stopIfTrue="1"/>
    <cfRule type="duplicateValues" dxfId="158" priority="45" stopIfTrue="1"/>
    <cfRule type="duplicateValues" dxfId="157" priority="46" stopIfTrue="1"/>
  </conditionalFormatting>
  <conditionalFormatting sqref="Y13">
    <cfRule type="duplicateValues" dxfId="156" priority="35" stopIfTrue="1"/>
  </conditionalFormatting>
  <conditionalFormatting sqref="Y13">
    <cfRule type="duplicateValues" dxfId="155" priority="36" stopIfTrue="1"/>
  </conditionalFormatting>
  <conditionalFormatting sqref="Y13">
    <cfRule type="duplicateValues" dxfId="154" priority="37" stopIfTrue="1"/>
  </conditionalFormatting>
  <conditionalFormatting sqref="Y13">
    <cfRule type="duplicateValues" dxfId="153" priority="38" stopIfTrue="1"/>
    <cfRule type="duplicateValues" dxfId="152" priority="39" stopIfTrue="1"/>
    <cfRule type="duplicateValues" dxfId="151" priority="40" stopIfTrue="1"/>
  </conditionalFormatting>
  <conditionalFormatting sqref="B63">
    <cfRule type="duplicateValues" dxfId="150" priority="28" stopIfTrue="1"/>
  </conditionalFormatting>
  <conditionalFormatting sqref="B63">
    <cfRule type="duplicateValues" dxfId="149" priority="29" stopIfTrue="1"/>
  </conditionalFormatting>
  <conditionalFormatting sqref="A63">
    <cfRule type="duplicateValues" dxfId="148" priority="30" stopIfTrue="1"/>
  </conditionalFormatting>
  <conditionalFormatting sqref="B63">
    <cfRule type="duplicateValues" dxfId="147" priority="31" stopIfTrue="1"/>
  </conditionalFormatting>
  <conditionalFormatting sqref="B63">
    <cfRule type="duplicateValues" dxfId="146" priority="32" stopIfTrue="1"/>
    <cfRule type="duplicateValues" dxfId="145" priority="33" stopIfTrue="1"/>
    <cfRule type="duplicateValues" dxfId="144" priority="34" stopIfTrue="1"/>
  </conditionalFormatting>
  <conditionalFormatting sqref="A60:A61">
    <cfRule type="duplicateValues" dxfId="143" priority="27" stopIfTrue="1"/>
  </conditionalFormatting>
  <conditionalFormatting sqref="B60">
    <cfRule type="duplicateValues" dxfId="142" priority="21" stopIfTrue="1"/>
  </conditionalFormatting>
  <conditionalFormatting sqref="B60">
    <cfRule type="duplicateValues" dxfId="141" priority="22" stopIfTrue="1"/>
  </conditionalFormatting>
  <conditionalFormatting sqref="B60">
    <cfRule type="duplicateValues" dxfId="140" priority="23" stopIfTrue="1"/>
  </conditionalFormatting>
  <conditionalFormatting sqref="B60">
    <cfRule type="duplicateValues" dxfId="139" priority="24" stopIfTrue="1"/>
    <cfRule type="duplicateValues" dxfId="138" priority="25" stopIfTrue="1"/>
    <cfRule type="duplicateValues" dxfId="137" priority="26" stopIfTrue="1"/>
  </conditionalFormatting>
  <conditionalFormatting sqref="B61">
    <cfRule type="duplicateValues" dxfId="136" priority="15" stopIfTrue="1"/>
  </conditionalFormatting>
  <conditionalFormatting sqref="B61">
    <cfRule type="duplicateValues" dxfId="135" priority="16" stopIfTrue="1"/>
  </conditionalFormatting>
  <conditionalFormatting sqref="B61">
    <cfRule type="duplicateValues" dxfId="134" priority="17" stopIfTrue="1"/>
  </conditionalFormatting>
  <conditionalFormatting sqref="B61">
    <cfRule type="duplicateValues" dxfId="133" priority="18" stopIfTrue="1"/>
    <cfRule type="duplicateValues" dxfId="132" priority="19" stopIfTrue="1"/>
    <cfRule type="duplicateValues" dxfId="131" priority="20" stopIfTrue="1"/>
  </conditionalFormatting>
  <conditionalFormatting sqref="B101">
    <cfRule type="duplicateValues" dxfId="130" priority="8" stopIfTrue="1"/>
  </conditionalFormatting>
  <conditionalFormatting sqref="B101">
    <cfRule type="duplicateValues" dxfId="129" priority="9" stopIfTrue="1"/>
  </conditionalFormatting>
  <conditionalFormatting sqref="A101">
    <cfRule type="duplicateValues" dxfId="128" priority="10" stopIfTrue="1"/>
  </conditionalFormatting>
  <conditionalFormatting sqref="B101">
    <cfRule type="duplicateValues" dxfId="127" priority="11" stopIfTrue="1"/>
  </conditionalFormatting>
  <conditionalFormatting sqref="B101">
    <cfRule type="duplicateValues" dxfId="126" priority="12" stopIfTrue="1"/>
    <cfRule type="duplicateValues" dxfId="125" priority="13" stopIfTrue="1"/>
    <cfRule type="duplicateValues" dxfId="124" priority="14" stopIfTrue="1"/>
  </conditionalFormatting>
  <conditionalFormatting sqref="B204:B206">
    <cfRule type="duplicateValues" dxfId="123" priority="1" stopIfTrue="1"/>
  </conditionalFormatting>
  <conditionalFormatting sqref="B204:B206">
    <cfRule type="duplicateValues" dxfId="122" priority="2" stopIfTrue="1"/>
  </conditionalFormatting>
  <conditionalFormatting sqref="A204:A206">
    <cfRule type="duplicateValues" dxfId="121" priority="3" stopIfTrue="1"/>
  </conditionalFormatting>
  <conditionalFormatting sqref="B204:B206">
    <cfRule type="duplicateValues" dxfId="120" priority="4" stopIfTrue="1"/>
  </conditionalFormatting>
  <conditionalFormatting sqref="B204:B206">
    <cfRule type="duplicateValues" dxfId="119" priority="5" stopIfTrue="1"/>
    <cfRule type="duplicateValues" dxfId="118" priority="6" stopIfTrue="1"/>
    <cfRule type="duplicateValues" dxfId="117" priority="7" stopIfTrue="1"/>
  </conditionalFormatting>
  <pageMargins left="0.7" right="0.7" top="0.75" bottom="0.75" header="0.3" footer="0.3"/>
  <pageSetup orientation="portrait" r:id="rId1"/>
  <legacy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214"/>
  <sheetViews>
    <sheetView zoomScaleNormal="100" workbookViewId="0">
      <pane xSplit="4" ySplit="8" topLeftCell="E150" activePane="bottomRight" state="frozen"/>
      <selection activeCell="AI60" sqref="AI60:AJ60"/>
      <selection pane="topRight" activeCell="AI60" sqref="AI60:AJ60"/>
      <selection pane="bottomLeft" activeCell="AI60" sqref="AI60:AJ60"/>
      <selection pane="bottomRight" activeCell="M108" sqref="M108"/>
    </sheetView>
  </sheetViews>
  <sheetFormatPr defaultColWidth="6.85546875" defaultRowHeight="15.75" x14ac:dyDescent="0.2"/>
  <cols>
    <col min="1" max="1" width="9.5703125" style="29" customWidth="1"/>
    <col min="2" max="2" width="23.5703125" style="3" customWidth="1"/>
    <col min="3" max="3" width="11.85546875" style="1" customWidth="1"/>
    <col min="4" max="4" width="8.42578125" style="1" customWidth="1"/>
    <col min="5" max="5" width="7.7109375" style="1" customWidth="1"/>
    <col min="6" max="6" width="7.28515625" style="1" hidden="1" customWidth="1"/>
    <col min="7" max="7" width="0.28515625" style="1" hidden="1" customWidth="1"/>
    <col min="8" max="8" width="7.42578125" style="1" customWidth="1"/>
    <col min="9" max="9" width="9" style="1" customWidth="1"/>
    <col min="10" max="12" width="7.5703125" style="1" customWidth="1"/>
    <col min="13" max="13" width="7.7109375" style="1" customWidth="1"/>
    <col min="14" max="14" width="6.7109375" style="1" hidden="1" customWidth="1"/>
    <col min="15" max="15" width="9.7109375" style="1" customWidth="1"/>
    <col min="16" max="16" width="9.7109375" style="1" hidden="1" customWidth="1"/>
    <col min="17" max="17" width="6.5703125" style="1" customWidth="1"/>
    <col min="18" max="18" width="7.7109375" style="1" customWidth="1"/>
    <col min="19" max="19" width="6.42578125" style="1" customWidth="1"/>
    <col min="20" max="20" width="7" style="1" customWidth="1"/>
    <col min="21" max="21" width="7.28515625" style="1" customWidth="1"/>
    <col min="22" max="23" width="7.7109375" style="2" customWidth="1"/>
    <col min="24" max="24" width="9.5703125" style="2" customWidth="1"/>
    <col min="25" max="25" width="18.42578125" style="3" customWidth="1"/>
    <col min="26" max="26" width="11.7109375" style="3" customWidth="1"/>
    <col min="27" max="27" width="13.42578125" style="3" customWidth="1"/>
    <col min="28" max="28" width="12" style="3" customWidth="1"/>
    <col min="29" max="16384" width="6.85546875" style="3"/>
  </cols>
  <sheetData>
    <row r="1" spans="1:28" x14ac:dyDescent="0.2">
      <c r="A1" s="127" t="s">
        <v>0</v>
      </c>
      <c r="B1" s="127"/>
    </row>
    <row r="2" spans="1:28" x14ac:dyDescent="0.2">
      <c r="A2" s="127" t="s">
        <v>1</v>
      </c>
      <c r="B2" s="127"/>
    </row>
    <row r="3" spans="1:28" ht="19.5" x14ac:dyDescent="0.2">
      <c r="A3" s="128" t="s">
        <v>2</v>
      </c>
      <c r="B3" s="128"/>
      <c r="C3" s="128"/>
      <c r="D3" s="128"/>
      <c r="E3" s="128"/>
      <c r="F3" s="128"/>
      <c r="G3" s="128"/>
      <c r="H3" s="128"/>
      <c r="I3" s="128"/>
      <c r="J3" s="128"/>
      <c r="K3" s="128"/>
      <c r="L3" s="128"/>
      <c r="M3" s="128"/>
      <c r="N3" s="128"/>
      <c r="O3" s="128"/>
      <c r="P3" s="128"/>
      <c r="Q3" s="128"/>
      <c r="R3" s="128"/>
      <c r="S3" s="128"/>
      <c r="T3" s="128"/>
      <c r="U3" s="128"/>
      <c r="V3" s="128"/>
      <c r="W3" s="128"/>
      <c r="X3" s="128"/>
    </row>
    <row r="4" spans="1:28" ht="18.75" x14ac:dyDescent="0.2">
      <c r="A4" s="116" t="s">
        <v>3</v>
      </c>
      <c r="B4" s="4" t="s">
        <v>249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8" ht="18" customHeight="1" x14ac:dyDescent="0.2">
      <c r="A5" s="129" t="s">
        <v>4</v>
      </c>
      <c r="B5" s="129" t="s">
        <v>5</v>
      </c>
      <c r="C5" s="130" t="s">
        <v>6</v>
      </c>
      <c r="D5" s="131" t="s">
        <v>7</v>
      </c>
      <c r="E5" s="130" t="s">
        <v>8</v>
      </c>
      <c r="F5" s="130"/>
      <c r="G5" s="130"/>
      <c r="H5" s="130"/>
      <c r="I5" s="130" t="s">
        <v>9</v>
      </c>
      <c r="J5" s="130"/>
      <c r="K5" s="130"/>
      <c r="L5" s="130"/>
      <c r="M5" s="130" t="s">
        <v>10</v>
      </c>
      <c r="N5" s="130"/>
      <c r="O5" s="130"/>
      <c r="P5" s="130"/>
      <c r="Q5" s="130"/>
      <c r="R5" s="130"/>
      <c r="S5" s="134" t="s">
        <v>11</v>
      </c>
      <c r="T5" s="135"/>
      <c r="U5" s="136"/>
      <c r="V5" s="120" t="s">
        <v>12</v>
      </c>
      <c r="W5" s="123" t="s">
        <v>13</v>
      </c>
      <c r="X5" s="123" t="s">
        <v>14</v>
      </c>
      <c r="Z5" s="126" t="s">
        <v>15</v>
      </c>
      <c r="AA5" s="126"/>
      <c r="AB5" s="126"/>
    </row>
    <row r="6" spans="1:28" ht="20.25" customHeight="1" x14ac:dyDescent="0.2">
      <c r="A6" s="129"/>
      <c r="B6" s="129"/>
      <c r="C6" s="130"/>
      <c r="D6" s="131"/>
      <c r="E6" s="132" t="s">
        <v>16</v>
      </c>
      <c r="F6" s="132" t="s">
        <v>17</v>
      </c>
      <c r="G6" s="120" t="s">
        <v>18</v>
      </c>
      <c r="H6" s="120" t="s">
        <v>19</v>
      </c>
      <c r="I6" s="120" t="s">
        <v>20</v>
      </c>
      <c r="J6" s="120" t="s">
        <v>21</v>
      </c>
      <c r="K6" s="120" t="s">
        <v>223</v>
      </c>
      <c r="L6" s="120" t="s">
        <v>22</v>
      </c>
      <c r="M6" s="120" t="s">
        <v>18</v>
      </c>
      <c r="N6" s="120" t="s">
        <v>23</v>
      </c>
      <c r="O6" s="119" t="s">
        <v>24</v>
      </c>
      <c r="P6" s="119"/>
      <c r="Q6" s="119"/>
      <c r="R6" s="120" t="s">
        <v>25</v>
      </c>
      <c r="S6" s="120" t="s">
        <v>26</v>
      </c>
      <c r="T6" s="120" t="s">
        <v>27</v>
      </c>
      <c r="U6" s="120" t="s">
        <v>28</v>
      </c>
      <c r="V6" s="122"/>
      <c r="W6" s="124"/>
      <c r="X6" s="124"/>
      <c r="Z6" s="126"/>
      <c r="AA6" s="126"/>
      <c r="AB6" s="126"/>
    </row>
    <row r="7" spans="1:28" ht="58.5" customHeight="1" x14ac:dyDescent="0.2">
      <c r="A7" s="129"/>
      <c r="B7" s="129"/>
      <c r="C7" s="130"/>
      <c r="D7" s="131"/>
      <c r="E7" s="133"/>
      <c r="F7" s="133"/>
      <c r="G7" s="121"/>
      <c r="H7" s="121"/>
      <c r="I7" s="121"/>
      <c r="J7" s="121"/>
      <c r="K7" s="121"/>
      <c r="L7" s="121"/>
      <c r="M7" s="121"/>
      <c r="N7" s="121"/>
      <c r="O7" s="118" t="s">
        <v>29</v>
      </c>
      <c r="P7" s="118" t="s">
        <v>30</v>
      </c>
      <c r="Q7" s="117" t="s">
        <v>31</v>
      </c>
      <c r="R7" s="121"/>
      <c r="S7" s="121"/>
      <c r="T7" s="121"/>
      <c r="U7" s="121"/>
      <c r="V7" s="121"/>
      <c r="W7" s="125"/>
      <c r="X7" s="125"/>
      <c r="Z7" s="5"/>
      <c r="AA7" s="5"/>
      <c r="AB7" s="6"/>
    </row>
    <row r="8" spans="1:28" ht="18" customHeight="1" x14ac:dyDescent="0.2">
      <c r="A8" s="7"/>
      <c r="B8" s="8" t="s">
        <v>32</v>
      </c>
      <c r="C8" s="9"/>
      <c r="D8" s="10"/>
      <c r="E8" s="10"/>
      <c r="F8" s="10"/>
      <c r="G8" s="10"/>
      <c r="H8" s="9"/>
      <c r="I8" s="10"/>
      <c r="J8" s="10"/>
      <c r="K8" s="10"/>
      <c r="L8" s="9"/>
      <c r="M8" s="10"/>
      <c r="N8" s="10"/>
      <c r="O8" s="10"/>
      <c r="P8" s="10"/>
      <c r="Q8" s="10"/>
      <c r="R8" s="11"/>
      <c r="S8" s="10"/>
      <c r="T8" s="10"/>
      <c r="U8" s="10"/>
      <c r="V8" s="9"/>
      <c r="W8" s="10"/>
      <c r="X8" s="9"/>
      <c r="Z8" s="12"/>
      <c r="AA8" s="12"/>
      <c r="AB8" s="12"/>
    </row>
    <row r="9" spans="1:28" ht="18" customHeight="1" x14ac:dyDescent="0.2">
      <c r="A9" s="13">
        <v>1500001</v>
      </c>
      <c r="B9" s="14" t="s">
        <v>33</v>
      </c>
      <c r="C9" s="15">
        <v>27000</v>
      </c>
      <c r="D9" s="10">
        <f>VLOOKUP($A9,'30.04'!$A$9:$W$204,23,0)</f>
        <v>0</v>
      </c>
      <c r="E9" s="15">
        <v>10</v>
      </c>
      <c r="F9" s="15"/>
      <c r="G9" s="15"/>
      <c r="H9" s="9">
        <f t="shared" ref="H9:H52" si="0">SUM(E9:G9)</f>
        <v>10</v>
      </c>
      <c r="I9" s="15">
        <v>7</v>
      </c>
      <c r="J9" s="15"/>
      <c r="K9" s="15"/>
      <c r="L9" s="9">
        <f>SUM(I9:K9)</f>
        <v>7</v>
      </c>
      <c r="M9" s="15"/>
      <c r="N9" s="15"/>
      <c r="O9" s="15"/>
      <c r="P9" s="15"/>
      <c r="Q9" s="15"/>
      <c r="R9" s="11">
        <f>SUM(M9:Q9)</f>
        <v>0</v>
      </c>
      <c r="S9" s="15">
        <v>3</v>
      </c>
      <c r="T9" s="15"/>
      <c r="U9" s="9">
        <f t="shared" ref="U9:U52" si="1">S9+T9</f>
        <v>3</v>
      </c>
      <c r="V9" s="9">
        <f t="shared" ref="V9:V52" si="2">D9+H9-L9-R9-U9</f>
        <v>0</v>
      </c>
      <c r="W9" s="15"/>
      <c r="X9" s="34">
        <f t="shared" ref="X9:X52" si="3">W9-V9</f>
        <v>0</v>
      </c>
      <c r="Y9" s="29"/>
      <c r="Z9" s="17"/>
    </row>
    <row r="10" spans="1:28" ht="18" customHeight="1" x14ac:dyDescent="0.2">
      <c r="A10" s="13">
        <v>1500002</v>
      </c>
      <c r="B10" s="14" t="s">
        <v>34</v>
      </c>
      <c r="C10" s="15">
        <v>19000</v>
      </c>
      <c r="D10" s="10">
        <f>VLOOKUP($A10,'30.04'!$A$9:$W$204,23,0)</f>
        <v>0</v>
      </c>
      <c r="E10" s="15">
        <v>6</v>
      </c>
      <c r="F10" s="15"/>
      <c r="G10" s="15"/>
      <c r="H10" s="9">
        <f t="shared" si="0"/>
        <v>6</v>
      </c>
      <c r="I10" s="15">
        <v>3</v>
      </c>
      <c r="J10" s="15"/>
      <c r="K10" s="15"/>
      <c r="L10" s="9">
        <f t="shared" ref="L10:L76" si="4">SUM(I10:K10)</f>
        <v>3</v>
      </c>
      <c r="M10" s="15"/>
      <c r="N10" s="15"/>
      <c r="O10" s="15"/>
      <c r="P10" s="15"/>
      <c r="Q10" s="15"/>
      <c r="R10" s="11">
        <f t="shared" ref="R10:R89" si="5">SUM(M10:Q10)</f>
        <v>0</v>
      </c>
      <c r="S10" s="15">
        <v>3</v>
      </c>
      <c r="T10" s="15"/>
      <c r="U10" s="9">
        <f t="shared" si="1"/>
        <v>3</v>
      </c>
      <c r="V10" s="9">
        <f t="shared" si="2"/>
        <v>0</v>
      </c>
      <c r="W10" s="15"/>
      <c r="X10" s="16">
        <f t="shared" si="3"/>
        <v>0</v>
      </c>
      <c r="Y10" s="26"/>
      <c r="Z10" s="17"/>
    </row>
    <row r="11" spans="1:28" ht="18" customHeight="1" x14ac:dyDescent="0.2">
      <c r="A11" s="13">
        <v>1500003</v>
      </c>
      <c r="B11" s="14" t="s">
        <v>35</v>
      </c>
      <c r="C11" s="15">
        <v>22000</v>
      </c>
      <c r="D11" s="10">
        <f>VLOOKUP($A11,'30.04'!$A$9:$W$204,23,0)</f>
        <v>0</v>
      </c>
      <c r="E11" s="15">
        <v>6</v>
      </c>
      <c r="F11" s="15"/>
      <c r="G11" s="15"/>
      <c r="H11" s="9">
        <f t="shared" si="0"/>
        <v>6</v>
      </c>
      <c r="I11" s="15">
        <v>1</v>
      </c>
      <c r="J11" s="15"/>
      <c r="K11" s="15"/>
      <c r="L11" s="9">
        <f t="shared" si="4"/>
        <v>1</v>
      </c>
      <c r="M11" s="15"/>
      <c r="N11" s="15"/>
      <c r="O11" s="15"/>
      <c r="P11" s="15"/>
      <c r="Q11" s="15"/>
      <c r="R11" s="11">
        <f t="shared" si="5"/>
        <v>0</v>
      </c>
      <c r="S11" s="15">
        <v>5</v>
      </c>
      <c r="T11" s="15"/>
      <c r="U11" s="9">
        <f t="shared" si="1"/>
        <v>5</v>
      </c>
      <c r="V11" s="9">
        <f t="shared" si="2"/>
        <v>0</v>
      </c>
      <c r="W11" s="15"/>
      <c r="X11" s="16">
        <f t="shared" si="3"/>
        <v>0</v>
      </c>
      <c r="Y11" s="26"/>
      <c r="Z11" s="17"/>
    </row>
    <row r="12" spans="1:28" ht="18" customHeight="1" x14ac:dyDescent="0.2">
      <c r="A12" s="13">
        <v>1500004</v>
      </c>
      <c r="B12" s="14" t="s">
        <v>36</v>
      </c>
      <c r="C12" s="15">
        <v>27000</v>
      </c>
      <c r="D12" s="10">
        <f>VLOOKUP($A12,'30.04'!$A$9:$W$204,23,0)</f>
        <v>0</v>
      </c>
      <c r="E12" s="15"/>
      <c r="F12" s="15"/>
      <c r="G12" s="15"/>
      <c r="H12" s="9">
        <f t="shared" si="0"/>
        <v>0</v>
      </c>
      <c r="I12" s="15"/>
      <c r="J12" s="15"/>
      <c r="K12" s="15"/>
      <c r="L12" s="9">
        <f t="shared" si="4"/>
        <v>0</v>
      </c>
      <c r="M12" s="15"/>
      <c r="N12" s="15"/>
      <c r="O12" s="15"/>
      <c r="P12" s="15"/>
      <c r="Q12" s="15"/>
      <c r="R12" s="11">
        <f t="shared" si="5"/>
        <v>0</v>
      </c>
      <c r="S12" s="15"/>
      <c r="T12" s="15"/>
      <c r="U12" s="9">
        <f t="shared" si="1"/>
        <v>0</v>
      </c>
      <c r="V12" s="9">
        <f t="shared" si="2"/>
        <v>0</v>
      </c>
      <c r="W12" s="15"/>
      <c r="X12" s="16">
        <f t="shared" si="3"/>
        <v>0</v>
      </c>
      <c r="Z12" s="17"/>
    </row>
    <row r="13" spans="1:28" ht="18" customHeight="1" x14ac:dyDescent="0.2">
      <c r="A13" s="13">
        <v>1500005</v>
      </c>
      <c r="B13" s="14" t="s">
        <v>37</v>
      </c>
      <c r="C13" s="15">
        <v>34000</v>
      </c>
      <c r="D13" s="10">
        <f>VLOOKUP($A13,'30.04'!$A$9:$W$204,23,0)</f>
        <v>9</v>
      </c>
      <c r="E13" s="15">
        <v>20</v>
      </c>
      <c r="F13" s="15"/>
      <c r="G13" s="15"/>
      <c r="H13" s="9">
        <f t="shared" si="0"/>
        <v>20</v>
      </c>
      <c r="I13" s="15">
        <v>3</v>
      </c>
      <c r="J13" s="15"/>
      <c r="K13" s="15"/>
      <c r="L13" s="9">
        <f t="shared" si="4"/>
        <v>3</v>
      </c>
      <c r="M13" s="15"/>
      <c r="N13" s="15"/>
      <c r="O13" s="15"/>
      <c r="P13" s="15"/>
      <c r="Q13" s="15"/>
      <c r="R13" s="11">
        <f t="shared" si="5"/>
        <v>0</v>
      </c>
      <c r="S13" s="15"/>
      <c r="T13" s="15"/>
      <c r="U13" s="9">
        <f t="shared" si="1"/>
        <v>0</v>
      </c>
      <c r="V13" s="9">
        <f t="shared" si="2"/>
        <v>26</v>
      </c>
      <c r="W13" s="15">
        <v>17</v>
      </c>
      <c r="X13" s="16">
        <f t="shared" si="3"/>
        <v>-9</v>
      </c>
      <c r="Y13" s="19"/>
      <c r="Z13" s="17"/>
    </row>
    <row r="14" spans="1:28" ht="18" customHeight="1" x14ac:dyDescent="0.2">
      <c r="A14" s="13">
        <v>1500006</v>
      </c>
      <c r="B14" s="14" t="s">
        <v>38</v>
      </c>
      <c r="C14" s="15">
        <v>26000</v>
      </c>
      <c r="D14" s="10">
        <f>VLOOKUP($A14,'30.04'!$A$9:$W$204,23,0)</f>
        <v>0</v>
      </c>
      <c r="E14" s="15"/>
      <c r="F14" s="15"/>
      <c r="G14" s="15"/>
      <c r="H14" s="9">
        <f t="shared" si="0"/>
        <v>0</v>
      </c>
      <c r="I14" s="15"/>
      <c r="J14" s="15"/>
      <c r="K14" s="15"/>
      <c r="L14" s="9">
        <f t="shared" si="4"/>
        <v>0</v>
      </c>
      <c r="M14" s="15"/>
      <c r="N14" s="15"/>
      <c r="O14" s="15"/>
      <c r="P14" s="15"/>
      <c r="Q14" s="15"/>
      <c r="R14" s="11">
        <f t="shared" si="5"/>
        <v>0</v>
      </c>
      <c r="S14" s="15"/>
      <c r="T14" s="15"/>
      <c r="U14" s="9">
        <f t="shared" si="1"/>
        <v>0</v>
      </c>
      <c r="V14" s="9">
        <f t="shared" si="2"/>
        <v>0</v>
      </c>
      <c r="W14" s="15"/>
      <c r="X14" s="16">
        <f t="shared" si="3"/>
        <v>0</v>
      </c>
      <c r="Z14" s="17"/>
    </row>
    <row r="15" spans="1:28" ht="18" customHeight="1" x14ac:dyDescent="0.2">
      <c r="A15" s="13">
        <v>1500007</v>
      </c>
      <c r="B15" s="14" t="s">
        <v>39</v>
      </c>
      <c r="C15" s="15">
        <v>20000</v>
      </c>
      <c r="D15" s="10">
        <f>VLOOKUP($A15,'30.04'!$A$9:$W$204,23,0)</f>
        <v>0</v>
      </c>
      <c r="E15" s="15">
        <v>4</v>
      </c>
      <c r="F15" s="15"/>
      <c r="G15" s="15"/>
      <c r="H15" s="9">
        <f t="shared" si="0"/>
        <v>4</v>
      </c>
      <c r="I15" s="15">
        <v>3</v>
      </c>
      <c r="J15" s="15"/>
      <c r="K15" s="15"/>
      <c r="L15" s="9">
        <f t="shared" si="4"/>
        <v>3</v>
      </c>
      <c r="M15" s="15"/>
      <c r="N15" s="15"/>
      <c r="O15" s="15"/>
      <c r="P15" s="15"/>
      <c r="Q15" s="15"/>
      <c r="R15" s="11">
        <f t="shared" si="5"/>
        <v>0</v>
      </c>
      <c r="S15" s="15">
        <v>3</v>
      </c>
      <c r="T15" s="15"/>
      <c r="U15" s="9">
        <f t="shared" si="1"/>
        <v>3</v>
      </c>
      <c r="V15" s="9">
        <f t="shared" si="2"/>
        <v>-2</v>
      </c>
      <c r="W15" s="15"/>
      <c r="X15" s="16">
        <f t="shared" si="3"/>
        <v>2</v>
      </c>
      <c r="Z15" s="17"/>
    </row>
    <row r="16" spans="1:28" ht="18" customHeight="1" x14ac:dyDescent="0.2">
      <c r="A16" s="13">
        <v>1500008</v>
      </c>
      <c r="B16" s="14" t="s">
        <v>40</v>
      </c>
      <c r="C16" s="15">
        <v>20000</v>
      </c>
      <c r="D16" s="10">
        <f>VLOOKUP($A16,'30.04'!$A$9:$W$204,23,0)</f>
        <v>0</v>
      </c>
      <c r="E16" s="15">
        <v>6</v>
      </c>
      <c r="F16" s="15"/>
      <c r="G16" s="15"/>
      <c r="H16" s="9">
        <f t="shared" si="0"/>
        <v>6</v>
      </c>
      <c r="I16" s="15">
        <v>5</v>
      </c>
      <c r="J16" s="15"/>
      <c r="K16" s="15"/>
      <c r="L16" s="9">
        <f t="shared" si="4"/>
        <v>5</v>
      </c>
      <c r="M16" s="15"/>
      <c r="N16" s="15"/>
      <c r="O16" s="15"/>
      <c r="P16" s="15"/>
      <c r="Q16" s="15"/>
      <c r="R16" s="11">
        <f t="shared" si="5"/>
        <v>0</v>
      </c>
      <c r="S16" s="15">
        <v>1</v>
      </c>
      <c r="T16" s="15"/>
      <c r="U16" s="9">
        <f t="shared" si="1"/>
        <v>1</v>
      </c>
      <c r="V16" s="9">
        <f t="shared" si="2"/>
        <v>0</v>
      </c>
      <c r="W16" s="15"/>
      <c r="X16" s="16">
        <f t="shared" si="3"/>
        <v>0</v>
      </c>
      <c r="Z16" s="17"/>
    </row>
    <row r="17" spans="1:26" ht="18" customHeight="1" x14ac:dyDescent="0.2">
      <c r="A17" s="13">
        <v>1500010</v>
      </c>
      <c r="B17" s="14" t="s">
        <v>41</v>
      </c>
      <c r="C17" s="15">
        <v>20000</v>
      </c>
      <c r="D17" s="10">
        <f>VLOOKUP($A17,'30.04'!$A$9:$W$204,23,0)</f>
        <v>0</v>
      </c>
      <c r="E17" s="15">
        <v>6</v>
      </c>
      <c r="F17" s="15"/>
      <c r="G17" s="15"/>
      <c r="H17" s="9">
        <f t="shared" si="0"/>
        <v>6</v>
      </c>
      <c r="I17" s="15">
        <v>6</v>
      </c>
      <c r="J17" s="15"/>
      <c r="K17" s="15"/>
      <c r="L17" s="9">
        <f t="shared" si="4"/>
        <v>6</v>
      </c>
      <c r="M17" s="15"/>
      <c r="N17" s="15"/>
      <c r="O17" s="15"/>
      <c r="P17" s="15"/>
      <c r="Q17" s="15"/>
      <c r="R17" s="11">
        <f t="shared" si="5"/>
        <v>0</v>
      </c>
      <c r="S17" s="15"/>
      <c r="T17" s="15"/>
      <c r="U17" s="9">
        <f t="shared" si="1"/>
        <v>0</v>
      </c>
      <c r="V17" s="9">
        <f t="shared" si="2"/>
        <v>0</v>
      </c>
      <c r="W17" s="15"/>
      <c r="X17" s="16">
        <f t="shared" si="3"/>
        <v>0</v>
      </c>
      <c r="Y17" s="19"/>
      <c r="Z17" s="17"/>
    </row>
    <row r="18" spans="1:26" ht="18" customHeight="1" x14ac:dyDescent="0.2">
      <c r="A18" s="13">
        <v>1500013</v>
      </c>
      <c r="B18" s="14" t="s">
        <v>42</v>
      </c>
      <c r="C18" s="15">
        <v>27000</v>
      </c>
      <c r="D18" s="10">
        <f>VLOOKUP($A18,'30.04'!$A$9:$W$204,23,0)</f>
        <v>0</v>
      </c>
      <c r="E18" s="15">
        <v>16</v>
      </c>
      <c r="F18" s="15"/>
      <c r="G18" s="15"/>
      <c r="H18" s="9">
        <f t="shared" si="0"/>
        <v>16</v>
      </c>
      <c r="I18" s="15">
        <v>13</v>
      </c>
      <c r="J18" s="15"/>
      <c r="K18" s="15"/>
      <c r="L18" s="9">
        <f t="shared" si="4"/>
        <v>13</v>
      </c>
      <c r="M18" s="15"/>
      <c r="N18" s="15"/>
      <c r="O18" s="15"/>
      <c r="P18" s="15"/>
      <c r="Q18" s="15"/>
      <c r="R18" s="11">
        <f>SUM(M18:Q18)</f>
        <v>0</v>
      </c>
      <c r="S18" s="15">
        <v>3</v>
      </c>
      <c r="T18" s="15"/>
      <c r="U18" s="9">
        <f>S18+T18</f>
        <v>3</v>
      </c>
      <c r="V18" s="9">
        <f t="shared" si="2"/>
        <v>0</v>
      </c>
      <c r="W18" s="15"/>
      <c r="X18" s="16">
        <f>W18-V18</f>
        <v>0</v>
      </c>
      <c r="Y18" s="18"/>
      <c r="Z18" s="17"/>
    </row>
    <row r="19" spans="1:26" ht="18" customHeight="1" x14ac:dyDescent="0.2">
      <c r="A19" s="13">
        <v>1500017</v>
      </c>
      <c r="B19" s="14" t="s">
        <v>43</v>
      </c>
      <c r="C19" s="15">
        <v>19000</v>
      </c>
      <c r="D19" s="10">
        <f>VLOOKUP($A19,'30.04'!$A$9:$W$204,23,0)</f>
        <v>0</v>
      </c>
      <c r="E19" s="15"/>
      <c r="F19" s="15"/>
      <c r="G19" s="15"/>
      <c r="H19" s="9">
        <f t="shared" si="0"/>
        <v>0</v>
      </c>
      <c r="I19" s="15"/>
      <c r="J19" s="15"/>
      <c r="K19" s="15"/>
      <c r="L19" s="9">
        <f t="shared" si="4"/>
        <v>0</v>
      </c>
      <c r="M19" s="15"/>
      <c r="N19" s="15"/>
      <c r="O19" s="15"/>
      <c r="P19" s="15"/>
      <c r="Q19" s="15"/>
      <c r="R19" s="11">
        <f>SUM(M19:Q19)</f>
        <v>0</v>
      </c>
      <c r="S19" s="15"/>
      <c r="T19" s="15"/>
      <c r="U19" s="9">
        <f>S19+T19</f>
        <v>0</v>
      </c>
      <c r="V19" s="9">
        <f t="shared" si="2"/>
        <v>0</v>
      </c>
      <c r="W19" s="15"/>
      <c r="X19" s="16">
        <f>W19-V19</f>
        <v>0</v>
      </c>
      <c r="Y19" s="18"/>
      <c r="Z19" s="17"/>
    </row>
    <row r="20" spans="1:26" ht="18" customHeight="1" x14ac:dyDescent="0.2">
      <c r="A20" s="13">
        <v>1500021</v>
      </c>
      <c r="B20" s="14" t="s">
        <v>44</v>
      </c>
      <c r="C20" s="15">
        <v>19000</v>
      </c>
      <c r="D20" s="10">
        <f>VLOOKUP($A20,'30.04'!$A$9:$W$204,23,0)</f>
        <v>0</v>
      </c>
      <c r="E20" s="15">
        <v>6</v>
      </c>
      <c r="F20" s="15"/>
      <c r="G20" s="15"/>
      <c r="H20" s="9">
        <f t="shared" si="0"/>
        <v>6</v>
      </c>
      <c r="I20" s="15">
        <v>4</v>
      </c>
      <c r="J20" s="15"/>
      <c r="K20" s="15"/>
      <c r="L20" s="9">
        <f t="shared" si="4"/>
        <v>4</v>
      </c>
      <c r="M20" s="15"/>
      <c r="N20" s="15"/>
      <c r="O20" s="15"/>
      <c r="P20" s="15"/>
      <c r="Q20" s="15"/>
      <c r="R20" s="11">
        <f t="shared" si="5"/>
        <v>0</v>
      </c>
      <c r="S20" s="15">
        <v>2</v>
      </c>
      <c r="T20" s="15"/>
      <c r="U20" s="9">
        <f t="shared" si="1"/>
        <v>2</v>
      </c>
      <c r="V20" s="9">
        <f t="shared" si="2"/>
        <v>0</v>
      </c>
      <c r="W20" s="15"/>
      <c r="X20" s="16">
        <f t="shared" si="3"/>
        <v>0</v>
      </c>
      <c r="Y20" s="38"/>
      <c r="Z20" s="17"/>
    </row>
    <row r="21" spans="1:26" ht="18" customHeight="1" x14ac:dyDescent="0.2">
      <c r="A21" s="13">
        <v>1500022</v>
      </c>
      <c r="B21" s="14" t="s">
        <v>45</v>
      </c>
      <c r="C21" s="15">
        <v>19000</v>
      </c>
      <c r="D21" s="10">
        <f>VLOOKUP($A21,'30.04'!$A$9:$W$204,23,0)</f>
        <v>0</v>
      </c>
      <c r="E21" s="15"/>
      <c r="F21" s="15"/>
      <c r="G21" s="15"/>
      <c r="H21" s="9">
        <f t="shared" si="0"/>
        <v>0</v>
      </c>
      <c r="I21" s="15"/>
      <c r="J21" s="15"/>
      <c r="K21" s="15"/>
      <c r="L21" s="9">
        <f t="shared" si="4"/>
        <v>0</v>
      </c>
      <c r="M21" s="15"/>
      <c r="N21" s="15"/>
      <c r="O21" s="15"/>
      <c r="P21" s="15"/>
      <c r="Q21" s="15"/>
      <c r="R21" s="11">
        <f t="shared" si="5"/>
        <v>0</v>
      </c>
      <c r="S21" s="15"/>
      <c r="T21" s="15"/>
      <c r="U21" s="9">
        <f t="shared" si="1"/>
        <v>0</v>
      </c>
      <c r="V21" s="9">
        <f t="shared" si="2"/>
        <v>0</v>
      </c>
      <c r="W21" s="15"/>
      <c r="X21" s="16">
        <f t="shared" si="3"/>
        <v>0</v>
      </c>
      <c r="Y21" s="18"/>
      <c r="Z21" s="17"/>
    </row>
    <row r="22" spans="1:26" ht="18" customHeight="1" x14ac:dyDescent="0.2">
      <c r="A22" s="13">
        <v>1500023</v>
      </c>
      <c r="B22" s="14" t="s">
        <v>46</v>
      </c>
      <c r="C22" s="15">
        <v>16000</v>
      </c>
      <c r="D22" s="10">
        <f>VLOOKUP($A22,'30.04'!$A$9:$W$204,23,0)</f>
        <v>0</v>
      </c>
      <c r="E22" s="15">
        <v>6</v>
      </c>
      <c r="F22" s="15"/>
      <c r="G22" s="15"/>
      <c r="H22" s="9">
        <f t="shared" si="0"/>
        <v>6</v>
      </c>
      <c r="I22" s="15">
        <v>4</v>
      </c>
      <c r="J22" s="15"/>
      <c r="K22" s="15"/>
      <c r="L22" s="9">
        <f t="shared" si="4"/>
        <v>4</v>
      </c>
      <c r="M22" s="15"/>
      <c r="N22" s="15"/>
      <c r="O22" s="15"/>
      <c r="P22" s="15"/>
      <c r="Q22" s="15"/>
      <c r="R22" s="11">
        <f t="shared" si="5"/>
        <v>0</v>
      </c>
      <c r="S22" s="15">
        <v>2</v>
      </c>
      <c r="T22" s="15"/>
      <c r="U22" s="9">
        <f t="shared" si="1"/>
        <v>2</v>
      </c>
      <c r="V22" s="9">
        <f t="shared" si="2"/>
        <v>0</v>
      </c>
      <c r="W22" s="15"/>
      <c r="X22" s="16">
        <f t="shared" si="3"/>
        <v>0</v>
      </c>
      <c r="Y22" s="18"/>
      <c r="Z22" s="17"/>
    </row>
    <row r="23" spans="1:26" ht="18" customHeight="1" x14ac:dyDescent="0.2">
      <c r="A23" s="13">
        <v>1500024</v>
      </c>
      <c r="B23" s="14" t="s">
        <v>47</v>
      </c>
      <c r="C23" s="15">
        <v>21000</v>
      </c>
      <c r="D23" s="10">
        <f>VLOOKUP($A23,'30.04'!$A$9:$W$204,23,0)</f>
        <v>5</v>
      </c>
      <c r="E23" s="15"/>
      <c r="F23" s="15"/>
      <c r="G23" s="15"/>
      <c r="H23" s="9">
        <f t="shared" si="0"/>
        <v>0</v>
      </c>
      <c r="I23" s="15">
        <v>1</v>
      </c>
      <c r="J23" s="15"/>
      <c r="K23" s="15"/>
      <c r="L23" s="9">
        <f t="shared" si="4"/>
        <v>1</v>
      </c>
      <c r="M23" s="15"/>
      <c r="N23" s="15"/>
      <c r="O23" s="15"/>
      <c r="P23" s="15"/>
      <c r="Q23" s="15"/>
      <c r="R23" s="11">
        <f t="shared" si="5"/>
        <v>0</v>
      </c>
      <c r="S23" s="15"/>
      <c r="T23" s="15"/>
      <c r="U23" s="9">
        <f t="shared" si="1"/>
        <v>0</v>
      </c>
      <c r="V23" s="9">
        <f t="shared" si="2"/>
        <v>4</v>
      </c>
      <c r="W23" s="15">
        <v>2</v>
      </c>
      <c r="X23" s="16">
        <f t="shared" si="3"/>
        <v>-2</v>
      </c>
      <c r="Y23" s="18"/>
      <c r="Z23" s="17"/>
    </row>
    <row r="24" spans="1:26" ht="18" customHeight="1" x14ac:dyDescent="0.2">
      <c r="A24" s="13">
        <v>1500026</v>
      </c>
      <c r="B24" s="14" t="s">
        <v>48</v>
      </c>
      <c r="C24" s="15">
        <v>21000</v>
      </c>
      <c r="D24" s="10">
        <f>VLOOKUP($A24,'30.04'!$A$9:$W$204,23,0)</f>
        <v>0</v>
      </c>
      <c r="E24" s="15">
        <v>4</v>
      </c>
      <c r="F24" s="15"/>
      <c r="G24" s="15"/>
      <c r="H24" s="9">
        <f t="shared" si="0"/>
        <v>4</v>
      </c>
      <c r="I24" s="15">
        <v>4</v>
      </c>
      <c r="J24" s="15"/>
      <c r="K24" s="15"/>
      <c r="L24" s="9">
        <f t="shared" si="4"/>
        <v>4</v>
      </c>
      <c r="M24" s="15"/>
      <c r="N24" s="15"/>
      <c r="O24" s="15"/>
      <c r="P24" s="15"/>
      <c r="Q24" s="15"/>
      <c r="R24" s="11">
        <f t="shared" si="5"/>
        <v>0</v>
      </c>
      <c r="S24" s="15"/>
      <c r="T24" s="15"/>
      <c r="U24" s="9">
        <f t="shared" si="1"/>
        <v>0</v>
      </c>
      <c r="V24" s="9">
        <f t="shared" si="2"/>
        <v>0</v>
      </c>
      <c r="W24" s="15"/>
      <c r="X24" s="16">
        <f t="shared" si="3"/>
        <v>0</v>
      </c>
      <c r="Y24" s="18"/>
      <c r="Z24" s="17"/>
    </row>
    <row r="25" spans="1:26" ht="18" customHeight="1" x14ac:dyDescent="0.2">
      <c r="A25" s="13">
        <v>1500028</v>
      </c>
      <c r="B25" s="14" t="s">
        <v>49</v>
      </c>
      <c r="C25" s="15">
        <v>20000</v>
      </c>
      <c r="D25" s="10">
        <f>VLOOKUP($A25,'30.04'!$A$9:$W$204,23,0)</f>
        <v>0</v>
      </c>
      <c r="E25" s="15">
        <v>4</v>
      </c>
      <c r="F25" s="15"/>
      <c r="G25" s="15"/>
      <c r="H25" s="9">
        <f t="shared" si="0"/>
        <v>4</v>
      </c>
      <c r="I25" s="15">
        <v>4</v>
      </c>
      <c r="J25" s="15"/>
      <c r="K25" s="15"/>
      <c r="L25" s="9">
        <f t="shared" si="4"/>
        <v>4</v>
      </c>
      <c r="M25" s="15"/>
      <c r="N25" s="15"/>
      <c r="O25" s="15"/>
      <c r="P25" s="15"/>
      <c r="Q25" s="15"/>
      <c r="R25" s="11">
        <f t="shared" si="5"/>
        <v>0</v>
      </c>
      <c r="S25" s="15"/>
      <c r="T25" s="15"/>
      <c r="U25" s="9">
        <f t="shared" si="1"/>
        <v>0</v>
      </c>
      <c r="V25" s="9">
        <f t="shared" si="2"/>
        <v>0</v>
      </c>
      <c r="W25" s="15"/>
      <c r="X25" s="16">
        <f>W25-V25</f>
        <v>0</v>
      </c>
      <c r="Y25" s="18"/>
      <c r="Z25" s="17"/>
    </row>
    <row r="26" spans="1:26" ht="18" customHeight="1" x14ac:dyDescent="0.2">
      <c r="A26" s="13">
        <v>1500029</v>
      </c>
      <c r="B26" s="14" t="s">
        <v>50</v>
      </c>
      <c r="C26" s="15">
        <v>18000</v>
      </c>
      <c r="D26" s="10">
        <f>VLOOKUP($A26,'30.04'!$A$9:$W$204,23,0)</f>
        <v>0</v>
      </c>
      <c r="E26" s="15"/>
      <c r="F26" s="15"/>
      <c r="G26" s="15"/>
      <c r="H26" s="9">
        <f t="shared" si="0"/>
        <v>0</v>
      </c>
      <c r="I26" s="15"/>
      <c r="J26" s="15"/>
      <c r="K26" s="15"/>
      <c r="L26" s="9">
        <f t="shared" si="4"/>
        <v>0</v>
      </c>
      <c r="M26" s="15"/>
      <c r="N26" s="15"/>
      <c r="O26" s="15"/>
      <c r="P26" s="15"/>
      <c r="Q26" s="15"/>
      <c r="R26" s="11">
        <f>SUM(M26:Q26)</f>
        <v>0</v>
      </c>
      <c r="S26" s="15"/>
      <c r="T26" s="15"/>
      <c r="U26" s="9">
        <f>S26+T26</f>
        <v>0</v>
      </c>
      <c r="V26" s="9">
        <f t="shared" si="2"/>
        <v>0</v>
      </c>
      <c r="W26" s="15"/>
      <c r="X26" s="16">
        <f>W26-V26</f>
        <v>0</v>
      </c>
      <c r="Y26" s="18"/>
      <c r="Z26" s="17"/>
    </row>
    <row r="27" spans="1:26" ht="18" customHeight="1" x14ac:dyDescent="0.2">
      <c r="A27" s="13">
        <v>1500047</v>
      </c>
      <c r="B27" s="14" t="s">
        <v>51</v>
      </c>
      <c r="C27" s="15">
        <v>32000</v>
      </c>
      <c r="D27" s="10">
        <f>VLOOKUP($A27,'30.04'!$A$9:$W$204,23,0)</f>
        <v>0</v>
      </c>
      <c r="E27" s="15"/>
      <c r="F27" s="15"/>
      <c r="G27" s="15"/>
      <c r="H27" s="9">
        <f t="shared" si="0"/>
        <v>0</v>
      </c>
      <c r="I27" s="15"/>
      <c r="J27" s="15"/>
      <c r="K27" s="15"/>
      <c r="L27" s="9">
        <f t="shared" si="4"/>
        <v>0</v>
      </c>
      <c r="M27" s="15"/>
      <c r="N27" s="15"/>
      <c r="O27" s="15"/>
      <c r="P27" s="15"/>
      <c r="Q27" s="15"/>
      <c r="R27" s="11">
        <f>SUM(M27:Q27)</f>
        <v>0</v>
      </c>
      <c r="S27" s="15"/>
      <c r="T27" s="15"/>
      <c r="U27" s="9">
        <f>S27+T27</f>
        <v>0</v>
      </c>
      <c r="V27" s="9">
        <f t="shared" si="2"/>
        <v>0</v>
      </c>
      <c r="W27" s="15"/>
      <c r="X27" s="16">
        <f>W27-V27</f>
        <v>0</v>
      </c>
      <c r="Y27" s="18"/>
      <c r="Z27" s="17"/>
    </row>
    <row r="28" spans="1:26" ht="18" customHeight="1" x14ac:dyDescent="0.2">
      <c r="A28" s="13">
        <v>1500081</v>
      </c>
      <c r="B28" s="14" t="s">
        <v>52</v>
      </c>
      <c r="C28" s="15">
        <v>22000</v>
      </c>
      <c r="D28" s="10">
        <f>VLOOKUP($A28,'30.04'!$A$9:$W$204,23,0)</f>
        <v>0</v>
      </c>
      <c r="E28" s="15">
        <v>6</v>
      </c>
      <c r="F28" s="15"/>
      <c r="G28" s="15"/>
      <c r="H28" s="9">
        <f t="shared" si="0"/>
        <v>6</v>
      </c>
      <c r="I28" s="15">
        <v>3</v>
      </c>
      <c r="J28" s="15"/>
      <c r="K28" s="15"/>
      <c r="L28" s="9">
        <f t="shared" si="4"/>
        <v>3</v>
      </c>
      <c r="M28" s="15"/>
      <c r="N28" s="15"/>
      <c r="O28" s="15"/>
      <c r="P28" s="15"/>
      <c r="Q28" s="15"/>
      <c r="R28" s="11">
        <f>SUM(M28:Q28)</f>
        <v>0</v>
      </c>
      <c r="S28" s="15">
        <v>3</v>
      </c>
      <c r="T28" s="15"/>
      <c r="U28" s="9">
        <f>S28+T28</f>
        <v>3</v>
      </c>
      <c r="V28" s="9">
        <f t="shared" si="2"/>
        <v>0</v>
      </c>
      <c r="W28" s="15"/>
      <c r="X28" s="16">
        <f>W28-V28</f>
        <v>0</v>
      </c>
      <c r="Y28" s="18"/>
      <c r="Z28" s="17"/>
    </row>
    <row r="29" spans="1:26" ht="18" customHeight="1" x14ac:dyDescent="0.2">
      <c r="A29" s="13">
        <v>1500088</v>
      </c>
      <c r="B29" s="14" t="s">
        <v>53</v>
      </c>
      <c r="C29" s="15">
        <v>21000</v>
      </c>
      <c r="D29" s="10">
        <f>VLOOKUP($A29,'30.04'!$A$9:$W$204,23,0)</f>
        <v>0</v>
      </c>
      <c r="E29" s="15">
        <v>4</v>
      </c>
      <c r="F29" s="15"/>
      <c r="G29" s="15"/>
      <c r="H29" s="9">
        <f t="shared" si="0"/>
        <v>4</v>
      </c>
      <c r="I29" s="15">
        <v>4</v>
      </c>
      <c r="J29" s="15"/>
      <c r="K29" s="15"/>
      <c r="L29" s="9">
        <f t="shared" si="4"/>
        <v>4</v>
      </c>
      <c r="M29" s="15"/>
      <c r="N29" s="15"/>
      <c r="O29" s="15"/>
      <c r="P29" s="15"/>
      <c r="Q29" s="15"/>
      <c r="R29" s="11">
        <f t="shared" si="5"/>
        <v>0</v>
      </c>
      <c r="S29" s="15"/>
      <c r="T29" s="15"/>
      <c r="U29" s="9">
        <f t="shared" si="1"/>
        <v>0</v>
      </c>
      <c r="V29" s="9">
        <f t="shared" si="2"/>
        <v>0</v>
      </c>
      <c r="W29" s="15"/>
      <c r="X29" s="16">
        <f t="shared" si="3"/>
        <v>0</v>
      </c>
      <c r="Y29" s="18"/>
      <c r="Z29" s="17"/>
    </row>
    <row r="30" spans="1:26" ht="18" customHeight="1" x14ac:dyDescent="0.2">
      <c r="A30" s="13">
        <v>1500089</v>
      </c>
      <c r="B30" s="14" t="s">
        <v>54</v>
      </c>
      <c r="C30" s="15">
        <v>20000</v>
      </c>
      <c r="D30" s="10">
        <f>VLOOKUP($A30,'30.04'!$A$9:$W$204,23,0)</f>
        <v>0</v>
      </c>
      <c r="E30" s="15">
        <v>6</v>
      </c>
      <c r="F30" s="15"/>
      <c r="G30" s="15"/>
      <c r="H30" s="9">
        <f t="shared" si="0"/>
        <v>6</v>
      </c>
      <c r="I30" s="15">
        <v>4</v>
      </c>
      <c r="J30" s="15"/>
      <c r="K30" s="15"/>
      <c r="L30" s="9">
        <f t="shared" si="4"/>
        <v>4</v>
      </c>
      <c r="M30" s="15"/>
      <c r="N30" s="15"/>
      <c r="O30" s="15"/>
      <c r="P30" s="15"/>
      <c r="Q30" s="15"/>
      <c r="R30" s="11">
        <f>SUM(M30:Q30)</f>
        <v>0</v>
      </c>
      <c r="S30" s="15">
        <v>2</v>
      </c>
      <c r="T30" s="15"/>
      <c r="U30" s="9">
        <f>S30+T30</f>
        <v>2</v>
      </c>
      <c r="V30" s="9">
        <f t="shared" si="2"/>
        <v>0</v>
      </c>
      <c r="W30" s="15"/>
      <c r="X30" s="16">
        <f>W30-V30</f>
        <v>0</v>
      </c>
      <c r="Y30" s="18"/>
      <c r="Z30" s="17"/>
    </row>
    <row r="31" spans="1:26" ht="18" customHeight="1" x14ac:dyDescent="0.2">
      <c r="A31" s="13">
        <v>1500134</v>
      </c>
      <c r="B31" s="14" t="s">
        <v>55</v>
      </c>
      <c r="C31" s="15">
        <v>24000</v>
      </c>
      <c r="D31" s="10">
        <f>VLOOKUP($A31,'30.04'!$A$9:$W$204,23,0)</f>
        <v>0</v>
      </c>
      <c r="E31" s="15"/>
      <c r="F31" s="15"/>
      <c r="G31" s="15"/>
      <c r="H31" s="9">
        <f t="shared" si="0"/>
        <v>0</v>
      </c>
      <c r="I31" s="15"/>
      <c r="J31" s="15"/>
      <c r="K31" s="15"/>
      <c r="L31" s="9">
        <f t="shared" si="4"/>
        <v>0</v>
      </c>
      <c r="M31" s="15"/>
      <c r="N31" s="15"/>
      <c r="O31" s="15"/>
      <c r="P31" s="15"/>
      <c r="Q31" s="15"/>
      <c r="R31" s="11">
        <f t="shared" si="5"/>
        <v>0</v>
      </c>
      <c r="S31" s="15"/>
      <c r="T31" s="15"/>
      <c r="U31" s="9">
        <f t="shared" si="1"/>
        <v>0</v>
      </c>
      <c r="V31" s="9">
        <f t="shared" si="2"/>
        <v>0</v>
      </c>
      <c r="W31" s="15"/>
      <c r="X31" s="16">
        <f t="shared" si="3"/>
        <v>0</v>
      </c>
      <c r="Y31" s="18"/>
      <c r="Z31" s="17"/>
    </row>
    <row r="32" spans="1:26" ht="18" customHeight="1" x14ac:dyDescent="0.2">
      <c r="A32" s="13">
        <v>1500228</v>
      </c>
      <c r="B32" s="14" t="s">
        <v>56</v>
      </c>
      <c r="C32" s="15">
        <v>18000</v>
      </c>
      <c r="D32" s="10">
        <f>VLOOKUP($A32,'30.04'!$A$9:$W$204,23,0)</f>
        <v>0</v>
      </c>
      <c r="E32" s="15">
        <v>6</v>
      </c>
      <c r="F32" s="15"/>
      <c r="G32" s="15"/>
      <c r="H32" s="9">
        <f t="shared" si="0"/>
        <v>6</v>
      </c>
      <c r="I32" s="15">
        <v>5</v>
      </c>
      <c r="J32" s="15"/>
      <c r="K32" s="15"/>
      <c r="L32" s="9">
        <f t="shared" si="4"/>
        <v>5</v>
      </c>
      <c r="M32" s="15"/>
      <c r="N32" s="15"/>
      <c r="O32" s="15"/>
      <c r="P32" s="15"/>
      <c r="Q32" s="15"/>
      <c r="R32" s="11">
        <f>SUM(M32:Q32)</f>
        <v>0</v>
      </c>
      <c r="S32" s="15">
        <v>1</v>
      </c>
      <c r="T32" s="15"/>
      <c r="U32" s="9">
        <f>S32+T32</f>
        <v>1</v>
      </c>
      <c r="V32" s="9">
        <f t="shared" si="2"/>
        <v>0</v>
      </c>
      <c r="W32" s="15"/>
      <c r="X32" s="16">
        <f>W32-V32</f>
        <v>0</v>
      </c>
      <c r="Y32" s="18"/>
      <c r="Z32" s="17"/>
    </row>
    <row r="33" spans="1:26" ht="18" customHeight="1" x14ac:dyDescent="0.2">
      <c r="A33" s="13">
        <v>1500300</v>
      </c>
      <c r="B33" s="14" t="s">
        <v>57</v>
      </c>
      <c r="C33" s="15">
        <v>22000</v>
      </c>
      <c r="D33" s="10">
        <f>VLOOKUP($A33,'30.04'!$A$9:$W$204,23,0)</f>
        <v>0</v>
      </c>
      <c r="E33" s="15">
        <v>4</v>
      </c>
      <c r="F33" s="15"/>
      <c r="G33" s="15"/>
      <c r="H33" s="9">
        <f t="shared" si="0"/>
        <v>4</v>
      </c>
      <c r="I33" s="15">
        <v>3</v>
      </c>
      <c r="J33" s="15"/>
      <c r="K33" s="15"/>
      <c r="L33" s="9">
        <f t="shared" si="4"/>
        <v>3</v>
      </c>
      <c r="M33" s="15"/>
      <c r="N33" s="15"/>
      <c r="O33" s="15"/>
      <c r="P33" s="15"/>
      <c r="Q33" s="15"/>
      <c r="R33" s="11">
        <f t="shared" si="5"/>
        <v>0</v>
      </c>
      <c r="S33" s="15">
        <v>1</v>
      </c>
      <c r="T33" s="15"/>
      <c r="U33" s="9">
        <f t="shared" si="1"/>
        <v>1</v>
      </c>
      <c r="V33" s="9">
        <f t="shared" si="2"/>
        <v>0</v>
      </c>
      <c r="W33" s="15"/>
      <c r="X33" s="16">
        <f t="shared" si="3"/>
        <v>0</v>
      </c>
      <c r="Y33" s="39"/>
      <c r="Z33" s="17"/>
    </row>
    <row r="34" spans="1:26" ht="18" customHeight="1" x14ac:dyDescent="0.2">
      <c r="A34" s="13">
        <v>1500301</v>
      </c>
      <c r="B34" s="14" t="s">
        <v>58</v>
      </c>
      <c r="C34" s="15">
        <v>20000</v>
      </c>
      <c r="D34" s="10">
        <f>VLOOKUP($A34,'30.04'!$A$9:$W$204,23,0)</f>
        <v>0</v>
      </c>
      <c r="E34" s="15">
        <v>4</v>
      </c>
      <c r="F34" s="15"/>
      <c r="G34" s="15"/>
      <c r="H34" s="9">
        <f t="shared" si="0"/>
        <v>4</v>
      </c>
      <c r="I34" s="15">
        <v>4</v>
      </c>
      <c r="J34" s="15"/>
      <c r="K34" s="15"/>
      <c r="L34" s="9">
        <f t="shared" si="4"/>
        <v>4</v>
      </c>
      <c r="M34" s="15"/>
      <c r="N34" s="15"/>
      <c r="O34" s="15"/>
      <c r="P34" s="15"/>
      <c r="Q34" s="15"/>
      <c r="R34" s="11">
        <f t="shared" si="5"/>
        <v>0</v>
      </c>
      <c r="S34" s="15"/>
      <c r="T34" s="15"/>
      <c r="U34" s="9">
        <f t="shared" si="1"/>
        <v>0</v>
      </c>
      <c r="V34" s="9">
        <f t="shared" si="2"/>
        <v>0</v>
      </c>
      <c r="W34" s="15"/>
      <c r="X34" s="16">
        <f t="shared" si="3"/>
        <v>0</v>
      </c>
      <c r="Y34" s="18"/>
      <c r="Z34" s="17"/>
    </row>
    <row r="35" spans="1:26" ht="18" customHeight="1" x14ac:dyDescent="0.2">
      <c r="A35" s="13">
        <v>1500303</v>
      </c>
      <c r="B35" s="14" t="s">
        <v>59</v>
      </c>
      <c r="C35" s="15">
        <v>18000</v>
      </c>
      <c r="D35" s="10">
        <f>VLOOKUP($A35,'30.04'!$A$9:$W$204,23,0)</f>
        <v>0</v>
      </c>
      <c r="E35" s="15">
        <v>4</v>
      </c>
      <c r="F35" s="15"/>
      <c r="G35" s="15"/>
      <c r="H35" s="9">
        <f t="shared" si="0"/>
        <v>4</v>
      </c>
      <c r="I35" s="15">
        <v>2</v>
      </c>
      <c r="J35" s="15"/>
      <c r="K35" s="15"/>
      <c r="L35" s="9">
        <f t="shared" si="4"/>
        <v>2</v>
      </c>
      <c r="M35" s="15"/>
      <c r="N35" s="15"/>
      <c r="O35" s="15"/>
      <c r="P35" s="15"/>
      <c r="Q35" s="15"/>
      <c r="R35" s="11">
        <f t="shared" si="5"/>
        <v>0</v>
      </c>
      <c r="S35" s="15">
        <v>2</v>
      </c>
      <c r="T35" s="15"/>
      <c r="U35" s="9">
        <f t="shared" si="1"/>
        <v>2</v>
      </c>
      <c r="V35" s="9">
        <f t="shared" si="2"/>
        <v>0</v>
      </c>
      <c r="W35" s="15"/>
      <c r="X35" s="16">
        <f t="shared" si="3"/>
        <v>0</v>
      </c>
      <c r="Y35" s="18"/>
      <c r="Z35" s="17"/>
    </row>
    <row r="36" spans="1:26" ht="18.75" customHeight="1" x14ac:dyDescent="0.2">
      <c r="A36" s="13">
        <v>1500304</v>
      </c>
      <c r="B36" s="14" t="s">
        <v>60</v>
      </c>
      <c r="C36" s="15">
        <v>18000</v>
      </c>
      <c r="D36" s="10">
        <f>VLOOKUP($A36,'30.04'!$A$9:$W$204,23,0)</f>
        <v>0</v>
      </c>
      <c r="E36" s="15">
        <v>4</v>
      </c>
      <c r="F36" s="15"/>
      <c r="G36" s="15"/>
      <c r="H36" s="9">
        <f t="shared" si="0"/>
        <v>4</v>
      </c>
      <c r="I36" s="15">
        <v>4</v>
      </c>
      <c r="J36" s="15"/>
      <c r="K36" s="15"/>
      <c r="L36" s="9">
        <f t="shared" si="4"/>
        <v>4</v>
      </c>
      <c r="M36" s="15"/>
      <c r="N36" s="15"/>
      <c r="O36" s="15"/>
      <c r="P36" s="15"/>
      <c r="Q36" s="15"/>
      <c r="R36" s="11">
        <f t="shared" si="5"/>
        <v>0</v>
      </c>
      <c r="S36" s="15"/>
      <c r="T36" s="15"/>
      <c r="U36" s="9">
        <f t="shared" si="1"/>
        <v>0</v>
      </c>
      <c r="V36" s="9">
        <f t="shared" si="2"/>
        <v>0</v>
      </c>
      <c r="W36" s="15"/>
      <c r="X36" s="16">
        <f t="shared" si="3"/>
        <v>0</v>
      </c>
      <c r="Y36" s="18"/>
      <c r="Z36" s="17"/>
    </row>
    <row r="37" spans="1:26" ht="18" customHeight="1" x14ac:dyDescent="0.2">
      <c r="A37" s="13">
        <v>1500306</v>
      </c>
      <c r="B37" s="14" t="s">
        <v>61</v>
      </c>
      <c r="C37" s="15">
        <v>17000</v>
      </c>
      <c r="D37" s="10">
        <f>VLOOKUP($A37,'30.04'!$A$9:$W$204,23,0)</f>
        <v>0</v>
      </c>
      <c r="E37" s="15">
        <v>4</v>
      </c>
      <c r="F37" s="15"/>
      <c r="G37" s="15"/>
      <c r="H37" s="9">
        <f t="shared" si="0"/>
        <v>4</v>
      </c>
      <c r="I37" s="15">
        <v>4</v>
      </c>
      <c r="J37" s="15"/>
      <c r="K37" s="15"/>
      <c r="L37" s="9">
        <f t="shared" si="4"/>
        <v>4</v>
      </c>
      <c r="M37" s="15"/>
      <c r="N37" s="15"/>
      <c r="O37" s="15"/>
      <c r="P37" s="15"/>
      <c r="Q37" s="15"/>
      <c r="R37" s="11">
        <f t="shared" si="5"/>
        <v>0</v>
      </c>
      <c r="S37" s="15"/>
      <c r="T37" s="15"/>
      <c r="U37" s="9">
        <f t="shared" si="1"/>
        <v>0</v>
      </c>
      <c r="V37" s="9">
        <f t="shared" si="2"/>
        <v>0</v>
      </c>
      <c r="W37" s="15"/>
      <c r="X37" s="16">
        <f t="shared" si="3"/>
        <v>0</v>
      </c>
      <c r="Y37" s="39"/>
      <c r="Z37" s="17"/>
    </row>
    <row r="38" spans="1:26" ht="18" customHeight="1" x14ac:dyDescent="0.2">
      <c r="A38" s="13">
        <v>1500307</v>
      </c>
      <c r="B38" s="14" t="s">
        <v>62</v>
      </c>
      <c r="C38" s="15">
        <v>20000</v>
      </c>
      <c r="D38" s="10">
        <f>VLOOKUP($A38,'30.04'!$A$9:$W$204,23,0)</f>
        <v>0</v>
      </c>
      <c r="E38" s="15">
        <v>4</v>
      </c>
      <c r="F38" s="15"/>
      <c r="G38" s="15"/>
      <c r="H38" s="9">
        <f t="shared" si="0"/>
        <v>4</v>
      </c>
      <c r="I38" s="15">
        <v>2</v>
      </c>
      <c r="J38" s="15"/>
      <c r="K38" s="15"/>
      <c r="L38" s="9">
        <f t="shared" si="4"/>
        <v>2</v>
      </c>
      <c r="M38" s="15"/>
      <c r="N38" s="15"/>
      <c r="O38" s="15"/>
      <c r="P38" s="15"/>
      <c r="Q38" s="15"/>
      <c r="R38" s="11">
        <f t="shared" si="5"/>
        <v>0</v>
      </c>
      <c r="S38" s="15">
        <v>2</v>
      </c>
      <c r="T38" s="15"/>
      <c r="U38" s="9">
        <f t="shared" si="1"/>
        <v>2</v>
      </c>
      <c r="V38" s="9">
        <f t="shared" si="2"/>
        <v>0</v>
      </c>
      <c r="W38" s="15"/>
      <c r="X38" s="16">
        <f t="shared" si="3"/>
        <v>0</v>
      </c>
      <c r="Y38" s="18"/>
      <c r="Z38" s="17"/>
    </row>
    <row r="39" spans="1:26" ht="18" customHeight="1" x14ac:dyDescent="0.2">
      <c r="A39" s="13">
        <v>1500309</v>
      </c>
      <c r="B39" s="14" t="s">
        <v>63</v>
      </c>
      <c r="C39" s="15">
        <v>18000</v>
      </c>
      <c r="D39" s="10">
        <f>VLOOKUP($A39,'30.04'!$A$9:$W$204,23,0)</f>
        <v>0</v>
      </c>
      <c r="E39" s="15"/>
      <c r="F39" s="15"/>
      <c r="G39" s="15"/>
      <c r="H39" s="9">
        <f t="shared" si="0"/>
        <v>0</v>
      </c>
      <c r="I39" s="15"/>
      <c r="J39" s="15"/>
      <c r="K39" s="15"/>
      <c r="L39" s="9">
        <f t="shared" si="4"/>
        <v>0</v>
      </c>
      <c r="M39" s="15"/>
      <c r="N39" s="15"/>
      <c r="O39" s="15"/>
      <c r="P39" s="15"/>
      <c r="Q39" s="15"/>
      <c r="R39" s="11">
        <f t="shared" si="5"/>
        <v>0</v>
      </c>
      <c r="S39" s="15"/>
      <c r="T39" s="15"/>
      <c r="U39" s="9">
        <f t="shared" si="1"/>
        <v>0</v>
      </c>
      <c r="V39" s="9">
        <f t="shared" si="2"/>
        <v>0</v>
      </c>
      <c r="W39" s="15"/>
      <c r="X39" s="16">
        <f t="shared" si="3"/>
        <v>0</v>
      </c>
      <c r="Y39" s="18"/>
      <c r="Z39" s="17"/>
    </row>
    <row r="40" spans="1:26" ht="18" customHeight="1" x14ac:dyDescent="0.2">
      <c r="A40" s="13">
        <v>1500310</v>
      </c>
      <c r="B40" s="14" t="s">
        <v>64</v>
      </c>
      <c r="C40" s="15">
        <v>20000</v>
      </c>
      <c r="D40" s="10">
        <f>VLOOKUP($A40,'30.04'!$A$9:$W$204,23,0)</f>
        <v>0</v>
      </c>
      <c r="E40" s="15">
        <v>6</v>
      </c>
      <c r="F40" s="15"/>
      <c r="G40" s="15"/>
      <c r="H40" s="9">
        <f t="shared" si="0"/>
        <v>6</v>
      </c>
      <c r="I40" s="15">
        <v>4</v>
      </c>
      <c r="J40" s="15"/>
      <c r="K40" s="15"/>
      <c r="L40" s="9">
        <f t="shared" si="4"/>
        <v>4</v>
      </c>
      <c r="M40" s="15"/>
      <c r="N40" s="15"/>
      <c r="O40" s="15"/>
      <c r="P40" s="15"/>
      <c r="Q40" s="15"/>
      <c r="R40" s="11">
        <f t="shared" si="5"/>
        <v>0</v>
      </c>
      <c r="S40" s="15">
        <v>2</v>
      </c>
      <c r="T40" s="15"/>
      <c r="U40" s="9">
        <f t="shared" si="1"/>
        <v>2</v>
      </c>
      <c r="V40" s="9">
        <f t="shared" si="2"/>
        <v>0</v>
      </c>
      <c r="W40" s="15"/>
      <c r="X40" s="16">
        <f t="shared" si="3"/>
        <v>0</v>
      </c>
      <c r="Y40" s="18"/>
      <c r="Z40" s="17"/>
    </row>
    <row r="41" spans="1:26" ht="18" customHeight="1" x14ac:dyDescent="0.2">
      <c r="A41" s="13">
        <v>1500311</v>
      </c>
      <c r="B41" s="14" t="s">
        <v>65</v>
      </c>
      <c r="C41" s="15">
        <v>21000</v>
      </c>
      <c r="D41" s="10">
        <f>VLOOKUP($A41,'30.04'!$A$9:$W$204,23,0)</f>
        <v>0</v>
      </c>
      <c r="E41" s="15">
        <v>4</v>
      </c>
      <c r="F41" s="15"/>
      <c r="G41" s="15"/>
      <c r="H41" s="9">
        <f t="shared" si="0"/>
        <v>4</v>
      </c>
      <c r="I41" s="15">
        <v>4</v>
      </c>
      <c r="J41" s="15"/>
      <c r="K41" s="15"/>
      <c r="L41" s="9">
        <f t="shared" si="4"/>
        <v>4</v>
      </c>
      <c r="M41" s="15"/>
      <c r="N41" s="15"/>
      <c r="O41" s="15"/>
      <c r="P41" s="15"/>
      <c r="Q41" s="15"/>
      <c r="R41" s="11">
        <f t="shared" si="5"/>
        <v>0</v>
      </c>
      <c r="S41" s="15"/>
      <c r="T41" s="15"/>
      <c r="U41" s="9">
        <f t="shared" si="1"/>
        <v>0</v>
      </c>
      <c r="V41" s="9">
        <f t="shared" si="2"/>
        <v>0</v>
      </c>
      <c r="W41" s="15"/>
      <c r="X41" s="16">
        <f t="shared" si="3"/>
        <v>0</v>
      </c>
      <c r="Y41" s="18"/>
      <c r="Z41" s="17"/>
    </row>
    <row r="42" spans="1:26" ht="18" customHeight="1" x14ac:dyDescent="0.2">
      <c r="A42" s="13">
        <v>1500312</v>
      </c>
      <c r="B42" s="14" t="s">
        <v>66</v>
      </c>
      <c r="C42" s="15">
        <v>21000</v>
      </c>
      <c r="D42" s="10">
        <f>VLOOKUP($A42,'30.04'!$A$9:$W$204,23,0)</f>
        <v>0</v>
      </c>
      <c r="E42" s="15"/>
      <c r="F42" s="15"/>
      <c r="G42" s="15"/>
      <c r="H42" s="9">
        <f t="shared" si="0"/>
        <v>0</v>
      </c>
      <c r="I42" s="15"/>
      <c r="J42" s="15"/>
      <c r="K42" s="15"/>
      <c r="L42" s="9">
        <f t="shared" si="4"/>
        <v>0</v>
      </c>
      <c r="M42" s="15"/>
      <c r="N42" s="15"/>
      <c r="O42" s="15"/>
      <c r="P42" s="15"/>
      <c r="Q42" s="15"/>
      <c r="R42" s="11">
        <f t="shared" si="5"/>
        <v>0</v>
      </c>
      <c r="S42" s="15"/>
      <c r="T42" s="15"/>
      <c r="U42" s="9">
        <f t="shared" si="1"/>
        <v>0</v>
      </c>
      <c r="V42" s="9">
        <f t="shared" si="2"/>
        <v>0</v>
      </c>
      <c r="W42" s="15"/>
      <c r="X42" s="16">
        <f t="shared" si="3"/>
        <v>0</v>
      </c>
      <c r="Y42" s="18"/>
      <c r="Z42" s="17"/>
    </row>
    <row r="43" spans="1:26" ht="18" customHeight="1" x14ac:dyDescent="0.2">
      <c r="A43" s="13">
        <v>1500313</v>
      </c>
      <c r="B43" s="14" t="s">
        <v>67</v>
      </c>
      <c r="C43" s="15">
        <v>20000</v>
      </c>
      <c r="D43" s="10">
        <f>VLOOKUP($A43,'30.04'!$A$9:$W$204,23,0)</f>
        <v>0</v>
      </c>
      <c r="E43" s="15"/>
      <c r="F43" s="15"/>
      <c r="G43" s="15"/>
      <c r="H43" s="9">
        <f t="shared" si="0"/>
        <v>0</v>
      </c>
      <c r="I43" s="15"/>
      <c r="J43" s="15"/>
      <c r="K43" s="15"/>
      <c r="L43" s="9">
        <f t="shared" si="4"/>
        <v>0</v>
      </c>
      <c r="M43" s="15"/>
      <c r="N43" s="15"/>
      <c r="O43" s="15"/>
      <c r="P43" s="15"/>
      <c r="Q43" s="15"/>
      <c r="R43" s="11">
        <f t="shared" si="5"/>
        <v>0</v>
      </c>
      <c r="S43" s="15"/>
      <c r="T43" s="15"/>
      <c r="U43" s="9">
        <f t="shared" si="1"/>
        <v>0</v>
      </c>
      <c r="V43" s="9">
        <f t="shared" si="2"/>
        <v>0</v>
      </c>
      <c r="W43" s="15"/>
      <c r="X43" s="16">
        <f t="shared" si="3"/>
        <v>0</v>
      </c>
      <c r="Y43" s="18"/>
      <c r="Z43" s="17"/>
    </row>
    <row r="44" spans="1:26" ht="18" customHeight="1" x14ac:dyDescent="0.2">
      <c r="A44" s="13">
        <v>1500314</v>
      </c>
      <c r="B44" s="14" t="s">
        <v>68</v>
      </c>
      <c r="C44" s="15">
        <v>17000</v>
      </c>
      <c r="D44" s="10">
        <f>VLOOKUP($A44,'30.04'!$A$9:$W$204,23,0)</f>
        <v>0</v>
      </c>
      <c r="E44" s="15">
        <v>4</v>
      </c>
      <c r="F44" s="15"/>
      <c r="G44" s="15"/>
      <c r="H44" s="9">
        <f t="shared" si="0"/>
        <v>4</v>
      </c>
      <c r="I44" s="15">
        <v>4</v>
      </c>
      <c r="J44" s="15"/>
      <c r="K44" s="15"/>
      <c r="L44" s="9">
        <f t="shared" si="4"/>
        <v>4</v>
      </c>
      <c r="M44" s="15"/>
      <c r="N44" s="15"/>
      <c r="O44" s="15"/>
      <c r="P44" s="15"/>
      <c r="Q44" s="15"/>
      <c r="R44" s="11">
        <f t="shared" si="5"/>
        <v>0</v>
      </c>
      <c r="S44" s="15"/>
      <c r="T44" s="15"/>
      <c r="U44" s="9">
        <f t="shared" si="1"/>
        <v>0</v>
      </c>
      <c r="V44" s="9">
        <f t="shared" si="2"/>
        <v>0</v>
      </c>
      <c r="W44" s="15"/>
      <c r="X44" s="16">
        <f t="shared" si="3"/>
        <v>0</v>
      </c>
      <c r="Y44" s="26"/>
      <c r="Z44" s="17"/>
    </row>
    <row r="45" spans="1:26" ht="18" customHeight="1" x14ac:dyDescent="0.2">
      <c r="A45" s="13">
        <v>1502007</v>
      </c>
      <c r="B45" s="14" t="s">
        <v>69</v>
      </c>
      <c r="C45" s="15">
        <v>19000</v>
      </c>
      <c r="D45" s="10">
        <f>VLOOKUP($A45,'30.04'!$A$9:$W$204,23,0)</f>
        <v>0</v>
      </c>
      <c r="E45" s="15"/>
      <c r="F45" s="15"/>
      <c r="G45" s="15"/>
      <c r="H45" s="9">
        <f t="shared" si="0"/>
        <v>0</v>
      </c>
      <c r="I45" s="15"/>
      <c r="J45" s="15"/>
      <c r="K45" s="15"/>
      <c r="L45" s="9">
        <f t="shared" si="4"/>
        <v>0</v>
      </c>
      <c r="M45" s="15"/>
      <c r="N45" s="15"/>
      <c r="O45" s="15"/>
      <c r="P45" s="15"/>
      <c r="Q45" s="15"/>
      <c r="R45" s="11">
        <f t="shared" si="5"/>
        <v>0</v>
      </c>
      <c r="S45" s="15"/>
      <c r="T45" s="15"/>
      <c r="U45" s="9">
        <f t="shared" si="1"/>
        <v>0</v>
      </c>
      <c r="V45" s="9">
        <f t="shared" si="2"/>
        <v>0</v>
      </c>
      <c r="W45" s="15"/>
      <c r="X45" s="16">
        <f t="shared" si="3"/>
        <v>0</v>
      </c>
      <c r="Y45" s="26"/>
      <c r="Z45" s="17"/>
    </row>
    <row r="46" spans="1:26" ht="18" customHeight="1" x14ac:dyDescent="0.2">
      <c r="A46" s="13">
        <v>1502011</v>
      </c>
      <c r="B46" s="14" t="s">
        <v>70</v>
      </c>
      <c r="C46" s="15">
        <v>17000</v>
      </c>
      <c r="D46" s="10">
        <f>VLOOKUP($A46,'30.04'!$A$9:$W$204,23,0)</f>
        <v>0</v>
      </c>
      <c r="E46" s="15">
        <v>4</v>
      </c>
      <c r="F46" s="15"/>
      <c r="G46" s="15"/>
      <c r="H46" s="9">
        <f t="shared" si="0"/>
        <v>4</v>
      </c>
      <c r="I46" s="15">
        <v>2</v>
      </c>
      <c r="J46" s="15"/>
      <c r="K46" s="15"/>
      <c r="L46" s="9">
        <f t="shared" si="4"/>
        <v>2</v>
      </c>
      <c r="M46" s="15"/>
      <c r="N46" s="15"/>
      <c r="O46" s="15"/>
      <c r="P46" s="15"/>
      <c r="Q46" s="15"/>
      <c r="R46" s="11">
        <f t="shared" si="5"/>
        <v>0</v>
      </c>
      <c r="S46" s="15">
        <v>2</v>
      </c>
      <c r="T46" s="15"/>
      <c r="U46" s="9">
        <f t="shared" si="1"/>
        <v>2</v>
      </c>
      <c r="V46" s="9">
        <f t="shared" si="2"/>
        <v>0</v>
      </c>
      <c r="W46" s="15"/>
      <c r="X46" s="16">
        <f t="shared" si="3"/>
        <v>0</v>
      </c>
      <c r="Y46" s="26"/>
      <c r="Z46" s="17"/>
    </row>
    <row r="47" spans="1:26" ht="18" customHeight="1" x14ac:dyDescent="0.2">
      <c r="A47" s="13">
        <v>1502012</v>
      </c>
      <c r="B47" s="14" t="s">
        <v>71</v>
      </c>
      <c r="C47" s="15">
        <v>18000</v>
      </c>
      <c r="D47" s="10">
        <f>VLOOKUP($A47,'30.04'!$A$9:$W$204,23,0)</f>
        <v>0</v>
      </c>
      <c r="E47" s="15">
        <v>4</v>
      </c>
      <c r="F47" s="15"/>
      <c r="G47" s="15"/>
      <c r="H47" s="9">
        <f t="shared" si="0"/>
        <v>4</v>
      </c>
      <c r="I47" s="15">
        <v>3</v>
      </c>
      <c r="J47" s="15"/>
      <c r="K47" s="15"/>
      <c r="L47" s="9">
        <f t="shared" si="4"/>
        <v>3</v>
      </c>
      <c r="M47" s="15"/>
      <c r="N47" s="15"/>
      <c r="O47" s="15"/>
      <c r="P47" s="15"/>
      <c r="Q47" s="15"/>
      <c r="R47" s="11">
        <f t="shared" si="5"/>
        <v>0</v>
      </c>
      <c r="S47" s="15">
        <v>1</v>
      </c>
      <c r="T47" s="15"/>
      <c r="U47" s="9">
        <f t="shared" si="1"/>
        <v>1</v>
      </c>
      <c r="V47" s="9">
        <f t="shared" si="2"/>
        <v>0</v>
      </c>
      <c r="W47" s="15"/>
      <c r="X47" s="16">
        <f t="shared" si="3"/>
        <v>0</v>
      </c>
      <c r="Y47" s="18"/>
      <c r="Z47" s="17"/>
    </row>
    <row r="48" spans="1:26" ht="18" customHeight="1" x14ac:dyDescent="0.2">
      <c r="A48" s="13">
        <v>1502013</v>
      </c>
      <c r="B48" s="14" t="s">
        <v>72</v>
      </c>
      <c r="C48" s="15">
        <v>20000</v>
      </c>
      <c r="D48" s="10">
        <f>VLOOKUP($A48,'30.04'!$A$9:$W$204,23,0)</f>
        <v>0</v>
      </c>
      <c r="E48" s="15">
        <v>4</v>
      </c>
      <c r="F48" s="15"/>
      <c r="G48" s="15"/>
      <c r="H48" s="9">
        <f t="shared" si="0"/>
        <v>4</v>
      </c>
      <c r="I48" s="15"/>
      <c r="J48" s="15"/>
      <c r="K48" s="15"/>
      <c r="L48" s="9">
        <f t="shared" si="4"/>
        <v>0</v>
      </c>
      <c r="M48" s="15"/>
      <c r="N48" s="15"/>
      <c r="O48" s="15"/>
      <c r="P48" s="15"/>
      <c r="Q48" s="15"/>
      <c r="R48" s="11">
        <f t="shared" si="5"/>
        <v>0</v>
      </c>
      <c r="S48" s="15">
        <v>4</v>
      </c>
      <c r="T48" s="15"/>
      <c r="U48" s="9">
        <f t="shared" si="1"/>
        <v>4</v>
      </c>
      <c r="V48" s="9">
        <f t="shared" si="2"/>
        <v>0</v>
      </c>
      <c r="W48" s="15"/>
      <c r="X48" s="16">
        <f t="shared" si="3"/>
        <v>0</v>
      </c>
      <c r="Y48" s="18"/>
      <c r="Z48" s="17"/>
    </row>
    <row r="49" spans="1:28" ht="18" customHeight="1" x14ac:dyDescent="0.2">
      <c r="A49" s="13">
        <v>1502021</v>
      </c>
      <c r="B49" s="14" t="s">
        <v>73</v>
      </c>
      <c r="C49" s="15">
        <v>22000</v>
      </c>
      <c r="D49" s="10">
        <f>VLOOKUP($A49,'30.04'!$A$9:$W$204,23,0)</f>
        <v>0</v>
      </c>
      <c r="E49" s="15">
        <v>6</v>
      </c>
      <c r="F49" s="15"/>
      <c r="G49" s="15"/>
      <c r="H49" s="9">
        <f t="shared" si="0"/>
        <v>6</v>
      </c>
      <c r="I49" s="15">
        <v>2</v>
      </c>
      <c r="J49" s="15"/>
      <c r="K49" s="15"/>
      <c r="L49" s="9">
        <f t="shared" si="4"/>
        <v>2</v>
      </c>
      <c r="M49" s="15"/>
      <c r="N49" s="15"/>
      <c r="O49" s="15"/>
      <c r="P49" s="15"/>
      <c r="Q49" s="15"/>
      <c r="R49" s="11">
        <f t="shared" si="5"/>
        <v>0</v>
      </c>
      <c r="S49" s="15">
        <v>4</v>
      </c>
      <c r="T49" s="15"/>
      <c r="U49" s="9">
        <f t="shared" si="1"/>
        <v>4</v>
      </c>
      <c r="V49" s="9">
        <f t="shared" si="2"/>
        <v>0</v>
      </c>
      <c r="W49" s="15"/>
      <c r="X49" s="16">
        <f t="shared" si="3"/>
        <v>0</v>
      </c>
      <c r="Y49" s="18"/>
      <c r="Z49" s="17"/>
    </row>
    <row r="50" spans="1:28" ht="18" customHeight="1" x14ac:dyDescent="0.2">
      <c r="A50" s="13">
        <v>1502024</v>
      </c>
      <c r="B50" s="14" t="s">
        <v>74</v>
      </c>
      <c r="C50" s="15">
        <v>21000</v>
      </c>
      <c r="D50" s="10">
        <f>VLOOKUP($A50,'30.04'!$A$9:$W$204,23,0)</f>
        <v>0</v>
      </c>
      <c r="E50" s="15"/>
      <c r="F50" s="15"/>
      <c r="G50" s="15"/>
      <c r="H50" s="9">
        <f t="shared" si="0"/>
        <v>0</v>
      </c>
      <c r="I50" s="15"/>
      <c r="J50" s="15"/>
      <c r="K50" s="15"/>
      <c r="L50" s="9">
        <f t="shared" si="4"/>
        <v>0</v>
      </c>
      <c r="M50" s="15"/>
      <c r="N50" s="15"/>
      <c r="O50" s="15"/>
      <c r="P50" s="15"/>
      <c r="Q50" s="15"/>
      <c r="R50" s="11">
        <f t="shared" si="5"/>
        <v>0</v>
      </c>
      <c r="S50" s="15"/>
      <c r="T50" s="15"/>
      <c r="U50" s="9">
        <f t="shared" si="1"/>
        <v>0</v>
      </c>
      <c r="V50" s="9">
        <f t="shared" si="2"/>
        <v>0</v>
      </c>
      <c r="W50" s="15"/>
      <c r="X50" s="16">
        <f t="shared" si="3"/>
        <v>0</v>
      </c>
      <c r="Y50" s="18"/>
      <c r="Z50" s="17"/>
    </row>
    <row r="51" spans="1:28" ht="18" customHeight="1" x14ac:dyDescent="0.2">
      <c r="A51" s="13">
        <v>1502029</v>
      </c>
      <c r="B51" s="14" t="s">
        <v>75</v>
      </c>
      <c r="C51" s="15">
        <v>19000</v>
      </c>
      <c r="D51" s="10">
        <f>VLOOKUP($A51,'30.04'!$A$9:$W$204,23,0)</f>
        <v>0</v>
      </c>
      <c r="E51" s="15">
        <v>6</v>
      </c>
      <c r="F51" s="15"/>
      <c r="G51" s="15"/>
      <c r="H51" s="9">
        <f t="shared" si="0"/>
        <v>6</v>
      </c>
      <c r="I51" s="15">
        <v>4</v>
      </c>
      <c r="J51" s="15"/>
      <c r="K51" s="15"/>
      <c r="L51" s="9">
        <f t="shared" si="4"/>
        <v>4</v>
      </c>
      <c r="M51" s="15"/>
      <c r="N51" s="15"/>
      <c r="O51" s="15"/>
      <c r="P51" s="15"/>
      <c r="Q51" s="15"/>
      <c r="R51" s="11">
        <f t="shared" si="5"/>
        <v>0</v>
      </c>
      <c r="S51" s="15">
        <v>2</v>
      </c>
      <c r="T51" s="15"/>
      <c r="U51" s="9">
        <f t="shared" si="1"/>
        <v>2</v>
      </c>
      <c r="V51" s="9">
        <f t="shared" si="2"/>
        <v>0</v>
      </c>
      <c r="W51" s="15"/>
      <c r="X51" s="16">
        <f t="shared" si="3"/>
        <v>0</v>
      </c>
      <c r="Y51" s="18"/>
      <c r="Z51" s="17"/>
    </row>
    <row r="52" spans="1:28" ht="18" customHeight="1" x14ac:dyDescent="0.2">
      <c r="A52" s="13">
        <v>1509001</v>
      </c>
      <c r="B52" s="14" t="s">
        <v>76</v>
      </c>
      <c r="C52" s="15">
        <v>25000</v>
      </c>
      <c r="D52" s="10">
        <f>VLOOKUP($A52,'30.04'!$A$9:$W$204,23,0)</f>
        <v>0</v>
      </c>
      <c r="E52" s="15"/>
      <c r="F52" s="15"/>
      <c r="G52" s="15"/>
      <c r="H52" s="9">
        <f t="shared" si="0"/>
        <v>0</v>
      </c>
      <c r="I52" s="15"/>
      <c r="J52" s="15"/>
      <c r="K52" s="15"/>
      <c r="L52" s="9">
        <f t="shared" si="4"/>
        <v>0</v>
      </c>
      <c r="M52" s="15"/>
      <c r="N52" s="15"/>
      <c r="O52" s="15"/>
      <c r="P52" s="15"/>
      <c r="Q52" s="15"/>
      <c r="R52" s="11">
        <f t="shared" si="5"/>
        <v>0</v>
      </c>
      <c r="S52" s="15"/>
      <c r="T52" s="15"/>
      <c r="U52" s="9">
        <f t="shared" si="1"/>
        <v>0</v>
      </c>
      <c r="V52" s="9">
        <f t="shared" si="2"/>
        <v>0</v>
      </c>
      <c r="W52" s="15"/>
      <c r="X52" s="16">
        <f t="shared" si="3"/>
        <v>0</v>
      </c>
      <c r="Y52" s="18"/>
      <c r="Z52" s="17"/>
    </row>
    <row r="53" spans="1:28" ht="18" customHeight="1" x14ac:dyDescent="0.2">
      <c r="A53" s="7">
        <v>1520000</v>
      </c>
      <c r="B53" s="8" t="s">
        <v>77</v>
      </c>
      <c r="C53" s="9"/>
      <c r="D53" s="10">
        <f>VLOOKUP($A53,'30.04'!$A$9:$W$204,23,0)</f>
        <v>0</v>
      </c>
      <c r="E53" s="10"/>
      <c r="F53" s="10"/>
      <c r="G53" s="10"/>
      <c r="H53" s="9"/>
      <c r="I53" s="10"/>
      <c r="J53" s="10"/>
      <c r="K53" s="10"/>
      <c r="L53" s="9">
        <f t="shared" si="4"/>
        <v>0</v>
      </c>
      <c r="M53" s="10"/>
      <c r="N53" s="10"/>
      <c r="O53" s="10"/>
      <c r="P53" s="10"/>
      <c r="Q53" s="10"/>
      <c r="R53" s="11">
        <f t="shared" si="5"/>
        <v>0</v>
      </c>
      <c r="S53" s="10"/>
      <c r="T53" s="10"/>
      <c r="U53" s="9"/>
      <c r="V53" s="9"/>
      <c r="W53" s="10"/>
      <c r="X53" s="9"/>
      <c r="Y53" s="18"/>
      <c r="Z53" s="17"/>
    </row>
    <row r="54" spans="1:28" s="24" customFormat="1" ht="18" customHeight="1" x14ac:dyDescent="0.2">
      <c r="A54" s="13">
        <v>1520001</v>
      </c>
      <c r="B54" s="20" t="s">
        <v>78</v>
      </c>
      <c r="C54" s="21">
        <v>22000</v>
      </c>
      <c r="D54" s="10">
        <f>VLOOKUP($A54,'30.04'!$A$9:$W$204,23,0)</f>
        <v>0</v>
      </c>
      <c r="E54" s="21"/>
      <c r="F54" s="21"/>
      <c r="G54" s="21"/>
      <c r="H54" s="9">
        <f t="shared" ref="H54:H64" si="6">SUM(E54:G54)</f>
        <v>0</v>
      </c>
      <c r="I54" s="21"/>
      <c r="J54" s="21"/>
      <c r="K54" s="21"/>
      <c r="L54" s="9">
        <f t="shared" si="4"/>
        <v>0</v>
      </c>
      <c r="M54" s="21"/>
      <c r="N54" s="15"/>
      <c r="O54" s="21"/>
      <c r="P54" s="15"/>
      <c r="Q54" s="21"/>
      <c r="R54" s="11">
        <f t="shared" si="5"/>
        <v>0</v>
      </c>
      <c r="S54" s="21"/>
      <c r="T54" s="21"/>
      <c r="U54" s="9">
        <f t="shared" ref="U54:U64" si="7">S54+T54</f>
        <v>0</v>
      </c>
      <c r="V54" s="9">
        <f t="shared" ref="V54:V64" si="8">D54+H54-L54-R54-U54</f>
        <v>0</v>
      </c>
      <c r="W54" s="21"/>
      <c r="X54" s="16">
        <f t="shared" ref="X54:X64" si="9">W54-V54</f>
        <v>0</v>
      </c>
      <c r="Y54" s="18"/>
      <c r="Z54" s="18"/>
      <c r="AA54" s="17"/>
      <c r="AB54" s="3"/>
    </row>
    <row r="55" spans="1:28" s="24" customFormat="1" ht="18" customHeight="1" x14ac:dyDescent="0.2">
      <c r="A55" s="13">
        <v>1520004</v>
      </c>
      <c r="B55" s="20" t="s">
        <v>79</v>
      </c>
      <c r="C55" s="21">
        <v>22000</v>
      </c>
      <c r="D55" s="10">
        <f>VLOOKUP($A55,'30.04'!$A$9:$W$204,23,0)</f>
        <v>0</v>
      </c>
      <c r="E55" s="15"/>
      <c r="F55" s="15"/>
      <c r="G55" s="15"/>
      <c r="H55" s="9">
        <f t="shared" si="6"/>
        <v>0</v>
      </c>
      <c r="I55" s="15"/>
      <c r="J55" s="15"/>
      <c r="K55" s="15"/>
      <c r="L55" s="9">
        <f t="shared" si="4"/>
        <v>0</v>
      </c>
      <c r="M55" s="15"/>
      <c r="N55" s="15"/>
      <c r="O55" s="15"/>
      <c r="P55" s="15"/>
      <c r="Q55" s="15"/>
      <c r="R55" s="11">
        <f t="shared" si="5"/>
        <v>0</v>
      </c>
      <c r="S55" s="15"/>
      <c r="T55" s="15"/>
      <c r="U55" s="9">
        <f t="shared" si="7"/>
        <v>0</v>
      </c>
      <c r="V55" s="9">
        <f t="shared" si="8"/>
        <v>0</v>
      </c>
      <c r="W55" s="15"/>
      <c r="X55" s="16">
        <f t="shared" si="9"/>
        <v>0</v>
      </c>
      <c r="Y55" s="18"/>
      <c r="Z55" s="18"/>
      <c r="AA55" s="17"/>
      <c r="AB55" s="3"/>
    </row>
    <row r="56" spans="1:28" x14ac:dyDescent="0.2">
      <c r="A56" s="13">
        <v>1520005</v>
      </c>
      <c r="B56" s="14" t="s">
        <v>80</v>
      </c>
      <c r="C56" s="15">
        <v>22000</v>
      </c>
      <c r="D56" s="10">
        <f>VLOOKUP($A56,'30.04'!$A$9:$W$204,23,0)</f>
        <v>0</v>
      </c>
      <c r="E56" s="15"/>
      <c r="F56" s="15"/>
      <c r="G56" s="15"/>
      <c r="H56" s="9">
        <f t="shared" si="6"/>
        <v>0</v>
      </c>
      <c r="I56" s="15">
        <v>1</v>
      </c>
      <c r="J56" s="15"/>
      <c r="K56" s="15"/>
      <c r="L56" s="9">
        <f t="shared" si="4"/>
        <v>1</v>
      </c>
      <c r="M56" s="15"/>
      <c r="N56" s="15"/>
      <c r="O56" s="15"/>
      <c r="P56" s="15"/>
      <c r="Q56" s="15"/>
      <c r="R56" s="11">
        <f t="shared" si="5"/>
        <v>0</v>
      </c>
      <c r="S56" s="15"/>
      <c r="T56" s="15"/>
      <c r="U56" s="9">
        <f t="shared" si="7"/>
        <v>0</v>
      </c>
      <c r="V56" s="9">
        <f t="shared" si="8"/>
        <v>-1</v>
      </c>
      <c r="W56" s="15"/>
      <c r="X56" s="16">
        <f t="shared" si="9"/>
        <v>1</v>
      </c>
      <c r="Y56" s="18"/>
      <c r="Z56" s="18"/>
      <c r="AA56" s="17"/>
    </row>
    <row r="57" spans="1:28" x14ac:dyDescent="0.2">
      <c r="A57" s="13">
        <v>1520020</v>
      </c>
      <c r="B57" s="14" t="s">
        <v>81</v>
      </c>
      <c r="C57" s="15">
        <v>20000</v>
      </c>
      <c r="D57" s="10">
        <f>VLOOKUP($A57,'30.04'!$A$9:$W$204,23,0)</f>
        <v>0</v>
      </c>
      <c r="E57" s="15"/>
      <c r="F57" s="15"/>
      <c r="G57" s="15"/>
      <c r="H57" s="9">
        <f t="shared" si="6"/>
        <v>0</v>
      </c>
      <c r="I57" s="15"/>
      <c r="J57" s="15"/>
      <c r="K57" s="15"/>
      <c r="L57" s="9">
        <f t="shared" si="4"/>
        <v>0</v>
      </c>
      <c r="M57" s="15"/>
      <c r="N57" s="15"/>
      <c r="O57" s="15"/>
      <c r="P57" s="15"/>
      <c r="Q57" s="15"/>
      <c r="R57" s="11">
        <f t="shared" si="5"/>
        <v>0</v>
      </c>
      <c r="S57" s="15"/>
      <c r="T57" s="15"/>
      <c r="U57" s="9">
        <f t="shared" si="7"/>
        <v>0</v>
      </c>
      <c r="V57" s="9">
        <f t="shared" si="8"/>
        <v>0</v>
      </c>
      <c r="W57" s="15"/>
      <c r="X57" s="16">
        <f t="shared" si="9"/>
        <v>0</v>
      </c>
      <c r="Y57" s="18"/>
      <c r="Z57" s="17"/>
    </row>
    <row r="58" spans="1:28" ht="18" customHeight="1" x14ac:dyDescent="0.2">
      <c r="A58" s="13">
        <v>1520041</v>
      </c>
      <c r="B58" s="14" t="s">
        <v>82</v>
      </c>
      <c r="C58" s="15">
        <v>29000</v>
      </c>
      <c r="D58" s="10">
        <f>VLOOKUP($A58,'30.04'!$A$9:$W$204,23,0)</f>
        <v>0</v>
      </c>
      <c r="E58" s="15"/>
      <c r="F58" s="15"/>
      <c r="G58" s="15"/>
      <c r="H58" s="9">
        <f t="shared" si="6"/>
        <v>0</v>
      </c>
      <c r="I58" s="15"/>
      <c r="J58" s="15"/>
      <c r="K58" s="15"/>
      <c r="L58" s="9">
        <f t="shared" si="4"/>
        <v>0</v>
      </c>
      <c r="M58" s="15"/>
      <c r="N58" s="15"/>
      <c r="O58" s="15"/>
      <c r="P58" s="15"/>
      <c r="Q58" s="15"/>
      <c r="R58" s="11">
        <f>SUM(M58:Q58)</f>
        <v>0</v>
      </c>
      <c r="S58" s="15"/>
      <c r="T58" s="15"/>
      <c r="U58" s="9">
        <f>S58+T58</f>
        <v>0</v>
      </c>
      <c r="V58" s="9">
        <f t="shared" si="8"/>
        <v>0</v>
      </c>
      <c r="W58" s="15"/>
      <c r="X58" s="16">
        <f>W58-V58</f>
        <v>0</v>
      </c>
      <c r="Y58" s="18"/>
      <c r="Z58" s="17"/>
    </row>
    <row r="59" spans="1:28" ht="18" customHeight="1" x14ac:dyDescent="0.2">
      <c r="A59" s="13">
        <v>1520043</v>
      </c>
      <c r="B59" s="14" t="s">
        <v>83</v>
      </c>
      <c r="C59" s="15">
        <v>32000</v>
      </c>
      <c r="D59" s="10">
        <f>VLOOKUP($A59,'30.04'!$A$9:$W$204,23,0)</f>
        <v>0</v>
      </c>
      <c r="E59" s="15"/>
      <c r="F59" s="15"/>
      <c r="G59" s="15"/>
      <c r="H59" s="9">
        <f t="shared" si="6"/>
        <v>0</v>
      </c>
      <c r="I59" s="15"/>
      <c r="J59" s="15"/>
      <c r="K59" s="15"/>
      <c r="L59" s="9">
        <f t="shared" si="4"/>
        <v>0</v>
      </c>
      <c r="M59" s="15"/>
      <c r="N59" s="15"/>
      <c r="O59" s="15"/>
      <c r="P59" s="15"/>
      <c r="Q59" s="15"/>
      <c r="R59" s="11">
        <f t="shared" si="5"/>
        <v>0</v>
      </c>
      <c r="S59" s="15"/>
      <c r="T59" s="15"/>
      <c r="U59" s="9">
        <f t="shared" si="7"/>
        <v>0</v>
      </c>
      <c r="V59" s="9">
        <f t="shared" si="8"/>
        <v>0</v>
      </c>
      <c r="W59" s="15"/>
      <c r="X59" s="16">
        <f t="shared" si="9"/>
        <v>0</v>
      </c>
      <c r="Y59" s="18"/>
      <c r="Z59" s="17"/>
    </row>
    <row r="60" spans="1:28" ht="18" customHeight="1" x14ac:dyDescent="0.2">
      <c r="A60" s="13">
        <v>1520050</v>
      </c>
      <c r="B60" s="14" t="s">
        <v>243</v>
      </c>
      <c r="C60" s="15">
        <v>35000</v>
      </c>
      <c r="D60" s="10">
        <f>VLOOKUP($A60,'30.04'!$A$9:$W$204,23,0)</f>
        <v>0</v>
      </c>
      <c r="E60" s="15"/>
      <c r="F60" s="15"/>
      <c r="G60" s="15"/>
      <c r="H60" s="9"/>
      <c r="I60" s="15">
        <v>7</v>
      </c>
      <c r="J60" s="15"/>
      <c r="K60" s="15"/>
      <c r="L60" s="9">
        <f t="shared" si="4"/>
        <v>7</v>
      </c>
      <c r="M60" s="15"/>
      <c r="N60" s="15"/>
      <c r="O60" s="15"/>
      <c r="P60" s="15"/>
      <c r="Q60" s="15"/>
      <c r="R60" s="11"/>
      <c r="S60" s="15"/>
      <c r="T60" s="15"/>
      <c r="U60" s="9"/>
      <c r="V60" s="9"/>
      <c r="W60" s="15"/>
      <c r="X60" s="16"/>
      <c r="Y60" s="18"/>
      <c r="Z60" s="17"/>
    </row>
    <row r="61" spans="1:28" ht="18" customHeight="1" x14ac:dyDescent="0.2">
      <c r="A61" s="13">
        <v>1520051</v>
      </c>
      <c r="B61" s="14" t="s">
        <v>244</v>
      </c>
      <c r="C61" s="15">
        <v>50000</v>
      </c>
      <c r="D61" s="10">
        <f>VLOOKUP($A61,'30.04'!$A$9:$W$204,23,0)</f>
        <v>0</v>
      </c>
      <c r="E61" s="15"/>
      <c r="F61" s="15"/>
      <c r="G61" s="15"/>
      <c r="H61" s="9"/>
      <c r="I61" s="15">
        <v>12</v>
      </c>
      <c r="J61" s="15"/>
      <c r="K61" s="15"/>
      <c r="L61" s="9">
        <f t="shared" si="4"/>
        <v>12</v>
      </c>
      <c r="M61" s="15"/>
      <c r="N61" s="15"/>
      <c r="O61" s="15"/>
      <c r="P61" s="15"/>
      <c r="Q61" s="15"/>
      <c r="R61" s="11"/>
      <c r="S61" s="15"/>
      <c r="T61" s="15"/>
      <c r="U61" s="9"/>
      <c r="V61" s="9"/>
      <c r="W61" s="15"/>
      <c r="X61" s="16"/>
      <c r="Y61" s="18"/>
      <c r="Z61" s="17"/>
    </row>
    <row r="62" spans="1:28" ht="18" customHeight="1" x14ac:dyDescent="0.2">
      <c r="A62" s="13">
        <v>1522008</v>
      </c>
      <c r="B62" s="14" t="s">
        <v>84</v>
      </c>
      <c r="C62" s="15">
        <v>25000</v>
      </c>
      <c r="D62" s="10">
        <f>VLOOKUP($A62,'30.04'!$A$9:$W$204,23,0)</f>
        <v>0</v>
      </c>
      <c r="E62" s="15"/>
      <c r="F62" s="15"/>
      <c r="G62" s="15"/>
      <c r="H62" s="9">
        <f t="shared" si="6"/>
        <v>0</v>
      </c>
      <c r="I62" s="15"/>
      <c r="J62" s="15"/>
      <c r="K62" s="15"/>
      <c r="L62" s="9">
        <f t="shared" si="4"/>
        <v>0</v>
      </c>
      <c r="M62" s="15"/>
      <c r="N62" s="15"/>
      <c r="O62" s="15"/>
      <c r="P62" s="15"/>
      <c r="Q62" s="15"/>
      <c r="R62" s="11">
        <f t="shared" si="5"/>
        <v>0</v>
      </c>
      <c r="S62" s="15"/>
      <c r="T62" s="15"/>
      <c r="U62" s="9">
        <f t="shared" si="7"/>
        <v>0</v>
      </c>
      <c r="V62" s="9">
        <f t="shared" si="8"/>
        <v>0</v>
      </c>
      <c r="W62" s="15"/>
      <c r="X62" s="16">
        <f t="shared" si="9"/>
        <v>0</v>
      </c>
      <c r="Y62" s="18"/>
      <c r="Z62" s="17"/>
    </row>
    <row r="63" spans="1:28" ht="18" customHeight="1" x14ac:dyDescent="0.2">
      <c r="A63" s="13">
        <v>1523008</v>
      </c>
      <c r="B63" s="14" t="s">
        <v>232</v>
      </c>
      <c r="C63" s="15">
        <v>13000</v>
      </c>
      <c r="D63" s="10">
        <f>VLOOKUP($A63,'30.04'!$A$9:$W$204,23,0)</f>
        <v>0</v>
      </c>
      <c r="E63" s="15">
        <v>95</v>
      </c>
      <c r="F63" s="15"/>
      <c r="G63" s="15"/>
      <c r="H63" s="9">
        <f t="shared" si="6"/>
        <v>95</v>
      </c>
      <c r="I63" s="15">
        <v>12</v>
      </c>
      <c r="J63" s="15"/>
      <c r="K63" s="15"/>
      <c r="L63" s="9">
        <f t="shared" si="4"/>
        <v>12</v>
      </c>
      <c r="M63" s="15"/>
      <c r="N63" s="15"/>
      <c r="O63" s="15"/>
      <c r="P63" s="15"/>
      <c r="Q63" s="15"/>
      <c r="R63" s="11">
        <f t="shared" si="5"/>
        <v>0</v>
      </c>
      <c r="S63" s="15"/>
      <c r="T63" s="15"/>
      <c r="U63" s="9">
        <f t="shared" si="7"/>
        <v>0</v>
      </c>
      <c r="V63" s="9">
        <f>D63+H63-L63-R63-U63-L60*3-L61*5</f>
        <v>2</v>
      </c>
      <c r="W63" s="15"/>
      <c r="X63" s="16">
        <f t="shared" si="9"/>
        <v>-2</v>
      </c>
      <c r="Y63" s="18"/>
      <c r="Z63" s="17"/>
    </row>
    <row r="64" spans="1:28" ht="18" customHeight="1" x14ac:dyDescent="0.2">
      <c r="A64" s="13">
        <v>1522009</v>
      </c>
      <c r="B64" s="14" t="s">
        <v>85</v>
      </c>
      <c r="C64" s="15">
        <v>24000</v>
      </c>
      <c r="D64" s="10">
        <f>VLOOKUP($A64,'30.04'!$A$9:$W$204,23,0)</f>
        <v>0</v>
      </c>
      <c r="E64" s="15"/>
      <c r="F64" s="15"/>
      <c r="G64" s="15"/>
      <c r="H64" s="9">
        <f t="shared" si="6"/>
        <v>0</v>
      </c>
      <c r="I64" s="15"/>
      <c r="J64" s="15"/>
      <c r="K64" s="15"/>
      <c r="L64" s="9">
        <f t="shared" si="4"/>
        <v>0</v>
      </c>
      <c r="M64" s="15"/>
      <c r="N64" s="15"/>
      <c r="O64" s="15"/>
      <c r="P64" s="15"/>
      <c r="Q64" s="15"/>
      <c r="R64" s="11">
        <f t="shared" si="5"/>
        <v>0</v>
      </c>
      <c r="S64" s="15"/>
      <c r="T64" s="15"/>
      <c r="U64" s="9">
        <f t="shared" si="7"/>
        <v>0</v>
      </c>
      <c r="V64" s="9">
        <f t="shared" si="8"/>
        <v>0</v>
      </c>
      <c r="W64" s="15"/>
      <c r="X64" s="16">
        <f t="shared" si="9"/>
        <v>0</v>
      </c>
      <c r="Y64" s="18"/>
      <c r="Z64" s="17"/>
    </row>
    <row r="65" spans="1:26" ht="18" customHeight="1" x14ac:dyDescent="0.2">
      <c r="A65" s="7">
        <v>1530000</v>
      </c>
      <c r="B65" s="8" t="s">
        <v>86</v>
      </c>
      <c r="C65" s="9"/>
      <c r="D65" s="10">
        <f>VLOOKUP($A65,'30.04'!$A$9:$W$204,23,0)</f>
        <v>0</v>
      </c>
      <c r="E65" s="10"/>
      <c r="F65" s="10"/>
      <c r="G65" s="10"/>
      <c r="H65" s="9"/>
      <c r="I65" s="10"/>
      <c r="J65" s="10"/>
      <c r="K65" s="10"/>
      <c r="L65" s="9">
        <f t="shared" si="4"/>
        <v>0</v>
      </c>
      <c r="M65" s="10"/>
      <c r="N65" s="10"/>
      <c r="O65" s="10"/>
      <c r="P65" s="10"/>
      <c r="Q65" s="10"/>
      <c r="R65" s="11">
        <f t="shared" si="5"/>
        <v>0</v>
      </c>
      <c r="S65" s="10"/>
      <c r="T65" s="10"/>
      <c r="U65" s="9"/>
      <c r="V65" s="9"/>
      <c r="W65" s="10"/>
      <c r="X65" s="9"/>
      <c r="Y65" s="18"/>
      <c r="Z65" s="17"/>
    </row>
    <row r="66" spans="1:26" ht="18" customHeight="1" x14ac:dyDescent="0.2">
      <c r="A66" s="13">
        <v>1532013</v>
      </c>
      <c r="B66" s="14" t="s">
        <v>87</v>
      </c>
      <c r="C66" s="15">
        <v>89000</v>
      </c>
      <c r="D66" s="10">
        <f>VLOOKUP($A66,'30.04'!$A$9:$W$204,23,0)</f>
        <v>0</v>
      </c>
      <c r="E66" s="15"/>
      <c r="F66" s="15"/>
      <c r="G66" s="15"/>
      <c r="H66" s="9">
        <f>SUM(E66:G66)</f>
        <v>0</v>
      </c>
      <c r="I66" s="15"/>
      <c r="J66" s="15"/>
      <c r="K66" s="15"/>
      <c r="L66" s="9">
        <f t="shared" si="4"/>
        <v>0</v>
      </c>
      <c r="M66" s="15"/>
      <c r="N66" s="15"/>
      <c r="O66" s="15"/>
      <c r="P66" s="15"/>
      <c r="Q66" s="15"/>
      <c r="R66" s="11">
        <f t="shared" si="5"/>
        <v>0</v>
      </c>
      <c r="S66" s="15"/>
      <c r="T66" s="15"/>
      <c r="U66" s="9">
        <f>S66+T66</f>
        <v>0</v>
      </c>
      <c r="V66" s="9">
        <f>D66+H66-L66-R66-U66</f>
        <v>0</v>
      </c>
      <c r="W66" s="15"/>
      <c r="X66" s="16">
        <f>W66-V66</f>
        <v>0</v>
      </c>
      <c r="Y66" s="18"/>
      <c r="Z66" s="17"/>
    </row>
    <row r="67" spans="1:26" ht="18" customHeight="1" x14ac:dyDescent="0.2">
      <c r="A67" s="7">
        <v>1540000</v>
      </c>
      <c r="B67" s="8" t="s">
        <v>88</v>
      </c>
      <c r="C67" s="9"/>
      <c r="D67" s="10">
        <f>VLOOKUP($A67,'30.04'!$A$9:$W$204,23,0)</f>
        <v>0</v>
      </c>
      <c r="E67" s="10"/>
      <c r="F67" s="10"/>
      <c r="G67" s="10"/>
      <c r="H67" s="9"/>
      <c r="I67" s="10"/>
      <c r="J67" s="10"/>
      <c r="K67" s="10"/>
      <c r="L67" s="9">
        <f t="shared" si="4"/>
        <v>0</v>
      </c>
      <c r="M67" s="10"/>
      <c r="N67" s="10"/>
      <c r="O67" s="10"/>
      <c r="P67" s="10"/>
      <c r="Q67" s="10"/>
      <c r="R67" s="11">
        <f t="shared" si="5"/>
        <v>0</v>
      </c>
      <c r="S67" s="10"/>
      <c r="T67" s="10"/>
      <c r="U67" s="9"/>
      <c r="V67" s="9"/>
      <c r="W67" s="10"/>
      <c r="X67" s="9"/>
      <c r="Y67" s="18"/>
      <c r="Z67" s="17"/>
    </row>
    <row r="68" spans="1:26" s="24" customFormat="1" ht="18" customHeight="1" x14ac:dyDescent="0.2">
      <c r="A68" s="25">
        <v>1540002</v>
      </c>
      <c r="B68" s="20" t="s">
        <v>89</v>
      </c>
      <c r="C68" s="21">
        <v>19000</v>
      </c>
      <c r="D68" s="10">
        <f>VLOOKUP($A68,'30.04'!$A$9:$W$204,23,0)</f>
        <v>0</v>
      </c>
      <c r="E68" s="15"/>
      <c r="F68" s="15"/>
      <c r="G68" s="15"/>
      <c r="H68" s="9">
        <f>SUM(E68:G68)</f>
        <v>0</v>
      </c>
      <c r="I68" s="15"/>
      <c r="J68" s="15"/>
      <c r="K68" s="15"/>
      <c r="L68" s="9">
        <f t="shared" si="4"/>
        <v>0</v>
      </c>
      <c r="M68" s="15"/>
      <c r="N68" s="15"/>
      <c r="O68" s="15"/>
      <c r="P68" s="15"/>
      <c r="Q68" s="15"/>
      <c r="R68" s="11">
        <f t="shared" si="5"/>
        <v>0</v>
      </c>
      <c r="S68" s="15"/>
      <c r="T68" s="15"/>
      <c r="U68" s="9">
        <f>S68+T68</f>
        <v>0</v>
      </c>
      <c r="V68" s="9">
        <f>D68+H68-L68-R68-U68</f>
        <v>0</v>
      </c>
      <c r="W68" s="15"/>
      <c r="X68" s="16">
        <f>W68-V68</f>
        <v>0</v>
      </c>
      <c r="Y68" s="22"/>
      <c r="Z68" s="23"/>
    </row>
    <row r="69" spans="1:26" s="24" customFormat="1" ht="18" customHeight="1" x14ac:dyDescent="0.2">
      <c r="A69" s="25">
        <v>1540034</v>
      </c>
      <c r="B69" s="20" t="s">
        <v>90</v>
      </c>
      <c r="C69" s="21">
        <v>16000</v>
      </c>
      <c r="D69" s="10">
        <f>VLOOKUP($A69,'30.04'!$A$9:$W$204,23,0)</f>
        <v>0</v>
      </c>
      <c r="E69" s="15">
        <v>3</v>
      </c>
      <c r="F69" s="15"/>
      <c r="G69" s="15"/>
      <c r="H69" s="9">
        <f>SUM(E69:G69)</f>
        <v>3</v>
      </c>
      <c r="I69" s="15"/>
      <c r="J69" s="15"/>
      <c r="K69" s="15"/>
      <c r="L69" s="9">
        <f t="shared" si="4"/>
        <v>0</v>
      </c>
      <c r="M69" s="15"/>
      <c r="N69" s="15"/>
      <c r="O69" s="15"/>
      <c r="P69" s="15"/>
      <c r="Q69" s="15"/>
      <c r="R69" s="11">
        <f t="shared" si="5"/>
        <v>0</v>
      </c>
      <c r="S69" s="15"/>
      <c r="T69" s="15"/>
      <c r="U69" s="9">
        <f>S69+T69</f>
        <v>0</v>
      </c>
      <c r="V69" s="9">
        <f>D69+H69-L69-R69-U69</f>
        <v>3</v>
      </c>
      <c r="W69" s="15">
        <v>3</v>
      </c>
      <c r="X69" s="16">
        <f>W69-V69</f>
        <v>0</v>
      </c>
      <c r="Y69" s="22"/>
      <c r="Z69" s="23"/>
    </row>
    <row r="70" spans="1:26" ht="18" customHeight="1" x14ac:dyDescent="0.2">
      <c r="A70" s="7">
        <v>1560000</v>
      </c>
      <c r="B70" s="8" t="s">
        <v>91</v>
      </c>
      <c r="C70" s="9"/>
      <c r="D70" s="10">
        <f>VLOOKUP($A70,'30.04'!$A$9:$W$204,23,0)</f>
        <v>0</v>
      </c>
      <c r="E70" s="10"/>
      <c r="F70" s="10"/>
      <c r="G70" s="10"/>
      <c r="H70" s="9"/>
      <c r="I70" s="10"/>
      <c r="J70" s="10"/>
      <c r="K70" s="10"/>
      <c r="L70" s="9">
        <f t="shared" si="4"/>
        <v>0</v>
      </c>
      <c r="M70" s="10"/>
      <c r="N70" s="10"/>
      <c r="O70" s="10"/>
      <c r="P70" s="10"/>
      <c r="Q70" s="10"/>
      <c r="R70" s="11">
        <f t="shared" si="5"/>
        <v>0</v>
      </c>
      <c r="S70" s="10"/>
      <c r="T70" s="10"/>
      <c r="U70" s="9"/>
      <c r="V70" s="9"/>
      <c r="W70" s="10"/>
      <c r="X70" s="9"/>
      <c r="Y70" s="18"/>
      <c r="Z70" s="17"/>
    </row>
    <row r="71" spans="1:26" ht="18" customHeight="1" x14ac:dyDescent="0.2">
      <c r="A71" s="13">
        <v>1560001</v>
      </c>
      <c r="B71" s="14" t="s">
        <v>92</v>
      </c>
      <c r="C71" s="15">
        <v>28000</v>
      </c>
      <c r="D71" s="10">
        <f>VLOOKUP($A71,'30.04'!$A$9:$W$204,23,0)</f>
        <v>0</v>
      </c>
      <c r="E71" s="15">
        <v>7</v>
      </c>
      <c r="F71" s="15"/>
      <c r="G71" s="15"/>
      <c r="H71" s="9">
        <f>SUM(E71:G71)</f>
        <v>7</v>
      </c>
      <c r="I71" s="15">
        <v>6</v>
      </c>
      <c r="J71" s="15"/>
      <c r="K71" s="15"/>
      <c r="L71" s="9">
        <f t="shared" si="4"/>
        <v>6</v>
      </c>
      <c r="M71" s="15"/>
      <c r="N71" s="15"/>
      <c r="O71" s="15"/>
      <c r="P71" s="15"/>
      <c r="Q71" s="15"/>
      <c r="R71" s="11">
        <f t="shared" si="5"/>
        <v>0</v>
      </c>
      <c r="S71" s="15"/>
      <c r="T71" s="15"/>
      <c r="U71" s="9">
        <f>S71+T71</f>
        <v>0</v>
      </c>
      <c r="V71" s="9">
        <f>D71+H71-L71-R71-U71</f>
        <v>1</v>
      </c>
      <c r="W71" s="15"/>
      <c r="X71" s="16">
        <f>W71-V71</f>
        <v>-1</v>
      </c>
      <c r="Y71" s="26"/>
      <c r="Z71" s="17"/>
    </row>
    <row r="72" spans="1:26" ht="18" customHeight="1" x14ac:dyDescent="0.2">
      <c r="A72" s="13">
        <v>1560002</v>
      </c>
      <c r="B72" s="14" t="s">
        <v>93</v>
      </c>
      <c r="C72" s="15">
        <v>28000</v>
      </c>
      <c r="D72" s="10">
        <f>VLOOKUP($A72,'30.04'!$A$9:$W$204,23,0)</f>
        <v>0</v>
      </c>
      <c r="E72" s="15">
        <v>4</v>
      </c>
      <c r="F72" s="15"/>
      <c r="G72" s="15"/>
      <c r="H72" s="9">
        <f>SUM(E72:G72)</f>
        <v>4</v>
      </c>
      <c r="I72" s="15">
        <v>2</v>
      </c>
      <c r="J72" s="15"/>
      <c r="K72" s="15"/>
      <c r="L72" s="9">
        <f t="shared" si="4"/>
        <v>2</v>
      </c>
      <c r="M72" s="15"/>
      <c r="N72" s="15"/>
      <c r="O72" s="15"/>
      <c r="P72" s="15"/>
      <c r="Q72" s="15"/>
      <c r="R72" s="11">
        <f t="shared" si="5"/>
        <v>0</v>
      </c>
      <c r="S72" s="15"/>
      <c r="T72" s="15"/>
      <c r="U72" s="9">
        <f>S72+T72</f>
        <v>0</v>
      </c>
      <c r="V72" s="9">
        <f>D72+H72-L72-R72-U72</f>
        <v>2</v>
      </c>
      <c r="W72" s="15"/>
      <c r="X72" s="16">
        <f>W72-V72</f>
        <v>-2</v>
      </c>
      <c r="Y72" s="26"/>
      <c r="Z72" s="17"/>
    </row>
    <row r="73" spans="1:26" ht="18" customHeight="1" x14ac:dyDescent="0.2">
      <c r="A73" s="13">
        <v>1560006</v>
      </c>
      <c r="B73" s="14" t="s">
        <v>94</v>
      </c>
      <c r="C73" s="15">
        <v>28000</v>
      </c>
      <c r="D73" s="10">
        <f>VLOOKUP($A73,'30.04'!$A$9:$W$204,23,0)</f>
        <v>0</v>
      </c>
      <c r="E73" s="15"/>
      <c r="F73" s="15"/>
      <c r="G73" s="15"/>
      <c r="H73" s="9">
        <f>SUM(E73:G73)</f>
        <v>0</v>
      </c>
      <c r="I73" s="15"/>
      <c r="J73" s="15"/>
      <c r="K73" s="15"/>
      <c r="L73" s="9">
        <f t="shared" si="4"/>
        <v>0</v>
      </c>
      <c r="M73" s="15"/>
      <c r="N73" s="15"/>
      <c r="O73" s="15"/>
      <c r="P73" s="15"/>
      <c r="Q73" s="15"/>
      <c r="R73" s="11">
        <f>SUM(M73:Q73)</f>
        <v>0</v>
      </c>
      <c r="S73" s="15"/>
      <c r="T73" s="15"/>
      <c r="U73" s="9">
        <f>S73+T73</f>
        <v>0</v>
      </c>
      <c r="V73" s="9">
        <f>D73+H73-L73-R73-U73</f>
        <v>0</v>
      </c>
      <c r="W73" s="15"/>
      <c r="X73" s="16">
        <f>W73-V73</f>
        <v>0</v>
      </c>
      <c r="Y73" s="26"/>
      <c r="Z73" s="17"/>
    </row>
    <row r="74" spans="1:26" ht="18" customHeight="1" x14ac:dyDescent="0.2">
      <c r="A74" s="13">
        <v>1560008</v>
      </c>
      <c r="B74" s="14" t="s">
        <v>95</v>
      </c>
      <c r="C74" s="15">
        <v>28000</v>
      </c>
      <c r="D74" s="10">
        <f>VLOOKUP($A74,'30.04'!$A$9:$W$204,23,0)</f>
        <v>0</v>
      </c>
      <c r="E74" s="15"/>
      <c r="F74" s="15"/>
      <c r="G74" s="15"/>
      <c r="H74" s="9">
        <f>SUM(E74:G74)</f>
        <v>0</v>
      </c>
      <c r="I74" s="15"/>
      <c r="J74" s="15"/>
      <c r="K74" s="15"/>
      <c r="L74" s="9">
        <f t="shared" si="4"/>
        <v>0</v>
      </c>
      <c r="M74" s="15"/>
      <c r="N74" s="15"/>
      <c r="O74" s="15"/>
      <c r="P74" s="15"/>
      <c r="Q74" s="15"/>
      <c r="R74" s="11">
        <f>SUM(M74:Q74)</f>
        <v>0</v>
      </c>
      <c r="S74" s="15"/>
      <c r="T74" s="15"/>
      <c r="U74" s="9">
        <f>S74+T74</f>
        <v>0</v>
      </c>
      <c r="V74" s="9">
        <f>D74+H74-L74-R74-U74</f>
        <v>0</v>
      </c>
      <c r="W74" s="15"/>
      <c r="X74" s="16">
        <f>W74-V74</f>
        <v>0</v>
      </c>
      <c r="Y74" s="26"/>
      <c r="Z74" s="17"/>
    </row>
    <row r="75" spans="1:26" ht="18" customHeight="1" x14ac:dyDescent="0.2">
      <c r="A75" s="13">
        <v>1560048</v>
      </c>
      <c r="B75" s="14" t="s">
        <v>96</v>
      </c>
      <c r="C75" s="15">
        <v>28000</v>
      </c>
      <c r="D75" s="10">
        <f>VLOOKUP($A75,'30.04'!$A$9:$W$204,23,0)</f>
        <v>0</v>
      </c>
      <c r="E75" s="15"/>
      <c r="F75" s="15"/>
      <c r="G75" s="15"/>
      <c r="H75" s="9">
        <f>SUM(E75:G75)</f>
        <v>0</v>
      </c>
      <c r="I75" s="15"/>
      <c r="J75" s="15"/>
      <c r="K75" s="15"/>
      <c r="L75" s="9">
        <f t="shared" si="4"/>
        <v>0</v>
      </c>
      <c r="M75" s="15"/>
      <c r="N75" s="15"/>
      <c r="O75" s="15"/>
      <c r="P75" s="15"/>
      <c r="Q75" s="15"/>
      <c r="R75" s="11">
        <f t="shared" si="5"/>
        <v>0</v>
      </c>
      <c r="S75" s="15"/>
      <c r="T75" s="15"/>
      <c r="U75" s="9">
        <f>S75+T75</f>
        <v>0</v>
      </c>
      <c r="V75" s="9">
        <f>D75+H75-L75-R75-U75</f>
        <v>0</v>
      </c>
      <c r="W75" s="15"/>
      <c r="X75" s="16">
        <f>W75-V75</f>
        <v>0</v>
      </c>
      <c r="Y75" s="26"/>
      <c r="Z75" s="17"/>
    </row>
    <row r="76" spans="1:26" ht="18" customHeight="1" x14ac:dyDescent="0.2">
      <c r="A76" s="7">
        <v>1510000</v>
      </c>
      <c r="B76" s="8" t="s">
        <v>97</v>
      </c>
      <c r="C76" s="9"/>
      <c r="D76" s="10">
        <f>VLOOKUP($A76,'30.04'!$A$9:$W$204,23,0)</f>
        <v>0</v>
      </c>
      <c r="E76" s="10"/>
      <c r="F76" s="10"/>
      <c r="G76" s="10"/>
      <c r="H76" s="9"/>
      <c r="I76" s="10"/>
      <c r="J76" s="10"/>
      <c r="K76" s="10"/>
      <c r="L76" s="9">
        <f t="shared" si="4"/>
        <v>0</v>
      </c>
      <c r="M76" s="10"/>
      <c r="N76" s="10"/>
      <c r="O76" s="10"/>
      <c r="P76" s="10"/>
      <c r="Q76" s="10"/>
      <c r="R76" s="11">
        <f t="shared" si="5"/>
        <v>0</v>
      </c>
      <c r="S76" s="10"/>
      <c r="T76" s="10"/>
      <c r="U76" s="9"/>
      <c r="V76" s="9"/>
      <c r="W76" s="10"/>
      <c r="X76" s="9"/>
      <c r="Y76" s="18"/>
      <c r="Z76" s="17"/>
    </row>
    <row r="77" spans="1:26" ht="18" customHeight="1" x14ac:dyDescent="0.2">
      <c r="A77" s="13">
        <v>1510001</v>
      </c>
      <c r="B77" s="14" t="s">
        <v>98</v>
      </c>
      <c r="C77" s="15">
        <v>55000</v>
      </c>
      <c r="D77" s="10">
        <f>VLOOKUP($A77,'30.04'!$A$9:$W$204,23,0)</f>
        <v>1</v>
      </c>
      <c r="E77" s="15">
        <v>2</v>
      </c>
      <c r="F77" s="15"/>
      <c r="G77" s="15"/>
      <c r="H77" s="9">
        <f t="shared" ref="H77:H90" si="10">SUM(E77:G77)</f>
        <v>2</v>
      </c>
      <c r="I77" s="15">
        <v>2</v>
      </c>
      <c r="J77" s="15"/>
      <c r="K77" s="15"/>
      <c r="L77" s="9">
        <f t="shared" ref="L77:L140" si="11">SUM(I77:K77)</f>
        <v>2</v>
      </c>
      <c r="M77" s="15">
        <v>1</v>
      </c>
      <c r="N77" s="15"/>
      <c r="O77" s="15"/>
      <c r="P77" s="15"/>
      <c r="Q77" s="15"/>
      <c r="R77" s="11">
        <f t="shared" si="5"/>
        <v>1</v>
      </c>
      <c r="S77" s="15"/>
      <c r="T77" s="15"/>
      <c r="U77" s="9">
        <f t="shared" ref="U77:U90" si="12">S77+T77</f>
        <v>0</v>
      </c>
      <c r="V77" s="9">
        <f t="shared" ref="V77:V90" si="13">D77+H77-L77-R77-U77</f>
        <v>0</v>
      </c>
      <c r="W77" s="15">
        <v>2</v>
      </c>
      <c r="X77" s="16">
        <f t="shared" ref="X77:X90" si="14">W77-V77</f>
        <v>2</v>
      </c>
      <c r="Y77" s="27"/>
      <c r="Z77" s="17"/>
    </row>
    <row r="78" spans="1:26" ht="18" customHeight="1" x14ac:dyDescent="0.2">
      <c r="A78" s="13">
        <v>1510002</v>
      </c>
      <c r="B78" s="14" t="s">
        <v>99</v>
      </c>
      <c r="C78" s="15">
        <v>30000</v>
      </c>
      <c r="D78" s="10">
        <f>VLOOKUP($A78,'30.04'!$A$9:$W$204,23,0)</f>
        <v>6</v>
      </c>
      <c r="E78" s="15">
        <v>4</v>
      </c>
      <c r="F78" s="15"/>
      <c r="G78" s="15"/>
      <c r="H78" s="9">
        <f t="shared" si="10"/>
        <v>4</v>
      </c>
      <c r="I78" s="15">
        <v>4</v>
      </c>
      <c r="J78" s="15"/>
      <c r="K78" s="15"/>
      <c r="L78" s="9">
        <f t="shared" si="11"/>
        <v>4</v>
      </c>
      <c r="M78" s="15"/>
      <c r="N78" s="15"/>
      <c r="O78" s="15"/>
      <c r="P78" s="15"/>
      <c r="Q78" s="15"/>
      <c r="R78" s="11">
        <f t="shared" si="5"/>
        <v>0</v>
      </c>
      <c r="S78" s="15"/>
      <c r="T78" s="15"/>
      <c r="U78" s="9">
        <f t="shared" si="12"/>
        <v>0</v>
      </c>
      <c r="V78" s="9">
        <f t="shared" si="13"/>
        <v>6</v>
      </c>
      <c r="W78" s="15">
        <v>1</v>
      </c>
      <c r="X78" s="16">
        <f t="shared" si="14"/>
        <v>-5</v>
      </c>
      <c r="Y78" s="27"/>
      <c r="Z78" s="17"/>
    </row>
    <row r="79" spans="1:26" ht="18" customHeight="1" x14ac:dyDescent="0.2">
      <c r="A79" s="13">
        <v>1510005</v>
      </c>
      <c r="B79" s="14" t="s">
        <v>100</v>
      </c>
      <c r="C79" s="15">
        <v>70000</v>
      </c>
      <c r="D79" s="10">
        <f>VLOOKUP($A79,'30.04'!$A$9:$W$204,23,0)</f>
        <v>0</v>
      </c>
      <c r="E79" s="15"/>
      <c r="F79" s="15"/>
      <c r="G79" s="15"/>
      <c r="H79" s="9">
        <f t="shared" si="10"/>
        <v>0</v>
      </c>
      <c r="I79" s="15"/>
      <c r="J79" s="15"/>
      <c r="K79" s="15"/>
      <c r="L79" s="9">
        <f t="shared" si="11"/>
        <v>0</v>
      </c>
      <c r="M79" s="15"/>
      <c r="N79" s="15"/>
      <c r="O79" s="15"/>
      <c r="P79" s="15"/>
      <c r="Q79" s="15"/>
      <c r="R79" s="11">
        <f t="shared" si="5"/>
        <v>0</v>
      </c>
      <c r="S79" s="15"/>
      <c r="T79" s="15"/>
      <c r="U79" s="9">
        <f t="shared" si="12"/>
        <v>0</v>
      </c>
      <c r="V79" s="9">
        <f t="shared" si="13"/>
        <v>0</v>
      </c>
      <c r="W79" s="15"/>
      <c r="X79" s="16">
        <f t="shared" si="14"/>
        <v>0</v>
      </c>
      <c r="Y79" s="18"/>
      <c r="Z79" s="17"/>
    </row>
    <row r="80" spans="1:26" ht="18" customHeight="1" x14ac:dyDescent="0.2">
      <c r="A80" s="13">
        <v>1510006</v>
      </c>
      <c r="B80" s="14" t="s">
        <v>101</v>
      </c>
      <c r="C80" s="15">
        <v>38000</v>
      </c>
      <c r="D80" s="10">
        <f>VLOOKUP($A80,'30.04'!$A$9:$W$204,23,0)</f>
        <v>6</v>
      </c>
      <c r="E80" s="15">
        <v>4</v>
      </c>
      <c r="F80" s="15"/>
      <c r="G80" s="15"/>
      <c r="H80" s="9">
        <f t="shared" si="10"/>
        <v>4</v>
      </c>
      <c r="I80" s="15"/>
      <c r="J80" s="15"/>
      <c r="K80" s="15"/>
      <c r="L80" s="9">
        <f t="shared" si="11"/>
        <v>0</v>
      </c>
      <c r="M80" s="15"/>
      <c r="N80" s="15"/>
      <c r="O80" s="15"/>
      <c r="P80" s="15"/>
      <c r="Q80" s="15"/>
      <c r="R80" s="11">
        <f t="shared" si="5"/>
        <v>0</v>
      </c>
      <c r="S80" s="15"/>
      <c r="T80" s="15"/>
      <c r="U80" s="9">
        <f t="shared" si="12"/>
        <v>0</v>
      </c>
      <c r="V80" s="9">
        <f t="shared" si="13"/>
        <v>10</v>
      </c>
      <c r="W80" s="15">
        <v>4</v>
      </c>
      <c r="X80" s="16">
        <f t="shared" si="14"/>
        <v>-6</v>
      </c>
      <c r="Y80" s="26"/>
      <c r="Z80" s="17"/>
    </row>
    <row r="81" spans="1:26" ht="18" customHeight="1" x14ac:dyDescent="0.2">
      <c r="A81" s="13">
        <v>1510007</v>
      </c>
      <c r="B81" s="14" t="s">
        <v>102</v>
      </c>
      <c r="C81" s="15">
        <v>75000</v>
      </c>
      <c r="D81" s="10">
        <f>VLOOKUP($A81,'30.04'!$A$9:$W$204,23,0)</f>
        <v>0</v>
      </c>
      <c r="E81" s="15"/>
      <c r="F81" s="15"/>
      <c r="G81" s="15"/>
      <c r="H81" s="9">
        <f t="shared" si="10"/>
        <v>0</v>
      </c>
      <c r="I81" s="15"/>
      <c r="J81" s="15"/>
      <c r="K81" s="15"/>
      <c r="L81" s="9">
        <f t="shared" si="11"/>
        <v>0</v>
      </c>
      <c r="M81" s="15"/>
      <c r="N81" s="15"/>
      <c r="O81" s="15"/>
      <c r="P81" s="15"/>
      <c r="Q81" s="15"/>
      <c r="R81" s="11">
        <f>SUM(M81:Q81)</f>
        <v>0</v>
      </c>
      <c r="S81" s="15"/>
      <c r="T81" s="15"/>
      <c r="U81" s="9">
        <f>S81+T81</f>
        <v>0</v>
      </c>
      <c r="V81" s="9">
        <f t="shared" si="13"/>
        <v>0</v>
      </c>
      <c r="W81" s="15"/>
      <c r="X81" s="16">
        <f>W81-V81</f>
        <v>0</v>
      </c>
      <c r="Y81" s="18"/>
      <c r="Z81" s="17"/>
    </row>
    <row r="82" spans="1:26" ht="18" customHeight="1" x14ac:dyDescent="0.2">
      <c r="A82" s="13">
        <v>1510008</v>
      </c>
      <c r="B82" s="14" t="s">
        <v>103</v>
      </c>
      <c r="C82" s="15">
        <v>55000</v>
      </c>
      <c r="D82" s="10">
        <f>VLOOKUP($A82,'30.04'!$A$9:$W$204,23,0)</f>
        <v>0</v>
      </c>
      <c r="E82" s="15"/>
      <c r="F82" s="15"/>
      <c r="G82" s="15"/>
      <c r="H82" s="9">
        <f t="shared" si="10"/>
        <v>0</v>
      </c>
      <c r="I82" s="15"/>
      <c r="J82" s="15"/>
      <c r="K82" s="15"/>
      <c r="L82" s="9">
        <f t="shared" si="11"/>
        <v>0</v>
      </c>
      <c r="M82" s="15"/>
      <c r="N82" s="15"/>
      <c r="O82" s="15"/>
      <c r="P82" s="15"/>
      <c r="Q82" s="15"/>
      <c r="R82" s="11">
        <f>SUM(M82:Q82)</f>
        <v>0</v>
      </c>
      <c r="S82" s="15"/>
      <c r="T82" s="15"/>
      <c r="U82" s="9">
        <f>S82+T82</f>
        <v>0</v>
      </c>
      <c r="V82" s="9">
        <f t="shared" si="13"/>
        <v>0</v>
      </c>
      <c r="W82" s="15"/>
      <c r="X82" s="16">
        <f>W82-V82</f>
        <v>0</v>
      </c>
      <c r="Y82" s="26"/>
      <c r="Z82" s="17"/>
    </row>
    <row r="83" spans="1:26" ht="18" customHeight="1" x14ac:dyDescent="0.2">
      <c r="A83" s="13">
        <v>1510009</v>
      </c>
      <c r="B83" s="14" t="s">
        <v>104</v>
      </c>
      <c r="C83" s="15">
        <v>30000</v>
      </c>
      <c r="D83" s="10">
        <f>VLOOKUP($A83,'30.04'!$A$9:$W$204,23,0)</f>
        <v>3</v>
      </c>
      <c r="E83" s="15">
        <v>6</v>
      </c>
      <c r="F83" s="15"/>
      <c r="G83" s="15"/>
      <c r="H83" s="9">
        <f t="shared" si="10"/>
        <v>6</v>
      </c>
      <c r="I83" s="15"/>
      <c r="J83" s="15"/>
      <c r="K83" s="15"/>
      <c r="L83" s="9">
        <f t="shared" si="11"/>
        <v>0</v>
      </c>
      <c r="M83" s="15"/>
      <c r="N83" s="15"/>
      <c r="O83" s="15"/>
      <c r="P83" s="15"/>
      <c r="Q83" s="15"/>
      <c r="R83" s="11">
        <f t="shared" si="5"/>
        <v>0</v>
      </c>
      <c r="S83" s="15"/>
      <c r="T83" s="15"/>
      <c r="U83" s="9">
        <f t="shared" si="12"/>
        <v>0</v>
      </c>
      <c r="V83" s="9">
        <f t="shared" si="13"/>
        <v>9</v>
      </c>
      <c r="W83" s="15">
        <v>6</v>
      </c>
      <c r="X83" s="16">
        <f t="shared" si="14"/>
        <v>-3</v>
      </c>
      <c r="Y83" s="26"/>
      <c r="Z83" s="17"/>
    </row>
    <row r="84" spans="1:26" ht="18" customHeight="1" x14ac:dyDescent="0.2">
      <c r="A84" s="13">
        <v>1510018</v>
      </c>
      <c r="B84" s="14" t="s">
        <v>105</v>
      </c>
      <c r="C84" s="15">
        <v>60000</v>
      </c>
      <c r="D84" s="10">
        <f>VLOOKUP($A84,'30.04'!$A$9:$W$204,23,0)</f>
        <v>0</v>
      </c>
      <c r="E84" s="15">
        <v>1</v>
      </c>
      <c r="F84" s="15"/>
      <c r="G84" s="15"/>
      <c r="H84" s="9">
        <f t="shared" si="10"/>
        <v>1</v>
      </c>
      <c r="I84" s="15">
        <v>1</v>
      </c>
      <c r="J84" s="15"/>
      <c r="K84" s="15"/>
      <c r="L84" s="9">
        <f t="shared" si="11"/>
        <v>1</v>
      </c>
      <c r="M84" s="15"/>
      <c r="N84" s="15"/>
      <c r="O84" s="15"/>
      <c r="P84" s="15"/>
      <c r="Q84" s="15"/>
      <c r="R84" s="11">
        <f t="shared" si="5"/>
        <v>0</v>
      </c>
      <c r="S84" s="15"/>
      <c r="T84" s="15"/>
      <c r="U84" s="9">
        <f t="shared" si="12"/>
        <v>0</v>
      </c>
      <c r="V84" s="9">
        <f t="shared" si="13"/>
        <v>0</v>
      </c>
      <c r="W84" s="15">
        <v>1</v>
      </c>
      <c r="X84" s="16">
        <f t="shared" si="14"/>
        <v>1</v>
      </c>
      <c r="Y84" s="18"/>
      <c r="Z84" s="17"/>
    </row>
    <row r="85" spans="1:26" ht="18" customHeight="1" x14ac:dyDescent="0.2">
      <c r="A85" s="13">
        <v>1510021</v>
      </c>
      <c r="B85" s="14" t="s">
        <v>106</v>
      </c>
      <c r="C85" s="15">
        <v>38000</v>
      </c>
      <c r="D85" s="10">
        <f>VLOOKUP($A85,'30.04'!$A$9:$W$204,23,0)</f>
        <v>7</v>
      </c>
      <c r="E85" s="15">
        <v>8</v>
      </c>
      <c r="F85" s="15"/>
      <c r="G85" s="15"/>
      <c r="H85" s="9">
        <f t="shared" si="10"/>
        <v>8</v>
      </c>
      <c r="I85" s="15">
        <v>1</v>
      </c>
      <c r="J85" s="15"/>
      <c r="K85" s="15"/>
      <c r="L85" s="9">
        <f t="shared" si="11"/>
        <v>1</v>
      </c>
      <c r="M85" s="15"/>
      <c r="N85" s="15"/>
      <c r="O85" s="15"/>
      <c r="P85" s="15"/>
      <c r="Q85" s="15"/>
      <c r="R85" s="11">
        <f t="shared" si="5"/>
        <v>0</v>
      </c>
      <c r="S85" s="15"/>
      <c r="T85" s="15"/>
      <c r="U85" s="9">
        <f t="shared" si="12"/>
        <v>0</v>
      </c>
      <c r="V85" s="9">
        <f t="shared" si="13"/>
        <v>14</v>
      </c>
      <c r="W85" s="15">
        <v>7</v>
      </c>
      <c r="X85" s="16">
        <f t="shared" si="14"/>
        <v>-7</v>
      </c>
      <c r="Y85" s="18"/>
      <c r="Z85" s="17"/>
    </row>
    <row r="86" spans="1:26" ht="18" customHeight="1" x14ac:dyDescent="0.2">
      <c r="A86" s="13">
        <v>1510023</v>
      </c>
      <c r="B86" s="14" t="s">
        <v>107</v>
      </c>
      <c r="C86" s="15">
        <v>55000</v>
      </c>
      <c r="D86" s="10">
        <f>VLOOKUP($A86,'30.04'!$A$9:$W$204,23,0)</f>
        <v>0</v>
      </c>
      <c r="E86" s="15"/>
      <c r="F86" s="15"/>
      <c r="G86" s="15"/>
      <c r="H86" s="9">
        <f t="shared" si="10"/>
        <v>0</v>
      </c>
      <c r="I86" s="15"/>
      <c r="J86" s="15"/>
      <c r="K86" s="15"/>
      <c r="L86" s="9">
        <f t="shared" si="11"/>
        <v>0</v>
      </c>
      <c r="M86" s="15"/>
      <c r="N86" s="15"/>
      <c r="O86" s="15"/>
      <c r="P86" s="15"/>
      <c r="Q86" s="15"/>
      <c r="R86" s="11">
        <f>SUM(M86:Q86)</f>
        <v>0</v>
      </c>
      <c r="S86" s="15"/>
      <c r="T86" s="15"/>
      <c r="U86" s="9">
        <f>S86+T86</f>
        <v>0</v>
      </c>
      <c r="V86" s="9">
        <f t="shared" si="13"/>
        <v>0</v>
      </c>
      <c r="W86" s="15"/>
      <c r="X86" s="16">
        <f>W86-V86</f>
        <v>0</v>
      </c>
      <c r="Y86" s="18"/>
      <c r="Z86" s="17"/>
    </row>
    <row r="87" spans="1:26" ht="18" customHeight="1" x14ac:dyDescent="0.2">
      <c r="A87" s="13">
        <v>1510024</v>
      </c>
      <c r="B87" s="14" t="s">
        <v>108</v>
      </c>
      <c r="C87" s="15">
        <v>30000</v>
      </c>
      <c r="D87" s="10">
        <f>VLOOKUP($A87,'30.04'!$A$9:$W$204,23,0)</f>
        <v>0</v>
      </c>
      <c r="E87" s="15"/>
      <c r="F87" s="15"/>
      <c r="G87" s="15"/>
      <c r="H87" s="9">
        <f t="shared" si="10"/>
        <v>0</v>
      </c>
      <c r="I87" s="15"/>
      <c r="J87" s="15"/>
      <c r="K87" s="15"/>
      <c r="L87" s="9">
        <f t="shared" si="11"/>
        <v>0</v>
      </c>
      <c r="M87" s="15"/>
      <c r="N87" s="15"/>
      <c r="O87" s="15"/>
      <c r="P87" s="15"/>
      <c r="Q87" s="15"/>
      <c r="R87" s="11">
        <f>SUM(M87:Q87)</f>
        <v>0</v>
      </c>
      <c r="S87" s="15"/>
      <c r="T87" s="15"/>
      <c r="U87" s="9">
        <f>S87+T87</f>
        <v>0</v>
      </c>
      <c r="V87" s="9">
        <f t="shared" si="13"/>
        <v>0</v>
      </c>
      <c r="W87" s="15"/>
      <c r="X87" s="16">
        <f>W87-V87</f>
        <v>0</v>
      </c>
      <c r="Y87" s="18"/>
      <c r="Z87" s="17"/>
    </row>
    <row r="88" spans="1:26" ht="18" customHeight="1" x14ac:dyDescent="0.2">
      <c r="A88" s="13">
        <v>1510039</v>
      </c>
      <c r="B88" s="14" t="s">
        <v>109</v>
      </c>
      <c r="C88" s="15">
        <v>30000</v>
      </c>
      <c r="D88" s="10">
        <f>VLOOKUP($A88,'30.04'!$A$9:$W$204,23,0)</f>
        <v>8</v>
      </c>
      <c r="E88" s="15">
        <v>2</v>
      </c>
      <c r="F88" s="15"/>
      <c r="G88" s="15"/>
      <c r="H88" s="9">
        <f t="shared" si="10"/>
        <v>2</v>
      </c>
      <c r="I88" s="15">
        <v>2</v>
      </c>
      <c r="J88" s="15"/>
      <c r="K88" s="15"/>
      <c r="L88" s="9">
        <f t="shared" si="11"/>
        <v>2</v>
      </c>
      <c r="M88" s="15"/>
      <c r="N88" s="15"/>
      <c r="O88" s="15"/>
      <c r="P88" s="15"/>
      <c r="Q88" s="15"/>
      <c r="R88" s="11">
        <f t="shared" si="5"/>
        <v>0</v>
      </c>
      <c r="S88" s="15"/>
      <c r="T88" s="15"/>
      <c r="U88" s="9">
        <f t="shared" si="12"/>
        <v>0</v>
      </c>
      <c r="V88" s="9">
        <f t="shared" si="13"/>
        <v>8</v>
      </c>
      <c r="W88" s="15">
        <v>1</v>
      </c>
      <c r="X88" s="16">
        <f t="shared" si="14"/>
        <v>-7</v>
      </c>
      <c r="Y88" s="27"/>
      <c r="Z88" s="17"/>
    </row>
    <row r="89" spans="1:26" ht="18" customHeight="1" x14ac:dyDescent="0.2">
      <c r="A89" s="13">
        <v>1510040</v>
      </c>
      <c r="B89" s="14" t="s">
        <v>110</v>
      </c>
      <c r="C89" s="15">
        <v>55000</v>
      </c>
      <c r="D89" s="10">
        <f>VLOOKUP($A89,'30.04'!$A$9:$W$204,23,0)</f>
        <v>2</v>
      </c>
      <c r="E89" s="15">
        <v>1</v>
      </c>
      <c r="F89" s="15"/>
      <c r="G89" s="15"/>
      <c r="H89" s="9">
        <f t="shared" si="10"/>
        <v>1</v>
      </c>
      <c r="I89" s="15"/>
      <c r="J89" s="15"/>
      <c r="K89" s="15"/>
      <c r="L89" s="9">
        <f t="shared" si="11"/>
        <v>0</v>
      </c>
      <c r="M89" s="15">
        <v>1</v>
      </c>
      <c r="N89" s="15"/>
      <c r="O89" s="15"/>
      <c r="P89" s="15"/>
      <c r="Q89" s="15"/>
      <c r="R89" s="11">
        <f t="shared" si="5"/>
        <v>1</v>
      </c>
      <c r="S89" s="15"/>
      <c r="T89" s="15"/>
      <c r="U89" s="9">
        <f t="shared" si="12"/>
        <v>0</v>
      </c>
      <c r="V89" s="9">
        <f t="shared" si="13"/>
        <v>2</v>
      </c>
      <c r="W89" s="15">
        <v>2</v>
      </c>
      <c r="X89" s="16">
        <f t="shared" si="14"/>
        <v>0</v>
      </c>
      <c r="Y89" s="27"/>
      <c r="Z89" s="17"/>
    </row>
    <row r="90" spans="1:26" ht="18" customHeight="1" x14ac:dyDescent="0.2">
      <c r="A90" s="13">
        <v>1510053</v>
      </c>
      <c r="B90" s="14" t="s">
        <v>111</v>
      </c>
      <c r="C90" s="15">
        <v>35000</v>
      </c>
      <c r="D90" s="10">
        <f>VLOOKUP($A90,'30.04'!$A$9:$W$204,23,0)</f>
        <v>2</v>
      </c>
      <c r="E90" s="15">
        <v>2</v>
      </c>
      <c r="F90" s="15"/>
      <c r="G90" s="15"/>
      <c r="H90" s="9">
        <f t="shared" si="10"/>
        <v>2</v>
      </c>
      <c r="I90" s="15">
        <v>2</v>
      </c>
      <c r="J90" s="15"/>
      <c r="K90" s="15"/>
      <c r="L90" s="9">
        <f t="shared" si="11"/>
        <v>2</v>
      </c>
      <c r="M90" s="15"/>
      <c r="N90" s="15"/>
      <c r="O90" s="15"/>
      <c r="P90" s="15"/>
      <c r="Q90" s="15"/>
      <c r="R90" s="11">
        <f t="shared" ref="R90:R159" si="15">SUM(M90:Q90)</f>
        <v>0</v>
      </c>
      <c r="S90" s="15"/>
      <c r="T90" s="15"/>
      <c r="U90" s="9">
        <f t="shared" si="12"/>
        <v>0</v>
      </c>
      <c r="V90" s="9">
        <f t="shared" si="13"/>
        <v>2</v>
      </c>
      <c r="W90" s="15"/>
      <c r="X90" s="16">
        <f t="shared" si="14"/>
        <v>-2</v>
      </c>
      <c r="Y90" s="27"/>
      <c r="Z90" s="17"/>
    </row>
    <row r="91" spans="1:26" ht="18" customHeight="1" x14ac:dyDescent="0.2">
      <c r="A91" s="7">
        <v>3500000</v>
      </c>
      <c r="B91" s="8" t="s">
        <v>112</v>
      </c>
      <c r="C91" s="9"/>
      <c r="D91" s="10">
        <f>VLOOKUP($A91,'30.04'!$A$9:$W$204,23,0)</f>
        <v>0</v>
      </c>
      <c r="E91" s="10"/>
      <c r="F91" s="10"/>
      <c r="G91" s="10"/>
      <c r="H91" s="9"/>
      <c r="I91" s="10"/>
      <c r="J91" s="10"/>
      <c r="K91" s="10"/>
      <c r="L91" s="9">
        <f t="shared" si="11"/>
        <v>0</v>
      </c>
      <c r="M91" s="10"/>
      <c r="N91" s="10"/>
      <c r="O91" s="10"/>
      <c r="P91" s="10"/>
      <c r="Q91" s="10"/>
      <c r="R91" s="11">
        <f t="shared" si="15"/>
        <v>0</v>
      </c>
      <c r="S91" s="10"/>
      <c r="T91" s="10"/>
      <c r="U91" s="9"/>
      <c r="V91" s="9"/>
      <c r="W91" s="10"/>
      <c r="X91" s="9"/>
      <c r="Y91" s="18"/>
      <c r="Z91" s="17"/>
    </row>
    <row r="92" spans="1:26" ht="18" customHeight="1" x14ac:dyDescent="0.2">
      <c r="A92" s="13">
        <v>3500003</v>
      </c>
      <c r="B92" s="14" t="s">
        <v>113</v>
      </c>
      <c r="C92" s="15">
        <v>390000</v>
      </c>
      <c r="D92" s="10">
        <f>VLOOKUP($A92,'30.04'!$A$9:$W$204,23,0)</f>
        <v>1</v>
      </c>
      <c r="E92" s="15"/>
      <c r="F92" s="15"/>
      <c r="G92" s="15"/>
      <c r="H92" s="9">
        <f t="shared" ref="H92:H109" si="16">SUM(E92:G92)</f>
        <v>0</v>
      </c>
      <c r="I92" s="15"/>
      <c r="J92" s="15"/>
      <c r="K92" s="15"/>
      <c r="L92" s="9">
        <f t="shared" si="11"/>
        <v>0</v>
      </c>
      <c r="M92" s="15"/>
      <c r="N92" s="15"/>
      <c r="O92" s="15"/>
      <c r="P92" s="15"/>
      <c r="Q92" s="15"/>
      <c r="R92" s="11">
        <f>SUM(M92:Q92)</f>
        <v>0</v>
      </c>
      <c r="S92" s="15"/>
      <c r="T92" s="15"/>
      <c r="U92" s="9">
        <f>S92+T92</f>
        <v>0</v>
      </c>
      <c r="V92" s="9">
        <f t="shared" ref="V92:V109" si="17">D92+H92-L92-R92-U92</f>
        <v>1</v>
      </c>
      <c r="W92" s="15"/>
      <c r="X92" s="16">
        <f>W92-V92</f>
        <v>-1</v>
      </c>
      <c r="Y92" s="18"/>
      <c r="Z92" s="17"/>
    </row>
    <row r="93" spans="1:26" ht="18" customHeight="1" x14ac:dyDescent="0.2">
      <c r="A93" s="13">
        <v>3500004</v>
      </c>
      <c r="B93" s="14" t="s">
        <v>114</v>
      </c>
      <c r="C93" s="15">
        <v>300000</v>
      </c>
      <c r="D93" s="10">
        <f>VLOOKUP($A93,'30.04'!$A$9:$W$204,23,0)</f>
        <v>0</v>
      </c>
      <c r="E93" s="15"/>
      <c r="F93" s="15"/>
      <c r="G93" s="15"/>
      <c r="H93" s="9">
        <f t="shared" si="16"/>
        <v>0</v>
      </c>
      <c r="I93" s="15"/>
      <c r="J93" s="15"/>
      <c r="K93" s="15"/>
      <c r="L93" s="9">
        <f t="shared" si="11"/>
        <v>0</v>
      </c>
      <c r="M93" s="15"/>
      <c r="N93" s="15"/>
      <c r="O93" s="15"/>
      <c r="P93" s="15"/>
      <c r="Q93" s="15"/>
      <c r="R93" s="11">
        <f>SUM(M93:Q93)</f>
        <v>0</v>
      </c>
      <c r="S93" s="15"/>
      <c r="T93" s="15"/>
      <c r="U93" s="9">
        <f>S93+T93</f>
        <v>0</v>
      </c>
      <c r="V93" s="9">
        <f t="shared" si="17"/>
        <v>0</v>
      </c>
      <c r="W93" s="15"/>
      <c r="X93" s="16">
        <f>W93-V93</f>
        <v>0</v>
      </c>
      <c r="Y93" s="18"/>
      <c r="Z93" s="17"/>
    </row>
    <row r="94" spans="1:26" ht="18" customHeight="1" x14ac:dyDescent="0.2">
      <c r="A94" s="13">
        <v>3500001</v>
      </c>
      <c r="B94" s="14" t="s">
        <v>115</v>
      </c>
      <c r="C94" s="15">
        <v>300000</v>
      </c>
      <c r="D94" s="10">
        <f>VLOOKUP($A94,'30.04'!$A$9:$W$204,23,0)</f>
        <v>0</v>
      </c>
      <c r="E94" s="15"/>
      <c r="F94" s="15"/>
      <c r="G94" s="15"/>
      <c r="H94" s="9">
        <f t="shared" si="16"/>
        <v>0</v>
      </c>
      <c r="I94" s="15"/>
      <c r="J94" s="15"/>
      <c r="K94" s="15"/>
      <c r="L94" s="9">
        <f t="shared" si="11"/>
        <v>0</v>
      </c>
      <c r="M94" s="15"/>
      <c r="N94" s="15"/>
      <c r="O94" s="15"/>
      <c r="P94" s="15"/>
      <c r="Q94" s="15"/>
      <c r="R94" s="11">
        <f t="shared" si="15"/>
        <v>0</v>
      </c>
      <c r="S94" s="15"/>
      <c r="T94" s="15"/>
      <c r="U94" s="9">
        <f t="shared" ref="U94:U109" si="18">S94+T94</f>
        <v>0</v>
      </c>
      <c r="V94" s="9">
        <f t="shared" si="17"/>
        <v>0</v>
      </c>
      <c r="W94" s="15"/>
      <c r="X94" s="16">
        <f t="shared" ref="X94:X109" si="19">W94-V94</f>
        <v>0</v>
      </c>
      <c r="Y94" s="18"/>
      <c r="Z94" s="17"/>
    </row>
    <row r="95" spans="1:26" ht="18" customHeight="1" x14ac:dyDescent="0.2">
      <c r="A95" s="13">
        <v>3500009</v>
      </c>
      <c r="B95" s="14" t="s">
        <v>116</v>
      </c>
      <c r="C95" s="15">
        <v>390000</v>
      </c>
      <c r="D95" s="10">
        <f>VLOOKUP($A95,'30.04'!$A$9:$W$204,23,0)</f>
        <v>0</v>
      </c>
      <c r="E95" s="15">
        <v>1</v>
      </c>
      <c r="F95" s="15"/>
      <c r="G95" s="15"/>
      <c r="H95" s="9">
        <f t="shared" si="16"/>
        <v>1</v>
      </c>
      <c r="I95" s="15">
        <v>1</v>
      </c>
      <c r="J95" s="15"/>
      <c r="K95" s="15"/>
      <c r="L95" s="9">
        <f t="shared" si="11"/>
        <v>1</v>
      </c>
      <c r="M95" s="15">
        <v>2</v>
      </c>
      <c r="N95" s="15"/>
      <c r="O95" s="15"/>
      <c r="P95" s="15"/>
      <c r="Q95" s="15"/>
      <c r="R95" s="11">
        <f t="shared" si="15"/>
        <v>2</v>
      </c>
      <c r="S95" s="15"/>
      <c r="T95" s="15"/>
      <c r="U95" s="9">
        <f t="shared" si="18"/>
        <v>0</v>
      </c>
      <c r="V95" s="9">
        <f t="shared" si="17"/>
        <v>-2</v>
      </c>
      <c r="W95" s="15"/>
      <c r="X95" s="16">
        <f t="shared" si="19"/>
        <v>2</v>
      </c>
      <c r="Y95" s="18"/>
      <c r="Z95" s="17"/>
    </row>
    <row r="96" spans="1:26" ht="18" customHeight="1" x14ac:dyDescent="0.2">
      <c r="A96" s="13">
        <v>3500021</v>
      </c>
      <c r="B96" s="14" t="s">
        <v>117</v>
      </c>
      <c r="C96" s="15">
        <v>390000</v>
      </c>
      <c r="D96" s="10">
        <f>VLOOKUP($A96,'30.04'!$A$9:$W$204,23,0)</f>
        <v>2</v>
      </c>
      <c r="E96" s="15">
        <v>2</v>
      </c>
      <c r="F96" s="15"/>
      <c r="G96" s="15"/>
      <c r="H96" s="9">
        <f t="shared" si="16"/>
        <v>2</v>
      </c>
      <c r="I96" s="15">
        <v>1</v>
      </c>
      <c r="J96" s="15"/>
      <c r="K96" s="15"/>
      <c r="L96" s="9">
        <f t="shared" si="11"/>
        <v>1</v>
      </c>
      <c r="M96" s="15">
        <v>1</v>
      </c>
      <c r="N96" s="15"/>
      <c r="O96" s="15"/>
      <c r="P96" s="15"/>
      <c r="Q96" s="15"/>
      <c r="R96" s="11">
        <f t="shared" si="15"/>
        <v>1</v>
      </c>
      <c r="S96" s="15"/>
      <c r="T96" s="15"/>
      <c r="U96" s="9">
        <f t="shared" si="18"/>
        <v>0</v>
      </c>
      <c r="V96" s="9">
        <f t="shared" si="17"/>
        <v>2</v>
      </c>
      <c r="W96" s="15">
        <v>1</v>
      </c>
      <c r="X96" s="16">
        <f t="shared" si="19"/>
        <v>-1</v>
      </c>
      <c r="Y96" s="18"/>
      <c r="Z96" s="17"/>
    </row>
    <row r="97" spans="1:26" ht="18" customHeight="1" x14ac:dyDescent="0.2">
      <c r="A97" s="13">
        <v>3500022</v>
      </c>
      <c r="B97" s="14" t="s">
        <v>118</v>
      </c>
      <c r="C97" s="15">
        <v>300000</v>
      </c>
      <c r="D97" s="10">
        <f>VLOOKUP($A97,'30.04'!$A$9:$W$204,23,0)</f>
        <v>0</v>
      </c>
      <c r="E97" s="15"/>
      <c r="F97" s="15"/>
      <c r="G97" s="15"/>
      <c r="H97" s="9">
        <f t="shared" si="16"/>
        <v>0</v>
      </c>
      <c r="I97" s="15"/>
      <c r="J97" s="15"/>
      <c r="K97" s="15"/>
      <c r="L97" s="9">
        <f t="shared" si="11"/>
        <v>0</v>
      </c>
      <c r="M97" s="15"/>
      <c r="N97" s="15"/>
      <c r="O97" s="15"/>
      <c r="P97" s="15"/>
      <c r="Q97" s="15"/>
      <c r="R97" s="11">
        <f>SUM(M97:Q97)</f>
        <v>0</v>
      </c>
      <c r="S97" s="15"/>
      <c r="T97" s="15"/>
      <c r="U97" s="9">
        <f>S97+T97</f>
        <v>0</v>
      </c>
      <c r="V97" s="9">
        <f t="shared" si="17"/>
        <v>0</v>
      </c>
      <c r="W97" s="15"/>
      <c r="X97" s="16">
        <f>W97-V97</f>
        <v>0</v>
      </c>
      <c r="Y97" s="18"/>
      <c r="Z97" s="17"/>
    </row>
    <row r="98" spans="1:26" ht="18" customHeight="1" x14ac:dyDescent="0.2">
      <c r="A98" s="13">
        <v>3500029</v>
      </c>
      <c r="B98" s="14" t="s">
        <v>119</v>
      </c>
      <c r="C98" s="15">
        <v>390000</v>
      </c>
      <c r="D98" s="10">
        <f>VLOOKUP($A98,'30.04'!$A$9:$W$204,23,0)</f>
        <v>0</v>
      </c>
      <c r="E98" s="15"/>
      <c r="F98" s="15"/>
      <c r="G98" s="15"/>
      <c r="H98" s="9">
        <f t="shared" si="16"/>
        <v>0</v>
      </c>
      <c r="I98" s="15">
        <v>1</v>
      </c>
      <c r="J98" s="15"/>
      <c r="K98" s="15"/>
      <c r="L98" s="9">
        <f t="shared" si="11"/>
        <v>1</v>
      </c>
      <c r="M98" s="15"/>
      <c r="N98" s="15"/>
      <c r="O98" s="15"/>
      <c r="P98" s="15"/>
      <c r="Q98" s="15"/>
      <c r="R98" s="11">
        <f t="shared" si="15"/>
        <v>0</v>
      </c>
      <c r="S98" s="15"/>
      <c r="T98" s="15"/>
      <c r="U98" s="9">
        <f t="shared" si="18"/>
        <v>0</v>
      </c>
      <c r="V98" s="9">
        <f t="shared" si="17"/>
        <v>-1</v>
      </c>
      <c r="W98" s="15"/>
      <c r="X98" s="16">
        <f t="shared" si="19"/>
        <v>1</v>
      </c>
      <c r="Y98" s="18"/>
      <c r="Z98" s="17"/>
    </row>
    <row r="99" spans="1:26" ht="18" customHeight="1" x14ac:dyDescent="0.2">
      <c r="A99" s="13">
        <v>3500030</v>
      </c>
      <c r="B99" s="14" t="s">
        <v>120</v>
      </c>
      <c r="C99" s="15">
        <v>300000</v>
      </c>
      <c r="D99" s="10">
        <f>VLOOKUP($A99,'30.04'!$A$9:$W$204,23,0)</f>
        <v>0</v>
      </c>
      <c r="E99" s="15"/>
      <c r="F99" s="15"/>
      <c r="G99" s="15"/>
      <c r="H99" s="9">
        <f t="shared" si="16"/>
        <v>0</v>
      </c>
      <c r="I99" s="15"/>
      <c r="J99" s="15"/>
      <c r="K99" s="15"/>
      <c r="L99" s="9">
        <f t="shared" si="11"/>
        <v>0</v>
      </c>
      <c r="M99" s="15"/>
      <c r="N99" s="15"/>
      <c r="O99" s="15"/>
      <c r="P99" s="15"/>
      <c r="Q99" s="15"/>
      <c r="R99" s="11">
        <f>SUM(M99:Q99)</f>
        <v>0</v>
      </c>
      <c r="S99" s="15"/>
      <c r="T99" s="15"/>
      <c r="U99" s="9">
        <f>S99+T99</f>
        <v>0</v>
      </c>
      <c r="V99" s="9">
        <f t="shared" si="17"/>
        <v>0</v>
      </c>
      <c r="W99" s="15">
        <v>1</v>
      </c>
      <c r="X99" s="16">
        <f>W99-V99</f>
        <v>1</v>
      </c>
      <c r="Y99" s="18"/>
      <c r="Z99" s="17"/>
    </row>
    <row r="100" spans="1:26" ht="18" customHeight="1" x14ac:dyDescent="0.2">
      <c r="A100" s="13">
        <v>3500049</v>
      </c>
      <c r="B100" s="14" t="s">
        <v>121</v>
      </c>
      <c r="C100" s="15">
        <v>390000</v>
      </c>
      <c r="D100" s="10">
        <f>VLOOKUP($A100,'30.04'!$A$9:$W$204,23,0)</f>
        <v>0</v>
      </c>
      <c r="E100" s="15"/>
      <c r="F100" s="15"/>
      <c r="G100" s="15"/>
      <c r="H100" s="9">
        <f t="shared" si="16"/>
        <v>0</v>
      </c>
      <c r="I100" s="15"/>
      <c r="J100" s="15"/>
      <c r="K100" s="15"/>
      <c r="L100" s="9">
        <f t="shared" si="11"/>
        <v>0</v>
      </c>
      <c r="M100" s="15"/>
      <c r="N100" s="15"/>
      <c r="O100" s="15"/>
      <c r="P100" s="15"/>
      <c r="Q100" s="15"/>
      <c r="R100" s="11">
        <f>SUM(M100:Q100)</f>
        <v>0</v>
      </c>
      <c r="S100" s="15"/>
      <c r="T100" s="15"/>
      <c r="U100" s="9">
        <f>S100+T100</f>
        <v>0</v>
      </c>
      <c r="V100" s="9">
        <f t="shared" si="17"/>
        <v>0</v>
      </c>
      <c r="W100" s="15"/>
      <c r="X100" s="16">
        <f>W100-V100</f>
        <v>0</v>
      </c>
      <c r="Y100" s="18"/>
      <c r="Z100" s="17"/>
    </row>
    <row r="101" spans="1:26" ht="18" customHeight="1" x14ac:dyDescent="0.2">
      <c r="A101" s="13">
        <v>3500182</v>
      </c>
      <c r="B101" s="14" t="s">
        <v>248</v>
      </c>
      <c r="C101" s="15">
        <v>390000</v>
      </c>
      <c r="D101" s="10">
        <f>VLOOKUP($A101,'30.04'!$A$9:$W$204,23,0)</f>
        <v>0</v>
      </c>
      <c r="E101" s="15"/>
      <c r="F101" s="15"/>
      <c r="G101" s="15"/>
      <c r="H101" s="9">
        <f t="shared" si="16"/>
        <v>0</v>
      </c>
      <c r="I101" s="15"/>
      <c r="J101" s="15"/>
      <c r="K101" s="15"/>
      <c r="L101" s="9">
        <f t="shared" si="11"/>
        <v>0</v>
      </c>
      <c r="M101" s="15"/>
      <c r="N101" s="15"/>
      <c r="O101" s="15"/>
      <c r="P101" s="15"/>
      <c r="Q101" s="15"/>
      <c r="R101" s="11">
        <f>SUM(M101:Q101)</f>
        <v>0</v>
      </c>
      <c r="S101" s="15"/>
      <c r="T101" s="15"/>
      <c r="U101" s="9">
        <f>S101+T101</f>
        <v>0</v>
      </c>
      <c r="V101" s="9">
        <f t="shared" si="17"/>
        <v>0</v>
      </c>
      <c r="W101" s="15"/>
      <c r="X101" s="16">
        <f>W101-V101</f>
        <v>0</v>
      </c>
      <c r="Y101" s="18"/>
      <c r="Z101" s="17"/>
    </row>
    <row r="102" spans="1:26" ht="18" customHeight="1" x14ac:dyDescent="0.2">
      <c r="A102" s="13">
        <v>3500140</v>
      </c>
      <c r="B102" s="14" t="s">
        <v>123</v>
      </c>
      <c r="C102" s="15">
        <v>300000</v>
      </c>
      <c r="D102" s="10">
        <f>VLOOKUP($A102,'30.04'!$A$9:$W$204,23,0)</f>
        <v>0</v>
      </c>
      <c r="E102" s="15"/>
      <c r="F102" s="15"/>
      <c r="G102" s="15"/>
      <c r="H102" s="9">
        <f t="shared" si="16"/>
        <v>0</v>
      </c>
      <c r="I102" s="15"/>
      <c r="J102" s="15"/>
      <c r="K102" s="15"/>
      <c r="L102" s="9">
        <f t="shared" si="11"/>
        <v>0</v>
      </c>
      <c r="M102" s="15"/>
      <c r="N102" s="15"/>
      <c r="O102" s="15"/>
      <c r="P102" s="15"/>
      <c r="Q102" s="15"/>
      <c r="R102" s="11">
        <f>SUM(M102:Q102)</f>
        <v>0</v>
      </c>
      <c r="S102" s="15"/>
      <c r="T102" s="15"/>
      <c r="U102" s="9">
        <f>S102+T102</f>
        <v>0</v>
      </c>
      <c r="V102" s="9">
        <f t="shared" si="17"/>
        <v>0</v>
      </c>
      <c r="W102" s="15"/>
      <c r="X102" s="16">
        <f>W102-V102</f>
        <v>0</v>
      </c>
      <c r="Y102" s="18"/>
      <c r="Z102" s="17"/>
    </row>
    <row r="103" spans="1:26" ht="18" customHeight="1" x14ac:dyDescent="0.2">
      <c r="A103" s="13">
        <v>3500155</v>
      </c>
      <c r="B103" s="14" t="s">
        <v>124</v>
      </c>
      <c r="C103" s="15">
        <v>300000</v>
      </c>
      <c r="D103" s="10">
        <f>VLOOKUP($A103,'30.04'!$A$9:$W$204,23,0)</f>
        <v>1</v>
      </c>
      <c r="E103" s="15"/>
      <c r="F103" s="15"/>
      <c r="G103" s="15"/>
      <c r="H103" s="9">
        <f t="shared" si="16"/>
        <v>0</v>
      </c>
      <c r="I103" s="15"/>
      <c r="J103" s="15"/>
      <c r="K103" s="15"/>
      <c r="L103" s="9">
        <f t="shared" si="11"/>
        <v>0</v>
      </c>
      <c r="M103" s="15"/>
      <c r="N103" s="15"/>
      <c r="O103" s="15"/>
      <c r="P103" s="15"/>
      <c r="Q103" s="15"/>
      <c r="R103" s="11">
        <f t="shared" si="15"/>
        <v>0</v>
      </c>
      <c r="S103" s="15"/>
      <c r="T103" s="15"/>
      <c r="U103" s="9">
        <f t="shared" si="18"/>
        <v>0</v>
      </c>
      <c r="V103" s="9">
        <f t="shared" si="17"/>
        <v>1</v>
      </c>
      <c r="W103" s="15"/>
      <c r="X103" s="16">
        <f t="shared" si="19"/>
        <v>-1</v>
      </c>
      <c r="Y103" s="18"/>
      <c r="Z103" s="17"/>
    </row>
    <row r="104" spans="1:26" ht="18" customHeight="1" x14ac:dyDescent="0.2">
      <c r="A104" s="13">
        <v>3500156</v>
      </c>
      <c r="B104" s="14" t="s">
        <v>125</v>
      </c>
      <c r="C104" s="15">
        <v>390000</v>
      </c>
      <c r="D104" s="10">
        <f>VLOOKUP($A104,'30.04'!$A$9:$W$204,23,0)</f>
        <v>1</v>
      </c>
      <c r="E104" s="15"/>
      <c r="F104" s="15"/>
      <c r="G104" s="15"/>
      <c r="H104" s="9">
        <f t="shared" si="16"/>
        <v>0</v>
      </c>
      <c r="I104" s="15">
        <v>2</v>
      </c>
      <c r="J104" s="15"/>
      <c r="K104" s="15"/>
      <c r="L104" s="9">
        <f t="shared" si="11"/>
        <v>2</v>
      </c>
      <c r="M104" s="15"/>
      <c r="N104" s="15"/>
      <c r="O104" s="15"/>
      <c r="P104" s="15"/>
      <c r="Q104" s="15"/>
      <c r="R104" s="11">
        <f t="shared" si="15"/>
        <v>0</v>
      </c>
      <c r="S104" s="15"/>
      <c r="T104" s="15"/>
      <c r="U104" s="9">
        <f t="shared" si="18"/>
        <v>0</v>
      </c>
      <c r="V104" s="9">
        <f t="shared" si="17"/>
        <v>-1</v>
      </c>
      <c r="W104" s="15"/>
      <c r="X104" s="16">
        <f t="shared" si="19"/>
        <v>1</v>
      </c>
      <c r="Y104" s="18"/>
      <c r="Z104" s="17"/>
    </row>
    <row r="105" spans="1:26" ht="18" customHeight="1" x14ac:dyDescent="0.2">
      <c r="A105" s="13">
        <v>3500141</v>
      </c>
      <c r="B105" s="14" t="s">
        <v>126</v>
      </c>
      <c r="C105" s="15">
        <v>300000</v>
      </c>
      <c r="D105" s="10">
        <f>VLOOKUP($A105,'30.04'!$A$9:$W$204,23,0)</f>
        <v>0</v>
      </c>
      <c r="E105" s="15"/>
      <c r="F105" s="15"/>
      <c r="G105" s="15"/>
      <c r="H105" s="9">
        <f t="shared" si="16"/>
        <v>0</v>
      </c>
      <c r="I105" s="15"/>
      <c r="J105" s="15"/>
      <c r="K105" s="15"/>
      <c r="L105" s="9">
        <f t="shared" si="11"/>
        <v>0</v>
      </c>
      <c r="M105" s="15"/>
      <c r="N105" s="15"/>
      <c r="O105" s="15"/>
      <c r="P105" s="15"/>
      <c r="Q105" s="15"/>
      <c r="R105" s="11">
        <f t="shared" si="15"/>
        <v>0</v>
      </c>
      <c r="S105" s="15"/>
      <c r="T105" s="15"/>
      <c r="U105" s="9">
        <f t="shared" si="18"/>
        <v>0</v>
      </c>
      <c r="V105" s="9">
        <f t="shared" si="17"/>
        <v>0</v>
      </c>
      <c r="W105" s="15"/>
      <c r="X105" s="16">
        <f t="shared" si="19"/>
        <v>0</v>
      </c>
      <c r="Y105" s="18"/>
      <c r="Z105" s="17"/>
    </row>
    <row r="106" spans="1:26" ht="18" customHeight="1" x14ac:dyDescent="0.2">
      <c r="A106" s="13">
        <v>3500142</v>
      </c>
      <c r="B106" s="14" t="s">
        <v>127</v>
      </c>
      <c r="C106" s="15">
        <v>390000</v>
      </c>
      <c r="D106" s="10">
        <f>VLOOKUP($A106,'30.04'!$A$9:$W$204,23,0)</f>
        <v>1</v>
      </c>
      <c r="E106" s="15"/>
      <c r="F106" s="15"/>
      <c r="G106" s="15"/>
      <c r="H106" s="9">
        <f t="shared" si="16"/>
        <v>0</v>
      </c>
      <c r="I106" s="15"/>
      <c r="J106" s="15"/>
      <c r="K106" s="15"/>
      <c r="L106" s="9">
        <f t="shared" si="11"/>
        <v>0</v>
      </c>
      <c r="M106" s="15"/>
      <c r="N106" s="15"/>
      <c r="O106" s="15"/>
      <c r="P106" s="15"/>
      <c r="Q106" s="15"/>
      <c r="R106" s="11">
        <f t="shared" si="15"/>
        <v>0</v>
      </c>
      <c r="S106" s="15"/>
      <c r="T106" s="15"/>
      <c r="U106" s="9">
        <f t="shared" si="18"/>
        <v>0</v>
      </c>
      <c r="V106" s="9">
        <f t="shared" si="17"/>
        <v>1</v>
      </c>
      <c r="W106" s="15"/>
      <c r="X106" s="16">
        <f t="shared" si="19"/>
        <v>-1</v>
      </c>
      <c r="Y106" s="18"/>
      <c r="Z106" s="17"/>
    </row>
    <row r="107" spans="1:26" ht="18" customHeight="1" x14ac:dyDescent="0.2">
      <c r="A107" s="13">
        <v>3500143</v>
      </c>
      <c r="B107" s="14" t="s">
        <v>128</v>
      </c>
      <c r="C107" s="15">
        <v>220000</v>
      </c>
      <c r="D107" s="10">
        <f>VLOOKUP($A107,'30.04'!$A$9:$W$204,23,0)</f>
        <v>0</v>
      </c>
      <c r="E107" s="15"/>
      <c r="F107" s="15"/>
      <c r="G107" s="15"/>
      <c r="H107" s="9">
        <f t="shared" si="16"/>
        <v>0</v>
      </c>
      <c r="I107" s="15"/>
      <c r="J107" s="15"/>
      <c r="K107" s="15"/>
      <c r="L107" s="9">
        <f t="shared" si="11"/>
        <v>0</v>
      </c>
      <c r="M107" s="15"/>
      <c r="N107" s="15"/>
      <c r="O107" s="15"/>
      <c r="P107" s="15"/>
      <c r="Q107" s="15"/>
      <c r="R107" s="11">
        <f t="shared" si="15"/>
        <v>0</v>
      </c>
      <c r="S107" s="15"/>
      <c r="T107" s="15"/>
      <c r="U107" s="9">
        <f t="shared" si="18"/>
        <v>0</v>
      </c>
      <c r="V107" s="9">
        <f t="shared" si="17"/>
        <v>0</v>
      </c>
      <c r="W107" s="15"/>
      <c r="X107" s="16">
        <f t="shared" si="19"/>
        <v>0</v>
      </c>
      <c r="Y107" s="18"/>
      <c r="Z107" s="17"/>
    </row>
    <row r="108" spans="1:26" ht="18" customHeight="1" x14ac:dyDescent="0.2">
      <c r="A108" s="13">
        <v>3500144</v>
      </c>
      <c r="B108" s="14" t="s">
        <v>129</v>
      </c>
      <c r="C108" s="15">
        <v>260000</v>
      </c>
      <c r="D108" s="10">
        <f>VLOOKUP($A108,'30.04'!$A$9:$W$204,23,0)</f>
        <v>3</v>
      </c>
      <c r="E108" s="15"/>
      <c r="F108" s="15"/>
      <c r="G108" s="15"/>
      <c r="H108" s="9">
        <f t="shared" si="16"/>
        <v>0</v>
      </c>
      <c r="I108" s="15">
        <v>3</v>
      </c>
      <c r="J108" s="15"/>
      <c r="K108" s="15"/>
      <c r="L108" s="9">
        <f t="shared" si="11"/>
        <v>3</v>
      </c>
      <c r="M108" s="15"/>
      <c r="N108" s="15"/>
      <c r="O108" s="15"/>
      <c r="P108" s="15"/>
      <c r="Q108" s="15"/>
      <c r="R108" s="11">
        <f t="shared" si="15"/>
        <v>0</v>
      </c>
      <c r="S108" s="15"/>
      <c r="T108" s="15"/>
      <c r="U108" s="9">
        <f t="shared" si="18"/>
        <v>0</v>
      </c>
      <c r="V108" s="9">
        <f t="shared" si="17"/>
        <v>0</v>
      </c>
      <c r="W108" s="15"/>
      <c r="X108" s="16">
        <f t="shared" si="19"/>
        <v>0</v>
      </c>
      <c r="Y108" s="18"/>
      <c r="Z108" s="17"/>
    </row>
    <row r="109" spans="1:26" ht="18" customHeight="1" x14ac:dyDescent="0.2">
      <c r="A109" s="13">
        <v>3500145</v>
      </c>
      <c r="B109" s="14" t="s">
        <v>130</v>
      </c>
      <c r="C109" s="15">
        <v>350000</v>
      </c>
      <c r="D109" s="10">
        <f>VLOOKUP($A109,'30.04'!$A$9:$W$204,23,0)</f>
        <v>0</v>
      </c>
      <c r="E109" s="15"/>
      <c r="F109" s="15"/>
      <c r="G109" s="15"/>
      <c r="H109" s="9">
        <f t="shared" si="16"/>
        <v>0</v>
      </c>
      <c r="I109" s="15"/>
      <c r="J109" s="15"/>
      <c r="K109" s="15"/>
      <c r="L109" s="9">
        <f t="shared" si="11"/>
        <v>0</v>
      </c>
      <c r="M109" s="15"/>
      <c r="N109" s="15"/>
      <c r="O109" s="15"/>
      <c r="P109" s="15"/>
      <c r="Q109" s="15"/>
      <c r="R109" s="11">
        <f t="shared" si="15"/>
        <v>0</v>
      </c>
      <c r="S109" s="15"/>
      <c r="T109" s="15"/>
      <c r="U109" s="9">
        <f t="shared" si="18"/>
        <v>0</v>
      </c>
      <c r="V109" s="9">
        <f t="shared" si="17"/>
        <v>0</v>
      </c>
      <c r="W109" s="15"/>
      <c r="X109" s="16">
        <f t="shared" si="19"/>
        <v>0</v>
      </c>
      <c r="Y109" s="18"/>
      <c r="Z109" s="17"/>
    </row>
    <row r="110" spans="1:26" ht="18" customHeight="1" x14ac:dyDescent="0.2">
      <c r="A110" s="7">
        <v>3510000</v>
      </c>
      <c r="B110" s="8" t="s">
        <v>131</v>
      </c>
      <c r="C110" s="9"/>
      <c r="D110" s="10">
        <f>VLOOKUP($A110,'30.04'!$A$9:$W$204,23,0)</f>
        <v>0</v>
      </c>
      <c r="E110" s="10"/>
      <c r="F110" s="10"/>
      <c r="G110" s="10"/>
      <c r="H110" s="9"/>
      <c r="I110" s="10"/>
      <c r="J110" s="10"/>
      <c r="K110" s="10"/>
      <c r="L110" s="9">
        <f t="shared" si="11"/>
        <v>0</v>
      </c>
      <c r="M110" s="10"/>
      <c r="N110" s="10"/>
      <c r="O110" s="10"/>
      <c r="P110" s="10"/>
      <c r="Q110" s="10"/>
      <c r="R110" s="11">
        <f t="shared" si="15"/>
        <v>0</v>
      </c>
      <c r="S110" s="10"/>
      <c r="T110" s="10"/>
      <c r="U110" s="9"/>
      <c r="V110" s="9"/>
      <c r="W110" s="10"/>
      <c r="X110" s="9"/>
      <c r="Y110" s="18"/>
      <c r="Z110" s="17"/>
    </row>
    <row r="111" spans="1:26" ht="18" customHeight="1" x14ac:dyDescent="0.2">
      <c r="A111" s="13">
        <v>3510004</v>
      </c>
      <c r="B111" s="14" t="s">
        <v>132</v>
      </c>
      <c r="C111" s="15">
        <v>43000</v>
      </c>
      <c r="D111" s="10">
        <f>VLOOKUP($A111,'30.04'!$A$9:$W$204,23,0)</f>
        <v>0</v>
      </c>
      <c r="E111" s="15">
        <v>18</v>
      </c>
      <c r="F111" s="15"/>
      <c r="G111" s="15"/>
      <c r="H111" s="9">
        <f t="shared" ref="H111:H120" si="20">SUM(E111:G111)</f>
        <v>18</v>
      </c>
      <c r="I111" s="15">
        <v>7</v>
      </c>
      <c r="J111" s="15"/>
      <c r="K111" s="15"/>
      <c r="L111" s="9">
        <f t="shared" si="11"/>
        <v>7</v>
      </c>
      <c r="M111" s="15"/>
      <c r="N111" s="15"/>
      <c r="O111" s="15"/>
      <c r="P111" s="15"/>
      <c r="Q111" s="15"/>
      <c r="R111" s="11">
        <f>SUM(M111:Q111)</f>
        <v>0</v>
      </c>
      <c r="S111" s="15"/>
      <c r="T111" s="15"/>
      <c r="U111" s="9">
        <f>S111+T111</f>
        <v>0</v>
      </c>
      <c r="V111" s="9">
        <f t="shared" ref="V111:V120" si="21">D111+H111-L111-R111-U111</f>
        <v>11</v>
      </c>
      <c r="W111" s="15">
        <v>11</v>
      </c>
      <c r="X111" s="16">
        <f>W111-V111</f>
        <v>0</v>
      </c>
      <c r="Y111" s="18"/>
      <c r="Z111" s="17"/>
    </row>
    <row r="112" spans="1:26" ht="18" customHeight="1" x14ac:dyDescent="0.2">
      <c r="A112" s="13">
        <v>3510011</v>
      </c>
      <c r="B112" s="14" t="s">
        <v>133</v>
      </c>
      <c r="C112" s="15">
        <v>42000</v>
      </c>
      <c r="D112" s="10">
        <f>VLOOKUP($A112,'30.04'!$A$9:$W$204,23,0)</f>
        <v>0</v>
      </c>
      <c r="E112" s="15"/>
      <c r="F112" s="15"/>
      <c r="G112" s="15"/>
      <c r="H112" s="9">
        <f t="shared" si="20"/>
        <v>0</v>
      </c>
      <c r="I112" s="15"/>
      <c r="J112" s="15"/>
      <c r="K112" s="15"/>
      <c r="L112" s="9">
        <f t="shared" si="11"/>
        <v>0</v>
      </c>
      <c r="M112" s="15"/>
      <c r="N112" s="15"/>
      <c r="O112" s="15"/>
      <c r="P112" s="15"/>
      <c r="Q112" s="15"/>
      <c r="R112" s="11">
        <f t="shared" si="15"/>
        <v>0</v>
      </c>
      <c r="S112" s="15"/>
      <c r="T112" s="15"/>
      <c r="U112" s="9">
        <f t="shared" ref="U112:U120" si="22">S112+T112</f>
        <v>0</v>
      </c>
      <c r="V112" s="9">
        <f t="shared" si="21"/>
        <v>0</v>
      </c>
      <c r="W112" s="15"/>
      <c r="X112" s="16">
        <f t="shared" ref="X112:X120" si="23">W112-V112</f>
        <v>0</v>
      </c>
      <c r="Y112" s="18"/>
      <c r="Z112" s="17"/>
    </row>
    <row r="113" spans="1:26" ht="18" customHeight="1" x14ac:dyDescent="0.2">
      <c r="A113" s="13">
        <v>3510012</v>
      </c>
      <c r="B113" s="14" t="s">
        <v>134</v>
      </c>
      <c r="C113" s="15">
        <v>43000</v>
      </c>
      <c r="D113" s="10">
        <f>VLOOKUP($A113,'30.04'!$A$9:$W$204,23,0)</f>
        <v>0</v>
      </c>
      <c r="E113" s="15">
        <v>9</v>
      </c>
      <c r="F113" s="15"/>
      <c r="G113" s="15"/>
      <c r="H113" s="9">
        <f t="shared" si="20"/>
        <v>9</v>
      </c>
      <c r="I113" s="15">
        <v>4</v>
      </c>
      <c r="J113" s="15"/>
      <c r="K113" s="15"/>
      <c r="L113" s="9">
        <f t="shared" si="11"/>
        <v>4</v>
      </c>
      <c r="M113" s="15"/>
      <c r="N113" s="15"/>
      <c r="O113" s="15"/>
      <c r="P113" s="15"/>
      <c r="Q113" s="15"/>
      <c r="R113" s="11">
        <f>SUM(M113:Q113)</f>
        <v>0</v>
      </c>
      <c r="S113" s="15"/>
      <c r="T113" s="15"/>
      <c r="U113" s="9">
        <f>S113+T113</f>
        <v>0</v>
      </c>
      <c r="V113" s="9">
        <f t="shared" si="21"/>
        <v>5</v>
      </c>
      <c r="W113" s="15">
        <v>10</v>
      </c>
      <c r="X113" s="16">
        <f>W113-V113</f>
        <v>5</v>
      </c>
      <c r="Y113" s="18"/>
      <c r="Z113" s="17"/>
    </row>
    <row r="114" spans="1:26" ht="18" customHeight="1" x14ac:dyDescent="0.2">
      <c r="A114" s="13">
        <v>3510018</v>
      </c>
      <c r="B114" s="14" t="s">
        <v>135</v>
      </c>
      <c r="C114" s="15">
        <v>65000</v>
      </c>
      <c r="D114" s="10">
        <f>VLOOKUP($A114,'30.04'!$A$9:$W$204,23,0)</f>
        <v>0</v>
      </c>
      <c r="E114" s="15">
        <v>6</v>
      </c>
      <c r="F114" s="15"/>
      <c r="G114" s="15"/>
      <c r="H114" s="9">
        <f t="shared" si="20"/>
        <v>6</v>
      </c>
      <c r="I114" s="15">
        <v>3</v>
      </c>
      <c r="J114" s="15"/>
      <c r="K114" s="15"/>
      <c r="L114" s="9">
        <f t="shared" si="11"/>
        <v>3</v>
      </c>
      <c r="M114" s="15"/>
      <c r="N114" s="15"/>
      <c r="O114" s="15"/>
      <c r="P114" s="15"/>
      <c r="Q114" s="15"/>
      <c r="R114" s="11">
        <f t="shared" si="15"/>
        <v>0</v>
      </c>
      <c r="S114" s="15">
        <v>7</v>
      </c>
      <c r="T114" s="15"/>
      <c r="U114" s="9">
        <f t="shared" si="22"/>
        <v>7</v>
      </c>
      <c r="V114" s="9">
        <f t="shared" si="21"/>
        <v>-4</v>
      </c>
      <c r="W114" s="15">
        <v>6</v>
      </c>
      <c r="X114" s="16">
        <f t="shared" si="23"/>
        <v>10</v>
      </c>
      <c r="Y114" s="18"/>
      <c r="Z114" s="17"/>
    </row>
    <row r="115" spans="1:26" ht="18" customHeight="1" x14ac:dyDescent="0.2">
      <c r="A115" s="13">
        <v>3510066</v>
      </c>
      <c r="B115" s="14" t="s">
        <v>136</v>
      </c>
      <c r="C115" s="15">
        <v>42000</v>
      </c>
      <c r="D115" s="10">
        <f>VLOOKUP($A115,'30.04'!$A$9:$W$204,23,0)</f>
        <v>0</v>
      </c>
      <c r="E115" s="15"/>
      <c r="F115" s="15"/>
      <c r="G115" s="15"/>
      <c r="H115" s="9">
        <f t="shared" si="20"/>
        <v>0</v>
      </c>
      <c r="I115" s="15"/>
      <c r="J115" s="15"/>
      <c r="K115" s="15"/>
      <c r="L115" s="9">
        <f t="shared" si="11"/>
        <v>0</v>
      </c>
      <c r="M115" s="15"/>
      <c r="N115" s="15"/>
      <c r="O115" s="15"/>
      <c r="P115" s="15"/>
      <c r="Q115" s="15"/>
      <c r="R115" s="11">
        <f t="shared" si="15"/>
        <v>0</v>
      </c>
      <c r="S115" s="15"/>
      <c r="T115" s="15"/>
      <c r="U115" s="9">
        <f t="shared" si="22"/>
        <v>0</v>
      </c>
      <c r="V115" s="9">
        <f t="shared" si="21"/>
        <v>0</v>
      </c>
      <c r="W115" s="15"/>
      <c r="X115" s="16">
        <f t="shared" si="23"/>
        <v>0</v>
      </c>
      <c r="Y115" s="18"/>
      <c r="Z115" s="17"/>
    </row>
    <row r="116" spans="1:26" ht="18" customHeight="1" x14ac:dyDescent="0.2">
      <c r="A116" s="13">
        <v>3510067</v>
      </c>
      <c r="B116" s="14" t="s">
        <v>137</v>
      </c>
      <c r="C116" s="15">
        <v>43000</v>
      </c>
      <c r="D116" s="10">
        <f>VLOOKUP($A116,'30.04'!$A$9:$W$204,23,0)</f>
        <v>1</v>
      </c>
      <c r="E116" s="15"/>
      <c r="F116" s="15"/>
      <c r="G116" s="15"/>
      <c r="H116" s="9">
        <f t="shared" si="20"/>
        <v>0</v>
      </c>
      <c r="I116" s="15">
        <v>3</v>
      </c>
      <c r="J116" s="15"/>
      <c r="K116" s="15"/>
      <c r="L116" s="9">
        <f t="shared" si="11"/>
        <v>3</v>
      </c>
      <c r="M116" s="15"/>
      <c r="N116" s="15"/>
      <c r="O116" s="15"/>
      <c r="P116" s="15"/>
      <c r="Q116" s="15"/>
      <c r="R116" s="11">
        <f t="shared" si="15"/>
        <v>0</v>
      </c>
      <c r="S116" s="15">
        <v>10</v>
      </c>
      <c r="T116" s="15"/>
      <c r="U116" s="9">
        <f t="shared" si="22"/>
        <v>10</v>
      </c>
      <c r="V116" s="9">
        <f t="shared" si="21"/>
        <v>-12</v>
      </c>
      <c r="W116" s="15"/>
      <c r="X116" s="16">
        <f t="shared" si="23"/>
        <v>12</v>
      </c>
      <c r="Y116" s="18"/>
      <c r="Z116" s="17"/>
    </row>
    <row r="117" spans="1:26" ht="18" customHeight="1" x14ac:dyDescent="0.2">
      <c r="A117" s="13">
        <v>3510068</v>
      </c>
      <c r="B117" s="14" t="s">
        <v>138</v>
      </c>
      <c r="C117" s="15">
        <v>12000</v>
      </c>
      <c r="D117" s="10">
        <f>VLOOKUP($A117,'30.04'!$A$9:$W$204,23,0)</f>
        <v>0</v>
      </c>
      <c r="E117" s="15"/>
      <c r="F117" s="15"/>
      <c r="G117" s="15"/>
      <c r="H117" s="9">
        <f t="shared" si="20"/>
        <v>0</v>
      </c>
      <c r="I117" s="15"/>
      <c r="J117" s="15"/>
      <c r="K117" s="15"/>
      <c r="L117" s="9">
        <f t="shared" si="11"/>
        <v>0</v>
      </c>
      <c r="M117" s="15"/>
      <c r="N117" s="15"/>
      <c r="O117" s="15"/>
      <c r="P117" s="15"/>
      <c r="Q117" s="15"/>
      <c r="R117" s="11">
        <f>SUM(M117:Q117)</f>
        <v>0</v>
      </c>
      <c r="S117" s="15"/>
      <c r="T117" s="15"/>
      <c r="U117" s="9">
        <f>S117+T117</f>
        <v>0</v>
      </c>
      <c r="V117" s="9">
        <f t="shared" si="21"/>
        <v>0</v>
      </c>
      <c r="W117" s="15"/>
      <c r="X117" s="16">
        <f>W117-V117</f>
        <v>0</v>
      </c>
      <c r="Y117" s="18"/>
      <c r="Z117" s="17"/>
    </row>
    <row r="118" spans="1:26" ht="18" customHeight="1" x14ac:dyDescent="0.2">
      <c r="A118" s="13">
        <v>3510069</v>
      </c>
      <c r="B118" s="14" t="s">
        <v>139</v>
      </c>
      <c r="C118" s="15">
        <v>12000</v>
      </c>
      <c r="D118" s="10">
        <f>VLOOKUP($A118,'30.04'!$A$9:$W$204,23,0)</f>
        <v>0</v>
      </c>
      <c r="E118" s="15"/>
      <c r="F118" s="15"/>
      <c r="G118" s="15"/>
      <c r="H118" s="9">
        <f t="shared" si="20"/>
        <v>0</v>
      </c>
      <c r="I118" s="15"/>
      <c r="J118" s="15"/>
      <c r="K118" s="15"/>
      <c r="L118" s="9">
        <f t="shared" si="11"/>
        <v>0</v>
      </c>
      <c r="M118" s="15"/>
      <c r="N118" s="15"/>
      <c r="O118" s="15"/>
      <c r="P118" s="15"/>
      <c r="Q118" s="15"/>
      <c r="R118" s="11">
        <f>SUM(M118:Q118)</f>
        <v>0</v>
      </c>
      <c r="S118" s="15"/>
      <c r="T118" s="15"/>
      <c r="U118" s="9">
        <f>S118+T118</f>
        <v>0</v>
      </c>
      <c r="V118" s="9">
        <f t="shared" si="21"/>
        <v>0</v>
      </c>
      <c r="W118" s="15"/>
      <c r="X118" s="16">
        <f>W118-V118</f>
        <v>0</v>
      </c>
      <c r="Y118" s="18"/>
      <c r="Z118" s="17"/>
    </row>
    <row r="119" spans="1:26" ht="18" customHeight="1" x14ac:dyDescent="0.2">
      <c r="A119" s="13">
        <v>3510070</v>
      </c>
      <c r="B119" s="14" t="s">
        <v>140</v>
      </c>
      <c r="C119" s="15">
        <v>12000</v>
      </c>
      <c r="D119" s="10">
        <f>VLOOKUP($A119,'30.04'!$A$9:$W$204,23,0)</f>
        <v>0</v>
      </c>
      <c r="E119" s="15"/>
      <c r="F119" s="15"/>
      <c r="G119" s="15"/>
      <c r="H119" s="9">
        <f t="shared" si="20"/>
        <v>0</v>
      </c>
      <c r="I119" s="15"/>
      <c r="J119" s="15"/>
      <c r="K119" s="15"/>
      <c r="L119" s="9">
        <f t="shared" si="11"/>
        <v>0</v>
      </c>
      <c r="M119" s="15"/>
      <c r="N119" s="15"/>
      <c r="O119" s="15"/>
      <c r="P119" s="15"/>
      <c r="Q119" s="15"/>
      <c r="R119" s="11">
        <f>SUM(M119:Q119)</f>
        <v>0</v>
      </c>
      <c r="S119" s="15"/>
      <c r="T119" s="15"/>
      <c r="U119" s="9">
        <f>S119+T119</f>
        <v>0</v>
      </c>
      <c r="V119" s="9">
        <f t="shared" si="21"/>
        <v>0</v>
      </c>
      <c r="W119" s="15"/>
      <c r="X119" s="16">
        <f>W119-V119</f>
        <v>0</v>
      </c>
      <c r="Y119" s="18"/>
      <c r="Z119" s="17"/>
    </row>
    <row r="120" spans="1:26" ht="18" customHeight="1" x14ac:dyDescent="0.2">
      <c r="A120" s="13">
        <v>3512008</v>
      </c>
      <c r="B120" s="14" t="s">
        <v>141</v>
      </c>
      <c r="C120" s="15">
        <v>44000</v>
      </c>
      <c r="D120" s="10">
        <f>VLOOKUP($A120,'30.04'!$A$9:$W$204,23,0)</f>
        <v>3</v>
      </c>
      <c r="E120" s="15"/>
      <c r="F120" s="15"/>
      <c r="G120" s="15"/>
      <c r="H120" s="9">
        <f t="shared" si="20"/>
        <v>0</v>
      </c>
      <c r="I120" s="15"/>
      <c r="J120" s="15"/>
      <c r="K120" s="15"/>
      <c r="L120" s="9">
        <f t="shared" si="11"/>
        <v>0</v>
      </c>
      <c r="M120" s="15"/>
      <c r="N120" s="15"/>
      <c r="O120" s="15"/>
      <c r="P120" s="15"/>
      <c r="Q120" s="15"/>
      <c r="R120" s="11">
        <f t="shared" si="15"/>
        <v>0</v>
      </c>
      <c r="S120" s="15"/>
      <c r="T120" s="15"/>
      <c r="U120" s="9">
        <f t="shared" si="22"/>
        <v>0</v>
      </c>
      <c r="V120" s="9">
        <f t="shared" si="21"/>
        <v>3</v>
      </c>
      <c r="W120" s="15"/>
      <c r="X120" s="16">
        <f t="shared" si="23"/>
        <v>-3</v>
      </c>
      <c r="Y120" s="18"/>
      <c r="Z120" s="17"/>
    </row>
    <row r="121" spans="1:26" ht="18" customHeight="1" x14ac:dyDescent="0.2">
      <c r="A121" s="7">
        <v>3530000</v>
      </c>
      <c r="B121" s="28" t="s">
        <v>142</v>
      </c>
      <c r="C121" s="9"/>
      <c r="D121" s="10">
        <f>VLOOKUP($A121,'30.04'!$A$9:$W$204,23,0)</f>
        <v>0</v>
      </c>
      <c r="E121" s="10"/>
      <c r="F121" s="10"/>
      <c r="G121" s="10"/>
      <c r="H121" s="9"/>
      <c r="I121" s="10"/>
      <c r="J121" s="10"/>
      <c r="K121" s="10"/>
      <c r="L121" s="9">
        <f t="shared" si="11"/>
        <v>0</v>
      </c>
      <c r="M121" s="10"/>
      <c r="N121" s="10"/>
      <c r="O121" s="10"/>
      <c r="P121" s="10"/>
      <c r="Q121" s="10"/>
      <c r="R121" s="11">
        <f t="shared" si="15"/>
        <v>0</v>
      </c>
      <c r="S121" s="10"/>
      <c r="T121" s="10"/>
      <c r="U121" s="9"/>
      <c r="V121" s="9"/>
      <c r="W121" s="10"/>
      <c r="X121" s="9"/>
      <c r="Y121" s="18"/>
      <c r="Z121" s="17"/>
    </row>
    <row r="122" spans="1:26" ht="18" customHeight="1" x14ac:dyDescent="0.2">
      <c r="A122" s="13">
        <v>3530003</v>
      </c>
      <c r="B122" s="14" t="s">
        <v>143</v>
      </c>
      <c r="C122" s="15">
        <v>20000</v>
      </c>
      <c r="D122" s="10">
        <f>VLOOKUP($A122,'30.04'!$A$9:$W$204,23,0)</f>
        <v>0</v>
      </c>
      <c r="E122" s="15"/>
      <c r="F122" s="15"/>
      <c r="G122" s="15"/>
      <c r="H122" s="9">
        <f t="shared" ref="H122:H134" si="24">SUM(E122:G122)</f>
        <v>0</v>
      </c>
      <c r="I122" s="15">
        <v>3</v>
      </c>
      <c r="J122" s="15"/>
      <c r="K122" s="15"/>
      <c r="L122" s="9">
        <f t="shared" si="11"/>
        <v>3</v>
      </c>
      <c r="M122" s="15"/>
      <c r="N122" s="15"/>
      <c r="O122" s="15"/>
      <c r="P122" s="15"/>
      <c r="Q122" s="15"/>
      <c r="R122" s="11">
        <f t="shared" si="15"/>
        <v>0</v>
      </c>
      <c r="S122" s="15"/>
      <c r="T122" s="15"/>
      <c r="U122" s="9">
        <f t="shared" ref="U122:U134" si="25">S122+T122</f>
        <v>0</v>
      </c>
      <c r="V122" s="9">
        <f t="shared" ref="V122:V134" si="26">D122+H122-L122-R122-U122</f>
        <v>-3</v>
      </c>
      <c r="W122" s="15">
        <v>14</v>
      </c>
      <c r="X122" s="16">
        <f t="shared" ref="X122:X134" si="27">W122-V122</f>
        <v>17</v>
      </c>
      <c r="Y122" s="18"/>
      <c r="Z122" s="17"/>
    </row>
    <row r="123" spans="1:26" ht="18" customHeight="1" x14ac:dyDescent="0.2">
      <c r="A123" s="13">
        <v>3530008</v>
      </c>
      <c r="B123" s="14" t="s">
        <v>144</v>
      </c>
      <c r="C123" s="15">
        <v>20000</v>
      </c>
      <c r="D123" s="10">
        <f>VLOOKUP($A123,'30.04'!$A$9:$W$204,23,0)</f>
        <v>0</v>
      </c>
      <c r="E123" s="15"/>
      <c r="F123" s="15"/>
      <c r="G123" s="15"/>
      <c r="H123" s="9">
        <f t="shared" si="24"/>
        <v>0</v>
      </c>
      <c r="I123" s="15"/>
      <c r="J123" s="15"/>
      <c r="K123" s="15"/>
      <c r="L123" s="9">
        <f t="shared" si="11"/>
        <v>0</v>
      </c>
      <c r="M123" s="15"/>
      <c r="N123" s="15"/>
      <c r="O123" s="15"/>
      <c r="P123" s="15"/>
      <c r="Q123" s="15"/>
      <c r="R123" s="11">
        <f t="shared" si="15"/>
        <v>0</v>
      </c>
      <c r="S123" s="15"/>
      <c r="T123" s="15"/>
      <c r="U123" s="9">
        <f t="shared" si="25"/>
        <v>0</v>
      </c>
      <c r="V123" s="9">
        <f t="shared" si="26"/>
        <v>0</v>
      </c>
      <c r="W123" s="15">
        <v>7</v>
      </c>
      <c r="X123" s="16">
        <f t="shared" si="27"/>
        <v>7</v>
      </c>
      <c r="Y123" s="18"/>
      <c r="Z123" s="17"/>
    </row>
    <row r="124" spans="1:26" ht="18" customHeight="1" x14ac:dyDescent="0.2">
      <c r="A124" s="13">
        <v>3530009</v>
      </c>
      <c r="B124" s="14" t="s">
        <v>145</v>
      </c>
      <c r="C124" s="15">
        <v>20000</v>
      </c>
      <c r="D124" s="10">
        <f>VLOOKUP($A124,'30.04'!$A$9:$W$204,23,0)</f>
        <v>0</v>
      </c>
      <c r="E124" s="15">
        <v>34</v>
      </c>
      <c r="F124" s="15"/>
      <c r="G124" s="15"/>
      <c r="H124" s="9">
        <f t="shared" si="24"/>
        <v>34</v>
      </c>
      <c r="I124" s="15">
        <v>5</v>
      </c>
      <c r="J124" s="15"/>
      <c r="K124" s="15"/>
      <c r="L124" s="9">
        <f t="shared" si="11"/>
        <v>5</v>
      </c>
      <c r="M124" s="15"/>
      <c r="N124" s="15"/>
      <c r="O124" s="15"/>
      <c r="P124" s="15"/>
      <c r="Q124" s="15"/>
      <c r="R124" s="11">
        <f t="shared" si="15"/>
        <v>0</v>
      </c>
      <c r="S124" s="15"/>
      <c r="T124" s="15"/>
      <c r="U124" s="9">
        <f t="shared" si="25"/>
        <v>0</v>
      </c>
      <c r="V124" s="9">
        <f t="shared" si="26"/>
        <v>29</v>
      </c>
      <c r="W124" s="15">
        <v>29</v>
      </c>
      <c r="X124" s="16">
        <f t="shared" si="27"/>
        <v>0</v>
      </c>
      <c r="Y124" s="18"/>
      <c r="Z124" s="17"/>
    </row>
    <row r="125" spans="1:26" ht="18" customHeight="1" x14ac:dyDescent="0.2">
      <c r="A125" s="13">
        <v>3530010</v>
      </c>
      <c r="B125" s="14" t="s">
        <v>146</v>
      </c>
      <c r="C125" s="15">
        <v>108000</v>
      </c>
      <c r="D125" s="10">
        <f>VLOOKUP($A125,'30.04'!$A$9:$W$204,23,0)</f>
        <v>18</v>
      </c>
      <c r="E125" s="15"/>
      <c r="F125" s="15"/>
      <c r="G125" s="15"/>
      <c r="H125" s="9">
        <f t="shared" si="24"/>
        <v>0</v>
      </c>
      <c r="I125" s="15">
        <v>7</v>
      </c>
      <c r="J125" s="15"/>
      <c r="K125" s="15"/>
      <c r="L125" s="9">
        <f t="shared" si="11"/>
        <v>7</v>
      </c>
      <c r="M125" s="15"/>
      <c r="N125" s="15"/>
      <c r="O125" s="15"/>
      <c r="P125" s="15"/>
      <c r="Q125" s="15"/>
      <c r="R125" s="11">
        <f t="shared" si="15"/>
        <v>0</v>
      </c>
      <c r="S125" s="15"/>
      <c r="T125" s="15"/>
      <c r="U125" s="9">
        <f t="shared" si="25"/>
        <v>0</v>
      </c>
      <c r="V125" s="9">
        <f t="shared" si="26"/>
        <v>11</v>
      </c>
      <c r="W125" s="15">
        <v>9</v>
      </c>
      <c r="X125" s="16">
        <f t="shared" si="27"/>
        <v>-2</v>
      </c>
      <c r="Y125" s="18"/>
      <c r="Z125" s="17"/>
    </row>
    <row r="126" spans="1:26" ht="18" customHeight="1" x14ac:dyDescent="0.2">
      <c r="A126" s="13">
        <v>3530014</v>
      </c>
      <c r="B126" s="14" t="s">
        <v>147</v>
      </c>
      <c r="C126" s="15">
        <v>20000</v>
      </c>
      <c r="D126" s="10">
        <f>VLOOKUP($A126,'30.04'!$A$9:$W$204,23,0)</f>
        <v>0</v>
      </c>
      <c r="E126" s="15"/>
      <c r="F126" s="15"/>
      <c r="G126" s="15"/>
      <c r="H126" s="9">
        <f t="shared" si="24"/>
        <v>0</v>
      </c>
      <c r="I126" s="15"/>
      <c r="J126" s="15"/>
      <c r="K126" s="15"/>
      <c r="L126" s="9">
        <f t="shared" si="11"/>
        <v>0</v>
      </c>
      <c r="M126" s="15"/>
      <c r="N126" s="15"/>
      <c r="O126" s="15"/>
      <c r="P126" s="15"/>
      <c r="Q126" s="15"/>
      <c r="R126" s="11">
        <f>SUM(M126:Q126)</f>
        <v>0</v>
      </c>
      <c r="S126" s="15"/>
      <c r="T126" s="15"/>
      <c r="U126" s="9">
        <f>S126+T126</f>
        <v>0</v>
      </c>
      <c r="V126" s="9">
        <f t="shared" si="26"/>
        <v>0</v>
      </c>
      <c r="W126" s="15"/>
      <c r="X126" s="16">
        <f>W126-V126</f>
        <v>0</v>
      </c>
      <c r="Y126" s="18"/>
      <c r="Z126" s="17"/>
    </row>
    <row r="127" spans="1:26" ht="18" customHeight="1" x14ac:dyDescent="0.2">
      <c r="A127" s="13">
        <v>3530087</v>
      </c>
      <c r="B127" s="14" t="s">
        <v>148</v>
      </c>
      <c r="C127" s="15"/>
      <c r="D127" s="10">
        <f>VLOOKUP($A127,'30.04'!$A$9:$W$204,23,0)</f>
        <v>0</v>
      </c>
      <c r="E127" s="15"/>
      <c r="F127" s="15"/>
      <c r="G127" s="15"/>
      <c r="H127" s="9">
        <f t="shared" si="24"/>
        <v>0</v>
      </c>
      <c r="I127" s="15"/>
      <c r="J127" s="15"/>
      <c r="K127" s="15"/>
      <c r="L127" s="9">
        <f t="shared" si="11"/>
        <v>0</v>
      </c>
      <c r="M127" s="15"/>
      <c r="N127" s="15"/>
      <c r="O127" s="15"/>
      <c r="P127" s="15"/>
      <c r="Q127" s="15"/>
      <c r="R127" s="11">
        <f t="shared" si="15"/>
        <v>0</v>
      </c>
      <c r="S127" s="15"/>
      <c r="T127" s="15"/>
      <c r="U127" s="9">
        <f t="shared" si="25"/>
        <v>0</v>
      </c>
      <c r="V127" s="9">
        <f t="shared" si="26"/>
        <v>0</v>
      </c>
      <c r="W127" s="15"/>
      <c r="X127" s="16">
        <f t="shared" si="27"/>
        <v>0</v>
      </c>
      <c r="Y127" s="18"/>
      <c r="Z127" s="17"/>
    </row>
    <row r="128" spans="1:26" ht="18" customHeight="1" x14ac:dyDescent="0.2">
      <c r="A128" s="13">
        <v>3530088</v>
      </c>
      <c r="B128" s="14" t="s">
        <v>149</v>
      </c>
      <c r="C128" s="15">
        <v>20000</v>
      </c>
      <c r="D128" s="10">
        <f>VLOOKUP($A128,'30.04'!$A$9:$W$204,23,0)</f>
        <v>15</v>
      </c>
      <c r="E128" s="15"/>
      <c r="F128" s="15"/>
      <c r="G128" s="15"/>
      <c r="H128" s="9">
        <f t="shared" si="24"/>
        <v>0</v>
      </c>
      <c r="I128" s="15"/>
      <c r="J128" s="15"/>
      <c r="K128" s="15"/>
      <c r="L128" s="9">
        <f t="shared" si="11"/>
        <v>0</v>
      </c>
      <c r="M128" s="15"/>
      <c r="N128" s="15"/>
      <c r="O128" s="15"/>
      <c r="P128" s="15"/>
      <c r="Q128" s="15"/>
      <c r="R128" s="11">
        <f t="shared" si="15"/>
        <v>0</v>
      </c>
      <c r="S128" s="15"/>
      <c r="T128" s="15"/>
      <c r="U128" s="9">
        <f t="shared" si="25"/>
        <v>0</v>
      </c>
      <c r="V128" s="9">
        <f t="shared" si="26"/>
        <v>15</v>
      </c>
      <c r="W128" s="15"/>
      <c r="X128" s="16">
        <f t="shared" si="27"/>
        <v>-15</v>
      </c>
      <c r="Y128" s="26"/>
      <c r="Z128" s="17"/>
    </row>
    <row r="129" spans="1:26" ht="18" customHeight="1" x14ac:dyDescent="0.2">
      <c r="A129" s="13">
        <v>3530089</v>
      </c>
      <c r="B129" s="14" t="s">
        <v>150</v>
      </c>
      <c r="C129" s="15">
        <v>95000</v>
      </c>
      <c r="D129" s="10">
        <f>VLOOKUP($A129,'30.04'!$A$9:$W$204,23,0)</f>
        <v>0</v>
      </c>
      <c r="E129" s="15"/>
      <c r="F129" s="15"/>
      <c r="G129" s="15"/>
      <c r="H129" s="9">
        <f t="shared" si="24"/>
        <v>0</v>
      </c>
      <c r="I129" s="15"/>
      <c r="J129" s="15"/>
      <c r="K129" s="15"/>
      <c r="L129" s="9">
        <f t="shared" si="11"/>
        <v>0</v>
      </c>
      <c r="M129" s="15"/>
      <c r="N129" s="15"/>
      <c r="O129" s="15"/>
      <c r="P129" s="15"/>
      <c r="Q129" s="15"/>
      <c r="R129" s="11">
        <f t="shared" si="15"/>
        <v>0</v>
      </c>
      <c r="S129" s="15"/>
      <c r="T129" s="15"/>
      <c r="U129" s="9">
        <f t="shared" si="25"/>
        <v>0</v>
      </c>
      <c r="V129" s="9">
        <f t="shared" si="26"/>
        <v>0</v>
      </c>
      <c r="W129" s="15"/>
      <c r="X129" s="16">
        <f t="shared" si="27"/>
        <v>0</v>
      </c>
      <c r="Y129" s="26"/>
      <c r="Z129" s="17"/>
    </row>
    <row r="130" spans="1:26" ht="18" customHeight="1" x14ac:dyDescent="0.2">
      <c r="A130" s="13">
        <v>3530100</v>
      </c>
      <c r="B130" s="14" t="s">
        <v>151</v>
      </c>
      <c r="C130" s="15">
        <v>22000</v>
      </c>
      <c r="D130" s="10">
        <f>VLOOKUP($A130,'30.04'!$A$9:$W$204,23,0)</f>
        <v>0</v>
      </c>
      <c r="E130" s="15"/>
      <c r="F130" s="15"/>
      <c r="G130" s="15"/>
      <c r="H130" s="9">
        <f t="shared" si="24"/>
        <v>0</v>
      </c>
      <c r="I130" s="15"/>
      <c r="J130" s="15"/>
      <c r="K130" s="15"/>
      <c r="L130" s="9">
        <f t="shared" si="11"/>
        <v>0</v>
      </c>
      <c r="M130" s="15"/>
      <c r="N130" s="15"/>
      <c r="O130" s="15"/>
      <c r="P130" s="15"/>
      <c r="Q130" s="15"/>
      <c r="R130" s="11">
        <f t="shared" si="15"/>
        <v>0</v>
      </c>
      <c r="S130" s="15"/>
      <c r="T130" s="15"/>
      <c r="U130" s="9">
        <f t="shared" si="25"/>
        <v>0</v>
      </c>
      <c r="V130" s="9">
        <f t="shared" si="26"/>
        <v>0</v>
      </c>
      <c r="W130" s="15"/>
      <c r="X130" s="16">
        <f t="shared" si="27"/>
        <v>0</v>
      </c>
      <c r="Y130" s="26"/>
      <c r="Z130" s="17"/>
    </row>
    <row r="131" spans="1:26" ht="18" customHeight="1" x14ac:dyDescent="0.2">
      <c r="A131" s="13">
        <v>3550002</v>
      </c>
      <c r="B131" s="14" t="s">
        <v>152</v>
      </c>
      <c r="C131" s="15">
        <v>20000</v>
      </c>
      <c r="D131" s="10">
        <f>VLOOKUP($A131,'30.04'!$A$9:$W$204,23,0)</f>
        <v>0</v>
      </c>
      <c r="E131" s="15"/>
      <c r="F131" s="15"/>
      <c r="G131" s="15"/>
      <c r="H131" s="9">
        <f>SUM(E131:G131)</f>
        <v>0</v>
      </c>
      <c r="I131" s="15">
        <v>1</v>
      </c>
      <c r="J131" s="15"/>
      <c r="K131" s="15"/>
      <c r="L131" s="9">
        <f t="shared" si="11"/>
        <v>1</v>
      </c>
      <c r="M131" s="15"/>
      <c r="N131" s="15"/>
      <c r="O131" s="15"/>
      <c r="P131" s="15"/>
      <c r="Q131" s="15"/>
      <c r="R131" s="11">
        <f t="shared" si="15"/>
        <v>0</v>
      </c>
      <c r="S131" s="15">
        <v>6</v>
      </c>
      <c r="T131" s="15"/>
      <c r="U131" s="9">
        <f t="shared" si="25"/>
        <v>6</v>
      </c>
      <c r="V131" s="9">
        <f t="shared" si="26"/>
        <v>-7</v>
      </c>
      <c r="W131" s="15">
        <v>12</v>
      </c>
      <c r="X131" s="16">
        <f t="shared" si="27"/>
        <v>19</v>
      </c>
      <c r="Y131" s="26"/>
      <c r="Z131" s="17"/>
    </row>
    <row r="132" spans="1:26" ht="18" customHeight="1" x14ac:dyDescent="0.2">
      <c r="A132" s="13">
        <v>3550005</v>
      </c>
      <c r="B132" s="14" t="s">
        <v>153</v>
      </c>
      <c r="C132" s="15">
        <v>20000</v>
      </c>
      <c r="D132" s="10">
        <f>VLOOKUP($A132,'30.04'!$A$9:$W$204,23,0)</f>
        <v>0</v>
      </c>
      <c r="E132" s="15"/>
      <c r="F132" s="15"/>
      <c r="G132" s="15"/>
      <c r="H132" s="9">
        <f>SUM(E132:G132)</f>
        <v>0</v>
      </c>
      <c r="I132" s="15">
        <v>2</v>
      </c>
      <c r="J132" s="15"/>
      <c r="K132" s="15"/>
      <c r="L132" s="9">
        <f t="shared" si="11"/>
        <v>2</v>
      </c>
      <c r="M132" s="15"/>
      <c r="N132" s="15"/>
      <c r="O132" s="15"/>
      <c r="P132" s="15"/>
      <c r="Q132" s="15"/>
      <c r="R132" s="11">
        <f t="shared" si="15"/>
        <v>0</v>
      </c>
      <c r="S132" s="15"/>
      <c r="T132" s="15"/>
      <c r="U132" s="9">
        <f t="shared" si="25"/>
        <v>0</v>
      </c>
      <c r="V132" s="9">
        <f t="shared" si="26"/>
        <v>-2</v>
      </c>
      <c r="W132" s="15">
        <v>3</v>
      </c>
      <c r="X132" s="16">
        <f t="shared" si="27"/>
        <v>5</v>
      </c>
      <c r="Y132" s="26"/>
      <c r="Z132" s="17"/>
    </row>
    <row r="133" spans="1:26" ht="18" customHeight="1" x14ac:dyDescent="0.2">
      <c r="A133" s="13">
        <v>3550007</v>
      </c>
      <c r="B133" s="14" t="s">
        <v>154</v>
      </c>
      <c r="C133" s="15">
        <v>20000</v>
      </c>
      <c r="D133" s="10">
        <f>VLOOKUP($A133,'30.04'!$A$9:$W$204,23,0)</f>
        <v>8</v>
      </c>
      <c r="E133" s="15"/>
      <c r="F133" s="15"/>
      <c r="G133" s="15"/>
      <c r="H133" s="9">
        <f>SUM(E133:G133)</f>
        <v>0</v>
      </c>
      <c r="I133" s="15">
        <v>1</v>
      </c>
      <c r="J133" s="15"/>
      <c r="K133" s="15"/>
      <c r="L133" s="9">
        <f t="shared" si="11"/>
        <v>1</v>
      </c>
      <c r="M133" s="15"/>
      <c r="N133" s="15"/>
      <c r="O133" s="15"/>
      <c r="P133" s="15"/>
      <c r="Q133" s="15"/>
      <c r="R133" s="11">
        <f t="shared" si="15"/>
        <v>0</v>
      </c>
      <c r="S133" s="15"/>
      <c r="T133" s="15"/>
      <c r="U133" s="9">
        <f t="shared" si="25"/>
        <v>0</v>
      </c>
      <c r="V133" s="9">
        <f t="shared" si="26"/>
        <v>7</v>
      </c>
      <c r="W133" s="15">
        <v>4</v>
      </c>
      <c r="X133" s="16">
        <f t="shared" si="27"/>
        <v>-3</v>
      </c>
      <c r="Y133" s="26"/>
      <c r="Z133" s="17"/>
    </row>
    <row r="134" spans="1:26" ht="18" customHeight="1" x14ac:dyDescent="0.2">
      <c r="A134" s="13">
        <v>3550011</v>
      </c>
      <c r="B134" s="14" t="s">
        <v>155</v>
      </c>
      <c r="C134" s="15">
        <v>85000</v>
      </c>
      <c r="D134" s="10">
        <f>VLOOKUP($A134,'30.04'!$A$9:$W$204,23,0)</f>
        <v>0</v>
      </c>
      <c r="E134" s="15"/>
      <c r="F134" s="15"/>
      <c r="G134" s="15"/>
      <c r="H134" s="9">
        <f t="shared" si="24"/>
        <v>0</v>
      </c>
      <c r="I134" s="15"/>
      <c r="J134" s="15"/>
      <c r="K134" s="15"/>
      <c r="L134" s="9">
        <f t="shared" si="11"/>
        <v>0</v>
      </c>
      <c r="M134" s="15"/>
      <c r="N134" s="15"/>
      <c r="O134" s="15"/>
      <c r="P134" s="15"/>
      <c r="Q134" s="15"/>
      <c r="R134" s="11">
        <f t="shared" si="15"/>
        <v>0</v>
      </c>
      <c r="S134" s="15"/>
      <c r="T134" s="15"/>
      <c r="U134" s="9">
        <f t="shared" si="25"/>
        <v>0</v>
      </c>
      <c r="V134" s="9">
        <f t="shared" si="26"/>
        <v>0</v>
      </c>
      <c r="W134" s="15"/>
      <c r="X134" s="16">
        <f t="shared" si="27"/>
        <v>0</v>
      </c>
      <c r="Y134" s="18"/>
      <c r="Z134" s="17"/>
    </row>
    <row r="135" spans="1:26" ht="18" customHeight="1" x14ac:dyDescent="0.2">
      <c r="A135" s="7">
        <v>5530000</v>
      </c>
      <c r="B135" s="28" t="s">
        <v>156</v>
      </c>
      <c r="C135" s="9"/>
      <c r="D135" s="10">
        <f>VLOOKUP($A135,'30.04'!$A$9:$W$204,23,0)</f>
        <v>0</v>
      </c>
      <c r="E135" s="10"/>
      <c r="F135" s="10"/>
      <c r="G135" s="10"/>
      <c r="H135" s="9"/>
      <c r="I135" s="10"/>
      <c r="J135" s="10"/>
      <c r="K135" s="10"/>
      <c r="L135" s="9">
        <f t="shared" si="11"/>
        <v>0</v>
      </c>
      <c r="M135" s="10"/>
      <c r="N135" s="10"/>
      <c r="O135" s="10"/>
      <c r="P135" s="10"/>
      <c r="Q135" s="10"/>
      <c r="R135" s="11">
        <f t="shared" si="15"/>
        <v>0</v>
      </c>
      <c r="S135" s="10"/>
      <c r="T135" s="10"/>
      <c r="U135" s="9"/>
      <c r="V135" s="9"/>
      <c r="W135" s="10"/>
      <c r="X135" s="9"/>
      <c r="Y135" s="18"/>
      <c r="Z135" s="17"/>
    </row>
    <row r="136" spans="1:26" ht="18" customHeight="1" x14ac:dyDescent="0.2">
      <c r="A136" s="13">
        <v>5530012</v>
      </c>
      <c r="B136" s="14" t="s">
        <v>157</v>
      </c>
      <c r="C136" s="15">
        <v>30000</v>
      </c>
      <c r="D136" s="10">
        <f>VLOOKUP($A136,'30.04'!$A$9:$W$204,23,0)</f>
        <v>0</v>
      </c>
      <c r="E136" s="15"/>
      <c r="F136" s="15"/>
      <c r="G136" s="15"/>
      <c r="H136" s="9">
        <f t="shared" ref="H136:H143" si="28">SUM(E136:G136)</f>
        <v>0</v>
      </c>
      <c r="I136" s="15"/>
      <c r="J136" s="15"/>
      <c r="K136" s="15"/>
      <c r="L136" s="9">
        <f t="shared" si="11"/>
        <v>0</v>
      </c>
      <c r="M136" s="15"/>
      <c r="N136" s="15"/>
      <c r="O136" s="15"/>
      <c r="P136" s="15"/>
      <c r="Q136" s="15"/>
      <c r="R136" s="11">
        <f t="shared" si="15"/>
        <v>0</v>
      </c>
      <c r="S136" s="15"/>
      <c r="T136" s="15"/>
      <c r="U136" s="9">
        <f t="shared" ref="U136:U143" si="29">S136+T136</f>
        <v>0</v>
      </c>
      <c r="V136" s="9">
        <f t="shared" ref="V136:V143" si="30">D136+H136-L136-R136-U136</f>
        <v>0</v>
      </c>
      <c r="W136" s="15"/>
      <c r="X136" s="16">
        <f t="shared" ref="X136:X143" si="31">W136-V136</f>
        <v>0</v>
      </c>
      <c r="Y136" s="18"/>
      <c r="Z136" s="17"/>
    </row>
    <row r="137" spans="1:26" ht="18" customHeight="1" x14ac:dyDescent="0.2">
      <c r="A137" s="13">
        <v>5530013</v>
      </c>
      <c r="B137" s="14" t="s">
        <v>158</v>
      </c>
      <c r="C137" s="15">
        <v>30000</v>
      </c>
      <c r="D137" s="10">
        <f>VLOOKUP($A137,'30.04'!$A$9:$W$204,23,0)</f>
        <v>11</v>
      </c>
      <c r="E137" s="15"/>
      <c r="F137" s="15"/>
      <c r="G137" s="15"/>
      <c r="H137" s="9">
        <f t="shared" si="28"/>
        <v>0</v>
      </c>
      <c r="I137" s="15"/>
      <c r="J137" s="15"/>
      <c r="K137" s="15"/>
      <c r="L137" s="9">
        <f t="shared" si="11"/>
        <v>0</v>
      </c>
      <c r="M137" s="15"/>
      <c r="N137" s="15"/>
      <c r="O137" s="15"/>
      <c r="P137" s="15"/>
      <c r="Q137" s="15"/>
      <c r="R137" s="11">
        <f t="shared" si="15"/>
        <v>0</v>
      </c>
      <c r="S137" s="15"/>
      <c r="T137" s="15"/>
      <c r="U137" s="9">
        <f t="shared" si="29"/>
        <v>0</v>
      </c>
      <c r="V137" s="9">
        <f t="shared" si="30"/>
        <v>11</v>
      </c>
      <c r="W137" s="15"/>
      <c r="X137" s="16">
        <f t="shared" si="31"/>
        <v>-11</v>
      </c>
      <c r="Y137" s="18"/>
      <c r="Z137" s="17"/>
    </row>
    <row r="138" spans="1:26" ht="18" customHeight="1" x14ac:dyDescent="0.2">
      <c r="A138" s="13">
        <v>5530014</v>
      </c>
      <c r="B138" s="14" t="s">
        <v>159</v>
      </c>
      <c r="C138" s="15">
        <v>30000</v>
      </c>
      <c r="D138" s="10">
        <f>VLOOKUP($A138,'30.04'!$A$9:$W$204,23,0)</f>
        <v>0</v>
      </c>
      <c r="E138" s="15"/>
      <c r="F138" s="15"/>
      <c r="G138" s="15"/>
      <c r="H138" s="9">
        <f t="shared" si="28"/>
        <v>0</v>
      </c>
      <c r="I138" s="15"/>
      <c r="J138" s="15"/>
      <c r="K138" s="15"/>
      <c r="L138" s="9">
        <f t="shared" si="11"/>
        <v>0</v>
      </c>
      <c r="M138" s="15"/>
      <c r="N138" s="15"/>
      <c r="O138" s="15"/>
      <c r="P138" s="15"/>
      <c r="Q138" s="15"/>
      <c r="R138" s="11">
        <f t="shared" si="15"/>
        <v>0</v>
      </c>
      <c r="S138" s="15"/>
      <c r="T138" s="15"/>
      <c r="U138" s="9">
        <f t="shared" si="29"/>
        <v>0</v>
      </c>
      <c r="V138" s="9">
        <f t="shared" si="30"/>
        <v>0</v>
      </c>
      <c r="W138" s="15"/>
      <c r="X138" s="16">
        <f t="shared" si="31"/>
        <v>0</v>
      </c>
      <c r="Y138" s="18"/>
      <c r="Z138" s="17"/>
    </row>
    <row r="139" spans="1:26" ht="18" customHeight="1" x14ac:dyDescent="0.2">
      <c r="A139" s="13">
        <v>5530015</v>
      </c>
      <c r="B139" s="14" t="s">
        <v>160</v>
      </c>
      <c r="C139" s="15">
        <v>30000</v>
      </c>
      <c r="D139" s="10">
        <f>VLOOKUP($A139,'30.04'!$A$9:$W$204,23,0)</f>
        <v>0</v>
      </c>
      <c r="E139" s="15">
        <v>29</v>
      </c>
      <c r="F139" s="15"/>
      <c r="G139" s="15"/>
      <c r="H139" s="9">
        <f t="shared" si="28"/>
        <v>29</v>
      </c>
      <c r="I139" s="15">
        <v>3</v>
      </c>
      <c r="J139" s="15"/>
      <c r="K139" s="15"/>
      <c r="L139" s="9">
        <f t="shared" si="11"/>
        <v>3</v>
      </c>
      <c r="M139" s="15"/>
      <c r="N139" s="15"/>
      <c r="O139" s="15"/>
      <c r="P139" s="15"/>
      <c r="Q139" s="15"/>
      <c r="R139" s="11">
        <f t="shared" si="15"/>
        <v>0</v>
      </c>
      <c r="S139" s="15"/>
      <c r="T139" s="15"/>
      <c r="U139" s="9">
        <f t="shared" si="29"/>
        <v>0</v>
      </c>
      <c r="V139" s="9">
        <f t="shared" si="30"/>
        <v>26</v>
      </c>
      <c r="W139" s="15">
        <v>24</v>
      </c>
      <c r="X139" s="16">
        <f t="shared" si="31"/>
        <v>-2</v>
      </c>
      <c r="Y139" s="18"/>
      <c r="Z139" s="17"/>
    </row>
    <row r="140" spans="1:26" ht="18" customHeight="1" x14ac:dyDescent="0.2">
      <c r="A140" s="13">
        <v>5530016</v>
      </c>
      <c r="B140" s="14" t="s">
        <v>161</v>
      </c>
      <c r="C140" s="15">
        <v>30000</v>
      </c>
      <c r="D140" s="10">
        <f>VLOOKUP($A140,'30.04'!$A$9:$W$204,23,0)</f>
        <v>0</v>
      </c>
      <c r="E140" s="15">
        <v>22</v>
      </c>
      <c r="F140" s="15"/>
      <c r="G140" s="15"/>
      <c r="H140" s="9">
        <f t="shared" si="28"/>
        <v>22</v>
      </c>
      <c r="I140" s="15">
        <v>5</v>
      </c>
      <c r="J140" s="15"/>
      <c r="K140" s="15"/>
      <c r="L140" s="9">
        <f t="shared" si="11"/>
        <v>5</v>
      </c>
      <c r="M140" s="15"/>
      <c r="N140" s="15"/>
      <c r="O140" s="15"/>
      <c r="P140" s="15"/>
      <c r="Q140" s="15"/>
      <c r="R140" s="11">
        <f t="shared" si="15"/>
        <v>0</v>
      </c>
      <c r="S140" s="15"/>
      <c r="T140" s="15"/>
      <c r="U140" s="9">
        <f t="shared" si="29"/>
        <v>0</v>
      </c>
      <c r="V140" s="9">
        <f t="shared" si="30"/>
        <v>17</v>
      </c>
      <c r="W140" s="15">
        <v>19</v>
      </c>
      <c r="X140" s="16">
        <f t="shared" si="31"/>
        <v>2</v>
      </c>
      <c r="Y140" s="18"/>
      <c r="Z140" s="17"/>
    </row>
    <row r="141" spans="1:26" ht="18" customHeight="1" x14ac:dyDescent="0.2">
      <c r="A141" s="13">
        <v>5530018</v>
      </c>
      <c r="B141" s="14" t="s">
        <v>162</v>
      </c>
      <c r="C141" s="15">
        <v>30000</v>
      </c>
      <c r="D141" s="10">
        <f>VLOOKUP($A141,'30.04'!$A$9:$W$204,23,0)</f>
        <v>0</v>
      </c>
      <c r="E141" s="15"/>
      <c r="F141" s="15"/>
      <c r="G141" s="15"/>
      <c r="H141" s="9">
        <f t="shared" si="28"/>
        <v>0</v>
      </c>
      <c r="I141" s="15"/>
      <c r="J141" s="15"/>
      <c r="K141" s="15"/>
      <c r="L141" s="9">
        <f t="shared" ref="L141:L208" si="32">SUM(I141:K141)</f>
        <v>0</v>
      </c>
      <c r="M141" s="15"/>
      <c r="N141" s="15"/>
      <c r="O141" s="15"/>
      <c r="P141" s="15"/>
      <c r="Q141" s="15"/>
      <c r="R141" s="11">
        <f>SUM(M141:Q141)</f>
        <v>0</v>
      </c>
      <c r="S141" s="15"/>
      <c r="T141" s="15"/>
      <c r="U141" s="9">
        <f>S141+T141</f>
        <v>0</v>
      </c>
      <c r="V141" s="9">
        <f t="shared" si="30"/>
        <v>0</v>
      </c>
      <c r="W141" s="15"/>
      <c r="X141" s="16">
        <f>W141-V141</f>
        <v>0</v>
      </c>
      <c r="Y141" s="18"/>
      <c r="Z141" s="17"/>
    </row>
    <row r="142" spans="1:26" ht="18" customHeight="1" x14ac:dyDescent="0.2">
      <c r="A142" s="13">
        <v>5530019</v>
      </c>
      <c r="B142" s="14" t="s">
        <v>163</v>
      </c>
      <c r="C142" s="15">
        <v>30000</v>
      </c>
      <c r="D142" s="10">
        <f>VLOOKUP($A142,'30.04'!$A$9:$W$204,23,0)</f>
        <v>0</v>
      </c>
      <c r="E142" s="15"/>
      <c r="F142" s="15"/>
      <c r="G142" s="15"/>
      <c r="H142" s="9">
        <f t="shared" si="28"/>
        <v>0</v>
      </c>
      <c r="I142" s="15"/>
      <c r="J142" s="15"/>
      <c r="K142" s="15"/>
      <c r="L142" s="9">
        <f t="shared" si="32"/>
        <v>0</v>
      </c>
      <c r="M142" s="15"/>
      <c r="N142" s="15"/>
      <c r="O142" s="15"/>
      <c r="P142" s="15"/>
      <c r="Q142" s="15"/>
      <c r="R142" s="11">
        <f>SUM(M142:Q142)</f>
        <v>0</v>
      </c>
      <c r="S142" s="15"/>
      <c r="T142" s="15"/>
      <c r="U142" s="9">
        <f>S142+T142</f>
        <v>0</v>
      </c>
      <c r="V142" s="9">
        <f t="shared" si="30"/>
        <v>0</v>
      </c>
      <c r="W142" s="15"/>
      <c r="X142" s="16">
        <f>W142-V142</f>
        <v>0</v>
      </c>
      <c r="Y142" s="18"/>
      <c r="Z142" s="17"/>
    </row>
    <row r="143" spans="1:26" ht="18" customHeight="1" x14ac:dyDescent="0.2">
      <c r="A143" s="13">
        <v>5530020</v>
      </c>
      <c r="B143" s="14" t="s">
        <v>164</v>
      </c>
      <c r="C143" s="15">
        <v>30000</v>
      </c>
      <c r="D143" s="10">
        <f>VLOOKUP($A143,'30.04'!$A$9:$W$204,23,0)</f>
        <v>0</v>
      </c>
      <c r="E143" s="15"/>
      <c r="F143" s="15"/>
      <c r="G143" s="15"/>
      <c r="H143" s="9">
        <f t="shared" si="28"/>
        <v>0</v>
      </c>
      <c r="I143" s="15"/>
      <c r="J143" s="15"/>
      <c r="K143" s="15"/>
      <c r="L143" s="9">
        <f t="shared" si="32"/>
        <v>0</v>
      </c>
      <c r="M143" s="15"/>
      <c r="N143" s="15"/>
      <c r="O143" s="15"/>
      <c r="P143" s="15"/>
      <c r="Q143" s="15"/>
      <c r="R143" s="11">
        <f t="shared" si="15"/>
        <v>0</v>
      </c>
      <c r="S143" s="15"/>
      <c r="T143" s="15"/>
      <c r="U143" s="9">
        <f t="shared" si="29"/>
        <v>0</v>
      </c>
      <c r="V143" s="9">
        <f t="shared" si="30"/>
        <v>0</v>
      </c>
      <c r="W143" s="15"/>
      <c r="X143" s="16">
        <f t="shared" si="31"/>
        <v>0</v>
      </c>
      <c r="Y143" s="18"/>
      <c r="Z143" s="17"/>
    </row>
    <row r="144" spans="1:26" ht="18" customHeight="1" x14ac:dyDescent="0.2">
      <c r="A144" s="7">
        <v>7550000</v>
      </c>
      <c r="B144" s="8" t="s">
        <v>165</v>
      </c>
      <c r="C144" s="9"/>
      <c r="D144" s="10">
        <f>VLOOKUP($A144,'30.04'!$A$9:$W$204,23,0)</f>
        <v>0</v>
      </c>
      <c r="E144" s="10"/>
      <c r="F144" s="10"/>
      <c r="G144" s="10"/>
      <c r="H144" s="9"/>
      <c r="I144" s="10"/>
      <c r="J144" s="10"/>
      <c r="K144" s="10"/>
      <c r="L144" s="9">
        <f t="shared" si="32"/>
        <v>0</v>
      </c>
      <c r="M144" s="10"/>
      <c r="N144" s="10"/>
      <c r="O144" s="10"/>
      <c r="P144" s="10"/>
      <c r="Q144" s="10"/>
      <c r="R144" s="11">
        <f t="shared" si="15"/>
        <v>0</v>
      </c>
      <c r="S144" s="10"/>
      <c r="T144" s="10"/>
      <c r="U144" s="9"/>
      <c r="V144" s="9"/>
      <c r="W144" s="10"/>
      <c r="X144" s="9"/>
      <c r="Y144" s="18"/>
      <c r="Z144" s="17"/>
    </row>
    <row r="145" spans="1:26" ht="18" customHeight="1" x14ac:dyDescent="0.2">
      <c r="A145" s="13">
        <v>7520001</v>
      </c>
      <c r="B145" s="14" t="s">
        <v>166</v>
      </c>
      <c r="C145" s="15">
        <v>80000</v>
      </c>
      <c r="D145" s="10">
        <f>VLOOKUP($A145,'30.04'!$A$9:$W$204,23,0)</f>
        <v>0</v>
      </c>
      <c r="E145" s="15"/>
      <c r="F145" s="15"/>
      <c r="G145" s="15"/>
      <c r="H145" s="9">
        <f t="shared" ref="H145:H160" si="33">SUM(E145:G145)</f>
        <v>0</v>
      </c>
      <c r="I145" s="15"/>
      <c r="J145" s="15"/>
      <c r="K145" s="15"/>
      <c r="L145" s="9">
        <f t="shared" si="32"/>
        <v>0</v>
      </c>
      <c r="M145" s="15"/>
      <c r="N145" s="15"/>
      <c r="O145" s="15"/>
      <c r="P145" s="15"/>
      <c r="Q145" s="15"/>
      <c r="R145" s="11">
        <f>SUM(M145:Q145)</f>
        <v>0</v>
      </c>
      <c r="S145" s="15"/>
      <c r="T145" s="15"/>
      <c r="U145" s="9">
        <f>S145+T145</f>
        <v>0</v>
      </c>
      <c r="V145" s="9">
        <f t="shared" ref="V145:V160" si="34">D145+H145-L145-R145-U145</f>
        <v>0</v>
      </c>
      <c r="W145" s="15"/>
      <c r="X145" s="16">
        <f>W145-V145</f>
        <v>0</v>
      </c>
      <c r="Y145" s="18"/>
      <c r="Z145" s="17"/>
    </row>
    <row r="146" spans="1:26" ht="18" customHeight="1" x14ac:dyDescent="0.2">
      <c r="A146" s="13">
        <v>7520012</v>
      </c>
      <c r="B146" s="14" t="s">
        <v>167</v>
      </c>
      <c r="C146" s="15">
        <v>80000</v>
      </c>
      <c r="D146" s="10">
        <f>VLOOKUP($A146,'30.04'!$A$9:$W$204,23,0)</f>
        <v>0</v>
      </c>
      <c r="E146" s="15"/>
      <c r="F146" s="15"/>
      <c r="G146" s="15"/>
      <c r="H146" s="9">
        <f t="shared" si="33"/>
        <v>0</v>
      </c>
      <c r="I146" s="15"/>
      <c r="J146" s="15"/>
      <c r="K146" s="15"/>
      <c r="L146" s="9">
        <f t="shared" si="32"/>
        <v>0</v>
      </c>
      <c r="M146" s="15"/>
      <c r="N146" s="15"/>
      <c r="O146" s="15"/>
      <c r="P146" s="15"/>
      <c r="Q146" s="15"/>
      <c r="R146" s="11">
        <f>SUM(M146:Q146)</f>
        <v>0</v>
      </c>
      <c r="S146" s="15"/>
      <c r="T146" s="15"/>
      <c r="U146" s="9">
        <f>S146+T146</f>
        <v>0</v>
      </c>
      <c r="V146" s="9">
        <f t="shared" si="34"/>
        <v>0</v>
      </c>
      <c r="W146" s="15"/>
      <c r="X146" s="16">
        <f>W146-V146</f>
        <v>0</v>
      </c>
      <c r="Y146" s="18"/>
      <c r="Z146" s="17"/>
    </row>
    <row r="147" spans="1:26" ht="18" customHeight="1" x14ac:dyDescent="0.2">
      <c r="A147" s="13">
        <v>7520013</v>
      </c>
      <c r="B147" s="14" t="s">
        <v>168</v>
      </c>
      <c r="C147" s="15">
        <v>80000</v>
      </c>
      <c r="D147" s="10">
        <f>VLOOKUP($A147,'30.04'!$A$9:$W$204,23,0)</f>
        <v>0</v>
      </c>
      <c r="E147" s="15"/>
      <c r="F147" s="15"/>
      <c r="G147" s="15"/>
      <c r="H147" s="9">
        <f t="shared" si="33"/>
        <v>0</v>
      </c>
      <c r="I147" s="15"/>
      <c r="J147" s="15"/>
      <c r="K147" s="15"/>
      <c r="L147" s="9">
        <f t="shared" si="32"/>
        <v>0</v>
      </c>
      <c r="M147" s="15"/>
      <c r="N147" s="15"/>
      <c r="O147" s="15"/>
      <c r="P147" s="15"/>
      <c r="Q147" s="15"/>
      <c r="R147" s="11">
        <f>SUM(M147:Q147)</f>
        <v>0</v>
      </c>
      <c r="S147" s="15"/>
      <c r="T147" s="15"/>
      <c r="U147" s="9">
        <f>S147+T147</f>
        <v>0</v>
      </c>
      <c r="V147" s="9">
        <f t="shared" si="34"/>
        <v>0</v>
      </c>
      <c r="W147" s="15"/>
      <c r="X147" s="16">
        <f>W147-V147</f>
        <v>0</v>
      </c>
      <c r="Y147" s="18"/>
      <c r="Z147" s="17"/>
    </row>
    <row r="148" spans="1:26" ht="18" customHeight="1" x14ac:dyDescent="0.2">
      <c r="A148" s="13">
        <v>7520014</v>
      </c>
      <c r="B148" s="14" t="s">
        <v>169</v>
      </c>
      <c r="C148" s="15">
        <v>5000</v>
      </c>
      <c r="D148" s="10">
        <f>VLOOKUP($A148,'30.04'!$A$9:$W$204,23,0)</f>
        <v>0</v>
      </c>
      <c r="E148" s="15"/>
      <c r="F148" s="15"/>
      <c r="G148" s="15"/>
      <c r="H148" s="9">
        <f t="shared" si="33"/>
        <v>0</v>
      </c>
      <c r="I148" s="15"/>
      <c r="J148" s="15"/>
      <c r="K148" s="15"/>
      <c r="L148" s="9">
        <f t="shared" si="32"/>
        <v>0</v>
      </c>
      <c r="M148" s="15"/>
      <c r="N148" s="15"/>
      <c r="O148" s="15"/>
      <c r="P148" s="15"/>
      <c r="Q148" s="15"/>
      <c r="R148" s="11">
        <f>SUM(M148:Q148)</f>
        <v>0</v>
      </c>
      <c r="S148" s="15"/>
      <c r="T148" s="15"/>
      <c r="U148" s="9">
        <f>S148+T148</f>
        <v>0</v>
      </c>
      <c r="V148" s="9">
        <f t="shared" si="34"/>
        <v>0</v>
      </c>
      <c r="W148" s="15"/>
      <c r="X148" s="16">
        <f>W148-V148</f>
        <v>0</v>
      </c>
      <c r="Y148" s="18"/>
      <c r="Z148" s="17"/>
    </row>
    <row r="149" spans="1:26" ht="18" customHeight="1" x14ac:dyDescent="0.2">
      <c r="A149" s="13">
        <v>7550006</v>
      </c>
      <c r="B149" s="14" t="s">
        <v>170</v>
      </c>
      <c r="C149" s="15">
        <v>12000</v>
      </c>
      <c r="D149" s="10">
        <f>VLOOKUP($A149,'30.04'!$A$9:$W$204,23,0)</f>
        <v>1</v>
      </c>
      <c r="E149" s="15"/>
      <c r="F149" s="15"/>
      <c r="G149" s="15"/>
      <c r="H149" s="9">
        <f t="shared" si="33"/>
        <v>0</v>
      </c>
      <c r="I149" s="15"/>
      <c r="J149" s="15"/>
      <c r="K149" s="15"/>
      <c r="L149" s="9">
        <f t="shared" si="32"/>
        <v>0</v>
      </c>
      <c r="M149" s="15"/>
      <c r="N149" s="15"/>
      <c r="O149" s="15"/>
      <c r="P149" s="15"/>
      <c r="Q149" s="15"/>
      <c r="R149" s="11">
        <f t="shared" si="15"/>
        <v>0</v>
      </c>
      <c r="S149" s="15"/>
      <c r="T149" s="15"/>
      <c r="U149" s="9">
        <f t="shared" ref="U149:U160" si="35">S149+T149</f>
        <v>0</v>
      </c>
      <c r="V149" s="9">
        <f t="shared" si="34"/>
        <v>1</v>
      </c>
      <c r="W149" s="15">
        <v>8</v>
      </c>
      <c r="X149" s="16">
        <f t="shared" ref="X149:X160" si="36">W149-V149</f>
        <v>7</v>
      </c>
      <c r="Y149" s="18"/>
      <c r="Z149" s="17"/>
    </row>
    <row r="150" spans="1:26" ht="18" customHeight="1" x14ac:dyDescent="0.2">
      <c r="A150" s="13">
        <v>7550007</v>
      </c>
      <c r="B150" s="14" t="s">
        <v>171</v>
      </c>
      <c r="C150" s="15">
        <v>9000</v>
      </c>
      <c r="D150" s="10">
        <f>VLOOKUP($A150,'30.04'!$A$9:$W$204,23,0)</f>
        <v>12</v>
      </c>
      <c r="E150" s="15"/>
      <c r="F150" s="15"/>
      <c r="G150" s="15"/>
      <c r="H150" s="9">
        <f t="shared" si="33"/>
        <v>0</v>
      </c>
      <c r="I150" s="15"/>
      <c r="J150" s="15"/>
      <c r="K150" s="15"/>
      <c r="L150" s="9">
        <f t="shared" si="32"/>
        <v>0</v>
      </c>
      <c r="M150" s="15"/>
      <c r="N150" s="15"/>
      <c r="O150" s="15"/>
      <c r="P150" s="15"/>
      <c r="Q150" s="15"/>
      <c r="R150" s="11">
        <f t="shared" si="15"/>
        <v>0</v>
      </c>
      <c r="S150" s="15"/>
      <c r="T150" s="15"/>
      <c r="U150" s="9">
        <f t="shared" si="35"/>
        <v>0</v>
      </c>
      <c r="V150" s="9">
        <f t="shared" si="34"/>
        <v>12</v>
      </c>
      <c r="W150" s="15">
        <v>16</v>
      </c>
      <c r="X150" s="16">
        <f t="shared" si="36"/>
        <v>4</v>
      </c>
      <c r="Y150" s="18"/>
      <c r="Z150" s="17"/>
    </row>
    <row r="151" spans="1:26" ht="18" customHeight="1" x14ac:dyDescent="0.2">
      <c r="A151" s="13">
        <v>7550008</v>
      </c>
      <c r="B151" s="14" t="s">
        <v>172</v>
      </c>
      <c r="C151" s="15">
        <v>21000</v>
      </c>
      <c r="D151" s="10">
        <f>VLOOKUP($A151,'30.04'!$A$9:$W$204,23,0)</f>
        <v>1</v>
      </c>
      <c r="E151" s="15"/>
      <c r="F151" s="15"/>
      <c r="G151" s="15"/>
      <c r="H151" s="9">
        <f t="shared" si="33"/>
        <v>0</v>
      </c>
      <c r="I151" s="15">
        <v>1</v>
      </c>
      <c r="J151" s="15"/>
      <c r="K151" s="15"/>
      <c r="L151" s="9">
        <f t="shared" si="32"/>
        <v>1</v>
      </c>
      <c r="M151" s="15"/>
      <c r="N151" s="15"/>
      <c r="O151" s="15"/>
      <c r="P151" s="15"/>
      <c r="Q151" s="15"/>
      <c r="R151" s="11">
        <f t="shared" si="15"/>
        <v>0</v>
      </c>
      <c r="S151" s="15"/>
      <c r="T151" s="15"/>
      <c r="U151" s="9">
        <f t="shared" si="35"/>
        <v>0</v>
      </c>
      <c r="V151" s="9">
        <f t="shared" si="34"/>
        <v>0</v>
      </c>
      <c r="W151" s="15">
        <v>5</v>
      </c>
      <c r="X151" s="16">
        <f t="shared" si="36"/>
        <v>5</v>
      </c>
      <c r="Y151" s="18"/>
      <c r="Z151" s="17"/>
    </row>
    <row r="152" spans="1:26" ht="18" customHeight="1" x14ac:dyDescent="0.2">
      <c r="A152" s="13">
        <v>7550011</v>
      </c>
      <c r="B152" s="14" t="s">
        <v>173</v>
      </c>
      <c r="C152" s="15">
        <v>16000</v>
      </c>
      <c r="D152" s="10">
        <f>VLOOKUP($A152,'30.04'!$A$9:$W$204,23,0)</f>
        <v>9</v>
      </c>
      <c r="E152" s="15"/>
      <c r="F152" s="15"/>
      <c r="G152" s="15"/>
      <c r="H152" s="9">
        <f t="shared" si="33"/>
        <v>0</v>
      </c>
      <c r="I152" s="15"/>
      <c r="J152" s="15"/>
      <c r="K152" s="15"/>
      <c r="L152" s="9">
        <f t="shared" si="32"/>
        <v>0</v>
      </c>
      <c r="M152" s="15"/>
      <c r="N152" s="15"/>
      <c r="O152" s="15"/>
      <c r="P152" s="15"/>
      <c r="Q152" s="15"/>
      <c r="R152" s="11">
        <f t="shared" si="15"/>
        <v>0</v>
      </c>
      <c r="S152" s="15"/>
      <c r="T152" s="15"/>
      <c r="U152" s="9">
        <f t="shared" si="35"/>
        <v>0</v>
      </c>
      <c r="V152" s="9">
        <f t="shared" si="34"/>
        <v>9</v>
      </c>
      <c r="W152" s="15">
        <v>15</v>
      </c>
      <c r="X152" s="16">
        <f t="shared" si="36"/>
        <v>6</v>
      </c>
      <c r="Y152" s="18"/>
      <c r="Z152" s="17"/>
    </row>
    <row r="153" spans="1:26" ht="18" customHeight="1" x14ac:dyDescent="0.2">
      <c r="A153" s="13">
        <v>7550012</v>
      </c>
      <c r="B153" s="14" t="s">
        <v>174</v>
      </c>
      <c r="C153" s="15">
        <v>24000</v>
      </c>
      <c r="D153" s="10">
        <f>VLOOKUP($A153,'30.04'!$A$9:$W$204,23,0)</f>
        <v>0</v>
      </c>
      <c r="E153" s="15"/>
      <c r="F153" s="15"/>
      <c r="G153" s="15"/>
      <c r="H153" s="9">
        <f t="shared" si="33"/>
        <v>0</v>
      </c>
      <c r="I153" s="15"/>
      <c r="J153" s="15"/>
      <c r="K153" s="15"/>
      <c r="L153" s="9">
        <f t="shared" si="32"/>
        <v>0</v>
      </c>
      <c r="M153" s="15"/>
      <c r="N153" s="15"/>
      <c r="O153" s="15"/>
      <c r="P153" s="15"/>
      <c r="Q153" s="15"/>
      <c r="R153" s="11">
        <f t="shared" si="15"/>
        <v>0</v>
      </c>
      <c r="S153" s="15"/>
      <c r="T153" s="15"/>
      <c r="U153" s="9">
        <f t="shared" si="35"/>
        <v>0</v>
      </c>
      <c r="V153" s="9">
        <f t="shared" si="34"/>
        <v>0</v>
      </c>
      <c r="W153" s="15">
        <v>5</v>
      </c>
      <c r="X153" s="16">
        <f t="shared" si="36"/>
        <v>5</v>
      </c>
      <c r="Y153" s="18"/>
      <c r="Z153" s="17"/>
    </row>
    <row r="154" spans="1:26" ht="18" customHeight="1" x14ac:dyDescent="0.2">
      <c r="A154" s="13">
        <v>7550015</v>
      </c>
      <c r="B154" s="14" t="s">
        <v>175</v>
      </c>
      <c r="C154" s="15">
        <v>14000</v>
      </c>
      <c r="D154" s="10">
        <f>VLOOKUP($A154,'30.04'!$A$9:$W$204,23,0)</f>
        <v>12</v>
      </c>
      <c r="E154" s="15"/>
      <c r="F154" s="15"/>
      <c r="G154" s="15"/>
      <c r="H154" s="9">
        <f t="shared" si="33"/>
        <v>0</v>
      </c>
      <c r="I154" s="15"/>
      <c r="J154" s="15"/>
      <c r="K154" s="15"/>
      <c r="L154" s="9">
        <f t="shared" si="32"/>
        <v>0</v>
      </c>
      <c r="M154" s="15"/>
      <c r="N154" s="15"/>
      <c r="O154" s="15"/>
      <c r="P154" s="15"/>
      <c r="Q154" s="15"/>
      <c r="R154" s="11">
        <f t="shared" si="15"/>
        <v>0</v>
      </c>
      <c r="S154" s="15"/>
      <c r="T154" s="15"/>
      <c r="U154" s="9">
        <f t="shared" si="35"/>
        <v>0</v>
      </c>
      <c r="V154" s="9">
        <f t="shared" si="34"/>
        <v>12</v>
      </c>
      <c r="W154" s="15">
        <v>10</v>
      </c>
      <c r="X154" s="16">
        <f t="shared" si="36"/>
        <v>-2</v>
      </c>
      <c r="Y154" s="18"/>
      <c r="Z154" s="17"/>
    </row>
    <row r="155" spans="1:26" ht="18" customHeight="1" x14ac:dyDescent="0.2">
      <c r="A155" s="13">
        <v>7550016</v>
      </c>
      <c r="B155" s="14" t="s">
        <v>176</v>
      </c>
      <c r="C155" s="15">
        <v>14000</v>
      </c>
      <c r="D155" s="10">
        <f>VLOOKUP($A155,'30.04'!$A$9:$W$204,23,0)</f>
        <v>13</v>
      </c>
      <c r="E155" s="15"/>
      <c r="F155" s="15"/>
      <c r="G155" s="15"/>
      <c r="H155" s="9">
        <f t="shared" si="33"/>
        <v>0</v>
      </c>
      <c r="I155" s="15"/>
      <c r="J155" s="15"/>
      <c r="K155" s="15"/>
      <c r="L155" s="9">
        <f t="shared" si="32"/>
        <v>0</v>
      </c>
      <c r="M155" s="15"/>
      <c r="N155" s="15"/>
      <c r="O155" s="15"/>
      <c r="P155" s="15"/>
      <c r="Q155" s="15"/>
      <c r="R155" s="11">
        <f t="shared" si="15"/>
        <v>0</v>
      </c>
      <c r="S155" s="15"/>
      <c r="T155" s="15"/>
      <c r="U155" s="9">
        <f t="shared" si="35"/>
        <v>0</v>
      </c>
      <c r="V155" s="9">
        <f t="shared" si="34"/>
        <v>13</v>
      </c>
      <c r="W155" s="15">
        <v>11</v>
      </c>
      <c r="X155" s="16">
        <f t="shared" si="36"/>
        <v>-2</v>
      </c>
      <c r="Y155" s="18"/>
      <c r="Z155" s="17"/>
    </row>
    <row r="156" spans="1:26" ht="18" customHeight="1" x14ac:dyDescent="0.2">
      <c r="A156" s="13">
        <v>7550017</v>
      </c>
      <c r="B156" s="14" t="s">
        <v>177</v>
      </c>
      <c r="C156" s="15">
        <v>14000</v>
      </c>
      <c r="D156" s="10">
        <f>VLOOKUP($A156,'30.04'!$A$9:$W$204,23,0)</f>
        <v>12</v>
      </c>
      <c r="E156" s="15"/>
      <c r="F156" s="15"/>
      <c r="G156" s="15"/>
      <c r="H156" s="9">
        <f t="shared" si="33"/>
        <v>0</v>
      </c>
      <c r="I156" s="15">
        <v>2</v>
      </c>
      <c r="J156" s="15"/>
      <c r="K156" s="15"/>
      <c r="L156" s="9">
        <f t="shared" si="32"/>
        <v>2</v>
      </c>
      <c r="M156" s="15"/>
      <c r="N156" s="15"/>
      <c r="O156" s="15"/>
      <c r="P156" s="15"/>
      <c r="Q156" s="15"/>
      <c r="R156" s="11">
        <f t="shared" si="15"/>
        <v>0</v>
      </c>
      <c r="S156" s="15"/>
      <c r="T156" s="15"/>
      <c r="U156" s="9">
        <f t="shared" si="35"/>
        <v>0</v>
      </c>
      <c r="V156" s="9">
        <f t="shared" si="34"/>
        <v>10</v>
      </c>
      <c r="W156" s="15">
        <v>5</v>
      </c>
      <c r="X156" s="16">
        <f t="shared" si="36"/>
        <v>-5</v>
      </c>
      <c r="Y156" s="18"/>
      <c r="Z156" s="17"/>
    </row>
    <row r="157" spans="1:26" ht="18" customHeight="1" x14ac:dyDescent="0.2">
      <c r="A157" s="13">
        <v>7550019</v>
      </c>
      <c r="B157" s="14" t="s">
        <v>178</v>
      </c>
      <c r="C157" s="15">
        <v>10000</v>
      </c>
      <c r="D157" s="10">
        <f>VLOOKUP($A157,'30.04'!$A$9:$W$204,23,0)</f>
        <v>5</v>
      </c>
      <c r="E157" s="15"/>
      <c r="F157" s="15"/>
      <c r="G157" s="15"/>
      <c r="H157" s="9">
        <f t="shared" si="33"/>
        <v>0</v>
      </c>
      <c r="I157" s="15">
        <v>4</v>
      </c>
      <c r="J157" s="15"/>
      <c r="K157" s="15"/>
      <c r="L157" s="9">
        <f t="shared" si="32"/>
        <v>4</v>
      </c>
      <c r="M157" s="15"/>
      <c r="N157" s="15"/>
      <c r="O157" s="15"/>
      <c r="P157" s="15"/>
      <c r="Q157" s="15"/>
      <c r="R157" s="11">
        <f t="shared" si="15"/>
        <v>0</v>
      </c>
      <c r="S157" s="15"/>
      <c r="T157" s="15"/>
      <c r="U157" s="9">
        <f t="shared" si="35"/>
        <v>0</v>
      </c>
      <c r="V157" s="9">
        <f t="shared" si="34"/>
        <v>1</v>
      </c>
      <c r="W157" s="15">
        <v>48</v>
      </c>
      <c r="X157" s="16">
        <f t="shared" si="36"/>
        <v>47</v>
      </c>
      <c r="Y157" s="18"/>
      <c r="Z157" s="17"/>
    </row>
    <row r="158" spans="1:26" ht="18" customHeight="1" x14ac:dyDescent="0.2">
      <c r="A158" s="13">
        <v>7550026</v>
      </c>
      <c r="B158" s="14" t="s">
        <v>179</v>
      </c>
      <c r="C158" s="15">
        <v>26000</v>
      </c>
      <c r="D158" s="10">
        <f>VLOOKUP($A158,'30.04'!$A$9:$W$204,23,0)</f>
        <v>11</v>
      </c>
      <c r="E158" s="15"/>
      <c r="F158" s="15"/>
      <c r="G158" s="15"/>
      <c r="H158" s="9">
        <f t="shared" si="33"/>
        <v>0</v>
      </c>
      <c r="I158" s="15"/>
      <c r="J158" s="15"/>
      <c r="K158" s="15"/>
      <c r="L158" s="9">
        <f t="shared" si="32"/>
        <v>0</v>
      </c>
      <c r="M158" s="15"/>
      <c r="N158" s="15"/>
      <c r="O158" s="15"/>
      <c r="P158" s="15"/>
      <c r="Q158" s="15"/>
      <c r="R158" s="11">
        <f t="shared" si="15"/>
        <v>0</v>
      </c>
      <c r="S158" s="15"/>
      <c r="T158" s="15"/>
      <c r="U158" s="9">
        <f t="shared" si="35"/>
        <v>0</v>
      </c>
      <c r="V158" s="9">
        <f t="shared" si="34"/>
        <v>11</v>
      </c>
      <c r="W158" s="15">
        <v>28</v>
      </c>
      <c r="X158" s="16">
        <f t="shared" si="36"/>
        <v>17</v>
      </c>
      <c r="Y158" s="18"/>
      <c r="Z158" s="17"/>
    </row>
    <row r="159" spans="1:26" ht="18" customHeight="1" x14ac:dyDescent="0.2">
      <c r="A159" s="13">
        <v>4550025</v>
      </c>
      <c r="B159" s="14" t="s">
        <v>233</v>
      </c>
      <c r="C159" s="15">
        <v>32000</v>
      </c>
      <c r="D159" s="10">
        <f>VLOOKUP($A159,'30.04'!$A$9:$W$204,23,0)</f>
        <v>0</v>
      </c>
      <c r="E159" s="15"/>
      <c r="F159" s="15"/>
      <c r="G159" s="15"/>
      <c r="H159" s="9">
        <f t="shared" si="33"/>
        <v>0</v>
      </c>
      <c r="I159" s="15"/>
      <c r="J159" s="15"/>
      <c r="K159" s="15"/>
      <c r="L159" s="9">
        <f t="shared" si="32"/>
        <v>0</v>
      </c>
      <c r="M159" s="15"/>
      <c r="N159" s="15"/>
      <c r="O159" s="15"/>
      <c r="P159" s="15"/>
      <c r="Q159" s="15"/>
      <c r="R159" s="11">
        <f t="shared" si="15"/>
        <v>0</v>
      </c>
      <c r="S159" s="15"/>
      <c r="T159" s="15"/>
      <c r="U159" s="9">
        <f t="shared" si="35"/>
        <v>0</v>
      </c>
      <c r="V159" s="9">
        <f t="shared" si="34"/>
        <v>0</v>
      </c>
      <c r="W159" s="15"/>
      <c r="X159" s="16">
        <f t="shared" si="36"/>
        <v>0</v>
      </c>
      <c r="Y159" s="18"/>
      <c r="Z159" s="17"/>
    </row>
    <row r="160" spans="1:26" ht="18" customHeight="1" x14ac:dyDescent="0.2">
      <c r="A160" s="13">
        <v>4550013</v>
      </c>
      <c r="B160" s="14" t="s">
        <v>231</v>
      </c>
      <c r="C160" s="15">
        <v>32000</v>
      </c>
      <c r="D160" s="10">
        <f>VLOOKUP($A160,'30.04'!$A$9:$W$204,23,0)</f>
        <v>0</v>
      </c>
      <c r="E160" s="15"/>
      <c r="F160" s="15"/>
      <c r="G160" s="15"/>
      <c r="H160" s="9">
        <f t="shared" si="33"/>
        <v>0</v>
      </c>
      <c r="I160" s="15"/>
      <c r="J160" s="15"/>
      <c r="K160" s="15"/>
      <c r="L160" s="9">
        <f t="shared" si="32"/>
        <v>0</v>
      </c>
      <c r="M160" s="15"/>
      <c r="N160" s="15"/>
      <c r="O160" s="15"/>
      <c r="P160" s="15"/>
      <c r="Q160" s="15"/>
      <c r="R160" s="11">
        <f t="shared" ref="R160:R208" si="37">SUM(M160:Q160)</f>
        <v>0</v>
      </c>
      <c r="S160" s="15"/>
      <c r="T160" s="15"/>
      <c r="U160" s="9">
        <f t="shared" si="35"/>
        <v>0</v>
      </c>
      <c r="V160" s="9">
        <f t="shared" si="34"/>
        <v>0</v>
      </c>
      <c r="W160" s="15"/>
      <c r="X160" s="16">
        <f t="shared" si="36"/>
        <v>0</v>
      </c>
      <c r="Y160" s="18"/>
      <c r="Z160" s="17"/>
    </row>
    <row r="161" spans="1:26" ht="18" customHeight="1" x14ac:dyDescent="0.2">
      <c r="A161" s="7">
        <v>5500000</v>
      </c>
      <c r="B161" s="8" t="s">
        <v>180</v>
      </c>
      <c r="C161" s="9"/>
      <c r="D161" s="10">
        <f>VLOOKUP($A161,'30.04'!$A$9:$W$204,23,0)</f>
        <v>0</v>
      </c>
      <c r="E161" s="10"/>
      <c r="F161" s="10"/>
      <c r="G161" s="10"/>
      <c r="H161" s="9"/>
      <c r="I161" s="10"/>
      <c r="J161" s="10"/>
      <c r="K161" s="10"/>
      <c r="L161" s="9">
        <f t="shared" si="32"/>
        <v>0</v>
      </c>
      <c r="M161" s="10"/>
      <c r="N161" s="10"/>
      <c r="O161" s="10"/>
      <c r="P161" s="10"/>
      <c r="Q161" s="10"/>
      <c r="R161" s="11">
        <f t="shared" si="37"/>
        <v>0</v>
      </c>
      <c r="S161" s="10"/>
      <c r="T161" s="10"/>
      <c r="U161" s="9"/>
      <c r="V161" s="9"/>
      <c r="W161" s="10"/>
      <c r="X161" s="9"/>
      <c r="Y161" s="18"/>
      <c r="Z161" s="17"/>
    </row>
    <row r="162" spans="1:26" s="24" customFormat="1" ht="18" customHeight="1" x14ac:dyDescent="0.2">
      <c r="A162" s="13">
        <v>5500044</v>
      </c>
      <c r="B162" s="20" t="s">
        <v>181</v>
      </c>
      <c r="C162" s="21">
        <v>28000</v>
      </c>
      <c r="D162" s="10">
        <f>VLOOKUP($A162,'30.04'!$A$9:$W$204,23,0)</f>
        <v>0</v>
      </c>
      <c r="E162" s="15">
        <v>2</v>
      </c>
      <c r="F162" s="15"/>
      <c r="G162" s="15"/>
      <c r="H162" s="9">
        <f t="shared" ref="H162:H207" si="38">SUM(E162:G162)</f>
        <v>2</v>
      </c>
      <c r="I162" s="15">
        <v>2</v>
      </c>
      <c r="J162" s="15"/>
      <c r="K162" s="15"/>
      <c r="L162" s="9">
        <f t="shared" si="32"/>
        <v>2</v>
      </c>
      <c r="M162" s="15"/>
      <c r="N162" s="15"/>
      <c r="O162" s="15"/>
      <c r="P162" s="15"/>
      <c r="Q162" s="15"/>
      <c r="R162" s="11">
        <f t="shared" si="37"/>
        <v>0</v>
      </c>
      <c r="S162" s="15"/>
      <c r="T162" s="15"/>
      <c r="U162" s="9">
        <f t="shared" ref="U162:U188" si="39">S162+T162</f>
        <v>0</v>
      </c>
      <c r="V162" s="9">
        <f t="shared" ref="V162:V207" si="40">D162+H162-L162-R162-U162</f>
        <v>0</v>
      </c>
      <c r="W162" s="15"/>
      <c r="X162" s="16">
        <f t="shared" ref="X162:X188" si="41">W162-V162</f>
        <v>0</v>
      </c>
      <c r="Y162" s="22"/>
      <c r="Z162" s="23"/>
    </row>
    <row r="163" spans="1:26" s="24" customFormat="1" ht="18" customHeight="1" x14ac:dyDescent="0.2">
      <c r="A163" s="13">
        <v>5500045</v>
      </c>
      <c r="B163" s="20" t="s">
        <v>182</v>
      </c>
      <c r="C163" s="21">
        <v>30000</v>
      </c>
      <c r="D163" s="10">
        <f>VLOOKUP($A163,'30.04'!$A$9:$W$204,23,0)</f>
        <v>0</v>
      </c>
      <c r="E163" s="15"/>
      <c r="F163" s="15"/>
      <c r="G163" s="15"/>
      <c r="H163" s="9">
        <f t="shared" si="38"/>
        <v>0</v>
      </c>
      <c r="I163" s="15"/>
      <c r="J163" s="15"/>
      <c r="K163" s="15"/>
      <c r="L163" s="9">
        <f t="shared" si="32"/>
        <v>0</v>
      </c>
      <c r="M163" s="15"/>
      <c r="N163" s="15"/>
      <c r="O163" s="15"/>
      <c r="P163" s="15"/>
      <c r="Q163" s="15"/>
      <c r="R163" s="11">
        <f t="shared" si="37"/>
        <v>0</v>
      </c>
      <c r="S163" s="15"/>
      <c r="T163" s="15"/>
      <c r="U163" s="9">
        <f t="shared" si="39"/>
        <v>0</v>
      </c>
      <c r="V163" s="9">
        <f t="shared" si="40"/>
        <v>0</v>
      </c>
      <c r="W163" s="15"/>
      <c r="X163" s="16">
        <f t="shared" si="41"/>
        <v>0</v>
      </c>
      <c r="Y163" s="22"/>
      <c r="Z163" s="23"/>
    </row>
    <row r="164" spans="1:26" ht="18" customHeight="1" x14ac:dyDescent="0.2">
      <c r="A164" s="13">
        <v>5500063</v>
      </c>
      <c r="B164" s="14" t="s">
        <v>183</v>
      </c>
      <c r="C164" s="15">
        <v>21000</v>
      </c>
      <c r="D164" s="10">
        <f>VLOOKUP($A164,'30.04'!$A$9:$W$204,23,0)</f>
        <v>0</v>
      </c>
      <c r="E164" s="15">
        <v>5</v>
      </c>
      <c r="F164" s="15"/>
      <c r="G164" s="15"/>
      <c r="H164" s="9">
        <f t="shared" si="38"/>
        <v>5</v>
      </c>
      <c r="I164" s="15">
        <v>5</v>
      </c>
      <c r="J164" s="15"/>
      <c r="K164" s="15"/>
      <c r="L164" s="9">
        <f t="shared" si="32"/>
        <v>5</v>
      </c>
      <c r="M164" s="15"/>
      <c r="N164" s="15"/>
      <c r="O164" s="15"/>
      <c r="P164" s="15"/>
      <c r="Q164" s="15"/>
      <c r="R164" s="11">
        <f t="shared" si="37"/>
        <v>0</v>
      </c>
      <c r="S164" s="15"/>
      <c r="T164" s="15"/>
      <c r="U164" s="9">
        <f t="shared" si="39"/>
        <v>0</v>
      </c>
      <c r="V164" s="9">
        <f t="shared" si="40"/>
        <v>0</v>
      </c>
      <c r="W164" s="15"/>
      <c r="X164" s="16">
        <f t="shared" si="41"/>
        <v>0</v>
      </c>
      <c r="Y164" s="18"/>
      <c r="Z164" s="17"/>
    </row>
    <row r="165" spans="1:26" ht="18" customHeight="1" x14ac:dyDescent="0.2">
      <c r="A165" s="13">
        <v>5500064</v>
      </c>
      <c r="B165" s="14" t="s">
        <v>184</v>
      </c>
      <c r="C165" s="15">
        <v>26000</v>
      </c>
      <c r="D165" s="10">
        <f>VLOOKUP($A165,'30.04'!$A$9:$W$204,23,0)</f>
        <v>0</v>
      </c>
      <c r="E165" s="15"/>
      <c r="F165" s="15"/>
      <c r="G165" s="15"/>
      <c r="H165" s="9">
        <f t="shared" si="38"/>
        <v>0</v>
      </c>
      <c r="I165" s="15"/>
      <c r="J165" s="15"/>
      <c r="K165" s="15"/>
      <c r="L165" s="9">
        <f t="shared" si="32"/>
        <v>0</v>
      </c>
      <c r="M165" s="15"/>
      <c r="N165" s="15"/>
      <c r="O165" s="15"/>
      <c r="P165" s="15"/>
      <c r="Q165" s="15"/>
      <c r="R165" s="11">
        <f t="shared" si="37"/>
        <v>0</v>
      </c>
      <c r="S165" s="15"/>
      <c r="T165" s="15"/>
      <c r="U165" s="9">
        <f t="shared" si="39"/>
        <v>0</v>
      </c>
      <c r="V165" s="9">
        <f t="shared" si="40"/>
        <v>0</v>
      </c>
      <c r="W165" s="15"/>
      <c r="X165" s="16">
        <f t="shared" si="41"/>
        <v>0</v>
      </c>
      <c r="Y165" s="18"/>
      <c r="Z165" s="17"/>
    </row>
    <row r="166" spans="1:26" ht="18" customHeight="1" x14ac:dyDescent="0.2">
      <c r="A166" s="13">
        <v>5500065</v>
      </c>
      <c r="B166" s="14" t="s">
        <v>185</v>
      </c>
      <c r="C166" s="15">
        <v>24000</v>
      </c>
      <c r="D166" s="10">
        <f>VLOOKUP($A166,'30.04'!$A$9:$W$204,23,0)</f>
        <v>0</v>
      </c>
      <c r="E166" s="15"/>
      <c r="F166" s="15"/>
      <c r="G166" s="15"/>
      <c r="H166" s="9">
        <f t="shared" si="38"/>
        <v>0</v>
      </c>
      <c r="I166" s="15"/>
      <c r="J166" s="15"/>
      <c r="K166" s="15"/>
      <c r="L166" s="9">
        <f t="shared" si="32"/>
        <v>0</v>
      </c>
      <c r="M166" s="15"/>
      <c r="N166" s="15"/>
      <c r="O166" s="15"/>
      <c r="P166" s="15"/>
      <c r="Q166" s="15"/>
      <c r="R166" s="11">
        <f t="shared" si="37"/>
        <v>0</v>
      </c>
      <c r="S166" s="15"/>
      <c r="T166" s="15"/>
      <c r="U166" s="9">
        <f t="shared" si="39"/>
        <v>0</v>
      </c>
      <c r="V166" s="9">
        <f t="shared" si="40"/>
        <v>0</v>
      </c>
      <c r="W166" s="15"/>
      <c r="X166" s="16">
        <f t="shared" si="41"/>
        <v>0</v>
      </c>
      <c r="Y166" s="18"/>
      <c r="Z166" s="17"/>
    </row>
    <row r="167" spans="1:26" ht="18" customHeight="1" x14ac:dyDescent="0.2">
      <c r="A167" s="13">
        <v>5500066</v>
      </c>
      <c r="B167" s="14" t="s">
        <v>186</v>
      </c>
      <c r="C167" s="15">
        <v>32000</v>
      </c>
      <c r="D167" s="10">
        <f>VLOOKUP($A167,'30.04'!$A$9:$W$204,23,0)</f>
        <v>0</v>
      </c>
      <c r="E167" s="15"/>
      <c r="F167" s="15"/>
      <c r="G167" s="15"/>
      <c r="H167" s="9">
        <f t="shared" si="38"/>
        <v>0</v>
      </c>
      <c r="I167" s="15"/>
      <c r="J167" s="15"/>
      <c r="K167" s="15"/>
      <c r="L167" s="9">
        <f t="shared" si="32"/>
        <v>0</v>
      </c>
      <c r="M167" s="15"/>
      <c r="N167" s="15"/>
      <c r="O167" s="15"/>
      <c r="P167" s="15"/>
      <c r="Q167" s="15"/>
      <c r="R167" s="11">
        <f t="shared" si="37"/>
        <v>0</v>
      </c>
      <c r="S167" s="15"/>
      <c r="T167" s="15"/>
      <c r="U167" s="9">
        <f t="shared" si="39"/>
        <v>0</v>
      </c>
      <c r="V167" s="9">
        <f t="shared" si="40"/>
        <v>0</v>
      </c>
      <c r="W167" s="15"/>
      <c r="X167" s="16">
        <f t="shared" si="41"/>
        <v>0</v>
      </c>
      <c r="Y167" s="18"/>
      <c r="Z167" s="17"/>
    </row>
    <row r="168" spans="1:26" ht="18" customHeight="1" x14ac:dyDescent="0.2">
      <c r="A168" s="13">
        <v>5510070</v>
      </c>
      <c r="B168" s="14" t="s">
        <v>187</v>
      </c>
      <c r="C168" s="15">
        <v>28000</v>
      </c>
      <c r="D168" s="10">
        <f>VLOOKUP($A168,'30.04'!$A$9:$W$204,23,0)</f>
        <v>0</v>
      </c>
      <c r="E168" s="15">
        <v>7</v>
      </c>
      <c r="F168" s="15"/>
      <c r="G168" s="15"/>
      <c r="H168" s="9">
        <f t="shared" si="38"/>
        <v>7</v>
      </c>
      <c r="I168" s="15">
        <v>7</v>
      </c>
      <c r="J168" s="15"/>
      <c r="K168" s="15"/>
      <c r="L168" s="9">
        <f t="shared" si="32"/>
        <v>7</v>
      </c>
      <c r="M168" s="15"/>
      <c r="N168" s="15"/>
      <c r="O168" s="15"/>
      <c r="P168" s="15"/>
      <c r="Q168" s="15"/>
      <c r="R168" s="11">
        <f t="shared" si="37"/>
        <v>0</v>
      </c>
      <c r="S168" s="15"/>
      <c r="T168" s="15"/>
      <c r="U168" s="9">
        <f t="shared" si="39"/>
        <v>0</v>
      </c>
      <c r="V168" s="9">
        <f t="shared" si="40"/>
        <v>0</v>
      </c>
      <c r="W168" s="15"/>
      <c r="X168" s="16">
        <f t="shared" si="41"/>
        <v>0</v>
      </c>
      <c r="Y168" s="18"/>
      <c r="Z168" s="17"/>
    </row>
    <row r="169" spans="1:26" ht="18" customHeight="1" x14ac:dyDescent="0.2">
      <c r="A169" s="13">
        <v>5510072</v>
      </c>
      <c r="B169" s="14" t="s">
        <v>188</v>
      </c>
      <c r="C169" s="15">
        <v>29000</v>
      </c>
      <c r="D169" s="10">
        <f>VLOOKUP($A169,'30.04'!$A$9:$W$204,23,0)</f>
        <v>0</v>
      </c>
      <c r="E169" s="15">
        <v>1</v>
      </c>
      <c r="F169" s="15"/>
      <c r="G169" s="15"/>
      <c r="H169" s="9">
        <f t="shared" si="38"/>
        <v>1</v>
      </c>
      <c r="I169" s="15">
        <v>1</v>
      </c>
      <c r="J169" s="15"/>
      <c r="K169" s="15"/>
      <c r="L169" s="9">
        <f t="shared" si="32"/>
        <v>1</v>
      </c>
      <c r="M169" s="15"/>
      <c r="N169" s="15"/>
      <c r="O169" s="15"/>
      <c r="P169" s="15"/>
      <c r="Q169" s="15"/>
      <c r="R169" s="11">
        <f t="shared" si="37"/>
        <v>0</v>
      </c>
      <c r="S169" s="15"/>
      <c r="T169" s="15"/>
      <c r="U169" s="9">
        <f t="shared" si="39"/>
        <v>0</v>
      </c>
      <c r="V169" s="9">
        <f t="shared" si="40"/>
        <v>0</v>
      </c>
      <c r="W169" s="15"/>
      <c r="X169" s="16">
        <f t="shared" si="41"/>
        <v>0</v>
      </c>
      <c r="Y169" s="18"/>
      <c r="Z169" s="17"/>
    </row>
    <row r="170" spans="1:26" ht="18" customHeight="1" x14ac:dyDescent="0.2">
      <c r="A170" s="13">
        <v>5510074</v>
      </c>
      <c r="B170" s="14" t="s">
        <v>189</v>
      </c>
      <c r="C170" s="15">
        <v>30000</v>
      </c>
      <c r="D170" s="10">
        <f>VLOOKUP($A170,'30.04'!$A$9:$W$204,23,0)</f>
        <v>0</v>
      </c>
      <c r="E170" s="15"/>
      <c r="F170" s="15"/>
      <c r="G170" s="15"/>
      <c r="H170" s="9">
        <f t="shared" si="38"/>
        <v>0</v>
      </c>
      <c r="I170" s="15"/>
      <c r="J170" s="15"/>
      <c r="K170" s="15"/>
      <c r="L170" s="9">
        <f t="shared" si="32"/>
        <v>0</v>
      </c>
      <c r="M170" s="15"/>
      <c r="N170" s="15"/>
      <c r="O170" s="15"/>
      <c r="P170" s="15"/>
      <c r="Q170" s="15"/>
      <c r="R170" s="11">
        <f t="shared" si="37"/>
        <v>0</v>
      </c>
      <c r="S170" s="15"/>
      <c r="T170" s="15"/>
      <c r="U170" s="9">
        <f t="shared" si="39"/>
        <v>0</v>
      </c>
      <c r="V170" s="9">
        <f t="shared" si="40"/>
        <v>0</v>
      </c>
      <c r="W170" s="15"/>
      <c r="X170" s="16">
        <f t="shared" si="41"/>
        <v>0</v>
      </c>
      <c r="Y170" s="18"/>
      <c r="Z170" s="17"/>
    </row>
    <row r="171" spans="1:26" ht="18" customHeight="1" x14ac:dyDescent="0.2">
      <c r="A171" s="13">
        <v>5520002</v>
      </c>
      <c r="B171" s="14" t="s">
        <v>190</v>
      </c>
      <c r="C171" s="15">
        <v>34000</v>
      </c>
      <c r="D171" s="10">
        <f>VLOOKUP($A171,'30.04'!$A$9:$W$204,23,0)</f>
        <v>0</v>
      </c>
      <c r="E171" s="15">
        <v>2</v>
      </c>
      <c r="F171" s="15"/>
      <c r="G171" s="15"/>
      <c r="H171" s="9">
        <f t="shared" si="38"/>
        <v>2</v>
      </c>
      <c r="I171" s="15">
        <v>2</v>
      </c>
      <c r="J171" s="15"/>
      <c r="K171" s="15"/>
      <c r="L171" s="9">
        <f t="shared" si="32"/>
        <v>2</v>
      </c>
      <c r="M171" s="15"/>
      <c r="N171" s="15"/>
      <c r="O171" s="15"/>
      <c r="P171" s="15"/>
      <c r="Q171" s="15"/>
      <c r="R171" s="11">
        <f>SUM(M171:Q171)</f>
        <v>0</v>
      </c>
      <c r="S171" s="15"/>
      <c r="T171" s="15"/>
      <c r="U171" s="9">
        <f>S171+T171</f>
        <v>0</v>
      </c>
      <c r="V171" s="9">
        <f t="shared" si="40"/>
        <v>0</v>
      </c>
      <c r="W171" s="15"/>
      <c r="X171" s="16">
        <f>W171-V171</f>
        <v>0</v>
      </c>
      <c r="Y171" s="18"/>
      <c r="Z171" s="17"/>
    </row>
    <row r="172" spans="1:26" ht="18" customHeight="1" x14ac:dyDescent="0.2">
      <c r="A172" s="13">
        <v>5520003</v>
      </c>
      <c r="B172" s="14" t="s">
        <v>191</v>
      </c>
      <c r="C172" s="15">
        <v>34000</v>
      </c>
      <c r="D172" s="10">
        <f>VLOOKUP($A172,'30.04'!$A$9:$W$204,23,0)</f>
        <v>0</v>
      </c>
      <c r="E172" s="15"/>
      <c r="F172" s="15"/>
      <c r="G172" s="15"/>
      <c r="H172" s="9">
        <f t="shared" si="38"/>
        <v>0</v>
      </c>
      <c r="I172" s="15"/>
      <c r="J172" s="15"/>
      <c r="K172" s="15"/>
      <c r="L172" s="9">
        <f t="shared" si="32"/>
        <v>0</v>
      </c>
      <c r="M172" s="15"/>
      <c r="N172" s="15"/>
      <c r="O172" s="15"/>
      <c r="P172" s="15"/>
      <c r="Q172" s="15"/>
      <c r="R172" s="11">
        <f>SUM(M172:Q172)</f>
        <v>0</v>
      </c>
      <c r="S172" s="15"/>
      <c r="T172" s="15"/>
      <c r="U172" s="9">
        <f>S172+T172</f>
        <v>0</v>
      </c>
      <c r="V172" s="9">
        <f t="shared" si="40"/>
        <v>0</v>
      </c>
      <c r="W172" s="15"/>
      <c r="X172" s="16">
        <f>W172-V172</f>
        <v>0</v>
      </c>
      <c r="Y172" s="18"/>
      <c r="Z172" s="17"/>
    </row>
    <row r="173" spans="1:26" ht="18" customHeight="1" x14ac:dyDescent="0.2">
      <c r="A173" s="13">
        <v>5520005</v>
      </c>
      <c r="B173" s="14" t="s">
        <v>192</v>
      </c>
      <c r="C173" s="15">
        <v>19000</v>
      </c>
      <c r="D173" s="10">
        <f>VLOOKUP($A173,'30.04'!$A$9:$W$204,23,0)</f>
        <v>0</v>
      </c>
      <c r="E173" s="15">
        <v>9</v>
      </c>
      <c r="F173" s="15"/>
      <c r="G173" s="15"/>
      <c r="H173" s="9">
        <f t="shared" si="38"/>
        <v>9</v>
      </c>
      <c r="I173" s="15">
        <v>9</v>
      </c>
      <c r="J173" s="15"/>
      <c r="K173" s="15"/>
      <c r="L173" s="9">
        <f t="shared" si="32"/>
        <v>9</v>
      </c>
      <c r="M173" s="15"/>
      <c r="N173" s="15"/>
      <c r="O173" s="15"/>
      <c r="P173" s="15"/>
      <c r="Q173" s="15"/>
      <c r="R173" s="11">
        <f>SUM(M173:Q173)</f>
        <v>0</v>
      </c>
      <c r="S173" s="15"/>
      <c r="T173" s="15"/>
      <c r="U173" s="9">
        <f>S173+T173</f>
        <v>0</v>
      </c>
      <c r="V173" s="9">
        <f t="shared" si="40"/>
        <v>0</v>
      </c>
      <c r="W173" s="15"/>
      <c r="X173" s="16">
        <f>W173-V173</f>
        <v>0</v>
      </c>
      <c r="Y173" s="18"/>
      <c r="Z173" s="17"/>
    </row>
    <row r="174" spans="1:26" ht="18" customHeight="1" x14ac:dyDescent="0.2">
      <c r="A174" s="13">
        <v>5530001</v>
      </c>
      <c r="B174" s="14" t="s">
        <v>193</v>
      </c>
      <c r="C174" s="15">
        <v>46000</v>
      </c>
      <c r="D174" s="10">
        <f>VLOOKUP($A174,'30.04'!$A$9:$W$204,23,0)</f>
        <v>0</v>
      </c>
      <c r="E174" s="15"/>
      <c r="F174" s="15"/>
      <c r="G174" s="15"/>
      <c r="H174" s="9">
        <f t="shared" si="38"/>
        <v>0</v>
      </c>
      <c r="I174" s="15"/>
      <c r="J174" s="15"/>
      <c r="K174" s="15"/>
      <c r="L174" s="9">
        <f t="shared" si="32"/>
        <v>0</v>
      </c>
      <c r="M174" s="15"/>
      <c r="N174" s="15"/>
      <c r="O174" s="15"/>
      <c r="P174" s="15"/>
      <c r="Q174" s="15"/>
      <c r="R174" s="11">
        <f>SUM(M174:Q174)</f>
        <v>0</v>
      </c>
      <c r="S174" s="15"/>
      <c r="T174" s="15"/>
      <c r="U174" s="9">
        <f>S174+T174</f>
        <v>0</v>
      </c>
      <c r="V174" s="9">
        <f t="shared" si="40"/>
        <v>0</v>
      </c>
      <c r="W174" s="15"/>
      <c r="X174" s="16">
        <f>W174-V174</f>
        <v>0</v>
      </c>
      <c r="Y174" s="18"/>
      <c r="Z174" s="17"/>
    </row>
    <row r="175" spans="1:26" ht="18" customHeight="1" x14ac:dyDescent="0.2">
      <c r="A175" s="13">
        <v>5530002</v>
      </c>
      <c r="B175" s="14" t="s">
        <v>194</v>
      </c>
      <c r="C175" s="15">
        <v>38000</v>
      </c>
      <c r="D175" s="10">
        <f>VLOOKUP($A175,'30.04'!$A$9:$W$204,23,0)</f>
        <v>0</v>
      </c>
      <c r="E175" s="15">
        <v>1</v>
      </c>
      <c r="F175" s="15"/>
      <c r="G175" s="15"/>
      <c r="H175" s="9">
        <f t="shared" si="38"/>
        <v>1</v>
      </c>
      <c r="I175" s="15">
        <v>1</v>
      </c>
      <c r="J175" s="15"/>
      <c r="K175" s="15"/>
      <c r="L175" s="9">
        <f t="shared" si="32"/>
        <v>1</v>
      </c>
      <c r="M175" s="15"/>
      <c r="N175" s="15"/>
      <c r="O175" s="15"/>
      <c r="P175" s="15"/>
      <c r="Q175" s="15"/>
      <c r="R175" s="11">
        <f>SUM(M175:Q175)</f>
        <v>0</v>
      </c>
      <c r="S175" s="15"/>
      <c r="T175" s="15"/>
      <c r="U175" s="9">
        <f>S175+T175</f>
        <v>0</v>
      </c>
      <c r="V175" s="9">
        <f t="shared" si="40"/>
        <v>0</v>
      </c>
      <c r="W175" s="15"/>
      <c r="X175" s="16">
        <f>W175-V175</f>
        <v>0</v>
      </c>
      <c r="Y175" s="18"/>
      <c r="Z175" s="17"/>
    </row>
    <row r="176" spans="1:26" ht="18" customHeight="1" x14ac:dyDescent="0.2">
      <c r="A176" s="13">
        <v>5530003</v>
      </c>
      <c r="B176" s="14" t="s">
        <v>195</v>
      </c>
      <c r="C176" s="15">
        <v>38000</v>
      </c>
      <c r="D176" s="10">
        <f>VLOOKUP($A176,'30.04'!$A$9:$W$204,23,0)</f>
        <v>0</v>
      </c>
      <c r="E176" s="15">
        <v>2</v>
      </c>
      <c r="F176" s="15"/>
      <c r="G176" s="15"/>
      <c r="H176" s="9">
        <f t="shared" si="38"/>
        <v>2</v>
      </c>
      <c r="I176" s="15">
        <v>2</v>
      </c>
      <c r="J176" s="15"/>
      <c r="K176" s="15"/>
      <c r="L176" s="9">
        <f t="shared" si="32"/>
        <v>2</v>
      </c>
      <c r="M176" s="15"/>
      <c r="N176" s="15"/>
      <c r="O176" s="15"/>
      <c r="P176" s="15"/>
      <c r="Q176" s="15"/>
      <c r="R176" s="11">
        <f t="shared" si="37"/>
        <v>0</v>
      </c>
      <c r="S176" s="15"/>
      <c r="T176" s="15"/>
      <c r="U176" s="9">
        <f t="shared" si="39"/>
        <v>0</v>
      </c>
      <c r="V176" s="9">
        <f t="shared" si="40"/>
        <v>0</v>
      </c>
      <c r="W176" s="15"/>
      <c r="X176" s="16">
        <f t="shared" si="41"/>
        <v>0</v>
      </c>
      <c r="Y176" s="18"/>
      <c r="Z176" s="17"/>
    </row>
    <row r="177" spans="1:26" ht="18" customHeight="1" x14ac:dyDescent="0.2">
      <c r="A177" s="13">
        <v>5530004</v>
      </c>
      <c r="B177" s="14" t="s">
        <v>196</v>
      </c>
      <c r="C177" s="15">
        <v>39000</v>
      </c>
      <c r="D177" s="10">
        <f>VLOOKUP($A177,'30.04'!$A$9:$W$204,23,0)</f>
        <v>0</v>
      </c>
      <c r="E177" s="15"/>
      <c r="F177" s="15"/>
      <c r="G177" s="15"/>
      <c r="H177" s="9">
        <f t="shared" si="38"/>
        <v>0</v>
      </c>
      <c r="I177" s="15"/>
      <c r="J177" s="15"/>
      <c r="K177" s="15"/>
      <c r="L177" s="9">
        <f t="shared" si="32"/>
        <v>0</v>
      </c>
      <c r="M177" s="15"/>
      <c r="N177" s="15"/>
      <c r="O177" s="15"/>
      <c r="P177" s="15"/>
      <c r="Q177" s="15"/>
      <c r="R177" s="11">
        <f t="shared" si="37"/>
        <v>0</v>
      </c>
      <c r="S177" s="15"/>
      <c r="T177" s="15"/>
      <c r="U177" s="9">
        <f t="shared" si="39"/>
        <v>0</v>
      </c>
      <c r="V177" s="9">
        <f t="shared" si="40"/>
        <v>0</v>
      </c>
      <c r="W177" s="15"/>
      <c r="X177" s="16">
        <f t="shared" si="41"/>
        <v>0</v>
      </c>
      <c r="Y177" s="18"/>
      <c r="Z177" s="17"/>
    </row>
    <row r="178" spans="1:26" ht="18" customHeight="1" x14ac:dyDescent="0.2">
      <c r="A178" s="13">
        <v>5530005</v>
      </c>
      <c r="B178" s="14" t="s">
        <v>197</v>
      </c>
      <c r="C178" s="15">
        <v>35000</v>
      </c>
      <c r="D178" s="10">
        <f>VLOOKUP($A178,'30.04'!$A$9:$W$204,23,0)</f>
        <v>0</v>
      </c>
      <c r="E178" s="15"/>
      <c r="F178" s="15"/>
      <c r="G178" s="15"/>
      <c r="H178" s="9">
        <f t="shared" si="38"/>
        <v>0</v>
      </c>
      <c r="I178" s="15"/>
      <c r="J178" s="15"/>
      <c r="K178" s="15"/>
      <c r="L178" s="9">
        <f t="shared" si="32"/>
        <v>0</v>
      </c>
      <c r="M178" s="15"/>
      <c r="N178" s="15"/>
      <c r="O178" s="15"/>
      <c r="P178" s="15"/>
      <c r="Q178" s="15"/>
      <c r="R178" s="11">
        <f t="shared" si="37"/>
        <v>0</v>
      </c>
      <c r="S178" s="15"/>
      <c r="T178" s="15"/>
      <c r="U178" s="9">
        <f t="shared" si="39"/>
        <v>0</v>
      </c>
      <c r="V178" s="9">
        <f t="shared" si="40"/>
        <v>0</v>
      </c>
      <c r="W178" s="15"/>
      <c r="X178" s="16">
        <f t="shared" si="41"/>
        <v>0</v>
      </c>
      <c r="Y178" s="18"/>
      <c r="Z178" s="17"/>
    </row>
    <row r="179" spans="1:26" ht="18" customHeight="1" x14ac:dyDescent="0.2">
      <c r="A179" s="13">
        <v>5530008</v>
      </c>
      <c r="B179" s="14" t="s">
        <v>198</v>
      </c>
      <c r="C179" s="15">
        <v>29000</v>
      </c>
      <c r="D179" s="10">
        <f>VLOOKUP($A179,'30.04'!$A$9:$W$204,23,0)</f>
        <v>0</v>
      </c>
      <c r="E179" s="15">
        <v>1</v>
      </c>
      <c r="F179" s="15"/>
      <c r="G179" s="15"/>
      <c r="H179" s="9">
        <f t="shared" si="38"/>
        <v>1</v>
      </c>
      <c r="I179" s="15">
        <v>1</v>
      </c>
      <c r="J179" s="15"/>
      <c r="K179" s="15"/>
      <c r="L179" s="9">
        <f t="shared" si="32"/>
        <v>1</v>
      </c>
      <c r="M179" s="15"/>
      <c r="N179" s="15"/>
      <c r="O179" s="15"/>
      <c r="P179" s="15"/>
      <c r="Q179" s="15"/>
      <c r="R179" s="11">
        <f t="shared" si="37"/>
        <v>0</v>
      </c>
      <c r="S179" s="15"/>
      <c r="T179" s="15"/>
      <c r="U179" s="9">
        <f t="shared" si="39"/>
        <v>0</v>
      </c>
      <c r="V179" s="9">
        <f t="shared" si="40"/>
        <v>0</v>
      </c>
      <c r="W179" s="15"/>
      <c r="X179" s="16">
        <f t="shared" si="41"/>
        <v>0</v>
      </c>
      <c r="Y179" s="18"/>
      <c r="Z179" s="17"/>
    </row>
    <row r="180" spans="1:26" ht="18" customHeight="1" x14ac:dyDescent="0.2">
      <c r="A180" s="13">
        <v>5540001</v>
      </c>
      <c r="B180" s="14" t="s">
        <v>199</v>
      </c>
      <c r="C180" s="15">
        <v>18000</v>
      </c>
      <c r="D180" s="10">
        <f>VLOOKUP($A180,'30.04'!$A$9:$W$204,23,0)</f>
        <v>5</v>
      </c>
      <c r="E180" s="15"/>
      <c r="F180" s="15"/>
      <c r="G180" s="15"/>
      <c r="H180" s="9">
        <f t="shared" si="38"/>
        <v>0</v>
      </c>
      <c r="I180" s="15">
        <v>1</v>
      </c>
      <c r="J180" s="15"/>
      <c r="K180" s="15"/>
      <c r="L180" s="9">
        <f t="shared" si="32"/>
        <v>1</v>
      </c>
      <c r="M180" s="15"/>
      <c r="N180" s="15"/>
      <c r="O180" s="15"/>
      <c r="P180" s="15"/>
      <c r="Q180" s="15"/>
      <c r="R180" s="11">
        <f>SUM(M180:Q180)</f>
        <v>0</v>
      </c>
      <c r="S180" s="15"/>
      <c r="T180" s="15"/>
      <c r="U180" s="9">
        <f>S180+T180</f>
        <v>0</v>
      </c>
      <c r="V180" s="9">
        <f t="shared" si="40"/>
        <v>4</v>
      </c>
      <c r="W180" s="15">
        <v>31</v>
      </c>
      <c r="X180" s="16">
        <f>W180-V180</f>
        <v>27</v>
      </c>
      <c r="Y180" s="18"/>
      <c r="Z180" s="17"/>
    </row>
    <row r="181" spans="1:26" ht="18" customHeight="1" x14ac:dyDescent="0.2">
      <c r="A181" s="13">
        <v>5540003</v>
      </c>
      <c r="B181" s="14" t="s">
        <v>200</v>
      </c>
      <c r="C181" s="15">
        <v>18000</v>
      </c>
      <c r="D181" s="10">
        <f>VLOOKUP($A181,'30.04'!$A$9:$W$204,23,0)</f>
        <v>26</v>
      </c>
      <c r="E181" s="15"/>
      <c r="F181" s="15"/>
      <c r="G181" s="15"/>
      <c r="H181" s="9">
        <f t="shared" si="38"/>
        <v>0</v>
      </c>
      <c r="I181" s="15">
        <v>1</v>
      </c>
      <c r="J181" s="15"/>
      <c r="K181" s="15"/>
      <c r="L181" s="9">
        <f t="shared" si="32"/>
        <v>1</v>
      </c>
      <c r="M181" s="15"/>
      <c r="N181" s="15"/>
      <c r="O181" s="15"/>
      <c r="P181" s="15"/>
      <c r="Q181" s="15"/>
      <c r="R181" s="11">
        <f t="shared" si="37"/>
        <v>0</v>
      </c>
      <c r="S181" s="15"/>
      <c r="T181" s="15"/>
      <c r="U181" s="9">
        <f t="shared" si="39"/>
        <v>0</v>
      </c>
      <c r="V181" s="9">
        <f t="shared" si="40"/>
        <v>25</v>
      </c>
      <c r="W181" s="15">
        <v>10</v>
      </c>
      <c r="X181" s="16">
        <f t="shared" si="41"/>
        <v>-15</v>
      </c>
      <c r="Y181" s="18"/>
      <c r="Z181" s="17"/>
    </row>
    <row r="182" spans="1:26" ht="18" customHeight="1" x14ac:dyDescent="0.2">
      <c r="A182" s="13">
        <v>5540008</v>
      </c>
      <c r="B182" s="14" t="s">
        <v>201</v>
      </c>
      <c r="C182" s="15">
        <v>16000</v>
      </c>
      <c r="D182" s="10">
        <f>VLOOKUP($A182,'30.04'!$A$9:$W$204,23,0)</f>
        <v>81</v>
      </c>
      <c r="E182" s="15"/>
      <c r="F182" s="15"/>
      <c r="G182" s="15"/>
      <c r="H182" s="9">
        <f t="shared" si="38"/>
        <v>0</v>
      </c>
      <c r="I182" s="15">
        <v>1</v>
      </c>
      <c r="J182" s="15"/>
      <c r="K182" s="15"/>
      <c r="L182" s="9">
        <f t="shared" si="32"/>
        <v>1</v>
      </c>
      <c r="M182" s="15"/>
      <c r="N182" s="15"/>
      <c r="O182" s="15"/>
      <c r="P182" s="15"/>
      <c r="Q182" s="15"/>
      <c r="R182" s="11">
        <f t="shared" si="37"/>
        <v>0</v>
      </c>
      <c r="S182" s="15"/>
      <c r="T182" s="15"/>
      <c r="U182" s="9">
        <f t="shared" si="39"/>
        <v>0</v>
      </c>
      <c r="V182" s="9">
        <f t="shared" si="40"/>
        <v>80</v>
      </c>
      <c r="W182" s="15">
        <v>59</v>
      </c>
      <c r="X182" s="16">
        <f t="shared" si="41"/>
        <v>-21</v>
      </c>
      <c r="Y182" s="18"/>
      <c r="Z182" s="17"/>
    </row>
    <row r="183" spans="1:26" ht="18" customHeight="1" x14ac:dyDescent="0.2">
      <c r="A183" s="13">
        <v>5540017</v>
      </c>
      <c r="B183" s="14" t="s">
        <v>202</v>
      </c>
      <c r="C183" s="15">
        <v>25000</v>
      </c>
      <c r="D183" s="10">
        <f>VLOOKUP($A183,'30.04'!$A$9:$W$204,23,0)</f>
        <v>0</v>
      </c>
      <c r="E183" s="15">
        <v>6</v>
      </c>
      <c r="F183" s="15"/>
      <c r="G183" s="15"/>
      <c r="H183" s="9">
        <f t="shared" si="38"/>
        <v>6</v>
      </c>
      <c r="I183" s="15">
        <v>6</v>
      </c>
      <c r="J183" s="15"/>
      <c r="K183" s="15"/>
      <c r="L183" s="9">
        <f t="shared" si="32"/>
        <v>6</v>
      </c>
      <c r="M183" s="15"/>
      <c r="N183" s="15"/>
      <c r="O183" s="15"/>
      <c r="P183" s="15"/>
      <c r="Q183" s="15"/>
      <c r="R183" s="11">
        <f t="shared" si="37"/>
        <v>0</v>
      </c>
      <c r="S183" s="15"/>
      <c r="T183" s="15"/>
      <c r="U183" s="9">
        <f t="shared" si="39"/>
        <v>0</v>
      </c>
      <c r="V183" s="9">
        <f t="shared" si="40"/>
        <v>0</v>
      </c>
      <c r="W183" s="15"/>
      <c r="X183" s="16">
        <f t="shared" si="41"/>
        <v>0</v>
      </c>
      <c r="Y183" s="18"/>
      <c r="Z183" s="17"/>
    </row>
    <row r="184" spans="1:26" ht="18" customHeight="1" x14ac:dyDescent="0.2">
      <c r="A184" s="13">
        <v>5540018</v>
      </c>
      <c r="B184" s="14" t="s">
        <v>203</v>
      </c>
      <c r="C184" s="15">
        <v>32000</v>
      </c>
      <c r="D184" s="10">
        <f>VLOOKUP($A184,'30.04'!$A$9:$W$204,23,0)</f>
        <v>0</v>
      </c>
      <c r="E184" s="15">
        <v>5</v>
      </c>
      <c r="F184" s="15"/>
      <c r="G184" s="15"/>
      <c r="H184" s="9">
        <f t="shared" si="38"/>
        <v>5</v>
      </c>
      <c r="I184" s="15">
        <v>5</v>
      </c>
      <c r="J184" s="15"/>
      <c r="K184" s="15"/>
      <c r="L184" s="9">
        <f t="shared" si="32"/>
        <v>5</v>
      </c>
      <c r="M184" s="15"/>
      <c r="N184" s="15"/>
      <c r="O184" s="15"/>
      <c r="P184" s="15"/>
      <c r="Q184" s="15"/>
      <c r="R184" s="11">
        <f t="shared" si="37"/>
        <v>0</v>
      </c>
      <c r="S184" s="15"/>
      <c r="T184" s="15"/>
      <c r="U184" s="9">
        <f t="shared" si="39"/>
        <v>0</v>
      </c>
      <c r="V184" s="9">
        <f t="shared" si="40"/>
        <v>0</v>
      </c>
      <c r="W184" s="15"/>
      <c r="X184" s="16">
        <f t="shared" si="41"/>
        <v>0</v>
      </c>
      <c r="Y184" s="18"/>
      <c r="Z184" s="17"/>
    </row>
    <row r="185" spans="1:26" ht="18" customHeight="1" x14ac:dyDescent="0.2">
      <c r="A185" s="13">
        <v>5540019</v>
      </c>
      <c r="B185" s="14" t="s">
        <v>204</v>
      </c>
      <c r="C185" s="15">
        <v>39000</v>
      </c>
      <c r="D185" s="10">
        <f>VLOOKUP($A185,'30.04'!$A$9:$W$204,23,0)</f>
        <v>0</v>
      </c>
      <c r="E185" s="15"/>
      <c r="F185" s="15"/>
      <c r="G185" s="15"/>
      <c r="H185" s="9">
        <f t="shared" si="38"/>
        <v>0</v>
      </c>
      <c r="I185" s="15"/>
      <c r="J185" s="15"/>
      <c r="K185" s="15"/>
      <c r="L185" s="9">
        <f t="shared" si="32"/>
        <v>0</v>
      </c>
      <c r="M185" s="15"/>
      <c r="N185" s="15"/>
      <c r="O185" s="15"/>
      <c r="P185" s="15"/>
      <c r="Q185" s="15"/>
      <c r="R185" s="11">
        <f t="shared" si="37"/>
        <v>0</v>
      </c>
      <c r="S185" s="15"/>
      <c r="T185" s="15"/>
      <c r="U185" s="9">
        <f t="shared" si="39"/>
        <v>0</v>
      </c>
      <c r="V185" s="9">
        <f t="shared" si="40"/>
        <v>0</v>
      </c>
      <c r="W185" s="15"/>
      <c r="X185" s="16">
        <f t="shared" si="41"/>
        <v>0</v>
      </c>
      <c r="Y185" s="18"/>
      <c r="Z185" s="17"/>
    </row>
    <row r="186" spans="1:26" ht="18" customHeight="1" x14ac:dyDescent="0.2">
      <c r="A186" s="13">
        <v>5540020</v>
      </c>
      <c r="B186" s="14" t="s">
        <v>205</v>
      </c>
      <c r="C186" s="15">
        <v>40000</v>
      </c>
      <c r="D186" s="10">
        <f>VLOOKUP($A186,'30.04'!$A$9:$W$204,23,0)</f>
        <v>0</v>
      </c>
      <c r="E186" s="15">
        <v>3</v>
      </c>
      <c r="F186" s="15"/>
      <c r="G186" s="15"/>
      <c r="H186" s="9">
        <f t="shared" si="38"/>
        <v>3</v>
      </c>
      <c r="I186" s="15">
        <v>3</v>
      </c>
      <c r="J186" s="15"/>
      <c r="K186" s="15"/>
      <c r="L186" s="9">
        <f t="shared" si="32"/>
        <v>3</v>
      </c>
      <c r="M186" s="15"/>
      <c r="N186" s="15"/>
      <c r="O186" s="15"/>
      <c r="P186" s="15"/>
      <c r="Q186" s="15"/>
      <c r="R186" s="11">
        <f t="shared" si="37"/>
        <v>0</v>
      </c>
      <c r="S186" s="15"/>
      <c r="T186" s="15"/>
      <c r="U186" s="9">
        <f t="shared" si="39"/>
        <v>0</v>
      </c>
      <c r="V186" s="9">
        <f t="shared" si="40"/>
        <v>0</v>
      </c>
      <c r="W186" s="15"/>
      <c r="X186" s="16">
        <f t="shared" si="41"/>
        <v>0</v>
      </c>
      <c r="Y186" s="18"/>
      <c r="Z186" s="17"/>
    </row>
    <row r="187" spans="1:26" ht="18" customHeight="1" x14ac:dyDescent="0.2">
      <c r="A187" s="13">
        <v>5540021</v>
      </c>
      <c r="B187" s="14" t="s">
        <v>206</v>
      </c>
      <c r="C187" s="15">
        <v>46000</v>
      </c>
      <c r="D187" s="10">
        <f>VLOOKUP($A187,'30.04'!$A$9:$W$204,23,0)</f>
        <v>0</v>
      </c>
      <c r="E187" s="15"/>
      <c r="F187" s="15"/>
      <c r="G187" s="15"/>
      <c r="H187" s="9">
        <f t="shared" si="38"/>
        <v>0</v>
      </c>
      <c r="I187" s="15"/>
      <c r="J187" s="15"/>
      <c r="K187" s="15"/>
      <c r="L187" s="9">
        <f t="shared" si="32"/>
        <v>0</v>
      </c>
      <c r="M187" s="15"/>
      <c r="N187" s="15"/>
      <c r="O187" s="15"/>
      <c r="P187" s="15"/>
      <c r="Q187" s="15"/>
      <c r="R187" s="11">
        <f t="shared" si="37"/>
        <v>0</v>
      </c>
      <c r="S187" s="15"/>
      <c r="T187" s="15"/>
      <c r="U187" s="9">
        <f t="shared" si="39"/>
        <v>0</v>
      </c>
      <c r="V187" s="9">
        <f t="shared" si="40"/>
        <v>0</v>
      </c>
      <c r="W187" s="15"/>
      <c r="X187" s="16">
        <f t="shared" si="41"/>
        <v>0</v>
      </c>
      <c r="Y187" s="18"/>
      <c r="Z187" s="17"/>
    </row>
    <row r="188" spans="1:26" ht="18" customHeight="1" x14ac:dyDescent="0.2">
      <c r="A188" s="13">
        <v>5540029</v>
      </c>
      <c r="B188" s="14" t="s">
        <v>207</v>
      </c>
      <c r="C188" s="15">
        <v>18000</v>
      </c>
      <c r="D188" s="10">
        <f>VLOOKUP($A188,'30.04'!$A$9:$W$204,23,0)</f>
        <v>33</v>
      </c>
      <c r="E188" s="15"/>
      <c r="F188" s="15"/>
      <c r="G188" s="15"/>
      <c r="H188" s="9">
        <f t="shared" si="38"/>
        <v>0</v>
      </c>
      <c r="I188" s="15"/>
      <c r="J188" s="15"/>
      <c r="K188" s="15"/>
      <c r="L188" s="9">
        <f t="shared" si="32"/>
        <v>0</v>
      </c>
      <c r="M188" s="15"/>
      <c r="N188" s="15"/>
      <c r="O188" s="15"/>
      <c r="P188" s="15"/>
      <c r="Q188" s="15"/>
      <c r="R188" s="11">
        <f t="shared" si="37"/>
        <v>0</v>
      </c>
      <c r="S188" s="15"/>
      <c r="T188" s="15"/>
      <c r="U188" s="9">
        <f t="shared" si="39"/>
        <v>0</v>
      </c>
      <c r="V188" s="9">
        <f t="shared" si="40"/>
        <v>33</v>
      </c>
      <c r="W188" s="15">
        <v>37</v>
      </c>
      <c r="X188" s="16">
        <f t="shared" si="41"/>
        <v>4</v>
      </c>
      <c r="Y188" s="18"/>
      <c r="Z188" s="17"/>
    </row>
    <row r="189" spans="1:26" ht="18" customHeight="1" x14ac:dyDescent="0.2">
      <c r="A189" s="13">
        <v>5540030</v>
      </c>
      <c r="B189" s="14" t="s">
        <v>208</v>
      </c>
      <c r="C189" s="15">
        <v>20000</v>
      </c>
      <c r="D189" s="10">
        <f>VLOOKUP($A189,'30.04'!$A$9:$W$204,23,0)</f>
        <v>26</v>
      </c>
      <c r="E189" s="15"/>
      <c r="F189" s="15"/>
      <c r="G189" s="15"/>
      <c r="H189" s="9">
        <f t="shared" si="38"/>
        <v>0</v>
      </c>
      <c r="I189" s="15"/>
      <c r="J189" s="15"/>
      <c r="K189" s="15"/>
      <c r="L189" s="9">
        <f t="shared" si="32"/>
        <v>0</v>
      </c>
      <c r="M189" s="15"/>
      <c r="N189" s="15"/>
      <c r="O189" s="15"/>
      <c r="P189" s="15"/>
      <c r="Q189" s="15"/>
      <c r="R189" s="11">
        <f>SUM(M189:Q189)</f>
        <v>0</v>
      </c>
      <c r="S189" s="15"/>
      <c r="T189" s="15"/>
      <c r="U189" s="9">
        <f>S189+T189</f>
        <v>0</v>
      </c>
      <c r="V189" s="9">
        <f t="shared" si="40"/>
        <v>26</v>
      </c>
      <c r="W189" s="15">
        <v>28</v>
      </c>
      <c r="X189" s="16">
        <f>W189-V189</f>
        <v>2</v>
      </c>
      <c r="Y189" s="18"/>
      <c r="Z189" s="17"/>
    </row>
    <row r="190" spans="1:26" ht="18" customHeight="1" x14ac:dyDescent="0.2">
      <c r="A190" s="13">
        <v>5540031</v>
      </c>
      <c r="B190" s="14" t="s">
        <v>209</v>
      </c>
      <c r="C190" s="15">
        <v>20000</v>
      </c>
      <c r="D190" s="10">
        <f>VLOOKUP($A190,'30.04'!$A$9:$W$204,23,0)</f>
        <v>15</v>
      </c>
      <c r="E190" s="15"/>
      <c r="F190" s="15"/>
      <c r="G190" s="15"/>
      <c r="H190" s="9">
        <f t="shared" si="38"/>
        <v>0</v>
      </c>
      <c r="I190" s="15"/>
      <c r="J190" s="15"/>
      <c r="K190" s="15"/>
      <c r="L190" s="9">
        <f t="shared" si="32"/>
        <v>0</v>
      </c>
      <c r="M190" s="15"/>
      <c r="N190" s="15"/>
      <c r="O190" s="15"/>
      <c r="P190" s="15"/>
      <c r="Q190" s="15"/>
      <c r="R190" s="11">
        <f t="shared" si="37"/>
        <v>0</v>
      </c>
      <c r="S190" s="15"/>
      <c r="T190" s="15"/>
      <c r="U190" s="9">
        <f t="shared" ref="U190:U207" si="42">S190+T190</f>
        <v>0</v>
      </c>
      <c r="V190" s="9">
        <f t="shared" si="40"/>
        <v>15</v>
      </c>
      <c r="W190" s="15">
        <v>23</v>
      </c>
      <c r="X190" s="16">
        <f t="shared" ref="X190:X207" si="43">W190-V190</f>
        <v>8</v>
      </c>
      <c r="Y190" s="18"/>
      <c r="Z190" s="17"/>
    </row>
    <row r="191" spans="1:26" ht="18" customHeight="1" x14ac:dyDescent="0.2">
      <c r="A191" s="13">
        <v>5540032</v>
      </c>
      <c r="B191" s="14" t="s">
        <v>210</v>
      </c>
      <c r="C191" s="15">
        <v>15000</v>
      </c>
      <c r="D191" s="10">
        <f>VLOOKUP($A191,'30.04'!$A$9:$W$204,23,0)</f>
        <v>7</v>
      </c>
      <c r="E191" s="15"/>
      <c r="F191" s="15"/>
      <c r="G191" s="15"/>
      <c r="H191" s="9">
        <f t="shared" si="38"/>
        <v>0</v>
      </c>
      <c r="I191" s="15"/>
      <c r="J191" s="15"/>
      <c r="K191" s="15"/>
      <c r="L191" s="9">
        <f t="shared" si="32"/>
        <v>0</v>
      </c>
      <c r="M191" s="15"/>
      <c r="N191" s="15"/>
      <c r="O191" s="15"/>
      <c r="P191" s="15"/>
      <c r="Q191" s="15"/>
      <c r="R191" s="11">
        <f t="shared" si="37"/>
        <v>0</v>
      </c>
      <c r="S191" s="15"/>
      <c r="T191" s="15"/>
      <c r="U191" s="9">
        <f t="shared" si="42"/>
        <v>0</v>
      </c>
      <c r="V191" s="9">
        <f t="shared" si="40"/>
        <v>7</v>
      </c>
      <c r="W191" s="15">
        <v>27</v>
      </c>
      <c r="X191" s="16">
        <f t="shared" si="43"/>
        <v>20</v>
      </c>
      <c r="Y191" s="18"/>
      <c r="Z191" s="17"/>
    </row>
    <row r="192" spans="1:26" ht="18" customHeight="1" x14ac:dyDescent="0.2">
      <c r="A192" s="13">
        <v>5540033</v>
      </c>
      <c r="B192" s="14" t="s">
        <v>211</v>
      </c>
      <c r="C192" s="15">
        <v>15000</v>
      </c>
      <c r="D192" s="10">
        <f>VLOOKUP($A192,'30.04'!$A$9:$W$204,23,0)</f>
        <v>34</v>
      </c>
      <c r="E192" s="15"/>
      <c r="F192" s="15"/>
      <c r="G192" s="15"/>
      <c r="H192" s="9">
        <f t="shared" si="38"/>
        <v>0</v>
      </c>
      <c r="I192" s="15">
        <v>1</v>
      </c>
      <c r="J192" s="15"/>
      <c r="K192" s="15"/>
      <c r="L192" s="9">
        <f t="shared" si="32"/>
        <v>1</v>
      </c>
      <c r="M192" s="15"/>
      <c r="N192" s="15"/>
      <c r="O192" s="15"/>
      <c r="P192" s="15"/>
      <c r="Q192" s="15"/>
      <c r="R192" s="11">
        <f t="shared" si="37"/>
        <v>0</v>
      </c>
      <c r="S192" s="15"/>
      <c r="T192" s="15"/>
      <c r="U192" s="9">
        <f t="shared" si="42"/>
        <v>0</v>
      </c>
      <c r="V192" s="9">
        <f t="shared" si="40"/>
        <v>33</v>
      </c>
      <c r="W192" s="15">
        <v>47</v>
      </c>
      <c r="X192" s="16">
        <f t="shared" si="43"/>
        <v>14</v>
      </c>
      <c r="Y192" s="18"/>
      <c r="Z192" s="17"/>
    </row>
    <row r="193" spans="1:26" ht="18" customHeight="1" x14ac:dyDescent="0.2">
      <c r="A193" s="13">
        <v>5540035</v>
      </c>
      <c r="B193" s="14" t="s">
        <v>212</v>
      </c>
      <c r="C193" s="15">
        <v>20000</v>
      </c>
      <c r="D193" s="10">
        <f>VLOOKUP($A193,'30.04'!$A$9:$W$204,23,0)</f>
        <v>16</v>
      </c>
      <c r="E193" s="15"/>
      <c r="F193" s="15"/>
      <c r="G193" s="15"/>
      <c r="H193" s="9">
        <f t="shared" si="38"/>
        <v>0</v>
      </c>
      <c r="I193" s="15"/>
      <c r="J193" s="15"/>
      <c r="K193" s="15"/>
      <c r="L193" s="9">
        <f t="shared" si="32"/>
        <v>0</v>
      </c>
      <c r="M193" s="15"/>
      <c r="N193" s="15"/>
      <c r="O193" s="15"/>
      <c r="P193" s="15"/>
      <c r="Q193" s="15"/>
      <c r="R193" s="11">
        <f>SUM(M193:Q193)</f>
        <v>0</v>
      </c>
      <c r="S193" s="15"/>
      <c r="T193" s="15"/>
      <c r="U193" s="9">
        <f>S193+T193</f>
        <v>0</v>
      </c>
      <c r="V193" s="9">
        <f t="shared" si="40"/>
        <v>16</v>
      </c>
      <c r="W193" s="15">
        <v>23</v>
      </c>
      <c r="X193" s="16">
        <f>W193-V193</f>
        <v>7</v>
      </c>
      <c r="Y193" s="18"/>
      <c r="Z193" s="17"/>
    </row>
    <row r="194" spans="1:26" ht="18" customHeight="1" x14ac:dyDescent="0.2">
      <c r="A194" s="13">
        <v>5540037</v>
      </c>
      <c r="B194" s="14" t="s">
        <v>213</v>
      </c>
      <c r="C194" s="15">
        <v>18000</v>
      </c>
      <c r="D194" s="10">
        <f>VLOOKUP($A194,'30.04'!$A$9:$W$204,23,0)</f>
        <v>0</v>
      </c>
      <c r="E194" s="15"/>
      <c r="F194" s="15"/>
      <c r="G194" s="15"/>
      <c r="H194" s="9">
        <f t="shared" si="38"/>
        <v>0</v>
      </c>
      <c r="I194" s="15"/>
      <c r="J194" s="15"/>
      <c r="K194" s="15"/>
      <c r="L194" s="9">
        <f t="shared" si="32"/>
        <v>0</v>
      </c>
      <c r="M194" s="15"/>
      <c r="N194" s="15"/>
      <c r="O194" s="15"/>
      <c r="P194" s="15"/>
      <c r="Q194" s="15"/>
      <c r="R194" s="11">
        <f t="shared" si="37"/>
        <v>0</v>
      </c>
      <c r="S194" s="15"/>
      <c r="T194" s="15"/>
      <c r="U194" s="9">
        <f t="shared" si="42"/>
        <v>0</v>
      </c>
      <c r="V194" s="9">
        <f t="shared" si="40"/>
        <v>0</v>
      </c>
      <c r="W194" s="15">
        <v>48</v>
      </c>
      <c r="X194" s="16">
        <f t="shared" si="43"/>
        <v>48</v>
      </c>
      <c r="Y194" s="18"/>
      <c r="Z194" s="17"/>
    </row>
    <row r="195" spans="1:26" ht="18" customHeight="1" x14ac:dyDescent="0.2">
      <c r="A195" s="13">
        <v>5541001</v>
      </c>
      <c r="B195" s="14" t="s">
        <v>214</v>
      </c>
      <c r="C195" s="15">
        <v>29000</v>
      </c>
      <c r="D195" s="10">
        <f>VLOOKUP($A195,'30.04'!$A$9:$W$204,23,0)</f>
        <v>0</v>
      </c>
      <c r="E195" s="15"/>
      <c r="F195" s="15"/>
      <c r="G195" s="15"/>
      <c r="H195" s="9">
        <f t="shared" si="38"/>
        <v>0</v>
      </c>
      <c r="I195" s="15"/>
      <c r="J195" s="15"/>
      <c r="K195" s="15"/>
      <c r="L195" s="9">
        <f t="shared" si="32"/>
        <v>0</v>
      </c>
      <c r="M195" s="15"/>
      <c r="N195" s="15"/>
      <c r="O195" s="15"/>
      <c r="P195" s="15"/>
      <c r="Q195" s="15"/>
      <c r="R195" s="11">
        <f t="shared" si="37"/>
        <v>0</v>
      </c>
      <c r="S195" s="15"/>
      <c r="T195" s="15"/>
      <c r="U195" s="9">
        <f t="shared" si="42"/>
        <v>0</v>
      </c>
      <c r="V195" s="9">
        <f t="shared" si="40"/>
        <v>0</v>
      </c>
      <c r="W195" s="15"/>
      <c r="X195" s="16">
        <f t="shared" si="43"/>
        <v>0</v>
      </c>
      <c r="Y195" s="18"/>
      <c r="Z195" s="17"/>
    </row>
    <row r="196" spans="1:26" ht="18" customHeight="1" x14ac:dyDescent="0.2">
      <c r="A196" s="13">
        <v>5510105</v>
      </c>
      <c r="B196" s="14" t="s">
        <v>234</v>
      </c>
      <c r="C196" s="15">
        <v>10000</v>
      </c>
      <c r="D196" s="10">
        <f>VLOOKUP($A196,'30.04'!$A$9:$W$204,23,0)</f>
        <v>0</v>
      </c>
      <c r="E196" s="15"/>
      <c r="F196" s="15"/>
      <c r="G196" s="15"/>
      <c r="H196" s="9">
        <f t="shared" si="38"/>
        <v>0</v>
      </c>
      <c r="I196" s="15"/>
      <c r="J196" s="15"/>
      <c r="K196" s="15"/>
      <c r="L196" s="9">
        <f t="shared" si="32"/>
        <v>0</v>
      </c>
      <c r="M196" s="15"/>
      <c r="N196" s="15"/>
      <c r="O196" s="15"/>
      <c r="P196" s="15"/>
      <c r="Q196" s="15"/>
      <c r="R196" s="11">
        <f t="shared" si="37"/>
        <v>0</v>
      </c>
      <c r="S196" s="15"/>
      <c r="T196" s="15"/>
      <c r="U196" s="9">
        <f t="shared" si="42"/>
        <v>0</v>
      </c>
      <c r="V196" s="9">
        <f t="shared" si="40"/>
        <v>0</v>
      </c>
      <c r="W196" s="15"/>
      <c r="X196" s="16">
        <f t="shared" si="43"/>
        <v>0</v>
      </c>
      <c r="Y196" s="18"/>
      <c r="Z196" s="17"/>
    </row>
    <row r="197" spans="1:26" ht="18" customHeight="1" x14ac:dyDescent="0.2">
      <c r="A197" s="13">
        <v>7116001</v>
      </c>
      <c r="B197" s="14" t="s">
        <v>215</v>
      </c>
      <c r="C197" s="15">
        <v>99000</v>
      </c>
      <c r="D197" s="10">
        <f>VLOOKUP($A197,'30.04'!$A$9:$W$204,23,0)</f>
        <v>0</v>
      </c>
      <c r="E197" s="15"/>
      <c r="F197" s="15"/>
      <c r="G197" s="15"/>
      <c r="H197" s="9">
        <f t="shared" si="38"/>
        <v>0</v>
      </c>
      <c r="I197" s="15"/>
      <c r="J197" s="15"/>
      <c r="K197" s="15"/>
      <c r="L197" s="9">
        <f t="shared" si="32"/>
        <v>0</v>
      </c>
      <c r="M197" s="15"/>
      <c r="N197" s="15"/>
      <c r="O197" s="15"/>
      <c r="P197" s="15"/>
      <c r="Q197" s="15"/>
      <c r="R197" s="11">
        <f t="shared" si="37"/>
        <v>0</v>
      </c>
      <c r="S197" s="15"/>
      <c r="T197" s="15"/>
      <c r="U197" s="9">
        <f t="shared" si="42"/>
        <v>0</v>
      </c>
      <c r="V197" s="9">
        <f t="shared" si="40"/>
        <v>0</v>
      </c>
      <c r="W197" s="15"/>
      <c r="X197" s="16">
        <f t="shared" si="43"/>
        <v>0</v>
      </c>
      <c r="Y197" s="18"/>
      <c r="Z197" s="17"/>
    </row>
    <row r="198" spans="1:26" ht="18" customHeight="1" x14ac:dyDescent="0.2">
      <c r="A198" s="13">
        <v>7116002</v>
      </c>
      <c r="B198" s="14" t="s">
        <v>224</v>
      </c>
      <c r="C198" s="15">
        <v>60000</v>
      </c>
      <c r="D198" s="10">
        <f>VLOOKUP($A198,'30.04'!$A$9:$W$204,23,0)</f>
        <v>0</v>
      </c>
      <c r="E198" s="15"/>
      <c r="F198" s="15"/>
      <c r="G198" s="15"/>
      <c r="H198" s="9">
        <f t="shared" si="38"/>
        <v>0</v>
      </c>
      <c r="I198" s="15"/>
      <c r="J198" s="15"/>
      <c r="K198" s="15"/>
      <c r="L198" s="9">
        <f t="shared" si="32"/>
        <v>0</v>
      </c>
      <c r="M198" s="15"/>
      <c r="N198" s="15"/>
      <c r="O198" s="15"/>
      <c r="P198" s="15"/>
      <c r="Q198" s="15"/>
      <c r="R198" s="11">
        <f t="shared" si="37"/>
        <v>0</v>
      </c>
      <c r="S198" s="15"/>
      <c r="T198" s="15"/>
      <c r="U198" s="9">
        <f t="shared" si="42"/>
        <v>0</v>
      </c>
      <c r="V198" s="9">
        <f t="shared" si="40"/>
        <v>0</v>
      </c>
      <c r="W198" s="15"/>
      <c r="X198" s="16">
        <f t="shared" si="43"/>
        <v>0</v>
      </c>
      <c r="Y198" s="18"/>
      <c r="Z198" s="17"/>
    </row>
    <row r="199" spans="1:26" ht="18" customHeight="1" x14ac:dyDescent="0.2">
      <c r="A199" s="13">
        <v>7116003</v>
      </c>
      <c r="B199" s="14" t="s">
        <v>225</v>
      </c>
      <c r="C199" s="15">
        <v>60000</v>
      </c>
      <c r="D199" s="10">
        <f>VLOOKUP($A199,'30.04'!$A$9:$W$204,23,0)</f>
        <v>0</v>
      </c>
      <c r="E199" s="15"/>
      <c r="F199" s="15"/>
      <c r="G199" s="15"/>
      <c r="H199" s="9">
        <f t="shared" si="38"/>
        <v>0</v>
      </c>
      <c r="I199" s="15"/>
      <c r="J199" s="15"/>
      <c r="K199" s="15"/>
      <c r="L199" s="9">
        <f t="shared" si="32"/>
        <v>0</v>
      </c>
      <c r="M199" s="15"/>
      <c r="N199" s="15"/>
      <c r="O199" s="15"/>
      <c r="P199" s="15"/>
      <c r="Q199" s="15"/>
      <c r="R199" s="11">
        <f t="shared" si="37"/>
        <v>0</v>
      </c>
      <c r="S199" s="15"/>
      <c r="T199" s="15"/>
      <c r="U199" s="9">
        <f t="shared" si="42"/>
        <v>0</v>
      </c>
      <c r="V199" s="9">
        <f t="shared" si="40"/>
        <v>0</v>
      </c>
      <c r="W199" s="15"/>
      <c r="X199" s="16">
        <f t="shared" si="43"/>
        <v>0</v>
      </c>
      <c r="Y199" s="18"/>
      <c r="Z199" s="17"/>
    </row>
    <row r="200" spans="1:26" ht="18" customHeight="1" x14ac:dyDescent="0.2">
      <c r="A200" s="13">
        <v>9500002</v>
      </c>
      <c r="B200" s="14" t="s">
        <v>216</v>
      </c>
      <c r="C200" s="15">
        <v>4000</v>
      </c>
      <c r="D200" s="10">
        <f>VLOOKUP($A200,'30.04'!$A$9:$W$204,23,0)</f>
        <v>0</v>
      </c>
      <c r="E200" s="15"/>
      <c r="F200" s="15"/>
      <c r="G200" s="15"/>
      <c r="H200" s="9">
        <f t="shared" si="38"/>
        <v>0</v>
      </c>
      <c r="I200" s="15"/>
      <c r="J200" s="15"/>
      <c r="K200" s="15"/>
      <c r="L200" s="9">
        <f t="shared" si="32"/>
        <v>0</v>
      </c>
      <c r="M200" s="15"/>
      <c r="N200" s="15"/>
      <c r="O200" s="15"/>
      <c r="P200" s="15"/>
      <c r="Q200" s="15"/>
      <c r="R200" s="11">
        <f t="shared" si="37"/>
        <v>0</v>
      </c>
      <c r="S200" s="15"/>
      <c r="T200" s="15"/>
      <c r="U200" s="9">
        <f t="shared" si="42"/>
        <v>0</v>
      </c>
      <c r="V200" s="9">
        <f t="shared" si="40"/>
        <v>0</v>
      </c>
      <c r="W200" s="15"/>
      <c r="X200" s="16">
        <f t="shared" si="43"/>
        <v>0</v>
      </c>
      <c r="Y200" s="18"/>
      <c r="Z200" s="17"/>
    </row>
    <row r="201" spans="1:26" ht="18" customHeight="1" x14ac:dyDescent="0.2">
      <c r="A201" s="13">
        <v>9500003</v>
      </c>
      <c r="B201" s="14" t="s">
        <v>217</v>
      </c>
      <c r="C201" s="15">
        <v>5000</v>
      </c>
      <c r="D201" s="10">
        <f>VLOOKUP($A201,'30.04'!$A$9:$W$204,23,0)</f>
        <v>0</v>
      </c>
      <c r="E201" s="15"/>
      <c r="F201" s="15"/>
      <c r="G201" s="15"/>
      <c r="H201" s="9">
        <f t="shared" si="38"/>
        <v>0</v>
      </c>
      <c r="I201" s="15"/>
      <c r="J201" s="15"/>
      <c r="K201" s="15"/>
      <c r="L201" s="9">
        <f t="shared" si="32"/>
        <v>0</v>
      </c>
      <c r="M201" s="15"/>
      <c r="N201" s="15"/>
      <c r="O201" s="15"/>
      <c r="P201" s="15"/>
      <c r="Q201" s="15"/>
      <c r="R201" s="11">
        <f t="shared" si="37"/>
        <v>0</v>
      </c>
      <c r="S201" s="15"/>
      <c r="T201" s="15"/>
      <c r="U201" s="9">
        <f t="shared" si="42"/>
        <v>0</v>
      </c>
      <c r="V201" s="9">
        <f t="shared" si="40"/>
        <v>0</v>
      </c>
      <c r="W201" s="15"/>
      <c r="X201" s="16">
        <f t="shared" si="43"/>
        <v>0</v>
      </c>
      <c r="Y201" s="18"/>
      <c r="Z201" s="17"/>
    </row>
    <row r="202" spans="1:26" ht="18" customHeight="1" x14ac:dyDescent="0.2">
      <c r="A202" s="13">
        <v>5530007</v>
      </c>
      <c r="B202" s="14" t="s">
        <v>229</v>
      </c>
      <c r="C202" s="15">
        <v>29000</v>
      </c>
      <c r="D202" s="10">
        <f>VLOOKUP($A202,'30.04'!$A$9:$W$204,23,0)</f>
        <v>0</v>
      </c>
      <c r="E202" s="15"/>
      <c r="F202" s="15"/>
      <c r="G202" s="15"/>
      <c r="H202" s="9">
        <f t="shared" si="38"/>
        <v>0</v>
      </c>
      <c r="I202" s="15"/>
      <c r="J202" s="15"/>
      <c r="K202" s="15"/>
      <c r="L202" s="9">
        <f t="shared" si="32"/>
        <v>0</v>
      </c>
      <c r="M202" s="15"/>
      <c r="N202" s="15"/>
      <c r="O202" s="15"/>
      <c r="P202" s="15"/>
      <c r="Q202" s="15"/>
      <c r="R202" s="11">
        <f t="shared" si="37"/>
        <v>0</v>
      </c>
      <c r="S202" s="15"/>
      <c r="T202" s="15"/>
      <c r="U202" s="9">
        <f t="shared" si="42"/>
        <v>0</v>
      </c>
      <c r="V202" s="9">
        <f t="shared" si="40"/>
        <v>0</v>
      </c>
      <c r="W202" s="15"/>
      <c r="X202" s="16">
        <f t="shared" si="43"/>
        <v>0</v>
      </c>
      <c r="Y202" s="18"/>
      <c r="Z202" s="17"/>
    </row>
    <row r="203" spans="1:26" ht="18" customHeight="1" x14ac:dyDescent="0.2">
      <c r="A203" s="13">
        <v>553009</v>
      </c>
      <c r="B203" s="14" t="s">
        <v>230</v>
      </c>
      <c r="C203" s="15">
        <v>39000</v>
      </c>
      <c r="D203" s="10">
        <f>VLOOKUP($A203,'30.04'!$A$9:$W$204,23,0)</f>
        <v>0</v>
      </c>
      <c r="E203" s="15"/>
      <c r="F203" s="15"/>
      <c r="G203" s="15"/>
      <c r="H203" s="9">
        <f t="shared" si="38"/>
        <v>0</v>
      </c>
      <c r="I203" s="15"/>
      <c r="J203" s="15"/>
      <c r="K203" s="15"/>
      <c r="L203" s="9">
        <f t="shared" si="32"/>
        <v>0</v>
      </c>
      <c r="M203" s="15"/>
      <c r="N203" s="15"/>
      <c r="O203" s="15"/>
      <c r="P203" s="15"/>
      <c r="Q203" s="15"/>
      <c r="R203" s="11">
        <f t="shared" si="37"/>
        <v>0</v>
      </c>
      <c r="S203" s="15"/>
      <c r="T203" s="15"/>
      <c r="U203" s="9">
        <f t="shared" si="42"/>
        <v>0</v>
      </c>
      <c r="V203" s="9">
        <f t="shared" si="40"/>
        <v>0</v>
      </c>
      <c r="W203" s="15"/>
      <c r="X203" s="16">
        <f t="shared" si="43"/>
        <v>0</v>
      </c>
      <c r="Y203" s="18"/>
      <c r="Z203" s="17"/>
    </row>
    <row r="204" spans="1:26" ht="18" customHeight="1" x14ac:dyDescent="0.2">
      <c r="A204" s="13">
        <v>7560084</v>
      </c>
      <c r="B204" s="14" t="s">
        <v>245</v>
      </c>
      <c r="C204" s="15">
        <v>50000</v>
      </c>
      <c r="D204" s="10">
        <f>VLOOKUP($A204,'30.04'!$A$9:$W$204,23,0)</f>
        <v>0</v>
      </c>
      <c r="E204" s="15"/>
      <c r="F204" s="15"/>
      <c r="G204" s="15"/>
      <c r="H204" s="9">
        <f t="shared" si="38"/>
        <v>0</v>
      </c>
      <c r="I204" s="15">
        <v>1</v>
      </c>
      <c r="J204" s="15"/>
      <c r="K204" s="15"/>
      <c r="L204" s="9">
        <f t="shared" si="32"/>
        <v>1</v>
      </c>
      <c r="M204" s="15"/>
      <c r="N204" s="15"/>
      <c r="O204" s="15"/>
      <c r="P204" s="15"/>
      <c r="Q204" s="15"/>
      <c r="R204" s="11">
        <f t="shared" si="37"/>
        <v>0</v>
      </c>
      <c r="S204" s="15"/>
      <c r="T204" s="15"/>
      <c r="U204" s="9">
        <f t="shared" si="42"/>
        <v>0</v>
      </c>
      <c r="V204" s="9">
        <f t="shared" si="40"/>
        <v>-1</v>
      </c>
      <c r="W204" s="15"/>
      <c r="X204" s="16">
        <f t="shared" si="43"/>
        <v>1</v>
      </c>
      <c r="Y204" s="18"/>
      <c r="Z204" s="17"/>
    </row>
    <row r="205" spans="1:26" ht="18" customHeight="1" x14ac:dyDescent="0.2">
      <c r="A205" s="13">
        <v>7560085</v>
      </c>
      <c r="B205" s="14" t="s">
        <v>246</v>
      </c>
      <c r="C205" s="15">
        <v>80000</v>
      </c>
      <c r="D205" s="10">
        <f>VLOOKUP($A205,'30.04'!$A$9:$W$205,23,0)</f>
        <v>0</v>
      </c>
      <c r="E205" s="15"/>
      <c r="F205" s="15"/>
      <c r="G205" s="15"/>
      <c r="H205" s="9">
        <f t="shared" si="38"/>
        <v>0</v>
      </c>
      <c r="I205" s="15"/>
      <c r="J205" s="15"/>
      <c r="K205" s="15"/>
      <c r="L205" s="9">
        <f t="shared" si="32"/>
        <v>0</v>
      </c>
      <c r="M205" s="15"/>
      <c r="N205" s="15"/>
      <c r="O205" s="15"/>
      <c r="P205" s="15"/>
      <c r="Q205" s="15"/>
      <c r="R205" s="11">
        <f t="shared" si="37"/>
        <v>0</v>
      </c>
      <c r="S205" s="15"/>
      <c r="T205" s="15"/>
      <c r="U205" s="9">
        <f t="shared" si="42"/>
        <v>0</v>
      </c>
      <c r="V205" s="9">
        <f t="shared" si="40"/>
        <v>0</v>
      </c>
      <c r="W205" s="15"/>
      <c r="X205" s="16">
        <f t="shared" si="43"/>
        <v>0</v>
      </c>
      <c r="Y205" s="18"/>
      <c r="Z205" s="17"/>
    </row>
    <row r="206" spans="1:26" ht="18" customHeight="1" x14ac:dyDescent="0.2">
      <c r="A206" s="13">
        <v>7560086</v>
      </c>
      <c r="B206" s="14" t="s">
        <v>247</v>
      </c>
      <c r="C206" s="15">
        <v>39000</v>
      </c>
      <c r="D206" s="10">
        <f>VLOOKUP($A206,'30.04'!$A$9:$W$206,23,0)</f>
        <v>0</v>
      </c>
      <c r="E206" s="15"/>
      <c r="F206" s="15"/>
      <c r="G206" s="15"/>
      <c r="H206" s="9">
        <f t="shared" si="38"/>
        <v>0</v>
      </c>
      <c r="I206" s="15">
        <v>1</v>
      </c>
      <c r="J206" s="15"/>
      <c r="K206" s="15"/>
      <c r="L206" s="9">
        <f t="shared" si="32"/>
        <v>1</v>
      </c>
      <c r="M206" s="15"/>
      <c r="N206" s="15"/>
      <c r="O206" s="15"/>
      <c r="P206" s="15"/>
      <c r="Q206" s="15"/>
      <c r="R206" s="11">
        <f t="shared" si="37"/>
        <v>0</v>
      </c>
      <c r="S206" s="15"/>
      <c r="T206" s="15"/>
      <c r="U206" s="9">
        <f t="shared" si="42"/>
        <v>0</v>
      </c>
      <c r="V206" s="9">
        <f t="shared" si="40"/>
        <v>-1</v>
      </c>
      <c r="W206" s="15"/>
      <c r="X206" s="16">
        <f t="shared" si="43"/>
        <v>1</v>
      </c>
      <c r="Y206" s="18"/>
      <c r="Z206" s="17"/>
    </row>
    <row r="207" spans="1:26" ht="18" customHeight="1" x14ac:dyDescent="0.2">
      <c r="A207" s="13"/>
      <c r="B207" s="14"/>
      <c r="C207" s="15"/>
      <c r="D207" s="10"/>
      <c r="E207" s="15"/>
      <c r="F207" s="15"/>
      <c r="G207" s="15"/>
      <c r="H207" s="9">
        <f t="shared" si="38"/>
        <v>0</v>
      </c>
      <c r="I207" s="15"/>
      <c r="J207" s="15"/>
      <c r="K207" s="15"/>
      <c r="L207" s="9">
        <f t="shared" si="32"/>
        <v>0</v>
      </c>
      <c r="M207" s="15"/>
      <c r="N207" s="15"/>
      <c r="O207" s="15"/>
      <c r="P207" s="15"/>
      <c r="Q207" s="15"/>
      <c r="R207" s="11">
        <f t="shared" si="37"/>
        <v>0</v>
      </c>
      <c r="S207" s="15"/>
      <c r="T207" s="15"/>
      <c r="U207" s="9">
        <f t="shared" si="42"/>
        <v>0</v>
      </c>
      <c r="V207" s="9">
        <f t="shared" si="40"/>
        <v>0</v>
      </c>
      <c r="W207" s="15"/>
      <c r="X207" s="16">
        <f t="shared" si="43"/>
        <v>0</v>
      </c>
      <c r="Y207" s="18"/>
      <c r="Z207" s="17"/>
    </row>
    <row r="208" spans="1:26" ht="18" customHeight="1" x14ac:dyDescent="0.2">
      <c r="A208" s="7"/>
      <c r="B208" s="28" t="s">
        <v>218</v>
      </c>
      <c r="C208" s="9"/>
      <c r="D208" s="10"/>
      <c r="E208" s="10"/>
      <c r="F208" s="10"/>
      <c r="G208" s="10"/>
      <c r="H208" s="9"/>
      <c r="I208" s="10"/>
      <c r="J208" s="10"/>
      <c r="K208" s="10"/>
      <c r="L208" s="9">
        <f t="shared" si="32"/>
        <v>0</v>
      </c>
      <c r="M208" s="10"/>
      <c r="N208" s="10"/>
      <c r="O208" s="10"/>
      <c r="P208" s="10"/>
      <c r="Q208" s="10"/>
      <c r="R208" s="11">
        <f t="shared" si="37"/>
        <v>0</v>
      </c>
      <c r="S208" s="10"/>
      <c r="T208" s="10"/>
      <c r="U208" s="9"/>
      <c r="V208" s="9"/>
      <c r="W208" s="10"/>
      <c r="X208" s="9"/>
      <c r="Y208" s="18"/>
      <c r="Z208" s="17"/>
    </row>
    <row r="210" spans="1:28" ht="25.5" customHeight="1" x14ac:dyDescent="0.2">
      <c r="D210" s="30">
        <f>SUM(D9:D208)</f>
        <v>433</v>
      </c>
      <c r="E210" s="31"/>
      <c r="F210" s="31"/>
      <c r="G210" s="31"/>
      <c r="H210" s="31"/>
      <c r="I210" s="30">
        <f>SUM(I9:I208)</f>
        <v>277</v>
      </c>
      <c r="J210" s="30">
        <f>SUM(J9:J208)</f>
        <v>0</v>
      </c>
      <c r="K210" s="30"/>
      <c r="L210" s="31"/>
      <c r="M210" s="31"/>
      <c r="N210" s="31"/>
      <c r="O210" s="31"/>
      <c r="P210" s="31"/>
      <c r="Q210" s="30">
        <f>SUM(Q9:Q208)</f>
        <v>0</v>
      </c>
      <c r="R210" s="30">
        <f>SUM(R9:R208)</f>
        <v>5</v>
      </c>
      <c r="S210" s="30">
        <f>SUM(S9:S208)</f>
        <v>71</v>
      </c>
      <c r="T210" s="31"/>
      <c r="U210" s="31"/>
      <c r="V210" s="32"/>
      <c r="W210" s="30">
        <f>SUM(W9:W208)</f>
        <v>680</v>
      </c>
      <c r="X210" s="30">
        <f>SUM(X9:X208)</f>
        <v>180</v>
      </c>
    </row>
    <row r="211" spans="1:28" ht="12.75" customHeight="1" x14ac:dyDescent="0.2"/>
    <row r="212" spans="1:28" s="1" customFormat="1" x14ac:dyDescent="0.2">
      <c r="A212" s="29"/>
      <c r="B212" s="29" t="s">
        <v>219</v>
      </c>
      <c r="I212" s="33" t="s">
        <v>220</v>
      </c>
      <c r="S212" s="1" t="s">
        <v>221</v>
      </c>
      <c r="V212" s="2"/>
      <c r="W212" s="2"/>
      <c r="X212" s="2"/>
      <c r="Y212" s="3"/>
      <c r="Z212" s="3"/>
      <c r="AA212" s="3"/>
      <c r="AB212" s="3"/>
    </row>
    <row r="214" spans="1:28" s="1" customFormat="1" x14ac:dyDescent="0.2">
      <c r="A214" s="29" t="s">
        <v>222</v>
      </c>
      <c r="B214" s="3"/>
      <c r="V214" s="2"/>
      <c r="W214" s="2"/>
      <c r="X214" s="2"/>
      <c r="Y214" s="3"/>
      <c r="Z214" s="3"/>
      <c r="AA214" s="3"/>
      <c r="AB214" s="3"/>
    </row>
  </sheetData>
  <mergeCells count="30">
    <mergeCell ref="O6:Q6"/>
    <mergeCell ref="J6:J7"/>
    <mergeCell ref="K6:K7"/>
    <mergeCell ref="L6:L7"/>
    <mergeCell ref="M6:M7"/>
    <mergeCell ref="N6:N7"/>
    <mergeCell ref="V5:V7"/>
    <mergeCell ref="W5:W7"/>
    <mergeCell ref="X5:X7"/>
    <mergeCell ref="Z5:AB6"/>
    <mergeCell ref="R6:R7"/>
    <mergeCell ref="S6:S7"/>
    <mergeCell ref="T6:T7"/>
    <mergeCell ref="U6:U7"/>
    <mergeCell ref="A1:B1"/>
    <mergeCell ref="A2:B2"/>
    <mergeCell ref="A3:X3"/>
    <mergeCell ref="A5:A7"/>
    <mergeCell ref="B5:B7"/>
    <mergeCell ref="C5:C7"/>
    <mergeCell ref="D5:D7"/>
    <mergeCell ref="E5:H5"/>
    <mergeCell ref="I5:L5"/>
    <mergeCell ref="M5:R5"/>
    <mergeCell ref="E6:E7"/>
    <mergeCell ref="F6:F7"/>
    <mergeCell ref="G6:G7"/>
    <mergeCell ref="H6:H7"/>
    <mergeCell ref="I6:I7"/>
    <mergeCell ref="S5:U5"/>
  </mergeCells>
  <conditionalFormatting sqref="B103:B104">
    <cfRule type="duplicateValues" dxfId="116" priority="68" stopIfTrue="1"/>
  </conditionalFormatting>
  <conditionalFormatting sqref="B135">
    <cfRule type="duplicateValues" dxfId="115" priority="67" stopIfTrue="1"/>
  </conditionalFormatting>
  <conditionalFormatting sqref="B121">
    <cfRule type="duplicateValues" dxfId="114" priority="66" stopIfTrue="1"/>
  </conditionalFormatting>
  <conditionalFormatting sqref="B208">
    <cfRule type="duplicateValues" dxfId="113" priority="65" stopIfTrue="1"/>
  </conditionalFormatting>
  <conditionalFormatting sqref="B211:B284">
    <cfRule type="duplicateValues" dxfId="112" priority="64" stopIfTrue="1"/>
  </conditionalFormatting>
  <conditionalFormatting sqref="B210">
    <cfRule type="duplicateValues" dxfId="111" priority="63" stopIfTrue="1"/>
  </conditionalFormatting>
  <conditionalFormatting sqref="I212">
    <cfRule type="duplicateValues" dxfId="110" priority="62" stopIfTrue="1"/>
  </conditionalFormatting>
  <conditionalFormatting sqref="I212">
    <cfRule type="duplicateValues" dxfId="109" priority="59" stopIfTrue="1"/>
    <cfRule type="duplicateValues" dxfId="108" priority="60" stopIfTrue="1"/>
    <cfRule type="duplicateValues" dxfId="107" priority="61" stopIfTrue="1"/>
  </conditionalFormatting>
  <conditionalFormatting sqref="B20">
    <cfRule type="duplicateValues" dxfId="106" priority="53" stopIfTrue="1"/>
  </conditionalFormatting>
  <conditionalFormatting sqref="B20">
    <cfRule type="duplicateValues" dxfId="105" priority="54" stopIfTrue="1"/>
  </conditionalFormatting>
  <conditionalFormatting sqref="B20">
    <cfRule type="duplicateValues" dxfId="104" priority="55" stopIfTrue="1"/>
  </conditionalFormatting>
  <conditionalFormatting sqref="B20">
    <cfRule type="duplicateValues" dxfId="103" priority="56" stopIfTrue="1"/>
    <cfRule type="duplicateValues" dxfId="102" priority="57" stopIfTrue="1"/>
    <cfRule type="duplicateValues" dxfId="101" priority="58" stopIfTrue="1"/>
  </conditionalFormatting>
  <conditionalFormatting sqref="A20:A25">
    <cfRule type="duplicateValues" dxfId="100" priority="52" stopIfTrue="1"/>
  </conditionalFormatting>
  <conditionalFormatting sqref="A26">
    <cfRule type="duplicateValues" dxfId="99" priority="51" stopIfTrue="1"/>
  </conditionalFormatting>
  <conditionalFormatting sqref="A27">
    <cfRule type="duplicateValues" dxfId="98" priority="50" stopIfTrue="1"/>
  </conditionalFormatting>
  <conditionalFormatting sqref="A28">
    <cfRule type="duplicateValues" dxfId="97" priority="49" stopIfTrue="1"/>
  </conditionalFormatting>
  <conditionalFormatting sqref="A29">
    <cfRule type="duplicateValues" dxfId="96" priority="48" stopIfTrue="1"/>
  </conditionalFormatting>
  <conditionalFormatting sqref="A30">
    <cfRule type="duplicateValues" dxfId="95" priority="47" stopIfTrue="1"/>
  </conditionalFormatting>
  <conditionalFormatting sqref="B285:B65328 B210 B5 B8:B19 B122:B134 B21:B59 B136:B203 B64:B100 B62 B102:B120 B207">
    <cfRule type="duplicateValues" dxfId="94" priority="69" stopIfTrue="1"/>
  </conditionalFormatting>
  <conditionalFormatting sqref="B285:B65328 B210 B5 B8:B19 B105:B120 B122:B134 B21:B59 B136:B203 B64:B100 B62 B102 B207">
    <cfRule type="duplicateValues" dxfId="93" priority="70" stopIfTrue="1"/>
  </conditionalFormatting>
  <conditionalFormatting sqref="A210:A65328 A1:A5 A8:A19 A31:A59 A64:A100 A62 A102:A203 A207:A208">
    <cfRule type="duplicateValues" dxfId="92" priority="71" stopIfTrue="1"/>
  </conditionalFormatting>
  <conditionalFormatting sqref="B210:B65328 B5 B8:B19 B21:B59 B64:B100 B62 B102:B203 B207:B208">
    <cfRule type="duplicateValues" dxfId="91" priority="72" stopIfTrue="1"/>
  </conditionalFormatting>
  <conditionalFormatting sqref="B210:B65328 B1:B5 B8:B19 B21:B59 B64:B100 B62 B102:B203 B207:B208">
    <cfRule type="duplicateValues" dxfId="90" priority="73" stopIfTrue="1"/>
    <cfRule type="duplicateValues" dxfId="89" priority="74" stopIfTrue="1"/>
    <cfRule type="duplicateValues" dxfId="88" priority="75" stopIfTrue="1"/>
  </conditionalFormatting>
  <conditionalFormatting sqref="Y17">
    <cfRule type="duplicateValues" dxfId="87" priority="41" stopIfTrue="1"/>
  </conditionalFormatting>
  <conditionalFormatting sqref="Y17">
    <cfRule type="duplicateValues" dxfId="86" priority="42" stopIfTrue="1"/>
  </conditionalFormatting>
  <conditionalFormatting sqref="Y17">
    <cfRule type="duplicateValues" dxfId="85" priority="43" stopIfTrue="1"/>
  </conditionalFormatting>
  <conditionalFormatting sqref="Y17">
    <cfRule type="duplicateValues" dxfId="84" priority="44" stopIfTrue="1"/>
    <cfRule type="duplicateValues" dxfId="83" priority="45" stopIfTrue="1"/>
    <cfRule type="duplicateValues" dxfId="82" priority="46" stopIfTrue="1"/>
  </conditionalFormatting>
  <conditionalFormatting sqref="Y13">
    <cfRule type="duplicateValues" dxfId="81" priority="35" stopIfTrue="1"/>
  </conditionalFormatting>
  <conditionalFormatting sqref="Y13">
    <cfRule type="duplicateValues" dxfId="80" priority="36" stopIfTrue="1"/>
  </conditionalFormatting>
  <conditionalFormatting sqref="Y13">
    <cfRule type="duplicateValues" dxfId="79" priority="37" stopIfTrue="1"/>
  </conditionalFormatting>
  <conditionalFormatting sqref="Y13">
    <cfRule type="duplicateValues" dxfId="78" priority="38" stopIfTrue="1"/>
    <cfRule type="duplicateValues" dxfId="77" priority="39" stopIfTrue="1"/>
    <cfRule type="duplicateValues" dxfId="76" priority="40" stopIfTrue="1"/>
  </conditionalFormatting>
  <conditionalFormatting sqref="B63">
    <cfRule type="duplicateValues" dxfId="75" priority="28" stopIfTrue="1"/>
  </conditionalFormatting>
  <conditionalFormatting sqref="B63">
    <cfRule type="duplicateValues" dxfId="74" priority="29" stopIfTrue="1"/>
  </conditionalFormatting>
  <conditionalFormatting sqref="A63">
    <cfRule type="duplicateValues" dxfId="73" priority="30" stopIfTrue="1"/>
  </conditionalFormatting>
  <conditionalFormatting sqref="B63">
    <cfRule type="duplicateValues" dxfId="72" priority="31" stopIfTrue="1"/>
  </conditionalFormatting>
  <conditionalFormatting sqref="B63">
    <cfRule type="duplicateValues" dxfId="71" priority="32" stopIfTrue="1"/>
    <cfRule type="duplicateValues" dxfId="70" priority="33" stopIfTrue="1"/>
    <cfRule type="duplicateValues" dxfId="69" priority="34" stopIfTrue="1"/>
  </conditionalFormatting>
  <conditionalFormatting sqref="A60:A61">
    <cfRule type="duplicateValues" dxfId="68" priority="27" stopIfTrue="1"/>
  </conditionalFormatting>
  <conditionalFormatting sqref="B60">
    <cfRule type="duplicateValues" dxfId="67" priority="21" stopIfTrue="1"/>
  </conditionalFormatting>
  <conditionalFormatting sqref="B60">
    <cfRule type="duplicateValues" dxfId="66" priority="22" stopIfTrue="1"/>
  </conditionalFormatting>
  <conditionalFormatting sqref="B60">
    <cfRule type="duplicateValues" dxfId="65" priority="23" stopIfTrue="1"/>
  </conditionalFormatting>
  <conditionalFormatting sqref="B60">
    <cfRule type="duplicateValues" dxfId="64" priority="24" stopIfTrue="1"/>
    <cfRule type="duplicateValues" dxfId="63" priority="25" stopIfTrue="1"/>
    <cfRule type="duplicateValues" dxfId="62" priority="26" stopIfTrue="1"/>
  </conditionalFormatting>
  <conditionalFormatting sqref="B61">
    <cfRule type="duplicateValues" dxfId="61" priority="15" stopIfTrue="1"/>
  </conditionalFormatting>
  <conditionalFormatting sqref="B61">
    <cfRule type="duplicateValues" dxfId="60" priority="16" stopIfTrue="1"/>
  </conditionalFormatting>
  <conditionalFormatting sqref="B61">
    <cfRule type="duplicateValues" dxfId="59" priority="17" stopIfTrue="1"/>
  </conditionalFormatting>
  <conditionalFormatting sqref="B61">
    <cfRule type="duplicateValues" dxfId="58" priority="18" stopIfTrue="1"/>
    <cfRule type="duplicateValues" dxfId="57" priority="19" stopIfTrue="1"/>
    <cfRule type="duplicateValues" dxfId="56" priority="20" stopIfTrue="1"/>
  </conditionalFormatting>
  <conditionalFormatting sqref="B101">
    <cfRule type="duplicateValues" dxfId="55" priority="8" stopIfTrue="1"/>
  </conditionalFormatting>
  <conditionalFormatting sqref="B101">
    <cfRule type="duplicateValues" dxfId="54" priority="9" stopIfTrue="1"/>
  </conditionalFormatting>
  <conditionalFormatting sqref="A101">
    <cfRule type="duplicateValues" dxfId="53" priority="10" stopIfTrue="1"/>
  </conditionalFormatting>
  <conditionalFormatting sqref="B101">
    <cfRule type="duplicateValues" dxfId="52" priority="11" stopIfTrue="1"/>
  </conditionalFormatting>
  <conditionalFormatting sqref="B101">
    <cfRule type="duplicateValues" dxfId="51" priority="12" stopIfTrue="1"/>
    <cfRule type="duplicateValues" dxfId="50" priority="13" stopIfTrue="1"/>
    <cfRule type="duplicateValues" dxfId="49" priority="14" stopIfTrue="1"/>
  </conditionalFormatting>
  <conditionalFormatting sqref="B204:B206">
    <cfRule type="duplicateValues" dxfId="48" priority="1" stopIfTrue="1"/>
  </conditionalFormatting>
  <conditionalFormatting sqref="B204:B206">
    <cfRule type="duplicateValues" dxfId="47" priority="2" stopIfTrue="1"/>
  </conditionalFormatting>
  <conditionalFormatting sqref="A204:A206">
    <cfRule type="duplicateValues" dxfId="46" priority="3" stopIfTrue="1"/>
  </conditionalFormatting>
  <conditionalFormatting sqref="B204:B206">
    <cfRule type="duplicateValues" dxfId="45" priority="4" stopIfTrue="1"/>
  </conditionalFormatting>
  <conditionalFormatting sqref="B204:B206">
    <cfRule type="duplicateValues" dxfId="44" priority="5" stopIfTrue="1"/>
    <cfRule type="duplicateValues" dxfId="43" priority="6" stopIfTrue="1"/>
    <cfRule type="duplicateValues" dxfId="42" priority="7" stopIfTrue="1"/>
  </conditionalFormatting>
  <pageMargins left="0.7" right="0.7" top="0.75" bottom="0.75" header="0.3" footer="0.3"/>
  <pageSetup orientation="portrait" r:id="rId1"/>
  <legacy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50"/>
  <sheetViews>
    <sheetView zoomScaleNormal="100" workbookViewId="0">
      <pane xSplit="3" ySplit="7" topLeftCell="D8" activePane="bottomRight" state="frozen"/>
      <selection activeCell="AI60" sqref="AI60:AJ60"/>
      <selection pane="topRight" activeCell="AI60" sqref="AI60:AJ60"/>
      <selection pane="bottomLeft" activeCell="AI60" sqref="AI60:AJ60"/>
      <selection pane="bottomRight" activeCell="P8" sqref="P8"/>
    </sheetView>
  </sheetViews>
  <sheetFormatPr defaultColWidth="6.85546875" defaultRowHeight="15.75" x14ac:dyDescent="0.2"/>
  <cols>
    <col min="1" max="1" width="9.5703125" style="29" customWidth="1"/>
    <col min="2" max="2" width="26.28515625" style="3" customWidth="1"/>
    <col min="3" max="3" width="11.85546875" style="1" customWidth="1"/>
    <col min="4" max="21" width="9.7109375" style="1" customWidth="1"/>
    <col min="22" max="24" width="9.7109375" style="2" customWidth="1"/>
    <col min="25" max="34" width="9.7109375" style="3" customWidth="1"/>
    <col min="35" max="36" width="6.85546875" style="3"/>
    <col min="37" max="37" width="10.7109375" style="3" bestFit="1" customWidth="1"/>
    <col min="38" max="16384" width="6.85546875" style="3"/>
  </cols>
  <sheetData>
    <row r="1" spans="1:36" x14ac:dyDescent="0.2">
      <c r="A1" s="127" t="s">
        <v>0</v>
      </c>
      <c r="B1" s="127"/>
    </row>
    <row r="2" spans="1:36" x14ac:dyDescent="0.2">
      <c r="A2" s="127" t="s">
        <v>1</v>
      </c>
      <c r="B2" s="127"/>
    </row>
    <row r="3" spans="1:36" ht="19.5" x14ac:dyDescent="0.2">
      <c r="A3" s="128" t="s">
        <v>242</v>
      </c>
      <c r="B3" s="128"/>
      <c r="C3" s="128"/>
      <c r="D3" s="128"/>
      <c r="E3" s="128"/>
      <c r="F3" s="128"/>
      <c r="G3" s="128"/>
      <c r="H3" s="128"/>
      <c r="I3" s="128"/>
      <c r="J3" s="128"/>
      <c r="K3" s="128"/>
      <c r="L3" s="128"/>
      <c r="M3" s="128"/>
      <c r="N3" s="128"/>
      <c r="O3" s="128"/>
      <c r="P3" s="128"/>
      <c r="Q3" s="128"/>
      <c r="R3" s="128"/>
      <c r="S3" s="128"/>
      <c r="T3" s="128"/>
      <c r="U3" s="128"/>
      <c r="V3" s="128"/>
      <c r="W3" s="128"/>
      <c r="X3" s="128"/>
    </row>
    <row r="4" spans="1:36" ht="18.75" x14ac:dyDescent="0.2">
      <c r="A4" s="35"/>
      <c r="B4" s="4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36" ht="18" customHeight="1" x14ac:dyDescent="0.2">
      <c r="A5" s="150" t="s">
        <v>4</v>
      </c>
      <c r="B5" s="150" t="s">
        <v>5</v>
      </c>
      <c r="C5" s="130" t="s">
        <v>6</v>
      </c>
      <c r="D5" s="152" t="s">
        <v>227</v>
      </c>
      <c r="E5" s="153"/>
      <c r="F5" s="153"/>
      <c r="G5" s="153"/>
      <c r="H5" s="153"/>
      <c r="I5" s="153"/>
      <c r="J5" s="153"/>
      <c r="K5" s="153"/>
      <c r="L5" s="153"/>
      <c r="M5" s="153"/>
      <c r="N5" s="153"/>
      <c r="O5" s="153"/>
      <c r="P5" s="153"/>
      <c r="Q5" s="153"/>
      <c r="R5" s="153"/>
      <c r="S5" s="153"/>
      <c r="T5" s="153"/>
      <c r="U5" s="153"/>
      <c r="V5" s="153"/>
      <c r="W5" s="153"/>
      <c r="X5" s="153"/>
      <c r="Y5" s="153"/>
      <c r="Z5" s="153"/>
      <c r="AA5" s="153"/>
      <c r="AB5" s="153"/>
      <c r="AC5" s="153"/>
      <c r="AD5" s="153"/>
      <c r="AE5" s="153"/>
      <c r="AF5" s="153"/>
      <c r="AG5" s="153"/>
      <c r="AH5" s="154"/>
      <c r="AI5" s="142" t="s">
        <v>226</v>
      </c>
      <c r="AJ5" s="143"/>
    </row>
    <row r="6" spans="1:36" ht="20.25" customHeight="1" x14ac:dyDescent="0.2">
      <c r="A6" s="151"/>
      <c r="B6" s="151"/>
      <c r="C6" s="130"/>
      <c r="D6" s="155"/>
      <c r="E6" s="156"/>
      <c r="F6" s="156"/>
      <c r="G6" s="156"/>
      <c r="H6" s="156"/>
      <c r="I6" s="156"/>
      <c r="J6" s="156"/>
      <c r="K6" s="156"/>
      <c r="L6" s="156"/>
      <c r="M6" s="156"/>
      <c r="N6" s="156"/>
      <c r="O6" s="156"/>
      <c r="P6" s="156"/>
      <c r="Q6" s="156"/>
      <c r="R6" s="156"/>
      <c r="S6" s="156"/>
      <c r="T6" s="156"/>
      <c r="U6" s="156"/>
      <c r="V6" s="156"/>
      <c r="W6" s="156"/>
      <c r="X6" s="156"/>
      <c r="Y6" s="156"/>
      <c r="Z6" s="156"/>
      <c r="AA6" s="156"/>
      <c r="AB6" s="156"/>
      <c r="AC6" s="156"/>
      <c r="AD6" s="156"/>
      <c r="AE6" s="156"/>
      <c r="AF6" s="156"/>
      <c r="AG6" s="156"/>
      <c r="AH6" s="157"/>
      <c r="AI6" s="144"/>
      <c r="AJ6" s="145"/>
    </row>
    <row r="7" spans="1:36" ht="18" customHeight="1" x14ac:dyDescent="0.2">
      <c r="A7" s="148" t="s">
        <v>32</v>
      </c>
      <c r="B7" s="149"/>
      <c r="C7" s="9"/>
      <c r="D7" s="36">
        <v>42767</v>
      </c>
      <c r="E7" s="36">
        <v>42768</v>
      </c>
      <c r="F7" s="36">
        <v>42769</v>
      </c>
      <c r="G7" s="36">
        <v>42770</v>
      </c>
      <c r="H7" s="36">
        <v>42771</v>
      </c>
      <c r="I7" s="36">
        <v>42772</v>
      </c>
      <c r="J7" s="36">
        <v>42773</v>
      </c>
      <c r="K7" s="36">
        <v>42774</v>
      </c>
      <c r="L7" s="36">
        <v>42775</v>
      </c>
      <c r="M7" s="36">
        <v>42776</v>
      </c>
      <c r="N7" s="36">
        <v>42777</v>
      </c>
      <c r="O7" s="36">
        <v>42778</v>
      </c>
      <c r="P7" s="36">
        <v>42779</v>
      </c>
      <c r="Q7" s="36">
        <v>42780</v>
      </c>
      <c r="R7" s="36">
        <v>42781</v>
      </c>
      <c r="S7" s="36">
        <v>42782</v>
      </c>
      <c r="T7" s="36">
        <v>42783</v>
      </c>
      <c r="U7" s="36">
        <v>42784</v>
      </c>
      <c r="V7" s="36">
        <v>42785</v>
      </c>
      <c r="W7" s="36">
        <v>42786</v>
      </c>
      <c r="X7" s="36">
        <v>42787</v>
      </c>
      <c r="Y7" s="36">
        <v>42788</v>
      </c>
      <c r="Z7" s="36">
        <v>42789</v>
      </c>
      <c r="AA7" s="36">
        <v>42790</v>
      </c>
      <c r="AB7" s="36">
        <v>42791</v>
      </c>
      <c r="AC7" s="36">
        <v>42792</v>
      </c>
      <c r="AD7" s="36">
        <v>42793</v>
      </c>
      <c r="AE7" s="36">
        <v>42794</v>
      </c>
      <c r="AF7" s="36">
        <v>42795</v>
      </c>
      <c r="AG7" s="36">
        <v>42796</v>
      </c>
      <c r="AH7" s="36">
        <v>42797</v>
      </c>
      <c r="AI7" s="146"/>
      <c r="AJ7" s="147"/>
    </row>
    <row r="8" spans="1:36" ht="18" customHeight="1" x14ac:dyDescent="0.2">
      <c r="A8" s="13">
        <v>1500001</v>
      </c>
      <c r="B8" s="14" t="s">
        <v>33</v>
      </c>
      <c r="C8" s="15">
        <v>27000</v>
      </c>
      <c r="D8" s="37">
        <f>VLOOKUP($A8,'01.04'!A9:E203,5,0)</f>
        <v>20</v>
      </c>
      <c r="E8" s="37">
        <f>VLOOKUP($A8,'02.04'!A9:E203,5,0)</f>
        <v>12</v>
      </c>
      <c r="F8" s="37">
        <f>VLOOKUP($A8,'03.04'!A9:E203,5,0)</f>
        <v>0</v>
      </c>
      <c r="G8" s="37">
        <f>VLOOKUP($A8,'04.04'!A9:E203,5,0)</f>
        <v>4</v>
      </c>
      <c r="H8" s="37">
        <f>VLOOKUP($A8,'05.04'!A9:E203,5,0)</f>
        <v>8</v>
      </c>
      <c r="I8" s="37">
        <f>VLOOKUP($A8,'06.04'!A9:E203,5,0)</f>
        <v>46</v>
      </c>
      <c r="J8" s="37">
        <f>VLOOKUP($A8,'07.04'!A9:E203,5,0)</f>
        <v>0</v>
      </c>
      <c r="K8" s="37">
        <f>VLOOKUP($A8,'08.04'!A9:E203,5,0)</f>
        <v>10</v>
      </c>
      <c r="L8" s="37">
        <f>VLOOKUP($A8,'09.04'!A9:E203,5,0)</f>
        <v>18</v>
      </c>
      <c r="M8" s="37">
        <f>VLOOKUP($A8,'10.04'!A9:E203,5,0)</f>
        <v>10</v>
      </c>
      <c r="N8" s="37">
        <f>VLOOKUP($A8,'11.04'!A9:E203,5,0)</f>
        <v>10</v>
      </c>
      <c r="O8" s="37">
        <f>VLOOKUP($A8,'12.04'!A9:E203,5,0)</f>
        <v>7</v>
      </c>
      <c r="P8" s="37">
        <f>VLOOKUP($A8,'13.04'!A9:E203,5,0)</f>
        <v>12</v>
      </c>
      <c r="Q8" s="37">
        <f>VLOOKUP($A8,'14.04'!A9:E203,5,0)</f>
        <v>10</v>
      </c>
      <c r="R8" s="37">
        <f>VLOOKUP($A8,'15.04'!A9:E203,5,0)</f>
        <v>13</v>
      </c>
      <c r="S8" s="37">
        <f>VLOOKUP($A8,'16.04'!A9:E203,5,0)</f>
        <v>40</v>
      </c>
      <c r="T8" s="37">
        <f>VLOOKUP($A8,'17.04'!A9:E203,5,0)</f>
        <v>0</v>
      </c>
      <c r="U8" s="37">
        <f>VLOOKUP($A8,'18.04'!A9:E203,5,0)</f>
        <v>6</v>
      </c>
      <c r="V8" s="37">
        <f>VLOOKUP($A8,'19.04'!A9:E203,5,0)</f>
        <v>12</v>
      </c>
      <c r="W8" s="37">
        <f>VLOOKUP($A8,'20.04'!A9:E203,5,0)</f>
        <v>0</v>
      </c>
      <c r="X8" s="37">
        <f>VLOOKUP($A8,'21.04'!A9:E203,5,0)</f>
        <v>11</v>
      </c>
      <c r="Y8" s="37">
        <f>VLOOKUP($A8,'22.04'!A9:E203,5,0)</f>
        <v>20</v>
      </c>
      <c r="Z8" s="37">
        <f>VLOOKUP($A8,'23.04'!A9:E203,5,0)</f>
        <v>20</v>
      </c>
      <c r="AA8" s="37">
        <f>VLOOKUP($A8,'24.04'!A9:E203,5,0)</f>
        <v>6</v>
      </c>
      <c r="AB8" s="37">
        <f>VLOOKUP($A8,'25.04'!A9:E203,5,0)</f>
        <v>10</v>
      </c>
      <c r="AC8" s="37">
        <f>VLOOKUP($A8,'26.04'!A9:E203,5,0)</f>
        <v>12</v>
      </c>
      <c r="AD8" s="37">
        <f>VLOOKUP($A8,'27.04'!A9:E203,5,0)</f>
        <v>0</v>
      </c>
      <c r="AE8" s="37">
        <f>VLOOKUP($A8,'28.04'!A9:E203,5,0)</f>
        <v>12</v>
      </c>
      <c r="AF8" s="37">
        <f>VLOOKUP($A8,'29.04'!A9:E203,5,0)</f>
        <v>20</v>
      </c>
      <c r="AG8" s="37">
        <f>VLOOKUP($A8,'30.04'!A9:E203,5,0)</f>
        <v>13</v>
      </c>
      <c r="AH8" s="37">
        <f>VLOOKUP($A8,'31.03'!A9:E203,5,0)</f>
        <v>10</v>
      </c>
      <c r="AI8" s="137">
        <f>SUM(D8:AH8)</f>
        <v>372</v>
      </c>
      <c r="AJ8" s="138"/>
    </row>
    <row r="9" spans="1:36" ht="18" customHeight="1" x14ac:dyDescent="0.2">
      <c r="A9" s="13">
        <v>1500002</v>
      </c>
      <c r="B9" s="14" t="s">
        <v>34</v>
      </c>
      <c r="C9" s="15">
        <v>19000</v>
      </c>
      <c r="D9" s="37">
        <f>VLOOKUP($A9,'01.04'!A10:E204,5,0)</f>
        <v>10</v>
      </c>
      <c r="E9" s="37">
        <f>VLOOKUP($A9,'02.04'!A10:E204,5,0)</f>
        <v>12</v>
      </c>
      <c r="F9" s="37">
        <f>VLOOKUP($A9,'03.04'!A10:E204,5,0)</f>
        <v>6</v>
      </c>
      <c r="G9" s="37">
        <f>VLOOKUP($A9,'04.04'!A10:E204,5,0)</f>
        <v>6</v>
      </c>
      <c r="H9" s="37">
        <f>VLOOKUP($A9,'05.04'!A10:E204,5,0)</f>
        <v>6</v>
      </c>
      <c r="I9" s="37">
        <f>VLOOKUP($A9,'06.04'!A10:E204,5,0)</f>
        <v>20</v>
      </c>
      <c r="J9" s="37">
        <f>VLOOKUP($A9,'07.04'!A10:E204,5,0)</f>
        <v>6</v>
      </c>
      <c r="K9" s="37">
        <f>VLOOKUP($A9,'08.04'!A10:E204,5,0)</f>
        <v>10</v>
      </c>
      <c r="L9" s="37">
        <f>VLOOKUP($A9,'09.04'!A10:E204,5,0)</f>
        <v>12</v>
      </c>
      <c r="M9" s="37">
        <f>VLOOKUP($A9,'10.04'!A10:E204,5,0)</f>
        <v>6</v>
      </c>
      <c r="N9" s="37">
        <f>VLOOKUP($A9,'11.04'!A10:E204,5,0)</f>
        <v>6</v>
      </c>
      <c r="O9" s="37">
        <f>VLOOKUP($A9,'12.04'!A10:E204,5,0)</f>
        <v>6</v>
      </c>
      <c r="P9" s="37">
        <f>VLOOKUP($A9,'13.04'!A10:E204,5,0)</f>
        <v>6</v>
      </c>
      <c r="Q9" s="37">
        <f>VLOOKUP($A9,'14.04'!A10:E204,5,0)</f>
        <v>6</v>
      </c>
      <c r="R9" s="37">
        <f>VLOOKUP($A9,'15.04'!A10:E204,5,0)</f>
        <v>10</v>
      </c>
      <c r="S9" s="37">
        <f>VLOOKUP($A9,'16.04'!A10:E204,5,0)</f>
        <v>12</v>
      </c>
      <c r="T9" s="37">
        <f>VLOOKUP($A9,'17.04'!A10:E204,5,0)</f>
        <v>6</v>
      </c>
      <c r="U9" s="37">
        <f>VLOOKUP($A9,'18.04'!A10:E204,5,0)</f>
        <v>6</v>
      </c>
      <c r="V9" s="37">
        <f>VLOOKUP($A9,'19.04'!A10:E204,5,0)</f>
        <v>6</v>
      </c>
      <c r="W9" s="37">
        <f>VLOOKUP($A9,'20.04'!A10:E204,5,0)</f>
        <v>6</v>
      </c>
      <c r="X9" s="37">
        <f>VLOOKUP($A9,'21.04'!A10:E204,5,0)</f>
        <v>6</v>
      </c>
      <c r="Y9" s="37">
        <f>VLOOKUP($A9,'22.04'!A10:E204,5,0)</f>
        <v>10</v>
      </c>
      <c r="Z9" s="37">
        <f>VLOOKUP($A9,'23.04'!A10:E204,5,0)</f>
        <v>12</v>
      </c>
      <c r="AA9" s="37">
        <f>VLOOKUP($A9,'24.04'!A10:E204,5,0)</f>
        <v>6</v>
      </c>
      <c r="AB9" s="37">
        <f>VLOOKUP($A9,'25.04'!A10:E204,5,0)</f>
        <v>6</v>
      </c>
      <c r="AC9" s="37">
        <f>VLOOKUP($A9,'26.04'!A10:E204,5,0)</f>
        <v>6</v>
      </c>
      <c r="AD9" s="37">
        <f>VLOOKUP($A9,'27.04'!A10:E204,5,0)</f>
        <v>6</v>
      </c>
      <c r="AE9" s="37">
        <f>VLOOKUP($A9,'28.04'!A10:E204,5,0)</f>
        <v>6</v>
      </c>
      <c r="AF9" s="37">
        <f>VLOOKUP($A9,'29.04'!A10:E204,5,0)</f>
        <v>10</v>
      </c>
      <c r="AG9" s="37">
        <f>VLOOKUP($A9,'30.04'!A10:E204,5,0)</f>
        <v>12</v>
      </c>
      <c r="AH9" s="37">
        <f>VLOOKUP($A9,'31.03'!A10:E204,5,0)</f>
        <v>6</v>
      </c>
      <c r="AI9" s="137">
        <f t="shared" ref="AI9:AI61" si="0">SUM(D9:AH9)</f>
        <v>250</v>
      </c>
      <c r="AJ9" s="138"/>
    </row>
    <row r="10" spans="1:36" ht="18" customHeight="1" x14ac:dyDescent="0.2">
      <c r="A10" s="13">
        <v>1500003</v>
      </c>
      <c r="B10" s="14" t="s">
        <v>35</v>
      </c>
      <c r="C10" s="15">
        <v>22000</v>
      </c>
      <c r="D10" s="37">
        <f>VLOOKUP($A10,'01.04'!A11:E206,5,0)</f>
        <v>10</v>
      </c>
      <c r="E10" s="37">
        <f>VLOOKUP($A10,'02.04'!A11:E205,5,0)</f>
        <v>12</v>
      </c>
      <c r="F10" s="37">
        <f>VLOOKUP($A10,'03.04'!A11:E205,5,0)</f>
        <v>6</v>
      </c>
      <c r="G10" s="37">
        <f>VLOOKUP($A10,'04.04'!A11:E206,5,0)</f>
        <v>6</v>
      </c>
      <c r="H10" s="37">
        <f>VLOOKUP($A10,'05.04'!A11:E206,5,0)</f>
        <v>6</v>
      </c>
      <c r="I10" s="37">
        <f>VLOOKUP($A10,'06.04'!A11:E206,5,0)</f>
        <v>20</v>
      </c>
      <c r="J10" s="37">
        <f>VLOOKUP($A10,'07.04'!A11:E206,5,0)</f>
        <v>6</v>
      </c>
      <c r="K10" s="37">
        <f>VLOOKUP($A10,'08.04'!A11:E206,5,0)</f>
        <v>10</v>
      </c>
      <c r="L10" s="37">
        <f>VLOOKUP($A10,'09.04'!A11:E206,5,0)</f>
        <v>12</v>
      </c>
      <c r="M10" s="37">
        <f>VLOOKUP($A10,'10.04'!A11:E207,5,0)</f>
        <v>6</v>
      </c>
      <c r="N10" s="37">
        <f>VLOOKUP($A10,'11.04'!A11:E206,5,0)</f>
        <v>6</v>
      </c>
      <c r="O10" s="37">
        <f>VLOOKUP($A10,'12.04'!A11:E206,5,0)</f>
        <v>6</v>
      </c>
      <c r="P10" s="37">
        <f>VLOOKUP($A10,'13.04'!A11:E206,5,0)</f>
        <v>6</v>
      </c>
      <c r="Q10" s="37">
        <f>VLOOKUP($A10,'14.04'!A11:E206,5,0)</f>
        <v>6</v>
      </c>
      <c r="R10" s="37">
        <f>VLOOKUP($A10,'15.04'!A11:E207,5,0)</f>
        <v>10</v>
      </c>
      <c r="S10" s="37">
        <f>VLOOKUP($A10,'16.04'!A11:E205,5,0)</f>
        <v>12</v>
      </c>
      <c r="T10" s="37">
        <f>VLOOKUP($A10,'17.04'!A11:E205,5,0)</f>
        <v>6</v>
      </c>
      <c r="U10" s="37">
        <f>VLOOKUP($A10,'18.04'!A11:E205,5,0)</f>
        <v>6</v>
      </c>
      <c r="V10" s="37">
        <f>VLOOKUP($A10,'19.04'!A11:E205,5,0)</f>
        <v>6</v>
      </c>
      <c r="W10" s="37">
        <f>VLOOKUP($A10,'20.04'!A11:E205,5,0)</f>
        <v>6</v>
      </c>
      <c r="X10" s="37">
        <f>VLOOKUP($A10,'21.04'!A11:E205,5,0)</f>
        <v>6</v>
      </c>
      <c r="Y10" s="37">
        <f>VLOOKUP($A10,'22.04'!A11:E205,5,0)</f>
        <v>10</v>
      </c>
      <c r="Z10" s="37">
        <f>VLOOKUP($A10,'23.04'!A11:E205,5,0)</f>
        <v>12</v>
      </c>
      <c r="AA10" s="37">
        <f>VLOOKUP($A10,'24.04'!A11:E205,5,0)</f>
        <v>6</v>
      </c>
      <c r="AB10" s="37">
        <f>VLOOKUP($A10,'25.04'!A11:E205,5,0)</f>
        <v>6</v>
      </c>
      <c r="AC10" s="37">
        <f>VLOOKUP($A10,'26.04'!A11:E205,5,0)</f>
        <v>6</v>
      </c>
      <c r="AD10" s="37">
        <f>VLOOKUP($A10,'27.04'!A11:E205,5,0)</f>
        <v>6</v>
      </c>
      <c r="AE10" s="37">
        <f>VLOOKUP($A10,'28.04'!A11:E205,5,0)</f>
        <v>6</v>
      </c>
      <c r="AF10" s="37">
        <f>VLOOKUP($A10,'29.04'!A11:E205,5,0)</f>
        <v>10</v>
      </c>
      <c r="AG10" s="37">
        <f>VLOOKUP($A10,'30.04'!A11:E205,5,0)</f>
        <v>12</v>
      </c>
      <c r="AH10" s="37">
        <f>VLOOKUP($A10,'31.03'!A11:E205,5,0)</f>
        <v>6</v>
      </c>
      <c r="AI10" s="137">
        <f t="shared" si="0"/>
        <v>250</v>
      </c>
      <c r="AJ10" s="138"/>
    </row>
    <row r="11" spans="1:36" ht="18" customHeight="1" x14ac:dyDescent="0.2">
      <c r="A11" s="13">
        <v>1500004</v>
      </c>
      <c r="B11" s="14" t="s">
        <v>36</v>
      </c>
      <c r="C11" s="15">
        <v>27000</v>
      </c>
      <c r="D11" s="37">
        <f>VLOOKUP($A11,'01.04'!A12:E207,5,0)</f>
        <v>0</v>
      </c>
      <c r="E11" s="37">
        <f>VLOOKUP($A11,'02.04'!A12:E207,5,0)</f>
        <v>12</v>
      </c>
      <c r="F11" s="37">
        <f>VLOOKUP($A11,'03.04'!A12:E207,5,0)</f>
        <v>0</v>
      </c>
      <c r="G11" s="37">
        <f>VLOOKUP($A11,'04.04'!A12:E207,5,0)</f>
        <v>4</v>
      </c>
      <c r="H11" s="37">
        <f>VLOOKUP($A11,'05.04'!A12:E207,5,0)</f>
        <v>8</v>
      </c>
      <c r="I11" s="37">
        <f>VLOOKUP($A11,'06.04'!A12:E207,5,0)</f>
        <v>34</v>
      </c>
      <c r="J11" s="37">
        <f>VLOOKUP($A11,'07.04'!A12:E207,5,0)</f>
        <v>0</v>
      </c>
      <c r="K11" s="37">
        <f>VLOOKUP($A11,'08.04'!A12:E207,5,0)</f>
        <v>10</v>
      </c>
      <c r="L11" s="37">
        <f>VLOOKUP($A11,'09.04'!A12:E207,5,0)</f>
        <v>18</v>
      </c>
      <c r="M11" s="37">
        <f>VLOOKUP($A11,'10.04'!A12:E207,5,0)</f>
        <v>10</v>
      </c>
      <c r="N11" s="37">
        <f>VLOOKUP($A11,'11.04'!A12:E207,5,0)</f>
        <v>10</v>
      </c>
      <c r="O11" s="37">
        <f>VLOOKUP($A11,'12.04'!A12:E207,5,0)</f>
        <v>7</v>
      </c>
      <c r="P11" s="37">
        <f>VLOOKUP($A11,'13.04'!A12:E207,5,0)</f>
        <v>12</v>
      </c>
      <c r="Q11" s="37">
        <f>VLOOKUP($A11,'14.04'!A12:E207,5,0)</f>
        <v>10</v>
      </c>
      <c r="R11" s="37">
        <f>VLOOKUP($A11,'15.04'!A12:E207,5,0)</f>
        <v>13</v>
      </c>
      <c r="S11" s="37">
        <f>VLOOKUP($A11,'16.04'!A12:E207,5,0)</f>
        <v>80</v>
      </c>
      <c r="T11" s="37">
        <f>VLOOKUP($A11,'17.04'!A12:E206,5,0)</f>
        <v>0</v>
      </c>
      <c r="U11" s="37">
        <f>VLOOKUP($A11,'18.04'!A12:E206,5,0)</f>
        <v>6</v>
      </c>
      <c r="V11" s="37">
        <f>VLOOKUP($A11,'19.04'!A12:E206,5,0)</f>
        <v>10</v>
      </c>
      <c r="W11" s="37">
        <f>VLOOKUP($A11,'20.04'!A12:E206,5,0)</f>
        <v>10</v>
      </c>
      <c r="X11" s="37">
        <f>VLOOKUP($A11,'21.04'!A12:E206,5,0)</f>
        <v>12</v>
      </c>
      <c r="Y11" s="37">
        <f>VLOOKUP($A11,'22.04'!A12:E206,5,0)</f>
        <v>20</v>
      </c>
      <c r="Z11" s="37">
        <f>VLOOKUP($A11,'23.04'!A12:E206,5,0)</f>
        <v>20</v>
      </c>
      <c r="AA11" s="37">
        <f>VLOOKUP($A11,'24.04'!A12:E206,5,0)</f>
        <v>6</v>
      </c>
      <c r="AB11" s="37">
        <f>VLOOKUP($A11,'25.04'!A12:E206,5,0)</f>
        <v>10</v>
      </c>
      <c r="AC11" s="37">
        <f>VLOOKUP($A11,'26.04'!A12:E206,5,0)</f>
        <v>12</v>
      </c>
      <c r="AD11" s="37">
        <f>VLOOKUP($A11,'27.04'!A12:E206,5,0)</f>
        <v>0</v>
      </c>
      <c r="AE11" s="37">
        <f>VLOOKUP($A11,'28.04'!A12:E206,5,0)</f>
        <v>12</v>
      </c>
      <c r="AF11" s="37">
        <f>VLOOKUP($A11,'29.04'!A12:E206,5,0)</f>
        <v>20</v>
      </c>
      <c r="AG11" s="37">
        <f>VLOOKUP($A11,'30.04'!A12:E206,5,0)</f>
        <v>15</v>
      </c>
      <c r="AH11" s="37">
        <f>VLOOKUP($A11,'31.03'!A12:E206,5,0)</f>
        <v>0</v>
      </c>
      <c r="AI11" s="137">
        <f t="shared" si="0"/>
        <v>381</v>
      </c>
      <c r="AJ11" s="138"/>
    </row>
    <row r="12" spans="1:36" ht="18" customHeight="1" x14ac:dyDescent="0.2">
      <c r="A12" s="13">
        <v>1500005</v>
      </c>
      <c r="B12" s="14" t="s">
        <v>37</v>
      </c>
      <c r="C12" s="15">
        <v>34000</v>
      </c>
      <c r="D12" s="37">
        <f>VLOOKUP($A12,'01.04'!A13:E208,5,0)</f>
        <v>0</v>
      </c>
      <c r="E12" s="37">
        <f>VLOOKUP($A12,'02.04'!A13:E208,5,0)</f>
        <v>0</v>
      </c>
      <c r="F12" s="37">
        <f>VLOOKUP($A12,'03.04'!A13:E208,5,0)</f>
        <v>18</v>
      </c>
      <c r="G12" s="37">
        <f>VLOOKUP($A12,'04.04'!A13:E208,5,0)</f>
        <v>0</v>
      </c>
      <c r="H12" s="37">
        <f>VLOOKUP($A12,'05.04'!A13:E208,5,0)</f>
        <v>22</v>
      </c>
      <c r="I12" s="37">
        <f>VLOOKUP($A12,'06.04'!A13:E208,5,0)</f>
        <v>0</v>
      </c>
      <c r="J12" s="37">
        <f>VLOOKUP($A12,'07.04'!A13:E208,5,0)</f>
        <v>0</v>
      </c>
      <c r="K12" s="37">
        <f>VLOOKUP($A12,'08.04'!A13:E208,5,0)</f>
        <v>20</v>
      </c>
      <c r="L12" s="37">
        <f>VLOOKUP($A12,'09.04'!A13:E208,5,0)</f>
        <v>0</v>
      </c>
      <c r="M12" s="37">
        <f>VLOOKUP($A12,'10.04'!A13:E208,5,0)</f>
        <v>0</v>
      </c>
      <c r="N12" s="37">
        <f>VLOOKUP($A12,'11.04'!A13:E208,5,0)</f>
        <v>20</v>
      </c>
      <c r="O12" s="37">
        <f>VLOOKUP($A12,'12.04'!A13:E208,5,0)</f>
        <v>0</v>
      </c>
      <c r="P12" s="37">
        <f>VLOOKUP($A12,'13.04'!A13:E208,5,0)</f>
        <v>0</v>
      </c>
      <c r="Q12" s="37">
        <f>VLOOKUP($A12,'14.04'!A13:E208,5,0)</f>
        <v>20</v>
      </c>
      <c r="R12" s="37">
        <f>VLOOKUP($A12,'15.04'!A13:E208,5,0)</f>
        <v>0</v>
      </c>
      <c r="S12" s="37">
        <f>VLOOKUP($A12,'16.04'!A13:E208,5,0)</f>
        <v>0</v>
      </c>
      <c r="T12" s="37">
        <f>VLOOKUP($A12,'17.04'!A13:E207,5,0)</f>
        <v>18</v>
      </c>
      <c r="U12" s="37">
        <f>VLOOKUP($A12,'18.04'!A13:E207,5,0)</f>
        <v>0</v>
      </c>
      <c r="V12" s="37">
        <f>VLOOKUP($A12,'19.04'!A13:E207,5,0)</f>
        <v>0</v>
      </c>
      <c r="W12" s="37">
        <f>VLOOKUP($A12,'20.04'!A13:E207,5,0)</f>
        <v>22</v>
      </c>
      <c r="X12" s="37">
        <f>VLOOKUP($A12,'21.04'!A13:E207,5,0)</f>
        <v>0</v>
      </c>
      <c r="Y12" s="37">
        <f>VLOOKUP($A12,'22.04'!A13:E207,5,0)</f>
        <v>0</v>
      </c>
      <c r="Z12" s="37">
        <f>VLOOKUP($A12,'23.04'!A13:E207,5,0)</f>
        <v>0</v>
      </c>
      <c r="AA12" s="37">
        <f>VLOOKUP($A12,'24.04'!A13:E207,5,0)</f>
        <v>0</v>
      </c>
      <c r="AB12" s="37">
        <f>VLOOKUP($A12,'25.04'!A13:E207,5,0)</f>
        <v>20</v>
      </c>
      <c r="AC12" s="37">
        <f>VLOOKUP($A12,'26.04'!A13:E207,5,0)</f>
        <v>0</v>
      </c>
      <c r="AD12" s="37">
        <f>VLOOKUP($A12,'27.04'!A13:E207,5,0)</f>
        <v>0</v>
      </c>
      <c r="AE12" s="37">
        <f>VLOOKUP($A12,'28.04'!A13:E207,5,0)</f>
        <v>20</v>
      </c>
      <c r="AF12" s="37">
        <f>VLOOKUP($A12,'29.04'!A13:E207,5,0)</f>
        <v>0</v>
      </c>
      <c r="AG12" s="37">
        <f>VLOOKUP($A12,'30.04'!A13:E207,5,0)</f>
        <v>20</v>
      </c>
      <c r="AH12" s="37">
        <f>VLOOKUP($A12,'31.03'!A13:E207,5,0)</f>
        <v>20</v>
      </c>
      <c r="AI12" s="137">
        <f t="shared" si="0"/>
        <v>220</v>
      </c>
      <c r="AJ12" s="138"/>
    </row>
    <row r="13" spans="1:36" ht="18" customHeight="1" x14ac:dyDescent="0.2">
      <c r="A13" s="13">
        <v>1500006</v>
      </c>
      <c r="B13" s="14" t="s">
        <v>38</v>
      </c>
      <c r="C13" s="15">
        <v>26000</v>
      </c>
      <c r="D13" s="37">
        <f>VLOOKUP($A13,'01.04'!A14:E209,5,0)</f>
        <v>20</v>
      </c>
      <c r="E13" s="37">
        <f>VLOOKUP($A13,'02.04'!A14:E209,5,0)</f>
        <v>0</v>
      </c>
      <c r="F13" s="37">
        <f>VLOOKUP($A13,'03.04'!A14:E209,5,0)</f>
        <v>0</v>
      </c>
      <c r="G13" s="37">
        <f>VLOOKUP($A13,'04.04'!A14:E209,5,0)</f>
        <v>0</v>
      </c>
      <c r="H13" s="37">
        <f>VLOOKUP($A13,'05.04'!A14:E209,5,0)</f>
        <v>0</v>
      </c>
      <c r="I13" s="37">
        <f>VLOOKUP($A13,'06.04'!A14:E209,5,0)</f>
        <v>0</v>
      </c>
      <c r="J13" s="37">
        <f>VLOOKUP($A13,'07.04'!A14:E209,5,0)</f>
        <v>0</v>
      </c>
      <c r="K13" s="37">
        <f>VLOOKUP($A13,'08.04'!A14:E209,5,0)</f>
        <v>0</v>
      </c>
      <c r="L13" s="37">
        <f>VLOOKUP($A13,'09.04'!A14:E209,5,0)</f>
        <v>0</v>
      </c>
      <c r="M13" s="37">
        <f>VLOOKUP($A13,'10.04'!A14:E209,5,0)</f>
        <v>0</v>
      </c>
      <c r="N13" s="37">
        <f>VLOOKUP($A13,'11.04'!A14:E209,5,0)</f>
        <v>0</v>
      </c>
      <c r="O13" s="37">
        <f>VLOOKUP($A13,'12.04'!A14:E209,5,0)</f>
        <v>0</v>
      </c>
      <c r="P13" s="37">
        <f>VLOOKUP($A13,'13.04'!A14:E209,5,0)</f>
        <v>0</v>
      </c>
      <c r="Q13" s="37">
        <f>VLOOKUP($A13,'14.04'!A14:E209,5,0)</f>
        <v>0</v>
      </c>
      <c r="R13" s="37">
        <f>VLOOKUP($A13,'15.04'!A14:E209,5,0)</f>
        <v>0</v>
      </c>
      <c r="S13" s="37">
        <f>VLOOKUP($A13,'16.04'!A14:E209,5,0)</f>
        <v>0</v>
      </c>
      <c r="T13" s="37">
        <f>VLOOKUP($A13,'17.04'!A14:E208,5,0)</f>
        <v>0</v>
      </c>
      <c r="U13" s="37">
        <f>VLOOKUP($A13,'18.04'!A14:E208,5,0)</f>
        <v>0</v>
      </c>
      <c r="V13" s="37">
        <f>VLOOKUP($A13,'19.04'!A14:E208,5,0)</f>
        <v>10</v>
      </c>
      <c r="W13" s="37">
        <f>VLOOKUP($A13,'20.04'!A14:E208,5,0)</f>
        <v>0</v>
      </c>
      <c r="X13" s="37">
        <f>VLOOKUP($A13,'21.04'!A14:E208,5,0)</f>
        <v>0</v>
      </c>
      <c r="Y13" s="37">
        <f>VLOOKUP($A13,'22.04'!A14:E208,5,0)</f>
        <v>19</v>
      </c>
      <c r="Z13" s="37">
        <f>VLOOKUP($A13,'23.04'!A14:E208,5,0)</f>
        <v>8</v>
      </c>
      <c r="AA13" s="37">
        <f>VLOOKUP($A13,'24.04'!A14:E208,5,0)</f>
        <v>0</v>
      </c>
      <c r="AB13" s="37">
        <f>VLOOKUP($A13,'25.04'!A14:E208,5,0)</f>
        <v>0</v>
      </c>
      <c r="AC13" s="37">
        <f>VLOOKUP($A13,'26.04'!A14:E208,5,0)</f>
        <v>12</v>
      </c>
      <c r="AD13" s="37">
        <f>VLOOKUP($A13,'27.04'!A14:E208,5,0)</f>
        <v>0</v>
      </c>
      <c r="AE13" s="37">
        <f>VLOOKUP($A13,'28.04'!A14:E208,5,0)</f>
        <v>0</v>
      </c>
      <c r="AF13" s="37">
        <f>VLOOKUP($A13,'29.04'!A14:E208,5,0)</f>
        <v>0</v>
      </c>
      <c r="AG13" s="37">
        <f>VLOOKUP($A13,'30.04'!A14:E208,5,0)</f>
        <v>0</v>
      </c>
      <c r="AH13" s="37">
        <f>VLOOKUP($A13,'31.03'!A14:E208,5,0)</f>
        <v>0</v>
      </c>
      <c r="AI13" s="137">
        <f t="shared" si="0"/>
        <v>69</v>
      </c>
      <c r="AJ13" s="138"/>
    </row>
    <row r="14" spans="1:36" ht="18" customHeight="1" x14ac:dyDescent="0.2">
      <c r="A14" s="13">
        <v>1500007</v>
      </c>
      <c r="B14" s="14" t="s">
        <v>39</v>
      </c>
      <c r="C14" s="15">
        <v>20000</v>
      </c>
      <c r="D14" s="37">
        <f>VLOOKUP($A14,'01.04'!A15:E210,5,0)</f>
        <v>6</v>
      </c>
      <c r="E14" s="37">
        <f>VLOOKUP($A14,'02.04'!A15:E210,5,0)</f>
        <v>12</v>
      </c>
      <c r="F14" s="37">
        <f>VLOOKUP($A14,'03.04'!A15:E210,5,0)</f>
        <v>4</v>
      </c>
      <c r="G14" s="37">
        <f>VLOOKUP($A14,'04.04'!A15:E210,5,0)</f>
        <v>4</v>
      </c>
      <c r="H14" s="37">
        <f>VLOOKUP($A14,'05.04'!A15:E210,5,0)</f>
        <v>4</v>
      </c>
      <c r="I14" s="37">
        <f>VLOOKUP($A14,'06.04'!A15:E210,5,0)</f>
        <v>8</v>
      </c>
      <c r="J14" s="37">
        <f>VLOOKUP($A14,'07.04'!A15:E210,5,0)</f>
        <v>4</v>
      </c>
      <c r="K14" s="37">
        <f>VLOOKUP($A14,'08.04'!A15:E210,5,0)</f>
        <v>10</v>
      </c>
      <c r="L14" s="37">
        <f>VLOOKUP($A14,'09.04'!A15:E210,5,0)</f>
        <v>12</v>
      </c>
      <c r="M14" s="37">
        <f>VLOOKUP($A14,'10.04'!A15:E210,5,0)</f>
        <v>4</v>
      </c>
      <c r="N14" s="37">
        <f>VLOOKUP($A14,'11.04'!A15:E210,5,0)</f>
        <v>4</v>
      </c>
      <c r="O14" s="37">
        <f>VLOOKUP($A14,'12.04'!A15:E210,5,0)</f>
        <v>4</v>
      </c>
      <c r="P14" s="37">
        <f>VLOOKUP($A14,'13.04'!A15:E210,5,0)</f>
        <v>4</v>
      </c>
      <c r="Q14" s="37">
        <f>VLOOKUP($A14,'14.04'!A15:E210,5,0)</f>
        <v>4</v>
      </c>
      <c r="R14" s="37">
        <f>VLOOKUP($A14,'15.04'!A15:E210,5,0)</f>
        <v>10</v>
      </c>
      <c r="S14" s="37">
        <f>VLOOKUP($A14,'16.04'!A15:E210,5,0)</f>
        <v>12</v>
      </c>
      <c r="T14" s="37">
        <f>VLOOKUP($A14,'17.04'!A15:E209,5,0)</f>
        <v>4</v>
      </c>
      <c r="U14" s="37">
        <f>VLOOKUP($A14,'18.04'!A15:E209,5,0)</f>
        <v>4</v>
      </c>
      <c r="V14" s="37">
        <f>VLOOKUP($A14,'19.04'!A15:E209,5,0)</f>
        <v>26</v>
      </c>
      <c r="W14" s="37">
        <f>VLOOKUP($A14,'20.04'!A15:E209,5,0)</f>
        <v>6</v>
      </c>
      <c r="X14" s="37">
        <f>VLOOKUP($A14,'21.04'!A15:E209,5,0)</f>
        <v>4</v>
      </c>
      <c r="Y14" s="37">
        <f>VLOOKUP($A14,'22.04'!A15:E209,5,0)</f>
        <v>10</v>
      </c>
      <c r="Z14" s="37">
        <f>VLOOKUP($A14,'23.04'!A15:E209,5,0)</f>
        <v>12</v>
      </c>
      <c r="AA14" s="37">
        <f>VLOOKUP($A14,'24.04'!A15:E209,5,0)</f>
        <v>4</v>
      </c>
      <c r="AB14" s="37">
        <f>VLOOKUP($A14,'25.04'!A15:E209,5,0)</f>
        <v>4</v>
      </c>
      <c r="AC14" s="37">
        <f>VLOOKUP($A14,'26.04'!A15:E209,5,0)</f>
        <v>4</v>
      </c>
      <c r="AD14" s="37">
        <f>VLOOKUP($A14,'27.04'!A15:E209,5,0)</f>
        <v>4</v>
      </c>
      <c r="AE14" s="37">
        <f>VLOOKUP($A14,'28.04'!A15:E209,5,0)</f>
        <v>4</v>
      </c>
      <c r="AF14" s="37">
        <f>VLOOKUP($A14,'29.04'!A15:E209,5,0)</f>
        <v>10</v>
      </c>
      <c r="AG14" s="37">
        <f>VLOOKUP($A14,'30.04'!A15:E209,5,0)</f>
        <v>12</v>
      </c>
      <c r="AH14" s="37">
        <f>VLOOKUP($A14,'31.03'!A15:E209,5,0)</f>
        <v>4</v>
      </c>
      <c r="AI14" s="137">
        <f t="shared" si="0"/>
        <v>218</v>
      </c>
      <c r="AJ14" s="138"/>
    </row>
    <row r="15" spans="1:36" ht="18" customHeight="1" x14ac:dyDescent="0.2">
      <c r="A15" s="13">
        <v>1500008</v>
      </c>
      <c r="B15" s="14" t="s">
        <v>40</v>
      </c>
      <c r="C15" s="15">
        <v>20000</v>
      </c>
      <c r="D15" s="37">
        <f>VLOOKUP($A15,'01.04'!A16:E211,5,0)</f>
        <v>10</v>
      </c>
      <c r="E15" s="37">
        <f>VLOOKUP($A15,'02.04'!A16:E211,5,0)</f>
        <v>12</v>
      </c>
      <c r="F15" s="37">
        <f>VLOOKUP($A15,'03.04'!A16:E211,5,0)</f>
        <v>5</v>
      </c>
      <c r="G15" s="37">
        <f>VLOOKUP($A15,'04.04'!A16:E211,5,0)</f>
        <v>6</v>
      </c>
      <c r="H15" s="37">
        <f>VLOOKUP($A15,'05.04'!A16:E211,5,0)</f>
        <v>6</v>
      </c>
      <c r="I15" s="37">
        <f>VLOOKUP($A15,'06.04'!A16:E211,5,0)</f>
        <v>8</v>
      </c>
      <c r="J15" s="37">
        <f>VLOOKUP($A15,'07.04'!A16:E211,5,0)</f>
        <v>6</v>
      </c>
      <c r="K15" s="37">
        <f>VLOOKUP($A15,'08.04'!A16:E211,5,0)</f>
        <v>10</v>
      </c>
      <c r="L15" s="37">
        <f>VLOOKUP($A15,'09.04'!A16:E211,5,0)</f>
        <v>12</v>
      </c>
      <c r="M15" s="37">
        <f>VLOOKUP($A15,'10.04'!A16:E211,5,0)</f>
        <v>6</v>
      </c>
      <c r="N15" s="37">
        <f>VLOOKUP($A15,'11.04'!A16:E211,5,0)</f>
        <v>6</v>
      </c>
      <c r="O15" s="37">
        <f>VLOOKUP($A15,'12.04'!A16:E211,5,0)</f>
        <v>5</v>
      </c>
      <c r="P15" s="37">
        <f>VLOOKUP($A15,'13.04'!A16:E211,5,0)</f>
        <v>6</v>
      </c>
      <c r="Q15" s="37">
        <f>VLOOKUP($A15,'14.04'!A16:E211,5,0)</f>
        <v>6</v>
      </c>
      <c r="R15" s="37">
        <f>VLOOKUP($A15,'15.04'!A16:E211,5,0)</f>
        <v>10</v>
      </c>
      <c r="S15" s="37">
        <f>VLOOKUP($A15,'16.04'!A16:E211,5,0)</f>
        <v>12</v>
      </c>
      <c r="T15" s="37">
        <f>VLOOKUP($A15,'17.04'!A16:E210,5,0)</f>
        <v>6</v>
      </c>
      <c r="U15" s="37">
        <f>VLOOKUP($A15,'18.04'!A16:E210,5,0)</f>
        <v>6</v>
      </c>
      <c r="V15" s="37">
        <f>VLOOKUP($A15,'19.04'!A16:E210,5,0)</f>
        <v>0</v>
      </c>
      <c r="W15" s="37">
        <f>VLOOKUP($A15,'20.04'!A16:E210,5,0)</f>
        <v>0</v>
      </c>
      <c r="X15" s="37">
        <f>VLOOKUP($A15,'21.04'!A16:E210,5,0)</f>
        <v>6</v>
      </c>
      <c r="Y15" s="37">
        <f>VLOOKUP($A15,'22.04'!A16:E210,5,0)</f>
        <v>10</v>
      </c>
      <c r="Z15" s="37">
        <f>VLOOKUP($A15,'23.04'!A16:E210,5,0)</f>
        <v>12</v>
      </c>
      <c r="AA15" s="37">
        <f>VLOOKUP($A15,'24.04'!A16:E210,5,0)</f>
        <v>6</v>
      </c>
      <c r="AB15" s="37">
        <f>VLOOKUP($A15,'25.04'!A16:E210,5,0)</f>
        <v>6</v>
      </c>
      <c r="AC15" s="37">
        <f>VLOOKUP($A15,'26.04'!A16:E210,5,0)</f>
        <v>6</v>
      </c>
      <c r="AD15" s="37">
        <f>VLOOKUP($A15,'27.04'!A16:E210,5,0)</f>
        <v>6</v>
      </c>
      <c r="AE15" s="37">
        <f>VLOOKUP($A15,'28.04'!A16:E210,5,0)</f>
        <v>6</v>
      </c>
      <c r="AF15" s="37">
        <f>VLOOKUP($A15,'29.04'!A16:E210,5,0)</f>
        <v>10</v>
      </c>
      <c r="AG15" s="37">
        <f>VLOOKUP($A15,'30.04'!A16:E210,5,0)</f>
        <v>12</v>
      </c>
      <c r="AH15" s="37">
        <f>VLOOKUP($A15,'31.03'!A16:E210,5,0)</f>
        <v>6</v>
      </c>
      <c r="AI15" s="137">
        <f t="shared" si="0"/>
        <v>224</v>
      </c>
      <c r="AJ15" s="138"/>
    </row>
    <row r="16" spans="1:36" ht="18" customHeight="1" x14ac:dyDescent="0.2">
      <c r="A16" s="13">
        <v>1500010</v>
      </c>
      <c r="B16" s="14" t="s">
        <v>41</v>
      </c>
      <c r="C16" s="15">
        <v>20000</v>
      </c>
      <c r="D16" s="37">
        <f>VLOOKUP($A16,'01.04'!A17:E212,5,0)</f>
        <v>10</v>
      </c>
      <c r="E16" s="37">
        <f>VLOOKUP($A16,'02.04'!A17:E212,5,0)</f>
        <v>12</v>
      </c>
      <c r="F16" s="37">
        <f>VLOOKUP($A16,'03.04'!A17:E212,5,0)</f>
        <v>6</v>
      </c>
      <c r="G16" s="37">
        <f>VLOOKUP($A16,'04.04'!A17:E212,5,0)</f>
        <v>6</v>
      </c>
      <c r="H16" s="37">
        <f>VLOOKUP($A16,'05.04'!A17:E212,5,0)</f>
        <v>6</v>
      </c>
      <c r="I16" s="37">
        <f>VLOOKUP($A16,'06.04'!A17:E212,5,0)</f>
        <v>8</v>
      </c>
      <c r="J16" s="37">
        <f>VLOOKUP($A16,'07.04'!A17:E212,5,0)</f>
        <v>6</v>
      </c>
      <c r="K16" s="37">
        <f>VLOOKUP($A16,'08.04'!A17:E212,5,0)</f>
        <v>10</v>
      </c>
      <c r="L16" s="37">
        <f>VLOOKUP($A16,'09.04'!A17:E212,5,0)</f>
        <v>12</v>
      </c>
      <c r="M16" s="37">
        <f>VLOOKUP($A16,'10.04'!A17:E212,5,0)</f>
        <v>6</v>
      </c>
      <c r="N16" s="37">
        <f>VLOOKUP($A16,'11.04'!A17:E212,5,0)</f>
        <v>6</v>
      </c>
      <c r="O16" s="37">
        <f>VLOOKUP($A16,'12.04'!A17:E212,5,0)</f>
        <v>6</v>
      </c>
      <c r="P16" s="37">
        <f>VLOOKUP($A16,'13.04'!A17:E212,5,0)</f>
        <v>6</v>
      </c>
      <c r="Q16" s="37">
        <f>VLOOKUP($A16,'14.04'!A17:E212,5,0)</f>
        <v>6</v>
      </c>
      <c r="R16" s="37">
        <f>VLOOKUP($A16,'15.04'!A17:E212,5,0)</f>
        <v>10</v>
      </c>
      <c r="S16" s="37">
        <f>VLOOKUP($A16,'16.04'!A17:E212,5,0)</f>
        <v>12</v>
      </c>
      <c r="T16" s="37">
        <f>VLOOKUP($A16,'17.04'!A17:E211,5,0)</f>
        <v>6</v>
      </c>
      <c r="U16" s="37">
        <f>VLOOKUP($A16,'18.04'!A17:E211,5,0)</f>
        <v>24</v>
      </c>
      <c r="V16" s="37">
        <f>VLOOKUP($A16,'19.04'!A17:E211,5,0)</f>
        <v>6</v>
      </c>
      <c r="W16" s="37">
        <f>VLOOKUP($A16,'20.04'!A17:E211,5,0)</f>
        <v>6</v>
      </c>
      <c r="X16" s="37">
        <f>VLOOKUP($A16,'21.04'!A17:E211,5,0)</f>
        <v>6</v>
      </c>
      <c r="Y16" s="37">
        <f>VLOOKUP($A16,'22.04'!A17:E211,5,0)</f>
        <v>10</v>
      </c>
      <c r="Z16" s="37">
        <f>VLOOKUP($A16,'23.04'!A17:E211,5,0)</f>
        <v>12</v>
      </c>
      <c r="AA16" s="37">
        <f>VLOOKUP($A16,'24.04'!A17:E211,5,0)</f>
        <v>6</v>
      </c>
      <c r="AB16" s="37">
        <f>VLOOKUP($A16,'25.04'!A17:E211,5,0)</f>
        <v>6</v>
      </c>
      <c r="AC16" s="37">
        <f>VLOOKUP($A16,'26.04'!A17:E211,5,0)</f>
        <v>6</v>
      </c>
      <c r="AD16" s="37">
        <f>VLOOKUP($A16,'27.04'!A17:E211,5,0)</f>
        <v>6</v>
      </c>
      <c r="AE16" s="37">
        <f>VLOOKUP($A16,'28.04'!A17:E211,5,0)</f>
        <v>6</v>
      </c>
      <c r="AF16" s="37">
        <f>VLOOKUP($A16,'29.04'!A17:E211,5,0)</f>
        <v>16</v>
      </c>
      <c r="AG16" s="37">
        <f>VLOOKUP($A16,'30.04'!A17:E211,5,0)</f>
        <v>15</v>
      </c>
      <c r="AH16" s="37">
        <f>VLOOKUP($A16,'31.03'!A17:E211,5,0)</f>
        <v>6</v>
      </c>
      <c r="AI16" s="137">
        <f t="shared" si="0"/>
        <v>265</v>
      </c>
      <c r="AJ16" s="138"/>
    </row>
    <row r="17" spans="1:36" ht="18" customHeight="1" x14ac:dyDescent="0.2">
      <c r="A17" s="13">
        <v>1500013</v>
      </c>
      <c r="B17" s="14" t="s">
        <v>42</v>
      </c>
      <c r="C17" s="15">
        <v>27000</v>
      </c>
      <c r="D17" s="37">
        <f>VLOOKUP($A17,'01.04'!A18:E213,5,0)</f>
        <v>32</v>
      </c>
      <c r="E17" s="37">
        <f>VLOOKUP($A17,'02.04'!A18:E213,5,0)</f>
        <v>32</v>
      </c>
      <c r="F17" s="37">
        <f>VLOOKUP($A17,'03.04'!A18:E213,5,0)</f>
        <v>16</v>
      </c>
      <c r="G17" s="37">
        <f>VLOOKUP($A17,'04.04'!A18:E213,5,0)</f>
        <v>16</v>
      </c>
      <c r="H17" s="37">
        <f>VLOOKUP($A17,'05.04'!A18:E213,5,0)</f>
        <v>52</v>
      </c>
      <c r="I17" s="37">
        <f>VLOOKUP($A17,'06.04'!A18:E213,5,0)</f>
        <v>16</v>
      </c>
      <c r="J17" s="37">
        <f>VLOOKUP($A17,'07.04'!A18:E213,5,0)</f>
        <v>16</v>
      </c>
      <c r="K17" s="37">
        <f>VLOOKUP($A17,'08.04'!A18:E213,5,0)</f>
        <v>32</v>
      </c>
      <c r="L17" s="37">
        <f>VLOOKUP($A17,'09.04'!A18:E213,5,0)</f>
        <v>32</v>
      </c>
      <c r="M17" s="37">
        <f>VLOOKUP($A17,'10.04'!A18:E213,5,0)</f>
        <v>16</v>
      </c>
      <c r="N17" s="37">
        <f>VLOOKUP($A17,'11.04'!A18:E213,5,0)</f>
        <v>16</v>
      </c>
      <c r="O17" s="37">
        <f>VLOOKUP($A17,'12.04'!A18:E213,5,0)</f>
        <v>16</v>
      </c>
      <c r="P17" s="37">
        <f>VLOOKUP($A17,'13.04'!A18:E213,5,0)</f>
        <v>16</v>
      </c>
      <c r="Q17" s="37">
        <f>VLOOKUP($A17,'14.04'!A18:E213,5,0)</f>
        <v>16</v>
      </c>
      <c r="R17" s="37">
        <f>VLOOKUP($A17,'15.04'!A18:E213,5,0)</f>
        <v>32</v>
      </c>
      <c r="S17" s="37">
        <f>VLOOKUP($A17,'16.04'!A18:E213,5,0)</f>
        <v>32</v>
      </c>
      <c r="T17" s="37">
        <f>VLOOKUP($A17,'17.04'!A18:E212,5,0)</f>
        <v>16</v>
      </c>
      <c r="U17" s="37">
        <f>VLOOKUP($A17,'18.04'!A18:E212,5,0)</f>
        <v>32</v>
      </c>
      <c r="V17" s="37">
        <f>VLOOKUP($A17,'19.04'!A18:E212,5,0)</f>
        <v>16</v>
      </c>
      <c r="W17" s="37">
        <f>VLOOKUP($A17,'20.04'!A18:E212,5,0)</f>
        <v>16</v>
      </c>
      <c r="X17" s="37">
        <f>VLOOKUP($A17,'21.04'!A18:E212,5,0)</f>
        <v>10</v>
      </c>
      <c r="Y17" s="37">
        <f>VLOOKUP($A17,'22.04'!A18:E212,5,0)</f>
        <v>32</v>
      </c>
      <c r="Z17" s="37">
        <f>VLOOKUP($A17,'23.04'!A18:E212,5,0)</f>
        <v>32</v>
      </c>
      <c r="AA17" s="37">
        <f>VLOOKUP($A17,'24.04'!A18:E212,5,0)</f>
        <v>16</v>
      </c>
      <c r="AB17" s="37">
        <f>VLOOKUP($A17,'25.04'!A18:E212,5,0)</f>
        <v>16</v>
      </c>
      <c r="AC17" s="37">
        <f>VLOOKUP($A17,'26.04'!A18:E212,5,0)</f>
        <v>16</v>
      </c>
      <c r="AD17" s="37">
        <f>VLOOKUP($A17,'27.04'!A18:E212,5,0)</f>
        <v>16</v>
      </c>
      <c r="AE17" s="37">
        <f>VLOOKUP($A17,'28.04'!A18:E212,5,0)</f>
        <v>16</v>
      </c>
      <c r="AF17" s="37">
        <f>VLOOKUP($A17,'29.04'!A18:E212,5,0)</f>
        <v>32</v>
      </c>
      <c r="AG17" s="37">
        <f>VLOOKUP($A17,'30.04'!A18:E212,5,0)</f>
        <v>32</v>
      </c>
      <c r="AH17" s="37">
        <f>VLOOKUP($A17,'31.03'!A18:E212,5,0)</f>
        <v>16</v>
      </c>
      <c r="AI17" s="137">
        <f t="shared" si="0"/>
        <v>702</v>
      </c>
      <c r="AJ17" s="138"/>
    </row>
    <row r="18" spans="1:36" ht="18" customHeight="1" x14ac:dyDescent="0.2">
      <c r="A18" s="13">
        <v>1500017</v>
      </c>
      <c r="B18" s="14" t="s">
        <v>43</v>
      </c>
      <c r="C18" s="15">
        <v>19000</v>
      </c>
      <c r="D18" s="37">
        <f>VLOOKUP($A18,'01.04'!A19:E214,5,0)</f>
        <v>0</v>
      </c>
      <c r="E18" s="37">
        <f>VLOOKUP($A18,'02.04'!A19:E214,5,0)</f>
        <v>0</v>
      </c>
      <c r="F18" s="37">
        <f>VLOOKUP($A18,'03.04'!A19:E214,5,0)</f>
        <v>0</v>
      </c>
      <c r="G18" s="37">
        <f>VLOOKUP($A18,'04.04'!A19:E214,5,0)</f>
        <v>0</v>
      </c>
      <c r="H18" s="37">
        <f>VLOOKUP($A18,'05.04'!A19:E214,5,0)</f>
        <v>0</v>
      </c>
      <c r="I18" s="37">
        <f>VLOOKUP($A18,'06.04'!A19:E214,5,0)</f>
        <v>0</v>
      </c>
      <c r="J18" s="37">
        <f>VLOOKUP($A18,'07.04'!A19:E214,5,0)</f>
        <v>0</v>
      </c>
      <c r="K18" s="37">
        <f>VLOOKUP($A18,'08.04'!A19:E214,5,0)</f>
        <v>0</v>
      </c>
      <c r="L18" s="37">
        <f>VLOOKUP($A18,'09.04'!A19:E214,5,0)</f>
        <v>0</v>
      </c>
      <c r="M18" s="37">
        <f>VLOOKUP($A18,'10.04'!A19:E214,5,0)</f>
        <v>0</v>
      </c>
      <c r="N18" s="37">
        <f>VLOOKUP($A18,'11.04'!A19:E214,5,0)</f>
        <v>0</v>
      </c>
      <c r="O18" s="37">
        <f>VLOOKUP($A18,'12.04'!A19:E214,5,0)</f>
        <v>0</v>
      </c>
      <c r="P18" s="37">
        <f>VLOOKUP($A18,'13.04'!A19:E214,5,0)</f>
        <v>0</v>
      </c>
      <c r="Q18" s="37">
        <f>VLOOKUP($A18,'14.04'!A19:E214,5,0)</f>
        <v>0</v>
      </c>
      <c r="R18" s="37">
        <f>VLOOKUP($A18,'15.04'!A19:E214,5,0)</f>
        <v>0</v>
      </c>
      <c r="S18" s="37">
        <f>VLOOKUP($A18,'16.04'!A19:E214,5,0)</f>
        <v>0</v>
      </c>
      <c r="T18" s="37">
        <f>VLOOKUP($A18,'17.04'!A19:E213,5,0)</f>
        <v>0</v>
      </c>
      <c r="U18" s="37">
        <f>VLOOKUP($A18,'18.04'!A19:E213,5,0)</f>
        <v>0</v>
      </c>
      <c r="V18" s="37">
        <f>VLOOKUP($A18,'19.04'!A19:E213,5,0)</f>
        <v>0</v>
      </c>
      <c r="W18" s="37">
        <f>VLOOKUP($A18,'20.04'!A19:E213,5,0)</f>
        <v>0</v>
      </c>
      <c r="X18" s="37">
        <f>VLOOKUP($A18,'21.04'!A19:E213,5,0)</f>
        <v>0</v>
      </c>
      <c r="Y18" s="37">
        <f>VLOOKUP($A18,'22.04'!A19:E213,5,0)</f>
        <v>0</v>
      </c>
      <c r="Z18" s="37">
        <f>VLOOKUP($A18,'23.04'!A19:E213,5,0)</f>
        <v>0</v>
      </c>
      <c r="AA18" s="37">
        <f>VLOOKUP($A18,'24.04'!A19:E213,5,0)</f>
        <v>0</v>
      </c>
      <c r="AB18" s="37">
        <f>VLOOKUP($A18,'25.04'!A19:E213,5,0)</f>
        <v>0</v>
      </c>
      <c r="AC18" s="37">
        <f>VLOOKUP($A18,'26.04'!A19:E213,5,0)</f>
        <v>0</v>
      </c>
      <c r="AD18" s="37">
        <f>VLOOKUP($A18,'27.04'!A19:E213,5,0)</f>
        <v>0</v>
      </c>
      <c r="AE18" s="37">
        <f>VLOOKUP($A18,'28.04'!A19:E213,5,0)</f>
        <v>0</v>
      </c>
      <c r="AF18" s="37">
        <f>VLOOKUP($A18,'29.04'!A19:E213,5,0)</f>
        <v>0</v>
      </c>
      <c r="AG18" s="37">
        <f>VLOOKUP($A18,'30.04'!A19:E213,5,0)</f>
        <v>0</v>
      </c>
      <c r="AH18" s="37">
        <f>VLOOKUP($A18,'31.03'!A19:E213,5,0)</f>
        <v>0</v>
      </c>
      <c r="AI18" s="137">
        <f t="shared" si="0"/>
        <v>0</v>
      </c>
      <c r="AJ18" s="138"/>
    </row>
    <row r="19" spans="1:36" ht="18" customHeight="1" x14ac:dyDescent="0.2">
      <c r="A19" s="13">
        <v>1500021</v>
      </c>
      <c r="B19" s="14" t="s">
        <v>44</v>
      </c>
      <c r="C19" s="15">
        <v>19000</v>
      </c>
      <c r="D19" s="37">
        <f>VLOOKUP($A19,'01.04'!A20:E215,5,0)</f>
        <v>8</v>
      </c>
      <c r="E19" s="37">
        <f>VLOOKUP($A19,'02.04'!A20:E215,5,0)</f>
        <v>8</v>
      </c>
      <c r="F19" s="37">
        <f>VLOOKUP($A19,'03.04'!A20:E215,5,0)</f>
        <v>6</v>
      </c>
      <c r="G19" s="37">
        <f>VLOOKUP($A19,'04.04'!A20:E215,5,0)</f>
        <v>6</v>
      </c>
      <c r="H19" s="37">
        <f>VLOOKUP($A19,'05.04'!A20:E215,5,0)</f>
        <v>8</v>
      </c>
      <c r="I19" s="37">
        <f>VLOOKUP($A19,'06.04'!A20:E215,5,0)</f>
        <v>8</v>
      </c>
      <c r="J19" s="37">
        <f>VLOOKUP($A19,'07.04'!A20:E215,5,0)</f>
        <v>6</v>
      </c>
      <c r="K19" s="37">
        <f>VLOOKUP($A19,'08.04'!A20:E215,5,0)</f>
        <v>8</v>
      </c>
      <c r="L19" s="37">
        <f>VLOOKUP($A19,'09.04'!A20:E215,5,0)</f>
        <v>8</v>
      </c>
      <c r="M19" s="37">
        <f>VLOOKUP($A19,'10.04'!A20:E215,5,0)</f>
        <v>6</v>
      </c>
      <c r="N19" s="37">
        <f>VLOOKUP($A19,'11.04'!A20:E215,5,0)</f>
        <v>8</v>
      </c>
      <c r="O19" s="37">
        <f>VLOOKUP($A19,'12.04'!A20:E215,5,0)</f>
        <v>10</v>
      </c>
      <c r="P19" s="37">
        <f>VLOOKUP($A19,'13.04'!A20:E215,5,0)</f>
        <v>6</v>
      </c>
      <c r="Q19" s="37">
        <f>VLOOKUP($A19,'14.04'!A20:E215,5,0)</f>
        <v>0</v>
      </c>
      <c r="R19" s="37">
        <f>VLOOKUP($A19,'15.04'!A20:E215,5,0)</f>
        <v>10</v>
      </c>
      <c r="S19" s="37">
        <f>VLOOKUP($A19,'16.04'!A20:E215,5,0)</f>
        <v>8</v>
      </c>
      <c r="T19" s="37">
        <f>VLOOKUP($A19,'17.04'!A20:E214,5,0)</f>
        <v>6</v>
      </c>
      <c r="U19" s="37">
        <f>VLOOKUP($A19,'18.04'!A20:E214,5,0)</f>
        <v>6</v>
      </c>
      <c r="V19" s="37">
        <f>VLOOKUP($A19,'19.04'!A20:E214,5,0)</f>
        <v>6</v>
      </c>
      <c r="W19" s="37">
        <f>VLOOKUP($A19,'20.04'!A20:E214,5,0)</f>
        <v>6</v>
      </c>
      <c r="X19" s="37">
        <f>VLOOKUP($A19,'21.04'!A20:E214,5,0)</f>
        <v>6</v>
      </c>
      <c r="Y19" s="37">
        <f>VLOOKUP($A19,'22.04'!A20:E214,5,0)</f>
        <v>8</v>
      </c>
      <c r="Z19" s="37">
        <f>VLOOKUP($A19,'23.04'!A20:E214,5,0)</f>
        <v>8</v>
      </c>
      <c r="AA19" s="37">
        <f>VLOOKUP($A19,'24.04'!A20:E214,5,0)</f>
        <v>6</v>
      </c>
      <c r="AB19" s="37">
        <f>VLOOKUP($A19,'25.04'!A20:E214,5,0)</f>
        <v>6</v>
      </c>
      <c r="AC19" s="37">
        <f>VLOOKUP($A19,'26.04'!A20:E214,5,0)</f>
        <v>6</v>
      </c>
      <c r="AD19" s="37">
        <f>VLOOKUP($A19,'27.04'!A20:E214,5,0)</f>
        <v>6</v>
      </c>
      <c r="AE19" s="37">
        <f>VLOOKUP($A19,'28.04'!A20:E214,5,0)</f>
        <v>6</v>
      </c>
      <c r="AF19" s="37">
        <f>VLOOKUP($A19,'29.04'!A20:E214,5,0)</f>
        <v>8</v>
      </c>
      <c r="AG19" s="37">
        <f>VLOOKUP($A19,'30.04'!A20:E214,5,0)</f>
        <v>8</v>
      </c>
      <c r="AH19" s="37">
        <f>VLOOKUP($A19,'31.03'!A20:E214,5,0)</f>
        <v>6</v>
      </c>
      <c r="AI19" s="137">
        <f t="shared" si="0"/>
        <v>212</v>
      </c>
      <c r="AJ19" s="138"/>
    </row>
    <row r="20" spans="1:36" ht="18" customHeight="1" x14ac:dyDescent="0.2">
      <c r="A20" s="13">
        <v>1500022</v>
      </c>
      <c r="B20" s="14" t="s">
        <v>45</v>
      </c>
      <c r="C20" s="15">
        <v>19000</v>
      </c>
      <c r="D20" s="37">
        <f>VLOOKUP($A20,'01.04'!A21:E216,5,0)</f>
        <v>10</v>
      </c>
      <c r="E20" s="37">
        <f>VLOOKUP($A20,'02.04'!A21:E216,5,0)</f>
        <v>12</v>
      </c>
      <c r="F20" s="37">
        <f>VLOOKUP($A20,'03.04'!A21:E216,5,0)</f>
        <v>4</v>
      </c>
      <c r="G20" s="37">
        <f>VLOOKUP($A20,'04.04'!A21:E216,5,0)</f>
        <v>4</v>
      </c>
      <c r="H20" s="37">
        <f>VLOOKUP($A20,'05.04'!A21:E216,5,0)</f>
        <v>4</v>
      </c>
      <c r="I20" s="37">
        <f>VLOOKUP($A20,'06.04'!A21:E216,5,0)</f>
        <v>8</v>
      </c>
      <c r="J20" s="37">
        <f>VLOOKUP($A20,'07.04'!A21:E216,5,0)</f>
        <v>6</v>
      </c>
      <c r="K20" s="37">
        <f>VLOOKUP($A20,'08.04'!A21:E216,5,0)</f>
        <v>10</v>
      </c>
      <c r="L20" s="37">
        <f>VLOOKUP($A20,'09.04'!A21:E216,5,0)</f>
        <v>12</v>
      </c>
      <c r="M20" s="37">
        <f>VLOOKUP($A20,'10.04'!A21:E216,5,0)</f>
        <v>6</v>
      </c>
      <c r="N20" s="37">
        <f>VLOOKUP($A20,'11.04'!A21:E216,5,0)</f>
        <v>6</v>
      </c>
      <c r="O20" s="37">
        <f>VLOOKUP($A20,'12.04'!A21:E216,5,0)</f>
        <v>5</v>
      </c>
      <c r="P20" s="37">
        <f>VLOOKUP($A20,'13.04'!A21:E216,5,0)</f>
        <v>6</v>
      </c>
      <c r="Q20" s="37">
        <f>VLOOKUP($A20,'14.04'!A21:E216,5,0)</f>
        <v>4</v>
      </c>
      <c r="R20" s="37">
        <f>VLOOKUP($A20,'15.04'!A21:E216,5,0)</f>
        <v>10</v>
      </c>
      <c r="S20" s="37">
        <f>VLOOKUP($A20,'16.04'!A21:E216,5,0)</f>
        <v>12</v>
      </c>
      <c r="T20" s="37">
        <f>VLOOKUP($A20,'17.04'!A21:E215,5,0)</f>
        <v>6</v>
      </c>
      <c r="U20" s="37">
        <f>VLOOKUP($A20,'18.04'!A21:E215,5,0)</f>
        <v>4</v>
      </c>
      <c r="V20" s="37">
        <f>VLOOKUP($A20,'19.04'!A21:E215,5,0)</f>
        <v>6</v>
      </c>
      <c r="W20" s="37">
        <f>VLOOKUP($A20,'20.04'!A21:E215,5,0)</f>
        <v>6</v>
      </c>
      <c r="X20" s="37">
        <f>VLOOKUP($A20,'21.04'!A21:E215,5,0)</f>
        <v>16</v>
      </c>
      <c r="Y20" s="37">
        <f>VLOOKUP($A20,'22.04'!A21:E215,5,0)</f>
        <v>10</v>
      </c>
      <c r="Z20" s="37">
        <f>VLOOKUP($A20,'23.04'!A21:E215,5,0)</f>
        <v>12</v>
      </c>
      <c r="AA20" s="37">
        <f>VLOOKUP($A20,'24.04'!A21:E215,5,0)</f>
        <v>4</v>
      </c>
      <c r="AB20" s="37">
        <f>VLOOKUP($A20,'25.04'!A21:E215,5,0)</f>
        <v>4</v>
      </c>
      <c r="AC20" s="37">
        <f>VLOOKUP($A20,'26.04'!A21:E215,5,0)</f>
        <v>4</v>
      </c>
      <c r="AD20" s="37">
        <f>VLOOKUP($A20,'27.04'!A21:E215,5,0)</f>
        <v>4</v>
      </c>
      <c r="AE20" s="37">
        <f>VLOOKUP($A20,'28.04'!A21:E215,5,0)</f>
        <v>6</v>
      </c>
      <c r="AF20" s="37">
        <f>VLOOKUP($A20,'29.04'!A21:E215,5,0)</f>
        <v>16</v>
      </c>
      <c r="AG20" s="37">
        <f>VLOOKUP($A20,'30.04'!A21:E215,5,0)</f>
        <v>16</v>
      </c>
      <c r="AH20" s="37">
        <f>VLOOKUP($A20,'31.03'!A21:E215,5,0)</f>
        <v>0</v>
      </c>
      <c r="AI20" s="137">
        <f t="shared" si="0"/>
        <v>233</v>
      </c>
      <c r="AJ20" s="138"/>
    </row>
    <row r="21" spans="1:36" ht="18" customHeight="1" x14ac:dyDescent="0.2">
      <c r="A21" s="13">
        <v>1500023</v>
      </c>
      <c r="B21" s="14" t="s">
        <v>46</v>
      </c>
      <c r="C21" s="15">
        <v>16000</v>
      </c>
      <c r="D21" s="37">
        <f>VLOOKUP($A21,'01.04'!A22:E217,5,0)</f>
        <v>8</v>
      </c>
      <c r="E21" s="37">
        <f>VLOOKUP($A21,'02.04'!A22:E217,5,0)</f>
        <v>8</v>
      </c>
      <c r="F21" s="37">
        <f>VLOOKUP($A21,'03.04'!A22:E217,5,0)</f>
        <v>6</v>
      </c>
      <c r="G21" s="37">
        <f>VLOOKUP($A21,'04.04'!A22:E217,5,0)</f>
        <v>6</v>
      </c>
      <c r="H21" s="37">
        <f>VLOOKUP($A21,'05.04'!A22:E217,5,0)</f>
        <v>6</v>
      </c>
      <c r="I21" s="37">
        <f>VLOOKUP($A21,'06.04'!A22:E217,5,0)</f>
        <v>8</v>
      </c>
      <c r="J21" s="37">
        <f>VLOOKUP($A21,'07.04'!A22:E217,5,0)</f>
        <v>6</v>
      </c>
      <c r="K21" s="37">
        <f>VLOOKUP($A21,'08.04'!A22:E217,5,0)</f>
        <v>8</v>
      </c>
      <c r="L21" s="37">
        <f>VLOOKUP($A21,'09.04'!A22:E217,5,0)</f>
        <v>8</v>
      </c>
      <c r="M21" s="37">
        <f>VLOOKUP($A21,'10.04'!A22:E217,5,0)</f>
        <v>6</v>
      </c>
      <c r="N21" s="37">
        <f>VLOOKUP($A21,'11.04'!A22:E217,5,0)</f>
        <v>6</v>
      </c>
      <c r="O21" s="37">
        <f>VLOOKUP($A21,'12.04'!A22:E217,5,0)</f>
        <v>6</v>
      </c>
      <c r="P21" s="37">
        <f>VLOOKUP($A21,'13.04'!A22:E217,5,0)</f>
        <v>6</v>
      </c>
      <c r="Q21" s="37">
        <f>VLOOKUP($A21,'14.04'!A22:E217,5,0)</f>
        <v>6</v>
      </c>
      <c r="R21" s="37">
        <f>VLOOKUP($A21,'15.04'!A22:E217,5,0)</f>
        <v>8</v>
      </c>
      <c r="S21" s="37">
        <f>VLOOKUP($A21,'16.04'!A22:E217,5,0)</f>
        <v>8</v>
      </c>
      <c r="T21" s="37">
        <f>VLOOKUP($A21,'17.04'!A22:E216,5,0)</f>
        <v>6</v>
      </c>
      <c r="U21" s="37">
        <f>VLOOKUP($A21,'18.04'!A22:E216,5,0)</f>
        <v>6</v>
      </c>
      <c r="V21" s="37">
        <f>VLOOKUP($A21,'19.04'!A22:E216,5,0)</f>
        <v>6</v>
      </c>
      <c r="W21" s="37">
        <f>VLOOKUP($A21,'20.04'!A22:E216,5,0)</f>
        <v>6</v>
      </c>
      <c r="X21" s="37">
        <f>VLOOKUP($A21,'21.04'!A22:E216,5,0)</f>
        <v>6</v>
      </c>
      <c r="Y21" s="37">
        <f>VLOOKUP($A21,'22.04'!A22:E216,5,0)</f>
        <v>8</v>
      </c>
      <c r="Z21" s="37">
        <f>VLOOKUP($A21,'23.04'!A22:E216,5,0)</f>
        <v>8</v>
      </c>
      <c r="AA21" s="37">
        <f>VLOOKUP($A21,'24.04'!A22:E216,5,0)</f>
        <v>6</v>
      </c>
      <c r="AB21" s="37">
        <f>VLOOKUP($A21,'25.04'!A22:E216,5,0)</f>
        <v>6</v>
      </c>
      <c r="AC21" s="37">
        <f>VLOOKUP($A21,'26.04'!A22:E216,5,0)</f>
        <v>6</v>
      </c>
      <c r="AD21" s="37">
        <f>VLOOKUP($A21,'27.04'!A22:E216,5,0)</f>
        <v>6</v>
      </c>
      <c r="AE21" s="37">
        <f>VLOOKUP($A21,'28.04'!A22:E216,5,0)</f>
        <v>6</v>
      </c>
      <c r="AF21" s="37">
        <f>VLOOKUP($A21,'29.04'!A22:E216,5,0)</f>
        <v>8</v>
      </c>
      <c r="AG21" s="37">
        <f>VLOOKUP($A21,'30.04'!A22:E216,5,0)</f>
        <v>8</v>
      </c>
      <c r="AH21" s="37">
        <f>VLOOKUP($A21,'31.03'!A22:E216,5,0)</f>
        <v>6</v>
      </c>
      <c r="AI21" s="137">
        <f t="shared" si="0"/>
        <v>208</v>
      </c>
      <c r="AJ21" s="138"/>
    </row>
    <row r="22" spans="1:36" ht="18" customHeight="1" x14ac:dyDescent="0.2">
      <c r="A22" s="13">
        <v>1500024</v>
      </c>
      <c r="B22" s="14" t="s">
        <v>47</v>
      </c>
      <c r="C22" s="15">
        <v>21000</v>
      </c>
      <c r="D22" s="37">
        <f>VLOOKUP($A22,'01.04'!A23:E218,5,0)</f>
        <v>0</v>
      </c>
      <c r="E22" s="37">
        <f>VLOOKUP($A22,'02.04'!A23:E218,5,0)</f>
        <v>0</v>
      </c>
      <c r="F22" s="37">
        <f>VLOOKUP($A22,'03.04'!A23:E218,5,0)</f>
        <v>0</v>
      </c>
      <c r="G22" s="37">
        <f>VLOOKUP($A22,'04.04'!A23:E218,5,0)</f>
        <v>0</v>
      </c>
      <c r="H22" s="37">
        <f>VLOOKUP($A22,'05.04'!A23:E218,5,0)</f>
        <v>0</v>
      </c>
      <c r="I22" s="37">
        <f>VLOOKUP($A22,'06.04'!A23:E218,5,0)</f>
        <v>12</v>
      </c>
      <c r="J22" s="37">
        <f>VLOOKUP($A22,'07.04'!A23:E218,5,0)</f>
        <v>0</v>
      </c>
      <c r="K22" s="37">
        <f>VLOOKUP($A22,'08.04'!A23:E218,5,0)</f>
        <v>0</v>
      </c>
      <c r="L22" s="37">
        <f>VLOOKUP($A22,'09.04'!A23:E218,5,0)</f>
        <v>0</v>
      </c>
      <c r="M22" s="37">
        <f>VLOOKUP($A22,'10.04'!A23:E218,5,0)</f>
        <v>0</v>
      </c>
      <c r="N22" s="37">
        <f>VLOOKUP($A22,'11.04'!A23:E218,5,0)</f>
        <v>0</v>
      </c>
      <c r="O22" s="37">
        <f>VLOOKUP($A22,'12.04'!A23:E218,5,0)</f>
        <v>0</v>
      </c>
      <c r="P22" s="37">
        <f>VLOOKUP($A22,'13.04'!A23:E218,5,0)</f>
        <v>0</v>
      </c>
      <c r="Q22" s="37">
        <f>VLOOKUP($A22,'14.04'!A23:E218,5,0)</f>
        <v>0</v>
      </c>
      <c r="R22" s="37">
        <f>VLOOKUP($A22,'15.04'!A23:E218,5,0)</f>
        <v>0</v>
      </c>
      <c r="S22" s="37">
        <f>VLOOKUP($A22,'16.04'!A23:E218,5,0)</f>
        <v>0</v>
      </c>
      <c r="T22" s="37">
        <f>VLOOKUP($A22,'17.04'!A23:E217,5,0)</f>
        <v>0</v>
      </c>
      <c r="U22" s="37">
        <f>VLOOKUP($A22,'18.04'!A23:E217,5,0)</f>
        <v>0</v>
      </c>
      <c r="V22" s="37">
        <f>VLOOKUP($A22,'19.04'!A23:E217,5,0)</f>
        <v>0</v>
      </c>
      <c r="W22" s="37">
        <f>VLOOKUP($A22,'20.04'!A23:E217,5,0)</f>
        <v>0</v>
      </c>
      <c r="X22" s="37">
        <f>VLOOKUP($A22,'21.04'!A23:E217,5,0)</f>
        <v>0</v>
      </c>
      <c r="Y22" s="37">
        <f>VLOOKUP($A22,'22.04'!A23:E217,5,0)</f>
        <v>0</v>
      </c>
      <c r="Z22" s="37">
        <f>VLOOKUP($A22,'23.04'!A23:E217,5,0)</f>
        <v>0</v>
      </c>
      <c r="AA22" s="37">
        <f>VLOOKUP($A22,'24.04'!A23:E217,5,0)</f>
        <v>0</v>
      </c>
      <c r="AB22" s="37">
        <f>VLOOKUP($A22,'25.04'!A23:E217,5,0)</f>
        <v>0</v>
      </c>
      <c r="AC22" s="37">
        <f>VLOOKUP($A22,'26.04'!A23:E217,5,0)</f>
        <v>0</v>
      </c>
      <c r="AD22" s="37">
        <f>VLOOKUP($A22,'27.04'!A23:E217,5,0)</f>
        <v>0</v>
      </c>
      <c r="AE22" s="37">
        <f>VLOOKUP($A22,'28.04'!A23:E217,5,0)</f>
        <v>0</v>
      </c>
      <c r="AF22" s="37">
        <f>VLOOKUP($A22,'29.04'!A23:E217,5,0)</f>
        <v>0</v>
      </c>
      <c r="AG22" s="37">
        <f>VLOOKUP($A22,'30.04'!A23:E217,5,0)</f>
        <v>12</v>
      </c>
      <c r="AH22" s="37">
        <f>VLOOKUP($A22,'31.03'!A23:E217,5,0)</f>
        <v>0</v>
      </c>
      <c r="AI22" s="137">
        <f t="shared" si="0"/>
        <v>24</v>
      </c>
      <c r="AJ22" s="138"/>
    </row>
    <row r="23" spans="1:36" ht="18" customHeight="1" x14ac:dyDescent="0.2">
      <c r="A23" s="13">
        <v>1500026</v>
      </c>
      <c r="B23" s="14" t="s">
        <v>48</v>
      </c>
      <c r="C23" s="15">
        <v>21000</v>
      </c>
      <c r="D23" s="37">
        <f>VLOOKUP($A23,'01.04'!A24:E219,5,0)</f>
        <v>0</v>
      </c>
      <c r="E23" s="37">
        <f>VLOOKUP($A23,'02.04'!A24:E219,5,0)</f>
        <v>10</v>
      </c>
      <c r="F23" s="37">
        <f>VLOOKUP($A23,'03.04'!A24:E219,5,0)</f>
        <v>4</v>
      </c>
      <c r="G23" s="37">
        <f>VLOOKUP($A23,'04.04'!A24:E219,5,0)</f>
        <v>4</v>
      </c>
      <c r="H23" s="37">
        <f>VLOOKUP($A23,'05.04'!A24:E219,5,0)</f>
        <v>8</v>
      </c>
      <c r="I23" s="37">
        <f>VLOOKUP($A23,'06.04'!A24:E219,5,0)</f>
        <v>18</v>
      </c>
      <c r="J23" s="37">
        <f>VLOOKUP($A23,'07.04'!A24:E219,5,0)</f>
        <v>4</v>
      </c>
      <c r="K23" s="37">
        <f>VLOOKUP($A23,'08.04'!A24:E219,5,0)</f>
        <v>10</v>
      </c>
      <c r="L23" s="37">
        <f>VLOOKUP($A23,'09.04'!A24:E219,5,0)</f>
        <v>12</v>
      </c>
      <c r="M23" s="37">
        <f>VLOOKUP($A23,'10.04'!A24:E219,5,0)</f>
        <v>4</v>
      </c>
      <c r="N23" s="37">
        <f>VLOOKUP($A23,'11.04'!A24:E219,5,0)</f>
        <v>4</v>
      </c>
      <c r="O23" s="37">
        <f>VLOOKUP($A23,'12.04'!A24:E219,5,0)</f>
        <v>5</v>
      </c>
      <c r="P23" s="37">
        <f>VLOOKUP($A23,'13.04'!A24:E219,5,0)</f>
        <v>6</v>
      </c>
      <c r="Q23" s="37">
        <f>VLOOKUP($A23,'14.04'!A24:E219,5,0)</f>
        <v>4</v>
      </c>
      <c r="R23" s="37">
        <f>VLOOKUP($A23,'15.04'!A24:E219,5,0)</f>
        <v>10</v>
      </c>
      <c r="S23" s="37">
        <f>VLOOKUP($A23,'16.04'!A24:E219,5,0)</f>
        <v>10</v>
      </c>
      <c r="T23" s="37">
        <f>VLOOKUP($A23,'17.04'!A24:E218,5,0)</f>
        <v>4</v>
      </c>
      <c r="U23" s="37">
        <f>VLOOKUP($A23,'18.04'!A24:E218,5,0)</f>
        <v>4</v>
      </c>
      <c r="V23" s="37">
        <f>VLOOKUP($A23,'19.04'!A24:E218,5,0)</f>
        <v>6</v>
      </c>
      <c r="W23" s="37">
        <f>VLOOKUP($A23,'20.04'!A24:E218,5,0)</f>
        <v>6</v>
      </c>
      <c r="X23" s="37">
        <f>VLOOKUP($A23,'21.04'!A24:E218,5,0)</f>
        <v>4</v>
      </c>
      <c r="Y23" s="37">
        <f>VLOOKUP($A23,'22.04'!A24:E218,5,0)</f>
        <v>10</v>
      </c>
      <c r="Z23" s="37">
        <f>VLOOKUP($A23,'23.04'!A24:E218,5,0)</f>
        <v>10</v>
      </c>
      <c r="AA23" s="37">
        <f>VLOOKUP($A23,'24.04'!A24:E218,5,0)</f>
        <v>4</v>
      </c>
      <c r="AB23" s="37">
        <f>VLOOKUP($A23,'25.04'!A24:E218,5,0)</f>
        <v>4</v>
      </c>
      <c r="AC23" s="37">
        <f>VLOOKUP($A23,'26.04'!A24:E218,5,0)</f>
        <v>6</v>
      </c>
      <c r="AD23" s="37">
        <f>VLOOKUP($A23,'27.04'!A24:E218,5,0)</f>
        <v>4</v>
      </c>
      <c r="AE23" s="37">
        <f>VLOOKUP($A23,'28.04'!A24:E218,5,0)</f>
        <v>4</v>
      </c>
      <c r="AF23" s="37">
        <f>VLOOKUP($A23,'29.04'!A24:E218,5,0)</f>
        <v>10</v>
      </c>
      <c r="AG23" s="37">
        <f>VLOOKUP($A23,'30.04'!A24:E218,5,0)</f>
        <v>10</v>
      </c>
      <c r="AH23" s="37">
        <f>VLOOKUP($A23,'31.03'!A24:E218,5,0)</f>
        <v>4</v>
      </c>
      <c r="AI23" s="137">
        <f t="shared" si="0"/>
        <v>203</v>
      </c>
      <c r="AJ23" s="138"/>
    </row>
    <row r="24" spans="1:36" ht="18" customHeight="1" x14ac:dyDescent="0.2">
      <c r="A24" s="13">
        <v>1500028</v>
      </c>
      <c r="B24" s="14" t="s">
        <v>49</v>
      </c>
      <c r="C24" s="15">
        <v>20000</v>
      </c>
      <c r="D24" s="37">
        <f>VLOOKUP($A24,'01.04'!A25:E220,5,0)</f>
        <v>10</v>
      </c>
      <c r="E24" s="37">
        <f>VLOOKUP($A24,'02.04'!A25:E220,5,0)</f>
        <v>10</v>
      </c>
      <c r="F24" s="37">
        <f>VLOOKUP($A24,'03.04'!A25:E220,5,0)</f>
        <v>4</v>
      </c>
      <c r="G24" s="37">
        <f>VLOOKUP($A24,'04.04'!A25:E220,5,0)</f>
        <v>4</v>
      </c>
      <c r="H24" s="37">
        <f>VLOOKUP($A24,'05.04'!A25:E220,5,0)</f>
        <v>0</v>
      </c>
      <c r="I24" s="37">
        <f>VLOOKUP($A24,'06.04'!A25:E220,5,0)</f>
        <v>10</v>
      </c>
      <c r="J24" s="37">
        <f>VLOOKUP($A24,'07.04'!A25:E220,5,0)</f>
        <v>4</v>
      </c>
      <c r="K24" s="37">
        <f>VLOOKUP($A24,'08.04'!A25:E220,5,0)</f>
        <v>10</v>
      </c>
      <c r="L24" s="37">
        <f>VLOOKUP($A24,'09.04'!A25:E220,5,0)</f>
        <v>10</v>
      </c>
      <c r="M24" s="37">
        <f>VLOOKUP($A24,'10.04'!A25:E220,5,0)</f>
        <v>4</v>
      </c>
      <c r="N24" s="37">
        <f>VLOOKUP($A24,'11.04'!A25:E220,5,0)</f>
        <v>4</v>
      </c>
      <c r="O24" s="37">
        <f>VLOOKUP($A24,'12.04'!A25:E220,5,0)</f>
        <v>4</v>
      </c>
      <c r="P24" s="37">
        <f>VLOOKUP($A24,'13.04'!A25:E220,5,0)</f>
        <v>4</v>
      </c>
      <c r="Q24" s="37">
        <f>VLOOKUP($A24,'14.04'!A25:E220,5,0)</f>
        <v>4</v>
      </c>
      <c r="R24" s="37">
        <f>VLOOKUP($A24,'15.04'!A25:E220,5,0)</f>
        <v>10</v>
      </c>
      <c r="S24" s="37">
        <f>VLOOKUP($A24,'16.04'!A25:E220,5,0)</f>
        <v>10</v>
      </c>
      <c r="T24" s="37">
        <f>VLOOKUP($A24,'17.04'!A25:E219,5,0)</f>
        <v>4</v>
      </c>
      <c r="U24" s="37">
        <f>VLOOKUP($A24,'18.04'!A25:E219,5,0)</f>
        <v>4</v>
      </c>
      <c r="V24" s="37">
        <f>VLOOKUP($A24,'19.04'!A25:E219,5,0)</f>
        <v>0</v>
      </c>
      <c r="W24" s="37">
        <f>VLOOKUP($A24,'20.04'!A25:E219,5,0)</f>
        <v>0</v>
      </c>
      <c r="X24" s="37">
        <f>VLOOKUP($A24,'21.04'!A25:E219,5,0)</f>
        <v>4</v>
      </c>
      <c r="Y24" s="37">
        <f>VLOOKUP($A24,'22.04'!A25:E219,5,0)</f>
        <v>10</v>
      </c>
      <c r="Z24" s="37">
        <f>VLOOKUP($A24,'23.04'!A25:E219,5,0)</f>
        <v>10</v>
      </c>
      <c r="AA24" s="37">
        <f>VLOOKUP($A24,'24.04'!A25:E219,5,0)</f>
        <v>4</v>
      </c>
      <c r="AB24" s="37">
        <f>VLOOKUP($A24,'25.04'!A25:E219,5,0)</f>
        <v>4</v>
      </c>
      <c r="AC24" s="37">
        <f>VLOOKUP($A24,'26.04'!A25:E219,5,0)</f>
        <v>4</v>
      </c>
      <c r="AD24" s="37">
        <f>VLOOKUP($A24,'27.04'!A25:E219,5,0)</f>
        <v>4</v>
      </c>
      <c r="AE24" s="37">
        <f>VLOOKUP($A24,'28.04'!A25:E219,5,0)</f>
        <v>4</v>
      </c>
      <c r="AF24" s="37">
        <f>VLOOKUP($A24,'29.04'!A25:E219,5,0)</f>
        <v>10</v>
      </c>
      <c r="AG24" s="37">
        <f>VLOOKUP($A24,'30.04'!A25:E219,5,0)</f>
        <v>10</v>
      </c>
      <c r="AH24" s="37">
        <f>VLOOKUP($A24,'31.03'!A25:E219,5,0)</f>
        <v>4</v>
      </c>
      <c r="AI24" s="137">
        <f t="shared" si="0"/>
        <v>178</v>
      </c>
      <c r="AJ24" s="138"/>
    </row>
    <row r="25" spans="1:36" ht="18" customHeight="1" x14ac:dyDescent="0.2">
      <c r="A25" s="13">
        <v>1500029</v>
      </c>
      <c r="B25" s="14" t="s">
        <v>50</v>
      </c>
      <c r="C25" s="15">
        <v>18000</v>
      </c>
      <c r="D25" s="37">
        <f>VLOOKUP($A25,'01.04'!A26:E221,5,0)</f>
        <v>0</v>
      </c>
      <c r="E25" s="37">
        <f>VLOOKUP($A25,'02.04'!A26:E221,5,0)</f>
        <v>0</v>
      </c>
      <c r="F25" s="37">
        <f>VLOOKUP($A25,'03.04'!A26:E221,5,0)</f>
        <v>0</v>
      </c>
      <c r="G25" s="37">
        <f>VLOOKUP($A25,'04.04'!A26:E221,5,0)</f>
        <v>0</v>
      </c>
      <c r="H25" s="37">
        <f>VLOOKUP($A25,'05.04'!A26:E221,5,0)</f>
        <v>0</v>
      </c>
      <c r="I25" s="37">
        <f>VLOOKUP($A25,'06.04'!A26:E221,5,0)</f>
        <v>0</v>
      </c>
      <c r="J25" s="37">
        <f>VLOOKUP($A25,'07.04'!A26:E221,5,0)</f>
        <v>0</v>
      </c>
      <c r="K25" s="37">
        <f>VLOOKUP($A25,'08.04'!A26:E221,5,0)</f>
        <v>0</v>
      </c>
      <c r="L25" s="37">
        <f>VLOOKUP($A25,'09.04'!A26:E221,5,0)</f>
        <v>0</v>
      </c>
      <c r="M25" s="37">
        <f>VLOOKUP($A25,'10.04'!A26:E221,5,0)</f>
        <v>0</v>
      </c>
      <c r="N25" s="37">
        <f>VLOOKUP($A25,'11.04'!A26:E221,5,0)</f>
        <v>0</v>
      </c>
      <c r="O25" s="37">
        <f>VLOOKUP($A25,'12.04'!A26:E221,5,0)</f>
        <v>0</v>
      </c>
      <c r="P25" s="37">
        <f>VLOOKUP($A25,'13.04'!A26:E221,5,0)</f>
        <v>0</v>
      </c>
      <c r="Q25" s="37">
        <f>VLOOKUP($A25,'14.04'!A26:E221,5,0)</f>
        <v>0</v>
      </c>
      <c r="R25" s="37">
        <f>VLOOKUP($A25,'15.04'!A26:E221,5,0)</f>
        <v>0</v>
      </c>
      <c r="S25" s="37">
        <f>VLOOKUP($A25,'16.04'!A26:E221,5,0)</f>
        <v>0</v>
      </c>
      <c r="T25" s="37">
        <f>VLOOKUP($A25,'17.04'!A26:E220,5,0)</f>
        <v>0</v>
      </c>
      <c r="U25" s="37">
        <f>VLOOKUP($A25,'18.04'!A26:E220,5,0)</f>
        <v>0</v>
      </c>
      <c r="V25" s="37">
        <f>VLOOKUP($A25,'19.04'!A26:E220,5,0)</f>
        <v>0</v>
      </c>
      <c r="W25" s="37">
        <f>VLOOKUP($A25,'20.04'!A26:E220,5,0)</f>
        <v>0</v>
      </c>
      <c r="X25" s="37">
        <f>VLOOKUP($A25,'21.04'!A26:E220,5,0)</f>
        <v>0</v>
      </c>
      <c r="Y25" s="37">
        <f>VLOOKUP($A25,'22.04'!A26:E220,5,0)</f>
        <v>0</v>
      </c>
      <c r="Z25" s="37">
        <f>VLOOKUP($A25,'23.04'!A26:E220,5,0)</f>
        <v>0</v>
      </c>
      <c r="AA25" s="37">
        <f>VLOOKUP($A25,'24.04'!A26:E220,5,0)</f>
        <v>0</v>
      </c>
      <c r="AB25" s="37">
        <f>VLOOKUP($A25,'25.04'!A26:E220,5,0)</f>
        <v>0</v>
      </c>
      <c r="AC25" s="37">
        <f>VLOOKUP($A25,'26.04'!A26:E220,5,0)</f>
        <v>0</v>
      </c>
      <c r="AD25" s="37">
        <f>VLOOKUP($A25,'27.04'!A26:E220,5,0)</f>
        <v>0</v>
      </c>
      <c r="AE25" s="37">
        <f>VLOOKUP($A25,'28.04'!A26:E220,5,0)</f>
        <v>0</v>
      </c>
      <c r="AF25" s="37">
        <f>VLOOKUP($A25,'29.04'!A26:E220,5,0)</f>
        <v>0</v>
      </c>
      <c r="AG25" s="37">
        <f>VLOOKUP($A25,'30.04'!A26:E220,5,0)</f>
        <v>0</v>
      </c>
      <c r="AH25" s="37">
        <f>VLOOKUP($A25,'31.03'!A26:E220,5,0)</f>
        <v>0</v>
      </c>
      <c r="AI25" s="137">
        <f t="shared" si="0"/>
        <v>0</v>
      </c>
      <c r="AJ25" s="138"/>
    </row>
    <row r="26" spans="1:36" ht="18" customHeight="1" x14ac:dyDescent="0.2">
      <c r="A26" s="13">
        <v>1500047</v>
      </c>
      <c r="B26" s="14" t="s">
        <v>51</v>
      </c>
      <c r="C26" s="15">
        <v>32000</v>
      </c>
      <c r="D26" s="37">
        <f>VLOOKUP($A26,'01.04'!A27:E222,5,0)</f>
        <v>0</v>
      </c>
      <c r="E26" s="37">
        <f>VLOOKUP($A26,'02.04'!A27:E222,5,0)</f>
        <v>0</v>
      </c>
      <c r="F26" s="37">
        <f>VLOOKUP($A26,'03.04'!A27:E222,5,0)</f>
        <v>0</v>
      </c>
      <c r="G26" s="37">
        <f>VLOOKUP($A26,'04.04'!A27:E222,5,0)</f>
        <v>0</v>
      </c>
      <c r="H26" s="37">
        <f>VLOOKUP($A26,'05.04'!A27:E222,5,0)</f>
        <v>0</v>
      </c>
      <c r="I26" s="37">
        <f>VLOOKUP($A26,'06.04'!A27:E222,5,0)</f>
        <v>0</v>
      </c>
      <c r="J26" s="37">
        <f>VLOOKUP($A26,'07.04'!A27:E222,5,0)</f>
        <v>0</v>
      </c>
      <c r="K26" s="37">
        <f>VLOOKUP($A26,'08.04'!A27:E222,5,0)</f>
        <v>10</v>
      </c>
      <c r="L26" s="37">
        <f>VLOOKUP($A26,'09.04'!A27:E222,5,0)</f>
        <v>0</v>
      </c>
      <c r="M26" s="37">
        <f>VLOOKUP($A26,'10.04'!A27:E222,5,0)</f>
        <v>0</v>
      </c>
      <c r="N26" s="37">
        <f>VLOOKUP($A26,'11.04'!A27:E222,5,0)</f>
        <v>0</v>
      </c>
      <c r="O26" s="37">
        <f>VLOOKUP($A26,'12.04'!A27:E222,5,0)</f>
        <v>0</v>
      </c>
      <c r="P26" s="37">
        <f>VLOOKUP($A26,'13.04'!A27:E222,5,0)</f>
        <v>0</v>
      </c>
      <c r="Q26" s="37">
        <f>VLOOKUP($A26,'14.04'!A27:E222,5,0)</f>
        <v>16</v>
      </c>
      <c r="R26" s="37">
        <f>VLOOKUP($A26,'15.04'!A27:E222,5,0)</f>
        <v>0</v>
      </c>
      <c r="S26" s="37">
        <f>VLOOKUP($A26,'16.04'!A27:E222,5,0)</f>
        <v>0</v>
      </c>
      <c r="T26" s="37">
        <f>VLOOKUP($A26,'17.04'!A27:E221,5,0)</f>
        <v>0</v>
      </c>
      <c r="U26" s="37">
        <f>VLOOKUP($A26,'18.04'!A27:E221,5,0)</f>
        <v>0</v>
      </c>
      <c r="V26" s="37">
        <f>VLOOKUP($A26,'19.04'!A27:E221,5,0)</f>
        <v>0</v>
      </c>
      <c r="W26" s="37">
        <f>VLOOKUP($A26,'20.04'!A27:E221,5,0)</f>
        <v>0</v>
      </c>
      <c r="X26" s="37">
        <f>VLOOKUP($A26,'21.04'!A27:E221,5,0)</f>
        <v>7</v>
      </c>
      <c r="Y26" s="37">
        <f>VLOOKUP($A26,'22.04'!A27:E221,5,0)</f>
        <v>0</v>
      </c>
      <c r="Z26" s="37">
        <f>VLOOKUP($A26,'23.04'!A27:E221,5,0)</f>
        <v>0</v>
      </c>
      <c r="AA26" s="37">
        <f>VLOOKUP($A26,'24.04'!A27:E221,5,0)</f>
        <v>0</v>
      </c>
      <c r="AB26" s="37">
        <f>VLOOKUP($A26,'25.04'!A27:E221,5,0)</f>
        <v>0</v>
      </c>
      <c r="AC26" s="37">
        <f>VLOOKUP($A26,'26.04'!A27:E221,5,0)</f>
        <v>10</v>
      </c>
      <c r="AD26" s="37">
        <f>VLOOKUP($A26,'27.04'!A27:E221,5,0)</f>
        <v>0</v>
      </c>
      <c r="AE26" s="37">
        <f>VLOOKUP($A26,'28.04'!A27:E221,5,0)</f>
        <v>0</v>
      </c>
      <c r="AF26" s="37">
        <f>VLOOKUP($A26,'29.04'!A27:E221,5,0)</f>
        <v>0</v>
      </c>
      <c r="AG26" s="37">
        <f>VLOOKUP($A26,'30.04'!A27:E221,5,0)</f>
        <v>0</v>
      </c>
      <c r="AH26" s="37">
        <f>VLOOKUP($A26,'31.03'!A27:E221,5,0)</f>
        <v>0</v>
      </c>
      <c r="AI26" s="137">
        <f t="shared" si="0"/>
        <v>43</v>
      </c>
      <c r="AJ26" s="138"/>
    </row>
    <row r="27" spans="1:36" ht="18" customHeight="1" x14ac:dyDescent="0.2">
      <c r="A27" s="13">
        <v>1500081</v>
      </c>
      <c r="B27" s="14" t="s">
        <v>52</v>
      </c>
      <c r="C27" s="15">
        <v>22000</v>
      </c>
      <c r="D27" s="37">
        <f>VLOOKUP($A27,'01.04'!A28:E223,5,0)</f>
        <v>10</v>
      </c>
      <c r="E27" s="37">
        <f>VLOOKUP($A27,'02.04'!A28:E223,5,0)</f>
        <v>12</v>
      </c>
      <c r="F27" s="37">
        <f>VLOOKUP($A27,'03.04'!A28:E223,5,0)</f>
        <v>6</v>
      </c>
      <c r="G27" s="37">
        <f>VLOOKUP($A27,'04.04'!A28:E223,5,0)</f>
        <v>6</v>
      </c>
      <c r="H27" s="37">
        <f>VLOOKUP($A27,'05.04'!A28:E223,5,0)</f>
        <v>6</v>
      </c>
      <c r="I27" s="37">
        <f>VLOOKUP($A27,'06.04'!A28:E223,5,0)</f>
        <v>20</v>
      </c>
      <c r="J27" s="37">
        <f>VLOOKUP($A27,'07.04'!A28:E223,5,0)</f>
        <v>6</v>
      </c>
      <c r="K27" s="37">
        <f>VLOOKUP($A27,'08.04'!A28:E223,5,0)</f>
        <v>10</v>
      </c>
      <c r="L27" s="37">
        <f>VLOOKUP($A27,'09.04'!A28:E223,5,0)</f>
        <v>12</v>
      </c>
      <c r="M27" s="37">
        <f>VLOOKUP($A27,'10.04'!A28:E223,5,0)</f>
        <v>6</v>
      </c>
      <c r="N27" s="37">
        <f>VLOOKUP($A27,'11.04'!A28:E223,5,0)</f>
        <v>6</v>
      </c>
      <c r="O27" s="37">
        <f>VLOOKUP($A27,'12.04'!A28:E223,5,0)</f>
        <v>6</v>
      </c>
      <c r="P27" s="37">
        <f>VLOOKUP($A27,'13.04'!A28:E223,5,0)</f>
        <v>6</v>
      </c>
      <c r="Q27" s="37">
        <f>VLOOKUP($A27,'14.04'!A28:E223,5,0)</f>
        <v>6</v>
      </c>
      <c r="R27" s="37">
        <f>VLOOKUP($A27,'15.04'!A28:E223,5,0)</f>
        <v>10</v>
      </c>
      <c r="S27" s="37">
        <f>VLOOKUP($A27,'16.04'!A28:E223,5,0)</f>
        <v>12</v>
      </c>
      <c r="T27" s="37">
        <f>VLOOKUP($A27,'17.04'!A28:E222,5,0)</f>
        <v>6</v>
      </c>
      <c r="U27" s="37">
        <f>VLOOKUP($A27,'18.04'!A28:E222,5,0)</f>
        <v>6</v>
      </c>
      <c r="V27" s="37">
        <f>VLOOKUP($A27,'19.04'!A28:E222,5,0)</f>
        <v>6</v>
      </c>
      <c r="W27" s="37">
        <f>VLOOKUP($A27,'20.04'!A28:E222,5,0)</f>
        <v>6</v>
      </c>
      <c r="X27" s="37">
        <f>VLOOKUP($A27,'21.04'!A28:E222,5,0)</f>
        <v>6</v>
      </c>
      <c r="Y27" s="37">
        <f>VLOOKUP($A27,'22.04'!A28:E222,5,0)</f>
        <v>10</v>
      </c>
      <c r="Z27" s="37">
        <f>VLOOKUP($A27,'23.04'!A28:E222,5,0)</f>
        <v>11</v>
      </c>
      <c r="AA27" s="37">
        <f>VLOOKUP($A27,'24.04'!A28:E222,5,0)</f>
        <v>0</v>
      </c>
      <c r="AB27" s="37">
        <f>VLOOKUP($A27,'25.04'!A28:E222,5,0)</f>
        <v>6</v>
      </c>
      <c r="AC27" s="37">
        <f>VLOOKUP($A27,'26.04'!A28:E222,5,0)</f>
        <v>6</v>
      </c>
      <c r="AD27" s="37">
        <f>VLOOKUP($A27,'27.04'!A28:E222,5,0)</f>
        <v>6</v>
      </c>
      <c r="AE27" s="37">
        <f>VLOOKUP($A27,'28.04'!A28:E222,5,0)</f>
        <v>6</v>
      </c>
      <c r="AF27" s="37">
        <f>VLOOKUP($A27,'29.04'!A28:E222,5,0)</f>
        <v>16</v>
      </c>
      <c r="AG27" s="37">
        <f>VLOOKUP($A27,'30.04'!A28:E222,5,0)</f>
        <v>16</v>
      </c>
      <c r="AH27" s="37">
        <f>VLOOKUP($A27,'31.03'!A28:E222,5,0)</f>
        <v>6</v>
      </c>
      <c r="AI27" s="137">
        <f t="shared" si="0"/>
        <v>253</v>
      </c>
      <c r="AJ27" s="138"/>
    </row>
    <row r="28" spans="1:36" ht="18" customHeight="1" x14ac:dyDescent="0.2">
      <c r="A28" s="13">
        <v>1500088</v>
      </c>
      <c r="B28" s="14" t="s">
        <v>53</v>
      </c>
      <c r="C28" s="15">
        <v>21000</v>
      </c>
      <c r="D28" s="37">
        <f>VLOOKUP($A28,'01.04'!A29:E224,5,0)</f>
        <v>8</v>
      </c>
      <c r="E28" s="37">
        <f>VLOOKUP($A28,'02.04'!A29:E224,5,0)</f>
        <v>12</v>
      </c>
      <c r="F28" s="37">
        <f>VLOOKUP($A28,'03.04'!A29:E224,5,0)</f>
        <v>4</v>
      </c>
      <c r="G28" s="37">
        <f>VLOOKUP($A28,'04.04'!A29:E224,5,0)</f>
        <v>4</v>
      </c>
      <c r="H28" s="37">
        <f>VLOOKUP($A28,'05.04'!A29:E224,5,0)</f>
        <v>4</v>
      </c>
      <c r="I28" s="37">
        <f>VLOOKUP($A28,'06.04'!A29:E224,5,0)</f>
        <v>8</v>
      </c>
      <c r="J28" s="37">
        <f>VLOOKUP($A28,'07.04'!A29:E224,5,0)</f>
        <v>4</v>
      </c>
      <c r="K28" s="37">
        <f>VLOOKUP($A28,'08.04'!A29:E224,5,0)</f>
        <v>10</v>
      </c>
      <c r="L28" s="37">
        <f>VLOOKUP($A28,'09.04'!A29:E224,5,0)</f>
        <v>12</v>
      </c>
      <c r="M28" s="37">
        <f>VLOOKUP($A28,'10.04'!A29:E224,5,0)</f>
        <v>0</v>
      </c>
      <c r="N28" s="37">
        <f>VLOOKUP($A28,'11.04'!A29:E224,5,0)</f>
        <v>0</v>
      </c>
      <c r="O28" s="37">
        <f>VLOOKUP($A28,'12.04'!A29:E224,5,0)</f>
        <v>0</v>
      </c>
      <c r="P28" s="37">
        <f>VLOOKUP($A28,'13.04'!A29:E224,5,0)</f>
        <v>0</v>
      </c>
      <c r="Q28" s="37">
        <f>VLOOKUP($A28,'14.04'!A29:E224,5,0)</f>
        <v>0</v>
      </c>
      <c r="R28" s="37">
        <f>VLOOKUP($A28,'15.04'!A29:E224,5,0)</f>
        <v>10</v>
      </c>
      <c r="S28" s="37">
        <f>VLOOKUP($A28,'16.04'!A29:E224,5,0)</f>
        <v>12</v>
      </c>
      <c r="T28" s="37">
        <f>VLOOKUP($A28,'17.04'!A29:E223,5,0)</f>
        <v>4</v>
      </c>
      <c r="U28" s="37">
        <f>VLOOKUP($A28,'18.04'!A29:E223,5,0)</f>
        <v>4</v>
      </c>
      <c r="V28" s="37">
        <f>VLOOKUP($A28,'19.04'!A29:E223,5,0)</f>
        <v>4</v>
      </c>
      <c r="W28" s="37">
        <f>VLOOKUP($A28,'20.04'!A29:E223,5,0)</f>
        <v>6</v>
      </c>
      <c r="X28" s="37">
        <f>VLOOKUP($A28,'21.04'!A29:E223,5,0)</f>
        <v>4</v>
      </c>
      <c r="Y28" s="37">
        <f>VLOOKUP($A28,'22.04'!A29:E223,5,0)</f>
        <v>10</v>
      </c>
      <c r="Z28" s="37">
        <f>VLOOKUP($A28,'23.04'!A29:E223,5,0)</f>
        <v>12</v>
      </c>
      <c r="AA28" s="37">
        <f>VLOOKUP($A28,'24.04'!A29:E223,5,0)</f>
        <v>4</v>
      </c>
      <c r="AB28" s="37">
        <f>VLOOKUP($A28,'25.04'!A29:E223,5,0)</f>
        <v>4</v>
      </c>
      <c r="AC28" s="37">
        <f>VLOOKUP($A28,'26.04'!A29:E223,5,0)</f>
        <v>4</v>
      </c>
      <c r="AD28" s="37">
        <f>VLOOKUP($A28,'27.04'!A29:E223,5,0)</f>
        <v>6</v>
      </c>
      <c r="AE28" s="37">
        <f>VLOOKUP($A28,'28.04'!A29:E223,5,0)</f>
        <v>4</v>
      </c>
      <c r="AF28" s="37">
        <f>VLOOKUP($A28,'29.04'!A29:E223,5,0)</f>
        <v>0</v>
      </c>
      <c r="AG28" s="37">
        <f>VLOOKUP($A28,'30.04'!A29:E223,5,0)</f>
        <v>12</v>
      </c>
      <c r="AH28" s="37">
        <f>VLOOKUP($A28,'31.03'!A29:E223,5,0)</f>
        <v>4</v>
      </c>
      <c r="AI28" s="137">
        <f t="shared" si="0"/>
        <v>170</v>
      </c>
      <c r="AJ28" s="138"/>
    </row>
    <row r="29" spans="1:36" ht="18" customHeight="1" x14ac:dyDescent="0.2">
      <c r="A29" s="13">
        <v>1500089</v>
      </c>
      <c r="B29" s="14" t="s">
        <v>54</v>
      </c>
      <c r="C29" s="15">
        <v>20000</v>
      </c>
      <c r="D29" s="37">
        <f>VLOOKUP($A29,'01.04'!A30:E225,5,0)</f>
        <v>10</v>
      </c>
      <c r="E29" s="37">
        <f>VLOOKUP($A29,'02.04'!A30:E225,5,0)</f>
        <v>11</v>
      </c>
      <c r="F29" s="37">
        <f>VLOOKUP($A29,'03.04'!A30:E225,5,0)</f>
        <v>6</v>
      </c>
      <c r="G29" s="37">
        <f>VLOOKUP($A29,'04.04'!A30:E225,5,0)</f>
        <v>6</v>
      </c>
      <c r="H29" s="37">
        <f>VLOOKUP($A29,'05.04'!A30:E225,5,0)</f>
        <v>6</v>
      </c>
      <c r="I29" s="37">
        <f>VLOOKUP($A29,'06.04'!A30:E225,5,0)</f>
        <v>8</v>
      </c>
      <c r="J29" s="37">
        <f>VLOOKUP($A29,'07.04'!A30:E225,5,0)</f>
        <v>6</v>
      </c>
      <c r="K29" s="37">
        <f>VLOOKUP($A29,'08.04'!A30:E225,5,0)</f>
        <v>10</v>
      </c>
      <c r="L29" s="37">
        <f>VLOOKUP($A29,'09.04'!A30:E225,5,0)</f>
        <v>12</v>
      </c>
      <c r="M29" s="37">
        <f>VLOOKUP($A29,'10.04'!A30:E225,5,0)</f>
        <v>6</v>
      </c>
      <c r="N29" s="37">
        <f>VLOOKUP($A29,'11.04'!A30:E225,5,0)</f>
        <v>6</v>
      </c>
      <c r="O29" s="37">
        <f>VLOOKUP($A29,'12.04'!A30:E225,5,0)</f>
        <v>6</v>
      </c>
      <c r="P29" s="37">
        <f>VLOOKUP($A29,'13.04'!A30:E225,5,0)</f>
        <v>6</v>
      </c>
      <c r="Q29" s="37">
        <f>VLOOKUP($A29,'14.04'!A30:E225,5,0)</f>
        <v>6</v>
      </c>
      <c r="R29" s="37">
        <f>VLOOKUP($A29,'15.04'!A30:E225,5,0)</f>
        <v>10</v>
      </c>
      <c r="S29" s="37">
        <f>VLOOKUP($A29,'16.04'!A30:E225,5,0)</f>
        <v>12</v>
      </c>
      <c r="T29" s="37">
        <f>VLOOKUP($A29,'17.04'!A30:E224,5,0)</f>
        <v>6</v>
      </c>
      <c r="U29" s="37">
        <f>VLOOKUP($A29,'18.04'!A30:E224,5,0)</f>
        <v>6</v>
      </c>
      <c r="V29" s="37">
        <f>VLOOKUP($A29,'19.04'!A30:E224,5,0)</f>
        <v>6</v>
      </c>
      <c r="W29" s="37">
        <f>VLOOKUP($A29,'20.04'!A30:E224,5,0)</f>
        <v>6</v>
      </c>
      <c r="X29" s="37">
        <f>VLOOKUP($A29,'21.04'!A30:E224,5,0)</f>
        <v>6</v>
      </c>
      <c r="Y29" s="37">
        <f>VLOOKUP($A29,'22.04'!A30:E224,5,0)</f>
        <v>10</v>
      </c>
      <c r="Z29" s="37">
        <f>VLOOKUP($A29,'23.04'!A30:E224,5,0)</f>
        <v>12</v>
      </c>
      <c r="AA29" s="37">
        <f>VLOOKUP($A29,'24.04'!A30:E224,5,0)</f>
        <v>6</v>
      </c>
      <c r="AB29" s="37">
        <f>VLOOKUP($A29,'25.04'!A30:E224,5,0)</f>
        <v>6</v>
      </c>
      <c r="AC29" s="37">
        <f>VLOOKUP($A29,'26.04'!A30:E224,5,0)</f>
        <v>6</v>
      </c>
      <c r="AD29" s="37">
        <f>VLOOKUP($A29,'27.04'!A30:E224,5,0)</f>
        <v>6</v>
      </c>
      <c r="AE29" s="37">
        <f>VLOOKUP($A29,'28.04'!A30:E224,5,0)</f>
        <v>6</v>
      </c>
      <c r="AF29" s="37">
        <f>VLOOKUP($A29,'29.04'!A30:E224,5,0)</f>
        <v>16</v>
      </c>
      <c r="AG29" s="37">
        <f>VLOOKUP($A29,'30.04'!A30:E224,5,0)</f>
        <v>16</v>
      </c>
      <c r="AH29" s="37">
        <f>VLOOKUP($A29,'31.03'!A30:E224,5,0)</f>
        <v>6</v>
      </c>
      <c r="AI29" s="137">
        <f t="shared" si="0"/>
        <v>247</v>
      </c>
      <c r="AJ29" s="138"/>
    </row>
    <row r="30" spans="1:36" ht="18" customHeight="1" x14ac:dyDescent="0.2">
      <c r="A30" s="13">
        <v>1500134</v>
      </c>
      <c r="B30" s="14" t="s">
        <v>55</v>
      </c>
      <c r="C30" s="15">
        <v>24000</v>
      </c>
      <c r="D30" s="37">
        <f>VLOOKUP($A30,'01.04'!A31:E226,5,0)</f>
        <v>10</v>
      </c>
      <c r="E30" s="37">
        <f>VLOOKUP($A30,'02.04'!A31:E226,5,0)</f>
        <v>12</v>
      </c>
      <c r="F30" s="37">
        <f>VLOOKUP($A30,'03.04'!A31:E226,5,0)</f>
        <v>4</v>
      </c>
      <c r="G30" s="37">
        <f>VLOOKUP($A30,'04.04'!A31:E226,5,0)</f>
        <v>4</v>
      </c>
      <c r="H30" s="37">
        <f>VLOOKUP($A30,'05.04'!A31:E226,5,0)</f>
        <v>4</v>
      </c>
      <c r="I30" s="37">
        <f>VLOOKUP($A30,'06.04'!A31:E226,5,0)</f>
        <v>8</v>
      </c>
      <c r="J30" s="37">
        <f>VLOOKUP($A30,'07.04'!A31:E226,5,0)</f>
        <v>4</v>
      </c>
      <c r="K30" s="37">
        <f>VLOOKUP($A30,'08.04'!A31:E226,5,0)</f>
        <v>10</v>
      </c>
      <c r="L30" s="37">
        <f>VLOOKUP($A30,'09.04'!A31:E226,5,0)</f>
        <v>12</v>
      </c>
      <c r="M30" s="37">
        <f>VLOOKUP($A30,'10.04'!A31:E226,5,0)</f>
        <v>4</v>
      </c>
      <c r="N30" s="37">
        <f>VLOOKUP($A30,'11.04'!A31:E226,5,0)</f>
        <v>4</v>
      </c>
      <c r="O30" s="37">
        <f>VLOOKUP($A30,'12.04'!A31:E226,5,0)</f>
        <v>4</v>
      </c>
      <c r="P30" s="37">
        <f>VLOOKUP($A30,'13.04'!A31:E226,5,0)</f>
        <v>4</v>
      </c>
      <c r="Q30" s="37">
        <f>VLOOKUP($A30,'14.04'!A31:E226,5,0)</f>
        <v>4</v>
      </c>
      <c r="R30" s="37">
        <f>VLOOKUP($A30,'15.04'!A31:E226,5,0)</f>
        <v>10</v>
      </c>
      <c r="S30" s="37">
        <f>VLOOKUP($A30,'16.04'!A31:E226,5,0)</f>
        <v>12</v>
      </c>
      <c r="T30" s="37">
        <f>VLOOKUP($A30,'17.04'!A31:E225,5,0)</f>
        <v>4</v>
      </c>
      <c r="U30" s="37">
        <f>VLOOKUP($A30,'18.04'!A31:E225,5,0)</f>
        <v>4</v>
      </c>
      <c r="V30" s="37">
        <f>VLOOKUP($A30,'19.04'!A31:E225,5,0)</f>
        <v>6</v>
      </c>
      <c r="W30" s="37">
        <f>VLOOKUP($A30,'20.04'!A31:E225,5,0)</f>
        <v>26</v>
      </c>
      <c r="X30" s="37">
        <f>VLOOKUP($A30,'21.04'!A31:E225,5,0)</f>
        <v>4</v>
      </c>
      <c r="Y30" s="37">
        <f>VLOOKUP($A30,'22.04'!A31:E225,5,0)</f>
        <v>10</v>
      </c>
      <c r="Z30" s="37">
        <f>VLOOKUP($A30,'23.04'!A31:E225,5,0)</f>
        <v>12</v>
      </c>
      <c r="AA30" s="37">
        <f>VLOOKUP($A30,'24.04'!A31:E225,5,0)</f>
        <v>4</v>
      </c>
      <c r="AB30" s="37">
        <f>VLOOKUP($A30,'25.04'!A31:E225,5,0)</f>
        <v>4</v>
      </c>
      <c r="AC30" s="37">
        <f>VLOOKUP($A30,'26.04'!A31:E225,5,0)</f>
        <v>4</v>
      </c>
      <c r="AD30" s="37">
        <f>VLOOKUP($A30,'27.04'!A31:E225,5,0)</f>
        <v>4</v>
      </c>
      <c r="AE30" s="37">
        <f>VLOOKUP($A30,'28.04'!A31:E225,5,0)</f>
        <v>4</v>
      </c>
      <c r="AF30" s="37">
        <f>VLOOKUP($A30,'29.04'!A31:E225,5,0)</f>
        <v>10</v>
      </c>
      <c r="AG30" s="37">
        <f>VLOOKUP($A30,'30.04'!A31:E225,5,0)</f>
        <v>12</v>
      </c>
      <c r="AH30" s="37">
        <f>VLOOKUP($A30,'31.03'!A31:E225,5,0)</f>
        <v>0</v>
      </c>
      <c r="AI30" s="137">
        <f t="shared" si="0"/>
        <v>218</v>
      </c>
      <c r="AJ30" s="138"/>
    </row>
    <row r="31" spans="1:36" ht="18" customHeight="1" x14ac:dyDescent="0.2">
      <c r="A31" s="13">
        <v>1500228</v>
      </c>
      <c r="B31" s="14" t="s">
        <v>56</v>
      </c>
      <c r="C31" s="15">
        <v>18000</v>
      </c>
      <c r="D31" s="37">
        <f>VLOOKUP($A31,'01.04'!A32:E227,5,0)</f>
        <v>6</v>
      </c>
      <c r="E31" s="37">
        <f>VLOOKUP($A31,'02.04'!A32:E227,5,0)</f>
        <v>12</v>
      </c>
      <c r="F31" s="37">
        <f>VLOOKUP($A31,'03.04'!A32:E227,5,0)</f>
        <v>6</v>
      </c>
      <c r="G31" s="37">
        <f>VLOOKUP($A31,'04.04'!A32:E227,5,0)</f>
        <v>6</v>
      </c>
      <c r="H31" s="37">
        <f>VLOOKUP($A31,'05.04'!A32:E227,5,0)</f>
        <v>6</v>
      </c>
      <c r="I31" s="37">
        <f>VLOOKUP($A31,'06.04'!A32:E227,5,0)</f>
        <v>0</v>
      </c>
      <c r="J31" s="37">
        <f>VLOOKUP($A31,'07.04'!A32:E227,5,0)</f>
        <v>6</v>
      </c>
      <c r="K31" s="37">
        <f>VLOOKUP($A31,'08.04'!A32:E227,5,0)</f>
        <v>10</v>
      </c>
      <c r="L31" s="37">
        <f>VLOOKUP($A31,'09.04'!A32:E227,5,0)</f>
        <v>12</v>
      </c>
      <c r="M31" s="37">
        <f>VLOOKUP($A31,'10.04'!A32:E227,5,0)</f>
        <v>6</v>
      </c>
      <c r="N31" s="37">
        <f>VLOOKUP($A31,'11.04'!A32:E227,5,0)</f>
        <v>6</v>
      </c>
      <c r="O31" s="37">
        <f>VLOOKUP($A31,'12.04'!A32:E227,5,0)</f>
        <v>4</v>
      </c>
      <c r="P31" s="37">
        <f>VLOOKUP($A31,'13.04'!A32:E227,5,0)</f>
        <v>6</v>
      </c>
      <c r="Q31" s="37">
        <f>VLOOKUP($A31,'14.04'!A32:E227,5,0)</f>
        <v>6</v>
      </c>
      <c r="R31" s="37">
        <f>VLOOKUP($A31,'15.04'!A32:E227,5,0)</f>
        <v>10</v>
      </c>
      <c r="S31" s="37">
        <f>VLOOKUP($A31,'16.04'!A32:E227,5,0)</f>
        <v>0</v>
      </c>
      <c r="T31" s="37">
        <f>VLOOKUP($A31,'17.04'!A32:E226,5,0)</f>
        <v>6</v>
      </c>
      <c r="U31" s="37">
        <f>VLOOKUP($A31,'18.04'!A32:E226,5,0)</f>
        <v>6</v>
      </c>
      <c r="V31" s="37">
        <f>VLOOKUP($A31,'19.04'!A32:E226,5,0)</f>
        <v>0</v>
      </c>
      <c r="W31" s="37">
        <f>VLOOKUP($A31,'20.04'!A32:E226,5,0)</f>
        <v>6</v>
      </c>
      <c r="X31" s="37">
        <f>VLOOKUP($A31,'21.04'!A32:E226,5,0)</f>
        <v>0</v>
      </c>
      <c r="Y31" s="37">
        <f>VLOOKUP($A31,'22.04'!A32:E226,5,0)</f>
        <v>10</v>
      </c>
      <c r="Z31" s="37">
        <f>VLOOKUP($A31,'23.04'!A32:E226,5,0)</f>
        <v>12</v>
      </c>
      <c r="AA31" s="37">
        <f>VLOOKUP($A31,'24.04'!A32:E226,5,0)</f>
        <v>0</v>
      </c>
      <c r="AB31" s="37">
        <f>VLOOKUP($A31,'25.04'!A32:E226,5,0)</f>
        <v>6</v>
      </c>
      <c r="AC31" s="37">
        <f>VLOOKUP($A31,'26.04'!A32:E226,5,0)</f>
        <v>6</v>
      </c>
      <c r="AD31" s="37">
        <f>VLOOKUP($A31,'27.04'!A32:E226,5,0)</f>
        <v>6</v>
      </c>
      <c r="AE31" s="37">
        <f>VLOOKUP($A31,'28.04'!A32:E226,5,0)</f>
        <v>6</v>
      </c>
      <c r="AF31" s="37">
        <f>VLOOKUP($A31,'29.04'!A32:E226,5,0)</f>
        <v>6</v>
      </c>
      <c r="AG31" s="37">
        <f>VLOOKUP($A31,'30.04'!A32:E226,5,0)</f>
        <v>16</v>
      </c>
      <c r="AH31" s="37">
        <f>VLOOKUP($A31,'31.03'!A32:E226,5,0)</f>
        <v>6</v>
      </c>
      <c r="AI31" s="137">
        <f t="shared" si="0"/>
        <v>194</v>
      </c>
      <c r="AJ31" s="138"/>
    </row>
    <row r="32" spans="1:36" ht="18" customHeight="1" x14ac:dyDescent="0.2">
      <c r="A32" s="13">
        <v>1500300</v>
      </c>
      <c r="B32" s="14" t="s">
        <v>57</v>
      </c>
      <c r="C32" s="15">
        <v>22000</v>
      </c>
      <c r="D32" s="37">
        <f>VLOOKUP($A32,'01.04'!A33:E228,5,0)</f>
        <v>10</v>
      </c>
      <c r="E32" s="37">
        <f>VLOOKUP($A32,'02.04'!A33:E228,5,0)</f>
        <v>12</v>
      </c>
      <c r="F32" s="37">
        <f>VLOOKUP($A32,'03.04'!A33:E228,5,0)</f>
        <v>4</v>
      </c>
      <c r="G32" s="37">
        <f>VLOOKUP($A32,'04.04'!A33:E228,5,0)</f>
        <v>4</v>
      </c>
      <c r="H32" s="37">
        <f>VLOOKUP($A32,'05.04'!A33:E228,5,0)</f>
        <v>4</v>
      </c>
      <c r="I32" s="37">
        <f>VLOOKUP($A32,'06.04'!A33:E228,5,0)</f>
        <v>8</v>
      </c>
      <c r="J32" s="37">
        <f>VLOOKUP($A32,'07.04'!A33:E228,5,0)</f>
        <v>4</v>
      </c>
      <c r="K32" s="37">
        <f>VLOOKUP($A32,'08.04'!A33:E228,5,0)</f>
        <v>10</v>
      </c>
      <c r="L32" s="37">
        <f>VLOOKUP($A32,'09.04'!A33:E228,5,0)</f>
        <v>12</v>
      </c>
      <c r="M32" s="37">
        <f>VLOOKUP($A32,'10.04'!A33:E228,5,0)</f>
        <v>4</v>
      </c>
      <c r="N32" s="37">
        <f>VLOOKUP($A32,'11.04'!A33:E228,5,0)</f>
        <v>4</v>
      </c>
      <c r="O32" s="37">
        <f>VLOOKUP($A32,'12.04'!A33:E228,5,0)</f>
        <v>4</v>
      </c>
      <c r="P32" s="37">
        <f>VLOOKUP($A32,'13.04'!A33:E228,5,0)</f>
        <v>4</v>
      </c>
      <c r="Q32" s="37">
        <f>VLOOKUP($A32,'14.04'!A33:E228,5,0)</f>
        <v>4</v>
      </c>
      <c r="R32" s="37">
        <f>VLOOKUP($A32,'15.04'!A33:E228,5,0)</f>
        <v>10</v>
      </c>
      <c r="S32" s="37">
        <f>VLOOKUP($A32,'16.04'!A33:E228,5,0)</f>
        <v>12</v>
      </c>
      <c r="T32" s="37">
        <f>VLOOKUP($A32,'17.04'!A33:E227,5,0)</f>
        <v>4</v>
      </c>
      <c r="U32" s="37">
        <f>VLOOKUP($A32,'18.04'!A33:E227,5,0)</f>
        <v>4</v>
      </c>
      <c r="V32" s="37">
        <f>VLOOKUP($A32,'19.04'!A33:E227,5,0)</f>
        <v>6</v>
      </c>
      <c r="W32" s="37">
        <f>VLOOKUP($A32,'20.04'!A33:E227,5,0)</f>
        <v>6</v>
      </c>
      <c r="X32" s="37">
        <f>VLOOKUP($A32,'21.04'!A33:E227,5,0)</f>
        <v>16</v>
      </c>
      <c r="Y32" s="37">
        <f>VLOOKUP($A32,'22.04'!A33:E227,5,0)</f>
        <v>10</v>
      </c>
      <c r="Z32" s="37">
        <f>VLOOKUP($A32,'23.04'!A33:E227,5,0)</f>
        <v>12</v>
      </c>
      <c r="AA32" s="37">
        <f>VLOOKUP($A32,'24.04'!A33:E227,5,0)</f>
        <v>4</v>
      </c>
      <c r="AB32" s="37">
        <f>VLOOKUP($A32,'25.04'!A33:E227,5,0)</f>
        <v>4</v>
      </c>
      <c r="AC32" s="37">
        <f>VLOOKUP($A32,'26.04'!A33:E227,5,0)</f>
        <v>4</v>
      </c>
      <c r="AD32" s="37">
        <f>VLOOKUP($A32,'27.04'!A33:E227,5,0)</f>
        <v>6</v>
      </c>
      <c r="AE32" s="37">
        <f>VLOOKUP($A32,'28.04'!A33:E227,5,0)</f>
        <v>4</v>
      </c>
      <c r="AF32" s="37">
        <f>VLOOKUP($A32,'29.04'!A33:E227,5,0)</f>
        <v>10</v>
      </c>
      <c r="AG32" s="37">
        <f>VLOOKUP($A32,'30.04'!A33:E227,5,0)</f>
        <v>12</v>
      </c>
      <c r="AH32" s="37">
        <f>VLOOKUP($A32,'31.03'!A33:E227,5,0)</f>
        <v>4</v>
      </c>
      <c r="AI32" s="137">
        <f t="shared" si="0"/>
        <v>216</v>
      </c>
      <c r="AJ32" s="138"/>
    </row>
    <row r="33" spans="1:36" ht="18" customHeight="1" x14ac:dyDescent="0.2">
      <c r="A33" s="13">
        <v>1500301</v>
      </c>
      <c r="B33" s="14" t="s">
        <v>58</v>
      </c>
      <c r="C33" s="15">
        <v>20000</v>
      </c>
      <c r="D33" s="37">
        <f>VLOOKUP($A33,'01.04'!A34:E229,5,0)</f>
        <v>10</v>
      </c>
      <c r="E33" s="37">
        <f>VLOOKUP($A33,'02.04'!A34:E229,5,0)</f>
        <v>10</v>
      </c>
      <c r="F33" s="37">
        <f>VLOOKUP($A33,'03.04'!A34:E229,5,0)</f>
        <v>4</v>
      </c>
      <c r="G33" s="37">
        <f>VLOOKUP($A33,'04.04'!A34:E229,5,0)</f>
        <v>4</v>
      </c>
      <c r="H33" s="37">
        <f>VLOOKUP($A33,'05.04'!A34:E229,5,0)</f>
        <v>4</v>
      </c>
      <c r="I33" s="37">
        <f>VLOOKUP($A33,'06.04'!A34:E229,5,0)</f>
        <v>8</v>
      </c>
      <c r="J33" s="37">
        <f>VLOOKUP($A33,'07.04'!A34:E229,5,0)</f>
        <v>4</v>
      </c>
      <c r="K33" s="37">
        <f>VLOOKUP($A33,'08.04'!A34:E229,5,0)</f>
        <v>10</v>
      </c>
      <c r="L33" s="37">
        <f>VLOOKUP($A33,'09.04'!A34:E229,5,0)</f>
        <v>10</v>
      </c>
      <c r="M33" s="37">
        <f>VLOOKUP($A33,'10.04'!A34:E229,5,0)</f>
        <v>4</v>
      </c>
      <c r="N33" s="37">
        <f>VLOOKUP($A33,'11.04'!A34:E229,5,0)</f>
        <v>4</v>
      </c>
      <c r="O33" s="37">
        <f>VLOOKUP($A33,'12.04'!A34:E229,5,0)</f>
        <v>4</v>
      </c>
      <c r="P33" s="37">
        <f>VLOOKUP($A33,'13.04'!A34:E229,5,0)</f>
        <v>4</v>
      </c>
      <c r="Q33" s="37">
        <f>VLOOKUP($A33,'14.04'!A34:E229,5,0)</f>
        <v>4</v>
      </c>
      <c r="R33" s="37">
        <f>VLOOKUP($A33,'15.04'!A34:E229,5,0)</f>
        <v>10</v>
      </c>
      <c r="S33" s="37">
        <f>VLOOKUP($A33,'16.04'!A34:E229,5,0)</f>
        <v>10</v>
      </c>
      <c r="T33" s="37">
        <f>VLOOKUP($A33,'17.04'!A34:E228,5,0)</f>
        <v>4</v>
      </c>
      <c r="U33" s="37">
        <f>VLOOKUP($A33,'18.04'!A34:E228,5,0)</f>
        <v>4</v>
      </c>
      <c r="V33" s="37">
        <f>VLOOKUP($A33,'19.04'!A34:E228,5,0)</f>
        <v>6</v>
      </c>
      <c r="W33" s="37">
        <f>VLOOKUP($A33,'20.04'!A34:E228,5,0)</f>
        <v>6</v>
      </c>
      <c r="X33" s="37">
        <f>VLOOKUP($A33,'21.04'!A34:E228,5,0)</f>
        <v>6</v>
      </c>
      <c r="Y33" s="37">
        <f>VLOOKUP($A33,'22.04'!A34:E228,5,0)</f>
        <v>10</v>
      </c>
      <c r="Z33" s="37">
        <f>VLOOKUP($A33,'23.04'!A34:E228,5,0)</f>
        <v>10</v>
      </c>
      <c r="AA33" s="37">
        <f>VLOOKUP($A33,'24.04'!A34:E228,5,0)</f>
        <v>4</v>
      </c>
      <c r="AB33" s="37">
        <f>VLOOKUP($A33,'25.04'!A34:E228,5,0)</f>
        <v>4</v>
      </c>
      <c r="AC33" s="37">
        <f>VLOOKUP($A33,'26.04'!A34:E228,5,0)</f>
        <v>4</v>
      </c>
      <c r="AD33" s="37">
        <f>VLOOKUP($A33,'27.04'!A34:E228,5,0)</f>
        <v>6</v>
      </c>
      <c r="AE33" s="37">
        <f>VLOOKUP($A33,'28.04'!A34:E228,5,0)</f>
        <v>4</v>
      </c>
      <c r="AF33" s="37">
        <f>VLOOKUP($A33,'29.04'!A34:E228,5,0)</f>
        <v>10</v>
      </c>
      <c r="AG33" s="37">
        <f>VLOOKUP($A33,'30.04'!A34:E228,5,0)</f>
        <v>10</v>
      </c>
      <c r="AH33" s="37">
        <f>VLOOKUP($A33,'31.03'!A34:E228,5,0)</f>
        <v>4</v>
      </c>
      <c r="AI33" s="137">
        <f t="shared" si="0"/>
        <v>196</v>
      </c>
      <c r="AJ33" s="138"/>
    </row>
    <row r="34" spans="1:36" ht="18" customHeight="1" x14ac:dyDescent="0.2">
      <c r="A34" s="13">
        <v>1500303</v>
      </c>
      <c r="B34" s="14" t="s">
        <v>59</v>
      </c>
      <c r="C34" s="15">
        <v>18000</v>
      </c>
      <c r="D34" s="37">
        <f>VLOOKUP($A34,'01.04'!A35:E230,5,0)</f>
        <v>6</v>
      </c>
      <c r="E34" s="37">
        <f>VLOOKUP($A34,'02.04'!A35:E230,5,0)</f>
        <v>12</v>
      </c>
      <c r="F34" s="37">
        <f>VLOOKUP($A34,'03.04'!A35:E230,5,0)</f>
        <v>4</v>
      </c>
      <c r="G34" s="37">
        <f>VLOOKUP($A34,'04.04'!A35:E230,5,0)</f>
        <v>4</v>
      </c>
      <c r="H34" s="37">
        <f>VLOOKUP($A34,'05.04'!A35:E230,5,0)</f>
        <v>4</v>
      </c>
      <c r="I34" s="37">
        <f>VLOOKUP($A34,'06.04'!A35:E230,5,0)</f>
        <v>8</v>
      </c>
      <c r="J34" s="37">
        <f>VLOOKUP($A34,'07.04'!A35:E230,5,0)</f>
        <v>4</v>
      </c>
      <c r="K34" s="37">
        <f>VLOOKUP($A34,'08.04'!A35:E230,5,0)</f>
        <v>10</v>
      </c>
      <c r="L34" s="37">
        <f>VLOOKUP($A34,'09.04'!A35:E230,5,0)</f>
        <v>12</v>
      </c>
      <c r="M34" s="37">
        <f>VLOOKUP($A34,'10.04'!A35:E230,5,0)</f>
        <v>4</v>
      </c>
      <c r="N34" s="37">
        <f>VLOOKUP($A34,'11.04'!A35:E230,5,0)</f>
        <v>4</v>
      </c>
      <c r="O34" s="37">
        <f>VLOOKUP($A34,'12.04'!A35:E230,5,0)</f>
        <v>0</v>
      </c>
      <c r="P34" s="37">
        <f>VLOOKUP($A34,'13.04'!A35:E230,5,0)</f>
        <v>4</v>
      </c>
      <c r="Q34" s="37">
        <f>VLOOKUP($A34,'14.04'!A35:E230,5,0)</f>
        <v>4</v>
      </c>
      <c r="R34" s="37">
        <f>VLOOKUP($A34,'15.04'!A35:E230,5,0)</f>
        <v>10</v>
      </c>
      <c r="S34" s="37">
        <f>VLOOKUP($A34,'16.04'!A35:E230,5,0)</f>
        <v>12</v>
      </c>
      <c r="T34" s="37">
        <f>VLOOKUP($A34,'17.04'!A35:E229,5,0)</f>
        <v>4</v>
      </c>
      <c r="U34" s="37">
        <f>VLOOKUP($A34,'18.04'!A35:E229,5,0)</f>
        <v>4</v>
      </c>
      <c r="V34" s="37">
        <f>VLOOKUP($A34,'19.04'!A35:E229,5,0)</f>
        <v>6</v>
      </c>
      <c r="W34" s="37">
        <f>VLOOKUP($A34,'20.04'!A35:E229,5,0)</f>
        <v>8</v>
      </c>
      <c r="X34" s="37">
        <f>VLOOKUP($A34,'21.04'!A35:E229,5,0)</f>
        <v>4</v>
      </c>
      <c r="Y34" s="37">
        <f>VLOOKUP($A34,'22.04'!A35:E229,5,0)</f>
        <v>10</v>
      </c>
      <c r="Z34" s="37">
        <f>VLOOKUP($A34,'23.04'!A35:E229,5,0)</f>
        <v>12</v>
      </c>
      <c r="AA34" s="37">
        <f>VLOOKUP($A34,'24.04'!A35:E229,5,0)</f>
        <v>4</v>
      </c>
      <c r="AB34" s="37">
        <f>VLOOKUP($A34,'25.04'!A35:E229,5,0)</f>
        <v>4</v>
      </c>
      <c r="AC34" s="37">
        <f>VLOOKUP($A34,'26.04'!A35:E229,5,0)</f>
        <v>4</v>
      </c>
      <c r="AD34" s="37">
        <f>VLOOKUP($A34,'27.04'!A35:E229,5,0)</f>
        <v>4</v>
      </c>
      <c r="AE34" s="37">
        <f>VLOOKUP($A34,'28.04'!A35:E229,5,0)</f>
        <v>4</v>
      </c>
      <c r="AF34" s="37">
        <f>VLOOKUP($A34,'29.04'!A35:E229,5,0)</f>
        <v>10</v>
      </c>
      <c r="AG34" s="37">
        <f>VLOOKUP($A34,'30.04'!A35:E229,5,0)</f>
        <v>12</v>
      </c>
      <c r="AH34" s="37">
        <f>VLOOKUP($A34,'31.03'!A35:E229,5,0)</f>
        <v>4</v>
      </c>
      <c r="AI34" s="137">
        <f t="shared" si="0"/>
        <v>196</v>
      </c>
      <c r="AJ34" s="138"/>
    </row>
    <row r="35" spans="1:36" ht="18.75" customHeight="1" x14ac:dyDescent="0.2">
      <c r="A35" s="13">
        <v>1500304</v>
      </c>
      <c r="B35" s="14" t="s">
        <v>60</v>
      </c>
      <c r="C35" s="15">
        <v>18000</v>
      </c>
      <c r="D35" s="37">
        <f>VLOOKUP($A35,'01.04'!A36:E231,5,0)</f>
        <v>10</v>
      </c>
      <c r="E35" s="37">
        <f>VLOOKUP($A35,'02.04'!A36:E231,5,0)</f>
        <v>12</v>
      </c>
      <c r="F35" s="37">
        <f>VLOOKUP($A35,'03.04'!A36:E231,5,0)</f>
        <v>4</v>
      </c>
      <c r="G35" s="37">
        <f>VLOOKUP($A35,'04.04'!A36:E231,5,0)</f>
        <v>4</v>
      </c>
      <c r="H35" s="37">
        <f>VLOOKUP($A35,'05.04'!A36:E231,5,0)</f>
        <v>4</v>
      </c>
      <c r="I35" s="37">
        <f>VLOOKUP($A35,'06.04'!A36:E231,5,0)</f>
        <v>20</v>
      </c>
      <c r="J35" s="37">
        <f>VLOOKUP($A35,'07.04'!A36:E231,5,0)</f>
        <v>4</v>
      </c>
      <c r="K35" s="37">
        <f>VLOOKUP($A35,'08.04'!A36:E231,5,0)</f>
        <v>10</v>
      </c>
      <c r="L35" s="37">
        <f>VLOOKUP($A35,'09.04'!A36:E231,5,0)</f>
        <v>12</v>
      </c>
      <c r="M35" s="37">
        <f>VLOOKUP($A35,'10.04'!A36:E231,5,0)</f>
        <v>4</v>
      </c>
      <c r="N35" s="37">
        <f>VLOOKUP($A35,'11.04'!A36:E231,5,0)</f>
        <v>4</v>
      </c>
      <c r="O35" s="37">
        <f>VLOOKUP($A35,'12.04'!A36:E231,5,0)</f>
        <v>4</v>
      </c>
      <c r="P35" s="37">
        <f>VLOOKUP($A35,'13.04'!A36:E231,5,0)</f>
        <v>4</v>
      </c>
      <c r="Q35" s="37">
        <f>VLOOKUP($A35,'14.04'!A36:E231,5,0)</f>
        <v>4</v>
      </c>
      <c r="R35" s="37">
        <f>VLOOKUP($A35,'15.04'!A36:E231,5,0)</f>
        <v>10</v>
      </c>
      <c r="S35" s="37">
        <f>VLOOKUP($A35,'16.04'!A36:E231,5,0)</f>
        <v>12</v>
      </c>
      <c r="T35" s="37">
        <f>VLOOKUP($A35,'17.04'!A36:E230,5,0)</f>
        <v>4</v>
      </c>
      <c r="U35" s="37">
        <f>VLOOKUP($A35,'18.04'!A36:E230,5,0)</f>
        <v>4</v>
      </c>
      <c r="V35" s="37">
        <f>VLOOKUP($A35,'19.04'!A36:E230,5,0)</f>
        <v>6</v>
      </c>
      <c r="W35" s="37">
        <f>VLOOKUP($A35,'20.04'!A36:E230,5,0)</f>
        <v>6</v>
      </c>
      <c r="X35" s="37">
        <f>VLOOKUP($A35,'21.04'!A36:E230,5,0)</f>
        <v>4</v>
      </c>
      <c r="Y35" s="37">
        <f>VLOOKUP($A35,'22.04'!A36:E230,5,0)</f>
        <v>18</v>
      </c>
      <c r="Z35" s="37">
        <f>VLOOKUP($A35,'23.04'!A36:E230,5,0)</f>
        <v>12</v>
      </c>
      <c r="AA35" s="37">
        <f>VLOOKUP($A35,'24.04'!A36:E230,5,0)</f>
        <v>4</v>
      </c>
      <c r="AB35" s="37">
        <f>VLOOKUP($A35,'25.04'!A36:E230,5,0)</f>
        <v>4</v>
      </c>
      <c r="AC35" s="37">
        <f>VLOOKUP($A35,'26.04'!A36:E230,5,0)</f>
        <v>4</v>
      </c>
      <c r="AD35" s="37">
        <f>VLOOKUP($A35,'27.04'!A36:E230,5,0)</f>
        <v>4</v>
      </c>
      <c r="AE35" s="37">
        <f>VLOOKUP($A35,'28.04'!A36:E230,5,0)</f>
        <v>4</v>
      </c>
      <c r="AF35" s="37">
        <f>VLOOKUP($A35,'29.04'!A36:E230,5,0)</f>
        <v>10</v>
      </c>
      <c r="AG35" s="37">
        <f>VLOOKUP($A35,'30.04'!A36:E230,5,0)</f>
        <v>12</v>
      </c>
      <c r="AH35" s="37">
        <f>VLOOKUP($A35,'31.03'!A36:E230,5,0)</f>
        <v>4</v>
      </c>
      <c r="AI35" s="137">
        <f t="shared" si="0"/>
        <v>222</v>
      </c>
      <c r="AJ35" s="138"/>
    </row>
    <row r="36" spans="1:36" ht="18" customHeight="1" x14ac:dyDescent="0.2">
      <c r="A36" s="13">
        <v>1500306</v>
      </c>
      <c r="B36" s="14" t="s">
        <v>61</v>
      </c>
      <c r="C36" s="15">
        <v>17000</v>
      </c>
      <c r="D36" s="37">
        <f>VLOOKUP($A36,'01.04'!A37:E232,5,0)</f>
        <v>8</v>
      </c>
      <c r="E36" s="37">
        <f>VLOOKUP($A36,'02.04'!A37:E232,5,0)</f>
        <v>12</v>
      </c>
      <c r="F36" s="37">
        <f>VLOOKUP($A36,'03.04'!A37:E232,5,0)</f>
        <v>4</v>
      </c>
      <c r="G36" s="37">
        <f>VLOOKUP($A36,'04.04'!A37:E232,5,0)</f>
        <v>4</v>
      </c>
      <c r="H36" s="37">
        <f>VLOOKUP($A36,'05.04'!A37:E232,5,0)</f>
        <v>4</v>
      </c>
      <c r="I36" s="37">
        <f>VLOOKUP($A36,'06.04'!A37:E232,5,0)</f>
        <v>18</v>
      </c>
      <c r="J36" s="37">
        <f>VLOOKUP($A36,'07.04'!A37:E232,5,0)</f>
        <v>4</v>
      </c>
      <c r="K36" s="37">
        <f>VLOOKUP($A36,'08.04'!A37:E232,5,0)</f>
        <v>10</v>
      </c>
      <c r="L36" s="37">
        <f>VLOOKUP($A36,'09.04'!A37:E232,5,0)</f>
        <v>12</v>
      </c>
      <c r="M36" s="37">
        <f>VLOOKUP($A36,'10.04'!A37:E232,5,0)</f>
        <v>4</v>
      </c>
      <c r="N36" s="37">
        <f>VLOOKUP($A36,'11.04'!A37:E232,5,0)</f>
        <v>4</v>
      </c>
      <c r="O36" s="37">
        <f>VLOOKUP($A36,'12.04'!A37:E232,5,0)</f>
        <v>4</v>
      </c>
      <c r="P36" s="37">
        <f>VLOOKUP($A36,'13.04'!A37:E232,5,0)</f>
        <v>4</v>
      </c>
      <c r="Q36" s="37">
        <f>VLOOKUP($A36,'14.04'!A37:E232,5,0)</f>
        <v>4</v>
      </c>
      <c r="R36" s="37">
        <f>VLOOKUP($A36,'15.04'!A37:E232,5,0)</f>
        <v>10</v>
      </c>
      <c r="S36" s="37">
        <f>VLOOKUP($A36,'16.04'!A37:E232,5,0)</f>
        <v>12</v>
      </c>
      <c r="T36" s="37">
        <f>VLOOKUP($A36,'17.04'!A37:E231,5,0)</f>
        <v>4</v>
      </c>
      <c r="U36" s="37">
        <f>VLOOKUP($A36,'18.04'!A37:E231,5,0)</f>
        <v>4</v>
      </c>
      <c r="V36" s="37">
        <f>VLOOKUP($A36,'19.04'!A37:E231,5,0)</f>
        <v>6</v>
      </c>
      <c r="W36" s="37">
        <f>VLOOKUP($A36,'20.04'!A37:E231,5,0)</f>
        <v>6</v>
      </c>
      <c r="X36" s="37">
        <f>VLOOKUP($A36,'21.04'!A37:E231,5,0)</f>
        <v>4</v>
      </c>
      <c r="Y36" s="37">
        <f>VLOOKUP($A36,'22.04'!A37:E231,5,0)</f>
        <v>10</v>
      </c>
      <c r="Z36" s="37">
        <f>VLOOKUP($A36,'23.04'!A37:E231,5,0)</f>
        <v>12</v>
      </c>
      <c r="AA36" s="37">
        <f>VLOOKUP($A36,'24.04'!A37:E231,5,0)</f>
        <v>4</v>
      </c>
      <c r="AB36" s="37">
        <f>VLOOKUP($A36,'25.04'!A37:E231,5,0)</f>
        <v>4</v>
      </c>
      <c r="AC36" s="37">
        <f>VLOOKUP($A36,'26.04'!A37:E231,5,0)</f>
        <v>4</v>
      </c>
      <c r="AD36" s="37">
        <f>VLOOKUP($A36,'27.04'!A37:E231,5,0)</f>
        <v>4</v>
      </c>
      <c r="AE36" s="37">
        <f>VLOOKUP($A36,'28.04'!A37:E231,5,0)</f>
        <v>4</v>
      </c>
      <c r="AF36" s="37">
        <f>VLOOKUP($A36,'29.04'!A37:E231,5,0)</f>
        <v>10</v>
      </c>
      <c r="AG36" s="37">
        <f>VLOOKUP($A36,'30.04'!A37:E231,5,0)</f>
        <v>12</v>
      </c>
      <c r="AH36" s="37">
        <f>VLOOKUP($A36,'31.03'!A37:E231,5,0)</f>
        <v>4</v>
      </c>
      <c r="AI36" s="137">
        <f t="shared" si="0"/>
        <v>210</v>
      </c>
      <c r="AJ36" s="138"/>
    </row>
    <row r="37" spans="1:36" ht="18" customHeight="1" x14ac:dyDescent="0.2">
      <c r="A37" s="13">
        <v>1500307</v>
      </c>
      <c r="B37" s="14" t="s">
        <v>62</v>
      </c>
      <c r="C37" s="15">
        <v>20000</v>
      </c>
      <c r="D37" s="37">
        <f>VLOOKUP($A37,'01.04'!A38:E233,5,0)</f>
        <v>10</v>
      </c>
      <c r="E37" s="37">
        <f>VLOOKUP($A37,'02.04'!A38:E233,5,0)</f>
        <v>10</v>
      </c>
      <c r="F37" s="37">
        <f>VLOOKUP($A37,'03.04'!A38:E233,5,0)</f>
        <v>4</v>
      </c>
      <c r="G37" s="37">
        <f>VLOOKUP($A37,'04.04'!A38:E233,5,0)</f>
        <v>4</v>
      </c>
      <c r="H37" s="37">
        <f>VLOOKUP($A37,'05.04'!A38:E233,5,0)</f>
        <v>4</v>
      </c>
      <c r="I37" s="37">
        <f>VLOOKUP($A37,'06.04'!A38:E233,5,0)</f>
        <v>8</v>
      </c>
      <c r="J37" s="37">
        <f>VLOOKUP($A37,'07.04'!A38:E233,5,0)</f>
        <v>4</v>
      </c>
      <c r="K37" s="37">
        <f>VLOOKUP($A37,'08.04'!A38:E233,5,0)</f>
        <v>10</v>
      </c>
      <c r="L37" s="37">
        <f>VLOOKUP($A37,'09.04'!A38:E233,5,0)</f>
        <v>10</v>
      </c>
      <c r="M37" s="37">
        <f>VLOOKUP($A37,'10.04'!A38:E233,5,0)</f>
        <v>4</v>
      </c>
      <c r="N37" s="37">
        <f>VLOOKUP($A37,'11.04'!A38:E233,5,0)</f>
        <v>4</v>
      </c>
      <c r="O37" s="37">
        <f>VLOOKUP($A37,'12.04'!A38:E233,5,0)</f>
        <v>4</v>
      </c>
      <c r="P37" s="37">
        <f>VLOOKUP($A37,'13.04'!A38:E233,5,0)</f>
        <v>4</v>
      </c>
      <c r="Q37" s="37">
        <f>VLOOKUP($A37,'14.04'!A38:E233,5,0)</f>
        <v>4</v>
      </c>
      <c r="R37" s="37">
        <f>VLOOKUP($A37,'15.04'!A38:E233,5,0)</f>
        <v>10</v>
      </c>
      <c r="S37" s="37">
        <f>VLOOKUP($A37,'16.04'!A38:E233,5,0)</f>
        <v>10</v>
      </c>
      <c r="T37" s="37">
        <f>VLOOKUP($A37,'17.04'!A38:E232,5,0)</f>
        <v>4</v>
      </c>
      <c r="U37" s="37">
        <f>VLOOKUP($A37,'18.04'!A38:E232,5,0)</f>
        <v>4</v>
      </c>
      <c r="V37" s="37">
        <f>VLOOKUP($A37,'19.04'!A38:E232,5,0)</f>
        <v>6</v>
      </c>
      <c r="W37" s="37">
        <f>VLOOKUP($A37,'20.04'!A38:E232,5,0)</f>
        <v>6</v>
      </c>
      <c r="X37" s="37">
        <f>VLOOKUP($A37,'21.04'!A38:E232,5,0)</f>
        <v>4</v>
      </c>
      <c r="Y37" s="37">
        <f>VLOOKUP($A37,'22.04'!A38:E232,5,0)</f>
        <v>0</v>
      </c>
      <c r="Z37" s="37">
        <f>VLOOKUP($A37,'23.04'!A38:E232,5,0)</f>
        <v>10</v>
      </c>
      <c r="AA37" s="37">
        <f>VLOOKUP($A37,'24.04'!A38:E232,5,0)</f>
        <v>4</v>
      </c>
      <c r="AB37" s="37">
        <f>VLOOKUP($A37,'25.04'!A38:E232,5,0)</f>
        <v>4</v>
      </c>
      <c r="AC37" s="37">
        <f>VLOOKUP($A37,'26.04'!A38:E232,5,0)</f>
        <v>4</v>
      </c>
      <c r="AD37" s="37">
        <f>VLOOKUP($A37,'27.04'!A38:E232,5,0)</f>
        <v>4</v>
      </c>
      <c r="AE37" s="37">
        <f>VLOOKUP($A37,'28.04'!A38:E232,5,0)</f>
        <v>4</v>
      </c>
      <c r="AF37" s="37">
        <f>VLOOKUP($A37,'29.04'!A38:E232,5,0)</f>
        <v>10</v>
      </c>
      <c r="AG37" s="37">
        <f>VLOOKUP($A37,'30.04'!A38:E232,5,0)</f>
        <v>12</v>
      </c>
      <c r="AH37" s="37">
        <f>VLOOKUP($A37,'31.03'!A38:E232,5,0)</f>
        <v>4</v>
      </c>
      <c r="AI37" s="137">
        <f t="shared" si="0"/>
        <v>184</v>
      </c>
      <c r="AJ37" s="138"/>
    </row>
    <row r="38" spans="1:36" ht="18" customHeight="1" x14ac:dyDescent="0.2">
      <c r="A38" s="13">
        <v>1500309</v>
      </c>
      <c r="B38" s="14" t="s">
        <v>63</v>
      </c>
      <c r="C38" s="15">
        <v>18000</v>
      </c>
      <c r="D38" s="37">
        <f>VLOOKUP($A38,'01.04'!A39:E234,5,0)</f>
        <v>0</v>
      </c>
      <c r="E38" s="37">
        <f>VLOOKUP($A38,'02.04'!A39:E234,5,0)</f>
        <v>0</v>
      </c>
      <c r="F38" s="37">
        <f>VLOOKUP($A38,'03.04'!A39:E234,5,0)</f>
        <v>0</v>
      </c>
      <c r="G38" s="37">
        <f>VLOOKUP($A38,'04.04'!A39:E234,5,0)</f>
        <v>0</v>
      </c>
      <c r="H38" s="37">
        <f>VLOOKUP($A38,'05.04'!A39:E234,5,0)</f>
        <v>0</v>
      </c>
      <c r="I38" s="37">
        <f>VLOOKUP($A38,'06.04'!A39:E234,5,0)</f>
        <v>0</v>
      </c>
      <c r="J38" s="37">
        <f>VLOOKUP($A38,'07.04'!A39:E234,5,0)</f>
        <v>0</v>
      </c>
      <c r="K38" s="37">
        <f>VLOOKUP($A38,'08.04'!A39:E234,5,0)</f>
        <v>0</v>
      </c>
      <c r="L38" s="37">
        <f>VLOOKUP($A38,'09.04'!A39:E234,5,0)</f>
        <v>0</v>
      </c>
      <c r="M38" s="37">
        <f>VLOOKUP($A38,'10.04'!A39:E234,5,0)</f>
        <v>0</v>
      </c>
      <c r="N38" s="37">
        <f>VLOOKUP($A38,'11.04'!A39:E234,5,0)</f>
        <v>0</v>
      </c>
      <c r="O38" s="37">
        <f>VLOOKUP($A38,'12.04'!A39:E234,5,0)</f>
        <v>0</v>
      </c>
      <c r="P38" s="37">
        <f>VLOOKUP($A38,'13.04'!A39:E234,5,0)</f>
        <v>0</v>
      </c>
      <c r="Q38" s="37">
        <f>VLOOKUP($A38,'14.04'!A39:E234,5,0)</f>
        <v>0</v>
      </c>
      <c r="R38" s="37">
        <f>VLOOKUP($A38,'15.04'!A39:E234,5,0)</f>
        <v>0</v>
      </c>
      <c r="S38" s="37">
        <f>VLOOKUP($A38,'16.04'!A39:E234,5,0)</f>
        <v>0</v>
      </c>
      <c r="T38" s="37">
        <f>VLOOKUP($A38,'17.04'!A39:E233,5,0)</f>
        <v>0</v>
      </c>
      <c r="U38" s="37">
        <f>VLOOKUP($A38,'18.04'!A39:E233,5,0)</f>
        <v>0</v>
      </c>
      <c r="V38" s="37">
        <f>VLOOKUP($A38,'19.04'!A39:E233,5,0)</f>
        <v>0</v>
      </c>
      <c r="W38" s="37">
        <f>VLOOKUP($A38,'20.04'!A39:E233,5,0)</f>
        <v>0</v>
      </c>
      <c r="X38" s="37">
        <f>VLOOKUP($A38,'21.04'!A39:E233,5,0)</f>
        <v>0</v>
      </c>
      <c r="Y38" s="37">
        <f>VLOOKUP($A38,'22.04'!A39:E233,5,0)</f>
        <v>0</v>
      </c>
      <c r="Z38" s="37">
        <f>VLOOKUP($A38,'23.04'!A39:E233,5,0)</f>
        <v>0</v>
      </c>
      <c r="AA38" s="37">
        <f>VLOOKUP($A38,'24.04'!A39:E233,5,0)</f>
        <v>0</v>
      </c>
      <c r="AB38" s="37">
        <f>VLOOKUP($A38,'25.04'!A39:E233,5,0)</f>
        <v>0</v>
      </c>
      <c r="AC38" s="37">
        <f>VLOOKUP($A38,'26.04'!A39:E233,5,0)</f>
        <v>0</v>
      </c>
      <c r="AD38" s="37">
        <f>VLOOKUP($A38,'27.04'!A39:E233,5,0)</f>
        <v>0</v>
      </c>
      <c r="AE38" s="37">
        <f>VLOOKUP($A38,'28.04'!A39:E233,5,0)</f>
        <v>0</v>
      </c>
      <c r="AF38" s="37">
        <f>VLOOKUP($A38,'29.04'!A39:E233,5,0)</f>
        <v>0</v>
      </c>
      <c r="AG38" s="37">
        <f>VLOOKUP($A38,'30.04'!A39:E233,5,0)</f>
        <v>0</v>
      </c>
      <c r="AH38" s="37">
        <f>VLOOKUP($A38,'31.03'!A39:E233,5,0)</f>
        <v>0</v>
      </c>
      <c r="AI38" s="137">
        <f t="shared" si="0"/>
        <v>0</v>
      </c>
      <c r="AJ38" s="138"/>
    </row>
    <row r="39" spans="1:36" ht="18" customHeight="1" x14ac:dyDescent="0.2">
      <c r="A39" s="13">
        <v>1500310</v>
      </c>
      <c r="B39" s="14" t="s">
        <v>64</v>
      </c>
      <c r="C39" s="15">
        <v>20000</v>
      </c>
      <c r="D39" s="37">
        <f>VLOOKUP($A39,'01.04'!A40:E235,5,0)</f>
        <v>10</v>
      </c>
      <c r="E39" s="37">
        <f>VLOOKUP($A39,'02.04'!A40:E235,5,0)</f>
        <v>11</v>
      </c>
      <c r="F39" s="37">
        <f>VLOOKUP($A39,'03.04'!A40:E235,5,0)</f>
        <v>6</v>
      </c>
      <c r="G39" s="37">
        <f>VLOOKUP($A39,'04.04'!A40:E235,5,0)</f>
        <v>4</v>
      </c>
      <c r="H39" s="37">
        <f>VLOOKUP($A39,'05.04'!A40:E235,5,0)</f>
        <v>6</v>
      </c>
      <c r="I39" s="37">
        <f>VLOOKUP($A39,'06.04'!A40:E235,5,0)</f>
        <v>8</v>
      </c>
      <c r="J39" s="37">
        <f>VLOOKUP($A39,'07.04'!A40:E235,5,0)</f>
        <v>6</v>
      </c>
      <c r="K39" s="37">
        <f>VLOOKUP($A39,'08.04'!A40:E235,5,0)</f>
        <v>10</v>
      </c>
      <c r="L39" s="37">
        <f>VLOOKUP($A39,'09.04'!A40:E235,5,0)</f>
        <v>10</v>
      </c>
      <c r="M39" s="37">
        <f>VLOOKUP($A39,'10.04'!A40:E235,5,0)</f>
        <v>4</v>
      </c>
      <c r="N39" s="37">
        <f>VLOOKUP($A39,'11.04'!A40:E235,5,0)</f>
        <v>4</v>
      </c>
      <c r="O39" s="37">
        <f>VLOOKUP($A39,'12.04'!A40:E235,5,0)</f>
        <v>4</v>
      </c>
      <c r="P39" s="37">
        <f>VLOOKUP($A39,'13.04'!A40:E235,5,0)</f>
        <v>4</v>
      </c>
      <c r="Q39" s="37">
        <f>VLOOKUP($A39,'14.04'!A40:E235,5,0)</f>
        <v>4</v>
      </c>
      <c r="R39" s="37">
        <f>VLOOKUP($A39,'15.04'!A40:E235,5,0)</f>
        <v>10</v>
      </c>
      <c r="S39" s="37">
        <f>VLOOKUP($A39,'16.04'!A40:E235,5,0)</f>
        <v>7</v>
      </c>
      <c r="T39" s="37">
        <f>VLOOKUP($A39,'17.04'!A40:E234,5,0)</f>
        <v>0</v>
      </c>
      <c r="U39" s="37">
        <f>VLOOKUP($A39,'18.04'!A40:E234,5,0)</f>
        <v>0</v>
      </c>
      <c r="V39" s="37">
        <f>VLOOKUP($A39,'19.04'!A40:E234,5,0)</f>
        <v>0</v>
      </c>
      <c r="W39" s="37">
        <f>VLOOKUP($A39,'20.04'!A40:E234,5,0)</f>
        <v>6</v>
      </c>
      <c r="X39" s="37">
        <f>VLOOKUP($A39,'21.04'!A40:E234,5,0)</f>
        <v>0</v>
      </c>
      <c r="Y39" s="37">
        <f>VLOOKUP($A39,'22.04'!A40:E234,5,0)</f>
        <v>10</v>
      </c>
      <c r="Z39" s="37">
        <f>VLOOKUP($A39,'23.04'!A40:E234,5,0)</f>
        <v>5</v>
      </c>
      <c r="AA39" s="37">
        <f>VLOOKUP($A39,'24.04'!A40:E234,5,0)</f>
        <v>4</v>
      </c>
      <c r="AB39" s="37">
        <f>VLOOKUP($A39,'25.04'!A40:E234,5,0)</f>
        <v>4</v>
      </c>
      <c r="AC39" s="37">
        <f>VLOOKUP($A39,'26.04'!A40:E234,5,0)</f>
        <v>4</v>
      </c>
      <c r="AD39" s="37">
        <f>VLOOKUP($A39,'27.04'!A40:E234,5,0)</f>
        <v>4</v>
      </c>
      <c r="AE39" s="37">
        <f>VLOOKUP($A39,'28.04'!A40:E234,5,0)</f>
        <v>4</v>
      </c>
      <c r="AF39" s="37">
        <f>VLOOKUP($A39,'29.04'!A40:E234,5,0)</f>
        <v>10</v>
      </c>
      <c r="AG39" s="37">
        <f>VLOOKUP($A39,'30.04'!A40:E234,5,0)</f>
        <v>10</v>
      </c>
      <c r="AH39" s="37">
        <f>VLOOKUP($A39,'31.03'!A40:E234,5,0)</f>
        <v>6</v>
      </c>
      <c r="AI39" s="137">
        <f t="shared" si="0"/>
        <v>175</v>
      </c>
      <c r="AJ39" s="138"/>
    </row>
    <row r="40" spans="1:36" ht="18" customHeight="1" x14ac:dyDescent="0.2">
      <c r="A40" s="13">
        <v>1500311</v>
      </c>
      <c r="B40" s="14" t="s">
        <v>65</v>
      </c>
      <c r="C40" s="15">
        <v>21000</v>
      </c>
      <c r="D40" s="37">
        <f>VLOOKUP($A40,'01.04'!A41:E236,5,0)</f>
        <v>10</v>
      </c>
      <c r="E40" s="37">
        <f>VLOOKUP($A40,'02.04'!A41:E236,5,0)</f>
        <v>10</v>
      </c>
      <c r="F40" s="37">
        <f>VLOOKUP($A40,'03.04'!A41:E236,5,0)</f>
        <v>4</v>
      </c>
      <c r="G40" s="37">
        <f>VLOOKUP($A40,'04.04'!A41:E236,5,0)</f>
        <v>4</v>
      </c>
      <c r="H40" s="37">
        <f>VLOOKUP($A40,'05.04'!A41:E236,5,0)</f>
        <v>0</v>
      </c>
      <c r="I40" s="37">
        <f>VLOOKUP($A40,'06.04'!A41:E236,5,0)</f>
        <v>10</v>
      </c>
      <c r="J40" s="37">
        <f>VLOOKUP($A40,'07.04'!A41:E236,5,0)</f>
        <v>4</v>
      </c>
      <c r="K40" s="37">
        <f>VLOOKUP($A40,'08.04'!A41:E236,5,0)</f>
        <v>10</v>
      </c>
      <c r="L40" s="37">
        <f>VLOOKUP($A40,'09.04'!A41:E236,5,0)</f>
        <v>10</v>
      </c>
      <c r="M40" s="37">
        <f>VLOOKUP($A40,'10.04'!A41:E236,5,0)</f>
        <v>4</v>
      </c>
      <c r="N40" s="37">
        <f>VLOOKUP($A40,'11.04'!A41:E236,5,0)</f>
        <v>4</v>
      </c>
      <c r="O40" s="37">
        <f>VLOOKUP($A40,'12.04'!A41:E236,5,0)</f>
        <v>4</v>
      </c>
      <c r="P40" s="37">
        <f>VLOOKUP($A40,'13.04'!A41:E236,5,0)</f>
        <v>4</v>
      </c>
      <c r="Q40" s="37">
        <f>VLOOKUP($A40,'14.04'!A41:E236,5,0)</f>
        <v>4</v>
      </c>
      <c r="R40" s="37">
        <f>VLOOKUP($A40,'15.04'!A41:E236,5,0)</f>
        <v>10</v>
      </c>
      <c r="S40" s="37">
        <f>VLOOKUP($A40,'16.04'!A41:E236,5,0)</f>
        <v>10</v>
      </c>
      <c r="T40" s="37">
        <f>VLOOKUP($A40,'17.04'!A41:E235,5,0)</f>
        <v>4</v>
      </c>
      <c r="U40" s="37">
        <f>VLOOKUP($A40,'18.04'!A41:E235,5,0)</f>
        <v>4</v>
      </c>
      <c r="V40" s="37">
        <f>VLOOKUP($A40,'19.04'!A41:E235,5,0)</f>
        <v>0</v>
      </c>
      <c r="W40" s="37">
        <f>VLOOKUP($A40,'20.04'!A41:E235,5,0)</f>
        <v>0</v>
      </c>
      <c r="X40" s="37">
        <f>VLOOKUP($A40,'21.04'!A41:E235,5,0)</f>
        <v>4</v>
      </c>
      <c r="Y40" s="37">
        <f>VLOOKUP($A40,'22.04'!A41:E235,5,0)</f>
        <v>10</v>
      </c>
      <c r="Z40" s="37">
        <f>VLOOKUP($A40,'23.04'!A41:E235,5,0)</f>
        <v>10</v>
      </c>
      <c r="AA40" s="37">
        <f>VLOOKUP($A40,'24.04'!A41:E235,5,0)</f>
        <v>4</v>
      </c>
      <c r="AB40" s="37">
        <f>VLOOKUP($A40,'25.04'!A41:E235,5,0)</f>
        <v>4</v>
      </c>
      <c r="AC40" s="37">
        <f>VLOOKUP($A40,'26.04'!A41:E235,5,0)</f>
        <v>4</v>
      </c>
      <c r="AD40" s="37">
        <f>VLOOKUP($A40,'27.04'!A41:E235,5,0)</f>
        <v>4</v>
      </c>
      <c r="AE40" s="37">
        <f>VLOOKUP($A40,'28.04'!A41:E235,5,0)</f>
        <v>4</v>
      </c>
      <c r="AF40" s="37">
        <f>VLOOKUP($A40,'29.04'!A41:E235,5,0)</f>
        <v>4</v>
      </c>
      <c r="AG40" s="37">
        <f>VLOOKUP($A40,'30.04'!A41:E235,5,0)</f>
        <v>10</v>
      </c>
      <c r="AH40" s="37">
        <f>VLOOKUP($A40,'31.03'!A41:E235,5,0)</f>
        <v>4</v>
      </c>
      <c r="AI40" s="137">
        <f t="shared" si="0"/>
        <v>172</v>
      </c>
      <c r="AJ40" s="138"/>
    </row>
    <row r="41" spans="1:36" ht="18" customHeight="1" x14ac:dyDescent="0.2">
      <c r="A41" s="13">
        <v>1500312</v>
      </c>
      <c r="B41" s="14" t="s">
        <v>66</v>
      </c>
      <c r="C41" s="15">
        <v>21000</v>
      </c>
      <c r="D41" s="37">
        <f>VLOOKUP($A41,'01.04'!A42:E237,5,0)</f>
        <v>0</v>
      </c>
      <c r="E41" s="37">
        <f>VLOOKUP($A41,'02.04'!A42:E237,5,0)</f>
        <v>0</v>
      </c>
      <c r="F41" s="37">
        <f>VLOOKUP($A41,'03.04'!A42:E237,5,0)</f>
        <v>0</v>
      </c>
      <c r="G41" s="37">
        <f>VLOOKUP($A41,'04.04'!A42:E237,5,0)</f>
        <v>0</v>
      </c>
      <c r="H41" s="37">
        <f>VLOOKUP($A41,'05.04'!A42:E237,5,0)</f>
        <v>0</v>
      </c>
      <c r="I41" s="37">
        <f>VLOOKUP($A41,'06.04'!A42:E237,5,0)</f>
        <v>0</v>
      </c>
      <c r="J41" s="37">
        <f>VLOOKUP($A41,'07.04'!A42:E237,5,0)</f>
        <v>0</v>
      </c>
      <c r="K41" s="37">
        <f>VLOOKUP($A41,'08.04'!A42:E237,5,0)</f>
        <v>0</v>
      </c>
      <c r="L41" s="37">
        <f>VLOOKUP($A41,'09.04'!A42:E237,5,0)</f>
        <v>0</v>
      </c>
      <c r="M41" s="37">
        <f>VLOOKUP($A41,'10.04'!A42:E237,5,0)</f>
        <v>0</v>
      </c>
      <c r="N41" s="37">
        <f>VLOOKUP($A41,'11.04'!A42:E237,5,0)</f>
        <v>0</v>
      </c>
      <c r="O41" s="37">
        <f>VLOOKUP($A41,'12.04'!A42:E237,5,0)</f>
        <v>0</v>
      </c>
      <c r="P41" s="37">
        <f>VLOOKUP($A41,'13.04'!A42:E237,5,0)</f>
        <v>0</v>
      </c>
      <c r="Q41" s="37">
        <f>VLOOKUP($A41,'14.04'!A42:E237,5,0)</f>
        <v>0</v>
      </c>
      <c r="R41" s="37">
        <f>VLOOKUP($A41,'15.04'!A42:E237,5,0)</f>
        <v>0</v>
      </c>
      <c r="S41" s="37">
        <f>VLOOKUP($A41,'16.04'!A42:E237,5,0)</f>
        <v>0</v>
      </c>
      <c r="T41" s="37">
        <f>VLOOKUP($A41,'17.04'!A42:E236,5,0)</f>
        <v>0</v>
      </c>
      <c r="U41" s="37">
        <f>VLOOKUP($A41,'18.04'!A42:E236,5,0)</f>
        <v>0</v>
      </c>
      <c r="V41" s="37">
        <f>VLOOKUP($A41,'19.04'!A42:E236,5,0)</f>
        <v>0</v>
      </c>
      <c r="W41" s="37">
        <f>VLOOKUP($A41,'20.04'!A42:E236,5,0)</f>
        <v>0</v>
      </c>
      <c r="X41" s="37">
        <f>VLOOKUP($A41,'21.04'!A42:E236,5,0)</f>
        <v>0</v>
      </c>
      <c r="Y41" s="37">
        <f>VLOOKUP($A41,'22.04'!A42:E236,5,0)</f>
        <v>0</v>
      </c>
      <c r="Z41" s="37">
        <f>VLOOKUP($A41,'23.04'!A42:E236,5,0)</f>
        <v>0</v>
      </c>
      <c r="AA41" s="37">
        <f>VLOOKUP($A41,'24.04'!A42:E236,5,0)</f>
        <v>0</v>
      </c>
      <c r="AB41" s="37">
        <f>VLOOKUP($A41,'25.04'!A42:E236,5,0)</f>
        <v>0</v>
      </c>
      <c r="AC41" s="37">
        <f>VLOOKUP($A41,'26.04'!A42:E236,5,0)</f>
        <v>0</v>
      </c>
      <c r="AD41" s="37">
        <f>VLOOKUP($A41,'27.04'!A42:E236,5,0)</f>
        <v>0</v>
      </c>
      <c r="AE41" s="37">
        <f>VLOOKUP($A41,'28.04'!A42:E236,5,0)</f>
        <v>0</v>
      </c>
      <c r="AF41" s="37">
        <f>VLOOKUP($A41,'29.04'!A42:E236,5,0)</f>
        <v>0</v>
      </c>
      <c r="AG41" s="37">
        <f>VLOOKUP($A41,'30.04'!A42:E236,5,0)</f>
        <v>0</v>
      </c>
      <c r="AH41" s="37">
        <f>VLOOKUP($A41,'31.03'!A42:E236,5,0)</f>
        <v>0</v>
      </c>
      <c r="AI41" s="137">
        <f t="shared" si="0"/>
        <v>0</v>
      </c>
      <c r="AJ41" s="138"/>
    </row>
    <row r="42" spans="1:36" ht="18" customHeight="1" x14ac:dyDescent="0.2">
      <c r="A42" s="13">
        <v>1500313</v>
      </c>
      <c r="B42" s="14" t="s">
        <v>67</v>
      </c>
      <c r="C42" s="15">
        <v>20000</v>
      </c>
      <c r="D42" s="37">
        <f>VLOOKUP($A42,'01.04'!A43:E238,5,0)</f>
        <v>0</v>
      </c>
      <c r="E42" s="37">
        <f>VLOOKUP($A42,'02.04'!A43:E238,5,0)</f>
        <v>0</v>
      </c>
      <c r="F42" s="37">
        <f>VLOOKUP($A42,'03.04'!A43:E238,5,0)</f>
        <v>0</v>
      </c>
      <c r="G42" s="37">
        <f>VLOOKUP($A42,'04.04'!A43:E238,5,0)</f>
        <v>0</v>
      </c>
      <c r="H42" s="37">
        <f>VLOOKUP($A42,'05.04'!A43:E238,5,0)</f>
        <v>0</v>
      </c>
      <c r="I42" s="37">
        <f>VLOOKUP($A42,'06.04'!A43:E238,5,0)</f>
        <v>8</v>
      </c>
      <c r="J42" s="37">
        <f>VLOOKUP($A42,'07.04'!A43:E238,5,0)</f>
        <v>4</v>
      </c>
      <c r="K42" s="37">
        <f>VLOOKUP($A42,'08.04'!A43:E238,5,0)</f>
        <v>10</v>
      </c>
      <c r="L42" s="37">
        <f>VLOOKUP($A42,'09.04'!A43:E238,5,0)</f>
        <v>12</v>
      </c>
      <c r="M42" s="37">
        <f>VLOOKUP($A42,'10.04'!A43:E238,5,0)</f>
        <v>6</v>
      </c>
      <c r="N42" s="37">
        <f>VLOOKUP($A42,'11.04'!A43:E238,5,0)</f>
        <v>6</v>
      </c>
      <c r="O42" s="37">
        <f>VLOOKUP($A42,'12.04'!A43:E238,5,0)</f>
        <v>6</v>
      </c>
      <c r="P42" s="37">
        <f>VLOOKUP($A42,'13.04'!A43:E238,5,0)</f>
        <v>6</v>
      </c>
      <c r="Q42" s="37">
        <f>VLOOKUP($A42,'14.04'!A43:E238,5,0)</f>
        <v>6</v>
      </c>
      <c r="R42" s="37">
        <f>VLOOKUP($A42,'15.04'!A43:E238,5,0)</f>
        <v>10</v>
      </c>
      <c r="S42" s="37">
        <f>VLOOKUP($A42,'16.04'!A43:E238,5,0)</f>
        <v>12</v>
      </c>
      <c r="T42" s="37">
        <f>VLOOKUP($A42,'17.04'!A43:E237,5,0)</f>
        <v>6</v>
      </c>
      <c r="U42" s="37">
        <f>VLOOKUP($A42,'18.04'!A43:E237,5,0)</f>
        <v>6</v>
      </c>
      <c r="V42" s="37">
        <f>VLOOKUP($A42,'19.04'!A43:E237,5,0)</f>
        <v>0</v>
      </c>
      <c r="W42" s="37">
        <f>VLOOKUP($A42,'20.04'!A43:E237,5,0)</f>
        <v>0</v>
      </c>
      <c r="X42" s="37">
        <f>VLOOKUP($A42,'21.04'!A43:E237,5,0)</f>
        <v>6</v>
      </c>
      <c r="Y42" s="37">
        <f>VLOOKUP($A42,'22.04'!A43:E237,5,0)</f>
        <v>10</v>
      </c>
      <c r="Z42" s="37">
        <f>VLOOKUP($A42,'23.04'!A43:E237,5,0)</f>
        <v>12</v>
      </c>
      <c r="AA42" s="37">
        <f>VLOOKUP($A42,'24.04'!A43:E237,5,0)</f>
        <v>6</v>
      </c>
      <c r="AB42" s="37">
        <f>VLOOKUP($A42,'25.04'!A43:E237,5,0)</f>
        <v>6</v>
      </c>
      <c r="AC42" s="37">
        <f>VLOOKUP($A42,'26.04'!A43:E237,5,0)</f>
        <v>6</v>
      </c>
      <c r="AD42" s="37">
        <f>VLOOKUP($A42,'27.04'!A43:E237,5,0)</f>
        <v>6</v>
      </c>
      <c r="AE42" s="37">
        <f>VLOOKUP($A42,'28.04'!A43:E237,5,0)</f>
        <v>4</v>
      </c>
      <c r="AF42" s="37">
        <f>VLOOKUP($A42,'29.04'!A43:E237,5,0)</f>
        <v>10</v>
      </c>
      <c r="AG42" s="37">
        <f>VLOOKUP($A42,'30.04'!A43:E237,5,0)</f>
        <v>12</v>
      </c>
      <c r="AH42" s="37">
        <f>VLOOKUP($A42,'31.03'!A43:E237,5,0)</f>
        <v>0</v>
      </c>
      <c r="AI42" s="137">
        <f t="shared" si="0"/>
        <v>176</v>
      </c>
      <c r="AJ42" s="138"/>
    </row>
    <row r="43" spans="1:36" ht="18" customHeight="1" x14ac:dyDescent="0.2">
      <c r="A43" s="13">
        <v>1500314</v>
      </c>
      <c r="B43" s="14" t="s">
        <v>68</v>
      </c>
      <c r="C43" s="15">
        <v>17000</v>
      </c>
      <c r="D43" s="37">
        <f>VLOOKUP($A43,'01.04'!A44:E239,5,0)</f>
        <v>10</v>
      </c>
      <c r="E43" s="37">
        <f>VLOOKUP($A43,'02.04'!A44:E239,5,0)</f>
        <v>12</v>
      </c>
      <c r="F43" s="37">
        <f>VLOOKUP($A43,'03.04'!A44:E239,5,0)</f>
        <v>4</v>
      </c>
      <c r="G43" s="37">
        <f>VLOOKUP($A43,'04.04'!A44:E239,5,0)</f>
        <v>4</v>
      </c>
      <c r="H43" s="37">
        <f>VLOOKUP($A43,'05.04'!A44:E239,5,0)</f>
        <v>4</v>
      </c>
      <c r="I43" s="37">
        <f>VLOOKUP($A43,'06.04'!A44:E239,5,0)</f>
        <v>8</v>
      </c>
      <c r="J43" s="37">
        <f>VLOOKUP($A43,'07.04'!A44:E239,5,0)</f>
        <v>4</v>
      </c>
      <c r="K43" s="37">
        <f>VLOOKUP($A43,'08.04'!A44:E239,5,0)</f>
        <v>10</v>
      </c>
      <c r="L43" s="37">
        <f>VLOOKUP($A43,'09.04'!A44:E239,5,0)</f>
        <v>12</v>
      </c>
      <c r="M43" s="37">
        <f>VLOOKUP($A43,'10.04'!A44:E239,5,0)</f>
        <v>4</v>
      </c>
      <c r="N43" s="37">
        <f>VLOOKUP($A43,'11.04'!A44:E239,5,0)</f>
        <v>4</v>
      </c>
      <c r="O43" s="37">
        <f>VLOOKUP($A43,'12.04'!A44:E239,5,0)</f>
        <v>4</v>
      </c>
      <c r="P43" s="37">
        <f>VLOOKUP($A43,'13.04'!A44:E239,5,0)</f>
        <v>4</v>
      </c>
      <c r="Q43" s="37">
        <f>VLOOKUP($A43,'14.04'!A44:E239,5,0)</f>
        <v>4</v>
      </c>
      <c r="R43" s="37">
        <f>VLOOKUP($A43,'15.04'!A44:E239,5,0)</f>
        <v>10</v>
      </c>
      <c r="S43" s="37">
        <f>VLOOKUP($A43,'16.04'!A44:E239,5,0)</f>
        <v>12</v>
      </c>
      <c r="T43" s="37">
        <f>VLOOKUP($A43,'17.04'!A44:E238,5,0)</f>
        <v>4</v>
      </c>
      <c r="U43" s="37">
        <f>VLOOKUP($A43,'18.04'!A44:E238,5,0)</f>
        <v>4</v>
      </c>
      <c r="V43" s="37">
        <f>VLOOKUP($A43,'19.04'!A44:E238,5,0)</f>
        <v>6</v>
      </c>
      <c r="W43" s="37">
        <f>VLOOKUP($A43,'20.04'!A44:E238,5,0)</f>
        <v>6</v>
      </c>
      <c r="X43" s="37">
        <f>VLOOKUP($A43,'21.04'!A44:E238,5,0)</f>
        <v>4</v>
      </c>
      <c r="Y43" s="37">
        <f>VLOOKUP($A43,'22.04'!A44:E238,5,0)</f>
        <v>10</v>
      </c>
      <c r="Z43" s="37">
        <f>VLOOKUP($A43,'23.04'!A44:E238,5,0)</f>
        <v>6</v>
      </c>
      <c r="AA43" s="37">
        <f>VLOOKUP($A43,'24.04'!A44:E238,5,0)</f>
        <v>4</v>
      </c>
      <c r="AB43" s="37">
        <f>VLOOKUP($A43,'25.04'!A44:E238,5,0)</f>
        <v>4</v>
      </c>
      <c r="AC43" s="37">
        <f>VLOOKUP($A43,'26.04'!A44:E238,5,0)</f>
        <v>4</v>
      </c>
      <c r="AD43" s="37">
        <f>VLOOKUP($A43,'27.04'!A44:E238,5,0)</f>
        <v>6</v>
      </c>
      <c r="AE43" s="37">
        <f>VLOOKUP($A43,'28.04'!A44:E238,5,0)</f>
        <v>4</v>
      </c>
      <c r="AF43" s="37">
        <f>VLOOKUP($A43,'29.04'!A44:E238,5,0)</f>
        <v>10</v>
      </c>
      <c r="AG43" s="37">
        <f>VLOOKUP($A43,'30.04'!A44:E238,5,0)</f>
        <v>12</v>
      </c>
      <c r="AH43" s="37">
        <f>VLOOKUP($A43,'31.03'!A44:E238,5,0)</f>
        <v>4</v>
      </c>
      <c r="AI43" s="137">
        <f t="shared" si="0"/>
        <v>198</v>
      </c>
      <c r="AJ43" s="138"/>
    </row>
    <row r="44" spans="1:36" ht="18" customHeight="1" x14ac:dyDescent="0.2">
      <c r="A44" s="13">
        <v>1502007</v>
      </c>
      <c r="B44" s="14" t="s">
        <v>69</v>
      </c>
      <c r="C44" s="15">
        <v>19000</v>
      </c>
      <c r="D44" s="37">
        <f>VLOOKUP($A44,'01.04'!A45:E240,5,0)</f>
        <v>0</v>
      </c>
      <c r="E44" s="37">
        <f>VLOOKUP($A44,'02.04'!A45:E240,5,0)</f>
        <v>0</v>
      </c>
      <c r="F44" s="37">
        <f>VLOOKUP($A44,'03.04'!A45:E240,5,0)</f>
        <v>0</v>
      </c>
      <c r="G44" s="37">
        <f>VLOOKUP($A44,'04.04'!A45:E240,5,0)</f>
        <v>0</v>
      </c>
      <c r="H44" s="37">
        <f>VLOOKUP($A44,'05.04'!A45:E240,5,0)</f>
        <v>0</v>
      </c>
      <c r="I44" s="37">
        <f>VLOOKUP($A44,'06.04'!A45:E240,5,0)</f>
        <v>0</v>
      </c>
      <c r="J44" s="37">
        <f>VLOOKUP($A44,'07.04'!A45:E240,5,0)</f>
        <v>0</v>
      </c>
      <c r="K44" s="37">
        <f>VLOOKUP($A44,'08.04'!A45:E240,5,0)</f>
        <v>0</v>
      </c>
      <c r="L44" s="37">
        <f>VLOOKUP($A44,'09.04'!A45:E240,5,0)</f>
        <v>0</v>
      </c>
      <c r="M44" s="37">
        <f>VLOOKUP($A44,'10.04'!A45:E240,5,0)</f>
        <v>0</v>
      </c>
      <c r="N44" s="37">
        <f>VLOOKUP($A44,'11.04'!A45:E240,5,0)</f>
        <v>0</v>
      </c>
      <c r="O44" s="37">
        <f>VLOOKUP($A44,'12.04'!A45:E240,5,0)</f>
        <v>0</v>
      </c>
      <c r="P44" s="37">
        <f>VLOOKUP($A44,'13.04'!A45:E240,5,0)</f>
        <v>0</v>
      </c>
      <c r="Q44" s="37">
        <f>VLOOKUP($A44,'14.04'!A45:E240,5,0)</f>
        <v>0</v>
      </c>
      <c r="R44" s="37">
        <f>VLOOKUP($A44,'15.04'!A45:E240,5,0)</f>
        <v>0</v>
      </c>
      <c r="S44" s="37">
        <f>VLOOKUP($A44,'16.04'!A45:E240,5,0)</f>
        <v>0</v>
      </c>
      <c r="T44" s="37">
        <f>VLOOKUP($A44,'17.04'!A45:E239,5,0)</f>
        <v>0</v>
      </c>
      <c r="U44" s="37">
        <f>VLOOKUP($A44,'18.04'!A45:E239,5,0)</f>
        <v>0</v>
      </c>
      <c r="V44" s="37">
        <f>VLOOKUP($A44,'19.04'!A45:E239,5,0)</f>
        <v>0</v>
      </c>
      <c r="W44" s="37">
        <f>VLOOKUP($A44,'20.04'!A45:E239,5,0)</f>
        <v>0</v>
      </c>
      <c r="X44" s="37">
        <f>VLOOKUP($A44,'21.04'!A45:E239,5,0)</f>
        <v>0</v>
      </c>
      <c r="Y44" s="37">
        <f>VLOOKUP($A44,'22.04'!A45:E239,5,0)</f>
        <v>0</v>
      </c>
      <c r="Z44" s="37">
        <f>VLOOKUP($A44,'23.04'!A45:E239,5,0)</f>
        <v>0</v>
      </c>
      <c r="AA44" s="37">
        <f>VLOOKUP($A44,'24.04'!A45:E239,5,0)</f>
        <v>0</v>
      </c>
      <c r="AB44" s="37">
        <f>VLOOKUP($A44,'25.04'!A45:E239,5,0)</f>
        <v>0</v>
      </c>
      <c r="AC44" s="37">
        <f>VLOOKUP($A44,'26.04'!A45:E239,5,0)</f>
        <v>0</v>
      </c>
      <c r="AD44" s="37">
        <f>VLOOKUP($A44,'27.04'!A45:E239,5,0)</f>
        <v>0</v>
      </c>
      <c r="AE44" s="37">
        <f>VLOOKUP($A44,'28.04'!A45:E239,5,0)</f>
        <v>0</v>
      </c>
      <c r="AF44" s="37">
        <f>VLOOKUP($A44,'29.04'!A45:E239,5,0)</f>
        <v>0</v>
      </c>
      <c r="AG44" s="37">
        <f>VLOOKUP($A44,'30.04'!A45:E239,5,0)</f>
        <v>0</v>
      </c>
      <c r="AH44" s="37">
        <f>VLOOKUP($A44,'31.03'!A45:E239,5,0)</f>
        <v>0</v>
      </c>
      <c r="AI44" s="137">
        <f t="shared" si="0"/>
        <v>0</v>
      </c>
      <c r="AJ44" s="138"/>
    </row>
    <row r="45" spans="1:36" ht="18" customHeight="1" x14ac:dyDescent="0.2">
      <c r="A45" s="13">
        <v>1502011</v>
      </c>
      <c r="B45" s="14" t="s">
        <v>70</v>
      </c>
      <c r="C45" s="15">
        <v>17000</v>
      </c>
      <c r="D45" s="37">
        <f>VLOOKUP($A45,'01.04'!A46:E241,5,0)</f>
        <v>10</v>
      </c>
      <c r="E45" s="37">
        <f>VLOOKUP($A45,'02.04'!A46:E241,5,0)</f>
        <v>12</v>
      </c>
      <c r="F45" s="37">
        <f>VLOOKUP($A45,'03.04'!A46:E241,5,0)</f>
        <v>4</v>
      </c>
      <c r="G45" s="37">
        <f>VLOOKUP($A45,'04.04'!A46:E241,5,0)</f>
        <v>4</v>
      </c>
      <c r="H45" s="37">
        <f>VLOOKUP($A45,'05.04'!A46:E241,5,0)</f>
        <v>4</v>
      </c>
      <c r="I45" s="37">
        <f>VLOOKUP($A45,'06.04'!A46:E241,5,0)</f>
        <v>20</v>
      </c>
      <c r="J45" s="37">
        <f>VLOOKUP($A45,'07.04'!A46:E241,5,0)</f>
        <v>4</v>
      </c>
      <c r="K45" s="37">
        <f>VLOOKUP($A45,'08.04'!A46:E241,5,0)</f>
        <v>10</v>
      </c>
      <c r="L45" s="37">
        <f>VLOOKUP($A45,'09.04'!A46:E241,5,0)</f>
        <v>12</v>
      </c>
      <c r="M45" s="37">
        <f>VLOOKUP($A45,'10.04'!A46:E241,5,0)</f>
        <v>4</v>
      </c>
      <c r="N45" s="37">
        <f>VLOOKUP($A45,'11.04'!A46:E241,5,0)</f>
        <v>4</v>
      </c>
      <c r="O45" s="37">
        <f>VLOOKUP($A45,'12.04'!A46:E241,5,0)</f>
        <v>4</v>
      </c>
      <c r="P45" s="37">
        <f>VLOOKUP($A45,'13.04'!A46:E241,5,0)</f>
        <v>4</v>
      </c>
      <c r="Q45" s="37">
        <f>VLOOKUP($A45,'14.04'!A46:E241,5,0)</f>
        <v>4</v>
      </c>
      <c r="R45" s="37">
        <f>VLOOKUP($A45,'15.04'!A46:E241,5,0)</f>
        <v>10</v>
      </c>
      <c r="S45" s="37">
        <f>VLOOKUP($A45,'16.04'!A46:E241,5,0)</f>
        <v>12</v>
      </c>
      <c r="T45" s="37">
        <f>VLOOKUP($A45,'17.04'!A46:E240,5,0)</f>
        <v>4</v>
      </c>
      <c r="U45" s="37">
        <f>VLOOKUP($A45,'18.04'!A46:E240,5,0)</f>
        <v>4</v>
      </c>
      <c r="V45" s="37">
        <f>VLOOKUP($A45,'19.04'!A46:E240,5,0)</f>
        <v>6</v>
      </c>
      <c r="W45" s="37">
        <f>VLOOKUP($A45,'20.04'!A46:E240,5,0)</f>
        <v>6</v>
      </c>
      <c r="X45" s="37">
        <f>VLOOKUP($A45,'21.04'!A46:E240,5,0)</f>
        <v>14</v>
      </c>
      <c r="Y45" s="37">
        <f>VLOOKUP($A45,'22.04'!A46:E240,5,0)</f>
        <v>10</v>
      </c>
      <c r="Z45" s="37">
        <f>VLOOKUP($A45,'23.04'!A46:E240,5,0)</f>
        <v>12</v>
      </c>
      <c r="AA45" s="37">
        <f>VLOOKUP($A45,'24.04'!A46:E240,5,0)</f>
        <v>4</v>
      </c>
      <c r="AB45" s="37">
        <f>VLOOKUP($A45,'25.04'!A46:E240,5,0)</f>
        <v>4</v>
      </c>
      <c r="AC45" s="37">
        <f>VLOOKUP($A45,'26.04'!A46:E240,5,0)</f>
        <v>4</v>
      </c>
      <c r="AD45" s="37">
        <f>VLOOKUP($A45,'27.04'!A46:E240,5,0)</f>
        <v>4</v>
      </c>
      <c r="AE45" s="37">
        <f>VLOOKUP($A45,'28.04'!A46:E240,5,0)</f>
        <v>4</v>
      </c>
      <c r="AF45" s="37">
        <f>VLOOKUP($A45,'29.04'!A46:E240,5,0)</f>
        <v>10</v>
      </c>
      <c r="AG45" s="37">
        <f>VLOOKUP($A45,'30.04'!A46:E240,5,0)</f>
        <v>12</v>
      </c>
      <c r="AH45" s="37">
        <f>VLOOKUP($A45,'31.03'!A46:E240,5,0)</f>
        <v>4</v>
      </c>
      <c r="AI45" s="137">
        <f t="shared" si="0"/>
        <v>224</v>
      </c>
      <c r="AJ45" s="138"/>
    </row>
    <row r="46" spans="1:36" ht="18" customHeight="1" x14ac:dyDescent="0.2">
      <c r="A46" s="13">
        <v>1502012</v>
      </c>
      <c r="B46" s="14" t="s">
        <v>71</v>
      </c>
      <c r="C46" s="15">
        <v>18000</v>
      </c>
      <c r="D46" s="37">
        <f>VLOOKUP($A46,'01.04'!A47:E242,5,0)</f>
        <v>0</v>
      </c>
      <c r="E46" s="37">
        <f>VLOOKUP($A46,'02.04'!A47:E242,5,0)</f>
        <v>8</v>
      </c>
      <c r="F46" s="37">
        <f>VLOOKUP($A46,'03.04'!A47:E242,5,0)</f>
        <v>4</v>
      </c>
      <c r="G46" s="37">
        <f>VLOOKUP($A46,'04.04'!A47:E242,5,0)</f>
        <v>4</v>
      </c>
      <c r="H46" s="37">
        <f>VLOOKUP($A46,'05.04'!A47:E242,5,0)</f>
        <v>4</v>
      </c>
      <c r="I46" s="37">
        <f>VLOOKUP($A46,'06.04'!A47:E242,5,0)</f>
        <v>8</v>
      </c>
      <c r="J46" s="37">
        <f>VLOOKUP($A46,'07.04'!A47:E242,5,0)</f>
        <v>4</v>
      </c>
      <c r="K46" s="37">
        <f>VLOOKUP($A46,'08.04'!A47:E242,5,0)</f>
        <v>8</v>
      </c>
      <c r="L46" s="37">
        <f>VLOOKUP($A46,'09.04'!A47:E242,5,0)</f>
        <v>8</v>
      </c>
      <c r="M46" s="37">
        <f>VLOOKUP($A46,'10.04'!A47:E242,5,0)</f>
        <v>4</v>
      </c>
      <c r="N46" s="37">
        <f>VLOOKUP($A46,'11.04'!A47:E242,5,0)</f>
        <v>4</v>
      </c>
      <c r="O46" s="37">
        <f>VLOOKUP($A46,'12.04'!A47:E242,5,0)</f>
        <v>4</v>
      </c>
      <c r="P46" s="37">
        <f>VLOOKUP($A46,'13.04'!A47:E242,5,0)</f>
        <v>4</v>
      </c>
      <c r="Q46" s="37">
        <f>VLOOKUP($A46,'14.04'!A47:E242,5,0)</f>
        <v>4</v>
      </c>
      <c r="R46" s="37">
        <f>VLOOKUP($A46,'15.04'!A47:E242,5,0)</f>
        <v>8</v>
      </c>
      <c r="S46" s="37">
        <f>VLOOKUP($A46,'16.04'!A47:E242,5,0)</f>
        <v>8</v>
      </c>
      <c r="T46" s="37">
        <f>VLOOKUP($A46,'17.04'!A47:E241,5,0)</f>
        <v>4</v>
      </c>
      <c r="U46" s="37">
        <f>VLOOKUP($A46,'18.04'!A47:E241,5,0)</f>
        <v>4</v>
      </c>
      <c r="V46" s="37">
        <f>VLOOKUP($A46,'19.04'!A47:E241,5,0)</f>
        <v>0</v>
      </c>
      <c r="W46" s="37">
        <f>VLOOKUP($A46,'20.04'!A47:E241,5,0)</f>
        <v>0</v>
      </c>
      <c r="X46" s="37">
        <f>VLOOKUP($A46,'21.04'!A47:E241,5,0)</f>
        <v>4</v>
      </c>
      <c r="Y46" s="37">
        <f>VLOOKUP($A46,'22.04'!A47:E241,5,0)</f>
        <v>8</v>
      </c>
      <c r="Z46" s="37">
        <f>VLOOKUP($A46,'23.04'!A47:E241,5,0)</f>
        <v>8</v>
      </c>
      <c r="AA46" s="37">
        <f>VLOOKUP($A46,'24.04'!A47:E241,5,0)</f>
        <v>4</v>
      </c>
      <c r="AB46" s="37">
        <f>VLOOKUP($A46,'25.04'!A47:E241,5,0)</f>
        <v>4</v>
      </c>
      <c r="AC46" s="37">
        <f>VLOOKUP($A46,'26.04'!A47:E241,5,0)</f>
        <v>4</v>
      </c>
      <c r="AD46" s="37">
        <f>VLOOKUP($A46,'27.04'!A47:E241,5,0)</f>
        <v>4</v>
      </c>
      <c r="AE46" s="37">
        <f>VLOOKUP($A46,'28.04'!A47:E241,5,0)</f>
        <v>4</v>
      </c>
      <c r="AF46" s="37">
        <f>VLOOKUP($A46,'29.04'!A47:E241,5,0)</f>
        <v>8</v>
      </c>
      <c r="AG46" s="37">
        <f>VLOOKUP($A46,'30.04'!A47:E241,5,0)</f>
        <v>8</v>
      </c>
      <c r="AH46" s="37">
        <f>VLOOKUP($A46,'31.03'!A47:E241,5,0)</f>
        <v>4</v>
      </c>
      <c r="AI46" s="137">
        <f t="shared" si="0"/>
        <v>152</v>
      </c>
      <c r="AJ46" s="138"/>
    </row>
    <row r="47" spans="1:36" ht="18" customHeight="1" x14ac:dyDescent="0.2">
      <c r="A47" s="13">
        <v>1502013</v>
      </c>
      <c r="B47" s="14" t="s">
        <v>72</v>
      </c>
      <c r="C47" s="15">
        <v>20000</v>
      </c>
      <c r="D47" s="37">
        <f>VLOOKUP($A47,'01.04'!A48:E243,5,0)</f>
        <v>8</v>
      </c>
      <c r="E47" s="37">
        <f>VLOOKUP($A47,'02.04'!A48:E243,5,0)</f>
        <v>12</v>
      </c>
      <c r="F47" s="37">
        <f>VLOOKUP($A47,'03.04'!A48:E243,5,0)</f>
        <v>4</v>
      </c>
      <c r="G47" s="37">
        <f>VLOOKUP($A47,'04.04'!A48:E243,5,0)</f>
        <v>4</v>
      </c>
      <c r="H47" s="37">
        <f>VLOOKUP($A47,'05.04'!A48:E243,5,0)</f>
        <v>0</v>
      </c>
      <c r="I47" s="37">
        <f>VLOOKUP($A47,'06.04'!A48:E243,5,0)</f>
        <v>0</v>
      </c>
      <c r="J47" s="37">
        <f>VLOOKUP($A47,'07.04'!A48:E243,5,0)</f>
        <v>4</v>
      </c>
      <c r="K47" s="37">
        <f>VLOOKUP($A47,'08.04'!A48:E243,5,0)</f>
        <v>10</v>
      </c>
      <c r="L47" s="37">
        <f>VLOOKUP($A47,'09.04'!A48:E243,5,0)</f>
        <v>12</v>
      </c>
      <c r="M47" s="37">
        <f>VLOOKUP($A47,'10.04'!A48:E243,5,0)</f>
        <v>0</v>
      </c>
      <c r="N47" s="37">
        <f>VLOOKUP($A47,'11.04'!A48:E243,5,0)</f>
        <v>4</v>
      </c>
      <c r="O47" s="37">
        <f>VLOOKUP($A47,'12.04'!A48:E243,5,0)</f>
        <v>0</v>
      </c>
      <c r="P47" s="37">
        <f>VLOOKUP($A47,'13.04'!A48:E243,5,0)</f>
        <v>4</v>
      </c>
      <c r="Q47" s="37">
        <f>VLOOKUP($A47,'14.04'!A48:E243,5,0)</f>
        <v>4</v>
      </c>
      <c r="R47" s="37">
        <f>VLOOKUP($A47,'15.04'!A48:E243,5,0)</f>
        <v>10</v>
      </c>
      <c r="S47" s="37">
        <f>VLOOKUP($A47,'16.04'!A48:E243,5,0)</f>
        <v>12</v>
      </c>
      <c r="T47" s="37">
        <f>VLOOKUP($A47,'17.04'!A48:E242,5,0)</f>
        <v>4</v>
      </c>
      <c r="U47" s="37">
        <f>VLOOKUP($A47,'18.04'!A48:E242,5,0)</f>
        <v>4</v>
      </c>
      <c r="V47" s="37">
        <f>VLOOKUP($A47,'19.04'!A48:E242,5,0)</f>
        <v>0</v>
      </c>
      <c r="W47" s="37">
        <f>VLOOKUP($A47,'20.04'!A48:E242,5,0)</f>
        <v>0</v>
      </c>
      <c r="X47" s="37">
        <f>VLOOKUP($A47,'21.04'!A48:E242,5,0)</f>
        <v>4</v>
      </c>
      <c r="Y47" s="37">
        <f>VLOOKUP($A47,'22.04'!A48:E242,5,0)</f>
        <v>10</v>
      </c>
      <c r="Z47" s="37">
        <f>VLOOKUP($A47,'23.04'!A48:E242,5,0)</f>
        <v>12</v>
      </c>
      <c r="AA47" s="37">
        <f>VLOOKUP($A47,'24.04'!A48:E242,5,0)</f>
        <v>4</v>
      </c>
      <c r="AB47" s="37">
        <f>VLOOKUP($A47,'25.04'!A48:E242,5,0)</f>
        <v>4</v>
      </c>
      <c r="AC47" s="37">
        <f>VLOOKUP($A47,'26.04'!A48:E242,5,0)</f>
        <v>4</v>
      </c>
      <c r="AD47" s="37">
        <f>VLOOKUP($A47,'27.04'!A48:E242,5,0)</f>
        <v>4</v>
      </c>
      <c r="AE47" s="37">
        <f>VLOOKUP($A47,'28.04'!A48:E242,5,0)</f>
        <v>4</v>
      </c>
      <c r="AF47" s="37">
        <f>VLOOKUP($A47,'29.04'!A48:E242,5,0)</f>
        <v>10</v>
      </c>
      <c r="AG47" s="37">
        <f>VLOOKUP($A47,'30.04'!A48:E242,5,0)</f>
        <v>12</v>
      </c>
      <c r="AH47" s="37">
        <f>VLOOKUP($A47,'31.03'!A48:E242,5,0)</f>
        <v>4</v>
      </c>
      <c r="AI47" s="137">
        <f t="shared" si="0"/>
        <v>168</v>
      </c>
      <c r="AJ47" s="138"/>
    </row>
    <row r="48" spans="1:36" ht="18" customHeight="1" x14ac:dyDescent="0.2">
      <c r="A48" s="13">
        <v>1502021</v>
      </c>
      <c r="B48" s="14" t="s">
        <v>73</v>
      </c>
      <c r="C48" s="15">
        <v>22000</v>
      </c>
      <c r="D48" s="37">
        <f>VLOOKUP($A48,'01.04'!A49:E244,5,0)</f>
        <v>10</v>
      </c>
      <c r="E48" s="37">
        <f>VLOOKUP($A48,'02.04'!A49:E244,5,0)</f>
        <v>12</v>
      </c>
      <c r="F48" s="37">
        <f>VLOOKUP($A48,'03.04'!A49:E244,5,0)</f>
        <v>6</v>
      </c>
      <c r="G48" s="37">
        <f>VLOOKUP($A48,'04.04'!A49:E244,5,0)</f>
        <v>4</v>
      </c>
      <c r="H48" s="37">
        <f>VLOOKUP($A48,'05.04'!A49:E244,5,0)</f>
        <v>4</v>
      </c>
      <c r="I48" s="37">
        <f>VLOOKUP($A48,'06.04'!A49:E244,5,0)</f>
        <v>8</v>
      </c>
      <c r="J48" s="37">
        <f>VLOOKUP($A48,'07.04'!A49:E244,5,0)</f>
        <v>4</v>
      </c>
      <c r="K48" s="37">
        <f>VLOOKUP($A48,'08.04'!A49:E244,5,0)</f>
        <v>10</v>
      </c>
      <c r="L48" s="37">
        <f>VLOOKUP($A48,'09.04'!A49:E244,5,0)</f>
        <v>12</v>
      </c>
      <c r="M48" s="37">
        <f>VLOOKUP($A48,'10.04'!A49:E244,5,0)</f>
        <v>6</v>
      </c>
      <c r="N48" s="37">
        <f>VLOOKUP($A48,'11.04'!A49:E244,5,0)</f>
        <v>4</v>
      </c>
      <c r="O48" s="37">
        <f>VLOOKUP($A48,'12.04'!A49:E244,5,0)</f>
        <v>4</v>
      </c>
      <c r="P48" s="37">
        <f>VLOOKUP($A48,'13.04'!A49:E244,5,0)</f>
        <v>6</v>
      </c>
      <c r="Q48" s="37">
        <f>VLOOKUP($A48,'14.04'!A49:E244,5,0)</f>
        <v>4</v>
      </c>
      <c r="R48" s="37">
        <f>VLOOKUP($A48,'15.04'!A49:E244,5,0)</f>
        <v>10</v>
      </c>
      <c r="S48" s="37">
        <f>VLOOKUP($A48,'16.04'!A49:E244,5,0)</f>
        <v>12</v>
      </c>
      <c r="T48" s="37">
        <f>VLOOKUP($A48,'17.04'!A49:E243,5,0)</f>
        <v>6</v>
      </c>
      <c r="U48" s="37">
        <f>VLOOKUP($A48,'18.04'!A49:E243,5,0)</f>
        <v>4</v>
      </c>
      <c r="V48" s="37">
        <f>VLOOKUP($A48,'19.04'!A49:E243,5,0)</f>
        <v>6</v>
      </c>
      <c r="W48" s="37">
        <f>VLOOKUP($A48,'20.04'!A49:E243,5,0)</f>
        <v>6</v>
      </c>
      <c r="X48" s="37">
        <f>VLOOKUP($A48,'21.04'!A49:E243,5,0)</f>
        <v>4</v>
      </c>
      <c r="Y48" s="37">
        <f>VLOOKUP($A48,'22.04'!A49:E243,5,0)</f>
        <v>0</v>
      </c>
      <c r="Z48" s="37">
        <f>VLOOKUP($A48,'23.04'!A49:E243,5,0)</f>
        <v>12</v>
      </c>
      <c r="AA48" s="37">
        <f>VLOOKUP($A48,'24.04'!A49:E243,5,0)</f>
        <v>4</v>
      </c>
      <c r="AB48" s="37">
        <f>VLOOKUP($A48,'25.04'!A49:E243,5,0)</f>
        <v>4</v>
      </c>
      <c r="AC48" s="37">
        <f>VLOOKUP($A48,'26.04'!A49:E243,5,0)</f>
        <v>4</v>
      </c>
      <c r="AD48" s="37">
        <f>VLOOKUP($A48,'27.04'!A49:E243,5,0)</f>
        <v>4</v>
      </c>
      <c r="AE48" s="37">
        <f>VLOOKUP($A48,'28.04'!A49:E243,5,0)</f>
        <v>4</v>
      </c>
      <c r="AF48" s="37">
        <f>VLOOKUP($A48,'29.04'!A49:E243,5,0)</f>
        <v>10</v>
      </c>
      <c r="AG48" s="37">
        <f>VLOOKUP($A48,'30.04'!A49:E243,5,0)</f>
        <v>12</v>
      </c>
      <c r="AH48" s="37">
        <f>VLOOKUP($A48,'31.03'!A49:E243,5,0)</f>
        <v>6</v>
      </c>
      <c r="AI48" s="137">
        <f t="shared" si="0"/>
        <v>202</v>
      </c>
      <c r="AJ48" s="138"/>
    </row>
    <row r="49" spans="1:37" ht="18" customHeight="1" x14ac:dyDescent="0.2">
      <c r="A49" s="13">
        <v>1502024</v>
      </c>
      <c r="B49" s="14" t="s">
        <v>74</v>
      </c>
      <c r="C49" s="15">
        <v>21000</v>
      </c>
      <c r="D49" s="37">
        <f>VLOOKUP($A49,'01.04'!A50:E245,5,0)</f>
        <v>0</v>
      </c>
      <c r="E49" s="37">
        <f>VLOOKUP($A49,'02.04'!A50:E245,5,0)</f>
        <v>0</v>
      </c>
      <c r="F49" s="37">
        <f>VLOOKUP($A49,'03.04'!A50:E245,5,0)</f>
        <v>0</v>
      </c>
      <c r="G49" s="37">
        <f>VLOOKUP($A49,'04.04'!A50:E245,5,0)</f>
        <v>0</v>
      </c>
      <c r="H49" s="37">
        <f>VLOOKUP($A49,'05.04'!A50:E245,5,0)</f>
        <v>0</v>
      </c>
      <c r="I49" s="37">
        <f>VLOOKUP($A49,'06.04'!A50:E245,5,0)</f>
        <v>0</v>
      </c>
      <c r="J49" s="37">
        <f>VLOOKUP($A49,'07.04'!A50:E245,5,0)</f>
        <v>0</v>
      </c>
      <c r="K49" s="37">
        <f>VLOOKUP($A49,'08.04'!A50:E245,5,0)</f>
        <v>0</v>
      </c>
      <c r="L49" s="37">
        <f>VLOOKUP($A49,'09.04'!A50:E245,5,0)</f>
        <v>0</v>
      </c>
      <c r="M49" s="37">
        <f>VLOOKUP($A49,'10.04'!A50:E245,5,0)</f>
        <v>0</v>
      </c>
      <c r="N49" s="37">
        <f>VLOOKUP($A49,'11.04'!A50:E245,5,0)</f>
        <v>0</v>
      </c>
      <c r="O49" s="37">
        <f>VLOOKUP($A49,'12.04'!A50:E245,5,0)</f>
        <v>0</v>
      </c>
      <c r="P49" s="37">
        <f>VLOOKUP($A49,'13.04'!A50:E245,5,0)</f>
        <v>0</v>
      </c>
      <c r="Q49" s="37">
        <f>VLOOKUP($A49,'14.04'!A50:E245,5,0)</f>
        <v>0</v>
      </c>
      <c r="R49" s="37">
        <f>VLOOKUP($A49,'15.04'!A50:E245,5,0)</f>
        <v>0</v>
      </c>
      <c r="S49" s="37">
        <f>VLOOKUP($A49,'16.04'!A50:E245,5,0)</f>
        <v>0</v>
      </c>
      <c r="T49" s="37">
        <f>VLOOKUP($A49,'17.04'!A50:E244,5,0)</f>
        <v>0</v>
      </c>
      <c r="U49" s="37">
        <f>VLOOKUP($A49,'18.04'!A50:E244,5,0)</f>
        <v>0</v>
      </c>
      <c r="V49" s="37">
        <f>VLOOKUP($A49,'19.04'!A50:E244,5,0)</f>
        <v>0</v>
      </c>
      <c r="W49" s="37">
        <f>VLOOKUP($A49,'20.04'!A50:E244,5,0)</f>
        <v>0</v>
      </c>
      <c r="X49" s="37">
        <f>VLOOKUP($A49,'21.04'!A50:E244,5,0)</f>
        <v>0</v>
      </c>
      <c r="Y49" s="37">
        <f>VLOOKUP($A49,'22.04'!A50:E244,5,0)</f>
        <v>0</v>
      </c>
      <c r="Z49" s="37">
        <f>VLOOKUP($A49,'23.04'!A50:E244,5,0)</f>
        <v>0</v>
      </c>
      <c r="AA49" s="37">
        <f>VLOOKUP($A49,'24.04'!A50:E244,5,0)</f>
        <v>0</v>
      </c>
      <c r="AB49" s="37">
        <f>VLOOKUP($A49,'25.04'!A50:E244,5,0)</f>
        <v>0</v>
      </c>
      <c r="AC49" s="37">
        <f>VLOOKUP($A49,'26.04'!A50:E244,5,0)</f>
        <v>0</v>
      </c>
      <c r="AD49" s="37">
        <f>VLOOKUP($A49,'27.04'!A50:E244,5,0)</f>
        <v>0</v>
      </c>
      <c r="AE49" s="37">
        <f>VLOOKUP($A49,'28.04'!A50:E244,5,0)</f>
        <v>0</v>
      </c>
      <c r="AF49" s="37">
        <f>VLOOKUP($A49,'29.04'!A50:E244,5,0)</f>
        <v>0</v>
      </c>
      <c r="AG49" s="37">
        <f>VLOOKUP($A49,'30.04'!A50:E244,5,0)</f>
        <v>0</v>
      </c>
      <c r="AH49" s="37">
        <f>VLOOKUP($A49,'31.03'!A50:E244,5,0)</f>
        <v>0</v>
      </c>
      <c r="AI49" s="137">
        <f t="shared" si="0"/>
        <v>0</v>
      </c>
      <c r="AJ49" s="138"/>
    </row>
    <row r="50" spans="1:37" ht="18" customHeight="1" x14ac:dyDescent="0.2">
      <c r="A50" s="13">
        <v>1502029</v>
      </c>
      <c r="B50" s="14" t="s">
        <v>75</v>
      </c>
      <c r="C50" s="15">
        <v>19000</v>
      </c>
      <c r="D50" s="37">
        <f>VLOOKUP($A50,'01.04'!A51:E246,5,0)</f>
        <v>10</v>
      </c>
      <c r="E50" s="37">
        <f>VLOOKUP($A50,'02.04'!A51:E246,5,0)</f>
        <v>12</v>
      </c>
      <c r="F50" s="37">
        <f>VLOOKUP($A50,'03.04'!A51:E246,5,0)</f>
        <v>6</v>
      </c>
      <c r="G50" s="37">
        <f>VLOOKUP($A50,'04.04'!A51:E246,5,0)</f>
        <v>4</v>
      </c>
      <c r="H50" s="37">
        <f>VLOOKUP($A50,'05.04'!A51:E246,5,0)</f>
        <v>4</v>
      </c>
      <c r="I50" s="37">
        <f>VLOOKUP($A50,'06.04'!A51:E246,5,0)</f>
        <v>8</v>
      </c>
      <c r="J50" s="37">
        <f>VLOOKUP($A50,'07.04'!A51:E246,5,0)</f>
        <v>6</v>
      </c>
      <c r="K50" s="37">
        <f>VLOOKUP($A50,'08.04'!A51:E246,5,0)</f>
        <v>10</v>
      </c>
      <c r="L50" s="37">
        <f>VLOOKUP($A50,'09.04'!A51:E246,5,0)</f>
        <v>12</v>
      </c>
      <c r="M50" s="37">
        <f>VLOOKUP($A50,'10.04'!A51:E246,5,0)</f>
        <v>6</v>
      </c>
      <c r="N50" s="37">
        <f>VLOOKUP($A50,'11.04'!A51:E246,5,0)</f>
        <v>6</v>
      </c>
      <c r="O50" s="37">
        <f>VLOOKUP($A50,'12.04'!A51:E246,5,0)</f>
        <v>6</v>
      </c>
      <c r="P50" s="37">
        <f>VLOOKUP($A50,'13.04'!A51:E246,5,0)</f>
        <v>4</v>
      </c>
      <c r="Q50" s="37">
        <f>VLOOKUP($A50,'14.04'!A51:E246,5,0)</f>
        <v>4</v>
      </c>
      <c r="R50" s="37">
        <f>VLOOKUP($A50,'15.04'!A51:E246,5,0)</f>
        <v>10</v>
      </c>
      <c r="S50" s="37">
        <f>VLOOKUP($A50,'16.04'!A51:E246,5,0)</f>
        <v>12</v>
      </c>
      <c r="T50" s="37">
        <f>VLOOKUP($A50,'17.04'!A51:E245,5,0)</f>
        <v>4</v>
      </c>
      <c r="U50" s="37">
        <f>VLOOKUP($A50,'18.04'!A51:E245,5,0)</f>
        <v>4</v>
      </c>
      <c r="V50" s="37">
        <f>VLOOKUP($A50,'19.04'!A51:E245,5,0)</f>
        <v>0</v>
      </c>
      <c r="W50" s="37">
        <f>VLOOKUP($A50,'20.04'!A51:E245,5,0)</f>
        <v>6</v>
      </c>
      <c r="X50" s="37">
        <f>VLOOKUP($A50,'21.04'!A51:E245,5,0)</f>
        <v>14</v>
      </c>
      <c r="Y50" s="37">
        <f>VLOOKUP($A50,'22.04'!A51:E245,5,0)</f>
        <v>10</v>
      </c>
      <c r="Z50" s="37">
        <f>VLOOKUP($A50,'23.04'!A51:E245,5,0)</f>
        <v>12</v>
      </c>
      <c r="AA50" s="37">
        <f>VLOOKUP($A50,'24.04'!A51:E245,5,0)</f>
        <v>4</v>
      </c>
      <c r="AB50" s="37">
        <f>VLOOKUP($A50,'25.04'!A51:E245,5,0)</f>
        <v>4</v>
      </c>
      <c r="AC50" s="37">
        <f>VLOOKUP($A50,'26.04'!A51:E245,5,0)</f>
        <v>4</v>
      </c>
      <c r="AD50" s="37">
        <f>VLOOKUP($A50,'27.04'!A51:E245,5,0)</f>
        <v>4</v>
      </c>
      <c r="AE50" s="37">
        <f>VLOOKUP($A50,'28.04'!A51:E245,5,0)</f>
        <v>4</v>
      </c>
      <c r="AF50" s="37">
        <f>VLOOKUP($A50,'29.04'!A51:E245,5,0)</f>
        <v>10</v>
      </c>
      <c r="AG50" s="37">
        <f>VLOOKUP($A50,'30.04'!A51:E245,5,0)</f>
        <v>12</v>
      </c>
      <c r="AH50" s="37">
        <f>VLOOKUP($A50,'31.03'!A51:E245,5,0)</f>
        <v>6</v>
      </c>
      <c r="AI50" s="137">
        <f t="shared" si="0"/>
        <v>218</v>
      </c>
      <c r="AJ50" s="138"/>
    </row>
    <row r="51" spans="1:37" ht="18" customHeight="1" x14ac:dyDescent="0.2">
      <c r="A51" s="13">
        <v>1509001</v>
      </c>
      <c r="B51" s="14" t="s">
        <v>76</v>
      </c>
      <c r="C51" s="15">
        <v>25000</v>
      </c>
      <c r="D51" s="37">
        <f>VLOOKUP($A51,'01.04'!A52:E247,5,0)</f>
        <v>0</v>
      </c>
      <c r="E51" s="37">
        <f>VLOOKUP($A51,'02.04'!A52:E247,5,0)</f>
        <v>0</v>
      </c>
      <c r="F51" s="37">
        <f>VLOOKUP($A51,'03.04'!A52:E247,5,0)</f>
        <v>0</v>
      </c>
      <c r="G51" s="37">
        <f>VLOOKUP($A51,'04.04'!A52:E247,5,0)</f>
        <v>0</v>
      </c>
      <c r="H51" s="37">
        <f>VLOOKUP($A51,'05.04'!A52:E247,5,0)</f>
        <v>0</v>
      </c>
      <c r="I51" s="37">
        <f>VLOOKUP($A51,'06.04'!A52:E247,5,0)</f>
        <v>0</v>
      </c>
      <c r="J51" s="37">
        <f>VLOOKUP($A51,'07.04'!A52:E247,5,0)</f>
        <v>0</v>
      </c>
      <c r="K51" s="37">
        <f>VLOOKUP($A51,'08.04'!A52:E247,5,0)</f>
        <v>0</v>
      </c>
      <c r="L51" s="37">
        <f>VLOOKUP($A51,'09.04'!A52:E247,5,0)</f>
        <v>0</v>
      </c>
      <c r="M51" s="37">
        <f>VLOOKUP($A51,'10.04'!A52:E247,5,0)</f>
        <v>0</v>
      </c>
      <c r="N51" s="37">
        <f>VLOOKUP($A51,'11.04'!A52:E247,5,0)</f>
        <v>0</v>
      </c>
      <c r="O51" s="37">
        <f>VLOOKUP($A51,'12.04'!A52:E247,5,0)</f>
        <v>0</v>
      </c>
      <c r="P51" s="37">
        <f>VLOOKUP($A51,'13.04'!A52:E247,5,0)</f>
        <v>0</v>
      </c>
      <c r="Q51" s="37">
        <f>VLOOKUP($A51,'14.04'!A52:E247,5,0)</f>
        <v>0</v>
      </c>
      <c r="R51" s="37">
        <f>VLOOKUP($A51,'15.04'!A52:E247,5,0)</f>
        <v>0</v>
      </c>
      <c r="S51" s="37">
        <f>VLOOKUP($A51,'16.04'!A52:E247,5,0)</f>
        <v>0</v>
      </c>
      <c r="T51" s="37">
        <f>VLOOKUP($A51,'17.04'!A52:E246,5,0)</f>
        <v>0</v>
      </c>
      <c r="U51" s="37">
        <f>VLOOKUP($A51,'18.04'!A52:E246,5,0)</f>
        <v>0</v>
      </c>
      <c r="V51" s="37">
        <f>VLOOKUP($A51,'19.04'!A52:E246,5,0)</f>
        <v>0</v>
      </c>
      <c r="W51" s="37">
        <f>VLOOKUP($A51,'20.04'!A52:E246,5,0)</f>
        <v>0</v>
      </c>
      <c r="X51" s="37">
        <f>VLOOKUP($A51,'21.04'!A52:E246,5,0)</f>
        <v>0</v>
      </c>
      <c r="Y51" s="37">
        <f>VLOOKUP($A51,'22.04'!A52:E246,5,0)</f>
        <v>0</v>
      </c>
      <c r="Z51" s="37">
        <f>VLOOKUP($A51,'23.04'!A52:E246,5,0)</f>
        <v>0</v>
      </c>
      <c r="AA51" s="37">
        <f>VLOOKUP($A51,'24.04'!A52:E246,5,0)</f>
        <v>0</v>
      </c>
      <c r="AB51" s="37">
        <f>VLOOKUP($A51,'25.04'!A52:E246,5,0)</f>
        <v>0</v>
      </c>
      <c r="AC51" s="37">
        <f>VLOOKUP($A51,'26.04'!A52:E246,5,0)</f>
        <v>0</v>
      </c>
      <c r="AD51" s="37">
        <f>VLOOKUP($A51,'27.04'!A52:E246,5,0)</f>
        <v>0</v>
      </c>
      <c r="AE51" s="37">
        <f>VLOOKUP($A51,'28.04'!A52:E246,5,0)</f>
        <v>0</v>
      </c>
      <c r="AF51" s="37">
        <f>VLOOKUP($A51,'29.04'!A52:E246,5,0)</f>
        <v>0</v>
      </c>
      <c r="AG51" s="37">
        <f>VLOOKUP($A51,'30.04'!A52:E246,5,0)</f>
        <v>0</v>
      </c>
      <c r="AH51" s="37">
        <f>VLOOKUP($A51,'31.03'!A52:E246,5,0)</f>
        <v>0</v>
      </c>
      <c r="AI51" s="137">
        <f t="shared" si="0"/>
        <v>0</v>
      </c>
      <c r="AJ51" s="138"/>
    </row>
    <row r="52" spans="1:37" ht="18" customHeight="1" x14ac:dyDescent="0.2">
      <c r="A52" s="7">
        <v>1520000</v>
      </c>
      <c r="B52" s="8" t="s">
        <v>77</v>
      </c>
      <c r="C52" s="9"/>
      <c r="D52" s="37">
        <f>VLOOKUP($A52,'01.04'!A53:E248,5,0)</f>
        <v>0</v>
      </c>
      <c r="E52" s="37">
        <f>VLOOKUP($A52,'02.04'!A53:E248,5,0)</f>
        <v>0</v>
      </c>
      <c r="F52" s="37">
        <f>VLOOKUP($A52,'03.04'!A53:E248,5,0)</f>
        <v>0</v>
      </c>
      <c r="G52" s="37">
        <f>VLOOKUP($A52,'04.04'!A53:E248,5,0)</f>
        <v>0</v>
      </c>
      <c r="H52" s="37">
        <f>VLOOKUP($A52,'05.04'!A53:E248,5,0)</f>
        <v>0</v>
      </c>
      <c r="I52" s="37">
        <f>VLOOKUP($A52,'06.04'!A53:E248,5,0)</f>
        <v>0</v>
      </c>
      <c r="J52" s="37">
        <f>VLOOKUP($A52,'07.04'!A53:E248,5,0)</f>
        <v>0</v>
      </c>
      <c r="K52" s="37">
        <f>VLOOKUP($A52,'08.04'!A53:E248,5,0)</f>
        <v>0</v>
      </c>
      <c r="L52" s="37">
        <f>VLOOKUP($A52,'09.04'!A53:E248,5,0)</f>
        <v>0</v>
      </c>
      <c r="M52" s="37">
        <f>VLOOKUP($A52,'10.04'!A53:E248,5,0)</f>
        <v>0</v>
      </c>
      <c r="N52" s="37">
        <f>VLOOKUP($A52,'11.04'!A53:E248,5,0)</f>
        <v>0</v>
      </c>
      <c r="O52" s="37">
        <f>VLOOKUP($A52,'12.04'!A53:E248,5,0)</f>
        <v>0</v>
      </c>
      <c r="P52" s="37">
        <f>VLOOKUP($A52,'13.04'!A53:E248,5,0)</f>
        <v>0</v>
      </c>
      <c r="Q52" s="37">
        <f>VLOOKUP($A52,'14.04'!A53:E248,5,0)</f>
        <v>0</v>
      </c>
      <c r="R52" s="37">
        <f>VLOOKUP($A52,'15.04'!A53:E248,5,0)</f>
        <v>0</v>
      </c>
      <c r="S52" s="37">
        <f>VLOOKUP($A52,'16.04'!A53:E248,5,0)</f>
        <v>0</v>
      </c>
      <c r="T52" s="37">
        <f>VLOOKUP($A52,'17.04'!A53:E247,5,0)</f>
        <v>0</v>
      </c>
      <c r="U52" s="37">
        <f>VLOOKUP($A52,'18.04'!A53:E247,5,0)</f>
        <v>0</v>
      </c>
      <c r="V52" s="37">
        <f>VLOOKUP($A52,'19.04'!A53:E247,5,0)</f>
        <v>0</v>
      </c>
      <c r="W52" s="37">
        <f>VLOOKUP($A52,'20.04'!A53:E247,5,0)</f>
        <v>0</v>
      </c>
      <c r="X52" s="37">
        <f>VLOOKUP($A52,'21.04'!A53:E247,5,0)</f>
        <v>0</v>
      </c>
      <c r="Y52" s="37">
        <f>VLOOKUP($A52,'22.04'!A53:E247,5,0)</f>
        <v>0</v>
      </c>
      <c r="Z52" s="37">
        <f>VLOOKUP($A52,'23.04'!A53:E247,5,0)</f>
        <v>0</v>
      </c>
      <c r="AA52" s="37">
        <f>VLOOKUP($A52,'24.04'!A53:E247,5,0)</f>
        <v>0</v>
      </c>
      <c r="AB52" s="37">
        <f>VLOOKUP($A52,'25.04'!A53:E247,5,0)</f>
        <v>0</v>
      </c>
      <c r="AC52" s="37">
        <f>VLOOKUP($A52,'26.04'!A53:E247,5,0)</f>
        <v>0</v>
      </c>
      <c r="AD52" s="37">
        <f>VLOOKUP($A52,'27.04'!A53:E247,5,0)</f>
        <v>0</v>
      </c>
      <c r="AE52" s="37">
        <f>VLOOKUP($A52,'28.04'!A53:E247,5,0)</f>
        <v>0</v>
      </c>
      <c r="AF52" s="37">
        <f>VLOOKUP($A52,'29.04'!A53:E247,5,0)</f>
        <v>0</v>
      </c>
      <c r="AG52" s="37">
        <f>VLOOKUP($A52,'30.04'!A53:E247,5,0)</f>
        <v>0</v>
      </c>
      <c r="AH52" s="37">
        <f>VLOOKUP($A52,'31.03'!A53:E247,5,0)</f>
        <v>0</v>
      </c>
      <c r="AI52" s="137">
        <f t="shared" si="0"/>
        <v>0</v>
      </c>
      <c r="AJ52" s="138"/>
    </row>
    <row r="53" spans="1:37" s="24" customFormat="1" ht="18" customHeight="1" x14ac:dyDescent="0.2">
      <c r="A53" s="13">
        <v>1520001</v>
      </c>
      <c r="B53" s="20" t="s">
        <v>78</v>
      </c>
      <c r="C53" s="21">
        <v>22000</v>
      </c>
      <c r="D53" s="37">
        <f>VLOOKUP($A53,'01.04'!A54:E249,5,0)</f>
        <v>0</v>
      </c>
      <c r="E53" s="37">
        <f>VLOOKUP($A53,'02.04'!A54:E249,5,0)</f>
        <v>0</v>
      </c>
      <c r="F53" s="37">
        <f>VLOOKUP($A53,'03.04'!A54:E249,5,0)</f>
        <v>0</v>
      </c>
      <c r="G53" s="37">
        <f>VLOOKUP($A53,'04.04'!A54:E249,5,0)</f>
        <v>0</v>
      </c>
      <c r="H53" s="37">
        <f>VLOOKUP($A53,'05.04'!A54:E249,5,0)</f>
        <v>0</v>
      </c>
      <c r="I53" s="37">
        <f>VLOOKUP($A53,'06.04'!A54:E249,5,0)</f>
        <v>0</v>
      </c>
      <c r="J53" s="37">
        <f>VLOOKUP($A53,'07.04'!A54:E249,5,0)</f>
        <v>0</v>
      </c>
      <c r="K53" s="37">
        <f>VLOOKUP($A53,'08.04'!A54:E249,5,0)</f>
        <v>0</v>
      </c>
      <c r="L53" s="37">
        <f>VLOOKUP($A53,'09.04'!A54:E249,5,0)</f>
        <v>0</v>
      </c>
      <c r="M53" s="37">
        <f>VLOOKUP($A53,'10.04'!A54:E249,5,0)</f>
        <v>0</v>
      </c>
      <c r="N53" s="37">
        <f>VLOOKUP($A53,'11.04'!A54:E249,5,0)</f>
        <v>0</v>
      </c>
      <c r="O53" s="37">
        <f>VLOOKUP($A53,'12.04'!A54:E249,5,0)</f>
        <v>0</v>
      </c>
      <c r="P53" s="37">
        <f>VLOOKUP($A53,'13.04'!A54:E249,5,0)</f>
        <v>0</v>
      </c>
      <c r="Q53" s="37">
        <f>VLOOKUP($A53,'14.04'!A54:E249,5,0)</f>
        <v>0</v>
      </c>
      <c r="R53" s="37">
        <f>VLOOKUP($A53,'15.04'!A54:E249,5,0)</f>
        <v>0</v>
      </c>
      <c r="S53" s="37">
        <f>VLOOKUP($A53,'16.04'!A54:E249,5,0)</f>
        <v>0</v>
      </c>
      <c r="T53" s="37">
        <f>VLOOKUP($A53,'17.04'!A54:E248,5,0)</f>
        <v>0</v>
      </c>
      <c r="U53" s="37">
        <f>VLOOKUP($A53,'18.04'!A54:E248,5,0)</f>
        <v>0</v>
      </c>
      <c r="V53" s="37">
        <f>VLOOKUP($A53,'19.04'!A54:E248,5,0)</f>
        <v>10</v>
      </c>
      <c r="W53" s="37">
        <f>VLOOKUP($A53,'20.04'!A54:E248,5,0)</f>
        <v>0</v>
      </c>
      <c r="X53" s="37">
        <f>VLOOKUP($A53,'21.04'!A54:E248,5,0)</f>
        <v>0</v>
      </c>
      <c r="Y53" s="37">
        <f>VLOOKUP($A53,'22.04'!A54:E248,5,0)</f>
        <v>0</v>
      </c>
      <c r="Z53" s="37">
        <f>VLOOKUP($A53,'23.04'!A54:E248,5,0)</f>
        <v>0</v>
      </c>
      <c r="AA53" s="37">
        <f>VLOOKUP($A53,'24.04'!A54:E248,5,0)</f>
        <v>0</v>
      </c>
      <c r="AB53" s="37">
        <f>VLOOKUP($A53,'25.04'!A54:E248,5,0)</f>
        <v>0</v>
      </c>
      <c r="AC53" s="37">
        <f>VLOOKUP($A53,'26.04'!A54:E248,5,0)</f>
        <v>0</v>
      </c>
      <c r="AD53" s="37">
        <f>VLOOKUP($A53,'27.04'!A54:E248,5,0)</f>
        <v>0</v>
      </c>
      <c r="AE53" s="37">
        <f>VLOOKUP($A53,'28.04'!A54:E248,5,0)</f>
        <v>0</v>
      </c>
      <c r="AF53" s="37">
        <f>VLOOKUP($A53,'29.04'!A54:E248,5,0)</f>
        <v>0</v>
      </c>
      <c r="AG53" s="37">
        <f>VLOOKUP($A53,'30.04'!A54:E248,5,0)</f>
        <v>8</v>
      </c>
      <c r="AH53" s="37">
        <f>VLOOKUP($A53,'31.03'!A54:E248,5,0)</f>
        <v>0</v>
      </c>
      <c r="AI53" s="137">
        <f t="shared" si="0"/>
        <v>18</v>
      </c>
      <c r="AJ53" s="138"/>
    </row>
    <row r="54" spans="1:37" s="24" customFormat="1" ht="18" customHeight="1" x14ac:dyDescent="0.2">
      <c r="A54" s="13">
        <v>1520004</v>
      </c>
      <c r="B54" s="20" t="s">
        <v>79</v>
      </c>
      <c r="C54" s="21">
        <v>22000</v>
      </c>
      <c r="D54" s="37">
        <f>VLOOKUP($A54,'01.04'!A55:E250,5,0)</f>
        <v>8</v>
      </c>
      <c r="E54" s="37">
        <f>VLOOKUP($A54,'02.04'!A55:E250,5,0)</f>
        <v>8</v>
      </c>
      <c r="F54" s="37">
        <f>VLOOKUP($A54,'03.04'!A55:E250,5,0)</f>
        <v>0</v>
      </c>
      <c r="G54" s="37">
        <f>VLOOKUP($A54,'04.04'!A55:E250,5,0)</f>
        <v>0</v>
      </c>
      <c r="H54" s="37">
        <f>VLOOKUP($A54,'05.04'!A55:E250,5,0)</f>
        <v>0</v>
      </c>
      <c r="I54" s="37">
        <f>VLOOKUP($A54,'06.04'!A55:E250,5,0)</f>
        <v>8</v>
      </c>
      <c r="J54" s="37">
        <f>VLOOKUP($A54,'07.04'!A55:E250,5,0)</f>
        <v>0</v>
      </c>
      <c r="K54" s="37">
        <f>VLOOKUP($A54,'08.04'!A55:E250,5,0)</f>
        <v>8</v>
      </c>
      <c r="L54" s="37">
        <f>VLOOKUP($A54,'09.04'!A55:E250,5,0)</f>
        <v>8</v>
      </c>
      <c r="M54" s="37">
        <f>VLOOKUP($A54,'10.04'!A55:E250,5,0)</f>
        <v>0</v>
      </c>
      <c r="N54" s="37">
        <f>VLOOKUP($A54,'11.04'!A55:E250,5,0)</f>
        <v>0</v>
      </c>
      <c r="O54" s="37">
        <f>VLOOKUP($A54,'12.04'!A55:E250,5,0)</f>
        <v>0</v>
      </c>
      <c r="P54" s="37">
        <f>VLOOKUP($A54,'13.04'!A55:E250,5,0)</f>
        <v>0</v>
      </c>
      <c r="Q54" s="37">
        <f>VLOOKUP($A54,'14.04'!A55:E250,5,0)</f>
        <v>0</v>
      </c>
      <c r="R54" s="37">
        <f>VLOOKUP($A54,'15.04'!A55:E250,5,0)</f>
        <v>8</v>
      </c>
      <c r="S54" s="37">
        <f>VLOOKUP($A54,'16.04'!A55:E250,5,0)</f>
        <v>8</v>
      </c>
      <c r="T54" s="37">
        <f>VLOOKUP($A54,'17.04'!A55:E249,5,0)</f>
        <v>0</v>
      </c>
      <c r="U54" s="37">
        <f>VLOOKUP($A54,'18.04'!A55:E249,5,0)</f>
        <v>0</v>
      </c>
      <c r="V54" s="37">
        <f>VLOOKUP($A54,'19.04'!A55:E249,5,0)</f>
        <v>0</v>
      </c>
      <c r="W54" s="37">
        <f>VLOOKUP($A54,'20.04'!A55:E249,5,0)</f>
        <v>0</v>
      </c>
      <c r="X54" s="37">
        <f>VLOOKUP($A54,'21.04'!A55:E249,5,0)</f>
        <v>0</v>
      </c>
      <c r="Y54" s="37">
        <f>VLOOKUP($A54,'22.04'!A55:E249,5,0)</f>
        <v>8</v>
      </c>
      <c r="Z54" s="37">
        <f>VLOOKUP($A54,'23.04'!A55:E249,5,0)</f>
        <v>8</v>
      </c>
      <c r="AA54" s="37">
        <f>VLOOKUP($A54,'24.04'!A55:E249,5,0)</f>
        <v>0</v>
      </c>
      <c r="AB54" s="37">
        <f>VLOOKUP($A54,'25.04'!A55:E249,5,0)</f>
        <v>0</v>
      </c>
      <c r="AC54" s="37">
        <f>VLOOKUP($A54,'26.04'!A55:E249,5,0)</f>
        <v>0</v>
      </c>
      <c r="AD54" s="37">
        <f>VLOOKUP($A54,'27.04'!A55:E249,5,0)</f>
        <v>0</v>
      </c>
      <c r="AE54" s="37">
        <f>VLOOKUP($A54,'28.04'!A55:E249,5,0)</f>
        <v>0</v>
      </c>
      <c r="AF54" s="37">
        <f>VLOOKUP($A54,'29.04'!A55:E249,5,0)</f>
        <v>8</v>
      </c>
      <c r="AG54" s="37">
        <f>VLOOKUP($A54,'30.04'!A55:E249,5,0)</f>
        <v>8</v>
      </c>
      <c r="AH54" s="37">
        <f>VLOOKUP($A54,'31.03'!A55:E249,5,0)</f>
        <v>0</v>
      </c>
      <c r="AI54" s="137">
        <f t="shared" si="0"/>
        <v>88</v>
      </c>
      <c r="AJ54" s="138"/>
    </row>
    <row r="55" spans="1:37" x14ac:dyDescent="0.2">
      <c r="A55" s="13">
        <v>1520005</v>
      </c>
      <c r="B55" s="14" t="s">
        <v>80</v>
      </c>
      <c r="C55" s="15">
        <v>22000</v>
      </c>
      <c r="D55" s="37">
        <f>VLOOKUP($A55,'01.04'!A56:E251,5,0)</f>
        <v>10</v>
      </c>
      <c r="E55" s="37">
        <f>VLOOKUP($A55,'02.04'!A56:E251,5,0)</f>
        <v>10</v>
      </c>
      <c r="F55" s="37">
        <f>VLOOKUP($A55,'03.04'!A56:E251,5,0)</f>
        <v>0</v>
      </c>
      <c r="G55" s="37">
        <f>VLOOKUP($A55,'04.04'!A56:E251,5,0)</f>
        <v>0</v>
      </c>
      <c r="H55" s="37">
        <f>VLOOKUP($A55,'05.04'!A56:E251,5,0)</f>
        <v>0</v>
      </c>
      <c r="I55" s="37">
        <f>VLOOKUP($A55,'06.04'!A56:E251,5,0)</f>
        <v>8</v>
      </c>
      <c r="J55" s="37">
        <f>VLOOKUP($A55,'07.04'!A56:E251,5,0)</f>
        <v>0</v>
      </c>
      <c r="K55" s="37">
        <f>VLOOKUP($A55,'08.04'!A56:E251,5,0)</f>
        <v>10</v>
      </c>
      <c r="L55" s="37">
        <f>VLOOKUP($A55,'09.04'!A56:E251,5,0)</f>
        <v>10</v>
      </c>
      <c r="M55" s="37">
        <f>VLOOKUP($A55,'10.04'!A56:E251,5,0)</f>
        <v>0</v>
      </c>
      <c r="N55" s="37">
        <f>VLOOKUP($A55,'11.04'!A56:E251,5,0)</f>
        <v>0</v>
      </c>
      <c r="O55" s="37">
        <f>VLOOKUP($A55,'12.04'!A56:E251,5,0)</f>
        <v>0</v>
      </c>
      <c r="P55" s="37">
        <f>VLOOKUP($A55,'13.04'!A56:E251,5,0)</f>
        <v>0</v>
      </c>
      <c r="Q55" s="37">
        <f>VLOOKUP($A55,'14.04'!A56:E251,5,0)</f>
        <v>0</v>
      </c>
      <c r="R55" s="37">
        <f>VLOOKUP($A55,'15.04'!A56:E251,5,0)</f>
        <v>10</v>
      </c>
      <c r="S55" s="37">
        <f>VLOOKUP($A55,'16.04'!A56:E251,5,0)</f>
        <v>8</v>
      </c>
      <c r="T55" s="37">
        <f>VLOOKUP($A55,'17.04'!A56:E250,5,0)</f>
        <v>0</v>
      </c>
      <c r="U55" s="37">
        <f>VLOOKUP($A55,'18.04'!A56:E250,5,0)</f>
        <v>0</v>
      </c>
      <c r="V55" s="37">
        <f>VLOOKUP($A55,'19.04'!A56:E250,5,0)</f>
        <v>0</v>
      </c>
      <c r="W55" s="37">
        <f>VLOOKUP($A55,'20.04'!A56:E250,5,0)</f>
        <v>0</v>
      </c>
      <c r="X55" s="37">
        <f>VLOOKUP($A55,'21.04'!A56:E250,5,0)</f>
        <v>0</v>
      </c>
      <c r="Y55" s="37">
        <f>VLOOKUP($A55,'22.04'!A56:E250,5,0)</f>
        <v>10</v>
      </c>
      <c r="Z55" s="37">
        <f>VLOOKUP($A55,'23.04'!A56:E250,5,0)</f>
        <v>10</v>
      </c>
      <c r="AA55" s="37">
        <f>VLOOKUP($A55,'24.04'!A56:E250,5,0)</f>
        <v>0</v>
      </c>
      <c r="AB55" s="37">
        <f>VLOOKUP($A55,'25.04'!A56:E250,5,0)</f>
        <v>0</v>
      </c>
      <c r="AC55" s="37">
        <f>VLOOKUP($A55,'26.04'!A56:E250,5,0)</f>
        <v>0</v>
      </c>
      <c r="AD55" s="37">
        <f>VLOOKUP($A55,'27.04'!A56:E250,5,0)</f>
        <v>0</v>
      </c>
      <c r="AE55" s="37">
        <f>VLOOKUP($A55,'28.04'!A56:E250,5,0)</f>
        <v>0</v>
      </c>
      <c r="AF55" s="37">
        <f>VLOOKUP($A55,'29.04'!A56:E250,5,0)</f>
        <v>10</v>
      </c>
      <c r="AG55" s="37">
        <f>VLOOKUP($A55,'30.04'!A56:E250,5,0)</f>
        <v>10</v>
      </c>
      <c r="AH55" s="37">
        <f>VLOOKUP($A55,'31.03'!A56:E250,5,0)</f>
        <v>0</v>
      </c>
      <c r="AI55" s="137">
        <f t="shared" si="0"/>
        <v>106</v>
      </c>
      <c r="AJ55" s="138"/>
    </row>
    <row r="56" spans="1:37" x14ac:dyDescent="0.2">
      <c r="A56" s="13">
        <v>1520020</v>
      </c>
      <c r="B56" s="14" t="s">
        <v>81</v>
      </c>
      <c r="C56" s="15">
        <v>20000</v>
      </c>
      <c r="D56" s="37">
        <f>VLOOKUP($A56,'01.04'!A57:E252,5,0)</f>
        <v>10</v>
      </c>
      <c r="E56" s="37">
        <f>VLOOKUP($A56,'02.04'!A57:E252,5,0)</f>
        <v>10</v>
      </c>
      <c r="F56" s="37">
        <f>VLOOKUP($A56,'03.04'!A57:E252,5,0)</f>
        <v>0</v>
      </c>
      <c r="G56" s="37">
        <f>VLOOKUP($A56,'04.04'!A57:E252,5,0)</f>
        <v>0</v>
      </c>
      <c r="H56" s="37">
        <f>VLOOKUP($A56,'05.04'!A57:E252,5,0)</f>
        <v>0</v>
      </c>
      <c r="I56" s="37">
        <f>VLOOKUP($A56,'06.04'!A57:E252,5,0)</f>
        <v>8</v>
      </c>
      <c r="J56" s="37">
        <f>VLOOKUP($A56,'07.04'!A57:E252,5,0)</f>
        <v>0</v>
      </c>
      <c r="K56" s="37">
        <f>VLOOKUP($A56,'08.04'!A57:E252,5,0)</f>
        <v>10</v>
      </c>
      <c r="L56" s="37">
        <f>VLOOKUP($A56,'09.04'!A57:E252,5,0)</f>
        <v>12</v>
      </c>
      <c r="M56" s="37">
        <f>VLOOKUP($A56,'10.04'!A57:E252,5,0)</f>
        <v>0</v>
      </c>
      <c r="N56" s="37">
        <f>VLOOKUP($A56,'11.04'!A57:E252,5,0)</f>
        <v>0</v>
      </c>
      <c r="O56" s="37">
        <f>VLOOKUP($A56,'12.04'!A57:E252,5,0)</f>
        <v>0</v>
      </c>
      <c r="P56" s="37">
        <f>VLOOKUP($A56,'13.04'!A57:E252,5,0)</f>
        <v>0</v>
      </c>
      <c r="Q56" s="37">
        <f>VLOOKUP($A56,'14.04'!A57:E252,5,0)</f>
        <v>0</v>
      </c>
      <c r="R56" s="37">
        <f>VLOOKUP($A56,'15.04'!A57:E252,5,0)</f>
        <v>10</v>
      </c>
      <c r="S56" s="37">
        <f>VLOOKUP($A56,'16.04'!A57:E252,5,0)</f>
        <v>10</v>
      </c>
      <c r="T56" s="37">
        <f>VLOOKUP($A56,'17.04'!A57:E251,5,0)</f>
        <v>0</v>
      </c>
      <c r="U56" s="37">
        <f>VLOOKUP($A56,'18.04'!A57:E251,5,0)</f>
        <v>0</v>
      </c>
      <c r="V56" s="37">
        <f>VLOOKUP($A56,'19.04'!A57:E251,5,0)</f>
        <v>10</v>
      </c>
      <c r="W56" s="37">
        <f>VLOOKUP($A56,'20.04'!A57:E251,5,0)</f>
        <v>0</v>
      </c>
      <c r="X56" s="37">
        <f>VLOOKUP($A56,'21.04'!A57:E251,5,0)</f>
        <v>0</v>
      </c>
      <c r="Y56" s="37">
        <f>VLOOKUP($A56,'22.04'!A57:E251,5,0)</f>
        <v>10</v>
      </c>
      <c r="Z56" s="37">
        <f>VLOOKUP($A56,'23.04'!A57:E251,5,0)</f>
        <v>10</v>
      </c>
      <c r="AA56" s="37">
        <f>VLOOKUP($A56,'24.04'!A57:E251,5,0)</f>
        <v>0</v>
      </c>
      <c r="AB56" s="37">
        <f>VLOOKUP($A56,'25.04'!A57:E251,5,0)</f>
        <v>0</v>
      </c>
      <c r="AC56" s="37">
        <f>VLOOKUP($A56,'26.04'!A57:E251,5,0)</f>
        <v>0</v>
      </c>
      <c r="AD56" s="37">
        <f>VLOOKUP($A56,'27.04'!A57:E251,5,0)</f>
        <v>0</v>
      </c>
      <c r="AE56" s="37">
        <f>VLOOKUP($A56,'28.04'!A57:E251,5,0)</f>
        <v>0</v>
      </c>
      <c r="AF56" s="37">
        <f>VLOOKUP($A56,'29.04'!A57:E251,5,0)</f>
        <v>10</v>
      </c>
      <c r="AG56" s="37">
        <f>VLOOKUP($A56,'30.04'!A57:E251,5,0)</f>
        <v>10</v>
      </c>
      <c r="AH56" s="37">
        <f>VLOOKUP($A56,'31.03'!A57:E251,5,0)</f>
        <v>0</v>
      </c>
      <c r="AI56" s="137">
        <f t="shared" si="0"/>
        <v>120</v>
      </c>
      <c r="AJ56" s="138"/>
    </row>
    <row r="57" spans="1:37" ht="18" customHeight="1" x14ac:dyDescent="0.2">
      <c r="A57" s="13">
        <v>1520041</v>
      </c>
      <c r="B57" s="14" t="s">
        <v>82</v>
      </c>
      <c r="C57" s="15">
        <v>29000</v>
      </c>
      <c r="D57" s="37">
        <f>VLOOKUP($A57,'01.04'!A58:E253,5,0)</f>
        <v>0</v>
      </c>
      <c r="E57" s="37">
        <f>VLOOKUP($A57,'02.04'!A58:E253,5,0)</f>
        <v>0</v>
      </c>
      <c r="F57" s="37">
        <f>VLOOKUP($A57,'03.04'!A58:E253,5,0)</f>
        <v>0</v>
      </c>
      <c r="G57" s="37">
        <f>VLOOKUP($A57,'04.04'!A58:E253,5,0)</f>
        <v>0</v>
      </c>
      <c r="H57" s="37">
        <f>VLOOKUP($A57,'05.04'!A58:E253,5,0)</f>
        <v>0</v>
      </c>
      <c r="I57" s="37">
        <f>VLOOKUP($A57,'06.04'!A58:E253,5,0)</f>
        <v>0</v>
      </c>
      <c r="J57" s="37">
        <f>VLOOKUP($A57,'07.04'!A58:E253,5,0)</f>
        <v>0</v>
      </c>
      <c r="K57" s="37">
        <f>VLOOKUP($A57,'08.04'!A58:E253,5,0)</f>
        <v>0</v>
      </c>
      <c r="L57" s="37">
        <f>VLOOKUP($A57,'09.04'!A58:E253,5,0)</f>
        <v>0</v>
      </c>
      <c r="M57" s="37">
        <f>VLOOKUP($A57,'10.04'!A58:E253,5,0)</f>
        <v>0</v>
      </c>
      <c r="N57" s="37">
        <f>VLOOKUP($A57,'11.04'!A58:E253,5,0)</f>
        <v>0</v>
      </c>
      <c r="O57" s="37">
        <f>VLOOKUP($A57,'12.04'!A58:E253,5,0)</f>
        <v>0</v>
      </c>
      <c r="P57" s="37">
        <f>VLOOKUP($A57,'13.04'!A58:E253,5,0)</f>
        <v>0</v>
      </c>
      <c r="Q57" s="37">
        <f>VLOOKUP($A57,'14.04'!A58:E253,5,0)</f>
        <v>0</v>
      </c>
      <c r="R57" s="37">
        <f>VLOOKUP($A57,'15.04'!A58:E253,5,0)</f>
        <v>0</v>
      </c>
      <c r="S57" s="37">
        <f>VLOOKUP($A57,'16.04'!A58:E253,5,0)</f>
        <v>0</v>
      </c>
      <c r="T57" s="37">
        <f>VLOOKUP($A57,'17.04'!A58:E252,5,0)</f>
        <v>0</v>
      </c>
      <c r="U57" s="37">
        <f>VLOOKUP($A57,'18.04'!A58:E252,5,0)</f>
        <v>0</v>
      </c>
      <c r="V57" s="37">
        <f>VLOOKUP($A57,'19.04'!A58:E252,5,0)</f>
        <v>0</v>
      </c>
      <c r="W57" s="37">
        <f>VLOOKUP($A57,'20.04'!A58:E252,5,0)</f>
        <v>0</v>
      </c>
      <c r="X57" s="37">
        <f>VLOOKUP($A57,'21.04'!A58:E252,5,0)</f>
        <v>0</v>
      </c>
      <c r="Y57" s="37">
        <f>VLOOKUP($A57,'22.04'!A58:E252,5,0)</f>
        <v>0</v>
      </c>
      <c r="Z57" s="37">
        <f>VLOOKUP($A57,'23.04'!A58:E252,5,0)</f>
        <v>0</v>
      </c>
      <c r="AA57" s="37">
        <f>VLOOKUP($A57,'24.04'!A58:E252,5,0)</f>
        <v>0</v>
      </c>
      <c r="AB57" s="37">
        <f>VLOOKUP($A57,'25.04'!A58:E252,5,0)</f>
        <v>0</v>
      </c>
      <c r="AC57" s="37">
        <f>VLOOKUP($A57,'26.04'!A58:E252,5,0)</f>
        <v>0</v>
      </c>
      <c r="AD57" s="37">
        <f>VLOOKUP($A57,'27.04'!A58:E252,5,0)</f>
        <v>0</v>
      </c>
      <c r="AE57" s="37">
        <f>VLOOKUP($A57,'28.04'!A58:E252,5,0)</f>
        <v>0</v>
      </c>
      <c r="AF57" s="37">
        <f>VLOOKUP($A57,'29.04'!A58:E252,5,0)</f>
        <v>0</v>
      </c>
      <c r="AG57" s="37">
        <f>VLOOKUP($A57,'30.04'!A58:E252,5,0)</f>
        <v>0</v>
      </c>
      <c r="AH57" s="37">
        <f>VLOOKUP($A57,'31.03'!A58:E252,5,0)</f>
        <v>0</v>
      </c>
      <c r="AI57" s="137">
        <f t="shared" si="0"/>
        <v>0</v>
      </c>
      <c r="AJ57" s="138"/>
    </row>
    <row r="58" spans="1:37" ht="18" customHeight="1" x14ac:dyDescent="0.2">
      <c r="A58" s="13">
        <v>1520043</v>
      </c>
      <c r="B58" s="14" t="s">
        <v>83</v>
      </c>
      <c r="C58" s="15">
        <v>32000</v>
      </c>
      <c r="D58" s="37">
        <f>VLOOKUP($A58,'01.04'!A59:E254,5,0)</f>
        <v>0</v>
      </c>
      <c r="E58" s="37">
        <f>VLOOKUP($A58,'02.04'!A59:E254,5,0)</f>
        <v>0</v>
      </c>
      <c r="F58" s="37">
        <f>VLOOKUP($A58,'03.04'!A59:E254,5,0)</f>
        <v>0</v>
      </c>
      <c r="G58" s="37">
        <f>VLOOKUP($A58,'04.04'!A59:E254,5,0)</f>
        <v>0</v>
      </c>
      <c r="H58" s="37">
        <f>VLOOKUP($A58,'05.04'!A59:E254,5,0)</f>
        <v>0</v>
      </c>
      <c r="I58" s="37">
        <f>VLOOKUP($A58,'06.04'!A59:E254,5,0)</f>
        <v>0</v>
      </c>
      <c r="J58" s="37">
        <f>VLOOKUP($A58,'07.04'!A59:E254,5,0)</f>
        <v>0</v>
      </c>
      <c r="K58" s="37">
        <f>VLOOKUP($A58,'08.04'!A59:E254,5,0)</f>
        <v>0</v>
      </c>
      <c r="L58" s="37">
        <f>VLOOKUP($A58,'09.04'!A59:E254,5,0)</f>
        <v>0</v>
      </c>
      <c r="M58" s="37">
        <f>VLOOKUP($A58,'10.04'!A59:E254,5,0)</f>
        <v>0</v>
      </c>
      <c r="N58" s="37">
        <f>VLOOKUP($A58,'11.04'!A59:E254,5,0)</f>
        <v>0</v>
      </c>
      <c r="O58" s="37">
        <f>VLOOKUP($A58,'12.04'!A59:E254,5,0)</f>
        <v>0</v>
      </c>
      <c r="P58" s="37">
        <f>VLOOKUP($A58,'13.04'!A59:E254,5,0)</f>
        <v>0</v>
      </c>
      <c r="Q58" s="37">
        <f>VLOOKUP($A58,'14.04'!A59:E254,5,0)</f>
        <v>0</v>
      </c>
      <c r="R58" s="37">
        <f>VLOOKUP($A58,'15.04'!A59:E254,5,0)</f>
        <v>0</v>
      </c>
      <c r="S58" s="37">
        <f>VLOOKUP($A58,'16.04'!A59:E254,5,0)</f>
        <v>0</v>
      </c>
      <c r="T58" s="37">
        <f>VLOOKUP($A58,'17.04'!A59:E253,5,0)</f>
        <v>0</v>
      </c>
      <c r="U58" s="37">
        <f>VLOOKUP($A58,'18.04'!A59:E253,5,0)</f>
        <v>0</v>
      </c>
      <c r="V58" s="37">
        <f>VLOOKUP($A58,'19.04'!A59:E253,5,0)</f>
        <v>0</v>
      </c>
      <c r="W58" s="37">
        <f>VLOOKUP($A58,'20.04'!A59:E253,5,0)</f>
        <v>0</v>
      </c>
      <c r="X58" s="37">
        <f>VLOOKUP($A58,'21.04'!A59:E253,5,0)</f>
        <v>0</v>
      </c>
      <c r="Y58" s="37">
        <f>VLOOKUP($A58,'22.04'!A59:E253,5,0)</f>
        <v>0</v>
      </c>
      <c r="Z58" s="37">
        <f>VLOOKUP($A58,'23.04'!A59:E253,5,0)</f>
        <v>0</v>
      </c>
      <c r="AA58" s="37">
        <f>VLOOKUP($A58,'24.04'!A59:E253,5,0)</f>
        <v>0</v>
      </c>
      <c r="AB58" s="37">
        <f>VLOOKUP($A58,'25.04'!A59:E253,5,0)</f>
        <v>0</v>
      </c>
      <c r="AC58" s="37">
        <f>VLOOKUP($A58,'26.04'!A59:E253,5,0)</f>
        <v>0</v>
      </c>
      <c r="AD58" s="37">
        <f>VLOOKUP($A58,'27.04'!A59:E253,5,0)</f>
        <v>0</v>
      </c>
      <c r="AE58" s="37">
        <f>VLOOKUP($A58,'28.04'!A59:E253,5,0)</f>
        <v>0</v>
      </c>
      <c r="AF58" s="37">
        <f>VLOOKUP($A58,'29.04'!A59:E253,5,0)</f>
        <v>0</v>
      </c>
      <c r="AG58" s="37">
        <f>VLOOKUP($A58,'30.04'!A59:E253,5,0)</f>
        <v>0</v>
      </c>
      <c r="AH58" s="37">
        <f>VLOOKUP($A58,'31.03'!A59:E253,5,0)</f>
        <v>0</v>
      </c>
      <c r="AI58" s="137">
        <f t="shared" si="0"/>
        <v>0</v>
      </c>
      <c r="AJ58" s="138"/>
    </row>
    <row r="59" spans="1:37" ht="18" customHeight="1" x14ac:dyDescent="0.2">
      <c r="A59" s="13">
        <v>1522008</v>
      </c>
      <c r="B59" s="14" t="s">
        <v>84</v>
      </c>
      <c r="C59" s="15">
        <v>25000</v>
      </c>
      <c r="D59" s="37">
        <f>VLOOKUP($A59,'01.04'!A62:E255,5,0)</f>
        <v>8</v>
      </c>
      <c r="E59" s="37">
        <f>VLOOKUP($A59,'02.04'!A62:E255,5,0)</f>
        <v>8</v>
      </c>
      <c r="F59" s="37">
        <f>VLOOKUP($A59,'03.04'!A62:E255,5,0)</f>
        <v>0</v>
      </c>
      <c r="G59" s="37">
        <f>VLOOKUP($A59,'04.04'!A62:E255,5,0)</f>
        <v>0</v>
      </c>
      <c r="H59" s="37">
        <f>VLOOKUP($A59,'05.04'!A62:E255,5,0)</f>
        <v>0</v>
      </c>
      <c r="I59" s="37">
        <f>VLOOKUP($A59,'06.04'!A62:E255,5,0)</f>
        <v>8</v>
      </c>
      <c r="J59" s="37">
        <f>VLOOKUP($A59,'07.04'!A62:E255,5,0)</f>
        <v>0</v>
      </c>
      <c r="K59" s="37">
        <f>VLOOKUP($A59,'08.04'!A62:E255,5,0)</f>
        <v>8</v>
      </c>
      <c r="L59" s="37">
        <f>VLOOKUP($A59,'09.04'!A62:E255,5,0)</f>
        <v>8</v>
      </c>
      <c r="M59" s="37">
        <f>VLOOKUP($A59,'10.04'!A62:E255,5,0)</f>
        <v>0</v>
      </c>
      <c r="N59" s="37">
        <f>VLOOKUP($A59,'11.04'!A62:E255,5,0)</f>
        <v>0</v>
      </c>
      <c r="O59" s="37">
        <f>VLOOKUP($A59,'12.04'!A62:E255,5,0)</f>
        <v>0</v>
      </c>
      <c r="P59" s="37">
        <f>VLOOKUP($A59,'13.04'!A62:E255,5,0)</f>
        <v>0</v>
      </c>
      <c r="Q59" s="37">
        <f>VLOOKUP($A59,'14.04'!A62:E255,5,0)</f>
        <v>0</v>
      </c>
      <c r="R59" s="37">
        <f>VLOOKUP($A59,'15.04'!A62:E255,5,0)</f>
        <v>8</v>
      </c>
      <c r="S59" s="37">
        <f>VLOOKUP($A59,'16.04'!A62:E255,5,0)</f>
        <v>0</v>
      </c>
      <c r="T59" s="37">
        <f>VLOOKUP($A59,'17.04'!A62:E254,5,0)</f>
        <v>8</v>
      </c>
      <c r="U59" s="37">
        <f>VLOOKUP($A59,'18.04'!A62:E254,5,0)</f>
        <v>0</v>
      </c>
      <c r="V59" s="37">
        <f>VLOOKUP($A59,'19.04'!A62:E254,5,0)</f>
        <v>0</v>
      </c>
      <c r="W59" s="37">
        <f>VLOOKUP($A59,'20.04'!A62:E254,5,0)</f>
        <v>0</v>
      </c>
      <c r="X59" s="37">
        <f>VLOOKUP($A59,'21.04'!A62:E254,5,0)</f>
        <v>0</v>
      </c>
      <c r="Y59" s="37">
        <f>VLOOKUP($A59,'22.04'!A62:E254,5,0)</f>
        <v>0</v>
      </c>
      <c r="Z59" s="37">
        <f>VLOOKUP($A59,'23.04'!A62:E254,5,0)</f>
        <v>8</v>
      </c>
      <c r="AA59" s="37">
        <f>VLOOKUP($A59,'24.04'!A62:E254,5,0)</f>
        <v>0</v>
      </c>
      <c r="AB59" s="37">
        <f>VLOOKUP($A59,'25.04'!A62:E254,5,0)</f>
        <v>0</v>
      </c>
      <c r="AC59" s="37">
        <f>VLOOKUP($A59,'26.04'!A62:E254,5,0)</f>
        <v>0</v>
      </c>
      <c r="AD59" s="37">
        <f>VLOOKUP($A59,'27.04'!A62:E254,5,0)</f>
        <v>0</v>
      </c>
      <c r="AE59" s="37">
        <f>VLOOKUP($A59,'28.04'!A62:E254,5,0)</f>
        <v>0</v>
      </c>
      <c r="AF59" s="37">
        <f>VLOOKUP($A59,'29.04'!A62:E254,5,0)</f>
        <v>8</v>
      </c>
      <c r="AG59" s="37">
        <f>VLOOKUP($A59,'30.04'!A62:E254,5,0)</f>
        <v>8</v>
      </c>
      <c r="AH59" s="37">
        <f>VLOOKUP($A59,'31.03'!A62:E254,5,0)</f>
        <v>0</v>
      </c>
      <c r="AI59" s="137">
        <f t="shared" si="0"/>
        <v>80</v>
      </c>
      <c r="AJ59" s="138"/>
    </row>
    <row r="60" spans="1:37" ht="18" customHeight="1" x14ac:dyDescent="0.2">
      <c r="A60" s="13">
        <v>1523008</v>
      </c>
      <c r="B60" s="14" t="s">
        <v>232</v>
      </c>
      <c r="C60" s="15">
        <v>13000</v>
      </c>
      <c r="D60" s="37">
        <f>VLOOKUP($A60,'01.04'!A63:E256,5,0)</f>
        <v>199</v>
      </c>
      <c r="E60" s="37">
        <f>VLOOKUP($A60,'02.04'!A63:E256,5,0)</f>
        <v>315</v>
      </c>
      <c r="F60" s="37">
        <f>VLOOKUP($A60,'03.04'!A63:E256,5,0)</f>
        <v>97</v>
      </c>
      <c r="G60" s="37">
        <f>VLOOKUP($A60,'04.04'!A63:E256,5,0)</f>
        <v>96</v>
      </c>
      <c r="H60" s="37">
        <f>VLOOKUP($A60,'05.04'!A63:E256,5,0)</f>
        <v>97</v>
      </c>
      <c r="I60" s="37">
        <f>VLOOKUP($A60,'06.04'!A63:E256,5,0)</f>
        <v>200</v>
      </c>
      <c r="J60" s="37">
        <f>VLOOKUP($A60,'07.04'!A63:E256,5,0)</f>
        <v>98</v>
      </c>
      <c r="K60" s="37">
        <f>VLOOKUP($A60,'08.04'!A63:E256,5,0)</f>
        <v>187</v>
      </c>
      <c r="L60" s="37">
        <f>VLOOKUP($A60,'09.04'!A63:E256,5,0)</f>
        <v>283</v>
      </c>
      <c r="M60" s="37">
        <f>VLOOKUP($A60,'10.04'!A63:E256,5,0)</f>
        <v>96</v>
      </c>
      <c r="N60" s="37">
        <f>VLOOKUP($A60,'11.04'!A63:E256,5,0)</f>
        <v>97</v>
      </c>
      <c r="O60" s="37">
        <f>VLOOKUP($A60,'12.04'!A63:E256,5,0)</f>
        <v>0</v>
      </c>
      <c r="P60" s="37">
        <f>VLOOKUP($A60,'13.04'!A63:E256,5,0)</f>
        <v>80</v>
      </c>
      <c r="Q60" s="37">
        <f>VLOOKUP($A60,'14.04'!A63:E256,5,0)</f>
        <v>99</v>
      </c>
      <c r="R60" s="37">
        <f>VLOOKUP($A60,'15.04'!A63:E256,5,0)</f>
        <v>199</v>
      </c>
      <c r="S60" s="37">
        <f>VLOOKUP($A60,'16.04'!A63:E256,5,0)</f>
        <v>319</v>
      </c>
      <c r="T60" s="37">
        <f>VLOOKUP($A60,'17.04'!A63:E255,5,0)</f>
        <v>95</v>
      </c>
      <c r="U60" s="37">
        <f>VLOOKUP($A60,'18.04'!A63:E255,5,0)</f>
        <v>98</v>
      </c>
      <c r="V60" s="37">
        <f>VLOOKUP($A60,'19.04'!A63:E255,5,0)</f>
        <v>100</v>
      </c>
      <c r="W60" s="37">
        <f>VLOOKUP($A60,'20.04'!A63:E255,5,0)</f>
        <v>95</v>
      </c>
      <c r="X60" s="37">
        <f>VLOOKUP($A60,'21.04'!A63:E255,5,0)</f>
        <v>99</v>
      </c>
      <c r="Y60" s="37">
        <f>VLOOKUP($A60,'22.04'!A63:E255,5,0)</f>
        <v>198</v>
      </c>
      <c r="Z60" s="37">
        <f>VLOOKUP($A60,'23.04'!A63:E255,5,0)</f>
        <v>310</v>
      </c>
      <c r="AA60" s="37">
        <f>VLOOKUP($A60,'24.04'!A63:E255,5,0)</f>
        <v>100</v>
      </c>
      <c r="AB60" s="37">
        <f>VLOOKUP($A60,'25.04'!A63:E255,5,0)</f>
        <v>92</v>
      </c>
      <c r="AC60" s="37">
        <f>VLOOKUP($A60,'26.04'!A63:E255,5,0)</f>
        <v>96</v>
      </c>
      <c r="AD60" s="37">
        <f>VLOOKUP($A60,'27.04'!A63:E255,5,0)</f>
        <v>99</v>
      </c>
      <c r="AE60" s="37">
        <f>VLOOKUP($A60,'28.04'!A63:E255,5,0)</f>
        <v>213</v>
      </c>
      <c r="AF60" s="37">
        <f>VLOOKUP($A60,'29.04'!A63:E255,5,0)</f>
        <v>195</v>
      </c>
      <c r="AG60" s="37">
        <f>VLOOKUP($A60,'30.04'!A63:E255,5,0)</f>
        <v>337</v>
      </c>
      <c r="AH60" s="37">
        <f>VLOOKUP($A60,'31.03'!A63:E255,5,0)</f>
        <v>95</v>
      </c>
      <c r="AI60" s="137">
        <f t="shared" ref="AI60" si="1">SUM(D60:AH60)</f>
        <v>4684</v>
      </c>
      <c r="AJ60" s="138"/>
    </row>
    <row r="61" spans="1:37" ht="18" customHeight="1" x14ac:dyDescent="0.2">
      <c r="A61" s="13">
        <v>1522009</v>
      </c>
      <c r="B61" s="14" t="s">
        <v>85</v>
      </c>
      <c r="C61" s="15">
        <v>24000</v>
      </c>
      <c r="D61" s="37">
        <f>VLOOKUP($A61,'01.04'!A64:E257,5,0)</f>
        <v>12</v>
      </c>
      <c r="E61" s="37">
        <f>VLOOKUP($A61,'02.04'!A64:E257,5,0)</f>
        <v>11</v>
      </c>
      <c r="F61" s="37">
        <f>VLOOKUP($A61,'03.04'!A64:E257,5,0)</f>
        <v>0</v>
      </c>
      <c r="G61" s="37">
        <f>VLOOKUP($A61,'04.04'!A64:E257,5,0)</f>
        <v>0</v>
      </c>
      <c r="H61" s="37">
        <f>VLOOKUP($A61,'05.04'!A64:E257,5,0)</f>
        <v>0</v>
      </c>
      <c r="I61" s="37">
        <f>VLOOKUP($A61,'06.04'!A64:E257,5,0)</f>
        <v>0</v>
      </c>
      <c r="J61" s="37">
        <f>VLOOKUP($A61,'07.04'!A64:E257,5,0)</f>
        <v>0</v>
      </c>
      <c r="K61" s="37">
        <f>VLOOKUP($A61,'08.04'!A64:E257,5,0)</f>
        <v>0</v>
      </c>
      <c r="L61" s="37">
        <f>VLOOKUP($A61,'09.04'!A64:E257,5,0)</f>
        <v>0</v>
      </c>
      <c r="M61" s="37">
        <f>VLOOKUP($A61,'10.04'!A64:E257,5,0)</f>
        <v>0</v>
      </c>
      <c r="N61" s="37">
        <f>VLOOKUP($A61,'11.04'!A64:E257,5,0)</f>
        <v>0</v>
      </c>
      <c r="O61" s="37">
        <f>VLOOKUP($A61,'12.04'!A64:E257,5,0)</f>
        <v>0</v>
      </c>
      <c r="P61" s="37">
        <f>VLOOKUP($A61,'13.04'!A64:E257,5,0)</f>
        <v>0</v>
      </c>
      <c r="Q61" s="37">
        <f>VLOOKUP($A61,'14.04'!A64:E257,5,0)</f>
        <v>0</v>
      </c>
      <c r="R61" s="37">
        <f>VLOOKUP($A61,'15.04'!A64:E257,5,0)</f>
        <v>0</v>
      </c>
      <c r="S61" s="37">
        <f>VLOOKUP($A61,'16.04'!A64:E257,5,0)</f>
        <v>0</v>
      </c>
      <c r="T61" s="37">
        <f>VLOOKUP($A61,'17.04'!A64:E256,5,0)</f>
        <v>0</v>
      </c>
      <c r="U61" s="37">
        <f>VLOOKUP($A61,'18.04'!A64:E256,5,0)</f>
        <v>0</v>
      </c>
      <c r="V61" s="37">
        <f>VLOOKUP($A61,'19.04'!A64:E256,5,0)</f>
        <v>0</v>
      </c>
      <c r="W61" s="37">
        <f>VLOOKUP($A61,'20.04'!A64:E256,5,0)</f>
        <v>0</v>
      </c>
      <c r="X61" s="37">
        <f>VLOOKUP($A61,'21.04'!A64:E256,5,0)</f>
        <v>0</v>
      </c>
      <c r="Y61" s="37">
        <f>VLOOKUP($A61,'22.04'!A64:E256,5,0)</f>
        <v>0</v>
      </c>
      <c r="Z61" s="37">
        <f>VLOOKUP($A61,'23.04'!A64:E256,5,0)</f>
        <v>0</v>
      </c>
      <c r="AA61" s="37">
        <f>VLOOKUP($A61,'24.04'!A64:E256,5,0)</f>
        <v>0</v>
      </c>
      <c r="AB61" s="37">
        <f>VLOOKUP($A61,'25.04'!A64:E256,5,0)</f>
        <v>0</v>
      </c>
      <c r="AC61" s="37">
        <f>VLOOKUP($A61,'26.04'!A64:E256,5,0)</f>
        <v>0</v>
      </c>
      <c r="AD61" s="37">
        <f>VLOOKUP($A61,'27.04'!A64:E256,5,0)</f>
        <v>0</v>
      </c>
      <c r="AE61" s="37">
        <f>VLOOKUP($A61,'28.04'!A64:E256,5,0)</f>
        <v>0</v>
      </c>
      <c r="AF61" s="37">
        <f>VLOOKUP($A61,'29.04'!A64:E256,5,0)</f>
        <v>0</v>
      </c>
      <c r="AG61" s="37">
        <f>VLOOKUP($A61,'30.04'!A64:E256,5,0)</f>
        <v>0</v>
      </c>
      <c r="AH61" s="37">
        <f>VLOOKUP($A61,'31.03'!A64:E256,5,0)</f>
        <v>0</v>
      </c>
      <c r="AI61" s="137">
        <f t="shared" si="0"/>
        <v>23</v>
      </c>
      <c r="AJ61" s="138"/>
    </row>
    <row r="62" spans="1:37" ht="18" customHeight="1" x14ac:dyDescent="0.2">
      <c r="A62" s="139" t="s">
        <v>228</v>
      </c>
      <c r="B62" s="140"/>
      <c r="C62" s="141"/>
      <c r="D62" s="37">
        <f>SUM(D8:D61)</f>
        <v>567</v>
      </c>
      <c r="E62" s="37">
        <f t="shared" ref="E62:AH62" si="2">SUM(E8:E61)</f>
        <v>742</v>
      </c>
      <c r="F62" s="37">
        <f t="shared" si="2"/>
        <v>270</v>
      </c>
      <c r="G62" s="37">
        <f t="shared" si="2"/>
        <v>254</v>
      </c>
      <c r="H62" s="37">
        <f t="shared" si="2"/>
        <v>317</v>
      </c>
      <c r="I62" s="37">
        <f t="shared" si="2"/>
        <v>648</v>
      </c>
      <c r="J62" s="37">
        <f t="shared" si="2"/>
        <v>258</v>
      </c>
      <c r="K62" s="37">
        <f t="shared" si="2"/>
        <v>599</v>
      </c>
      <c r="L62" s="37">
        <f t="shared" si="2"/>
        <v>727</v>
      </c>
      <c r="M62" s="37">
        <f t="shared" si="2"/>
        <v>270</v>
      </c>
      <c r="N62" s="37">
        <f t="shared" si="2"/>
        <v>295</v>
      </c>
      <c r="O62" s="37">
        <f t="shared" si="2"/>
        <v>163</v>
      </c>
      <c r="P62" s="37">
        <f t="shared" si="2"/>
        <v>262</v>
      </c>
      <c r="Q62" s="37">
        <f t="shared" si="2"/>
        <v>301</v>
      </c>
      <c r="R62" s="37">
        <f t="shared" si="2"/>
        <v>589</v>
      </c>
      <c r="S62" s="37">
        <f t="shared" si="2"/>
        <v>818</v>
      </c>
      <c r="T62" s="37">
        <f t="shared" si="2"/>
        <v>277</v>
      </c>
      <c r="U62" s="37">
        <f t="shared" si="2"/>
        <v>296</v>
      </c>
      <c r="V62" s="37">
        <f t="shared" si="2"/>
        <v>312</v>
      </c>
      <c r="W62" s="37">
        <f t="shared" si="2"/>
        <v>309</v>
      </c>
      <c r="X62" s="37">
        <f t="shared" si="2"/>
        <v>315</v>
      </c>
      <c r="Y62" s="37">
        <f t="shared" si="2"/>
        <v>599</v>
      </c>
      <c r="Z62" s="37">
        <f t="shared" si="2"/>
        <v>750</v>
      </c>
      <c r="AA62" s="37">
        <f t="shared" si="2"/>
        <v>256</v>
      </c>
      <c r="AB62" s="37">
        <f t="shared" si="2"/>
        <v>288</v>
      </c>
      <c r="AC62" s="37">
        <f t="shared" si="2"/>
        <v>300</v>
      </c>
      <c r="AD62" s="37">
        <f t="shared" si="2"/>
        <v>263</v>
      </c>
      <c r="AE62" s="37">
        <f t="shared" si="2"/>
        <v>413</v>
      </c>
      <c r="AF62" s="37">
        <f t="shared" si="2"/>
        <v>601</v>
      </c>
      <c r="AG62" s="37">
        <f t="shared" si="2"/>
        <v>830</v>
      </c>
      <c r="AH62" s="37">
        <f t="shared" si="2"/>
        <v>273</v>
      </c>
      <c r="AI62" s="137">
        <f>SUM(D62:AH62)</f>
        <v>13162</v>
      </c>
      <c r="AJ62" s="138"/>
      <c r="AK62" s="43">
        <f>AI62-SUM(AI53:AJ60)</f>
        <v>8066</v>
      </c>
    </row>
    <row r="63" spans="1:37" ht="18" customHeight="1" x14ac:dyDescent="0.2">
      <c r="A63" s="7">
        <v>1530000</v>
      </c>
      <c r="B63" s="8" t="s">
        <v>86</v>
      </c>
      <c r="C63" s="9"/>
      <c r="D63" s="37">
        <f>VLOOKUP($A63,'01.04'!A65:E259,5,0)</f>
        <v>0</v>
      </c>
      <c r="E63" s="37">
        <f>VLOOKUP($A63,'02.04'!A65:E259,5,0)</f>
        <v>0</v>
      </c>
      <c r="F63" s="37">
        <f>VLOOKUP($A63,'03.04'!A65:E259,5,0)</f>
        <v>0</v>
      </c>
      <c r="G63" s="37">
        <f>VLOOKUP($A63,'04.04'!A65:E259,5,0)</f>
        <v>0</v>
      </c>
      <c r="H63" s="37">
        <f>VLOOKUP($A63,'05.04'!A65:E259,5,0)</f>
        <v>0</v>
      </c>
      <c r="I63" s="37">
        <f>VLOOKUP($A63,'06.04'!A65:E259,5,0)</f>
        <v>0</v>
      </c>
      <c r="J63" s="37">
        <f>VLOOKUP($A63,'07.04'!A65:E259,5,0)</f>
        <v>0</v>
      </c>
      <c r="K63" s="37">
        <f>VLOOKUP($A63,'08.04'!A65:E259,5,0)</f>
        <v>0</v>
      </c>
      <c r="L63" s="37">
        <f>VLOOKUP($A63,'09.04'!A65:E259,5,0)</f>
        <v>0</v>
      </c>
      <c r="M63" s="37">
        <f>VLOOKUP($A63,'10.04'!A65:E259,5,0)</f>
        <v>0</v>
      </c>
      <c r="N63" s="37">
        <f>VLOOKUP($A63,'11.04'!A65:E259,5,0)</f>
        <v>0</v>
      </c>
      <c r="O63" s="37">
        <f>VLOOKUP($A63,'12.04'!A65:E259,5,0)</f>
        <v>0</v>
      </c>
      <c r="P63" s="37">
        <f>VLOOKUP($A63,'13.04'!A65:E259,5,0)</f>
        <v>0</v>
      </c>
      <c r="Q63" s="37">
        <f>VLOOKUP($A63,'14.04'!A65:E259,5,0)</f>
        <v>0</v>
      </c>
      <c r="R63" s="37">
        <f>VLOOKUP($A63,'15.04'!A65:E259,5,0)</f>
        <v>0</v>
      </c>
      <c r="S63" s="37">
        <f>VLOOKUP($A63,'16.04'!A65:E259,5,0)</f>
        <v>0</v>
      </c>
      <c r="T63" s="37">
        <f>VLOOKUP($A63,'17.04'!A65:E258,5,0)</f>
        <v>0</v>
      </c>
      <c r="U63" s="37">
        <f>VLOOKUP($A63,'18.04'!A65:E258,5,0)</f>
        <v>0</v>
      </c>
      <c r="V63" s="37">
        <f>VLOOKUP($A63,'19.04'!A65:E258,5,0)</f>
        <v>0</v>
      </c>
      <c r="W63" s="37">
        <f>VLOOKUP($A63,'20.04'!A65:E258,5,0)</f>
        <v>0</v>
      </c>
      <c r="X63" s="37">
        <f>VLOOKUP($A63,'21.04'!A65:E258,5,0)</f>
        <v>0</v>
      </c>
      <c r="Y63" s="37">
        <f>VLOOKUP($A63,'22.04'!A65:E258,5,0)</f>
        <v>0</v>
      </c>
      <c r="Z63" s="37">
        <f>VLOOKUP($A63,'23.04'!A65:E258,5,0)</f>
        <v>0</v>
      </c>
      <c r="AA63" s="37">
        <f>VLOOKUP($A63,'24.04'!A65:E258,5,0)</f>
        <v>0</v>
      </c>
      <c r="AB63" s="37">
        <f>VLOOKUP($A63,'25.04'!A65:E258,5,0)</f>
        <v>0</v>
      </c>
      <c r="AC63" s="37">
        <f>VLOOKUP($A63,'26.04'!A65:E258,5,0)</f>
        <v>0</v>
      </c>
      <c r="AD63" s="37">
        <f>VLOOKUP($A63,'27.04'!A65:E258,5,0)</f>
        <v>0</v>
      </c>
      <c r="AE63" s="37">
        <f>VLOOKUP($A63,'28.04'!A65:E258,5,0)</f>
        <v>0</v>
      </c>
      <c r="AF63" s="37">
        <f>VLOOKUP($A63,'29.04'!A65:E258,5,0)</f>
        <v>0</v>
      </c>
      <c r="AG63" s="37">
        <f>VLOOKUP($A63,'30.04'!A65:E258,5,0)</f>
        <v>0</v>
      </c>
      <c r="AH63" s="37">
        <f>VLOOKUP($A63,'31.03'!A65:E258,5,0)</f>
        <v>0</v>
      </c>
      <c r="AI63" s="137">
        <f>SUM(D63:AH63)</f>
        <v>0</v>
      </c>
      <c r="AJ63" s="138"/>
      <c r="AK63" s="43" t="e">
        <f>AK62+SUM(AI142:AJ145)</f>
        <v>#N/A</v>
      </c>
    </row>
    <row r="64" spans="1:37" ht="18" customHeight="1" x14ac:dyDescent="0.2">
      <c r="A64" s="13">
        <v>1532013</v>
      </c>
      <c r="B64" s="14" t="s">
        <v>87</v>
      </c>
      <c r="C64" s="15">
        <v>89000</v>
      </c>
      <c r="D64" s="37">
        <f>VLOOKUP($A64,'01.04'!A66:E260,5,0)</f>
        <v>0</v>
      </c>
      <c r="E64" s="37">
        <f>VLOOKUP($A64,'02.04'!A66:E260,5,0)</f>
        <v>0</v>
      </c>
      <c r="F64" s="37">
        <f>VLOOKUP($A64,'03.04'!A66:E260,5,0)</f>
        <v>0</v>
      </c>
      <c r="G64" s="37">
        <f>VLOOKUP($A64,'04.04'!A66:E260,5,0)</f>
        <v>0</v>
      </c>
      <c r="H64" s="37">
        <f>VLOOKUP($A64,'05.04'!A66:E260,5,0)</f>
        <v>0</v>
      </c>
      <c r="I64" s="37">
        <f>VLOOKUP($A64,'06.04'!A66:E260,5,0)</f>
        <v>0</v>
      </c>
      <c r="J64" s="37">
        <f>VLOOKUP($A64,'07.04'!A66:E260,5,0)</f>
        <v>0</v>
      </c>
      <c r="K64" s="37">
        <f>VLOOKUP($A64,'08.04'!A66:E260,5,0)</f>
        <v>0</v>
      </c>
      <c r="L64" s="37">
        <f>VLOOKUP($A64,'09.04'!A66:E260,5,0)</f>
        <v>0</v>
      </c>
      <c r="M64" s="37">
        <f>VLOOKUP($A64,'10.04'!A66:E260,5,0)</f>
        <v>0</v>
      </c>
      <c r="N64" s="37">
        <f>VLOOKUP($A64,'11.04'!A66:E260,5,0)</f>
        <v>0</v>
      </c>
      <c r="O64" s="37">
        <f>VLOOKUP($A64,'12.04'!A66:E260,5,0)</f>
        <v>0</v>
      </c>
      <c r="P64" s="37">
        <f>VLOOKUP($A64,'13.04'!A66:E260,5,0)</f>
        <v>0</v>
      </c>
      <c r="Q64" s="37">
        <f>VLOOKUP($A64,'14.04'!A66:E260,5,0)</f>
        <v>0</v>
      </c>
      <c r="R64" s="37">
        <f>VLOOKUP($A64,'15.04'!A66:E260,5,0)</f>
        <v>0</v>
      </c>
      <c r="S64" s="37">
        <f>VLOOKUP($A64,'16.04'!A66:E260,5,0)</f>
        <v>0</v>
      </c>
      <c r="T64" s="37">
        <f>VLOOKUP($A64,'17.04'!A66:E259,5,0)</f>
        <v>0</v>
      </c>
      <c r="U64" s="37">
        <f>VLOOKUP($A64,'18.04'!A66:E259,5,0)</f>
        <v>0</v>
      </c>
      <c r="V64" s="37">
        <f>VLOOKUP($A64,'19.04'!A66:E259,5,0)</f>
        <v>0</v>
      </c>
      <c r="W64" s="37">
        <f>VLOOKUP($A64,'20.04'!A66:E259,5,0)</f>
        <v>0</v>
      </c>
      <c r="X64" s="37">
        <f>VLOOKUP($A64,'21.04'!A66:E259,5,0)</f>
        <v>10</v>
      </c>
      <c r="Y64" s="37">
        <f>VLOOKUP($A64,'22.04'!A66:E259,5,0)</f>
        <v>0</v>
      </c>
      <c r="Z64" s="37">
        <f>VLOOKUP($A64,'23.04'!A66:E259,5,0)</f>
        <v>0</v>
      </c>
      <c r="AA64" s="37">
        <f>VLOOKUP($A64,'24.04'!A66:E259,5,0)</f>
        <v>0</v>
      </c>
      <c r="AB64" s="37">
        <f>VLOOKUP($A64,'25.04'!A66:E259,5,0)</f>
        <v>0</v>
      </c>
      <c r="AC64" s="37">
        <f>VLOOKUP($A64,'26.04'!A66:E259,5,0)</f>
        <v>0</v>
      </c>
      <c r="AD64" s="37">
        <f>VLOOKUP($A64,'27.04'!A66:E259,5,0)</f>
        <v>0</v>
      </c>
      <c r="AE64" s="37">
        <f>VLOOKUP($A64,'28.04'!A66:E259,5,0)</f>
        <v>0</v>
      </c>
      <c r="AF64" s="37">
        <f>VLOOKUP($A64,'29.04'!A66:E259,5,0)</f>
        <v>0</v>
      </c>
      <c r="AG64" s="37">
        <f>VLOOKUP($A64,'30.04'!A66:E259,5,0)</f>
        <v>0</v>
      </c>
      <c r="AH64" s="37">
        <f>VLOOKUP($A64,'31.03'!A66:E259,5,0)</f>
        <v>0</v>
      </c>
      <c r="AI64" s="137">
        <f t="shared" ref="AI64:AI127" si="3">SUM(D64:AH64)</f>
        <v>10</v>
      </c>
      <c r="AJ64" s="138"/>
    </row>
    <row r="65" spans="1:36" ht="18" customHeight="1" x14ac:dyDescent="0.2">
      <c r="A65" s="7">
        <v>1540000</v>
      </c>
      <c r="B65" s="8" t="s">
        <v>88</v>
      </c>
      <c r="C65" s="9"/>
      <c r="D65" s="37">
        <f>VLOOKUP($A65,'01.04'!A67:E261,5,0)</f>
        <v>0</v>
      </c>
      <c r="E65" s="37">
        <f>VLOOKUP($A65,'02.04'!A67:E261,5,0)</f>
        <v>0</v>
      </c>
      <c r="F65" s="37">
        <f>VLOOKUP($A65,'03.04'!A67:E261,5,0)</f>
        <v>0</v>
      </c>
      <c r="G65" s="37">
        <f>VLOOKUP($A65,'04.04'!A67:E261,5,0)</f>
        <v>0</v>
      </c>
      <c r="H65" s="37">
        <f>VLOOKUP($A65,'05.04'!A67:E261,5,0)</f>
        <v>0</v>
      </c>
      <c r="I65" s="37">
        <f>VLOOKUP($A65,'06.04'!A67:E261,5,0)</f>
        <v>0</v>
      </c>
      <c r="J65" s="37">
        <f>VLOOKUP($A65,'07.04'!A67:E261,5,0)</f>
        <v>0</v>
      </c>
      <c r="K65" s="37">
        <f>VLOOKUP($A65,'08.04'!A67:E261,5,0)</f>
        <v>0</v>
      </c>
      <c r="L65" s="37">
        <f>VLOOKUP($A65,'09.04'!A67:E261,5,0)</f>
        <v>0</v>
      </c>
      <c r="M65" s="37">
        <f>VLOOKUP($A65,'10.04'!A67:E261,5,0)</f>
        <v>0</v>
      </c>
      <c r="N65" s="37">
        <f>VLOOKUP($A65,'11.04'!A67:E261,5,0)</f>
        <v>0</v>
      </c>
      <c r="O65" s="37">
        <f>VLOOKUP($A65,'12.04'!A67:E261,5,0)</f>
        <v>0</v>
      </c>
      <c r="P65" s="37">
        <f>VLOOKUP($A65,'13.04'!A67:E261,5,0)</f>
        <v>0</v>
      </c>
      <c r="Q65" s="37">
        <f>VLOOKUP($A65,'14.04'!A67:E261,5,0)</f>
        <v>0</v>
      </c>
      <c r="R65" s="37">
        <f>VLOOKUP($A65,'15.04'!A67:E261,5,0)</f>
        <v>0</v>
      </c>
      <c r="S65" s="37">
        <f>VLOOKUP($A65,'16.04'!A67:E261,5,0)</f>
        <v>0</v>
      </c>
      <c r="T65" s="37">
        <f>VLOOKUP($A65,'17.04'!A67:E260,5,0)</f>
        <v>0</v>
      </c>
      <c r="U65" s="37">
        <f>VLOOKUP($A65,'18.04'!A67:E260,5,0)</f>
        <v>0</v>
      </c>
      <c r="V65" s="37">
        <f>VLOOKUP($A65,'19.04'!A67:E260,5,0)</f>
        <v>0</v>
      </c>
      <c r="W65" s="37">
        <f>VLOOKUP($A65,'20.04'!A67:E260,5,0)</f>
        <v>0</v>
      </c>
      <c r="X65" s="37">
        <f>VLOOKUP($A65,'21.04'!A67:E260,5,0)</f>
        <v>0</v>
      </c>
      <c r="Y65" s="37">
        <f>VLOOKUP($A65,'22.04'!A67:E260,5,0)</f>
        <v>0</v>
      </c>
      <c r="Z65" s="37">
        <f>VLOOKUP($A65,'23.04'!A67:E260,5,0)</f>
        <v>0</v>
      </c>
      <c r="AA65" s="37">
        <f>VLOOKUP($A65,'24.04'!A67:E260,5,0)</f>
        <v>0</v>
      </c>
      <c r="AB65" s="37">
        <f>VLOOKUP($A65,'25.04'!A67:E260,5,0)</f>
        <v>0</v>
      </c>
      <c r="AC65" s="37">
        <f>VLOOKUP($A65,'26.04'!A67:E260,5,0)</f>
        <v>0</v>
      </c>
      <c r="AD65" s="37">
        <f>VLOOKUP($A65,'27.04'!A67:E260,5,0)</f>
        <v>0</v>
      </c>
      <c r="AE65" s="37">
        <f>VLOOKUP($A65,'28.04'!A67:E260,5,0)</f>
        <v>0</v>
      </c>
      <c r="AF65" s="37">
        <f>VLOOKUP($A65,'29.04'!A67:E260,5,0)</f>
        <v>0</v>
      </c>
      <c r="AG65" s="37">
        <f>VLOOKUP($A65,'30.04'!A67:E260,5,0)</f>
        <v>0</v>
      </c>
      <c r="AH65" s="37">
        <f>VLOOKUP($A65,'31.03'!A67:E260,5,0)</f>
        <v>0</v>
      </c>
      <c r="AI65" s="137">
        <f t="shared" si="3"/>
        <v>0</v>
      </c>
      <c r="AJ65" s="138"/>
    </row>
    <row r="66" spans="1:36" s="24" customFormat="1" ht="18" customHeight="1" x14ac:dyDescent="0.2">
      <c r="A66" s="25">
        <v>1540002</v>
      </c>
      <c r="B66" s="20" t="s">
        <v>89</v>
      </c>
      <c r="C66" s="21">
        <v>19000</v>
      </c>
      <c r="D66" s="37">
        <f>VLOOKUP($A66,'01.04'!A68:E262,5,0)</f>
        <v>0</v>
      </c>
      <c r="E66" s="37">
        <f>VLOOKUP($A66,'02.04'!A68:E262,5,0)</f>
        <v>0</v>
      </c>
      <c r="F66" s="37">
        <f>VLOOKUP($A66,'03.04'!A68:E262,5,0)</f>
        <v>0</v>
      </c>
      <c r="G66" s="37">
        <f>VLOOKUP($A66,'04.04'!A68:E262,5,0)</f>
        <v>0</v>
      </c>
      <c r="H66" s="37">
        <f>VLOOKUP($A66,'05.04'!A68:E262,5,0)</f>
        <v>0</v>
      </c>
      <c r="I66" s="37">
        <f>VLOOKUP($A66,'06.04'!A68:E262,5,0)</f>
        <v>0</v>
      </c>
      <c r="J66" s="37">
        <f>VLOOKUP($A66,'07.04'!A68:E262,5,0)</f>
        <v>0</v>
      </c>
      <c r="K66" s="37">
        <f>VLOOKUP($A66,'08.04'!A68:E262,5,0)</f>
        <v>0</v>
      </c>
      <c r="L66" s="37">
        <f>VLOOKUP($A66,'09.04'!A68:E262,5,0)</f>
        <v>0</v>
      </c>
      <c r="M66" s="37">
        <f>VLOOKUP($A66,'10.04'!A68:E262,5,0)</f>
        <v>0</v>
      </c>
      <c r="N66" s="37">
        <f>VLOOKUP($A66,'11.04'!A68:E262,5,0)</f>
        <v>0</v>
      </c>
      <c r="O66" s="37">
        <f>VLOOKUP($A66,'12.04'!A68:E262,5,0)</f>
        <v>0</v>
      </c>
      <c r="P66" s="37">
        <f>VLOOKUP($A66,'13.04'!A68:E262,5,0)</f>
        <v>0</v>
      </c>
      <c r="Q66" s="37">
        <f>VLOOKUP($A66,'14.04'!A68:E262,5,0)</f>
        <v>0</v>
      </c>
      <c r="R66" s="37">
        <f>VLOOKUP($A66,'15.04'!A68:E262,5,0)</f>
        <v>0</v>
      </c>
      <c r="S66" s="37">
        <f>VLOOKUP($A66,'16.04'!A68:E262,5,0)</f>
        <v>0</v>
      </c>
      <c r="T66" s="37">
        <f>VLOOKUP($A66,'17.04'!A68:E261,5,0)</f>
        <v>0</v>
      </c>
      <c r="U66" s="37">
        <f>VLOOKUP($A66,'18.04'!A68:E261,5,0)</f>
        <v>0</v>
      </c>
      <c r="V66" s="37">
        <f>VLOOKUP($A66,'19.04'!A68:E261,5,0)</f>
        <v>0</v>
      </c>
      <c r="W66" s="37">
        <f>VLOOKUP($A66,'20.04'!A68:E261,5,0)</f>
        <v>0</v>
      </c>
      <c r="X66" s="37">
        <f>VLOOKUP($A66,'21.04'!A68:E261,5,0)</f>
        <v>0</v>
      </c>
      <c r="Y66" s="37">
        <f>VLOOKUP($A66,'22.04'!A68:E261,5,0)</f>
        <v>0</v>
      </c>
      <c r="Z66" s="37">
        <f>VLOOKUP($A66,'23.04'!A68:E261,5,0)</f>
        <v>0</v>
      </c>
      <c r="AA66" s="37">
        <f>VLOOKUP($A66,'24.04'!A68:E261,5,0)</f>
        <v>0</v>
      </c>
      <c r="AB66" s="37">
        <f>VLOOKUP($A66,'25.04'!A68:E261,5,0)</f>
        <v>0</v>
      </c>
      <c r="AC66" s="37">
        <f>VLOOKUP($A66,'26.04'!A68:E261,5,0)</f>
        <v>0</v>
      </c>
      <c r="AD66" s="37">
        <f>VLOOKUP($A66,'27.04'!A68:E261,5,0)</f>
        <v>0</v>
      </c>
      <c r="AE66" s="37">
        <f>VLOOKUP($A66,'28.04'!A68:E261,5,0)</f>
        <v>0</v>
      </c>
      <c r="AF66" s="37">
        <f>VLOOKUP($A66,'29.04'!A68:E261,5,0)</f>
        <v>0</v>
      </c>
      <c r="AG66" s="37">
        <f>VLOOKUP($A66,'30.04'!A68:E261,5,0)</f>
        <v>0</v>
      </c>
      <c r="AH66" s="37">
        <f>VLOOKUP($A66,'31.03'!A68:E261,5,0)</f>
        <v>0</v>
      </c>
      <c r="AI66" s="137">
        <f t="shared" si="3"/>
        <v>0</v>
      </c>
      <c r="AJ66" s="138"/>
    </row>
    <row r="67" spans="1:36" s="24" customFormat="1" ht="18" customHeight="1" x14ac:dyDescent="0.2">
      <c r="A67" s="25">
        <v>1540034</v>
      </c>
      <c r="B67" s="20" t="s">
        <v>90</v>
      </c>
      <c r="C67" s="21">
        <v>16000</v>
      </c>
      <c r="D67" s="37">
        <f>VLOOKUP($A67,'01.04'!A69:E263,5,0)</f>
        <v>0</v>
      </c>
      <c r="E67" s="37">
        <f>VLOOKUP($A67,'02.04'!A69:E263,5,0)</f>
        <v>4</v>
      </c>
      <c r="F67" s="37">
        <f>VLOOKUP($A67,'03.04'!A69:E263,5,0)</f>
        <v>0</v>
      </c>
      <c r="G67" s="37">
        <f>VLOOKUP($A67,'04.04'!A69:E263,5,0)</f>
        <v>0</v>
      </c>
      <c r="H67" s="37">
        <f>VLOOKUP($A67,'05.04'!A69:E263,5,0)</f>
        <v>0</v>
      </c>
      <c r="I67" s="37">
        <f>VLOOKUP($A67,'06.04'!A69:E263,5,0)</f>
        <v>0</v>
      </c>
      <c r="J67" s="37">
        <f>VLOOKUP($A67,'07.04'!A69:E263,5,0)</f>
        <v>0</v>
      </c>
      <c r="K67" s="37">
        <f>VLOOKUP($A67,'08.04'!A69:E263,5,0)</f>
        <v>0</v>
      </c>
      <c r="L67" s="37">
        <f>VLOOKUP($A67,'09.04'!A69:E263,5,0)</f>
        <v>0</v>
      </c>
      <c r="M67" s="37">
        <f>VLOOKUP($A67,'10.04'!A69:E263,5,0)</f>
        <v>0</v>
      </c>
      <c r="N67" s="37">
        <f>VLOOKUP($A67,'11.04'!A69:E263,5,0)</f>
        <v>0</v>
      </c>
      <c r="O67" s="37">
        <f>VLOOKUP($A67,'12.04'!A69:E263,5,0)</f>
        <v>0</v>
      </c>
      <c r="P67" s="37">
        <f>VLOOKUP($A67,'13.04'!A69:E263,5,0)</f>
        <v>7</v>
      </c>
      <c r="Q67" s="37">
        <f>VLOOKUP($A67,'14.04'!A69:E263,5,0)</f>
        <v>0</v>
      </c>
      <c r="R67" s="37">
        <f>VLOOKUP($A67,'15.04'!A69:E263,5,0)</f>
        <v>0</v>
      </c>
      <c r="S67" s="37">
        <f>VLOOKUP($A67,'16.04'!A69:E263,5,0)</f>
        <v>0</v>
      </c>
      <c r="T67" s="37">
        <f>VLOOKUP($A67,'17.04'!A69:E262,5,0)</f>
        <v>2</v>
      </c>
      <c r="U67" s="37">
        <f>VLOOKUP($A67,'18.04'!A69:E262,5,0)</f>
        <v>3</v>
      </c>
      <c r="V67" s="37">
        <f>VLOOKUP($A67,'19.04'!A69:E262,5,0)</f>
        <v>0</v>
      </c>
      <c r="W67" s="37">
        <f>VLOOKUP($A67,'20.04'!A69:E262,5,0)</f>
        <v>0</v>
      </c>
      <c r="X67" s="37">
        <f>VLOOKUP($A67,'21.04'!A69:E262,5,0)</f>
        <v>0</v>
      </c>
      <c r="Y67" s="37">
        <f>VLOOKUP($A67,'22.04'!A69:E262,5,0)</f>
        <v>0</v>
      </c>
      <c r="Z67" s="37">
        <f>VLOOKUP($A67,'23.04'!A69:E262,5,0)</f>
        <v>0</v>
      </c>
      <c r="AA67" s="37">
        <f>VLOOKUP($A67,'24.04'!A69:E262,5,0)</f>
        <v>9</v>
      </c>
      <c r="AB67" s="37">
        <f>VLOOKUP($A67,'25.04'!A69:E262,5,0)</f>
        <v>0</v>
      </c>
      <c r="AC67" s="37">
        <f>VLOOKUP($A67,'26.04'!A69:E262,5,0)</f>
        <v>0</v>
      </c>
      <c r="AD67" s="37">
        <f>VLOOKUP($A67,'27.04'!A69:E262,5,0)</f>
        <v>13</v>
      </c>
      <c r="AE67" s="37">
        <f>VLOOKUP($A67,'28.04'!A69:E262,5,0)</f>
        <v>0</v>
      </c>
      <c r="AF67" s="37">
        <f>VLOOKUP($A67,'29.04'!A69:E262,5,0)</f>
        <v>0</v>
      </c>
      <c r="AG67" s="37">
        <f>VLOOKUP($A67,'30.04'!A69:E262,5,0)</f>
        <v>0</v>
      </c>
      <c r="AH67" s="37">
        <f>VLOOKUP($A67,'31.03'!A69:E262,5,0)</f>
        <v>3</v>
      </c>
      <c r="AI67" s="137">
        <f t="shared" si="3"/>
        <v>41</v>
      </c>
      <c r="AJ67" s="138"/>
    </row>
    <row r="68" spans="1:36" ht="18" customHeight="1" x14ac:dyDescent="0.2">
      <c r="A68" s="7">
        <v>1560000</v>
      </c>
      <c r="B68" s="8" t="s">
        <v>91</v>
      </c>
      <c r="C68" s="9"/>
      <c r="D68" s="37">
        <f>VLOOKUP($A68,'01.04'!A70:E264,5,0)</f>
        <v>0</v>
      </c>
      <c r="E68" s="37">
        <f>VLOOKUP($A68,'02.04'!A70:E264,5,0)</f>
        <v>0</v>
      </c>
      <c r="F68" s="37">
        <f>VLOOKUP($A68,'03.04'!A70:E264,5,0)</f>
        <v>0</v>
      </c>
      <c r="G68" s="37">
        <f>VLOOKUP($A68,'04.04'!A70:E264,5,0)</f>
        <v>0</v>
      </c>
      <c r="H68" s="37">
        <f>VLOOKUP($A68,'05.04'!A70:E264,5,0)</f>
        <v>0</v>
      </c>
      <c r="I68" s="37">
        <f>VLOOKUP($A68,'06.04'!A70:E264,5,0)</f>
        <v>0</v>
      </c>
      <c r="J68" s="37">
        <f>VLOOKUP($A68,'07.04'!A70:E264,5,0)</f>
        <v>0</v>
      </c>
      <c r="K68" s="37">
        <f>VLOOKUP($A68,'08.04'!A70:E264,5,0)</f>
        <v>0</v>
      </c>
      <c r="L68" s="37">
        <f>VLOOKUP($A68,'09.04'!A70:E264,5,0)</f>
        <v>0</v>
      </c>
      <c r="M68" s="37">
        <f>VLOOKUP($A68,'10.04'!A70:E264,5,0)</f>
        <v>0</v>
      </c>
      <c r="N68" s="37">
        <f>VLOOKUP($A68,'11.04'!A70:E264,5,0)</f>
        <v>0</v>
      </c>
      <c r="O68" s="37">
        <f>VLOOKUP($A68,'12.04'!A70:E264,5,0)</f>
        <v>0</v>
      </c>
      <c r="P68" s="37">
        <f>VLOOKUP($A68,'13.04'!A70:E264,5,0)</f>
        <v>0</v>
      </c>
      <c r="Q68" s="37">
        <f>VLOOKUP($A68,'14.04'!A70:E264,5,0)</f>
        <v>0</v>
      </c>
      <c r="R68" s="37">
        <f>VLOOKUP($A68,'15.04'!A70:E264,5,0)</f>
        <v>0</v>
      </c>
      <c r="S68" s="37">
        <f>VLOOKUP($A68,'16.04'!A70:E264,5,0)</f>
        <v>0</v>
      </c>
      <c r="T68" s="37">
        <f>VLOOKUP($A68,'17.04'!A70:E263,5,0)</f>
        <v>0</v>
      </c>
      <c r="U68" s="37">
        <f>VLOOKUP($A68,'18.04'!A70:E263,5,0)</f>
        <v>0</v>
      </c>
      <c r="V68" s="37">
        <f>VLOOKUP($A68,'19.04'!A70:E263,5,0)</f>
        <v>0</v>
      </c>
      <c r="W68" s="37">
        <f>VLOOKUP($A68,'20.04'!A70:E263,5,0)</f>
        <v>0</v>
      </c>
      <c r="X68" s="37">
        <f>VLOOKUP($A68,'21.04'!A70:E263,5,0)</f>
        <v>0</v>
      </c>
      <c r="Y68" s="37">
        <f>VLOOKUP($A68,'22.04'!A70:E263,5,0)</f>
        <v>0</v>
      </c>
      <c r="Z68" s="37">
        <f>VLOOKUP($A68,'23.04'!A70:E263,5,0)</f>
        <v>0</v>
      </c>
      <c r="AA68" s="37">
        <f>VLOOKUP($A68,'24.04'!A70:E263,5,0)</f>
        <v>0</v>
      </c>
      <c r="AB68" s="37">
        <f>VLOOKUP($A68,'25.04'!A70:E263,5,0)</f>
        <v>0</v>
      </c>
      <c r="AC68" s="37">
        <f>VLOOKUP($A68,'26.04'!A70:E263,5,0)</f>
        <v>0</v>
      </c>
      <c r="AD68" s="37">
        <f>VLOOKUP($A68,'27.04'!A70:E263,5,0)</f>
        <v>0</v>
      </c>
      <c r="AE68" s="37">
        <f>VLOOKUP($A68,'28.04'!A70:E263,5,0)</f>
        <v>0</v>
      </c>
      <c r="AF68" s="37">
        <f>VLOOKUP($A68,'29.04'!A70:E263,5,0)</f>
        <v>0</v>
      </c>
      <c r="AG68" s="37">
        <f>VLOOKUP($A68,'30.04'!A70:E263,5,0)</f>
        <v>0</v>
      </c>
      <c r="AH68" s="37">
        <f>VLOOKUP($A68,'31.03'!A70:E263,5,0)</f>
        <v>0</v>
      </c>
      <c r="AI68" s="137">
        <f t="shared" si="3"/>
        <v>0</v>
      </c>
      <c r="AJ68" s="138"/>
    </row>
    <row r="69" spans="1:36" ht="18" customHeight="1" x14ac:dyDescent="0.2">
      <c r="A69" s="13">
        <v>1560001</v>
      </c>
      <c r="B69" s="14" t="s">
        <v>92</v>
      </c>
      <c r="C69" s="15">
        <v>28000</v>
      </c>
      <c r="D69" s="37">
        <f>VLOOKUP($A69,'01.04'!A71:E265,5,0)</f>
        <v>7</v>
      </c>
      <c r="E69" s="37">
        <f>VLOOKUP($A69,'02.04'!A71:E265,5,0)</f>
        <v>7</v>
      </c>
      <c r="F69" s="37">
        <f>VLOOKUP($A69,'03.04'!A71:E265,5,0)</f>
        <v>3</v>
      </c>
      <c r="G69" s="37">
        <f>VLOOKUP($A69,'04.04'!A71:E265,5,0)</f>
        <v>0</v>
      </c>
      <c r="H69" s="37">
        <f>VLOOKUP($A69,'05.04'!A71:E265,5,0)</f>
        <v>3</v>
      </c>
      <c r="I69" s="37">
        <f>VLOOKUP($A69,'06.04'!A71:E265,5,0)</f>
        <v>0</v>
      </c>
      <c r="J69" s="37">
        <f>VLOOKUP($A69,'07.04'!A71:E265,5,0)</f>
        <v>3</v>
      </c>
      <c r="K69" s="37">
        <f>VLOOKUP($A69,'08.04'!A71:E265,5,0)</f>
        <v>7</v>
      </c>
      <c r="L69" s="37">
        <f>VLOOKUP($A69,'09.04'!A71:E265,5,0)</f>
        <v>7</v>
      </c>
      <c r="M69" s="37">
        <f>VLOOKUP($A69,'10.04'!A71:E265,5,0)</f>
        <v>0</v>
      </c>
      <c r="N69" s="37">
        <f>VLOOKUP($A69,'11.04'!A71:E265,5,0)</f>
        <v>3</v>
      </c>
      <c r="O69" s="37">
        <f>VLOOKUP($A69,'12.04'!A71:E265,5,0)</f>
        <v>6</v>
      </c>
      <c r="P69" s="37">
        <f>VLOOKUP($A69,'13.04'!A71:E265,5,0)</f>
        <v>7</v>
      </c>
      <c r="Q69" s="37">
        <f>VLOOKUP($A69,'14.04'!A71:E265,5,0)</f>
        <v>7</v>
      </c>
      <c r="R69" s="37">
        <f>VLOOKUP($A69,'15.04'!A71:E265,5,0)</f>
        <v>0</v>
      </c>
      <c r="S69" s="37">
        <f>VLOOKUP($A69,'16.04'!A71:E265,5,0)</f>
        <v>6</v>
      </c>
      <c r="T69" s="37">
        <f>VLOOKUP($A69,'17.04'!A71:E264,5,0)</f>
        <v>7</v>
      </c>
      <c r="U69" s="37">
        <f>VLOOKUP($A69,'18.04'!A71:E264,5,0)</f>
        <v>2</v>
      </c>
      <c r="V69" s="37">
        <f>VLOOKUP($A69,'19.04'!A71:E264,5,0)</f>
        <v>3</v>
      </c>
      <c r="W69" s="37">
        <f>VLOOKUP($A69,'20.04'!A71:E264,5,0)</f>
        <v>0</v>
      </c>
      <c r="X69" s="37">
        <f>VLOOKUP($A69,'21.04'!A71:E264,5,0)</f>
        <v>3</v>
      </c>
      <c r="Y69" s="37">
        <f>VLOOKUP($A69,'22.04'!A71:E264,5,0)</f>
        <v>7</v>
      </c>
      <c r="Z69" s="37">
        <f>VLOOKUP($A69,'23.04'!A71:E264,5,0)</f>
        <v>7</v>
      </c>
      <c r="AA69" s="37">
        <f>VLOOKUP($A69,'24.04'!A71:E264,5,0)</f>
        <v>0</v>
      </c>
      <c r="AB69" s="37">
        <f>VLOOKUP($A69,'25.04'!A71:E264,5,0)</f>
        <v>7</v>
      </c>
      <c r="AC69" s="37">
        <f>VLOOKUP($A69,'26.04'!A71:E264,5,0)</f>
        <v>7</v>
      </c>
      <c r="AD69" s="37">
        <f>VLOOKUP($A69,'27.04'!A71:E264,5,0)</f>
        <v>3</v>
      </c>
      <c r="AE69" s="37">
        <f>VLOOKUP($A69,'28.04'!A71:E264,5,0)</f>
        <v>0</v>
      </c>
      <c r="AF69" s="37">
        <f>VLOOKUP($A69,'29.04'!A71:E264,5,0)</f>
        <v>7</v>
      </c>
      <c r="AG69" s="37">
        <f>VLOOKUP($A69,'30.04'!A71:E264,5,0)</f>
        <v>7</v>
      </c>
      <c r="AH69" s="37">
        <f>VLOOKUP($A69,'31.03'!A71:E264,5,0)</f>
        <v>7</v>
      </c>
      <c r="AI69" s="137">
        <f t="shared" si="3"/>
        <v>133</v>
      </c>
      <c r="AJ69" s="138"/>
    </row>
    <row r="70" spans="1:36" ht="18" customHeight="1" x14ac:dyDescent="0.2">
      <c r="A70" s="13">
        <v>1560002</v>
      </c>
      <c r="B70" s="14" t="s">
        <v>93</v>
      </c>
      <c r="C70" s="15">
        <v>28000</v>
      </c>
      <c r="D70" s="37">
        <f>VLOOKUP($A70,'01.04'!A72:E266,5,0)</f>
        <v>0</v>
      </c>
      <c r="E70" s="37">
        <f>VLOOKUP($A70,'02.04'!A72:E266,5,0)</f>
        <v>4</v>
      </c>
      <c r="F70" s="37">
        <f>VLOOKUP($A70,'03.04'!A72:E266,5,0)</f>
        <v>4</v>
      </c>
      <c r="G70" s="37">
        <f>VLOOKUP($A70,'04.04'!A72:E266,5,0)</f>
        <v>4</v>
      </c>
      <c r="H70" s="37">
        <f>VLOOKUP($A70,'05.04'!A72:E266,5,0)</f>
        <v>4</v>
      </c>
      <c r="I70" s="37">
        <f>VLOOKUP($A70,'06.04'!A72:E266,5,0)</f>
        <v>0</v>
      </c>
      <c r="J70" s="37">
        <f>VLOOKUP($A70,'07.04'!A72:E266,5,0)</f>
        <v>4</v>
      </c>
      <c r="K70" s="37">
        <f>VLOOKUP($A70,'08.04'!A72:E266,5,0)</f>
        <v>0</v>
      </c>
      <c r="L70" s="37">
        <f>VLOOKUP($A70,'09.04'!A72:E266,5,0)</f>
        <v>6</v>
      </c>
      <c r="M70" s="37">
        <f>VLOOKUP($A70,'10.04'!A72:E266,5,0)</f>
        <v>0</v>
      </c>
      <c r="N70" s="37">
        <f>VLOOKUP($A70,'11.04'!A72:E266,5,0)</f>
        <v>4</v>
      </c>
      <c r="O70" s="37">
        <f>VLOOKUP($A70,'12.04'!A72:E266,5,0)</f>
        <v>4</v>
      </c>
      <c r="P70" s="37">
        <f>VLOOKUP($A70,'13.04'!A72:E266,5,0)</f>
        <v>4</v>
      </c>
      <c r="Q70" s="37">
        <f>VLOOKUP($A70,'14.04'!A72:E266,5,0)</f>
        <v>4</v>
      </c>
      <c r="R70" s="37">
        <f>VLOOKUP($A70,'15.04'!A72:E266,5,0)</f>
        <v>0</v>
      </c>
      <c r="S70" s="37">
        <f>VLOOKUP($A70,'16.04'!A72:E266,5,0)</f>
        <v>8</v>
      </c>
      <c r="T70" s="37">
        <f>VLOOKUP($A70,'17.04'!A72:E265,5,0)</f>
        <v>4</v>
      </c>
      <c r="U70" s="37">
        <f>VLOOKUP($A70,'18.04'!A72:E265,5,0)</f>
        <v>4</v>
      </c>
      <c r="V70" s="37">
        <f>VLOOKUP($A70,'19.04'!A72:E265,5,0)</f>
        <v>4</v>
      </c>
      <c r="W70" s="37">
        <f>VLOOKUP($A70,'20.04'!A72:E265,5,0)</f>
        <v>4</v>
      </c>
      <c r="X70" s="37">
        <f>VLOOKUP($A70,'21.04'!A72:E265,5,0)</f>
        <v>4</v>
      </c>
      <c r="Y70" s="37">
        <f>VLOOKUP($A70,'22.04'!A72:E265,5,0)</f>
        <v>8</v>
      </c>
      <c r="Z70" s="37">
        <f>VLOOKUP($A70,'23.04'!A72:E265,5,0)</f>
        <v>8</v>
      </c>
      <c r="AA70" s="37">
        <f>VLOOKUP($A70,'24.04'!A72:E265,5,0)</f>
        <v>3</v>
      </c>
      <c r="AB70" s="37">
        <f>VLOOKUP($A70,'25.04'!A72:E265,5,0)</f>
        <v>4</v>
      </c>
      <c r="AC70" s="37">
        <f>VLOOKUP($A70,'26.04'!A72:E265,5,0)</f>
        <v>4</v>
      </c>
      <c r="AD70" s="37">
        <f>VLOOKUP($A70,'27.04'!A72:E265,5,0)</f>
        <v>4</v>
      </c>
      <c r="AE70" s="37">
        <f>VLOOKUP($A70,'28.04'!A72:E265,5,0)</f>
        <v>4</v>
      </c>
      <c r="AF70" s="37">
        <f>VLOOKUP($A70,'29.04'!A72:E265,5,0)</f>
        <v>4</v>
      </c>
      <c r="AG70" s="37">
        <f>VLOOKUP($A70,'30.04'!A72:E265,5,0)</f>
        <v>8</v>
      </c>
      <c r="AH70" s="37">
        <f>VLOOKUP($A70,'31.03'!A72:E265,5,0)</f>
        <v>4</v>
      </c>
      <c r="AI70" s="137">
        <f t="shared" si="3"/>
        <v>121</v>
      </c>
      <c r="AJ70" s="138"/>
    </row>
    <row r="71" spans="1:36" ht="18" customHeight="1" x14ac:dyDescent="0.2">
      <c r="A71" s="13">
        <v>1560006</v>
      </c>
      <c r="B71" s="14" t="s">
        <v>94</v>
      </c>
      <c r="C71" s="15">
        <v>28000</v>
      </c>
      <c r="D71" s="37">
        <f>VLOOKUP($A71,'01.04'!A73:E267,5,0)</f>
        <v>3</v>
      </c>
      <c r="E71" s="37">
        <f>VLOOKUP($A71,'02.04'!A73:E267,5,0)</f>
        <v>7</v>
      </c>
      <c r="F71" s="37">
        <f>VLOOKUP($A71,'03.04'!A73:E267,5,0)</f>
        <v>3</v>
      </c>
      <c r="G71" s="37">
        <f>VLOOKUP($A71,'04.04'!A73:E267,5,0)</f>
        <v>3</v>
      </c>
      <c r="H71" s="37">
        <f>VLOOKUP($A71,'05.04'!A73:E267,5,0)</f>
        <v>0</v>
      </c>
      <c r="I71" s="37">
        <f>VLOOKUP($A71,'06.04'!A73:E267,5,0)</f>
        <v>0</v>
      </c>
      <c r="J71" s="37">
        <f>VLOOKUP($A71,'07.04'!A73:E267,5,0)</f>
        <v>3</v>
      </c>
      <c r="K71" s="37">
        <f>VLOOKUP($A71,'08.04'!A73:E267,5,0)</f>
        <v>4</v>
      </c>
      <c r="L71" s="37">
        <f>VLOOKUP($A71,'09.04'!A73:E267,5,0)</f>
        <v>7</v>
      </c>
      <c r="M71" s="37">
        <f>VLOOKUP($A71,'10.04'!A73:E267,5,0)</f>
        <v>0</v>
      </c>
      <c r="N71" s="37">
        <f>VLOOKUP($A71,'11.04'!A73:E267,5,0)</f>
        <v>7</v>
      </c>
      <c r="O71" s="37">
        <f>VLOOKUP($A71,'12.04'!A73:E267,5,0)</f>
        <v>4</v>
      </c>
      <c r="P71" s="37">
        <f>VLOOKUP($A71,'13.04'!A73:E267,5,0)</f>
        <v>3</v>
      </c>
      <c r="Q71" s="37">
        <f>VLOOKUP($A71,'14.04'!A73:E267,5,0)</f>
        <v>0</v>
      </c>
      <c r="R71" s="37">
        <f>VLOOKUP($A71,'15.04'!A73:E267,5,0)</f>
        <v>0</v>
      </c>
      <c r="S71" s="37">
        <f>VLOOKUP($A71,'16.04'!A73:E267,5,0)</f>
        <v>7</v>
      </c>
      <c r="T71" s="37">
        <f>VLOOKUP($A71,'17.04'!A73:E266,5,0)</f>
        <v>3</v>
      </c>
      <c r="U71" s="37">
        <f>VLOOKUP($A71,'18.04'!A73:E266,5,0)</f>
        <v>2</v>
      </c>
      <c r="V71" s="37">
        <f>VLOOKUP($A71,'19.04'!A73:E266,5,0)</f>
        <v>2</v>
      </c>
      <c r="W71" s="37">
        <f>VLOOKUP($A71,'20.04'!A73:E266,5,0)</f>
        <v>3</v>
      </c>
      <c r="X71" s="37">
        <f>VLOOKUP($A71,'21.04'!A73:E266,5,0)</f>
        <v>4</v>
      </c>
      <c r="Y71" s="37">
        <f>VLOOKUP($A71,'22.04'!A73:E266,5,0)</f>
        <v>7</v>
      </c>
      <c r="Z71" s="37">
        <f>VLOOKUP($A71,'23.04'!A73:E266,5,0)</f>
        <v>7</v>
      </c>
      <c r="AA71" s="37">
        <f>VLOOKUP($A71,'24.04'!A73:E266,5,0)</f>
        <v>4</v>
      </c>
      <c r="AB71" s="37">
        <f>VLOOKUP($A71,'25.04'!A73:E266,5,0)</f>
        <v>4</v>
      </c>
      <c r="AC71" s="37">
        <f>VLOOKUP($A71,'26.04'!A73:E266,5,0)</f>
        <v>3</v>
      </c>
      <c r="AD71" s="37">
        <f>VLOOKUP($A71,'27.04'!A73:E266,5,0)</f>
        <v>3</v>
      </c>
      <c r="AE71" s="37">
        <f>VLOOKUP($A71,'28.04'!A73:E266,5,0)</f>
        <v>0</v>
      </c>
      <c r="AF71" s="37">
        <f>VLOOKUP($A71,'29.04'!A73:E266,5,0)</f>
        <v>3</v>
      </c>
      <c r="AG71" s="37">
        <f>VLOOKUP($A71,'30.04'!A73:E266,5,0)</f>
        <v>7</v>
      </c>
      <c r="AH71" s="37">
        <f>VLOOKUP($A71,'31.03'!A73:E266,5,0)</f>
        <v>0</v>
      </c>
      <c r="AI71" s="137">
        <f t="shared" si="3"/>
        <v>103</v>
      </c>
      <c r="AJ71" s="138"/>
    </row>
    <row r="72" spans="1:36" ht="18" customHeight="1" x14ac:dyDescent="0.2">
      <c r="A72" s="13">
        <v>1560008</v>
      </c>
      <c r="B72" s="14" t="s">
        <v>95</v>
      </c>
      <c r="C72" s="15">
        <v>28000</v>
      </c>
      <c r="D72" s="37">
        <f>VLOOKUP($A72,'01.04'!A74:E268,5,0)</f>
        <v>4</v>
      </c>
      <c r="E72" s="37">
        <f>VLOOKUP($A72,'02.04'!A74:E268,5,0)</f>
        <v>7</v>
      </c>
      <c r="F72" s="37">
        <f>VLOOKUP($A72,'03.04'!A74:E268,5,0)</f>
        <v>4</v>
      </c>
      <c r="G72" s="37">
        <f>VLOOKUP($A72,'04.04'!A74:E268,5,0)</f>
        <v>4</v>
      </c>
      <c r="H72" s="37">
        <f>VLOOKUP($A72,'05.04'!A74:E268,5,0)</f>
        <v>0</v>
      </c>
      <c r="I72" s="37">
        <f>VLOOKUP($A72,'06.04'!A74:E268,5,0)</f>
        <v>0</v>
      </c>
      <c r="J72" s="37">
        <f>VLOOKUP($A72,'07.04'!A74:E268,5,0)</f>
        <v>4</v>
      </c>
      <c r="K72" s="37">
        <f>VLOOKUP($A72,'08.04'!A74:E268,5,0)</f>
        <v>3</v>
      </c>
      <c r="L72" s="37">
        <f>VLOOKUP($A72,'09.04'!A74:E268,5,0)</f>
        <v>7</v>
      </c>
      <c r="M72" s="37">
        <f>VLOOKUP($A72,'10.04'!A74:E268,5,0)</f>
        <v>0</v>
      </c>
      <c r="N72" s="37">
        <f>VLOOKUP($A72,'11.04'!A74:E268,5,0)</f>
        <v>0</v>
      </c>
      <c r="O72" s="37">
        <f>VLOOKUP($A72,'12.04'!A74:E268,5,0)</f>
        <v>4</v>
      </c>
      <c r="P72" s="37">
        <f>VLOOKUP($A72,'13.04'!A74:E268,5,0)</f>
        <v>4</v>
      </c>
      <c r="Q72" s="37">
        <f>VLOOKUP($A72,'14.04'!A74:E268,5,0)</f>
        <v>6</v>
      </c>
      <c r="R72" s="37">
        <f>VLOOKUP($A72,'15.04'!A74:E268,5,0)</f>
        <v>0</v>
      </c>
      <c r="S72" s="37">
        <f>VLOOKUP($A72,'16.04'!A74:E268,5,0)</f>
        <v>7</v>
      </c>
      <c r="T72" s="37">
        <f>VLOOKUP($A72,'17.04'!A74:E267,5,0)</f>
        <v>4</v>
      </c>
      <c r="U72" s="37">
        <f>VLOOKUP($A72,'18.04'!A74:E267,5,0)</f>
        <v>3</v>
      </c>
      <c r="V72" s="37">
        <f>VLOOKUP($A72,'19.04'!A74:E267,5,0)</f>
        <v>5</v>
      </c>
      <c r="W72" s="37">
        <f>VLOOKUP($A72,'20.04'!A74:E267,5,0)</f>
        <v>4</v>
      </c>
      <c r="X72" s="37">
        <f>VLOOKUP($A72,'21.04'!A74:E267,5,0)</f>
        <v>3</v>
      </c>
      <c r="Y72" s="37">
        <f>VLOOKUP($A72,'22.04'!A74:E267,5,0)</f>
        <v>7</v>
      </c>
      <c r="Z72" s="37">
        <f>VLOOKUP($A72,'23.04'!A74:E267,5,0)</f>
        <v>7</v>
      </c>
      <c r="AA72" s="37">
        <f>VLOOKUP($A72,'24.04'!A74:E267,5,0)</f>
        <v>0</v>
      </c>
      <c r="AB72" s="37">
        <f>VLOOKUP($A72,'25.04'!A74:E267,5,0)</f>
        <v>3</v>
      </c>
      <c r="AC72" s="37">
        <f>VLOOKUP($A72,'26.04'!A74:E267,5,0)</f>
        <v>4</v>
      </c>
      <c r="AD72" s="37">
        <f>VLOOKUP($A72,'27.04'!A74:E267,5,0)</f>
        <v>4</v>
      </c>
      <c r="AE72" s="37">
        <f>VLOOKUP($A72,'28.04'!A74:E267,5,0)</f>
        <v>3</v>
      </c>
      <c r="AF72" s="37">
        <f>VLOOKUP($A72,'29.04'!A74:E267,5,0)</f>
        <v>4</v>
      </c>
      <c r="AG72" s="37">
        <f>VLOOKUP($A72,'30.04'!A74:E267,5,0)</f>
        <v>7</v>
      </c>
      <c r="AH72" s="37">
        <f>VLOOKUP($A72,'31.03'!A74:E267,5,0)</f>
        <v>0</v>
      </c>
      <c r="AI72" s="137">
        <f t="shared" si="3"/>
        <v>112</v>
      </c>
      <c r="AJ72" s="138"/>
    </row>
    <row r="73" spans="1:36" ht="18" customHeight="1" x14ac:dyDescent="0.2">
      <c r="A73" s="13">
        <v>1560048</v>
      </c>
      <c r="B73" s="14" t="s">
        <v>96</v>
      </c>
      <c r="C73" s="15">
        <v>28000</v>
      </c>
      <c r="D73" s="37">
        <f>VLOOKUP($A73,'01.04'!A75:E269,5,0)</f>
        <v>7</v>
      </c>
      <c r="E73" s="37">
        <f>VLOOKUP($A73,'02.04'!A75:E269,5,0)</f>
        <v>7</v>
      </c>
      <c r="F73" s="37">
        <f>VLOOKUP($A73,'03.04'!A75:E269,5,0)</f>
        <v>0</v>
      </c>
      <c r="G73" s="37">
        <f>VLOOKUP($A73,'04.04'!A75:E269,5,0)</f>
        <v>7</v>
      </c>
      <c r="H73" s="37">
        <f>VLOOKUP($A73,'05.04'!A75:E269,5,0)</f>
        <v>0</v>
      </c>
      <c r="I73" s="37">
        <f>VLOOKUP($A73,'06.04'!A75:E269,5,0)</f>
        <v>0</v>
      </c>
      <c r="J73" s="37">
        <f>VLOOKUP($A73,'07.04'!A75:E269,5,0)</f>
        <v>0</v>
      </c>
      <c r="K73" s="37">
        <f>VLOOKUP($A73,'08.04'!A75:E269,5,0)</f>
        <v>0</v>
      </c>
      <c r="L73" s="37">
        <f>VLOOKUP($A73,'09.04'!A75:E269,5,0)</f>
        <v>7</v>
      </c>
      <c r="M73" s="37">
        <f>VLOOKUP($A73,'10.04'!A75:E269,5,0)</f>
        <v>0</v>
      </c>
      <c r="N73" s="37">
        <f>VLOOKUP($A73,'11.04'!A75:E269,5,0)</f>
        <v>0</v>
      </c>
      <c r="O73" s="37">
        <f>VLOOKUP($A73,'12.04'!A75:E269,5,0)</f>
        <v>0</v>
      </c>
      <c r="P73" s="37">
        <f>VLOOKUP($A73,'13.04'!A75:E269,5,0)</f>
        <v>0</v>
      </c>
      <c r="Q73" s="37">
        <f>VLOOKUP($A73,'14.04'!A75:E269,5,0)</f>
        <v>0</v>
      </c>
      <c r="R73" s="37">
        <f>VLOOKUP($A73,'15.04'!A75:E269,5,0)</f>
        <v>0</v>
      </c>
      <c r="S73" s="37">
        <f>VLOOKUP($A73,'16.04'!A75:E269,5,0)</f>
        <v>0</v>
      </c>
      <c r="T73" s="37">
        <f>VLOOKUP($A73,'17.04'!A75:E268,5,0)</f>
        <v>0</v>
      </c>
      <c r="U73" s="37">
        <f>VLOOKUP($A73,'18.04'!A75:E268,5,0)</f>
        <v>0</v>
      </c>
      <c r="V73" s="37">
        <f>VLOOKUP($A73,'19.04'!A75:E268,5,0)</f>
        <v>3</v>
      </c>
      <c r="W73" s="37">
        <f>VLOOKUP($A73,'20.04'!A75:E268,5,0)</f>
        <v>7</v>
      </c>
      <c r="X73" s="37">
        <f>VLOOKUP($A73,'21.04'!A75:E268,5,0)</f>
        <v>3</v>
      </c>
      <c r="Y73" s="37">
        <f>VLOOKUP($A73,'22.04'!A75:E268,5,0)</f>
        <v>7</v>
      </c>
      <c r="Z73" s="37">
        <f>VLOOKUP($A73,'23.04'!A75:E268,5,0)</f>
        <v>5</v>
      </c>
      <c r="AA73" s="37">
        <f>VLOOKUP($A73,'24.04'!A75:E268,5,0)</f>
        <v>7</v>
      </c>
      <c r="AB73" s="37">
        <f>VLOOKUP($A73,'25.04'!A75:E268,5,0)</f>
        <v>0</v>
      </c>
      <c r="AC73" s="37">
        <f>VLOOKUP($A73,'26.04'!A75:E268,5,0)</f>
        <v>0</v>
      </c>
      <c r="AD73" s="37">
        <f>VLOOKUP($A73,'27.04'!A75:E268,5,0)</f>
        <v>3</v>
      </c>
      <c r="AE73" s="37">
        <f>VLOOKUP($A73,'28.04'!A75:E268,5,0)</f>
        <v>3</v>
      </c>
      <c r="AF73" s="37">
        <f>VLOOKUP($A73,'29.04'!A75:E268,5,0)</f>
        <v>7</v>
      </c>
      <c r="AG73" s="37">
        <f>VLOOKUP($A73,'30.04'!A75:E268,5,0)</f>
        <v>7</v>
      </c>
      <c r="AH73" s="37">
        <f>VLOOKUP($A73,'31.03'!A75:E268,5,0)</f>
        <v>0</v>
      </c>
      <c r="AI73" s="137">
        <f t="shared" si="3"/>
        <v>80</v>
      </c>
      <c r="AJ73" s="138"/>
    </row>
    <row r="74" spans="1:36" ht="18" customHeight="1" x14ac:dyDescent="0.2">
      <c r="A74" s="7">
        <v>1510000</v>
      </c>
      <c r="B74" s="8" t="s">
        <v>97</v>
      </c>
      <c r="C74" s="9"/>
      <c r="D74" s="37">
        <f>VLOOKUP($A74,'01.04'!A76:E270,5,0)</f>
        <v>0</v>
      </c>
      <c r="E74" s="37">
        <f>VLOOKUP($A74,'02.04'!A76:E270,5,0)</f>
        <v>0</v>
      </c>
      <c r="F74" s="37">
        <f>VLOOKUP($A74,'03.04'!A76:E270,5,0)</f>
        <v>0</v>
      </c>
      <c r="G74" s="37">
        <f>VLOOKUP($A74,'04.04'!A76:E270,5,0)</f>
        <v>0</v>
      </c>
      <c r="H74" s="37">
        <f>VLOOKUP($A74,'05.04'!A76:E270,5,0)</f>
        <v>0</v>
      </c>
      <c r="I74" s="37">
        <f>VLOOKUP($A74,'06.04'!A76:E270,5,0)</f>
        <v>0</v>
      </c>
      <c r="J74" s="37">
        <f>VLOOKUP($A74,'07.04'!A76:E270,5,0)</f>
        <v>0</v>
      </c>
      <c r="K74" s="37">
        <f>VLOOKUP($A74,'08.04'!A76:E270,5,0)</f>
        <v>0</v>
      </c>
      <c r="L74" s="37">
        <f>VLOOKUP($A74,'09.04'!A76:E270,5,0)</f>
        <v>0</v>
      </c>
      <c r="M74" s="37">
        <f>VLOOKUP($A74,'10.04'!A76:E270,5,0)</f>
        <v>0</v>
      </c>
      <c r="N74" s="37">
        <f>VLOOKUP($A74,'11.04'!A76:E270,5,0)</f>
        <v>0</v>
      </c>
      <c r="O74" s="37">
        <f>VLOOKUP($A74,'12.04'!A76:E270,5,0)</f>
        <v>0</v>
      </c>
      <c r="P74" s="37">
        <f>VLOOKUP($A74,'13.04'!A76:E270,5,0)</f>
        <v>0</v>
      </c>
      <c r="Q74" s="37">
        <f>VLOOKUP($A74,'14.04'!A76:E270,5,0)</f>
        <v>0</v>
      </c>
      <c r="R74" s="37">
        <f>VLOOKUP($A74,'15.04'!A76:E270,5,0)</f>
        <v>0</v>
      </c>
      <c r="S74" s="37">
        <f>VLOOKUP($A74,'16.04'!A76:E270,5,0)</f>
        <v>0</v>
      </c>
      <c r="T74" s="37">
        <f>VLOOKUP($A74,'17.04'!A76:E269,5,0)</f>
        <v>0</v>
      </c>
      <c r="U74" s="37">
        <f>VLOOKUP($A74,'18.04'!A76:E269,5,0)</f>
        <v>0</v>
      </c>
      <c r="V74" s="37">
        <f>VLOOKUP($A74,'19.04'!A76:E269,5,0)</f>
        <v>0</v>
      </c>
      <c r="W74" s="37">
        <f>VLOOKUP($A74,'20.04'!A76:E269,5,0)</f>
        <v>0</v>
      </c>
      <c r="X74" s="37">
        <f>VLOOKUP($A74,'21.04'!A76:E269,5,0)</f>
        <v>0</v>
      </c>
      <c r="Y74" s="37">
        <f>VLOOKUP($A74,'22.04'!A76:E269,5,0)</f>
        <v>0</v>
      </c>
      <c r="Z74" s="37">
        <f>VLOOKUP($A74,'23.04'!A76:E269,5,0)</f>
        <v>0</v>
      </c>
      <c r="AA74" s="37">
        <f>VLOOKUP($A74,'24.04'!A76:E269,5,0)</f>
        <v>0</v>
      </c>
      <c r="AB74" s="37">
        <f>VLOOKUP($A74,'25.04'!A76:E269,5,0)</f>
        <v>0</v>
      </c>
      <c r="AC74" s="37">
        <f>VLOOKUP($A74,'26.04'!A76:E269,5,0)</f>
        <v>0</v>
      </c>
      <c r="AD74" s="37">
        <f>VLOOKUP($A74,'27.04'!A76:E269,5,0)</f>
        <v>0</v>
      </c>
      <c r="AE74" s="37">
        <f>VLOOKUP($A74,'28.04'!A76:E269,5,0)</f>
        <v>0</v>
      </c>
      <c r="AF74" s="37">
        <f>VLOOKUP($A74,'29.04'!A76:E269,5,0)</f>
        <v>0</v>
      </c>
      <c r="AG74" s="37">
        <f>VLOOKUP($A74,'30.04'!A76:E269,5,0)</f>
        <v>0</v>
      </c>
      <c r="AH74" s="37">
        <f>VLOOKUP($A74,'31.03'!A76:E269,5,0)</f>
        <v>0</v>
      </c>
      <c r="AI74" s="137">
        <f t="shared" si="3"/>
        <v>0</v>
      </c>
      <c r="AJ74" s="138"/>
    </row>
    <row r="75" spans="1:36" ht="18" customHeight="1" x14ac:dyDescent="0.2">
      <c r="A75" s="13">
        <v>1510001</v>
      </c>
      <c r="B75" s="14" t="s">
        <v>98</v>
      </c>
      <c r="C75" s="15">
        <v>55000</v>
      </c>
      <c r="D75" s="37">
        <f>VLOOKUP($A75,'01.04'!A77:E271,5,0)</f>
        <v>3</v>
      </c>
      <c r="E75" s="37">
        <f>VLOOKUP($A75,'02.04'!A77:E271,5,0)</f>
        <v>2</v>
      </c>
      <c r="F75" s="37">
        <f>VLOOKUP($A75,'03.04'!A77:E271,5,0)</f>
        <v>2</v>
      </c>
      <c r="G75" s="37">
        <f>VLOOKUP($A75,'04.04'!A77:E271,5,0)</f>
        <v>1</v>
      </c>
      <c r="H75" s="37">
        <f>VLOOKUP($A75,'05.04'!A77:E271,5,0)</f>
        <v>3</v>
      </c>
      <c r="I75" s="37">
        <f>VLOOKUP($A75,'06.04'!A77:E271,5,0)</f>
        <v>2</v>
      </c>
      <c r="J75" s="37">
        <f>VLOOKUP($A75,'07.04'!A77:E271,5,0)</f>
        <v>2</v>
      </c>
      <c r="K75" s="37">
        <f>VLOOKUP($A75,'08.04'!A77:E271,5,0)</f>
        <v>3</v>
      </c>
      <c r="L75" s="37">
        <f>VLOOKUP($A75,'09.04'!A77:E271,5,0)</f>
        <v>1</v>
      </c>
      <c r="M75" s="37">
        <f>VLOOKUP($A75,'10.04'!A77:E271,5,0)</f>
        <v>2</v>
      </c>
      <c r="N75" s="37">
        <f>VLOOKUP($A75,'11.04'!A77:E271,5,0)</f>
        <v>2</v>
      </c>
      <c r="O75" s="37">
        <f>VLOOKUP($A75,'12.04'!A77:E271,5,0)</f>
        <v>2</v>
      </c>
      <c r="P75" s="37">
        <f>VLOOKUP($A75,'13.04'!A77:E271,5,0)</f>
        <v>2</v>
      </c>
      <c r="Q75" s="37">
        <f>VLOOKUP($A75,'14.04'!A77:E271,5,0)</f>
        <v>2</v>
      </c>
      <c r="R75" s="37">
        <f>VLOOKUP($A75,'15.04'!A77:E271,5,0)</f>
        <v>3</v>
      </c>
      <c r="S75" s="37">
        <f>VLOOKUP($A75,'16.04'!A77:E271,5,0)</f>
        <v>2</v>
      </c>
      <c r="T75" s="37">
        <f>VLOOKUP($A75,'17.04'!A77:E270,5,0)</f>
        <v>2</v>
      </c>
      <c r="U75" s="37">
        <f>VLOOKUP($A75,'18.04'!A77:E270,5,0)</f>
        <v>2</v>
      </c>
      <c r="V75" s="37">
        <f>VLOOKUP($A75,'19.04'!A77:E270,5,0)</f>
        <v>2</v>
      </c>
      <c r="W75" s="37">
        <f>VLOOKUP($A75,'20.04'!A77:E270,5,0)</f>
        <v>2</v>
      </c>
      <c r="X75" s="37">
        <f>VLOOKUP($A75,'21.04'!A77:E270,5,0)</f>
        <v>3</v>
      </c>
      <c r="Y75" s="37">
        <f>VLOOKUP($A75,'22.04'!A77:E270,5,0)</f>
        <v>2</v>
      </c>
      <c r="Z75" s="37">
        <f>VLOOKUP($A75,'23.04'!A77:E270,5,0)</f>
        <v>2</v>
      </c>
      <c r="AA75" s="37">
        <f>VLOOKUP($A75,'24.04'!A77:E270,5,0)</f>
        <v>2</v>
      </c>
      <c r="AB75" s="37">
        <f>VLOOKUP($A75,'25.04'!A77:E270,5,0)</f>
        <v>2</v>
      </c>
      <c r="AC75" s="37">
        <f>VLOOKUP($A75,'26.04'!A77:E270,5,0)</f>
        <v>2</v>
      </c>
      <c r="AD75" s="37">
        <f>VLOOKUP($A75,'27.04'!A77:E270,5,0)</f>
        <v>4</v>
      </c>
      <c r="AE75" s="37">
        <f>VLOOKUP($A75,'28.04'!A77:E270,5,0)</f>
        <v>1</v>
      </c>
      <c r="AF75" s="37">
        <f>VLOOKUP($A75,'29.04'!A77:E270,5,0)</f>
        <v>3</v>
      </c>
      <c r="AG75" s="37">
        <f>VLOOKUP($A75,'30.04'!A77:E270,5,0)</f>
        <v>3</v>
      </c>
      <c r="AH75" s="37">
        <f>VLOOKUP($A75,'31.03'!A77:E270,5,0)</f>
        <v>2</v>
      </c>
      <c r="AI75" s="137">
        <f t="shared" si="3"/>
        <v>68</v>
      </c>
      <c r="AJ75" s="138"/>
    </row>
    <row r="76" spans="1:36" ht="18" customHeight="1" x14ac:dyDescent="0.2">
      <c r="A76" s="13">
        <v>1510002</v>
      </c>
      <c r="B76" s="14" t="s">
        <v>99</v>
      </c>
      <c r="C76" s="15">
        <v>30000</v>
      </c>
      <c r="D76" s="37">
        <f>VLOOKUP($A76,'01.04'!A78:E272,5,0)</f>
        <v>6</v>
      </c>
      <c r="E76" s="37">
        <f>VLOOKUP($A76,'02.04'!A78:E272,5,0)</f>
        <v>4</v>
      </c>
      <c r="F76" s="37">
        <f>VLOOKUP($A76,'03.04'!A78:E272,5,0)</f>
        <v>4</v>
      </c>
      <c r="G76" s="37">
        <f>VLOOKUP($A76,'04.04'!A78:E272,5,0)</f>
        <v>2</v>
      </c>
      <c r="H76" s="37">
        <f>VLOOKUP($A76,'05.04'!A78:E272,5,0)</f>
        <v>6</v>
      </c>
      <c r="I76" s="37">
        <f>VLOOKUP($A76,'06.04'!A78:E272,5,0)</f>
        <v>4</v>
      </c>
      <c r="J76" s="37">
        <f>VLOOKUP($A76,'07.04'!A78:E272,5,0)</f>
        <v>4</v>
      </c>
      <c r="K76" s="37">
        <f>VLOOKUP($A76,'08.04'!A78:E272,5,0)</f>
        <v>6</v>
      </c>
      <c r="L76" s="37">
        <f>VLOOKUP($A76,'09.04'!A78:E272,5,0)</f>
        <v>2</v>
      </c>
      <c r="M76" s="37">
        <f>VLOOKUP($A76,'10.04'!A78:E272,5,0)</f>
        <v>4</v>
      </c>
      <c r="N76" s="37">
        <f>VLOOKUP($A76,'11.04'!A78:E272,5,0)</f>
        <v>4</v>
      </c>
      <c r="O76" s="37">
        <f>VLOOKUP($A76,'12.04'!A78:E272,5,0)</f>
        <v>4</v>
      </c>
      <c r="P76" s="37">
        <f>VLOOKUP($A76,'13.04'!A78:E272,5,0)</f>
        <v>4</v>
      </c>
      <c r="Q76" s="37">
        <f>VLOOKUP($A76,'14.04'!A78:E272,5,0)</f>
        <v>4</v>
      </c>
      <c r="R76" s="37">
        <f>VLOOKUP($A76,'15.04'!A78:E272,5,0)</f>
        <v>6</v>
      </c>
      <c r="S76" s="37">
        <f>VLOOKUP($A76,'16.04'!A78:E272,5,0)</f>
        <v>4</v>
      </c>
      <c r="T76" s="37">
        <f>VLOOKUP($A76,'17.04'!A78:E271,5,0)</f>
        <v>4</v>
      </c>
      <c r="U76" s="37">
        <f>VLOOKUP($A76,'18.04'!A78:E271,5,0)</f>
        <v>4</v>
      </c>
      <c r="V76" s="37">
        <f>VLOOKUP($A76,'19.04'!A78:E271,5,0)</f>
        <v>4</v>
      </c>
      <c r="W76" s="37">
        <f>VLOOKUP($A76,'20.04'!A78:E271,5,0)</f>
        <v>4</v>
      </c>
      <c r="X76" s="37">
        <f>VLOOKUP($A76,'21.04'!A78:E271,5,0)</f>
        <v>6</v>
      </c>
      <c r="Y76" s="37">
        <f>VLOOKUP($A76,'22.04'!A78:E271,5,0)</f>
        <v>4</v>
      </c>
      <c r="Z76" s="37">
        <f>VLOOKUP($A76,'23.04'!A78:E271,5,0)</f>
        <v>4</v>
      </c>
      <c r="AA76" s="37">
        <f>VLOOKUP($A76,'24.04'!A78:E271,5,0)</f>
        <v>4</v>
      </c>
      <c r="AB76" s="37">
        <f>VLOOKUP($A76,'25.04'!A78:E271,5,0)</f>
        <v>4</v>
      </c>
      <c r="AC76" s="37">
        <f>VLOOKUP($A76,'26.04'!A78:E271,5,0)</f>
        <v>4</v>
      </c>
      <c r="AD76" s="37">
        <f>VLOOKUP($A76,'27.04'!A78:E271,5,0)</f>
        <v>8</v>
      </c>
      <c r="AE76" s="37">
        <f>VLOOKUP($A76,'28.04'!A78:E271,5,0)</f>
        <v>2</v>
      </c>
      <c r="AF76" s="37">
        <f>VLOOKUP($A76,'29.04'!A78:E271,5,0)</f>
        <v>6</v>
      </c>
      <c r="AG76" s="37">
        <f>VLOOKUP($A76,'30.04'!A78:E271,5,0)</f>
        <v>6</v>
      </c>
      <c r="AH76" s="37">
        <f>VLOOKUP($A76,'31.03'!A78:E271,5,0)</f>
        <v>4</v>
      </c>
      <c r="AI76" s="137">
        <f t="shared" si="3"/>
        <v>136</v>
      </c>
      <c r="AJ76" s="138"/>
    </row>
    <row r="77" spans="1:36" ht="18" customHeight="1" x14ac:dyDescent="0.2">
      <c r="A77" s="13">
        <v>1510005</v>
      </c>
      <c r="B77" s="14" t="s">
        <v>100</v>
      </c>
      <c r="C77" s="15">
        <v>70000</v>
      </c>
      <c r="D77" s="37">
        <f>VLOOKUP($A77,'01.04'!A79:E273,5,0)</f>
        <v>0</v>
      </c>
      <c r="E77" s="37">
        <f>VLOOKUP($A77,'02.04'!A79:E273,5,0)</f>
        <v>0</v>
      </c>
      <c r="F77" s="37">
        <f>VLOOKUP($A77,'03.04'!A79:E273,5,0)</f>
        <v>0</v>
      </c>
      <c r="G77" s="37">
        <f>VLOOKUP($A77,'04.04'!A79:E273,5,0)</f>
        <v>0</v>
      </c>
      <c r="H77" s="37">
        <f>VLOOKUP($A77,'05.04'!A79:E273,5,0)</f>
        <v>0</v>
      </c>
      <c r="I77" s="37">
        <f>VLOOKUP($A77,'06.04'!A79:E273,5,0)</f>
        <v>0</v>
      </c>
      <c r="J77" s="37">
        <f>VLOOKUP($A77,'07.04'!A79:E273,5,0)</f>
        <v>0</v>
      </c>
      <c r="K77" s="37">
        <f>VLOOKUP($A77,'08.04'!A79:E273,5,0)</f>
        <v>0</v>
      </c>
      <c r="L77" s="37">
        <f>VLOOKUP($A77,'09.04'!A79:E273,5,0)</f>
        <v>0</v>
      </c>
      <c r="M77" s="37">
        <f>VLOOKUP($A77,'10.04'!A79:E273,5,0)</f>
        <v>0</v>
      </c>
      <c r="N77" s="37">
        <f>VLOOKUP($A77,'11.04'!A79:E273,5,0)</f>
        <v>0</v>
      </c>
      <c r="O77" s="37">
        <f>VLOOKUP($A77,'12.04'!A79:E273,5,0)</f>
        <v>0</v>
      </c>
      <c r="P77" s="37">
        <f>VLOOKUP($A77,'13.04'!A79:E273,5,0)</f>
        <v>0</v>
      </c>
      <c r="Q77" s="37">
        <f>VLOOKUP($A77,'14.04'!A79:E273,5,0)</f>
        <v>0</v>
      </c>
      <c r="R77" s="37">
        <f>VLOOKUP($A77,'15.04'!A79:E273,5,0)</f>
        <v>0</v>
      </c>
      <c r="S77" s="37">
        <f>VLOOKUP($A77,'16.04'!A79:E273,5,0)</f>
        <v>0</v>
      </c>
      <c r="T77" s="37">
        <f>VLOOKUP($A77,'17.04'!A79:E272,5,0)</f>
        <v>0</v>
      </c>
      <c r="U77" s="37">
        <f>VLOOKUP($A77,'18.04'!A79:E272,5,0)</f>
        <v>0</v>
      </c>
      <c r="V77" s="37">
        <f>VLOOKUP($A77,'19.04'!A79:E272,5,0)</f>
        <v>0</v>
      </c>
      <c r="W77" s="37">
        <f>VLOOKUP($A77,'20.04'!A79:E272,5,0)</f>
        <v>0</v>
      </c>
      <c r="X77" s="37">
        <f>VLOOKUP($A77,'21.04'!A79:E272,5,0)</f>
        <v>0</v>
      </c>
      <c r="Y77" s="37">
        <f>VLOOKUP($A77,'22.04'!A79:E272,5,0)</f>
        <v>0</v>
      </c>
      <c r="Z77" s="37">
        <f>VLOOKUP($A77,'23.04'!A79:E272,5,0)</f>
        <v>0</v>
      </c>
      <c r="AA77" s="37">
        <f>VLOOKUP($A77,'24.04'!A79:E272,5,0)</f>
        <v>0</v>
      </c>
      <c r="AB77" s="37">
        <f>VLOOKUP($A77,'25.04'!A79:E272,5,0)</f>
        <v>0</v>
      </c>
      <c r="AC77" s="37">
        <f>VLOOKUP($A77,'26.04'!A79:E272,5,0)</f>
        <v>0</v>
      </c>
      <c r="AD77" s="37">
        <f>VLOOKUP($A77,'27.04'!A79:E272,5,0)</f>
        <v>0</v>
      </c>
      <c r="AE77" s="37">
        <f>VLOOKUP($A77,'28.04'!A79:E272,5,0)</f>
        <v>0</v>
      </c>
      <c r="AF77" s="37">
        <f>VLOOKUP($A77,'29.04'!A79:E272,5,0)</f>
        <v>0</v>
      </c>
      <c r="AG77" s="37">
        <f>VLOOKUP($A77,'30.04'!A79:E272,5,0)</f>
        <v>0</v>
      </c>
      <c r="AH77" s="37">
        <f>VLOOKUP($A77,'31.03'!A79:E272,5,0)</f>
        <v>0</v>
      </c>
      <c r="AI77" s="137">
        <f t="shared" si="3"/>
        <v>0</v>
      </c>
      <c r="AJ77" s="138"/>
    </row>
    <row r="78" spans="1:36" ht="18" customHeight="1" x14ac:dyDescent="0.2">
      <c r="A78" s="13">
        <v>1510006</v>
      </c>
      <c r="B78" s="14" t="s">
        <v>101</v>
      </c>
      <c r="C78" s="15">
        <v>38000</v>
      </c>
      <c r="D78" s="37">
        <f>VLOOKUP($A78,'01.04'!A80:E274,5,0)</f>
        <v>0</v>
      </c>
      <c r="E78" s="37">
        <f>VLOOKUP($A78,'02.04'!A80:E274,5,0)</f>
        <v>0</v>
      </c>
      <c r="F78" s="37">
        <f>VLOOKUP($A78,'03.04'!A80:E274,5,0)</f>
        <v>4</v>
      </c>
      <c r="G78" s="37">
        <f>VLOOKUP($A78,'04.04'!A80:E274,5,0)</f>
        <v>0</v>
      </c>
      <c r="H78" s="37">
        <f>VLOOKUP($A78,'05.04'!A80:E274,5,0)</f>
        <v>0</v>
      </c>
      <c r="I78" s="37">
        <f>VLOOKUP($A78,'06.04'!A80:E274,5,0)</f>
        <v>6</v>
      </c>
      <c r="J78" s="37">
        <f>VLOOKUP($A78,'07.04'!A80:E274,5,0)</f>
        <v>0</v>
      </c>
      <c r="K78" s="37">
        <f>VLOOKUP($A78,'08.04'!A80:E274,5,0)</f>
        <v>0</v>
      </c>
      <c r="L78" s="37">
        <f>VLOOKUP($A78,'09.04'!A80:E274,5,0)</f>
        <v>4</v>
      </c>
      <c r="M78" s="37">
        <f>VLOOKUP($A78,'10.04'!A80:E274,5,0)</f>
        <v>0</v>
      </c>
      <c r="N78" s="37">
        <f>VLOOKUP($A78,'11.04'!A80:E274,5,0)</f>
        <v>0</v>
      </c>
      <c r="O78" s="37">
        <f>VLOOKUP($A78,'12.04'!A80:E274,5,0)</f>
        <v>4</v>
      </c>
      <c r="P78" s="37">
        <f>VLOOKUP($A78,'13.04'!A80:E274,5,0)</f>
        <v>0</v>
      </c>
      <c r="Q78" s="37">
        <f>VLOOKUP($A78,'14.04'!A80:E274,5,0)</f>
        <v>6</v>
      </c>
      <c r="R78" s="37">
        <f>VLOOKUP($A78,'15.04'!A80:E274,5,0)</f>
        <v>0</v>
      </c>
      <c r="S78" s="37">
        <f>VLOOKUP($A78,'16.04'!A80:E274,5,0)</f>
        <v>0</v>
      </c>
      <c r="T78" s="37">
        <f>VLOOKUP($A78,'17.04'!A80:E273,5,0)</f>
        <v>0</v>
      </c>
      <c r="U78" s="37">
        <f>VLOOKUP($A78,'18.04'!A80:E273,5,0)</f>
        <v>4</v>
      </c>
      <c r="V78" s="37">
        <f>VLOOKUP($A78,'19.04'!A80:E273,5,0)</f>
        <v>0</v>
      </c>
      <c r="W78" s="37">
        <f>VLOOKUP($A78,'20.04'!A80:E273,5,0)</f>
        <v>0</v>
      </c>
      <c r="X78" s="37">
        <f>VLOOKUP($A78,'21.04'!A80:E273,5,0)</f>
        <v>4</v>
      </c>
      <c r="Y78" s="37">
        <f>VLOOKUP($A78,'22.04'!A80:E273,5,0)</f>
        <v>0</v>
      </c>
      <c r="Z78" s="37">
        <f>VLOOKUP($A78,'23.04'!A80:E273,5,0)</f>
        <v>0</v>
      </c>
      <c r="AA78" s="37">
        <f>VLOOKUP($A78,'24.04'!A80:E273,5,0)</f>
        <v>6</v>
      </c>
      <c r="AB78" s="37">
        <f>VLOOKUP($A78,'25.04'!A80:E273,5,0)</f>
        <v>0</v>
      </c>
      <c r="AC78" s="37">
        <f>VLOOKUP($A78,'26.04'!A80:E273,5,0)</f>
        <v>0</v>
      </c>
      <c r="AD78" s="37">
        <f>VLOOKUP($A78,'27.04'!A80:E273,5,0)</f>
        <v>0</v>
      </c>
      <c r="AE78" s="37">
        <f>VLOOKUP($A78,'28.04'!A80:E273,5,0)</f>
        <v>4</v>
      </c>
      <c r="AF78" s="37">
        <f>VLOOKUP($A78,'29.04'!A80:E273,5,0)</f>
        <v>0</v>
      </c>
      <c r="AG78" s="37">
        <f>VLOOKUP($A78,'30.04'!A80:E273,5,0)</f>
        <v>6</v>
      </c>
      <c r="AH78" s="37">
        <f>VLOOKUP($A78,'31.03'!A80:E273,5,0)</f>
        <v>4</v>
      </c>
      <c r="AI78" s="137">
        <f t="shared" si="3"/>
        <v>52</v>
      </c>
      <c r="AJ78" s="138"/>
    </row>
    <row r="79" spans="1:36" ht="18" customHeight="1" x14ac:dyDescent="0.2">
      <c r="A79" s="13">
        <v>1510007</v>
      </c>
      <c r="B79" s="14" t="s">
        <v>102</v>
      </c>
      <c r="C79" s="15">
        <v>75000</v>
      </c>
      <c r="D79" s="37">
        <f>VLOOKUP($A79,'01.04'!A81:E275,5,0)</f>
        <v>0</v>
      </c>
      <c r="E79" s="37">
        <f>VLOOKUP($A79,'02.04'!A81:E275,5,0)</f>
        <v>0</v>
      </c>
      <c r="F79" s="37">
        <f>VLOOKUP($A79,'03.04'!A81:E275,5,0)</f>
        <v>0</v>
      </c>
      <c r="G79" s="37">
        <f>VLOOKUP($A79,'04.04'!A81:E275,5,0)</f>
        <v>0</v>
      </c>
      <c r="H79" s="37">
        <f>VLOOKUP($A79,'05.04'!A81:E275,5,0)</f>
        <v>0</v>
      </c>
      <c r="I79" s="37">
        <f>VLOOKUP($A79,'06.04'!A81:E275,5,0)</f>
        <v>0</v>
      </c>
      <c r="J79" s="37">
        <f>VLOOKUP($A79,'07.04'!A81:E275,5,0)</f>
        <v>0</v>
      </c>
      <c r="K79" s="37">
        <f>VLOOKUP($A79,'08.04'!A81:E275,5,0)</f>
        <v>0</v>
      </c>
      <c r="L79" s="37">
        <f>VLOOKUP($A79,'09.04'!A81:E275,5,0)</f>
        <v>0</v>
      </c>
      <c r="M79" s="37">
        <f>VLOOKUP($A79,'10.04'!A81:E275,5,0)</f>
        <v>0</v>
      </c>
      <c r="N79" s="37">
        <f>VLOOKUP($A79,'11.04'!A81:E275,5,0)</f>
        <v>0</v>
      </c>
      <c r="O79" s="37">
        <f>VLOOKUP($A79,'12.04'!A81:E275,5,0)</f>
        <v>0</v>
      </c>
      <c r="P79" s="37">
        <f>VLOOKUP($A79,'13.04'!A81:E275,5,0)</f>
        <v>0</v>
      </c>
      <c r="Q79" s="37">
        <f>VLOOKUP($A79,'14.04'!A81:E275,5,0)</f>
        <v>0</v>
      </c>
      <c r="R79" s="37">
        <f>VLOOKUP($A79,'15.04'!A81:E275,5,0)</f>
        <v>0</v>
      </c>
      <c r="S79" s="37">
        <f>VLOOKUP($A79,'16.04'!A81:E275,5,0)</f>
        <v>0</v>
      </c>
      <c r="T79" s="37">
        <f>VLOOKUP($A79,'17.04'!A81:E274,5,0)</f>
        <v>0</v>
      </c>
      <c r="U79" s="37">
        <f>VLOOKUP($A79,'18.04'!A81:E274,5,0)</f>
        <v>0</v>
      </c>
      <c r="V79" s="37">
        <f>VLOOKUP($A79,'19.04'!A81:E274,5,0)</f>
        <v>0</v>
      </c>
      <c r="W79" s="37">
        <f>VLOOKUP($A79,'20.04'!A81:E274,5,0)</f>
        <v>0</v>
      </c>
      <c r="X79" s="37">
        <f>VLOOKUP($A79,'21.04'!A81:E274,5,0)</f>
        <v>0</v>
      </c>
      <c r="Y79" s="37">
        <f>VLOOKUP($A79,'22.04'!A81:E274,5,0)</f>
        <v>0</v>
      </c>
      <c r="Z79" s="37">
        <f>VLOOKUP($A79,'23.04'!A81:E274,5,0)</f>
        <v>0</v>
      </c>
      <c r="AA79" s="37">
        <f>VLOOKUP($A79,'24.04'!A81:E274,5,0)</f>
        <v>0</v>
      </c>
      <c r="AB79" s="37">
        <f>VLOOKUP($A79,'25.04'!A81:E274,5,0)</f>
        <v>0</v>
      </c>
      <c r="AC79" s="37">
        <f>VLOOKUP($A79,'26.04'!A81:E274,5,0)</f>
        <v>0</v>
      </c>
      <c r="AD79" s="37">
        <f>VLOOKUP($A79,'27.04'!A81:E274,5,0)</f>
        <v>0</v>
      </c>
      <c r="AE79" s="37">
        <f>VLOOKUP($A79,'28.04'!A81:E274,5,0)</f>
        <v>0</v>
      </c>
      <c r="AF79" s="37">
        <f>VLOOKUP($A79,'29.04'!A81:E274,5,0)</f>
        <v>0</v>
      </c>
      <c r="AG79" s="37">
        <f>VLOOKUP($A79,'30.04'!A81:E274,5,0)</f>
        <v>0</v>
      </c>
      <c r="AH79" s="37">
        <f>VLOOKUP($A79,'31.03'!A81:E274,5,0)</f>
        <v>0</v>
      </c>
      <c r="AI79" s="137">
        <f t="shared" si="3"/>
        <v>0</v>
      </c>
      <c r="AJ79" s="138"/>
    </row>
    <row r="80" spans="1:36" ht="18" customHeight="1" x14ac:dyDescent="0.2">
      <c r="A80" s="13">
        <v>1510008</v>
      </c>
      <c r="B80" s="14" t="s">
        <v>103</v>
      </c>
      <c r="C80" s="15">
        <v>55000</v>
      </c>
      <c r="D80" s="37">
        <f>VLOOKUP($A80,'01.04'!A82:E276,5,0)</f>
        <v>0</v>
      </c>
      <c r="E80" s="37">
        <f>VLOOKUP($A80,'02.04'!A82:E276,5,0)</f>
        <v>0</v>
      </c>
      <c r="F80" s="37">
        <f>VLOOKUP($A80,'03.04'!A82:E276,5,0)</f>
        <v>0</v>
      </c>
      <c r="G80" s="37">
        <f>VLOOKUP($A80,'04.04'!A82:E276,5,0)</f>
        <v>0</v>
      </c>
      <c r="H80" s="37">
        <f>VLOOKUP($A80,'05.04'!A82:E276,5,0)</f>
        <v>0</v>
      </c>
      <c r="I80" s="37">
        <f>VLOOKUP($A80,'06.04'!A82:E276,5,0)</f>
        <v>0</v>
      </c>
      <c r="J80" s="37">
        <f>VLOOKUP($A80,'07.04'!A82:E276,5,0)</f>
        <v>0</v>
      </c>
      <c r="K80" s="37">
        <f>VLOOKUP($A80,'08.04'!A82:E276,5,0)</f>
        <v>0</v>
      </c>
      <c r="L80" s="37">
        <f>VLOOKUP($A80,'09.04'!A82:E276,5,0)</f>
        <v>0</v>
      </c>
      <c r="M80" s="37">
        <f>VLOOKUP($A80,'10.04'!A82:E276,5,0)</f>
        <v>0</v>
      </c>
      <c r="N80" s="37">
        <f>VLOOKUP($A80,'11.04'!A82:E276,5,0)</f>
        <v>0</v>
      </c>
      <c r="O80" s="37">
        <f>VLOOKUP($A80,'12.04'!A82:E276,5,0)</f>
        <v>0</v>
      </c>
      <c r="P80" s="37">
        <f>VLOOKUP($A80,'13.04'!A82:E276,5,0)</f>
        <v>0</v>
      </c>
      <c r="Q80" s="37">
        <f>VLOOKUP($A80,'14.04'!A82:E276,5,0)</f>
        <v>0</v>
      </c>
      <c r="R80" s="37">
        <f>VLOOKUP($A80,'15.04'!A82:E276,5,0)</f>
        <v>0</v>
      </c>
      <c r="S80" s="37">
        <f>VLOOKUP($A80,'16.04'!A82:E276,5,0)</f>
        <v>0</v>
      </c>
      <c r="T80" s="37">
        <f>VLOOKUP($A80,'17.04'!A82:E275,5,0)</f>
        <v>0</v>
      </c>
      <c r="U80" s="37">
        <f>VLOOKUP($A80,'18.04'!A82:E275,5,0)</f>
        <v>0</v>
      </c>
      <c r="V80" s="37">
        <f>VLOOKUP($A80,'19.04'!A82:E275,5,0)</f>
        <v>0</v>
      </c>
      <c r="W80" s="37">
        <f>VLOOKUP($A80,'20.04'!A82:E275,5,0)</f>
        <v>0</v>
      </c>
      <c r="X80" s="37">
        <f>VLOOKUP($A80,'21.04'!A82:E275,5,0)</f>
        <v>0</v>
      </c>
      <c r="Y80" s="37">
        <f>VLOOKUP($A80,'22.04'!A82:E275,5,0)</f>
        <v>0</v>
      </c>
      <c r="Z80" s="37">
        <f>VLOOKUP($A80,'23.04'!A82:E275,5,0)</f>
        <v>0</v>
      </c>
      <c r="AA80" s="37">
        <f>VLOOKUP($A80,'24.04'!A82:E275,5,0)</f>
        <v>0</v>
      </c>
      <c r="AB80" s="37">
        <f>VLOOKUP($A80,'25.04'!A82:E275,5,0)</f>
        <v>0</v>
      </c>
      <c r="AC80" s="37">
        <f>VLOOKUP($A80,'26.04'!A82:E275,5,0)</f>
        <v>0</v>
      </c>
      <c r="AD80" s="37">
        <f>VLOOKUP($A80,'27.04'!A82:E275,5,0)</f>
        <v>0</v>
      </c>
      <c r="AE80" s="37">
        <f>VLOOKUP($A80,'28.04'!A82:E275,5,0)</f>
        <v>0</v>
      </c>
      <c r="AF80" s="37">
        <f>VLOOKUP($A80,'29.04'!A82:E275,5,0)</f>
        <v>0</v>
      </c>
      <c r="AG80" s="37">
        <f>VLOOKUP($A80,'30.04'!A82:E275,5,0)</f>
        <v>0</v>
      </c>
      <c r="AH80" s="37">
        <f>VLOOKUP($A80,'31.03'!A82:E275,5,0)</f>
        <v>0</v>
      </c>
      <c r="AI80" s="137">
        <f t="shared" si="3"/>
        <v>0</v>
      </c>
      <c r="AJ80" s="138"/>
    </row>
    <row r="81" spans="1:36" ht="18" customHeight="1" x14ac:dyDescent="0.2">
      <c r="A81" s="13">
        <v>1510009</v>
      </c>
      <c r="B81" s="14" t="s">
        <v>104</v>
      </c>
      <c r="C81" s="15">
        <v>30000</v>
      </c>
      <c r="D81" s="37">
        <f>VLOOKUP($A81,'01.04'!A83:E277,5,0)</f>
        <v>0</v>
      </c>
      <c r="E81" s="37">
        <f>VLOOKUP($A81,'02.04'!A83:E277,5,0)</f>
        <v>0</v>
      </c>
      <c r="F81" s="37">
        <f>VLOOKUP($A81,'03.04'!A83:E277,5,0)</f>
        <v>4</v>
      </c>
      <c r="G81" s="37">
        <f>VLOOKUP($A81,'04.04'!A83:E277,5,0)</f>
        <v>0</v>
      </c>
      <c r="H81" s="37">
        <f>VLOOKUP($A81,'05.04'!A83:E277,5,0)</f>
        <v>0</v>
      </c>
      <c r="I81" s="37">
        <f>VLOOKUP($A81,'06.04'!A83:E277,5,0)</f>
        <v>8</v>
      </c>
      <c r="J81" s="37">
        <f>VLOOKUP($A81,'07.04'!A83:E277,5,0)</f>
        <v>0</v>
      </c>
      <c r="K81" s="37">
        <f>VLOOKUP($A81,'08.04'!A83:E277,5,0)</f>
        <v>0</v>
      </c>
      <c r="L81" s="37">
        <f>VLOOKUP($A81,'09.04'!A83:E277,5,0)</f>
        <v>6</v>
      </c>
      <c r="M81" s="37">
        <f>VLOOKUP($A81,'10.04'!A83:E277,5,0)</f>
        <v>0</v>
      </c>
      <c r="N81" s="37">
        <f>VLOOKUP($A81,'11.04'!A83:E277,5,0)</f>
        <v>0</v>
      </c>
      <c r="O81" s="37">
        <f>VLOOKUP($A81,'12.04'!A83:E277,5,0)</f>
        <v>6</v>
      </c>
      <c r="P81" s="37">
        <f>VLOOKUP($A81,'13.04'!A83:E277,5,0)</f>
        <v>0</v>
      </c>
      <c r="Q81" s="37">
        <f>VLOOKUP($A81,'14.04'!A83:E277,5,0)</f>
        <v>6</v>
      </c>
      <c r="R81" s="37">
        <f>VLOOKUP($A81,'15.04'!A83:E277,5,0)</f>
        <v>0</v>
      </c>
      <c r="S81" s="37">
        <f>VLOOKUP($A81,'16.04'!A83:E277,5,0)</f>
        <v>0</v>
      </c>
      <c r="T81" s="37">
        <f>VLOOKUP($A81,'17.04'!A83:E276,5,0)</f>
        <v>0</v>
      </c>
      <c r="U81" s="37">
        <f>VLOOKUP($A81,'18.04'!A83:E276,5,0)</f>
        <v>6</v>
      </c>
      <c r="V81" s="37">
        <f>VLOOKUP($A81,'19.04'!A83:E276,5,0)</f>
        <v>0</v>
      </c>
      <c r="W81" s="37">
        <f>VLOOKUP($A81,'20.04'!A83:E276,5,0)</f>
        <v>0</v>
      </c>
      <c r="X81" s="37">
        <f>VLOOKUP($A81,'21.04'!A83:E276,5,0)</f>
        <v>6</v>
      </c>
      <c r="Y81" s="37">
        <f>VLOOKUP($A81,'22.04'!A83:E276,5,0)</f>
        <v>0</v>
      </c>
      <c r="Z81" s="37">
        <f>VLOOKUP($A81,'23.04'!A83:E276,5,0)</f>
        <v>0</v>
      </c>
      <c r="AA81" s="37">
        <f>VLOOKUP($A81,'24.04'!A83:E276,5,0)</f>
        <v>6</v>
      </c>
      <c r="AB81" s="37">
        <f>VLOOKUP($A81,'25.04'!A83:E276,5,0)</f>
        <v>0</v>
      </c>
      <c r="AC81" s="37">
        <f>VLOOKUP($A81,'26.04'!A83:E276,5,0)</f>
        <v>0</v>
      </c>
      <c r="AD81" s="37">
        <f>VLOOKUP($A81,'27.04'!A83:E276,5,0)</f>
        <v>0</v>
      </c>
      <c r="AE81" s="37">
        <f>VLOOKUP($A81,'28.04'!A83:E276,5,0)</f>
        <v>6</v>
      </c>
      <c r="AF81" s="37">
        <f>VLOOKUP($A81,'29.04'!A83:E276,5,0)</f>
        <v>0</v>
      </c>
      <c r="AG81" s="37">
        <f>VLOOKUP($A81,'30.04'!A83:E276,5,0)</f>
        <v>6</v>
      </c>
      <c r="AH81" s="37">
        <f>VLOOKUP($A81,'31.03'!A83:E276,5,0)</f>
        <v>6</v>
      </c>
      <c r="AI81" s="137">
        <f t="shared" si="3"/>
        <v>66</v>
      </c>
      <c r="AJ81" s="138"/>
    </row>
    <row r="82" spans="1:36" ht="18" customHeight="1" x14ac:dyDescent="0.2">
      <c r="A82" s="13">
        <v>1510018</v>
      </c>
      <c r="B82" s="14" t="s">
        <v>105</v>
      </c>
      <c r="C82" s="15">
        <v>60000</v>
      </c>
      <c r="D82" s="37">
        <f>VLOOKUP($A82,'01.04'!A84:E278,5,0)</f>
        <v>2</v>
      </c>
      <c r="E82" s="37">
        <f>VLOOKUP($A82,'02.04'!A84:E278,5,0)</f>
        <v>1</v>
      </c>
      <c r="F82" s="37">
        <f>VLOOKUP($A82,'03.04'!A84:E278,5,0)</f>
        <v>1</v>
      </c>
      <c r="G82" s="37">
        <f>VLOOKUP($A82,'04.04'!A84:E278,5,0)</f>
        <v>0</v>
      </c>
      <c r="H82" s="37">
        <f>VLOOKUP($A82,'05.04'!A84:E278,5,0)</f>
        <v>2</v>
      </c>
      <c r="I82" s="37">
        <f>VLOOKUP($A82,'06.04'!A84:E278,5,0)</f>
        <v>1</v>
      </c>
      <c r="J82" s="37">
        <f>VLOOKUP($A82,'07.04'!A84:E278,5,0)</f>
        <v>1</v>
      </c>
      <c r="K82" s="37">
        <f>VLOOKUP($A82,'08.04'!A84:E278,5,0)</f>
        <v>2</v>
      </c>
      <c r="L82" s="37">
        <f>VLOOKUP($A82,'09.04'!A84:E278,5,0)</f>
        <v>1</v>
      </c>
      <c r="M82" s="37">
        <f>VLOOKUP($A82,'10.04'!A84:E278,5,0)</f>
        <v>1</v>
      </c>
      <c r="N82" s="37">
        <f>VLOOKUP($A82,'11.04'!A84:E278,5,0)</f>
        <v>1</v>
      </c>
      <c r="O82" s="37">
        <f>VLOOKUP($A82,'12.04'!A84:E278,5,0)</f>
        <v>1</v>
      </c>
      <c r="P82" s="37">
        <f>VLOOKUP($A82,'13.04'!A84:E278,5,0)</f>
        <v>1</v>
      </c>
      <c r="Q82" s="37">
        <f>VLOOKUP($A82,'14.04'!A84:E278,5,0)</f>
        <v>1</v>
      </c>
      <c r="R82" s="37">
        <f>VLOOKUP($A82,'15.04'!A84:E278,5,0)</f>
        <v>2</v>
      </c>
      <c r="S82" s="37">
        <f>VLOOKUP($A82,'16.04'!A84:E278,5,0)</f>
        <v>2</v>
      </c>
      <c r="T82" s="37">
        <f>VLOOKUP($A82,'17.04'!A84:E277,5,0)</f>
        <v>1</v>
      </c>
      <c r="U82" s="37">
        <f>VLOOKUP($A82,'18.04'!A84:E277,5,0)</f>
        <v>2</v>
      </c>
      <c r="V82" s="37">
        <f>VLOOKUP($A82,'19.04'!A84:E277,5,0)</f>
        <v>1</v>
      </c>
      <c r="W82" s="37">
        <f>VLOOKUP($A82,'20.04'!A84:E277,5,0)</f>
        <v>1</v>
      </c>
      <c r="X82" s="37">
        <f>VLOOKUP($A82,'21.04'!A84:E277,5,0)</f>
        <v>2</v>
      </c>
      <c r="Y82" s="37">
        <f>VLOOKUP($A82,'22.04'!A84:E277,5,0)</f>
        <v>2</v>
      </c>
      <c r="Z82" s="37">
        <f>VLOOKUP($A82,'23.04'!A84:E277,5,0)</f>
        <v>0</v>
      </c>
      <c r="AA82" s="37">
        <f>VLOOKUP($A82,'24.04'!A84:E277,5,0)</f>
        <v>1</v>
      </c>
      <c r="AB82" s="37">
        <f>VLOOKUP($A82,'25.04'!A84:E277,5,0)</f>
        <v>2</v>
      </c>
      <c r="AC82" s="37">
        <f>VLOOKUP($A82,'26.04'!A84:E277,5,0)</f>
        <v>1</v>
      </c>
      <c r="AD82" s="37">
        <f>VLOOKUP($A82,'27.04'!A84:E277,5,0)</f>
        <v>1</v>
      </c>
      <c r="AE82" s="37">
        <f>VLOOKUP($A82,'28.04'!A84:E277,5,0)</f>
        <v>2</v>
      </c>
      <c r="AF82" s="37">
        <f>VLOOKUP($A82,'29.04'!A84:E277,5,0)</f>
        <v>2</v>
      </c>
      <c r="AG82" s="37">
        <f>VLOOKUP($A82,'30.04'!A84:E277,5,0)</f>
        <v>2</v>
      </c>
      <c r="AH82" s="37">
        <f>VLOOKUP($A82,'31.03'!A84:E277,5,0)</f>
        <v>1</v>
      </c>
      <c r="AI82" s="137">
        <f t="shared" si="3"/>
        <v>41</v>
      </c>
      <c r="AJ82" s="138"/>
    </row>
    <row r="83" spans="1:36" ht="18" customHeight="1" x14ac:dyDescent="0.2">
      <c r="A83" s="13">
        <v>1510021</v>
      </c>
      <c r="B83" s="14" t="s">
        <v>106</v>
      </c>
      <c r="C83" s="15">
        <v>38000</v>
      </c>
      <c r="D83" s="37">
        <f>VLOOKUP($A83,'01.04'!A85:E279,5,0)</f>
        <v>0</v>
      </c>
      <c r="E83" s="37">
        <f>VLOOKUP($A83,'02.04'!A85:E279,5,0)</f>
        <v>0</v>
      </c>
      <c r="F83" s="37">
        <f>VLOOKUP($A83,'03.04'!A85:E279,5,0)</f>
        <v>10</v>
      </c>
      <c r="G83" s="37">
        <f>VLOOKUP($A83,'04.04'!A85:E279,5,0)</f>
        <v>0</v>
      </c>
      <c r="H83" s="37">
        <f>VLOOKUP($A83,'05.04'!A85:E279,5,0)</f>
        <v>0</v>
      </c>
      <c r="I83" s="37">
        <f>VLOOKUP($A83,'06.04'!A85:E279,5,0)</f>
        <v>8</v>
      </c>
      <c r="J83" s="37">
        <f>VLOOKUP($A83,'07.04'!A85:E279,5,0)</f>
        <v>0</v>
      </c>
      <c r="K83" s="37">
        <f>VLOOKUP($A83,'08.04'!A85:E279,5,0)</f>
        <v>0</v>
      </c>
      <c r="L83" s="37">
        <f>VLOOKUP($A83,'09.04'!A85:E279,5,0)</f>
        <v>8</v>
      </c>
      <c r="M83" s="37">
        <f>VLOOKUP($A83,'10.04'!A85:E279,5,0)</f>
        <v>0</v>
      </c>
      <c r="N83" s="37">
        <f>VLOOKUP($A83,'11.04'!A85:E279,5,0)</f>
        <v>0</v>
      </c>
      <c r="O83" s="37">
        <f>VLOOKUP($A83,'12.04'!A85:E279,5,0)</f>
        <v>8</v>
      </c>
      <c r="P83" s="37">
        <f>VLOOKUP($A83,'13.04'!A85:E279,5,0)</f>
        <v>0</v>
      </c>
      <c r="Q83" s="37">
        <f>VLOOKUP($A83,'14.04'!A85:E279,5,0)</f>
        <v>8</v>
      </c>
      <c r="R83" s="37">
        <f>VLOOKUP($A83,'15.04'!A85:E279,5,0)</f>
        <v>0</v>
      </c>
      <c r="S83" s="37">
        <f>VLOOKUP($A83,'16.04'!A85:E279,5,0)</f>
        <v>0</v>
      </c>
      <c r="T83" s="37">
        <f>VLOOKUP($A83,'17.04'!A85:E278,5,0)</f>
        <v>0</v>
      </c>
      <c r="U83" s="37">
        <f>VLOOKUP($A83,'18.04'!A85:E278,5,0)</f>
        <v>8</v>
      </c>
      <c r="V83" s="37">
        <f>VLOOKUP($A83,'19.04'!A85:E278,5,0)</f>
        <v>0</v>
      </c>
      <c r="W83" s="37">
        <f>VLOOKUP($A83,'20.04'!A85:E278,5,0)</f>
        <v>0</v>
      </c>
      <c r="X83" s="37">
        <f>VLOOKUP($A83,'21.04'!A85:E278,5,0)</f>
        <v>8</v>
      </c>
      <c r="Y83" s="37">
        <f>VLOOKUP($A83,'22.04'!A85:E278,5,0)</f>
        <v>0</v>
      </c>
      <c r="Z83" s="37">
        <f>VLOOKUP($A83,'23.04'!A85:E278,5,0)</f>
        <v>0</v>
      </c>
      <c r="AA83" s="37">
        <f>VLOOKUP($A83,'24.04'!A85:E278,5,0)</f>
        <v>10</v>
      </c>
      <c r="AB83" s="37">
        <f>VLOOKUP($A83,'25.04'!A85:E278,5,0)</f>
        <v>0</v>
      </c>
      <c r="AC83" s="37">
        <f>VLOOKUP($A83,'26.04'!A85:E278,5,0)</f>
        <v>0</v>
      </c>
      <c r="AD83" s="37">
        <f>VLOOKUP($A83,'27.04'!A85:E278,5,0)</f>
        <v>0</v>
      </c>
      <c r="AE83" s="37">
        <f>VLOOKUP($A83,'28.04'!A85:E278,5,0)</f>
        <v>8</v>
      </c>
      <c r="AF83" s="37">
        <f>VLOOKUP($A83,'29.04'!A85:E278,5,0)</f>
        <v>0</v>
      </c>
      <c r="AG83" s="37">
        <f>VLOOKUP($A83,'30.04'!A85:E278,5,0)</f>
        <v>8</v>
      </c>
      <c r="AH83" s="37">
        <f>VLOOKUP($A83,'31.03'!A85:E278,5,0)</f>
        <v>8</v>
      </c>
      <c r="AI83" s="137">
        <f t="shared" si="3"/>
        <v>92</v>
      </c>
      <c r="AJ83" s="138"/>
    </row>
    <row r="84" spans="1:36" ht="18" customHeight="1" x14ac:dyDescent="0.2">
      <c r="A84" s="13">
        <v>1510023</v>
      </c>
      <c r="B84" s="14" t="s">
        <v>107</v>
      </c>
      <c r="C84" s="15">
        <v>55000</v>
      </c>
      <c r="D84" s="37">
        <f>VLOOKUP($A84,'01.04'!A86:E280,5,0)</f>
        <v>0</v>
      </c>
      <c r="E84" s="37">
        <f>VLOOKUP($A84,'02.04'!A86:E280,5,0)</f>
        <v>0</v>
      </c>
      <c r="F84" s="37">
        <f>VLOOKUP($A84,'03.04'!A86:E280,5,0)</f>
        <v>0</v>
      </c>
      <c r="G84" s="37">
        <f>VLOOKUP($A84,'04.04'!A86:E280,5,0)</f>
        <v>0</v>
      </c>
      <c r="H84" s="37">
        <f>VLOOKUP($A84,'05.04'!A86:E280,5,0)</f>
        <v>0</v>
      </c>
      <c r="I84" s="37">
        <f>VLOOKUP($A84,'06.04'!A86:E280,5,0)</f>
        <v>0</v>
      </c>
      <c r="J84" s="37">
        <f>VLOOKUP($A84,'07.04'!A86:E280,5,0)</f>
        <v>0</v>
      </c>
      <c r="K84" s="37">
        <f>VLOOKUP($A84,'08.04'!A86:E280,5,0)</f>
        <v>0</v>
      </c>
      <c r="L84" s="37">
        <f>VLOOKUP($A84,'09.04'!A86:E280,5,0)</f>
        <v>0</v>
      </c>
      <c r="M84" s="37">
        <f>VLOOKUP($A84,'10.04'!A86:E280,5,0)</f>
        <v>0</v>
      </c>
      <c r="N84" s="37">
        <f>VLOOKUP($A84,'11.04'!A86:E280,5,0)</f>
        <v>0</v>
      </c>
      <c r="O84" s="37">
        <f>VLOOKUP($A84,'12.04'!A86:E280,5,0)</f>
        <v>0</v>
      </c>
      <c r="P84" s="37">
        <f>VLOOKUP($A84,'13.04'!A86:E280,5,0)</f>
        <v>0</v>
      </c>
      <c r="Q84" s="37">
        <f>VLOOKUP($A84,'14.04'!A86:E280,5,0)</f>
        <v>0</v>
      </c>
      <c r="R84" s="37">
        <f>VLOOKUP($A84,'15.04'!A86:E280,5,0)</f>
        <v>0</v>
      </c>
      <c r="S84" s="37">
        <f>VLOOKUP($A84,'16.04'!A86:E280,5,0)</f>
        <v>0</v>
      </c>
      <c r="T84" s="37">
        <f>VLOOKUP($A84,'17.04'!A86:E279,5,0)</f>
        <v>0</v>
      </c>
      <c r="U84" s="37">
        <f>VLOOKUP($A84,'18.04'!A86:E279,5,0)</f>
        <v>0</v>
      </c>
      <c r="V84" s="37">
        <f>VLOOKUP($A84,'19.04'!A86:E279,5,0)</f>
        <v>0</v>
      </c>
      <c r="W84" s="37">
        <f>VLOOKUP($A84,'20.04'!A86:E279,5,0)</f>
        <v>0</v>
      </c>
      <c r="X84" s="37">
        <f>VLOOKUP($A84,'21.04'!A86:E279,5,0)</f>
        <v>0</v>
      </c>
      <c r="Y84" s="37">
        <f>VLOOKUP($A84,'22.04'!A86:E279,5,0)</f>
        <v>0</v>
      </c>
      <c r="Z84" s="37">
        <f>VLOOKUP($A84,'23.04'!A86:E279,5,0)</f>
        <v>0</v>
      </c>
      <c r="AA84" s="37">
        <f>VLOOKUP($A84,'24.04'!A86:E279,5,0)</f>
        <v>0</v>
      </c>
      <c r="AB84" s="37">
        <f>VLOOKUP($A84,'25.04'!A86:E279,5,0)</f>
        <v>0</v>
      </c>
      <c r="AC84" s="37">
        <f>VLOOKUP($A84,'26.04'!A86:E279,5,0)</f>
        <v>0</v>
      </c>
      <c r="AD84" s="37">
        <f>VLOOKUP($A84,'27.04'!A86:E279,5,0)</f>
        <v>0</v>
      </c>
      <c r="AE84" s="37">
        <f>VLOOKUP($A84,'28.04'!A86:E279,5,0)</f>
        <v>0</v>
      </c>
      <c r="AF84" s="37">
        <f>VLOOKUP($A84,'29.04'!A86:E279,5,0)</f>
        <v>0</v>
      </c>
      <c r="AG84" s="37">
        <f>VLOOKUP($A84,'30.04'!A86:E279,5,0)</f>
        <v>0</v>
      </c>
      <c r="AH84" s="37">
        <f>VLOOKUP($A84,'31.03'!A86:E279,5,0)</f>
        <v>0</v>
      </c>
      <c r="AI84" s="137">
        <f t="shared" si="3"/>
        <v>0</v>
      </c>
      <c r="AJ84" s="138"/>
    </row>
    <row r="85" spans="1:36" ht="18" customHeight="1" x14ac:dyDescent="0.2">
      <c r="A85" s="13">
        <v>1510024</v>
      </c>
      <c r="B85" s="14" t="s">
        <v>108</v>
      </c>
      <c r="C85" s="15">
        <v>30000</v>
      </c>
      <c r="D85" s="37">
        <f>VLOOKUP($A85,'01.04'!A87:E281,5,0)</f>
        <v>0</v>
      </c>
      <c r="E85" s="37">
        <f>VLOOKUP($A85,'02.04'!A87:E281,5,0)</f>
        <v>0</v>
      </c>
      <c r="F85" s="37">
        <f>VLOOKUP($A85,'03.04'!A87:E281,5,0)</f>
        <v>0</v>
      </c>
      <c r="G85" s="37">
        <f>VLOOKUP($A85,'04.04'!A87:E281,5,0)</f>
        <v>0</v>
      </c>
      <c r="H85" s="37">
        <f>VLOOKUP($A85,'05.04'!A87:E281,5,0)</f>
        <v>0</v>
      </c>
      <c r="I85" s="37">
        <f>VLOOKUP($A85,'06.04'!A87:E281,5,0)</f>
        <v>0</v>
      </c>
      <c r="J85" s="37">
        <f>VLOOKUP($A85,'07.04'!A87:E281,5,0)</f>
        <v>0</v>
      </c>
      <c r="K85" s="37">
        <f>VLOOKUP($A85,'08.04'!A87:E281,5,0)</f>
        <v>0</v>
      </c>
      <c r="L85" s="37">
        <f>VLOOKUP($A85,'09.04'!A87:E281,5,0)</f>
        <v>0</v>
      </c>
      <c r="M85" s="37">
        <f>VLOOKUP($A85,'10.04'!A87:E281,5,0)</f>
        <v>0</v>
      </c>
      <c r="N85" s="37">
        <f>VLOOKUP($A85,'11.04'!A87:E281,5,0)</f>
        <v>0</v>
      </c>
      <c r="O85" s="37">
        <f>VLOOKUP($A85,'12.04'!A87:E281,5,0)</f>
        <v>0</v>
      </c>
      <c r="P85" s="37">
        <f>VLOOKUP($A85,'13.04'!A87:E281,5,0)</f>
        <v>0</v>
      </c>
      <c r="Q85" s="37">
        <f>VLOOKUP($A85,'14.04'!A87:E281,5,0)</f>
        <v>0</v>
      </c>
      <c r="R85" s="37">
        <f>VLOOKUP($A85,'15.04'!A87:E281,5,0)</f>
        <v>0</v>
      </c>
      <c r="S85" s="37">
        <f>VLOOKUP($A85,'16.04'!A87:E281,5,0)</f>
        <v>0</v>
      </c>
      <c r="T85" s="37">
        <f>VLOOKUP($A85,'17.04'!A87:E280,5,0)</f>
        <v>0</v>
      </c>
      <c r="U85" s="37">
        <f>VLOOKUP($A85,'18.04'!A87:E280,5,0)</f>
        <v>0</v>
      </c>
      <c r="V85" s="37">
        <f>VLOOKUP($A85,'19.04'!A87:E280,5,0)</f>
        <v>0</v>
      </c>
      <c r="W85" s="37">
        <f>VLOOKUP($A85,'20.04'!A87:E280,5,0)</f>
        <v>0</v>
      </c>
      <c r="X85" s="37">
        <f>VLOOKUP($A85,'21.04'!A87:E280,5,0)</f>
        <v>0</v>
      </c>
      <c r="Y85" s="37">
        <f>VLOOKUP($A85,'22.04'!A87:E280,5,0)</f>
        <v>0</v>
      </c>
      <c r="Z85" s="37">
        <f>VLOOKUP($A85,'23.04'!A87:E280,5,0)</f>
        <v>0</v>
      </c>
      <c r="AA85" s="37">
        <f>VLOOKUP($A85,'24.04'!A87:E280,5,0)</f>
        <v>0</v>
      </c>
      <c r="AB85" s="37">
        <f>VLOOKUP($A85,'25.04'!A87:E280,5,0)</f>
        <v>0</v>
      </c>
      <c r="AC85" s="37">
        <f>VLOOKUP($A85,'26.04'!A87:E280,5,0)</f>
        <v>0</v>
      </c>
      <c r="AD85" s="37">
        <f>VLOOKUP($A85,'27.04'!A87:E280,5,0)</f>
        <v>0</v>
      </c>
      <c r="AE85" s="37">
        <f>VLOOKUP($A85,'28.04'!A87:E280,5,0)</f>
        <v>0</v>
      </c>
      <c r="AF85" s="37">
        <f>VLOOKUP($A85,'29.04'!A87:E280,5,0)</f>
        <v>0</v>
      </c>
      <c r="AG85" s="37">
        <f>VLOOKUP($A85,'30.04'!A87:E280,5,0)</f>
        <v>0</v>
      </c>
      <c r="AH85" s="37">
        <f>VLOOKUP($A85,'31.03'!A87:E280,5,0)</f>
        <v>0</v>
      </c>
      <c r="AI85" s="137">
        <f t="shared" si="3"/>
        <v>0</v>
      </c>
      <c r="AJ85" s="138"/>
    </row>
    <row r="86" spans="1:36" ht="18" customHeight="1" x14ac:dyDescent="0.2">
      <c r="A86" s="13">
        <v>1510039</v>
      </c>
      <c r="B86" s="14" t="s">
        <v>109</v>
      </c>
      <c r="C86" s="15">
        <v>30000</v>
      </c>
      <c r="D86" s="37">
        <f>VLOOKUP($A86,'01.04'!A88:E282,5,0)</f>
        <v>2</v>
      </c>
      <c r="E86" s="37">
        <f>VLOOKUP($A86,'02.04'!A88:E282,5,0)</f>
        <v>2</v>
      </c>
      <c r="F86" s="37">
        <f>VLOOKUP($A86,'03.04'!A88:E282,5,0)</f>
        <v>2</v>
      </c>
      <c r="G86" s="37">
        <f>VLOOKUP($A86,'04.04'!A88:E282,5,0)</f>
        <v>2</v>
      </c>
      <c r="H86" s="37">
        <f>VLOOKUP($A86,'05.04'!A88:E282,5,0)</f>
        <v>4</v>
      </c>
      <c r="I86" s="37">
        <f>VLOOKUP($A86,'06.04'!A88:E282,5,0)</f>
        <v>2</v>
      </c>
      <c r="J86" s="37">
        <f>VLOOKUP($A86,'07.04'!A88:E282,5,0)</f>
        <v>2</v>
      </c>
      <c r="K86" s="37">
        <f>VLOOKUP($A86,'08.04'!A88:E282,5,0)</f>
        <v>4</v>
      </c>
      <c r="L86" s="37">
        <f>VLOOKUP($A86,'09.04'!A88:E282,5,0)</f>
        <v>2</v>
      </c>
      <c r="M86" s="37">
        <f>VLOOKUP($A86,'10.04'!A88:E282,5,0)</f>
        <v>2</v>
      </c>
      <c r="N86" s="37">
        <f>VLOOKUP($A86,'11.04'!A88:E282,5,0)</f>
        <v>2</v>
      </c>
      <c r="O86" s="37">
        <f>VLOOKUP($A86,'12.04'!A88:E282,5,0)</f>
        <v>2</v>
      </c>
      <c r="P86" s="37">
        <f>VLOOKUP($A86,'13.04'!A88:E282,5,0)</f>
        <v>2</v>
      </c>
      <c r="Q86" s="37">
        <f>VLOOKUP($A86,'14.04'!A88:E282,5,0)</f>
        <v>2</v>
      </c>
      <c r="R86" s="37">
        <f>VLOOKUP($A86,'15.04'!A88:E282,5,0)</f>
        <v>4</v>
      </c>
      <c r="S86" s="37">
        <f>VLOOKUP($A86,'16.04'!A88:E282,5,0)</f>
        <v>2</v>
      </c>
      <c r="T86" s="37">
        <f>VLOOKUP($A86,'17.04'!A88:E281,5,0)</f>
        <v>2</v>
      </c>
      <c r="U86" s="37">
        <f>VLOOKUP($A86,'18.04'!A88:E281,5,0)</f>
        <v>2</v>
      </c>
      <c r="V86" s="37">
        <f>VLOOKUP($A86,'19.04'!A88:E281,5,0)</f>
        <v>2</v>
      </c>
      <c r="W86" s="37">
        <f>VLOOKUP($A86,'20.04'!A88:E281,5,0)</f>
        <v>2</v>
      </c>
      <c r="X86" s="37">
        <f>VLOOKUP($A86,'21.04'!A88:E281,5,0)</f>
        <v>0</v>
      </c>
      <c r="Y86" s="37">
        <f>VLOOKUP($A86,'22.04'!A88:E281,5,0)</f>
        <v>4</v>
      </c>
      <c r="Z86" s="37">
        <f>VLOOKUP($A86,'23.04'!A88:E281,5,0)</f>
        <v>2</v>
      </c>
      <c r="AA86" s="37">
        <f>VLOOKUP($A86,'24.04'!A88:E281,5,0)</f>
        <v>2</v>
      </c>
      <c r="AB86" s="37">
        <f>VLOOKUP($A86,'25.04'!A88:E281,5,0)</f>
        <v>2</v>
      </c>
      <c r="AC86" s="37">
        <f>VLOOKUP($A86,'26.04'!A88:E281,5,0)</f>
        <v>2</v>
      </c>
      <c r="AD86" s="37">
        <f>VLOOKUP($A86,'27.04'!A88:E281,5,0)</f>
        <v>2</v>
      </c>
      <c r="AE86" s="37">
        <f>VLOOKUP($A86,'28.04'!A88:E281,5,0)</f>
        <v>2</v>
      </c>
      <c r="AF86" s="37">
        <f>VLOOKUP($A86,'29.04'!A88:E281,5,0)</f>
        <v>4</v>
      </c>
      <c r="AG86" s="37">
        <f>VLOOKUP($A86,'30.04'!A88:E281,5,0)</f>
        <v>4</v>
      </c>
      <c r="AH86" s="37">
        <f>VLOOKUP($A86,'31.03'!A88:E281,5,0)</f>
        <v>2</v>
      </c>
      <c r="AI86" s="137">
        <f t="shared" si="3"/>
        <v>72</v>
      </c>
      <c r="AJ86" s="138"/>
    </row>
    <row r="87" spans="1:36" ht="18" customHeight="1" x14ac:dyDescent="0.2">
      <c r="A87" s="13">
        <v>1510040</v>
      </c>
      <c r="B87" s="14" t="s">
        <v>110</v>
      </c>
      <c r="C87" s="15">
        <v>55000</v>
      </c>
      <c r="D87" s="37">
        <f>VLOOKUP($A87,'01.04'!A89:E283,5,0)</f>
        <v>1</v>
      </c>
      <c r="E87" s="37">
        <f>VLOOKUP($A87,'02.04'!A89:E283,5,0)</f>
        <v>1</v>
      </c>
      <c r="F87" s="37">
        <f>VLOOKUP($A87,'03.04'!A89:E283,5,0)</f>
        <v>1</v>
      </c>
      <c r="G87" s="37">
        <f>VLOOKUP($A87,'04.04'!A89:E283,5,0)</f>
        <v>1</v>
      </c>
      <c r="H87" s="37">
        <f>VLOOKUP($A87,'05.04'!A89:E283,5,0)</f>
        <v>2</v>
      </c>
      <c r="I87" s="37">
        <f>VLOOKUP($A87,'06.04'!A89:E283,5,0)</f>
        <v>1</v>
      </c>
      <c r="J87" s="37">
        <f>VLOOKUP($A87,'07.04'!A89:E283,5,0)</f>
        <v>1</v>
      </c>
      <c r="K87" s="37">
        <f>VLOOKUP($A87,'08.04'!A89:E283,5,0)</f>
        <v>2</v>
      </c>
      <c r="L87" s="37">
        <f>VLOOKUP($A87,'09.04'!A89:E283,5,0)</f>
        <v>1</v>
      </c>
      <c r="M87" s="37">
        <f>VLOOKUP($A87,'10.04'!A89:E283,5,0)</f>
        <v>1</v>
      </c>
      <c r="N87" s="37">
        <f>VLOOKUP($A87,'11.04'!A89:E283,5,0)</f>
        <v>1</v>
      </c>
      <c r="O87" s="37">
        <f>VLOOKUP($A87,'12.04'!A89:E283,5,0)</f>
        <v>1</v>
      </c>
      <c r="P87" s="37">
        <f>VLOOKUP($A87,'13.04'!A89:E283,5,0)</f>
        <v>1</v>
      </c>
      <c r="Q87" s="37">
        <f>VLOOKUP($A87,'14.04'!A89:E283,5,0)</f>
        <v>1</v>
      </c>
      <c r="R87" s="37">
        <f>VLOOKUP($A87,'15.04'!A89:E283,5,0)</f>
        <v>2</v>
      </c>
      <c r="S87" s="37">
        <f>VLOOKUP($A87,'16.04'!A89:E283,5,0)</f>
        <v>1</v>
      </c>
      <c r="T87" s="37">
        <f>VLOOKUP($A87,'17.04'!A89:E282,5,0)</f>
        <v>1</v>
      </c>
      <c r="U87" s="37">
        <f>VLOOKUP($A87,'18.04'!A89:E282,5,0)</f>
        <v>1</v>
      </c>
      <c r="V87" s="37">
        <f>VLOOKUP($A87,'19.04'!A89:E282,5,0)</f>
        <v>1</v>
      </c>
      <c r="W87" s="37">
        <f>VLOOKUP($A87,'20.04'!A89:E282,5,0)</f>
        <v>1</v>
      </c>
      <c r="X87" s="37">
        <f>VLOOKUP($A87,'21.04'!A89:E282,5,0)</f>
        <v>0</v>
      </c>
      <c r="Y87" s="37">
        <f>VLOOKUP($A87,'22.04'!A89:E282,5,0)</f>
        <v>2</v>
      </c>
      <c r="Z87" s="37">
        <f>VLOOKUP($A87,'23.04'!A89:E282,5,0)</f>
        <v>1</v>
      </c>
      <c r="AA87" s="37">
        <f>VLOOKUP($A87,'24.04'!A89:E282,5,0)</f>
        <v>1</v>
      </c>
      <c r="AB87" s="37">
        <f>VLOOKUP($A87,'25.04'!A89:E282,5,0)</f>
        <v>1</v>
      </c>
      <c r="AC87" s="37">
        <f>VLOOKUP($A87,'26.04'!A89:E282,5,0)</f>
        <v>1</v>
      </c>
      <c r="AD87" s="37">
        <f>VLOOKUP($A87,'27.04'!A89:E282,5,0)</f>
        <v>1</v>
      </c>
      <c r="AE87" s="37">
        <f>VLOOKUP($A87,'28.04'!A89:E282,5,0)</f>
        <v>1</v>
      </c>
      <c r="AF87" s="37">
        <f>VLOOKUP($A87,'29.04'!A89:E282,5,0)</f>
        <v>2</v>
      </c>
      <c r="AG87" s="37">
        <f>VLOOKUP($A87,'30.04'!A89:E282,5,0)</f>
        <v>2</v>
      </c>
      <c r="AH87" s="37">
        <f>VLOOKUP($A87,'31.03'!A89:E282,5,0)</f>
        <v>1</v>
      </c>
      <c r="AI87" s="137">
        <f t="shared" si="3"/>
        <v>36</v>
      </c>
      <c r="AJ87" s="138"/>
    </row>
    <row r="88" spans="1:36" ht="18" customHeight="1" x14ac:dyDescent="0.2">
      <c r="A88" s="13">
        <v>1510053</v>
      </c>
      <c r="B88" s="14" t="s">
        <v>111</v>
      </c>
      <c r="C88" s="15">
        <v>35000</v>
      </c>
      <c r="D88" s="37">
        <f>VLOOKUP($A88,'01.04'!A90:E284,5,0)</f>
        <v>4</v>
      </c>
      <c r="E88" s="37">
        <f>VLOOKUP($A88,'02.04'!A90:E284,5,0)</f>
        <v>2</v>
      </c>
      <c r="F88" s="37">
        <f>VLOOKUP($A88,'03.04'!A90:E284,5,0)</f>
        <v>2</v>
      </c>
      <c r="G88" s="37">
        <f>VLOOKUP($A88,'04.04'!A90:E284,5,0)</f>
        <v>0</v>
      </c>
      <c r="H88" s="37">
        <f>VLOOKUP($A88,'05.04'!A90:E284,5,0)</f>
        <v>4</v>
      </c>
      <c r="I88" s="37">
        <f>VLOOKUP($A88,'06.04'!A90:E284,5,0)</f>
        <v>2</v>
      </c>
      <c r="J88" s="37">
        <f>VLOOKUP($A88,'07.04'!A90:E284,5,0)</f>
        <v>2</v>
      </c>
      <c r="K88" s="37">
        <f>VLOOKUP($A88,'08.04'!A90:E284,5,0)</f>
        <v>4</v>
      </c>
      <c r="L88" s="37">
        <f>VLOOKUP($A88,'09.04'!A90:E284,5,0)</f>
        <v>2</v>
      </c>
      <c r="M88" s="37">
        <f>VLOOKUP($A88,'10.04'!A90:E284,5,0)</f>
        <v>2</v>
      </c>
      <c r="N88" s="37">
        <f>VLOOKUP($A88,'11.04'!A90:E284,5,0)</f>
        <v>2</v>
      </c>
      <c r="O88" s="37">
        <f>VLOOKUP($A88,'12.04'!A90:E284,5,0)</f>
        <v>2</v>
      </c>
      <c r="P88" s="37">
        <f>VLOOKUP($A88,'13.04'!A90:E284,5,0)</f>
        <v>2</v>
      </c>
      <c r="Q88" s="37">
        <f>VLOOKUP($A88,'14.04'!A90:E284,5,0)</f>
        <v>2</v>
      </c>
      <c r="R88" s="37">
        <f>VLOOKUP($A88,'15.04'!A90:E284,5,0)</f>
        <v>4</v>
      </c>
      <c r="S88" s="37">
        <f>VLOOKUP($A88,'16.04'!A90:E284,5,0)</f>
        <v>4</v>
      </c>
      <c r="T88" s="37">
        <f>VLOOKUP($A88,'17.04'!A90:E283,5,0)</f>
        <v>2</v>
      </c>
      <c r="U88" s="37">
        <f>VLOOKUP($A88,'18.04'!A90:E283,5,0)</f>
        <v>4</v>
      </c>
      <c r="V88" s="37">
        <f>VLOOKUP($A88,'19.04'!A90:E283,5,0)</f>
        <v>2</v>
      </c>
      <c r="W88" s="37">
        <f>VLOOKUP($A88,'20.04'!A90:E283,5,0)</f>
        <v>2</v>
      </c>
      <c r="X88" s="37">
        <f>VLOOKUP($A88,'21.04'!A90:E283,5,0)</f>
        <v>4</v>
      </c>
      <c r="Y88" s="37">
        <f>VLOOKUP($A88,'22.04'!A90:E283,5,0)</f>
        <v>4</v>
      </c>
      <c r="Z88" s="37">
        <f>VLOOKUP($A88,'23.04'!A90:E283,5,0)</f>
        <v>0</v>
      </c>
      <c r="AA88" s="37">
        <f>VLOOKUP($A88,'24.04'!A90:E283,5,0)</f>
        <v>2</v>
      </c>
      <c r="AB88" s="37">
        <f>VLOOKUP($A88,'25.04'!A90:E283,5,0)</f>
        <v>4</v>
      </c>
      <c r="AC88" s="37">
        <f>VLOOKUP($A88,'26.04'!A90:E283,5,0)</f>
        <v>2</v>
      </c>
      <c r="AD88" s="37">
        <f>VLOOKUP($A88,'27.04'!A90:E283,5,0)</f>
        <v>2</v>
      </c>
      <c r="AE88" s="37">
        <f>VLOOKUP($A88,'28.04'!A90:E283,5,0)</f>
        <v>1</v>
      </c>
      <c r="AF88" s="37">
        <f>VLOOKUP($A88,'29.04'!A90:E283,5,0)</f>
        <v>4</v>
      </c>
      <c r="AG88" s="37">
        <f>VLOOKUP($A88,'30.04'!A90:E283,5,0)</f>
        <v>4</v>
      </c>
      <c r="AH88" s="37">
        <f>VLOOKUP($A88,'31.03'!A90:E283,5,0)</f>
        <v>2</v>
      </c>
      <c r="AI88" s="137">
        <f t="shared" si="3"/>
        <v>79</v>
      </c>
      <c r="AJ88" s="138"/>
    </row>
    <row r="89" spans="1:36" ht="18" customHeight="1" x14ac:dyDescent="0.2">
      <c r="A89" s="7">
        <v>3500000</v>
      </c>
      <c r="B89" s="8" t="s">
        <v>112</v>
      </c>
      <c r="C89" s="9"/>
      <c r="D89" s="37">
        <f>VLOOKUP($A89,'01.04'!A91:E285,5,0)</f>
        <v>0</v>
      </c>
      <c r="E89" s="37">
        <f>VLOOKUP($A89,'02.04'!A91:E285,5,0)</f>
        <v>0</v>
      </c>
      <c r="F89" s="37">
        <f>VLOOKUP($A89,'03.04'!A91:E285,5,0)</f>
        <v>0</v>
      </c>
      <c r="G89" s="37">
        <f>VLOOKUP($A89,'04.04'!A91:E285,5,0)</f>
        <v>0</v>
      </c>
      <c r="H89" s="37">
        <f>VLOOKUP($A89,'05.04'!A91:E285,5,0)</f>
        <v>0</v>
      </c>
      <c r="I89" s="37">
        <f>VLOOKUP($A89,'06.04'!A91:E285,5,0)</f>
        <v>0</v>
      </c>
      <c r="J89" s="37">
        <f>VLOOKUP($A89,'07.04'!A91:E285,5,0)</f>
        <v>0</v>
      </c>
      <c r="K89" s="37">
        <f>VLOOKUP($A89,'08.04'!A91:E285,5,0)</f>
        <v>0</v>
      </c>
      <c r="L89" s="37">
        <f>VLOOKUP($A89,'09.04'!A91:E285,5,0)</f>
        <v>0</v>
      </c>
      <c r="M89" s="37">
        <f>VLOOKUP($A89,'10.04'!A91:E285,5,0)</f>
        <v>0</v>
      </c>
      <c r="N89" s="37">
        <f>VLOOKUP($A89,'11.04'!A91:E285,5,0)</f>
        <v>0</v>
      </c>
      <c r="O89" s="37">
        <f>VLOOKUP($A89,'12.04'!A91:E285,5,0)</f>
        <v>0</v>
      </c>
      <c r="P89" s="37">
        <f>VLOOKUP($A89,'13.04'!A91:E285,5,0)</f>
        <v>0</v>
      </c>
      <c r="Q89" s="37">
        <f>VLOOKUP($A89,'14.04'!A91:E285,5,0)</f>
        <v>0</v>
      </c>
      <c r="R89" s="37">
        <f>VLOOKUP($A89,'15.04'!A91:E285,5,0)</f>
        <v>0</v>
      </c>
      <c r="S89" s="37">
        <f>VLOOKUP($A89,'16.04'!A91:E285,5,0)</f>
        <v>0</v>
      </c>
      <c r="T89" s="37">
        <f>VLOOKUP($A89,'17.04'!A91:E284,5,0)</f>
        <v>0</v>
      </c>
      <c r="U89" s="37">
        <f>VLOOKUP($A89,'18.04'!A91:E284,5,0)</f>
        <v>0</v>
      </c>
      <c r="V89" s="37">
        <f>VLOOKUP($A89,'19.04'!A91:E284,5,0)</f>
        <v>0</v>
      </c>
      <c r="W89" s="37">
        <f>VLOOKUP($A89,'20.04'!A91:E284,5,0)</f>
        <v>0</v>
      </c>
      <c r="X89" s="37">
        <f>VLOOKUP($A89,'21.04'!A91:E284,5,0)</f>
        <v>0</v>
      </c>
      <c r="Y89" s="37">
        <f>VLOOKUP($A89,'22.04'!A91:E284,5,0)</f>
        <v>0</v>
      </c>
      <c r="Z89" s="37">
        <f>VLOOKUP($A89,'23.04'!A91:E284,5,0)</f>
        <v>0</v>
      </c>
      <c r="AA89" s="37">
        <f>VLOOKUP($A89,'24.04'!A91:E284,5,0)</f>
        <v>0</v>
      </c>
      <c r="AB89" s="37">
        <f>VLOOKUP($A89,'25.04'!A91:E284,5,0)</f>
        <v>0</v>
      </c>
      <c r="AC89" s="37">
        <f>VLOOKUP($A89,'26.04'!A91:E284,5,0)</f>
        <v>0</v>
      </c>
      <c r="AD89" s="37">
        <f>VLOOKUP($A89,'27.04'!A91:E284,5,0)</f>
        <v>0</v>
      </c>
      <c r="AE89" s="37">
        <f>VLOOKUP($A89,'28.04'!A91:E284,5,0)</f>
        <v>0</v>
      </c>
      <c r="AF89" s="37">
        <f>VLOOKUP($A89,'29.04'!A91:E284,5,0)</f>
        <v>0</v>
      </c>
      <c r="AG89" s="37">
        <f>VLOOKUP($A89,'30.04'!A91:E284,5,0)</f>
        <v>0</v>
      </c>
      <c r="AH89" s="37">
        <f>VLOOKUP($A89,'31.03'!A91:E284,5,0)</f>
        <v>0</v>
      </c>
      <c r="AI89" s="137">
        <f t="shared" si="3"/>
        <v>0</v>
      </c>
      <c r="AJ89" s="138"/>
    </row>
    <row r="90" spans="1:36" ht="18" customHeight="1" x14ac:dyDescent="0.2">
      <c r="A90" s="13">
        <v>3500003</v>
      </c>
      <c r="B90" s="14" t="s">
        <v>113</v>
      </c>
      <c r="C90" s="15">
        <v>390000</v>
      </c>
      <c r="D90" s="37">
        <f>VLOOKUP($A90,'01.04'!A92:E286,5,0)</f>
        <v>0</v>
      </c>
      <c r="E90" s="37">
        <f>VLOOKUP($A90,'02.04'!A92:E286,5,0)</f>
        <v>1</v>
      </c>
      <c r="F90" s="37">
        <f>VLOOKUP($A90,'03.04'!A92:E286,5,0)</f>
        <v>0</v>
      </c>
      <c r="G90" s="37">
        <f>VLOOKUP($A90,'04.04'!A92:E286,5,0)</f>
        <v>0</v>
      </c>
      <c r="H90" s="37">
        <f>VLOOKUP($A90,'05.04'!A92:E286,5,0)</f>
        <v>0</v>
      </c>
      <c r="I90" s="37">
        <f>VLOOKUP($A90,'06.04'!A92:E286,5,0)</f>
        <v>0</v>
      </c>
      <c r="J90" s="37">
        <f>VLOOKUP($A90,'07.04'!A92:E286,5,0)</f>
        <v>0</v>
      </c>
      <c r="K90" s="37">
        <f>VLOOKUP($A90,'08.04'!A92:E286,5,0)</f>
        <v>0</v>
      </c>
      <c r="L90" s="37">
        <f>VLOOKUP($A90,'09.04'!A92:E286,5,0)</f>
        <v>1</v>
      </c>
      <c r="M90" s="37">
        <f>VLOOKUP($A90,'10.04'!A92:E286,5,0)</f>
        <v>0</v>
      </c>
      <c r="N90" s="37">
        <f>VLOOKUP($A90,'11.04'!A92:E286,5,0)</f>
        <v>0</v>
      </c>
      <c r="O90" s="37">
        <f>VLOOKUP($A90,'12.04'!A92:E286,5,0)</f>
        <v>0</v>
      </c>
      <c r="P90" s="37">
        <f>VLOOKUP($A90,'13.04'!A92:E286,5,0)</f>
        <v>0</v>
      </c>
      <c r="Q90" s="37">
        <f>VLOOKUP($A90,'14.04'!A92:E286,5,0)</f>
        <v>0</v>
      </c>
      <c r="R90" s="37">
        <f>VLOOKUP($A90,'15.04'!A92:E286,5,0)</f>
        <v>0</v>
      </c>
      <c r="S90" s="37">
        <f>VLOOKUP($A90,'16.04'!A92:E286,5,0)</f>
        <v>0</v>
      </c>
      <c r="T90" s="37">
        <f>VLOOKUP($A90,'17.04'!A92:E285,5,0)</f>
        <v>0</v>
      </c>
      <c r="U90" s="37">
        <f>VLOOKUP($A90,'18.04'!A92:E285,5,0)</f>
        <v>0</v>
      </c>
      <c r="V90" s="37">
        <f>VLOOKUP($A90,'19.04'!A92:E285,5,0)</f>
        <v>0</v>
      </c>
      <c r="W90" s="37">
        <f>VLOOKUP($A90,'20.04'!A92:E285,5,0)</f>
        <v>0</v>
      </c>
      <c r="X90" s="37">
        <f>VLOOKUP($A90,'21.04'!A92:E285,5,0)</f>
        <v>0</v>
      </c>
      <c r="Y90" s="37">
        <f>VLOOKUP($A90,'22.04'!A92:E285,5,0)</f>
        <v>2</v>
      </c>
      <c r="Z90" s="37">
        <f>VLOOKUP($A90,'23.04'!A92:E285,5,0)</f>
        <v>1</v>
      </c>
      <c r="AA90" s="37">
        <f>VLOOKUP($A90,'24.04'!A92:E285,5,0)</f>
        <v>0</v>
      </c>
      <c r="AB90" s="37">
        <f>VLOOKUP($A90,'25.04'!A92:E285,5,0)</f>
        <v>0</v>
      </c>
      <c r="AC90" s="37">
        <f>VLOOKUP($A90,'26.04'!A92:E285,5,0)</f>
        <v>0</v>
      </c>
      <c r="AD90" s="37">
        <f>VLOOKUP($A90,'27.04'!A92:E285,5,0)</f>
        <v>0</v>
      </c>
      <c r="AE90" s="37">
        <f>VLOOKUP($A90,'28.04'!A92:E285,5,0)</f>
        <v>0</v>
      </c>
      <c r="AF90" s="37">
        <f>VLOOKUP($A90,'29.04'!A92:E285,5,0)</f>
        <v>1</v>
      </c>
      <c r="AG90" s="37">
        <f>VLOOKUP($A90,'30.04'!A92:E285,5,0)</f>
        <v>1</v>
      </c>
      <c r="AH90" s="37">
        <f>VLOOKUP($A90,'31.03'!A92:E285,5,0)</f>
        <v>0</v>
      </c>
      <c r="AI90" s="137">
        <f t="shared" si="3"/>
        <v>7</v>
      </c>
      <c r="AJ90" s="138"/>
    </row>
    <row r="91" spans="1:36" ht="18" customHeight="1" x14ac:dyDescent="0.2">
      <c r="A91" s="13">
        <v>3500004</v>
      </c>
      <c r="B91" s="14" t="s">
        <v>114</v>
      </c>
      <c r="C91" s="15">
        <v>300000</v>
      </c>
      <c r="D91" s="37">
        <f>VLOOKUP($A91,'01.04'!A93:E287,5,0)</f>
        <v>0</v>
      </c>
      <c r="E91" s="37">
        <f>VLOOKUP($A91,'02.04'!A93:E287,5,0)</f>
        <v>0</v>
      </c>
      <c r="F91" s="37">
        <f>VLOOKUP($A91,'03.04'!A93:E287,5,0)</f>
        <v>0</v>
      </c>
      <c r="G91" s="37">
        <f>VLOOKUP($A91,'04.04'!A93:E287,5,0)</f>
        <v>1</v>
      </c>
      <c r="H91" s="37">
        <f>VLOOKUP($A91,'05.04'!A93:E287,5,0)</f>
        <v>0</v>
      </c>
      <c r="I91" s="37">
        <f>VLOOKUP($A91,'06.04'!A93:E287,5,0)</f>
        <v>0</v>
      </c>
      <c r="J91" s="37">
        <f>VLOOKUP($A91,'07.04'!A93:E287,5,0)</f>
        <v>0</v>
      </c>
      <c r="K91" s="37">
        <f>VLOOKUP($A91,'08.04'!A93:E287,5,0)</f>
        <v>0</v>
      </c>
      <c r="L91" s="37">
        <f>VLOOKUP($A91,'09.04'!A93:E287,5,0)</f>
        <v>1</v>
      </c>
      <c r="M91" s="37">
        <f>VLOOKUP($A91,'10.04'!A93:E287,5,0)</f>
        <v>0</v>
      </c>
      <c r="N91" s="37">
        <f>VLOOKUP($A91,'11.04'!A93:E287,5,0)</f>
        <v>0</v>
      </c>
      <c r="O91" s="37">
        <f>VLOOKUP($A91,'12.04'!A93:E287,5,0)</f>
        <v>0</v>
      </c>
      <c r="P91" s="37">
        <f>VLOOKUP($A91,'13.04'!A93:E287,5,0)</f>
        <v>0</v>
      </c>
      <c r="Q91" s="37">
        <f>VLOOKUP($A91,'14.04'!A93:E287,5,0)</f>
        <v>0</v>
      </c>
      <c r="R91" s="37">
        <f>VLOOKUP($A91,'15.04'!A93:E287,5,0)</f>
        <v>0</v>
      </c>
      <c r="S91" s="37">
        <f>VLOOKUP($A91,'16.04'!A93:E287,5,0)</f>
        <v>0</v>
      </c>
      <c r="T91" s="37">
        <f>VLOOKUP($A91,'17.04'!A93:E286,5,0)</f>
        <v>0</v>
      </c>
      <c r="U91" s="37">
        <f>VLOOKUP($A91,'18.04'!A93:E286,5,0)</f>
        <v>0</v>
      </c>
      <c r="V91" s="37">
        <f>VLOOKUP($A91,'19.04'!A93:E286,5,0)</f>
        <v>0</v>
      </c>
      <c r="W91" s="37">
        <f>VLOOKUP($A91,'20.04'!A93:E286,5,0)</f>
        <v>0</v>
      </c>
      <c r="X91" s="37">
        <f>VLOOKUP($A91,'21.04'!A93:E286,5,0)</f>
        <v>0</v>
      </c>
      <c r="Y91" s="37">
        <f>VLOOKUP($A91,'22.04'!A93:E286,5,0)</f>
        <v>0</v>
      </c>
      <c r="Z91" s="37">
        <f>VLOOKUP($A91,'23.04'!A93:E286,5,0)</f>
        <v>0</v>
      </c>
      <c r="AA91" s="37">
        <f>VLOOKUP($A91,'24.04'!A93:E286,5,0)</f>
        <v>0</v>
      </c>
      <c r="AB91" s="37">
        <f>VLOOKUP($A91,'25.04'!A93:E286,5,0)</f>
        <v>0</v>
      </c>
      <c r="AC91" s="37">
        <f>VLOOKUP($A91,'26.04'!A93:E286,5,0)</f>
        <v>0</v>
      </c>
      <c r="AD91" s="37">
        <f>VLOOKUP($A91,'27.04'!A93:E286,5,0)</f>
        <v>0</v>
      </c>
      <c r="AE91" s="37">
        <f>VLOOKUP($A91,'28.04'!A93:E286,5,0)</f>
        <v>0</v>
      </c>
      <c r="AF91" s="37">
        <f>VLOOKUP($A91,'29.04'!A93:E286,5,0)</f>
        <v>1</v>
      </c>
      <c r="AG91" s="37">
        <f>VLOOKUP($A91,'30.04'!A93:E286,5,0)</f>
        <v>0</v>
      </c>
      <c r="AH91" s="37">
        <f>VLOOKUP($A91,'31.03'!A93:E286,5,0)</f>
        <v>0</v>
      </c>
      <c r="AI91" s="137">
        <f t="shared" si="3"/>
        <v>3</v>
      </c>
      <c r="AJ91" s="138"/>
    </row>
    <row r="92" spans="1:36" ht="18" customHeight="1" x14ac:dyDescent="0.2">
      <c r="A92" s="13">
        <v>3500001</v>
      </c>
      <c r="B92" s="14" t="s">
        <v>115</v>
      </c>
      <c r="C92" s="15">
        <v>300000</v>
      </c>
      <c r="D92" s="37">
        <f>VLOOKUP($A92,'01.04'!A94:E288,5,0)</f>
        <v>0</v>
      </c>
      <c r="E92" s="37">
        <f>VLOOKUP($A92,'02.04'!A94:E288,5,0)</f>
        <v>0</v>
      </c>
      <c r="F92" s="37">
        <f>VLOOKUP($A92,'03.04'!A94:E288,5,0)</f>
        <v>0</v>
      </c>
      <c r="G92" s="37">
        <f>VLOOKUP($A92,'04.04'!A94:E288,5,0)</f>
        <v>0</v>
      </c>
      <c r="H92" s="37">
        <f>VLOOKUP($A92,'05.04'!A94:E288,5,0)</f>
        <v>0</v>
      </c>
      <c r="I92" s="37">
        <f>VLOOKUP($A92,'06.04'!A94:E288,5,0)</f>
        <v>0</v>
      </c>
      <c r="J92" s="37">
        <f>VLOOKUP($A92,'07.04'!A94:E288,5,0)</f>
        <v>0</v>
      </c>
      <c r="K92" s="37">
        <f>VLOOKUP($A92,'08.04'!A94:E288,5,0)</f>
        <v>0</v>
      </c>
      <c r="L92" s="37">
        <f>VLOOKUP($A92,'09.04'!A94:E288,5,0)</f>
        <v>0</v>
      </c>
      <c r="M92" s="37">
        <f>VLOOKUP($A92,'10.04'!A94:E288,5,0)</f>
        <v>0</v>
      </c>
      <c r="N92" s="37">
        <f>VLOOKUP($A92,'11.04'!A94:E288,5,0)</f>
        <v>0</v>
      </c>
      <c r="O92" s="37">
        <f>VLOOKUP($A92,'12.04'!A94:E288,5,0)</f>
        <v>0</v>
      </c>
      <c r="P92" s="37">
        <f>VLOOKUP($A92,'13.04'!A94:E288,5,0)</f>
        <v>0</v>
      </c>
      <c r="Q92" s="37">
        <f>VLOOKUP($A92,'14.04'!A94:E288,5,0)</f>
        <v>0</v>
      </c>
      <c r="R92" s="37">
        <f>VLOOKUP($A92,'15.04'!A94:E288,5,0)</f>
        <v>0</v>
      </c>
      <c r="S92" s="37">
        <f>VLOOKUP($A92,'16.04'!A94:E288,5,0)</f>
        <v>0</v>
      </c>
      <c r="T92" s="37">
        <f>VLOOKUP($A92,'17.04'!A94:E287,5,0)</f>
        <v>0</v>
      </c>
      <c r="U92" s="37">
        <f>VLOOKUP($A92,'18.04'!A94:E287,5,0)</f>
        <v>0</v>
      </c>
      <c r="V92" s="37">
        <f>VLOOKUP($A92,'19.04'!A94:E287,5,0)</f>
        <v>0</v>
      </c>
      <c r="W92" s="37">
        <f>VLOOKUP($A92,'20.04'!A94:E287,5,0)</f>
        <v>0</v>
      </c>
      <c r="X92" s="37">
        <f>VLOOKUP($A92,'21.04'!A94:E287,5,0)</f>
        <v>0</v>
      </c>
      <c r="Y92" s="37">
        <f>VLOOKUP($A92,'22.04'!A94:E287,5,0)</f>
        <v>0</v>
      </c>
      <c r="Z92" s="37">
        <f>VLOOKUP($A92,'23.04'!A94:E287,5,0)</f>
        <v>0</v>
      </c>
      <c r="AA92" s="37">
        <f>VLOOKUP($A92,'24.04'!A94:E287,5,0)</f>
        <v>0</v>
      </c>
      <c r="AB92" s="37">
        <f>VLOOKUP($A92,'25.04'!A94:E287,5,0)</f>
        <v>0</v>
      </c>
      <c r="AC92" s="37">
        <f>VLOOKUP($A92,'26.04'!A94:E287,5,0)</f>
        <v>0</v>
      </c>
      <c r="AD92" s="37">
        <f>VLOOKUP($A92,'27.04'!A94:E287,5,0)</f>
        <v>0</v>
      </c>
      <c r="AE92" s="37">
        <f>VLOOKUP($A92,'28.04'!A94:E287,5,0)</f>
        <v>0</v>
      </c>
      <c r="AF92" s="37">
        <f>VLOOKUP($A92,'29.04'!A94:E287,5,0)</f>
        <v>0</v>
      </c>
      <c r="AG92" s="37">
        <f>VLOOKUP($A92,'30.04'!A94:E287,5,0)</f>
        <v>0</v>
      </c>
      <c r="AH92" s="37">
        <f>VLOOKUP($A92,'31.03'!A94:E287,5,0)</f>
        <v>0</v>
      </c>
      <c r="AI92" s="137">
        <f t="shared" si="3"/>
        <v>0</v>
      </c>
      <c r="AJ92" s="138"/>
    </row>
    <row r="93" spans="1:36" ht="18" customHeight="1" x14ac:dyDescent="0.2">
      <c r="A93" s="13">
        <v>3500009</v>
      </c>
      <c r="B93" s="14" t="s">
        <v>116</v>
      </c>
      <c r="C93" s="15">
        <v>390000</v>
      </c>
      <c r="D93" s="37">
        <f>VLOOKUP($A93,'01.04'!A95:E289,5,0)</f>
        <v>1</v>
      </c>
      <c r="E93" s="37">
        <f>VLOOKUP($A93,'02.04'!A95:E289,5,0)</f>
        <v>0</v>
      </c>
      <c r="F93" s="37">
        <f>VLOOKUP($A93,'03.04'!A95:E289,5,0)</f>
        <v>1</v>
      </c>
      <c r="G93" s="37">
        <f>VLOOKUP($A93,'04.04'!A95:E289,5,0)</f>
        <v>1</v>
      </c>
      <c r="H93" s="37">
        <f>VLOOKUP($A93,'05.04'!A95:E289,5,0)</f>
        <v>1</v>
      </c>
      <c r="I93" s="37">
        <f>VLOOKUP($A93,'06.04'!A95:E289,5,0)</f>
        <v>1</v>
      </c>
      <c r="J93" s="37">
        <f>VLOOKUP($A93,'07.04'!A95:E289,5,0)</f>
        <v>1</v>
      </c>
      <c r="K93" s="37">
        <f>VLOOKUP($A93,'08.04'!A95:E289,5,0)</f>
        <v>2</v>
      </c>
      <c r="L93" s="37">
        <f>VLOOKUP($A93,'09.04'!A95:E289,5,0)</f>
        <v>1</v>
      </c>
      <c r="M93" s="37">
        <f>VLOOKUP($A93,'10.04'!A95:E289,5,0)</f>
        <v>1</v>
      </c>
      <c r="N93" s="37">
        <f>VLOOKUP($A93,'11.04'!A95:E289,5,0)</f>
        <v>0</v>
      </c>
      <c r="O93" s="37">
        <f>VLOOKUP($A93,'12.04'!A95:E289,5,0)</f>
        <v>1</v>
      </c>
      <c r="P93" s="37">
        <f>VLOOKUP($A93,'13.04'!A95:E289,5,0)</f>
        <v>0</v>
      </c>
      <c r="Q93" s="37">
        <f>VLOOKUP($A93,'14.04'!A95:E289,5,0)</f>
        <v>0</v>
      </c>
      <c r="R93" s="37">
        <f>VLOOKUP($A93,'15.04'!A95:E289,5,0)</f>
        <v>2</v>
      </c>
      <c r="S93" s="37">
        <f>VLOOKUP($A93,'16.04'!A95:E289,5,0)</f>
        <v>0</v>
      </c>
      <c r="T93" s="37">
        <f>VLOOKUP($A93,'17.04'!A95:E288,5,0)</f>
        <v>1</v>
      </c>
      <c r="U93" s="37">
        <f>VLOOKUP($A93,'18.04'!A95:E288,5,0)</f>
        <v>0</v>
      </c>
      <c r="V93" s="37">
        <f>VLOOKUP($A93,'19.04'!A95:E288,5,0)</f>
        <v>1</v>
      </c>
      <c r="W93" s="37">
        <f>VLOOKUP($A93,'20.04'!A95:E288,5,0)</f>
        <v>0</v>
      </c>
      <c r="X93" s="37">
        <f>VLOOKUP($A93,'21.04'!A95:E288,5,0)</f>
        <v>0</v>
      </c>
      <c r="Y93" s="37">
        <f>VLOOKUP($A93,'22.04'!A95:E288,5,0)</f>
        <v>0</v>
      </c>
      <c r="Z93" s="37">
        <f>VLOOKUP($A93,'23.04'!A95:E288,5,0)</f>
        <v>2</v>
      </c>
      <c r="AA93" s="37">
        <f>VLOOKUP($A93,'24.04'!A95:E288,5,0)</f>
        <v>0</v>
      </c>
      <c r="AB93" s="37">
        <f>VLOOKUP($A93,'25.04'!A95:E288,5,0)</f>
        <v>0</v>
      </c>
      <c r="AC93" s="37">
        <f>VLOOKUP($A93,'26.04'!A95:E288,5,0)</f>
        <v>0</v>
      </c>
      <c r="AD93" s="37">
        <f>VLOOKUP($A93,'27.04'!A95:E288,5,0)</f>
        <v>0</v>
      </c>
      <c r="AE93" s="37">
        <f>VLOOKUP($A93,'28.04'!A95:E288,5,0)</f>
        <v>0</v>
      </c>
      <c r="AF93" s="37">
        <f>VLOOKUP($A93,'29.04'!A95:E288,5,0)</f>
        <v>1</v>
      </c>
      <c r="AG93" s="37">
        <f>VLOOKUP($A93,'30.04'!A95:E288,5,0)</f>
        <v>1</v>
      </c>
      <c r="AH93" s="37">
        <f>VLOOKUP($A93,'31.03'!A95:E288,5,0)</f>
        <v>1</v>
      </c>
      <c r="AI93" s="137">
        <f t="shared" si="3"/>
        <v>20</v>
      </c>
      <c r="AJ93" s="138"/>
    </row>
    <row r="94" spans="1:36" ht="18" customHeight="1" x14ac:dyDescent="0.2">
      <c r="A94" s="13">
        <v>3500021</v>
      </c>
      <c r="B94" s="14" t="s">
        <v>117</v>
      </c>
      <c r="C94" s="15">
        <v>390000</v>
      </c>
      <c r="D94" s="37">
        <f>VLOOKUP($A94,'01.04'!A96:E290,5,0)</f>
        <v>2</v>
      </c>
      <c r="E94" s="37">
        <f>VLOOKUP($A94,'02.04'!A96:E290,5,0)</f>
        <v>2</v>
      </c>
      <c r="F94" s="37">
        <f>VLOOKUP($A94,'03.04'!A96:E290,5,0)</f>
        <v>2</v>
      </c>
      <c r="G94" s="37">
        <f>VLOOKUP($A94,'04.04'!A96:E290,5,0)</f>
        <v>0</v>
      </c>
      <c r="H94" s="37">
        <f>VLOOKUP($A94,'05.04'!A96:E290,5,0)</f>
        <v>1</v>
      </c>
      <c r="I94" s="37">
        <f>VLOOKUP($A94,'06.04'!A96:E290,5,0)</f>
        <v>4</v>
      </c>
      <c r="J94" s="37">
        <f>VLOOKUP($A94,'07.04'!A96:E290,5,0)</f>
        <v>0</v>
      </c>
      <c r="K94" s="37">
        <f>VLOOKUP($A94,'08.04'!A96:E290,5,0)</f>
        <v>1</v>
      </c>
      <c r="L94" s="37">
        <f>VLOOKUP($A94,'09.04'!A96:E290,5,0)</f>
        <v>1</v>
      </c>
      <c r="M94" s="37">
        <f>VLOOKUP($A94,'10.04'!A96:E290,5,0)</f>
        <v>1</v>
      </c>
      <c r="N94" s="37">
        <f>VLOOKUP($A94,'11.04'!A96:E290,5,0)</f>
        <v>0</v>
      </c>
      <c r="O94" s="37">
        <f>VLOOKUP($A94,'12.04'!A96:E290,5,0)</f>
        <v>2</v>
      </c>
      <c r="P94" s="37">
        <f>VLOOKUP($A94,'13.04'!A96:E290,5,0)</f>
        <v>0</v>
      </c>
      <c r="Q94" s="37">
        <f>VLOOKUP($A94,'14.04'!A96:E290,5,0)</f>
        <v>0</v>
      </c>
      <c r="R94" s="37">
        <f>VLOOKUP($A94,'15.04'!A96:E290,5,0)</f>
        <v>2</v>
      </c>
      <c r="S94" s="37">
        <f>VLOOKUP($A94,'16.04'!A96:E290,5,0)</f>
        <v>0</v>
      </c>
      <c r="T94" s="37">
        <f>VLOOKUP($A94,'17.04'!A96:E289,5,0)</f>
        <v>1</v>
      </c>
      <c r="U94" s="37">
        <f>VLOOKUP($A94,'18.04'!A96:E289,5,0)</f>
        <v>2</v>
      </c>
      <c r="V94" s="37">
        <f>VLOOKUP($A94,'19.04'!A96:E289,5,0)</f>
        <v>1</v>
      </c>
      <c r="W94" s="37">
        <f>VLOOKUP($A94,'20.04'!A96:E289,5,0)</f>
        <v>3</v>
      </c>
      <c r="X94" s="37">
        <f>VLOOKUP($A94,'21.04'!A96:E289,5,0)</f>
        <v>1</v>
      </c>
      <c r="Y94" s="37">
        <f>VLOOKUP($A94,'22.04'!A96:E289,5,0)</f>
        <v>0</v>
      </c>
      <c r="Z94" s="37">
        <f>VLOOKUP($A94,'23.04'!A96:E289,5,0)</f>
        <v>2</v>
      </c>
      <c r="AA94" s="37">
        <f>VLOOKUP($A94,'24.04'!A96:E289,5,0)</f>
        <v>0</v>
      </c>
      <c r="AB94" s="37">
        <f>VLOOKUP($A94,'25.04'!A96:E289,5,0)</f>
        <v>0</v>
      </c>
      <c r="AC94" s="37">
        <f>VLOOKUP($A94,'26.04'!A96:E289,5,0)</f>
        <v>0</v>
      </c>
      <c r="AD94" s="37">
        <f>VLOOKUP($A94,'27.04'!A96:E289,5,0)</f>
        <v>2</v>
      </c>
      <c r="AE94" s="37">
        <f>VLOOKUP($A94,'28.04'!A96:E289,5,0)</f>
        <v>0</v>
      </c>
      <c r="AF94" s="37">
        <f>VLOOKUP($A94,'29.04'!A96:E289,5,0)</f>
        <v>0</v>
      </c>
      <c r="AG94" s="37">
        <f>VLOOKUP($A94,'30.04'!A96:E289,5,0)</f>
        <v>3</v>
      </c>
      <c r="AH94" s="37">
        <f>VLOOKUP($A94,'31.03'!A96:E289,5,0)</f>
        <v>2</v>
      </c>
      <c r="AI94" s="137">
        <f t="shared" si="3"/>
        <v>35</v>
      </c>
      <c r="AJ94" s="138"/>
    </row>
    <row r="95" spans="1:36" ht="18" customHeight="1" x14ac:dyDescent="0.2">
      <c r="A95" s="13">
        <v>3500022</v>
      </c>
      <c r="B95" s="14" t="s">
        <v>118</v>
      </c>
      <c r="C95" s="15">
        <v>300000</v>
      </c>
      <c r="D95" s="37">
        <f>VLOOKUP($A95,'01.04'!A97:E291,5,0)</f>
        <v>0</v>
      </c>
      <c r="E95" s="37">
        <f>VLOOKUP($A95,'02.04'!A97:E291,5,0)</f>
        <v>0</v>
      </c>
      <c r="F95" s="37">
        <f>VLOOKUP($A95,'03.04'!A97:E291,5,0)</f>
        <v>0</v>
      </c>
      <c r="G95" s="37">
        <f>VLOOKUP($A95,'04.04'!A97:E291,5,0)</f>
        <v>0</v>
      </c>
      <c r="H95" s="37">
        <f>VLOOKUP($A95,'05.04'!A97:E291,5,0)</f>
        <v>0</v>
      </c>
      <c r="I95" s="37">
        <f>VLOOKUP($A95,'06.04'!A97:E291,5,0)</f>
        <v>0</v>
      </c>
      <c r="J95" s="37">
        <f>VLOOKUP($A95,'07.04'!A97:E291,5,0)</f>
        <v>0</v>
      </c>
      <c r="K95" s="37">
        <f>VLOOKUP($A95,'08.04'!A97:E291,5,0)</f>
        <v>0</v>
      </c>
      <c r="L95" s="37">
        <f>VLOOKUP($A95,'09.04'!A97:E291,5,0)</f>
        <v>0</v>
      </c>
      <c r="M95" s="37">
        <f>VLOOKUP($A95,'10.04'!A97:E291,5,0)</f>
        <v>0</v>
      </c>
      <c r="N95" s="37">
        <f>VLOOKUP($A95,'11.04'!A97:E291,5,0)</f>
        <v>0</v>
      </c>
      <c r="O95" s="37">
        <f>VLOOKUP($A95,'12.04'!A97:E291,5,0)</f>
        <v>0</v>
      </c>
      <c r="P95" s="37">
        <f>VLOOKUP($A95,'13.04'!A97:E291,5,0)</f>
        <v>0</v>
      </c>
      <c r="Q95" s="37">
        <f>VLOOKUP($A95,'14.04'!A97:E291,5,0)</f>
        <v>0</v>
      </c>
      <c r="R95" s="37">
        <f>VLOOKUP($A95,'15.04'!A97:E291,5,0)</f>
        <v>0</v>
      </c>
      <c r="S95" s="37">
        <f>VLOOKUP($A95,'16.04'!A97:E291,5,0)</f>
        <v>0</v>
      </c>
      <c r="T95" s="37">
        <f>VLOOKUP($A95,'17.04'!A97:E290,5,0)</f>
        <v>0</v>
      </c>
      <c r="U95" s="37">
        <f>VLOOKUP($A95,'18.04'!A97:E290,5,0)</f>
        <v>0</v>
      </c>
      <c r="V95" s="37">
        <f>VLOOKUP($A95,'19.04'!A97:E290,5,0)</f>
        <v>0</v>
      </c>
      <c r="W95" s="37">
        <f>VLOOKUP($A95,'20.04'!A97:E290,5,0)</f>
        <v>0</v>
      </c>
      <c r="X95" s="37">
        <f>VLOOKUP($A95,'21.04'!A97:E290,5,0)</f>
        <v>0</v>
      </c>
      <c r="Y95" s="37">
        <f>VLOOKUP($A95,'22.04'!A97:E290,5,0)</f>
        <v>0</v>
      </c>
      <c r="Z95" s="37">
        <f>VLOOKUP($A95,'23.04'!A97:E290,5,0)</f>
        <v>0</v>
      </c>
      <c r="AA95" s="37">
        <f>VLOOKUP($A95,'24.04'!A97:E290,5,0)</f>
        <v>0</v>
      </c>
      <c r="AB95" s="37">
        <f>VLOOKUP($A95,'25.04'!A97:E290,5,0)</f>
        <v>0</v>
      </c>
      <c r="AC95" s="37">
        <f>VLOOKUP($A95,'26.04'!A97:E290,5,0)</f>
        <v>0</v>
      </c>
      <c r="AD95" s="37">
        <f>VLOOKUP($A95,'27.04'!A97:E290,5,0)</f>
        <v>0</v>
      </c>
      <c r="AE95" s="37">
        <f>VLOOKUP($A95,'28.04'!A97:E290,5,0)</f>
        <v>0</v>
      </c>
      <c r="AF95" s="37">
        <f>VLOOKUP($A95,'29.04'!A97:E290,5,0)</f>
        <v>0</v>
      </c>
      <c r="AG95" s="37">
        <f>VLOOKUP($A95,'30.04'!A97:E290,5,0)</f>
        <v>0</v>
      </c>
      <c r="AH95" s="37">
        <f>VLOOKUP($A95,'31.03'!A97:E290,5,0)</f>
        <v>0</v>
      </c>
      <c r="AI95" s="137">
        <f t="shared" si="3"/>
        <v>0</v>
      </c>
      <c r="AJ95" s="138"/>
    </row>
    <row r="96" spans="1:36" ht="18" customHeight="1" x14ac:dyDescent="0.2">
      <c r="A96" s="13">
        <v>3500029</v>
      </c>
      <c r="B96" s="14" t="s">
        <v>119</v>
      </c>
      <c r="C96" s="15">
        <v>390000</v>
      </c>
      <c r="D96" s="37">
        <f>VLOOKUP($A96,'01.04'!A98:E292,5,0)</f>
        <v>0</v>
      </c>
      <c r="E96" s="37">
        <f>VLOOKUP($A96,'02.04'!A98:E292,5,0)</f>
        <v>0</v>
      </c>
      <c r="F96" s="37">
        <f>VLOOKUP($A96,'03.04'!A98:E292,5,0)</f>
        <v>0</v>
      </c>
      <c r="G96" s="37">
        <f>VLOOKUP($A96,'04.04'!A98:E292,5,0)</f>
        <v>1</v>
      </c>
      <c r="H96" s="37">
        <f>VLOOKUP($A96,'05.04'!A98:E292,5,0)</f>
        <v>0</v>
      </c>
      <c r="I96" s="37">
        <f>VLOOKUP($A96,'06.04'!A98:E292,5,0)</f>
        <v>0</v>
      </c>
      <c r="J96" s="37">
        <f>VLOOKUP($A96,'07.04'!A98:E292,5,0)</f>
        <v>1</v>
      </c>
      <c r="K96" s="37">
        <f>VLOOKUP($A96,'08.04'!A98:E292,5,0)</f>
        <v>0</v>
      </c>
      <c r="L96" s="37">
        <f>VLOOKUP($A96,'09.04'!A98:E292,5,0)</f>
        <v>0</v>
      </c>
      <c r="M96" s="37">
        <f>VLOOKUP($A96,'10.04'!A98:E292,5,0)</f>
        <v>0</v>
      </c>
      <c r="N96" s="37">
        <f>VLOOKUP($A96,'11.04'!A98:E292,5,0)</f>
        <v>0</v>
      </c>
      <c r="O96" s="37">
        <f>VLOOKUP($A96,'12.04'!A98:E292,5,0)</f>
        <v>0</v>
      </c>
      <c r="P96" s="37">
        <f>VLOOKUP($A96,'13.04'!A98:E292,5,0)</f>
        <v>0</v>
      </c>
      <c r="Q96" s="37">
        <f>VLOOKUP($A96,'14.04'!A98:E292,5,0)</f>
        <v>0</v>
      </c>
      <c r="R96" s="37">
        <f>VLOOKUP($A96,'15.04'!A98:E292,5,0)</f>
        <v>0</v>
      </c>
      <c r="S96" s="37">
        <f>VLOOKUP($A96,'16.04'!A98:E292,5,0)</f>
        <v>0</v>
      </c>
      <c r="T96" s="37">
        <f>VLOOKUP($A96,'17.04'!A98:E291,5,0)</f>
        <v>0</v>
      </c>
      <c r="U96" s="37">
        <f>VLOOKUP($A96,'18.04'!A98:E291,5,0)</f>
        <v>0</v>
      </c>
      <c r="V96" s="37">
        <f>VLOOKUP($A96,'19.04'!A98:E291,5,0)</f>
        <v>0</v>
      </c>
      <c r="W96" s="37">
        <f>VLOOKUP($A96,'20.04'!A98:E291,5,0)</f>
        <v>0</v>
      </c>
      <c r="X96" s="37">
        <f>VLOOKUP($A96,'21.04'!A98:E291,5,0)</f>
        <v>0</v>
      </c>
      <c r="Y96" s="37">
        <f>VLOOKUP($A96,'22.04'!A98:E291,5,0)</f>
        <v>1</v>
      </c>
      <c r="Z96" s="37">
        <f>VLOOKUP($A96,'23.04'!A98:E291,5,0)</f>
        <v>0</v>
      </c>
      <c r="AA96" s="37">
        <f>VLOOKUP($A96,'24.04'!A98:E291,5,0)</f>
        <v>0</v>
      </c>
      <c r="AB96" s="37">
        <f>VLOOKUP($A96,'25.04'!A98:E291,5,0)</f>
        <v>0</v>
      </c>
      <c r="AC96" s="37">
        <f>VLOOKUP($A96,'26.04'!A98:E291,5,0)</f>
        <v>0</v>
      </c>
      <c r="AD96" s="37">
        <f>VLOOKUP($A96,'27.04'!A98:E291,5,0)</f>
        <v>0</v>
      </c>
      <c r="AE96" s="37">
        <f>VLOOKUP($A96,'28.04'!A98:E291,5,0)</f>
        <v>0</v>
      </c>
      <c r="AF96" s="37">
        <f>VLOOKUP($A96,'29.04'!A98:E291,5,0)</f>
        <v>1</v>
      </c>
      <c r="AG96" s="37">
        <f>VLOOKUP($A96,'30.04'!A98:E291,5,0)</f>
        <v>1</v>
      </c>
      <c r="AH96" s="37">
        <f>VLOOKUP($A96,'31.03'!A98:E291,5,0)</f>
        <v>0</v>
      </c>
      <c r="AI96" s="137">
        <f t="shared" si="3"/>
        <v>5</v>
      </c>
      <c r="AJ96" s="138"/>
    </row>
    <row r="97" spans="1:36" ht="18" customHeight="1" x14ac:dyDescent="0.2">
      <c r="A97" s="13">
        <v>3500030</v>
      </c>
      <c r="B97" s="14" t="s">
        <v>120</v>
      </c>
      <c r="C97" s="15">
        <v>300000</v>
      </c>
      <c r="D97" s="37">
        <f>VLOOKUP($A97,'01.04'!A99:E293,5,0)</f>
        <v>0</v>
      </c>
      <c r="E97" s="37">
        <f>VLOOKUP($A97,'02.04'!A99:E293,5,0)</f>
        <v>1</v>
      </c>
      <c r="F97" s="37">
        <f>VLOOKUP($A97,'03.04'!A99:E293,5,0)</f>
        <v>0</v>
      </c>
      <c r="G97" s="37">
        <f>VLOOKUP($A97,'04.04'!A99:E293,5,0)</f>
        <v>0</v>
      </c>
      <c r="H97" s="37">
        <f>VLOOKUP($A97,'05.04'!A99:E293,5,0)</f>
        <v>0</v>
      </c>
      <c r="I97" s="37">
        <f>VLOOKUP($A97,'06.04'!A99:E293,5,0)</f>
        <v>0</v>
      </c>
      <c r="J97" s="37">
        <f>VLOOKUP($A97,'07.04'!A99:E293,5,0)</f>
        <v>1</v>
      </c>
      <c r="K97" s="37">
        <f>VLOOKUP($A97,'08.04'!A99:E293,5,0)</f>
        <v>1</v>
      </c>
      <c r="L97" s="37">
        <f>VLOOKUP($A97,'09.04'!A99:E293,5,0)</f>
        <v>0</v>
      </c>
      <c r="M97" s="37">
        <f>VLOOKUP($A97,'10.04'!A99:E293,5,0)</f>
        <v>1</v>
      </c>
      <c r="N97" s="37">
        <f>VLOOKUP($A97,'11.04'!A99:E293,5,0)</f>
        <v>0</v>
      </c>
      <c r="O97" s="37">
        <f>VLOOKUP($A97,'12.04'!A99:E293,5,0)</f>
        <v>0</v>
      </c>
      <c r="P97" s="37">
        <f>VLOOKUP($A97,'13.04'!A99:E293,5,0)</f>
        <v>1</v>
      </c>
      <c r="Q97" s="37">
        <f>VLOOKUP($A97,'14.04'!A99:E293,5,0)</f>
        <v>0</v>
      </c>
      <c r="R97" s="37">
        <f>VLOOKUP($A97,'15.04'!A99:E293,5,0)</f>
        <v>0</v>
      </c>
      <c r="S97" s="37">
        <f>VLOOKUP($A97,'16.04'!A99:E293,5,0)</f>
        <v>0</v>
      </c>
      <c r="T97" s="37">
        <f>VLOOKUP($A97,'17.04'!A99:E292,5,0)</f>
        <v>0</v>
      </c>
      <c r="U97" s="37">
        <f>VLOOKUP($A97,'18.04'!A99:E292,5,0)</f>
        <v>0</v>
      </c>
      <c r="V97" s="37">
        <f>VLOOKUP($A97,'19.04'!A99:E292,5,0)</f>
        <v>0</v>
      </c>
      <c r="W97" s="37">
        <f>VLOOKUP($A97,'20.04'!A99:E292,5,0)</f>
        <v>0</v>
      </c>
      <c r="X97" s="37">
        <f>VLOOKUP($A97,'21.04'!A99:E292,5,0)</f>
        <v>1</v>
      </c>
      <c r="Y97" s="37">
        <f>VLOOKUP($A97,'22.04'!A99:E292,5,0)</f>
        <v>0</v>
      </c>
      <c r="Z97" s="37">
        <f>VLOOKUP($A97,'23.04'!A99:E292,5,0)</f>
        <v>0</v>
      </c>
      <c r="AA97" s="37">
        <f>VLOOKUP($A97,'24.04'!A99:E292,5,0)</f>
        <v>0</v>
      </c>
      <c r="AB97" s="37">
        <f>VLOOKUP($A97,'25.04'!A99:E292,5,0)</f>
        <v>0</v>
      </c>
      <c r="AC97" s="37">
        <f>VLOOKUP($A97,'26.04'!A99:E292,5,0)</f>
        <v>0</v>
      </c>
      <c r="AD97" s="37">
        <f>VLOOKUP($A97,'27.04'!A99:E292,5,0)</f>
        <v>0</v>
      </c>
      <c r="AE97" s="37">
        <f>VLOOKUP($A97,'28.04'!A99:E292,5,0)</f>
        <v>0</v>
      </c>
      <c r="AF97" s="37">
        <f>VLOOKUP($A97,'29.04'!A99:E292,5,0)</f>
        <v>1</v>
      </c>
      <c r="AG97" s="37">
        <f>VLOOKUP($A97,'30.04'!A99:E292,5,0)</f>
        <v>0</v>
      </c>
      <c r="AH97" s="37">
        <f>VLOOKUP($A97,'31.03'!A99:E292,5,0)</f>
        <v>0</v>
      </c>
      <c r="AI97" s="137">
        <f t="shared" si="3"/>
        <v>7</v>
      </c>
      <c r="AJ97" s="138"/>
    </row>
    <row r="98" spans="1:36" ht="18" customHeight="1" x14ac:dyDescent="0.2">
      <c r="A98" s="13">
        <v>3500049</v>
      </c>
      <c r="B98" s="14" t="s">
        <v>121</v>
      </c>
      <c r="C98" s="15">
        <v>390000</v>
      </c>
      <c r="D98" s="37">
        <f>VLOOKUP($A98,'01.04'!A100:E294,5,0)</f>
        <v>0</v>
      </c>
      <c r="E98" s="37">
        <f>VLOOKUP($A98,'02.04'!A100:E294,5,0)</f>
        <v>0</v>
      </c>
      <c r="F98" s="37">
        <f>VLOOKUP($A98,'03.04'!A100:E294,5,0)</f>
        <v>0</v>
      </c>
      <c r="G98" s="37">
        <f>VLOOKUP($A98,'04.04'!A100:E294,5,0)</f>
        <v>0</v>
      </c>
      <c r="H98" s="37">
        <f>VLOOKUP($A98,'05.04'!A100:E294,5,0)</f>
        <v>0</v>
      </c>
      <c r="I98" s="37">
        <f>VLOOKUP($A98,'06.04'!A100:E294,5,0)</f>
        <v>0</v>
      </c>
      <c r="J98" s="37">
        <f>VLOOKUP($A98,'07.04'!A100:E294,5,0)</f>
        <v>0</v>
      </c>
      <c r="K98" s="37">
        <f>VLOOKUP($A98,'08.04'!A100:E294,5,0)</f>
        <v>0</v>
      </c>
      <c r="L98" s="37">
        <f>VLOOKUP($A98,'09.04'!A100:E294,5,0)</f>
        <v>0</v>
      </c>
      <c r="M98" s="37">
        <f>VLOOKUP($A98,'10.04'!A100:E294,5,0)</f>
        <v>0</v>
      </c>
      <c r="N98" s="37">
        <f>VLOOKUP($A98,'11.04'!A100:E294,5,0)</f>
        <v>0</v>
      </c>
      <c r="O98" s="37">
        <f>VLOOKUP($A98,'12.04'!A100:E294,5,0)</f>
        <v>0</v>
      </c>
      <c r="P98" s="37">
        <f>VLOOKUP($A98,'13.04'!A100:E294,5,0)</f>
        <v>0</v>
      </c>
      <c r="Q98" s="37">
        <f>VLOOKUP($A98,'14.04'!A100:E294,5,0)</f>
        <v>0</v>
      </c>
      <c r="R98" s="37">
        <f>VLOOKUP($A98,'15.04'!A100:E294,5,0)</f>
        <v>0</v>
      </c>
      <c r="S98" s="37">
        <f>VLOOKUP($A98,'16.04'!A100:E294,5,0)</f>
        <v>0</v>
      </c>
      <c r="T98" s="37">
        <f>VLOOKUP($A98,'17.04'!A100:E293,5,0)</f>
        <v>0</v>
      </c>
      <c r="U98" s="37">
        <f>VLOOKUP($A98,'18.04'!A100:E293,5,0)</f>
        <v>0</v>
      </c>
      <c r="V98" s="37">
        <f>VLOOKUP($A98,'19.04'!A100:E293,5,0)</f>
        <v>0</v>
      </c>
      <c r="W98" s="37">
        <f>VLOOKUP($A98,'20.04'!A100:E293,5,0)</f>
        <v>0</v>
      </c>
      <c r="X98" s="37">
        <f>VLOOKUP($A98,'21.04'!A100:E293,5,0)</f>
        <v>0</v>
      </c>
      <c r="Y98" s="37">
        <f>VLOOKUP($A98,'22.04'!A100:E293,5,0)</f>
        <v>0</v>
      </c>
      <c r="Z98" s="37">
        <f>VLOOKUP($A98,'23.04'!A100:E293,5,0)</f>
        <v>0</v>
      </c>
      <c r="AA98" s="37">
        <f>VLOOKUP($A98,'24.04'!A100:E293,5,0)</f>
        <v>0</v>
      </c>
      <c r="AB98" s="37">
        <f>VLOOKUP($A98,'25.04'!A100:E293,5,0)</f>
        <v>0</v>
      </c>
      <c r="AC98" s="37">
        <f>VLOOKUP($A98,'26.04'!A100:E293,5,0)</f>
        <v>0</v>
      </c>
      <c r="AD98" s="37">
        <f>VLOOKUP($A98,'27.04'!A100:E293,5,0)</f>
        <v>0</v>
      </c>
      <c r="AE98" s="37">
        <f>VLOOKUP($A98,'28.04'!A100:E293,5,0)</f>
        <v>0</v>
      </c>
      <c r="AF98" s="37">
        <f>VLOOKUP($A98,'29.04'!A100:E293,5,0)</f>
        <v>0</v>
      </c>
      <c r="AG98" s="37">
        <f>VLOOKUP($A98,'30.04'!A100:E293,5,0)</f>
        <v>0</v>
      </c>
      <c r="AH98" s="37">
        <f>VLOOKUP($A98,'31.03'!A100:E293,5,0)</f>
        <v>0</v>
      </c>
      <c r="AI98" s="137">
        <f t="shared" si="3"/>
        <v>0</v>
      </c>
      <c r="AJ98" s="138"/>
    </row>
    <row r="99" spans="1:36" ht="18" customHeight="1" x14ac:dyDescent="0.2">
      <c r="A99" s="13">
        <v>3500139</v>
      </c>
      <c r="B99" s="14" t="s">
        <v>122</v>
      </c>
      <c r="C99" s="15">
        <v>390000</v>
      </c>
      <c r="D99" s="37">
        <f>VLOOKUP($A99,'01.04'!A101:E295,5,0)</f>
        <v>0</v>
      </c>
      <c r="E99" s="37">
        <f>VLOOKUP($A99,'02.04'!A101:E295,5,0)</f>
        <v>0</v>
      </c>
      <c r="F99" s="37">
        <f>VLOOKUP($A99,'03.04'!A101:E295,5,0)</f>
        <v>0</v>
      </c>
      <c r="G99" s="37">
        <f>VLOOKUP($A99,'04.04'!A101:E295,5,0)</f>
        <v>0</v>
      </c>
      <c r="H99" s="37">
        <f>VLOOKUP($A99,'05.04'!A101:E295,5,0)</f>
        <v>0</v>
      </c>
      <c r="I99" s="37">
        <f>VLOOKUP($A99,'06.04'!A101:E295,5,0)</f>
        <v>0</v>
      </c>
      <c r="J99" s="37">
        <f>VLOOKUP($A99,'07.04'!A101:E295,5,0)</f>
        <v>0</v>
      </c>
      <c r="K99" s="37" t="e">
        <f>VLOOKUP($A99,'08.04'!A101:E295,5,0)</f>
        <v>#N/A</v>
      </c>
      <c r="L99" s="37" t="e">
        <f>VLOOKUP($A99,'09.04'!A101:E295,5,0)</f>
        <v>#N/A</v>
      </c>
      <c r="M99" s="37" t="e">
        <f>VLOOKUP($A99,'10.04'!A101:E295,5,0)</f>
        <v>#N/A</v>
      </c>
      <c r="N99" s="37" t="e">
        <f>VLOOKUP($A99,'11.04'!A101:E295,5,0)</f>
        <v>#N/A</v>
      </c>
      <c r="O99" s="37" t="e">
        <f>VLOOKUP($A99,'12.04'!A101:E295,5,0)</f>
        <v>#N/A</v>
      </c>
      <c r="P99" s="37" t="e">
        <f>VLOOKUP($A99,'13.04'!A101:E295,5,0)</f>
        <v>#N/A</v>
      </c>
      <c r="Q99" s="37" t="e">
        <f>VLOOKUP($A99,'14.04'!A101:E295,5,0)</f>
        <v>#N/A</v>
      </c>
      <c r="R99" s="37" t="e">
        <f>VLOOKUP($A99,'15.04'!A101:E295,5,0)</f>
        <v>#N/A</v>
      </c>
      <c r="S99" s="37" t="e">
        <f>VLOOKUP($A99,'16.04'!A101:E295,5,0)</f>
        <v>#N/A</v>
      </c>
      <c r="T99" s="37" t="e">
        <f>VLOOKUP($A99,'17.04'!A101:E294,5,0)</f>
        <v>#N/A</v>
      </c>
      <c r="U99" s="37" t="e">
        <f>VLOOKUP($A99,'18.04'!A101:E294,5,0)</f>
        <v>#N/A</v>
      </c>
      <c r="V99" s="37" t="e">
        <f>VLOOKUP($A99,'19.04'!A101:E294,5,0)</f>
        <v>#N/A</v>
      </c>
      <c r="W99" s="37" t="e">
        <f>VLOOKUP($A99,'20.04'!A101:E294,5,0)</f>
        <v>#N/A</v>
      </c>
      <c r="X99" s="37" t="e">
        <f>VLOOKUP($A99,'21.04'!A101:E294,5,0)</f>
        <v>#N/A</v>
      </c>
      <c r="Y99" s="37" t="e">
        <f>VLOOKUP($A99,'22.04'!A101:E294,5,0)</f>
        <v>#N/A</v>
      </c>
      <c r="Z99" s="37" t="e">
        <f>VLOOKUP($A99,'23.04'!A101:E294,5,0)</f>
        <v>#N/A</v>
      </c>
      <c r="AA99" s="37" t="e">
        <f>VLOOKUP($A99,'24.04'!A101:E294,5,0)</f>
        <v>#N/A</v>
      </c>
      <c r="AB99" s="37" t="e">
        <f>VLOOKUP($A99,'25.04'!A101:E294,5,0)</f>
        <v>#N/A</v>
      </c>
      <c r="AC99" s="37" t="e">
        <f>VLOOKUP($A99,'26.04'!A101:E294,5,0)</f>
        <v>#N/A</v>
      </c>
      <c r="AD99" s="37" t="e">
        <f>VLOOKUP($A99,'27.04'!A101:E294,5,0)</f>
        <v>#N/A</v>
      </c>
      <c r="AE99" s="37" t="e">
        <f>VLOOKUP($A99,'28.04'!A101:E294,5,0)</f>
        <v>#N/A</v>
      </c>
      <c r="AF99" s="37" t="e">
        <f>VLOOKUP($A99,'29.04'!A101:E294,5,0)</f>
        <v>#N/A</v>
      </c>
      <c r="AG99" s="37" t="e">
        <f>VLOOKUP($A99,'30.04'!A101:E294,5,0)</f>
        <v>#N/A</v>
      </c>
      <c r="AH99" s="37" t="e">
        <f>VLOOKUP($A99,'31.03'!A101:E294,5,0)</f>
        <v>#N/A</v>
      </c>
      <c r="AI99" s="137" t="e">
        <f t="shared" si="3"/>
        <v>#N/A</v>
      </c>
      <c r="AJ99" s="138"/>
    </row>
    <row r="100" spans="1:36" ht="18" customHeight="1" x14ac:dyDescent="0.2">
      <c r="A100" s="13">
        <v>3500140</v>
      </c>
      <c r="B100" s="14" t="s">
        <v>123</v>
      </c>
      <c r="C100" s="15">
        <v>300000</v>
      </c>
      <c r="D100" s="37">
        <f>VLOOKUP($A100,'01.04'!A102:E296,5,0)</f>
        <v>0</v>
      </c>
      <c r="E100" s="37">
        <f>VLOOKUP($A100,'02.04'!A102:E296,5,0)</f>
        <v>0</v>
      </c>
      <c r="F100" s="37">
        <f>VLOOKUP($A100,'03.04'!A102:E296,5,0)</f>
        <v>0</v>
      </c>
      <c r="G100" s="37">
        <f>VLOOKUP($A100,'04.04'!A102:E296,5,0)</f>
        <v>0</v>
      </c>
      <c r="H100" s="37">
        <f>VLOOKUP($A100,'05.04'!A102:E296,5,0)</f>
        <v>0</v>
      </c>
      <c r="I100" s="37">
        <f>VLOOKUP($A100,'06.04'!A102:E296,5,0)</f>
        <v>0</v>
      </c>
      <c r="J100" s="37">
        <f>VLOOKUP($A100,'07.04'!A102:E296,5,0)</f>
        <v>0</v>
      </c>
      <c r="K100" s="37">
        <f>VLOOKUP($A100,'08.04'!A102:E296,5,0)</f>
        <v>0</v>
      </c>
      <c r="L100" s="37">
        <f>VLOOKUP($A100,'09.04'!A102:E296,5,0)</f>
        <v>0</v>
      </c>
      <c r="M100" s="37">
        <f>VLOOKUP($A100,'10.04'!A102:E296,5,0)</f>
        <v>0</v>
      </c>
      <c r="N100" s="37">
        <f>VLOOKUP($A100,'11.04'!A102:E296,5,0)</f>
        <v>0</v>
      </c>
      <c r="O100" s="37">
        <f>VLOOKUP($A100,'12.04'!A102:E296,5,0)</f>
        <v>0</v>
      </c>
      <c r="P100" s="37">
        <f>VLOOKUP($A100,'13.04'!A102:E296,5,0)</f>
        <v>0</v>
      </c>
      <c r="Q100" s="37">
        <f>VLOOKUP($A100,'14.04'!A102:E296,5,0)</f>
        <v>0</v>
      </c>
      <c r="R100" s="37">
        <f>VLOOKUP($A100,'15.04'!A102:E296,5,0)</f>
        <v>0</v>
      </c>
      <c r="S100" s="37">
        <f>VLOOKUP($A100,'16.04'!A102:E296,5,0)</f>
        <v>0</v>
      </c>
      <c r="T100" s="37">
        <f>VLOOKUP($A100,'17.04'!A102:E295,5,0)</f>
        <v>0</v>
      </c>
      <c r="U100" s="37">
        <f>VLOOKUP($A100,'18.04'!A102:E295,5,0)</f>
        <v>0</v>
      </c>
      <c r="V100" s="37">
        <f>VLOOKUP($A100,'19.04'!A102:E295,5,0)</f>
        <v>0</v>
      </c>
      <c r="W100" s="37">
        <f>VLOOKUP($A100,'20.04'!A102:E295,5,0)</f>
        <v>0</v>
      </c>
      <c r="X100" s="37">
        <f>VLOOKUP($A100,'21.04'!A102:E295,5,0)</f>
        <v>0</v>
      </c>
      <c r="Y100" s="37">
        <f>VLOOKUP($A100,'22.04'!A102:E295,5,0)</f>
        <v>0</v>
      </c>
      <c r="Z100" s="37">
        <f>VLOOKUP($A100,'23.04'!A102:E295,5,0)</f>
        <v>0</v>
      </c>
      <c r="AA100" s="37">
        <f>VLOOKUP($A100,'24.04'!A102:E295,5,0)</f>
        <v>0</v>
      </c>
      <c r="AB100" s="37">
        <f>VLOOKUP($A100,'25.04'!A102:E295,5,0)</f>
        <v>0</v>
      </c>
      <c r="AC100" s="37">
        <f>VLOOKUP($A100,'26.04'!A102:E295,5,0)</f>
        <v>0</v>
      </c>
      <c r="AD100" s="37">
        <f>VLOOKUP($A100,'27.04'!A102:E295,5,0)</f>
        <v>0</v>
      </c>
      <c r="AE100" s="37">
        <f>VLOOKUP($A100,'28.04'!A102:E295,5,0)</f>
        <v>0</v>
      </c>
      <c r="AF100" s="37">
        <f>VLOOKUP($A100,'29.04'!A102:E295,5,0)</f>
        <v>0</v>
      </c>
      <c r="AG100" s="37">
        <f>VLOOKUP($A100,'30.04'!A102:E295,5,0)</f>
        <v>0</v>
      </c>
      <c r="AH100" s="37">
        <f>VLOOKUP($A100,'31.03'!A102:E295,5,0)</f>
        <v>0</v>
      </c>
      <c r="AI100" s="137">
        <f t="shared" si="3"/>
        <v>0</v>
      </c>
      <c r="AJ100" s="138"/>
    </row>
    <row r="101" spans="1:36" ht="18" customHeight="1" x14ac:dyDescent="0.2">
      <c r="A101" s="13">
        <v>3500155</v>
      </c>
      <c r="B101" s="14" t="s">
        <v>124</v>
      </c>
      <c r="C101" s="15">
        <v>300000</v>
      </c>
      <c r="D101" s="37">
        <f>VLOOKUP($A101,'01.04'!A103:E297,5,0)</f>
        <v>0</v>
      </c>
      <c r="E101" s="37">
        <f>VLOOKUP($A101,'02.04'!A103:E297,5,0)</f>
        <v>0</v>
      </c>
      <c r="F101" s="37">
        <f>VLOOKUP($A101,'03.04'!A103:E297,5,0)</f>
        <v>0</v>
      </c>
      <c r="G101" s="37">
        <f>VLOOKUP($A101,'04.04'!A103:E297,5,0)</f>
        <v>0</v>
      </c>
      <c r="H101" s="37">
        <f>VLOOKUP($A101,'05.04'!A103:E297,5,0)</f>
        <v>0</v>
      </c>
      <c r="I101" s="37">
        <f>VLOOKUP($A101,'06.04'!A103:E297,5,0)</f>
        <v>0</v>
      </c>
      <c r="J101" s="37">
        <f>VLOOKUP($A101,'07.04'!A103:E297,5,0)</f>
        <v>0</v>
      </c>
      <c r="K101" s="37">
        <f>VLOOKUP($A101,'08.04'!A103:E297,5,0)</f>
        <v>0</v>
      </c>
      <c r="L101" s="37">
        <f>VLOOKUP($A101,'09.04'!A103:E297,5,0)</f>
        <v>0</v>
      </c>
      <c r="M101" s="37">
        <f>VLOOKUP($A101,'10.04'!A103:E297,5,0)</f>
        <v>0</v>
      </c>
      <c r="N101" s="37">
        <f>VLOOKUP($A101,'11.04'!A103:E297,5,0)</f>
        <v>0</v>
      </c>
      <c r="O101" s="37">
        <f>VLOOKUP($A101,'12.04'!A103:E297,5,0)</f>
        <v>1</v>
      </c>
      <c r="P101" s="37">
        <f>VLOOKUP($A101,'13.04'!A103:E297,5,0)</f>
        <v>0</v>
      </c>
      <c r="Q101" s="37">
        <f>VLOOKUP($A101,'14.04'!A103:E297,5,0)</f>
        <v>0</v>
      </c>
      <c r="R101" s="37">
        <f>VLOOKUP($A101,'15.04'!A103:E297,5,0)</f>
        <v>0</v>
      </c>
      <c r="S101" s="37">
        <f>VLOOKUP($A101,'16.04'!A103:E297,5,0)</f>
        <v>0</v>
      </c>
      <c r="T101" s="37">
        <f>VLOOKUP($A101,'17.04'!A103:E296,5,0)</f>
        <v>0</v>
      </c>
      <c r="U101" s="37">
        <f>VLOOKUP($A101,'18.04'!A103:E296,5,0)</f>
        <v>0</v>
      </c>
      <c r="V101" s="37">
        <f>VLOOKUP($A101,'19.04'!A103:E296,5,0)</f>
        <v>0</v>
      </c>
      <c r="W101" s="37">
        <f>VLOOKUP($A101,'20.04'!A103:E296,5,0)</f>
        <v>0</v>
      </c>
      <c r="X101" s="37">
        <f>VLOOKUP($A101,'21.04'!A103:E296,5,0)</f>
        <v>0</v>
      </c>
      <c r="Y101" s="37">
        <f>VLOOKUP($A101,'22.04'!A103:E296,5,0)</f>
        <v>0</v>
      </c>
      <c r="Z101" s="37">
        <f>VLOOKUP($A101,'23.04'!A103:E296,5,0)</f>
        <v>0</v>
      </c>
      <c r="AA101" s="37">
        <f>VLOOKUP($A101,'24.04'!A103:E296,5,0)</f>
        <v>0</v>
      </c>
      <c r="AB101" s="37">
        <f>VLOOKUP($A101,'25.04'!A103:E296,5,0)</f>
        <v>0</v>
      </c>
      <c r="AC101" s="37">
        <f>VLOOKUP($A101,'26.04'!A103:E296,5,0)</f>
        <v>0</v>
      </c>
      <c r="AD101" s="37">
        <f>VLOOKUP($A101,'27.04'!A103:E296,5,0)</f>
        <v>0</v>
      </c>
      <c r="AE101" s="37">
        <f>VLOOKUP($A101,'28.04'!A103:E296,5,0)</f>
        <v>0</v>
      </c>
      <c r="AF101" s="37">
        <f>VLOOKUP($A101,'29.04'!A103:E296,5,0)</f>
        <v>1</v>
      </c>
      <c r="AG101" s="37">
        <f>VLOOKUP($A101,'30.04'!A103:E296,5,0)</f>
        <v>0</v>
      </c>
      <c r="AH101" s="37">
        <f>VLOOKUP($A101,'31.03'!A103:E296,5,0)</f>
        <v>0</v>
      </c>
      <c r="AI101" s="137">
        <f t="shared" si="3"/>
        <v>2</v>
      </c>
      <c r="AJ101" s="138"/>
    </row>
    <row r="102" spans="1:36" ht="18" customHeight="1" x14ac:dyDescent="0.2">
      <c r="A102" s="13">
        <v>3500156</v>
      </c>
      <c r="B102" s="14" t="s">
        <v>125</v>
      </c>
      <c r="C102" s="15">
        <v>390000</v>
      </c>
      <c r="D102" s="37">
        <f>VLOOKUP($A102,'01.04'!A104:E298,5,0)</f>
        <v>0</v>
      </c>
      <c r="E102" s="37">
        <f>VLOOKUP($A102,'02.04'!A104:E298,5,0)</f>
        <v>1</v>
      </c>
      <c r="F102" s="37">
        <f>VLOOKUP($A102,'03.04'!A104:E298,5,0)</f>
        <v>1</v>
      </c>
      <c r="G102" s="37">
        <f>VLOOKUP($A102,'04.04'!A104:E298,5,0)</f>
        <v>0</v>
      </c>
      <c r="H102" s="37">
        <f>VLOOKUP($A102,'05.04'!A104:E298,5,0)</f>
        <v>0</v>
      </c>
      <c r="I102" s="37">
        <f>VLOOKUP($A102,'06.04'!A104:E298,5,0)</f>
        <v>0</v>
      </c>
      <c r="J102" s="37">
        <f>VLOOKUP($A102,'07.04'!A104:E298,5,0)</f>
        <v>0</v>
      </c>
      <c r="K102" s="37">
        <f>VLOOKUP($A102,'08.04'!A104:E298,5,0)</f>
        <v>1</v>
      </c>
      <c r="L102" s="37">
        <f>VLOOKUP($A102,'09.04'!A104:E298,5,0)</f>
        <v>0</v>
      </c>
      <c r="M102" s="37">
        <f>VLOOKUP($A102,'10.04'!A104:E298,5,0)</f>
        <v>0</v>
      </c>
      <c r="N102" s="37">
        <f>VLOOKUP($A102,'11.04'!A104:E298,5,0)</f>
        <v>0</v>
      </c>
      <c r="O102" s="37">
        <f>VLOOKUP($A102,'12.04'!A104:E298,5,0)</f>
        <v>0</v>
      </c>
      <c r="P102" s="37">
        <f>VLOOKUP($A102,'13.04'!A104:E298,5,0)</f>
        <v>1</v>
      </c>
      <c r="Q102" s="37">
        <f>VLOOKUP($A102,'14.04'!A104:E298,5,0)</f>
        <v>0</v>
      </c>
      <c r="R102" s="37">
        <f>VLOOKUP($A102,'15.04'!A104:E298,5,0)</f>
        <v>0</v>
      </c>
      <c r="S102" s="37">
        <f>VLOOKUP($A102,'16.04'!A104:E298,5,0)</f>
        <v>0</v>
      </c>
      <c r="T102" s="37">
        <f>VLOOKUP($A102,'17.04'!A104:E297,5,0)</f>
        <v>0</v>
      </c>
      <c r="U102" s="37">
        <f>VLOOKUP($A102,'18.04'!A104:E297,5,0)</f>
        <v>0</v>
      </c>
      <c r="V102" s="37">
        <f>VLOOKUP($A102,'19.04'!A104:E297,5,0)</f>
        <v>0</v>
      </c>
      <c r="W102" s="37">
        <f>VLOOKUP($A102,'20.04'!A104:E297,5,0)</f>
        <v>0</v>
      </c>
      <c r="X102" s="37">
        <f>VLOOKUP($A102,'21.04'!A104:E297,5,0)</f>
        <v>1</v>
      </c>
      <c r="Y102" s="37">
        <f>VLOOKUP($A102,'22.04'!A104:E297,5,0)</f>
        <v>0</v>
      </c>
      <c r="Z102" s="37">
        <f>VLOOKUP($A102,'23.04'!A104:E297,5,0)</f>
        <v>0</v>
      </c>
      <c r="AA102" s="37">
        <f>VLOOKUP($A102,'24.04'!A104:E297,5,0)</f>
        <v>1</v>
      </c>
      <c r="AB102" s="37">
        <f>VLOOKUP($A102,'25.04'!A104:E297,5,0)</f>
        <v>0</v>
      </c>
      <c r="AC102" s="37">
        <f>VLOOKUP($A102,'26.04'!A104:E297,5,0)</f>
        <v>0</v>
      </c>
      <c r="AD102" s="37">
        <f>VLOOKUP($A102,'27.04'!A104:E297,5,0)</f>
        <v>0</v>
      </c>
      <c r="AE102" s="37">
        <f>VLOOKUP($A102,'28.04'!A104:E297,5,0)</f>
        <v>0</v>
      </c>
      <c r="AF102" s="37">
        <f>VLOOKUP($A102,'29.04'!A104:E297,5,0)</f>
        <v>1</v>
      </c>
      <c r="AG102" s="37">
        <f>VLOOKUP($A102,'30.04'!A104:E297,5,0)</f>
        <v>0</v>
      </c>
      <c r="AH102" s="37">
        <f>VLOOKUP($A102,'31.03'!A104:E297,5,0)</f>
        <v>0</v>
      </c>
      <c r="AI102" s="137">
        <f t="shared" si="3"/>
        <v>7</v>
      </c>
      <c r="AJ102" s="138"/>
    </row>
    <row r="103" spans="1:36" ht="18" customHeight="1" x14ac:dyDescent="0.2">
      <c r="A103" s="13">
        <v>3500141</v>
      </c>
      <c r="B103" s="14" t="s">
        <v>126</v>
      </c>
      <c r="C103" s="15">
        <v>300000</v>
      </c>
      <c r="D103" s="37">
        <f>VLOOKUP($A103,'01.04'!A105:E299,5,0)</f>
        <v>0</v>
      </c>
      <c r="E103" s="37">
        <f>VLOOKUP($A103,'02.04'!A105:E299,5,0)</f>
        <v>0</v>
      </c>
      <c r="F103" s="37">
        <f>VLOOKUP($A103,'03.04'!A105:E299,5,0)</f>
        <v>0</v>
      </c>
      <c r="G103" s="37">
        <f>VLOOKUP($A103,'04.04'!A105:E299,5,0)</f>
        <v>0</v>
      </c>
      <c r="H103" s="37">
        <f>VLOOKUP($A103,'05.04'!A105:E299,5,0)</f>
        <v>0</v>
      </c>
      <c r="I103" s="37">
        <f>VLOOKUP($A103,'06.04'!A105:E299,5,0)</f>
        <v>0</v>
      </c>
      <c r="J103" s="37">
        <f>VLOOKUP($A103,'07.04'!A105:E299,5,0)</f>
        <v>0</v>
      </c>
      <c r="K103" s="37">
        <f>VLOOKUP($A103,'08.04'!A105:E299,5,0)</f>
        <v>0</v>
      </c>
      <c r="L103" s="37">
        <f>VLOOKUP($A103,'09.04'!A105:E299,5,0)</f>
        <v>0</v>
      </c>
      <c r="M103" s="37">
        <f>VLOOKUP($A103,'10.04'!A105:E299,5,0)</f>
        <v>0</v>
      </c>
      <c r="N103" s="37">
        <f>VLOOKUP($A103,'11.04'!A105:E299,5,0)</f>
        <v>0</v>
      </c>
      <c r="O103" s="37">
        <f>VLOOKUP($A103,'12.04'!A105:E299,5,0)</f>
        <v>0</v>
      </c>
      <c r="P103" s="37">
        <f>VLOOKUP($A103,'13.04'!A105:E299,5,0)</f>
        <v>0</v>
      </c>
      <c r="Q103" s="37">
        <f>VLOOKUP($A103,'14.04'!A105:E299,5,0)</f>
        <v>0</v>
      </c>
      <c r="R103" s="37">
        <f>VLOOKUP($A103,'15.04'!A105:E299,5,0)</f>
        <v>0</v>
      </c>
      <c r="S103" s="37">
        <f>VLOOKUP($A103,'16.04'!A105:E299,5,0)</f>
        <v>0</v>
      </c>
      <c r="T103" s="37">
        <f>VLOOKUP($A103,'17.04'!A105:E298,5,0)</f>
        <v>0</v>
      </c>
      <c r="U103" s="37">
        <f>VLOOKUP($A103,'18.04'!A105:E298,5,0)</f>
        <v>0</v>
      </c>
      <c r="V103" s="37">
        <f>VLOOKUP($A103,'19.04'!A105:E298,5,0)</f>
        <v>0</v>
      </c>
      <c r="W103" s="37">
        <f>VLOOKUP($A103,'20.04'!A105:E298,5,0)</f>
        <v>0</v>
      </c>
      <c r="X103" s="37">
        <f>VLOOKUP($A103,'21.04'!A105:E298,5,0)</f>
        <v>0</v>
      </c>
      <c r="Y103" s="37">
        <f>VLOOKUP($A103,'22.04'!A105:E298,5,0)</f>
        <v>0</v>
      </c>
      <c r="Z103" s="37">
        <f>VLOOKUP($A103,'23.04'!A105:E298,5,0)</f>
        <v>0</v>
      </c>
      <c r="AA103" s="37">
        <f>VLOOKUP($A103,'24.04'!A105:E298,5,0)</f>
        <v>0</v>
      </c>
      <c r="AB103" s="37">
        <f>VLOOKUP($A103,'25.04'!A105:E298,5,0)</f>
        <v>0</v>
      </c>
      <c r="AC103" s="37">
        <f>VLOOKUP($A103,'26.04'!A105:E298,5,0)</f>
        <v>0</v>
      </c>
      <c r="AD103" s="37">
        <f>VLOOKUP($A103,'27.04'!A105:E298,5,0)</f>
        <v>0</v>
      </c>
      <c r="AE103" s="37">
        <f>VLOOKUP($A103,'28.04'!A105:E298,5,0)</f>
        <v>0</v>
      </c>
      <c r="AF103" s="37">
        <f>VLOOKUP($A103,'29.04'!A105:E298,5,0)</f>
        <v>0</v>
      </c>
      <c r="AG103" s="37">
        <f>VLOOKUP($A103,'30.04'!A105:E298,5,0)</f>
        <v>0</v>
      </c>
      <c r="AH103" s="37">
        <f>VLOOKUP($A103,'31.03'!A105:E298,5,0)</f>
        <v>0</v>
      </c>
      <c r="AI103" s="137">
        <f t="shared" si="3"/>
        <v>0</v>
      </c>
      <c r="AJ103" s="138"/>
    </row>
    <row r="104" spans="1:36" ht="18" customHeight="1" x14ac:dyDescent="0.2">
      <c r="A104" s="13">
        <v>3500142</v>
      </c>
      <c r="B104" s="14" t="s">
        <v>127</v>
      </c>
      <c r="C104" s="15">
        <v>390000</v>
      </c>
      <c r="D104" s="37">
        <f>VLOOKUP($A104,'01.04'!A106:E300,5,0)</f>
        <v>2</v>
      </c>
      <c r="E104" s="37">
        <f>VLOOKUP($A104,'02.04'!A106:E300,5,0)</f>
        <v>1</v>
      </c>
      <c r="F104" s="37">
        <f>VLOOKUP($A104,'03.04'!A106:E300,5,0)</f>
        <v>0</v>
      </c>
      <c r="G104" s="37">
        <f>VLOOKUP($A104,'04.04'!A106:E300,5,0)</f>
        <v>0</v>
      </c>
      <c r="H104" s="37">
        <f>VLOOKUP($A104,'05.04'!A106:E300,5,0)</f>
        <v>2</v>
      </c>
      <c r="I104" s="37">
        <f>VLOOKUP($A104,'06.04'!A106:E300,5,0)</f>
        <v>0</v>
      </c>
      <c r="J104" s="37">
        <f>VLOOKUP($A104,'07.04'!A106:E300,5,0)</f>
        <v>1</v>
      </c>
      <c r="K104" s="37">
        <f>VLOOKUP($A104,'08.04'!A106:E300,5,0)</f>
        <v>0</v>
      </c>
      <c r="L104" s="37">
        <f>VLOOKUP($A104,'09.04'!A106:E300,5,0)</f>
        <v>1</v>
      </c>
      <c r="M104" s="37">
        <f>VLOOKUP($A104,'10.04'!A106:E300,5,0)</f>
        <v>1</v>
      </c>
      <c r="N104" s="37">
        <f>VLOOKUP($A104,'11.04'!A106:E300,5,0)</f>
        <v>0</v>
      </c>
      <c r="O104" s="37">
        <f>VLOOKUP($A104,'12.04'!A106:E300,5,0)</f>
        <v>1</v>
      </c>
      <c r="P104" s="37">
        <f>VLOOKUP($A104,'13.04'!A106:E300,5,0)</f>
        <v>1</v>
      </c>
      <c r="Q104" s="37">
        <f>VLOOKUP($A104,'14.04'!A106:E300,5,0)</f>
        <v>0</v>
      </c>
      <c r="R104" s="37">
        <f>VLOOKUP($A104,'15.04'!A106:E300,5,0)</f>
        <v>0</v>
      </c>
      <c r="S104" s="37">
        <f>VLOOKUP($A104,'16.04'!A106:E300,5,0)</f>
        <v>1</v>
      </c>
      <c r="T104" s="37">
        <f>VLOOKUP($A104,'17.04'!A106:E299,5,0)</f>
        <v>1</v>
      </c>
      <c r="U104" s="37">
        <f>VLOOKUP($A104,'18.04'!A106:E299,5,0)</f>
        <v>0</v>
      </c>
      <c r="V104" s="37">
        <f>VLOOKUP($A104,'19.04'!A106:E299,5,0)</f>
        <v>1</v>
      </c>
      <c r="W104" s="37">
        <f>VLOOKUP($A104,'20.04'!A106:E299,5,0)</f>
        <v>0</v>
      </c>
      <c r="X104" s="37">
        <f>VLOOKUP($A104,'21.04'!A106:E299,5,0)</f>
        <v>0</v>
      </c>
      <c r="Y104" s="37">
        <f>VLOOKUP($A104,'22.04'!A106:E299,5,0)</f>
        <v>0</v>
      </c>
      <c r="Z104" s="37">
        <f>VLOOKUP($A104,'23.04'!A106:E299,5,0)</f>
        <v>1</v>
      </c>
      <c r="AA104" s="37">
        <f>VLOOKUP($A104,'24.04'!A106:E299,5,0)</f>
        <v>0</v>
      </c>
      <c r="AB104" s="37">
        <f>VLOOKUP($A104,'25.04'!A106:E299,5,0)</f>
        <v>0</v>
      </c>
      <c r="AC104" s="37">
        <f>VLOOKUP($A104,'26.04'!A106:E299,5,0)</f>
        <v>0</v>
      </c>
      <c r="AD104" s="37">
        <f>VLOOKUP($A104,'27.04'!A106:E299,5,0)</f>
        <v>1</v>
      </c>
      <c r="AE104" s="37">
        <f>VLOOKUP($A104,'28.04'!A106:E299,5,0)</f>
        <v>0</v>
      </c>
      <c r="AF104" s="37">
        <f>VLOOKUP($A104,'29.04'!A106:E299,5,0)</f>
        <v>1</v>
      </c>
      <c r="AG104" s="37">
        <f>VLOOKUP($A104,'30.04'!A106:E299,5,0)</f>
        <v>0</v>
      </c>
      <c r="AH104" s="37">
        <f>VLOOKUP($A104,'31.03'!A106:E299,5,0)</f>
        <v>0</v>
      </c>
      <c r="AI104" s="137">
        <f t="shared" si="3"/>
        <v>16</v>
      </c>
      <c r="AJ104" s="138"/>
    </row>
    <row r="105" spans="1:36" ht="18" customHeight="1" x14ac:dyDescent="0.2">
      <c r="A105" s="13">
        <v>3500143</v>
      </c>
      <c r="B105" s="14" t="s">
        <v>128</v>
      </c>
      <c r="C105" s="15">
        <v>220000</v>
      </c>
      <c r="D105" s="37">
        <f>VLOOKUP($A105,'01.04'!A107:E301,5,0)</f>
        <v>1</v>
      </c>
      <c r="E105" s="37">
        <f>VLOOKUP($A105,'02.04'!A107:E301,5,0)</f>
        <v>0</v>
      </c>
      <c r="F105" s="37">
        <f>VLOOKUP($A105,'03.04'!A107:E301,5,0)</f>
        <v>0</v>
      </c>
      <c r="G105" s="37">
        <f>VLOOKUP($A105,'04.04'!A107:E301,5,0)</f>
        <v>0</v>
      </c>
      <c r="H105" s="37">
        <f>VLOOKUP($A105,'05.04'!A107:E301,5,0)</f>
        <v>0</v>
      </c>
      <c r="I105" s="37">
        <f>VLOOKUP($A105,'06.04'!A107:E301,5,0)</f>
        <v>0</v>
      </c>
      <c r="J105" s="37">
        <f>VLOOKUP($A105,'07.04'!A107:E301,5,0)</f>
        <v>0</v>
      </c>
      <c r="K105" s="37">
        <f>VLOOKUP($A105,'08.04'!A107:E301,5,0)</f>
        <v>0</v>
      </c>
      <c r="L105" s="37">
        <f>VLOOKUP($A105,'09.04'!A107:E301,5,0)</f>
        <v>0</v>
      </c>
      <c r="M105" s="37">
        <f>VLOOKUP($A105,'10.04'!A107:E301,5,0)</f>
        <v>1</v>
      </c>
      <c r="N105" s="37">
        <f>VLOOKUP($A105,'11.04'!A107:E301,5,0)</f>
        <v>1</v>
      </c>
      <c r="O105" s="37">
        <f>VLOOKUP($A105,'12.04'!A107:E301,5,0)</f>
        <v>0</v>
      </c>
      <c r="P105" s="37">
        <f>VLOOKUP($A105,'13.04'!A107:E301,5,0)</f>
        <v>0</v>
      </c>
      <c r="Q105" s="37">
        <f>VLOOKUP($A105,'14.04'!A107:E301,5,0)</f>
        <v>0</v>
      </c>
      <c r="R105" s="37">
        <f>VLOOKUP($A105,'15.04'!A107:E301,5,0)</f>
        <v>0</v>
      </c>
      <c r="S105" s="37">
        <f>VLOOKUP($A105,'16.04'!A107:E301,5,0)</f>
        <v>0</v>
      </c>
      <c r="T105" s="37">
        <f>VLOOKUP($A105,'17.04'!A107:E300,5,0)</f>
        <v>0</v>
      </c>
      <c r="U105" s="37">
        <f>VLOOKUP($A105,'18.04'!A107:E300,5,0)</f>
        <v>0</v>
      </c>
      <c r="V105" s="37">
        <f>VLOOKUP($A105,'19.04'!A107:E300,5,0)</f>
        <v>0</v>
      </c>
      <c r="W105" s="37">
        <f>VLOOKUP($A105,'20.04'!A107:E300,5,0)</f>
        <v>0</v>
      </c>
      <c r="X105" s="37">
        <f>VLOOKUP($A105,'21.04'!A107:E300,5,0)</f>
        <v>0</v>
      </c>
      <c r="Y105" s="37">
        <f>VLOOKUP($A105,'22.04'!A107:E300,5,0)</f>
        <v>0</v>
      </c>
      <c r="Z105" s="37">
        <f>VLOOKUP($A105,'23.04'!A107:E300,5,0)</f>
        <v>0</v>
      </c>
      <c r="AA105" s="37">
        <f>VLOOKUP($A105,'24.04'!A107:E300,5,0)</f>
        <v>0</v>
      </c>
      <c r="AB105" s="37">
        <f>VLOOKUP($A105,'25.04'!A107:E300,5,0)</f>
        <v>0</v>
      </c>
      <c r="AC105" s="37">
        <f>VLOOKUP($A105,'26.04'!A107:E300,5,0)</f>
        <v>0</v>
      </c>
      <c r="AD105" s="37">
        <f>VLOOKUP($A105,'27.04'!A107:E300,5,0)</f>
        <v>0</v>
      </c>
      <c r="AE105" s="37">
        <f>VLOOKUP($A105,'28.04'!A107:E300,5,0)</f>
        <v>0</v>
      </c>
      <c r="AF105" s="37">
        <f>VLOOKUP($A105,'29.04'!A107:E300,5,0)</f>
        <v>0</v>
      </c>
      <c r="AG105" s="37">
        <f>VLOOKUP($A105,'30.04'!A107:E300,5,0)</f>
        <v>0</v>
      </c>
      <c r="AH105" s="37">
        <f>VLOOKUP($A105,'31.03'!A107:E300,5,0)</f>
        <v>0</v>
      </c>
      <c r="AI105" s="137">
        <f t="shared" si="3"/>
        <v>3</v>
      </c>
      <c r="AJ105" s="138"/>
    </row>
    <row r="106" spans="1:36" ht="18" customHeight="1" x14ac:dyDescent="0.2">
      <c r="A106" s="13">
        <v>3500144</v>
      </c>
      <c r="B106" s="14" t="s">
        <v>129</v>
      </c>
      <c r="C106" s="15">
        <v>260000</v>
      </c>
      <c r="D106" s="37">
        <f>VLOOKUP($A106,'01.04'!A108:E302,5,0)</f>
        <v>3</v>
      </c>
      <c r="E106" s="37">
        <f>VLOOKUP($A106,'02.04'!A108:E302,5,0)</f>
        <v>2</v>
      </c>
      <c r="F106" s="37">
        <f>VLOOKUP($A106,'03.04'!A108:E302,5,0)</f>
        <v>0</v>
      </c>
      <c r="G106" s="37">
        <f>VLOOKUP($A106,'04.04'!A108:E302,5,0)</f>
        <v>2</v>
      </c>
      <c r="H106" s="37">
        <f>VLOOKUP($A106,'05.04'!A108:E302,5,0)</f>
        <v>0</v>
      </c>
      <c r="I106" s="37">
        <f>VLOOKUP($A106,'06.04'!A108:E302,5,0)</f>
        <v>6</v>
      </c>
      <c r="J106" s="37">
        <f>VLOOKUP($A106,'07.04'!A108:E302,5,0)</f>
        <v>0</v>
      </c>
      <c r="K106" s="37">
        <f>VLOOKUP($A106,'08.04'!A108:E302,5,0)</f>
        <v>0</v>
      </c>
      <c r="L106" s="37">
        <f>VLOOKUP($A106,'09.04'!A108:E302,5,0)</f>
        <v>2</v>
      </c>
      <c r="M106" s="37">
        <f>VLOOKUP($A106,'10.04'!A108:E302,5,0)</f>
        <v>2</v>
      </c>
      <c r="N106" s="37">
        <f>VLOOKUP($A106,'11.04'!A108:E302,5,0)</f>
        <v>0</v>
      </c>
      <c r="O106" s="37">
        <f>VLOOKUP($A106,'12.04'!A108:E302,5,0)</f>
        <v>2</v>
      </c>
      <c r="P106" s="37">
        <f>VLOOKUP($A106,'13.04'!A108:E302,5,0)</f>
        <v>2</v>
      </c>
      <c r="Q106" s="37">
        <f>VLOOKUP($A106,'14.04'!A108:E302,5,0)</f>
        <v>4</v>
      </c>
      <c r="R106" s="37">
        <f>VLOOKUP($A106,'15.04'!A108:E302,5,0)</f>
        <v>4</v>
      </c>
      <c r="S106" s="37">
        <f>VLOOKUP($A106,'16.04'!A108:E302,5,0)</f>
        <v>1</v>
      </c>
      <c r="T106" s="37">
        <f>VLOOKUP($A106,'17.04'!A108:E301,5,0)</f>
        <v>0</v>
      </c>
      <c r="U106" s="37">
        <f>VLOOKUP($A106,'18.04'!A108:E301,5,0)</f>
        <v>2</v>
      </c>
      <c r="V106" s="37">
        <f>VLOOKUP($A106,'19.04'!A108:E301,5,0)</f>
        <v>0</v>
      </c>
      <c r="W106" s="37">
        <f>VLOOKUP($A106,'20.04'!A108:E301,5,0)</f>
        <v>3</v>
      </c>
      <c r="X106" s="37">
        <f>VLOOKUP($A106,'21.04'!A108:E301,5,0)</f>
        <v>2</v>
      </c>
      <c r="Y106" s="37">
        <f>VLOOKUP($A106,'22.04'!A108:E301,5,0)</f>
        <v>2</v>
      </c>
      <c r="Z106" s="37">
        <f>VLOOKUP($A106,'23.04'!A108:E301,5,0)</f>
        <v>2</v>
      </c>
      <c r="AA106" s="37">
        <f>VLOOKUP($A106,'24.04'!A108:E301,5,0)</f>
        <v>2</v>
      </c>
      <c r="AB106" s="37">
        <f>VLOOKUP($A106,'25.04'!A108:E301,5,0)</f>
        <v>2</v>
      </c>
      <c r="AC106" s="37">
        <f>VLOOKUP($A106,'26.04'!A108:E301,5,0)</f>
        <v>2</v>
      </c>
      <c r="AD106" s="37">
        <f>VLOOKUP($A106,'27.04'!A108:E301,5,0)</f>
        <v>0</v>
      </c>
      <c r="AE106" s="37">
        <f>VLOOKUP($A106,'28.04'!A108:E301,5,0)</f>
        <v>5</v>
      </c>
      <c r="AF106" s="37">
        <f>VLOOKUP($A106,'29.04'!A108:E301,5,0)</f>
        <v>2</v>
      </c>
      <c r="AG106" s="37">
        <f>VLOOKUP($A106,'30.04'!A108:E301,5,0)</f>
        <v>2</v>
      </c>
      <c r="AH106" s="37">
        <f>VLOOKUP($A106,'31.03'!A108:E301,5,0)</f>
        <v>0</v>
      </c>
      <c r="AI106" s="137">
        <f t="shared" si="3"/>
        <v>56</v>
      </c>
      <c r="AJ106" s="138"/>
    </row>
    <row r="107" spans="1:36" ht="18" customHeight="1" x14ac:dyDescent="0.2">
      <c r="A107" s="13">
        <v>3500145</v>
      </c>
      <c r="B107" s="14" t="s">
        <v>130</v>
      </c>
      <c r="C107" s="15">
        <v>350000</v>
      </c>
      <c r="D107" s="37">
        <f>VLOOKUP($A107,'01.04'!A109:E303,5,0)</f>
        <v>1</v>
      </c>
      <c r="E107" s="37">
        <f>VLOOKUP($A107,'02.04'!A109:E303,5,0)</f>
        <v>0</v>
      </c>
      <c r="F107" s="37">
        <f>VLOOKUP($A107,'03.04'!A109:E303,5,0)</f>
        <v>0</v>
      </c>
      <c r="G107" s="37">
        <f>VLOOKUP($A107,'04.04'!A109:E303,5,0)</f>
        <v>0</v>
      </c>
      <c r="H107" s="37">
        <f>VLOOKUP($A107,'05.04'!A109:E303,5,0)</f>
        <v>0</v>
      </c>
      <c r="I107" s="37">
        <f>VLOOKUP($A107,'06.04'!A109:E303,5,0)</f>
        <v>0</v>
      </c>
      <c r="J107" s="37">
        <f>VLOOKUP($A107,'07.04'!A109:E303,5,0)</f>
        <v>0</v>
      </c>
      <c r="K107" s="37">
        <f>VLOOKUP($A107,'08.04'!A109:E303,5,0)</f>
        <v>0</v>
      </c>
      <c r="L107" s="37">
        <f>VLOOKUP($A107,'09.04'!A109:E303,5,0)</f>
        <v>0</v>
      </c>
      <c r="M107" s="37">
        <f>VLOOKUP($A107,'10.04'!A109:E303,5,0)</f>
        <v>0</v>
      </c>
      <c r="N107" s="37">
        <f>VLOOKUP($A107,'11.04'!A109:E303,5,0)</f>
        <v>0</v>
      </c>
      <c r="O107" s="37">
        <f>VLOOKUP($A107,'12.04'!A109:E303,5,0)</f>
        <v>0</v>
      </c>
      <c r="P107" s="37">
        <f>VLOOKUP($A107,'13.04'!A109:E303,5,0)</f>
        <v>0</v>
      </c>
      <c r="Q107" s="37">
        <f>VLOOKUP($A107,'14.04'!A109:E303,5,0)</f>
        <v>0</v>
      </c>
      <c r="R107" s="37">
        <f>VLOOKUP($A107,'15.04'!A109:E303,5,0)</f>
        <v>0</v>
      </c>
      <c r="S107" s="37">
        <f>VLOOKUP($A107,'16.04'!A109:E303,5,0)</f>
        <v>0</v>
      </c>
      <c r="T107" s="37">
        <f>VLOOKUP($A107,'17.04'!A109:E302,5,0)</f>
        <v>0</v>
      </c>
      <c r="U107" s="37">
        <f>VLOOKUP($A107,'18.04'!A109:E302,5,0)</f>
        <v>0</v>
      </c>
      <c r="V107" s="37">
        <f>VLOOKUP($A107,'19.04'!A109:E302,5,0)</f>
        <v>0</v>
      </c>
      <c r="W107" s="37">
        <f>VLOOKUP($A107,'20.04'!A109:E302,5,0)</f>
        <v>0</v>
      </c>
      <c r="X107" s="37">
        <f>VLOOKUP($A107,'21.04'!A109:E302,5,0)</f>
        <v>0</v>
      </c>
      <c r="Y107" s="37">
        <f>VLOOKUP($A107,'22.04'!A109:E302,5,0)</f>
        <v>0</v>
      </c>
      <c r="Z107" s="37">
        <f>VLOOKUP($A107,'23.04'!A109:E302,5,0)</f>
        <v>2</v>
      </c>
      <c r="AA107" s="37">
        <f>VLOOKUP($A107,'24.04'!A109:E302,5,0)</f>
        <v>0</v>
      </c>
      <c r="AB107" s="37">
        <f>VLOOKUP($A107,'25.04'!A109:E302,5,0)</f>
        <v>0</v>
      </c>
      <c r="AC107" s="37">
        <f>VLOOKUP($A107,'26.04'!A109:E302,5,0)</f>
        <v>0</v>
      </c>
      <c r="AD107" s="37">
        <f>VLOOKUP($A107,'27.04'!A109:E302,5,0)</f>
        <v>0</v>
      </c>
      <c r="AE107" s="37">
        <f>VLOOKUP($A107,'28.04'!A109:E302,5,0)</f>
        <v>0</v>
      </c>
      <c r="AF107" s="37">
        <f>VLOOKUP($A107,'29.04'!A109:E302,5,0)</f>
        <v>0</v>
      </c>
      <c r="AG107" s="37">
        <f>VLOOKUP($A107,'30.04'!A109:E302,5,0)</f>
        <v>0</v>
      </c>
      <c r="AH107" s="37">
        <f>VLOOKUP($A107,'31.03'!A109:E302,5,0)</f>
        <v>0</v>
      </c>
      <c r="AI107" s="137">
        <f t="shared" si="3"/>
        <v>3</v>
      </c>
      <c r="AJ107" s="138"/>
    </row>
    <row r="108" spans="1:36" ht="18" customHeight="1" x14ac:dyDescent="0.2">
      <c r="A108" s="7">
        <v>3510000</v>
      </c>
      <c r="B108" s="8" t="s">
        <v>131</v>
      </c>
      <c r="C108" s="9"/>
      <c r="D108" s="37">
        <f>VLOOKUP($A108,'01.04'!A110:E304,5,0)</f>
        <v>0</v>
      </c>
      <c r="E108" s="37">
        <f>VLOOKUP($A108,'02.04'!A110:E304,5,0)</f>
        <v>0</v>
      </c>
      <c r="F108" s="37">
        <f>VLOOKUP($A108,'03.04'!A110:E304,5,0)</f>
        <v>0</v>
      </c>
      <c r="G108" s="37">
        <f>VLOOKUP($A108,'04.04'!A110:E304,5,0)</f>
        <v>0</v>
      </c>
      <c r="H108" s="37">
        <f>VLOOKUP($A108,'05.04'!A110:E304,5,0)</f>
        <v>0</v>
      </c>
      <c r="I108" s="37">
        <f>VLOOKUP($A108,'06.04'!A110:E304,5,0)</f>
        <v>0</v>
      </c>
      <c r="J108" s="37">
        <f>VLOOKUP($A108,'07.04'!A110:E304,5,0)</f>
        <v>0</v>
      </c>
      <c r="K108" s="37">
        <f>VLOOKUP($A108,'08.04'!A110:E304,5,0)</f>
        <v>0</v>
      </c>
      <c r="L108" s="37">
        <f>VLOOKUP($A108,'09.04'!A110:E304,5,0)</f>
        <v>0</v>
      </c>
      <c r="M108" s="37">
        <f>VLOOKUP($A108,'10.04'!A110:E304,5,0)</f>
        <v>0</v>
      </c>
      <c r="N108" s="37">
        <f>VLOOKUP($A108,'11.04'!A110:E304,5,0)</f>
        <v>0</v>
      </c>
      <c r="O108" s="37">
        <f>VLOOKUP($A108,'12.04'!A110:E304,5,0)</f>
        <v>0</v>
      </c>
      <c r="P108" s="37">
        <f>VLOOKUP($A108,'13.04'!A110:E304,5,0)</f>
        <v>0</v>
      </c>
      <c r="Q108" s="37">
        <f>VLOOKUP($A108,'14.04'!A110:E304,5,0)</f>
        <v>0</v>
      </c>
      <c r="R108" s="37">
        <f>VLOOKUP($A108,'15.04'!A110:E304,5,0)</f>
        <v>0</v>
      </c>
      <c r="S108" s="37">
        <f>VLOOKUP($A108,'16.04'!A110:E304,5,0)</f>
        <v>0</v>
      </c>
      <c r="T108" s="37">
        <f>VLOOKUP($A108,'17.04'!A110:E303,5,0)</f>
        <v>0</v>
      </c>
      <c r="U108" s="37">
        <f>VLOOKUP($A108,'18.04'!A110:E303,5,0)</f>
        <v>0</v>
      </c>
      <c r="V108" s="37">
        <f>VLOOKUP($A108,'19.04'!A110:E303,5,0)</f>
        <v>0</v>
      </c>
      <c r="W108" s="37">
        <f>VLOOKUP($A108,'20.04'!A110:E303,5,0)</f>
        <v>0</v>
      </c>
      <c r="X108" s="37">
        <f>VLOOKUP($A108,'21.04'!A110:E303,5,0)</f>
        <v>0</v>
      </c>
      <c r="Y108" s="37">
        <f>VLOOKUP($A108,'22.04'!A110:E303,5,0)</f>
        <v>0</v>
      </c>
      <c r="Z108" s="37">
        <f>VLOOKUP($A108,'23.04'!A110:E303,5,0)</f>
        <v>0</v>
      </c>
      <c r="AA108" s="37">
        <f>VLOOKUP($A108,'24.04'!A110:E303,5,0)</f>
        <v>0</v>
      </c>
      <c r="AB108" s="37">
        <f>VLOOKUP($A108,'25.04'!A110:E303,5,0)</f>
        <v>0</v>
      </c>
      <c r="AC108" s="37">
        <f>VLOOKUP($A108,'26.04'!A110:E303,5,0)</f>
        <v>0</v>
      </c>
      <c r="AD108" s="37">
        <f>VLOOKUP($A108,'27.04'!A110:E303,5,0)</f>
        <v>0</v>
      </c>
      <c r="AE108" s="37">
        <f>VLOOKUP($A108,'28.04'!A110:E303,5,0)</f>
        <v>0</v>
      </c>
      <c r="AF108" s="37">
        <f>VLOOKUP($A108,'29.04'!A110:E303,5,0)</f>
        <v>0</v>
      </c>
      <c r="AG108" s="37">
        <f>VLOOKUP($A108,'30.04'!A110:E303,5,0)</f>
        <v>0</v>
      </c>
      <c r="AH108" s="37">
        <f>VLOOKUP($A108,'31.03'!A110:E303,5,0)</f>
        <v>0</v>
      </c>
      <c r="AI108" s="137">
        <f t="shared" si="3"/>
        <v>0</v>
      </c>
      <c r="AJ108" s="138"/>
    </row>
    <row r="109" spans="1:36" ht="18" customHeight="1" x14ac:dyDescent="0.2">
      <c r="A109" s="13">
        <v>3510004</v>
      </c>
      <c r="B109" s="14" t="s">
        <v>132</v>
      </c>
      <c r="C109" s="15">
        <v>43000</v>
      </c>
      <c r="D109" s="37">
        <f>VLOOKUP($A109,'01.04'!A111:E305,5,0)</f>
        <v>0</v>
      </c>
      <c r="E109" s="37">
        <f>VLOOKUP($A109,'02.04'!A111:E305,5,0)</f>
        <v>12</v>
      </c>
      <c r="F109" s="37">
        <f>VLOOKUP($A109,'03.04'!A111:E305,5,0)</f>
        <v>9</v>
      </c>
      <c r="G109" s="37">
        <f>VLOOKUP($A109,'04.04'!A111:E305,5,0)</f>
        <v>0</v>
      </c>
      <c r="H109" s="37">
        <f>VLOOKUP($A109,'05.04'!A111:E305,5,0)</f>
        <v>6</v>
      </c>
      <c r="I109" s="37">
        <f>VLOOKUP($A109,'06.04'!A111:E305,5,0)</f>
        <v>15</v>
      </c>
      <c r="J109" s="37">
        <f>VLOOKUP($A109,'07.04'!A111:E305,5,0)</f>
        <v>9</v>
      </c>
      <c r="K109" s="37">
        <f>VLOOKUP($A109,'08.04'!A111:E305,5,0)</f>
        <v>0</v>
      </c>
      <c r="L109" s="37">
        <f>VLOOKUP($A109,'09.04'!A111:E305,5,0)</f>
        <v>9</v>
      </c>
      <c r="M109" s="37">
        <f>VLOOKUP($A109,'10.04'!A111:E305,5,0)</f>
        <v>9</v>
      </c>
      <c r="N109" s="37">
        <f>VLOOKUP($A109,'11.04'!A111:E305,5,0)</f>
        <v>0</v>
      </c>
      <c r="O109" s="37">
        <f>VLOOKUP($A109,'12.04'!A111:E305,5,0)</f>
        <v>9</v>
      </c>
      <c r="P109" s="37">
        <f>VLOOKUP($A109,'13.04'!A111:E305,5,0)</f>
        <v>0</v>
      </c>
      <c r="Q109" s="37">
        <f>VLOOKUP($A109,'14.04'!A111:E305,5,0)</f>
        <v>9</v>
      </c>
      <c r="R109" s="37">
        <f>VLOOKUP($A109,'15.04'!A111:E305,5,0)</f>
        <v>9</v>
      </c>
      <c r="S109" s="37">
        <f>VLOOKUP($A109,'16.04'!A111:E305,5,0)</f>
        <v>0</v>
      </c>
      <c r="T109" s="37">
        <f>VLOOKUP($A109,'17.04'!A111:E304,5,0)</f>
        <v>9</v>
      </c>
      <c r="U109" s="37">
        <f>VLOOKUP($A109,'18.04'!A111:E304,5,0)</f>
        <v>0</v>
      </c>
      <c r="V109" s="37">
        <f>VLOOKUP($A109,'19.04'!A111:E304,5,0)</f>
        <v>9</v>
      </c>
      <c r="W109" s="37">
        <f>VLOOKUP($A109,'20.04'!A111:E304,5,0)</f>
        <v>12</v>
      </c>
      <c r="X109" s="37">
        <f>VLOOKUP($A109,'21.04'!A111:E304,5,0)</f>
        <v>0</v>
      </c>
      <c r="Y109" s="37">
        <f>VLOOKUP($A109,'22.04'!A111:E304,5,0)</f>
        <v>0</v>
      </c>
      <c r="Z109" s="37">
        <f>VLOOKUP($A109,'23.04'!A111:E304,5,0)</f>
        <v>6</v>
      </c>
      <c r="AA109" s="37">
        <f>VLOOKUP($A109,'24.04'!A111:E304,5,0)</f>
        <v>6</v>
      </c>
      <c r="AB109" s="37">
        <f>VLOOKUP($A109,'25.04'!A111:E304,5,0)</f>
        <v>12</v>
      </c>
      <c r="AC109" s="37">
        <f>VLOOKUP($A109,'26.04'!A111:E304,5,0)</f>
        <v>0</v>
      </c>
      <c r="AD109" s="37">
        <f>VLOOKUP($A109,'27.04'!A111:E304,5,0)</f>
        <v>8</v>
      </c>
      <c r="AE109" s="37">
        <f>VLOOKUP($A109,'28.04'!A111:E304,5,0)</f>
        <v>0</v>
      </c>
      <c r="AF109" s="37">
        <f>VLOOKUP($A109,'29.04'!A111:E304,5,0)</f>
        <v>9</v>
      </c>
      <c r="AG109" s="37">
        <f>VLOOKUP($A109,'30.04'!A111:E304,5,0)</f>
        <v>9</v>
      </c>
      <c r="AH109" s="37">
        <f>VLOOKUP($A109,'31.03'!A111:E304,5,0)</f>
        <v>18</v>
      </c>
      <c r="AI109" s="137">
        <f t="shared" si="3"/>
        <v>194</v>
      </c>
      <c r="AJ109" s="138"/>
    </row>
    <row r="110" spans="1:36" ht="18" customHeight="1" x14ac:dyDescent="0.2">
      <c r="A110" s="13">
        <v>3510011</v>
      </c>
      <c r="B110" s="14" t="s">
        <v>133</v>
      </c>
      <c r="C110" s="15">
        <v>42000</v>
      </c>
      <c r="D110" s="37">
        <f>VLOOKUP($A110,'01.04'!A112:E306,5,0)</f>
        <v>0</v>
      </c>
      <c r="E110" s="37">
        <f>VLOOKUP($A110,'02.04'!A112:E306,5,0)</f>
        <v>0</v>
      </c>
      <c r="F110" s="37">
        <f>VLOOKUP($A110,'03.04'!A112:E306,5,0)</f>
        <v>0</v>
      </c>
      <c r="G110" s="37">
        <f>VLOOKUP($A110,'04.04'!A112:E306,5,0)</f>
        <v>0</v>
      </c>
      <c r="H110" s="37">
        <f>VLOOKUP($A110,'05.04'!A112:E306,5,0)</f>
        <v>0</v>
      </c>
      <c r="I110" s="37">
        <f>VLOOKUP($A110,'06.04'!A112:E306,5,0)</f>
        <v>0</v>
      </c>
      <c r="J110" s="37">
        <f>VLOOKUP($A110,'07.04'!A112:E306,5,0)</f>
        <v>0</v>
      </c>
      <c r="K110" s="37">
        <f>VLOOKUP($A110,'08.04'!A112:E306,5,0)</f>
        <v>0</v>
      </c>
      <c r="L110" s="37">
        <f>VLOOKUP($A110,'09.04'!A112:E306,5,0)</f>
        <v>0</v>
      </c>
      <c r="M110" s="37">
        <f>VLOOKUP($A110,'10.04'!A112:E306,5,0)</f>
        <v>0</v>
      </c>
      <c r="N110" s="37">
        <f>VLOOKUP($A110,'11.04'!A112:E306,5,0)</f>
        <v>0</v>
      </c>
      <c r="O110" s="37">
        <f>VLOOKUP($A110,'12.04'!A112:E306,5,0)</f>
        <v>10</v>
      </c>
      <c r="P110" s="37">
        <f>VLOOKUP($A110,'13.04'!A112:E306,5,0)</f>
        <v>0</v>
      </c>
      <c r="Q110" s="37">
        <f>VLOOKUP($A110,'14.04'!A112:E306,5,0)</f>
        <v>0</v>
      </c>
      <c r="R110" s="37">
        <f>VLOOKUP($A110,'15.04'!A112:E306,5,0)</f>
        <v>0</v>
      </c>
      <c r="S110" s="37">
        <f>VLOOKUP($A110,'16.04'!A112:E306,5,0)</f>
        <v>10</v>
      </c>
      <c r="T110" s="37">
        <f>VLOOKUP($A110,'17.04'!A112:E305,5,0)</f>
        <v>0</v>
      </c>
      <c r="U110" s="37">
        <f>VLOOKUP($A110,'18.04'!A112:E305,5,0)</f>
        <v>0</v>
      </c>
      <c r="V110" s="37">
        <f>VLOOKUP($A110,'19.04'!A112:E305,5,0)</f>
        <v>0</v>
      </c>
      <c r="W110" s="37">
        <f>VLOOKUP($A110,'20.04'!A112:E305,5,0)</f>
        <v>0</v>
      </c>
      <c r="X110" s="37">
        <f>VLOOKUP($A110,'21.04'!A112:E305,5,0)</f>
        <v>0</v>
      </c>
      <c r="Y110" s="37">
        <f>VLOOKUP($A110,'22.04'!A112:E305,5,0)</f>
        <v>0</v>
      </c>
      <c r="Z110" s="37">
        <f>VLOOKUP($A110,'23.04'!A112:E305,5,0)</f>
        <v>0</v>
      </c>
      <c r="AA110" s="37">
        <f>VLOOKUP($A110,'24.04'!A112:E305,5,0)</f>
        <v>0</v>
      </c>
      <c r="AB110" s="37">
        <f>VLOOKUP($A110,'25.04'!A112:E305,5,0)</f>
        <v>0</v>
      </c>
      <c r="AC110" s="37">
        <f>VLOOKUP($A110,'26.04'!A112:E305,5,0)</f>
        <v>0</v>
      </c>
      <c r="AD110" s="37">
        <f>VLOOKUP($A110,'27.04'!A112:E305,5,0)</f>
        <v>0</v>
      </c>
      <c r="AE110" s="37">
        <f>VLOOKUP($A110,'28.04'!A112:E305,5,0)</f>
        <v>10</v>
      </c>
      <c r="AF110" s="37">
        <f>VLOOKUP($A110,'29.04'!A112:E305,5,0)</f>
        <v>0</v>
      </c>
      <c r="AG110" s="37">
        <f>VLOOKUP($A110,'30.04'!A112:E305,5,0)</f>
        <v>0</v>
      </c>
      <c r="AH110" s="37">
        <f>VLOOKUP($A110,'31.03'!A112:E305,5,0)</f>
        <v>0</v>
      </c>
      <c r="AI110" s="137">
        <f t="shared" si="3"/>
        <v>30</v>
      </c>
      <c r="AJ110" s="138"/>
    </row>
    <row r="111" spans="1:36" ht="18" customHeight="1" x14ac:dyDescent="0.2">
      <c r="A111" s="13">
        <v>3510012</v>
      </c>
      <c r="B111" s="14" t="s">
        <v>134</v>
      </c>
      <c r="C111" s="15">
        <v>43000</v>
      </c>
      <c r="D111" s="37">
        <f>VLOOKUP($A111,'01.04'!A113:E307,5,0)</f>
        <v>0</v>
      </c>
      <c r="E111" s="37">
        <f>VLOOKUP($A111,'02.04'!A113:E307,5,0)</f>
        <v>12</v>
      </c>
      <c r="F111" s="37">
        <f>VLOOKUP($A111,'03.04'!A113:E307,5,0)</f>
        <v>6</v>
      </c>
      <c r="G111" s="37">
        <f>VLOOKUP($A111,'04.04'!A113:E307,5,0)</f>
        <v>6</v>
      </c>
      <c r="H111" s="37">
        <f>VLOOKUP($A111,'05.04'!A113:E307,5,0)</f>
        <v>0</v>
      </c>
      <c r="I111" s="37">
        <f>VLOOKUP($A111,'06.04'!A113:E307,5,0)</f>
        <v>12</v>
      </c>
      <c r="J111" s="37">
        <f>VLOOKUP($A111,'07.04'!A113:E307,5,0)</f>
        <v>9</v>
      </c>
      <c r="K111" s="37">
        <f>VLOOKUP($A111,'08.04'!A113:E307,5,0)</f>
        <v>0</v>
      </c>
      <c r="L111" s="37">
        <f>VLOOKUP($A111,'09.04'!A113:E307,5,0)</f>
        <v>9</v>
      </c>
      <c r="M111" s="37">
        <f>VLOOKUP($A111,'10.04'!A113:E307,5,0)</f>
        <v>9</v>
      </c>
      <c r="N111" s="37">
        <f>VLOOKUP($A111,'11.04'!A113:E307,5,0)</f>
        <v>0</v>
      </c>
      <c r="O111" s="37">
        <f>VLOOKUP($A111,'12.04'!A113:E307,5,0)</f>
        <v>0</v>
      </c>
      <c r="P111" s="37">
        <f>VLOOKUP($A111,'13.04'!A113:E307,5,0)</f>
        <v>0</v>
      </c>
      <c r="Q111" s="37">
        <f>VLOOKUP($A111,'14.04'!A113:E307,5,0)</f>
        <v>6</v>
      </c>
      <c r="R111" s="37">
        <f>VLOOKUP($A111,'15.04'!A113:E307,5,0)</f>
        <v>9</v>
      </c>
      <c r="S111" s="37">
        <f>VLOOKUP($A111,'16.04'!A113:E307,5,0)</f>
        <v>12</v>
      </c>
      <c r="T111" s="37">
        <f>VLOOKUP($A111,'17.04'!A113:E306,5,0)</f>
        <v>9</v>
      </c>
      <c r="U111" s="37">
        <f>VLOOKUP($A111,'18.04'!A113:E306,5,0)</f>
        <v>0</v>
      </c>
      <c r="V111" s="37">
        <f>VLOOKUP($A111,'19.04'!A113:E306,5,0)</f>
        <v>9</v>
      </c>
      <c r="W111" s="37">
        <f>VLOOKUP($A111,'20.04'!A113:E306,5,0)</f>
        <v>9</v>
      </c>
      <c r="X111" s="37">
        <f>VLOOKUP($A111,'21.04'!A113:E306,5,0)</f>
        <v>9</v>
      </c>
      <c r="Y111" s="37">
        <f>VLOOKUP($A111,'22.04'!A113:E306,5,0)</f>
        <v>0</v>
      </c>
      <c r="Z111" s="37">
        <f>VLOOKUP($A111,'23.04'!A113:E306,5,0)</f>
        <v>6</v>
      </c>
      <c r="AA111" s="37">
        <f>VLOOKUP($A111,'24.04'!A113:E306,5,0)</f>
        <v>6</v>
      </c>
      <c r="AB111" s="37">
        <f>VLOOKUP($A111,'25.04'!A113:E306,5,0)</f>
        <v>6</v>
      </c>
      <c r="AC111" s="37">
        <f>VLOOKUP($A111,'26.04'!A113:E306,5,0)</f>
        <v>0</v>
      </c>
      <c r="AD111" s="37">
        <f>VLOOKUP($A111,'27.04'!A113:E306,5,0)</f>
        <v>9</v>
      </c>
      <c r="AE111" s="37">
        <f>VLOOKUP($A111,'28.04'!A113:E306,5,0)</f>
        <v>0</v>
      </c>
      <c r="AF111" s="37">
        <f>VLOOKUP($A111,'29.04'!A113:E306,5,0)</f>
        <v>18</v>
      </c>
      <c r="AG111" s="37">
        <f>VLOOKUP($A111,'30.04'!A113:E306,5,0)</f>
        <v>9</v>
      </c>
      <c r="AH111" s="37">
        <f>VLOOKUP($A111,'31.03'!A113:E306,5,0)</f>
        <v>9</v>
      </c>
      <c r="AI111" s="137">
        <f t="shared" si="3"/>
        <v>189</v>
      </c>
      <c r="AJ111" s="138"/>
    </row>
    <row r="112" spans="1:36" ht="18" customHeight="1" x14ac:dyDescent="0.2">
      <c r="A112" s="13">
        <v>3510018</v>
      </c>
      <c r="B112" s="14" t="s">
        <v>135</v>
      </c>
      <c r="C112" s="15">
        <v>65000</v>
      </c>
      <c r="D112" s="37">
        <f>VLOOKUP($A112,'01.04'!A114:E308,5,0)</f>
        <v>0</v>
      </c>
      <c r="E112" s="37">
        <f>VLOOKUP($A112,'02.04'!A114:E308,5,0)</f>
        <v>6</v>
      </c>
      <c r="F112" s="37">
        <f>VLOOKUP($A112,'03.04'!A114:E308,5,0)</f>
        <v>6</v>
      </c>
      <c r="G112" s="37">
        <f>VLOOKUP($A112,'04.04'!A114:E308,5,0)</f>
        <v>6</v>
      </c>
      <c r="H112" s="37">
        <f>VLOOKUP($A112,'05.04'!A114:E308,5,0)</f>
        <v>0</v>
      </c>
      <c r="I112" s="37">
        <f>VLOOKUP($A112,'06.04'!A114:E308,5,0)</f>
        <v>12</v>
      </c>
      <c r="J112" s="37">
        <f>VLOOKUP($A112,'07.04'!A114:E308,5,0)</f>
        <v>12</v>
      </c>
      <c r="K112" s="37">
        <f>VLOOKUP($A112,'08.04'!A114:E308,5,0)</f>
        <v>10</v>
      </c>
      <c r="L112" s="37">
        <f>VLOOKUP($A112,'09.04'!A114:E308,5,0)</f>
        <v>0</v>
      </c>
      <c r="M112" s="37">
        <f>VLOOKUP($A112,'10.04'!A114:E308,5,0)</f>
        <v>0</v>
      </c>
      <c r="N112" s="37">
        <f>VLOOKUP($A112,'11.04'!A114:E308,5,0)</f>
        <v>0</v>
      </c>
      <c r="O112" s="37">
        <f>VLOOKUP($A112,'12.04'!A114:E308,5,0)</f>
        <v>0</v>
      </c>
      <c r="P112" s="37">
        <f>VLOOKUP($A112,'13.04'!A114:E308,5,0)</f>
        <v>0</v>
      </c>
      <c r="Q112" s="37">
        <f>VLOOKUP($A112,'14.04'!A114:E308,5,0)</f>
        <v>6</v>
      </c>
      <c r="R112" s="37">
        <f>VLOOKUP($A112,'15.04'!A114:E308,5,0)</f>
        <v>0</v>
      </c>
      <c r="S112" s="37">
        <f>VLOOKUP($A112,'16.04'!A114:E308,5,0)</f>
        <v>12</v>
      </c>
      <c r="T112" s="37">
        <f>VLOOKUP($A112,'17.04'!A114:E307,5,0)</f>
        <v>6</v>
      </c>
      <c r="U112" s="37">
        <f>VLOOKUP($A112,'18.04'!A114:E307,5,0)</f>
        <v>0</v>
      </c>
      <c r="V112" s="37">
        <f>VLOOKUP($A112,'19.04'!A114:E307,5,0)</f>
        <v>0</v>
      </c>
      <c r="W112" s="37">
        <f>VLOOKUP($A112,'20.04'!A114:E307,5,0)</f>
        <v>6</v>
      </c>
      <c r="X112" s="37">
        <f>VLOOKUP($A112,'21.04'!A114:E307,5,0)</f>
        <v>0</v>
      </c>
      <c r="Y112" s="37">
        <f>VLOOKUP($A112,'22.04'!A114:E307,5,0)</f>
        <v>0</v>
      </c>
      <c r="Z112" s="37">
        <f>VLOOKUP($A112,'23.04'!A114:E307,5,0)</f>
        <v>12</v>
      </c>
      <c r="AA112" s="37">
        <f>VLOOKUP($A112,'24.04'!A114:E307,5,0)</f>
        <v>0</v>
      </c>
      <c r="AB112" s="37">
        <f>VLOOKUP($A112,'25.04'!A114:E307,5,0)</f>
        <v>6</v>
      </c>
      <c r="AC112" s="37">
        <f>VLOOKUP($A112,'26.04'!A114:E307,5,0)</f>
        <v>0</v>
      </c>
      <c r="AD112" s="37">
        <f>VLOOKUP($A112,'27.04'!A114:E307,5,0)</f>
        <v>6</v>
      </c>
      <c r="AE112" s="37">
        <f>VLOOKUP($A112,'28.04'!A114:E307,5,0)</f>
        <v>0</v>
      </c>
      <c r="AF112" s="37">
        <f>VLOOKUP($A112,'29.04'!A114:E307,5,0)</f>
        <v>0</v>
      </c>
      <c r="AG112" s="37">
        <f>VLOOKUP($A112,'30.04'!A114:E307,5,0)</f>
        <v>12</v>
      </c>
      <c r="AH112" s="37">
        <f>VLOOKUP($A112,'31.03'!A114:E307,5,0)</f>
        <v>6</v>
      </c>
      <c r="AI112" s="137">
        <f t="shared" si="3"/>
        <v>124</v>
      </c>
      <c r="AJ112" s="138"/>
    </row>
    <row r="113" spans="1:36" ht="18" customHeight="1" x14ac:dyDescent="0.2">
      <c r="A113" s="13">
        <v>3510066</v>
      </c>
      <c r="B113" s="14" t="s">
        <v>136</v>
      </c>
      <c r="C113" s="15">
        <v>42000</v>
      </c>
      <c r="D113" s="37">
        <f>VLOOKUP($A113,'01.04'!A115:E309,5,0)</f>
        <v>0</v>
      </c>
      <c r="E113" s="37">
        <f>VLOOKUP($A113,'02.04'!A115:E309,5,0)</f>
        <v>0</v>
      </c>
      <c r="F113" s="37">
        <f>VLOOKUP($A113,'03.04'!A115:E309,5,0)</f>
        <v>0</v>
      </c>
      <c r="G113" s="37">
        <f>VLOOKUP($A113,'04.04'!A115:E309,5,0)</f>
        <v>0</v>
      </c>
      <c r="H113" s="37">
        <f>VLOOKUP($A113,'05.04'!A115:E309,5,0)</f>
        <v>0</v>
      </c>
      <c r="I113" s="37">
        <f>VLOOKUP($A113,'06.04'!A115:E309,5,0)</f>
        <v>0</v>
      </c>
      <c r="J113" s="37">
        <f>VLOOKUP($A113,'07.04'!A115:E309,5,0)</f>
        <v>0</v>
      </c>
      <c r="K113" s="37">
        <f>VLOOKUP($A113,'08.04'!A115:E309,5,0)</f>
        <v>0</v>
      </c>
      <c r="L113" s="37">
        <f>VLOOKUP($A113,'09.04'!A115:E309,5,0)</f>
        <v>0</v>
      </c>
      <c r="M113" s="37">
        <f>VLOOKUP($A113,'10.04'!A115:E309,5,0)</f>
        <v>0</v>
      </c>
      <c r="N113" s="37">
        <f>VLOOKUP($A113,'11.04'!A115:E309,5,0)</f>
        <v>0</v>
      </c>
      <c r="O113" s="37">
        <f>VLOOKUP($A113,'12.04'!A115:E309,5,0)</f>
        <v>0</v>
      </c>
      <c r="P113" s="37">
        <f>VLOOKUP($A113,'13.04'!A115:E309,5,0)</f>
        <v>0</v>
      </c>
      <c r="Q113" s="37">
        <f>VLOOKUP($A113,'14.04'!A115:E309,5,0)</f>
        <v>0</v>
      </c>
      <c r="R113" s="37">
        <f>VLOOKUP($A113,'15.04'!A115:E309,5,0)</f>
        <v>0</v>
      </c>
      <c r="S113" s="37">
        <f>VLOOKUP($A113,'16.04'!A115:E309,5,0)</f>
        <v>0</v>
      </c>
      <c r="T113" s="37">
        <f>VLOOKUP($A113,'17.04'!A115:E308,5,0)</f>
        <v>0</v>
      </c>
      <c r="U113" s="37">
        <f>VLOOKUP($A113,'18.04'!A115:E308,5,0)</f>
        <v>0</v>
      </c>
      <c r="V113" s="37">
        <f>VLOOKUP($A113,'19.04'!A115:E308,5,0)</f>
        <v>0</v>
      </c>
      <c r="W113" s="37">
        <f>VLOOKUP($A113,'20.04'!A115:E308,5,0)</f>
        <v>0</v>
      </c>
      <c r="X113" s="37">
        <f>VLOOKUP($A113,'21.04'!A115:E308,5,0)</f>
        <v>0</v>
      </c>
      <c r="Y113" s="37">
        <f>VLOOKUP($A113,'22.04'!A115:E308,5,0)</f>
        <v>0</v>
      </c>
      <c r="Z113" s="37">
        <f>VLOOKUP($A113,'23.04'!A115:E308,5,0)</f>
        <v>0</v>
      </c>
      <c r="AA113" s="37">
        <f>VLOOKUP($A113,'24.04'!A115:E308,5,0)</f>
        <v>0</v>
      </c>
      <c r="AB113" s="37">
        <f>VLOOKUP($A113,'25.04'!A115:E308,5,0)</f>
        <v>0</v>
      </c>
      <c r="AC113" s="37">
        <f>VLOOKUP($A113,'26.04'!A115:E308,5,0)</f>
        <v>0</v>
      </c>
      <c r="AD113" s="37">
        <f>VLOOKUP($A113,'27.04'!A115:E308,5,0)</f>
        <v>0</v>
      </c>
      <c r="AE113" s="37">
        <f>VLOOKUP($A113,'28.04'!A115:E308,5,0)</f>
        <v>0</v>
      </c>
      <c r="AF113" s="37">
        <f>VLOOKUP($A113,'29.04'!A115:E308,5,0)</f>
        <v>0</v>
      </c>
      <c r="AG113" s="37">
        <f>VLOOKUP($A113,'30.04'!A115:E308,5,0)</f>
        <v>0</v>
      </c>
      <c r="AH113" s="37">
        <f>VLOOKUP($A113,'31.03'!A115:E308,5,0)</f>
        <v>0</v>
      </c>
      <c r="AI113" s="137">
        <f t="shared" si="3"/>
        <v>0</v>
      </c>
      <c r="AJ113" s="138"/>
    </row>
    <row r="114" spans="1:36" ht="18" customHeight="1" x14ac:dyDescent="0.2">
      <c r="A114" s="13">
        <v>3510067</v>
      </c>
      <c r="B114" s="14" t="s">
        <v>137</v>
      </c>
      <c r="C114" s="15">
        <v>43000</v>
      </c>
      <c r="D114" s="37">
        <f>VLOOKUP($A114,'01.04'!A116:E310,5,0)</f>
        <v>8</v>
      </c>
      <c r="E114" s="37">
        <f>VLOOKUP($A114,'02.04'!A116:E310,5,0)</f>
        <v>8</v>
      </c>
      <c r="F114" s="37">
        <f>VLOOKUP($A114,'03.04'!A116:E310,5,0)</f>
        <v>0</v>
      </c>
      <c r="G114" s="37">
        <f>VLOOKUP($A114,'04.04'!A116:E310,5,0)</f>
        <v>8</v>
      </c>
      <c r="H114" s="37">
        <f>VLOOKUP($A114,'05.04'!A116:E310,5,0)</f>
        <v>8</v>
      </c>
      <c r="I114" s="37">
        <f>VLOOKUP($A114,'06.04'!A116:E310,5,0)</f>
        <v>0</v>
      </c>
      <c r="J114" s="37">
        <f>VLOOKUP($A114,'07.04'!A116:E310,5,0)</f>
        <v>8</v>
      </c>
      <c r="K114" s="37">
        <f>VLOOKUP($A114,'08.04'!A116:E310,5,0)</f>
        <v>0</v>
      </c>
      <c r="L114" s="37">
        <f>VLOOKUP($A114,'09.04'!A116:E310,5,0)</f>
        <v>8</v>
      </c>
      <c r="M114" s="37">
        <f>VLOOKUP($A114,'10.04'!A116:E310,5,0)</f>
        <v>0</v>
      </c>
      <c r="N114" s="37">
        <f>VLOOKUP($A114,'11.04'!A116:E310,5,0)</f>
        <v>0</v>
      </c>
      <c r="O114" s="37">
        <f>VLOOKUP($A114,'12.04'!A116:E310,5,0)</f>
        <v>0</v>
      </c>
      <c r="P114" s="37">
        <f>VLOOKUP($A114,'13.04'!A116:E310,5,0)</f>
        <v>8</v>
      </c>
      <c r="Q114" s="37">
        <f>VLOOKUP($A114,'14.04'!A116:E310,5,0)</f>
        <v>0</v>
      </c>
      <c r="R114" s="37">
        <f>VLOOKUP($A114,'15.04'!A116:E310,5,0)</f>
        <v>0</v>
      </c>
      <c r="S114" s="37">
        <f>VLOOKUP($A114,'16.04'!A116:E310,5,0)</f>
        <v>8</v>
      </c>
      <c r="T114" s="37">
        <f>VLOOKUP($A114,'17.04'!A116:E309,5,0)</f>
        <v>8</v>
      </c>
      <c r="U114" s="37">
        <f>VLOOKUP($A114,'18.04'!A116:E309,5,0)</f>
        <v>0</v>
      </c>
      <c r="V114" s="37">
        <f>VLOOKUP($A114,'19.04'!A116:E309,5,0)</f>
        <v>6</v>
      </c>
      <c r="W114" s="37">
        <f>VLOOKUP($A114,'20.04'!A116:E309,5,0)</f>
        <v>0</v>
      </c>
      <c r="X114" s="37">
        <f>VLOOKUP($A114,'21.04'!A116:E309,5,0)</f>
        <v>0</v>
      </c>
      <c r="Y114" s="37">
        <f>VLOOKUP($A114,'22.04'!A116:E309,5,0)</f>
        <v>0</v>
      </c>
      <c r="Z114" s="37">
        <f>VLOOKUP($A114,'23.04'!A116:E309,5,0)</f>
        <v>8</v>
      </c>
      <c r="AA114" s="37">
        <f>VLOOKUP($A114,'24.04'!A116:E309,5,0)</f>
        <v>0</v>
      </c>
      <c r="AB114" s="37">
        <f>VLOOKUP($A114,'25.04'!A116:E309,5,0)</f>
        <v>8</v>
      </c>
      <c r="AC114" s="37">
        <f>VLOOKUP($A114,'26.04'!A116:E309,5,0)</f>
        <v>0</v>
      </c>
      <c r="AD114" s="37">
        <f>VLOOKUP($A114,'27.04'!A116:E309,5,0)</f>
        <v>8</v>
      </c>
      <c r="AE114" s="37">
        <f>VLOOKUP($A114,'28.04'!A116:E309,5,0)</f>
        <v>0</v>
      </c>
      <c r="AF114" s="37">
        <f>VLOOKUP($A114,'29.04'!A116:E309,5,0)</f>
        <v>8</v>
      </c>
      <c r="AG114" s="37">
        <f>VLOOKUP($A114,'30.04'!A116:E309,5,0)</f>
        <v>0</v>
      </c>
      <c r="AH114" s="37">
        <f>VLOOKUP($A114,'31.03'!A116:E309,5,0)</f>
        <v>0</v>
      </c>
      <c r="AI114" s="137">
        <f t="shared" si="3"/>
        <v>110</v>
      </c>
      <c r="AJ114" s="138"/>
    </row>
    <row r="115" spans="1:36" ht="18" customHeight="1" x14ac:dyDescent="0.2">
      <c r="A115" s="13">
        <v>3510068</v>
      </c>
      <c r="B115" s="14" t="s">
        <v>138</v>
      </c>
      <c r="C115" s="15">
        <v>12000</v>
      </c>
      <c r="D115" s="37">
        <f>VLOOKUP($A115,'01.04'!A117:E311,5,0)</f>
        <v>0</v>
      </c>
      <c r="E115" s="37">
        <f>VLOOKUP($A115,'02.04'!A117:E311,5,0)</f>
        <v>0</v>
      </c>
      <c r="F115" s="37">
        <f>VLOOKUP($A115,'03.04'!A117:E311,5,0)</f>
        <v>0</v>
      </c>
      <c r="G115" s="37">
        <f>VLOOKUP($A115,'04.04'!A117:E311,5,0)</f>
        <v>0</v>
      </c>
      <c r="H115" s="37">
        <f>VLOOKUP($A115,'05.04'!A117:E311,5,0)</f>
        <v>0</v>
      </c>
      <c r="I115" s="37">
        <f>VLOOKUP($A115,'06.04'!A117:E311,5,0)</f>
        <v>0</v>
      </c>
      <c r="J115" s="37">
        <f>VLOOKUP($A115,'07.04'!A117:E311,5,0)</f>
        <v>0</v>
      </c>
      <c r="K115" s="37">
        <f>VLOOKUP($A115,'08.04'!A117:E311,5,0)</f>
        <v>0</v>
      </c>
      <c r="L115" s="37">
        <f>VLOOKUP($A115,'09.04'!A117:E311,5,0)</f>
        <v>0</v>
      </c>
      <c r="M115" s="37">
        <f>VLOOKUP($A115,'10.04'!A117:E311,5,0)</f>
        <v>0</v>
      </c>
      <c r="N115" s="37">
        <f>VLOOKUP($A115,'11.04'!A117:E311,5,0)</f>
        <v>0</v>
      </c>
      <c r="O115" s="37">
        <f>VLOOKUP($A115,'12.04'!A117:E311,5,0)</f>
        <v>0</v>
      </c>
      <c r="P115" s="37">
        <f>VLOOKUP($A115,'13.04'!A117:E311,5,0)</f>
        <v>0</v>
      </c>
      <c r="Q115" s="37">
        <f>VLOOKUP($A115,'14.04'!A117:E311,5,0)</f>
        <v>0</v>
      </c>
      <c r="R115" s="37">
        <f>VLOOKUP($A115,'15.04'!A117:E311,5,0)</f>
        <v>0</v>
      </c>
      <c r="S115" s="37">
        <f>VLOOKUP($A115,'16.04'!A117:E311,5,0)</f>
        <v>0</v>
      </c>
      <c r="T115" s="37">
        <f>VLOOKUP($A115,'17.04'!A117:E310,5,0)</f>
        <v>0</v>
      </c>
      <c r="U115" s="37">
        <f>VLOOKUP($A115,'18.04'!A117:E310,5,0)</f>
        <v>0</v>
      </c>
      <c r="V115" s="37">
        <f>VLOOKUP($A115,'19.04'!A117:E310,5,0)</f>
        <v>0</v>
      </c>
      <c r="W115" s="37">
        <f>VLOOKUP($A115,'20.04'!A117:E310,5,0)</f>
        <v>0</v>
      </c>
      <c r="X115" s="37">
        <f>VLOOKUP($A115,'21.04'!A117:E310,5,0)</f>
        <v>0</v>
      </c>
      <c r="Y115" s="37">
        <f>VLOOKUP($A115,'22.04'!A117:E310,5,0)</f>
        <v>0</v>
      </c>
      <c r="Z115" s="37">
        <f>VLOOKUP($A115,'23.04'!A117:E310,5,0)</f>
        <v>0</v>
      </c>
      <c r="AA115" s="37">
        <f>VLOOKUP($A115,'24.04'!A117:E310,5,0)</f>
        <v>0</v>
      </c>
      <c r="AB115" s="37">
        <f>VLOOKUP($A115,'25.04'!A117:E310,5,0)</f>
        <v>0</v>
      </c>
      <c r="AC115" s="37">
        <f>VLOOKUP($A115,'26.04'!A117:E310,5,0)</f>
        <v>0</v>
      </c>
      <c r="AD115" s="37">
        <f>VLOOKUP($A115,'27.04'!A117:E310,5,0)</f>
        <v>0</v>
      </c>
      <c r="AE115" s="37">
        <f>VLOOKUP($A115,'28.04'!A117:E310,5,0)</f>
        <v>0</v>
      </c>
      <c r="AF115" s="37">
        <f>VLOOKUP($A115,'29.04'!A117:E310,5,0)</f>
        <v>0</v>
      </c>
      <c r="AG115" s="37">
        <f>VLOOKUP($A115,'30.04'!A117:E310,5,0)</f>
        <v>0</v>
      </c>
      <c r="AH115" s="37">
        <f>VLOOKUP($A115,'31.03'!A117:E310,5,0)</f>
        <v>0</v>
      </c>
      <c r="AI115" s="137">
        <f t="shared" si="3"/>
        <v>0</v>
      </c>
      <c r="AJ115" s="138"/>
    </row>
    <row r="116" spans="1:36" ht="18" customHeight="1" x14ac:dyDescent="0.2">
      <c r="A116" s="13">
        <v>3510069</v>
      </c>
      <c r="B116" s="14" t="s">
        <v>139</v>
      </c>
      <c r="C116" s="15">
        <v>12000</v>
      </c>
      <c r="D116" s="37">
        <f>VLOOKUP($A116,'01.04'!A118:E312,5,0)</f>
        <v>0</v>
      </c>
      <c r="E116" s="37">
        <f>VLOOKUP($A116,'02.04'!A118:E312,5,0)</f>
        <v>0</v>
      </c>
      <c r="F116" s="37">
        <f>VLOOKUP($A116,'03.04'!A118:E312,5,0)</f>
        <v>0</v>
      </c>
      <c r="G116" s="37">
        <f>VLOOKUP($A116,'04.04'!A118:E312,5,0)</f>
        <v>0</v>
      </c>
      <c r="H116" s="37">
        <f>VLOOKUP($A116,'05.04'!A118:E312,5,0)</f>
        <v>0</v>
      </c>
      <c r="I116" s="37">
        <f>VLOOKUP($A116,'06.04'!A118:E312,5,0)</f>
        <v>0</v>
      </c>
      <c r="J116" s="37">
        <f>VLOOKUP($A116,'07.04'!A118:E312,5,0)</f>
        <v>0</v>
      </c>
      <c r="K116" s="37">
        <f>VLOOKUP($A116,'08.04'!A118:E312,5,0)</f>
        <v>0</v>
      </c>
      <c r="L116" s="37">
        <f>VLOOKUP($A116,'09.04'!A118:E312,5,0)</f>
        <v>0</v>
      </c>
      <c r="M116" s="37">
        <f>VLOOKUP($A116,'10.04'!A118:E312,5,0)</f>
        <v>0</v>
      </c>
      <c r="N116" s="37">
        <f>VLOOKUP($A116,'11.04'!A118:E312,5,0)</f>
        <v>0</v>
      </c>
      <c r="O116" s="37">
        <f>VLOOKUP($A116,'12.04'!A118:E312,5,0)</f>
        <v>0</v>
      </c>
      <c r="P116" s="37">
        <f>VLOOKUP($A116,'13.04'!A118:E312,5,0)</f>
        <v>0</v>
      </c>
      <c r="Q116" s="37">
        <f>VLOOKUP($A116,'14.04'!A118:E312,5,0)</f>
        <v>0</v>
      </c>
      <c r="R116" s="37">
        <f>VLOOKUP($A116,'15.04'!A118:E312,5,0)</f>
        <v>0</v>
      </c>
      <c r="S116" s="37">
        <f>VLOOKUP($A116,'16.04'!A118:E312,5,0)</f>
        <v>0</v>
      </c>
      <c r="T116" s="37">
        <f>VLOOKUP($A116,'17.04'!A118:E311,5,0)</f>
        <v>0</v>
      </c>
      <c r="U116" s="37">
        <f>VLOOKUP($A116,'18.04'!A118:E311,5,0)</f>
        <v>0</v>
      </c>
      <c r="V116" s="37">
        <f>VLOOKUP($A116,'19.04'!A118:E311,5,0)</f>
        <v>0</v>
      </c>
      <c r="W116" s="37">
        <f>VLOOKUP($A116,'20.04'!A118:E311,5,0)</f>
        <v>0</v>
      </c>
      <c r="X116" s="37">
        <f>VLOOKUP($A116,'21.04'!A118:E311,5,0)</f>
        <v>0</v>
      </c>
      <c r="Y116" s="37">
        <f>VLOOKUP($A116,'22.04'!A118:E311,5,0)</f>
        <v>0</v>
      </c>
      <c r="Z116" s="37">
        <f>VLOOKUP($A116,'23.04'!A118:E311,5,0)</f>
        <v>0</v>
      </c>
      <c r="AA116" s="37">
        <f>VLOOKUP($A116,'24.04'!A118:E311,5,0)</f>
        <v>0</v>
      </c>
      <c r="AB116" s="37">
        <f>VLOOKUP($A116,'25.04'!A118:E311,5,0)</f>
        <v>0</v>
      </c>
      <c r="AC116" s="37">
        <f>VLOOKUP($A116,'26.04'!A118:E311,5,0)</f>
        <v>0</v>
      </c>
      <c r="AD116" s="37">
        <f>VLOOKUP($A116,'27.04'!A118:E311,5,0)</f>
        <v>0</v>
      </c>
      <c r="AE116" s="37">
        <f>VLOOKUP($A116,'28.04'!A118:E311,5,0)</f>
        <v>0</v>
      </c>
      <c r="AF116" s="37">
        <f>VLOOKUP($A116,'29.04'!A118:E311,5,0)</f>
        <v>0</v>
      </c>
      <c r="AG116" s="37">
        <f>VLOOKUP($A116,'30.04'!A118:E311,5,0)</f>
        <v>0</v>
      </c>
      <c r="AH116" s="37">
        <f>VLOOKUP($A116,'31.03'!A118:E311,5,0)</f>
        <v>0</v>
      </c>
      <c r="AI116" s="137">
        <f t="shared" si="3"/>
        <v>0</v>
      </c>
      <c r="AJ116" s="138"/>
    </row>
    <row r="117" spans="1:36" ht="18" customHeight="1" x14ac:dyDescent="0.2">
      <c r="A117" s="13">
        <v>3510070</v>
      </c>
      <c r="B117" s="14" t="s">
        <v>140</v>
      </c>
      <c r="C117" s="15">
        <v>12000</v>
      </c>
      <c r="D117" s="37">
        <f>VLOOKUP($A117,'01.04'!A119:E313,5,0)</f>
        <v>0</v>
      </c>
      <c r="E117" s="37">
        <f>VLOOKUP($A117,'02.04'!A119:E313,5,0)</f>
        <v>0</v>
      </c>
      <c r="F117" s="37">
        <f>VLOOKUP($A117,'03.04'!A119:E313,5,0)</f>
        <v>0</v>
      </c>
      <c r="G117" s="37">
        <f>VLOOKUP($A117,'04.04'!A119:E313,5,0)</f>
        <v>0</v>
      </c>
      <c r="H117" s="37">
        <f>VLOOKUP($A117,'05.04'!A119:E313,5,0)</f>
        <v>0</v>
      </c>
      <c r="I117" s="37">
        <f>VLOOKUP($A117,'06.04'!A119:E313,5,0)</f>
        <v>0</v>
      </c>
      <c r="J117" s="37">
        <f>VLOOKUP($A117,'07.04'!A119:E313,5,0)</f>
        <v>0</v>
      </c>
      <c r="K117" s="37">
        <f>VLOOKUP($A117,'08.04'!A119:E313,5,0)</f>
        <v>0</v>
      </c>
      <c r="L117" s="37">
        <f>VLOOKUP($A117,'09.04'!A119:E313,5,0)</f>
        <v>0</v>
      </c>
      <c r="M117" s="37">
        <f>VLOOKUP($A117,'10.04'!A119:E313,5,0)</f>
        <v>0</v>
      </c>
      <c r="N117" s="37">
        <f>VLOOKUP($A117,'11.04'!A119:E313,5,0)</f>
        <v>0</v>
      </c>
      <c r="O117" s="37">
        <f>VLOOKUP($A117,'12.04'!A119:E313,5,0)</f>
        <v>0</v>
      </c>
      <c r="P117" s="37">
        <f>VLOOKUP($A117,'13.04'!A119:E313,5,0)</f>
        <v>0</v>
      </c>
      <c r="Q117" s="37">
        <f>VLOOKUP($A117,'14.04'!A119:E313,5,0)</f>
        <v>0</v>
      </c>
      <c r="R117" s="37">
        <f>VLOOKUP($A117,'15.04'!A119:E313,5,0)</f>
        <v>0</v>
      </c>
      <c r="S117" s="37">
        <f>VLOOKUP($A117,'16.04'!A119:E313,5,0)</f>
        <v>0</v>
      </c>
      <c r="T117" s="37">
        <f>VLOOKUP($A117,'17.04'!A119:E312,5,0)</f>
        <v>0</v>
      </c>
      <c r="U117" s="37">
        <f>VLOOKUP($A117,'18.04'!A119:E312,5,0)</f>
        <v>0</v>
      </c>
      <c r="V117" s="37">
        <f>VLOOKUP($A117,'19.04'!A119:E312,5,0)</f>
        <v>0</v>
      </c>
      <c r="W117" s="37">
        <f>VLOOKUP($A117,'20.04'!A119:E312,5,0)</f>
        <v>0</v>
      </c>
      <c r="X117" s="37">
        <f>VLOOKUP($A117,'21.04'!A119:E312,5,0)</f>
        <v>0</v>
      </c>
      <c r="Y117" s="37">
        <f>VLOOKUP($A117,'22.04'!A119:E312,5,0)</f>
        <v>0</v>
      </c>
      <c r="Z117" s="37">
        <f>VLOOKUP($A117,'23.04'!A119:E312,5,0)</f>
        <v>0</v>
      </c>
      <c r="AA117" s="37">
        <f>VLOOKUP($A117,'24.04'!A119:E312,5,0)</f>
        <v>0</v>
      </c>
      <c r="AB117" s="37">
        <f>VLOOKUP($A117,'25.04'!A119:E312,5,0)</f>
        <v>0</v>
      </c>
      <c r="AC117" s="37">
        <f>VLOOKUP($A117,'26.04'!A119:E312,5,0)</f>
        <v>0</v>
      </c>
      <c r="AD117" s="37">
        <f>VLOOKUP($A117,'27.04'!A119:E312,5,0)</f>
        <v>0</v>
      </c>
      <c r="AE117" s="37">
        <f>VLOOKUP($A117,'28.04'!A119:E312,5,0)</f>
        <v>0</v>
      </c>
      <c r="AF117" s="37">
        <f>VLOOKUP($A117,'29.04'!A119:E312,5,0)</f>
        <v>0</v>
      </c>
      <c r="AG117" s="37">
        <f>VLOOKUP($A117,'30.04'!A119:E312,5,0)</f>
        <v>0</v>
      </c>
      <c r="AH117" s="37">
        <f>VLOOKUP($A117,'31.03'!A119:E312,5,0)</f>
        <v>0</v>
      </c>
      <c r="AI117" s="137">
        <f t="shared" si="3"/>
        <v>0</v>
      </c>
      <c r="AJ117" s="138"/>
    </row>
    <row r="118" spans="1:36" ht="18" customHeight="1" x14ac:dyDescent="0.2">
      <c r="A118" s="13">
        <v>3512008</v>
      </c>
      <c r="B118" s="14" t="s">
        <v>141</v>
      </c>
      <c r="C118" s="15">
        <v>44000</v>
      </c>
      <c r="D118" s="37">
        <f>VLOOKUP($A118,'01.04'!A120:E314,5,0)</f>
        <v>10</v>
      </c>
      <c r="E118" s="37">
        <f>VLOOKUP($A118,'02.04'!A120:E314,5,0)</f>
        <v>0</v>
      </c>
      <c r="F118" s="37">
        <f>VLOOKUP($A118,'03.04'!A120:E314,5,0)</f>
        <v>0</v>
      </c>
      <c r="G118" s="37">
        <f>VLOOKUP($A118,'04.04'!A120:E314,5,0)</f>
        <v>9</v>
      </c>
      <c r="H118" s="37">
        <f>VLOOKUP($A118,'05.04'!A120:E314,5,0)</f>
        <v>0</v>
      </c>
      <c r="I118" s="37">
        <f>VLOOKUP($A118,'06.04'!A120:E314,5,0)</f>
        <v>10</v>
      </c>
      <c r="J118" s="37">
        <f>VLOOKUP($A118,'07.04'!A120:E314,5,0)</f>
        <v>0</v>
      </c>
      <c r="K118" s="37">
        <f>VLOOKUP($A118,'08.04'!A120:E314,5,0)</f>
        <v>0</v>
      </c>
      <c r="L118" s="37">
        <f>VLOOKUP($A118,'09.04'!A120:E314,5,0)</f>
        <v>10</v>
      </c>
      <c r="M118" s="37">
        <f>VLOOKUP($A118,'10.04'!A120:E314,5,0)</f>
        <v>0</v>
      </c>
      <c r="N118" s="37">
        <f>VLOOKUP($A118,'11.04'!A120:E314,5,0)</f>
        <v>0</v>
      </c>
      <c r="O118" s="37">
        <f>VLOOKUP($A118,'12.04'!A120:E314,5,0)</f>
        <v>0</v>
      </c>
      <c r="P118" s="37">
        <f>VLOOKUP($A118,'13.04'!A120:E314,5,0)</f>
        <v>10</v>
      </c>
      <c r="Q118" s="37">
        <f>VLOOKUP($A118,'14.04'!A120:E314,5,0)</f>
        <v>0</v>
      </c>
      <c r="R118" s="37">
        <f>VLOOKUP($A118,'15.04'!A120:E314,5,0)</f>
        <v>0</v>
      </c>
      <c r="S118" s="37">
        <f>VLOOKUP($A118,'16.04'!A120:E314,5,0)</f>
        <v>0</v>
      </c>
      <c r="T118" s="37">
        <f>VLOOKUP($A118,'17.04'!A120:E313,5,0)</f>
        <v>0</v>
      </c>
      <c r="U118" s="37">
        <f>VLOOKUP($A118,'18.04'!A120:E313,5,0)</f>
        <v>0</v>
      </c>
      <c r="V118" s="37">
        <f>VLOOKUP($A118,'19.04'!A120:E313,5,0)</f>
        <v>0</v>
      </c>
      <c r="W118" s="37">
        <f>VLOOKUP($A118,'20.04'!A120:E313,5,0)</f>
        <v>0</v>
      </c>
      <c r="X118" s="37">
        <f>VLOOKUP($A118,'21.04'!A120:E313,5,0)</f>
        <v>10</v>
      </c>
      <c r="Y118" s="37">
        <f>VLOOKUP($A118,'22.04'!A120:E313,5,0)</f>
        <v>0</v>
      </c>
      <c r="Z118" s="37">
        <f>VLOOKUP($A118,'23.04'!A120:E313,5,0)</f>
        <v>0</v>
      </c>
      <c r="AA118" s="37">
        <f>VLOOKUP($A118,'24.04'!A120:E313,5,0)</f>
        <v>0</v>
      </c>
      <c r="AB118" s="37">
        <f>VLOOKUP($A118,'25.04'!A120:E313,5,0)</f>
        <v>0</v>
      </c>
      <c r="AC118" s="37">
        <f>VLOOKUP($A118,'26.04'!A120:E313,5,0)</f>
        <v>0</v>
      </c>
      <c r="AD118" s="37">
        <f>VLOOKUP($A118,'27.04'!A120:E313,5,0)</f>
        <v>0</v>
      </c>
      <c r="AE118" s="37">
        <f>VLOOKUP($A118,'28.04'!A120:E313,5,0)</f>
        <v>10</v>
      </c>
      <c r="AF118" s="37">
        <f>VLOOKUP($A118,'29.04'!A120:E313,5,0)</f>
        <v>0</v>
      </c>
      <c r="AG118" s="37">
        <f>VLOOKUP($A118,'30.04'!A120:E313,5,0)</f>
        <v>10</v>
      </c>
      <c r="AH118" s="37">
        <f>VLOOKUP($A118,'31.03'!A120:E313,5,0)</f>
        <v>0</v>
      </c>
      <c r="AI118" s="137">
        <f t="shared" si="3"/>
        <v>79</v>
      </c>
      <c r="AJ118" s="138"/>
    </row>
    <row r="119" spans="1:36" ht="18" customHeight="1" x14ac:dyDescent="0.2">
      <c r="A119" s="7">
        <v>3530000</v>
      </c>
      <c r="B119" s="28" t="s">
        <v>142</v>
      </c>
      <c r="C119" s="9"/>
      <c r="D119" s="37">
        <f>VLOOKUP($A119,'01.04'!A121:E315,5,0)</f>
        <v>0</v>
      </c>
      <c r="E119" s="37">
        <f>VLOOKUP($A119,'02.04'!A121:E315,5,0)</f>
        <v>0</v>
      </c>
      <c r="F119" s="37">
        <f>VLOOKUP($A119,'03.04'!A121:E315,5,0)</f>
        <v>0</v>
      </c>
      <c r="G119" s="37">
        <f>VLOOKUP($A119,'04.04'!A121:E315,5,0)</f>
        <v>0</v>
      </c>
      <c r="H119" s="37">
        <f>VLOOKUP($A119,'05.04'!A121:E315,5,0)</f>
        <v>0</v>
      </c>
      <c r="I119" s="37">
        <f>VLOOKUP($A119,'06.04'!A121:E315,5,0)</f>
        <v>0</v>
      </c>
      <c r="J119" s="37">
        <f>VLOOKUP($A119,'07.04'!A121:E315,5,0)</f>
        <v>0</v>
      </c>
      <c r="K119" s="37">
        <f>VLOOKUP($A119,'08.04'!A121:E315,5,0)</f>
        <v>0</v>
      </c>
      <c r="L119" s="37">
        <f>VLOOKUP($A119,'09.04'!A121:E315,5,0)</f>
        <v>0</v>
      </c>
      <c r="M119" s="37">
        <f>VLOOKUP($A119,'10.04'!A121:E315,5,0)</f>
        <v>0</v>
      </c>
      <c r="N119" s="37">
        <f>VLOOKUP($A119,'11.04'!A121:E315,5,0)</f>
        <v>0</v>
      </c>
      <c r="O119" s="37">
        <f>VLOOKUP($A119,'12.04'!A121:E315,5,0)</f>
        <v>0</v>
      </c>
      <c r="P119" s="37">
        <f>VLOOKUP($A119,'13.04'!A121:E315,5,0)</f>
        <v>0</v>
      </c>
      <c r="Q119" s="37">
        <f>VLOOKUP($A119,'14.04'!A121:E315,5,0)</f>
        <v>0</v>
      </c>
      <c r="R119" s="37">
        <f>VLOOKUP($A119,'15.04'!A121:E315,5,0)</f>
        <v>0</v>
      </c>
      <c r="S119" s="37">
        <f>VLOOKUP($A119,'16.04'!A121:E315,5,0)</f>
        <v>0</v>
      </c>
      <c r="T119" s="37">
        <f>VLOOKUP($A119,'17.04'!A121:E314,5,0)</f>
        <v>0</v>
      </c>
      <c r="U119" s="37">
        <f>VLOOKUP($A119,'18.04'!A121:E314,5,0)</f>
        <v>0</v>
      </c>
      <c r="V119" s="37">
        <f>VLOOKUP($A119,'19.04'!A121:E314,5,0)</f>
        <v>0</v>
      </c>
      <c r="W119" s="37">
        <f>VLOOKUP($A119,'20.04'!A121:E314,5,0)</f>
        <v>0</v>
      </c>
      <c r="X119" s="37">
        <f>VLOOKUP($A119,'21.04'!A121:E314,5,0)</f>
        <v>0</v>
      </c>
      <c r="Y119" s="37">
        <f>VLOOKUP($A119,'22.04'!A121:E314,5,0)</f>
        <v>0</v>
      </c>
      <c r="Z119" s="37">
        <f>VLOOKUP($A119,'23.04'!A121:E314,5,0)</f>
        <v>0</v>
      </c>
      <c r="AA119" s="37">
        <f>VLOOKUP($A119,'24.04'!A121:E314,5,0)</f>
        <v>0</v>
      </c>
      <c r="AB119" s="37">
        <f>VLOOKUP($A119,'25.04'!A121:E314,5,0)</f>
        <v>0</v>
      </c>
      <c r="AC119" s="37">
        <f>VLOOKUP($A119,'26.04'!A121:E314,5,0)</f>
        <v>0</v>
      </c>
      <c r="AD119" s="37">
        <f>VLOOKUP($A119,'27.04'!A121:E314,5,0)</f>
        <v>0</v>
      </c>
      <c r="AE119" s="37">
        <f>VLOOKUP($A119,'28.04'!A121:E314,5,0)</f>
        <v>0</v>
      </c>
      <c r="AF119" s="37">
        <f>VLOOKUP($A119,'29.04'!A121:E314,5,0)</f>
        <v>0</v>
      </c>
      <c r="AG119" s="37">
        <f>VLOOKUP($A119,'30.04'!A121:E314,5,0)</f>
        <v>0</v>
      </c>
      <c r="AH119" s="37">
        <f>VLOOKUP($A119,'31.03'!A121:E314,5,0)</f>
        <v>0</v>
      </c>
      <c r="AI119" s="137">
        <f t="shared" si="3"/>
        <v>0</v>
      </c>
      <c r="AJ119" s="138"/>
    </row>
    <row r="120" spans="1:36" ht="18" customHeight="1" x14ac:dyDescent="0.2">
      <c r="A120" s="13">
        <v>3530003</v>
      </c>
      <c r="B120" s="14" t="s">
        <v>143</v>
      </c>
      <c r="C120" s="15">
        <v>20000</v>
      </c>
      <c r="D120" s="37">
        <f>VLOOKUP($A120,'01.04'!A122:E316,5,0)</f>
        <v>0</v>
      </c>
      <c r="E120" s="37">
        <f>VLOOKUP($A120,'02.04'!A122:E316,5,0)</f>
        <v>0</v>
      </c>
      <c r="F120" s="37">
        <f>VLOOKUP($A120,'03.04'!A122:E316,5,0)</f>
        <v>0</v>
      </c>
      <c r="G120" s="37">
        <f>VLOOKUP($A120,'04.04'!A122:E316,5,0)</f>
        <v>0</v>
      </c>
      <c r="H120" s="37">
        <f>VLOOKUP($A120,'05.04'!A122:E316,5,0)</f>
        <v>0</v>
      </c>
      <c r="I120" s="37">
        <f>VLOOKUP($A120,'06.04'!A122:E316,5,0)</f>
        <v>0</v>
      </c>
      <c r="J120" s="37">
        <f>VLOOKUP($A120,'07.04'!A122:E316,5,0)</f>
        <v>0</v>
      </c>
      <c r="K120" s="37">
        <f>VLOOKUP($A120,'08.04'!A122:E316,5,0)</f>
        <v>17</v>
      </c>
      <c r="L120" s="37">
        <f>VLOOKUP($A120,'09.04'!A122:E316,5,0)</f>
        <v>0</v>
      </c>
      <c r="M120" s="37">
        <f>VLOOKUP($A120,'10.04'!A122:E316,5,0)</f>
        <v>0</v>
      </c>
      <c r="N120" s="37">
        <f>VLOOKUP($A120,'11.04'!A122:E316,5,0)</f>
        <v>0</v>
      </c>
      <c r="O120" s="37">
        <f>VLOOKUP($A120,'12.04'!A122:E316,5,0)</f>
        <v>0</v>
      </c>
      <c r="P120" s="37">
        <f>VLOOKUP($A120,'13.04'!A122:E316,5,0)</f>
        <v>19</v>
      </c>
      <c r="Q120" s="37">
        <f>VLOOKUP($A120,'14.04'!A122:E316,5,0)</f>
        <v>0</v>
      </c>
      <c r="R120" s="37">
        <f>VLOOKUP($A120,'15.04'!A122:E316,5,0)</f>
        <v>0</v>
      </c>
      <c r="S120" s="37">
        <f>VLOOKUP($A120,'16.04'!A122:E316,5,0)</f>
        <v>0</v>
      </c>
      <c r="T120" s="37">
        <f>VLOOKUP($A120,'17.04'!A122:E315,5,0)</f>
        <v>0</v>
      </c>
      <c r="U120" s="37">
        <f>VLOOKUP($A120,'18.04'!A122:E315,5,0)</f>
        <v>0</v>
      </c>
      <c r="V120" s="37">
        <f>VLOOKUP($A120,'19.04'!A122:E315,5,0)</f>
        <v>0</v>
      </c>
      <c r="W120" s="37">
        <f>VLOOKUP($A120,'20.04'!A122:E315,5,0)</f>
        <v>0</v>
      </c>
      <c r="X120" s="37">
        <f>VLOOKUP($A120,'21.04'!A122:E315,5,0)</f>
        <v>0</v>
      </c>
      <c r="Y120" s="37">
        <f>VLOOKUP($A120,'22.04'!A122:E315,5,0)</f>
        <v>0</v>
      </c>
      <c r="Z120" s="37">
        <f>VLOOKUP($A120,'23.04'!A122:E315,5,0)</f>
        <v>0</v>
      </c>
      <c r="AA120" s="37">
        <f>VLOOKUP($A120,'24.04'!A122:E315,5,0)</f>
        <v>0</v>
      </c>
      <c r="AB120" s="37">
        <f>VLOOKUP($A120,'25.04'!A122:E315,5,0)</f>
        <v>0</v>
      </c>
      <c r="AC120" s="37">
        <f>VLOOKUP($A120,'26.04'!A122:E315,5,0)</f>
        <v>0</v>
      </c>
      <c r="AD120" s="37">
        <f>VLOOKUP($A120,'27.04'!A122:E315,5,0)</f>
        <v>0</v>
      </c>
      <c r="AE120" s="37">
        <f>VLOOKUP($A120,'28.04'!A122:E315,5,0)</f>
        <v>0</v>
      </c>
      <c r="AF120" s="37">
        <f>VLOOKUP($A120,'29.04'!A122:E315,5,0)</f>
        <v>0</v>
      </c>
      <c r="AG120" s="37">
        <f>VLOOKUP($A120,'30.04'!A122:E315,5,0)</f>
        <v>0</v>
      </c>
      <c r="AH120" s="37">
        <f>VLOOKUP($A120,'31.03'!A122:E315,5,0)</f>
        <v>0</v>
      </c>
      <c r="AI120" s="137">
        <f t="shared" si="3"/>
        <v>36</v>
      </c>
      <c r="AJ120" s="138"/>
    </row>
    <row r="121" spans="1:36" ht="18" customHeight="1" x14ac:dyDescent="0.2">
      <c r="A121" s="13">
        <v>3530008</v>
      </c>
      <c r="B121" s="14" t="s">
        <v>144</v>
      </c>
      <c r="C121" s="15">
        <v>20000</v>
      </c>
      <c r="D121" s="37">
        <f>VLOOKUP($A121,'01.04'!A123:E317,5,0)</f>
        <v>0</v>
      </c>
      <c r="E121" s="37">
        <f>VLOOKUP($A121,'02.04'!A123:E317,5,0)</f>
        <v>0</v>
      </c>
      <c r="F121" s="37">
        <f>VLOOKUP($A121,'03.04'!A123:E317,5,0)</f>
        <v>0</v>
      </c>
      <c r="G121" s="37">
        <f>VLOOKUP($A121,'04.04'!A123:E317,5,0)</f>
        <v>0</v>
      </c>
      <c r="H121" s="37">
        <f>VLOOKUP($A121,'05.04'!A123:E317,5,0)</f>
        <v>0</v>
      </c>
      <c r="I121" s="37">
        <f>VLOOKUP($A121,'06.04'!A123:E317,5,0)</f>
        <v>0</v>
      </c>
      <c r="J121" s="37">
        <f>VLOOKUP($A121,'07.04'!A123:E317,5,0)</f>
        <v>0</v>
      </c>
      <c r="K121" s="37">
        <f>VLOOKUP($A121,'08.04'!A123:E317,5,0)</f>
        <v>0</v>
      </c>
      <c r="L121" s="37">
        <f>VLOOKUP($A121,'09.04'!A123:E317,5,0)</f>
        <v>0</v>
      </c>
      <c r="M121" s="37">
        <f>VLOOKUP($A121,'10.04'!A123:E317,5,0)</f>
        <v>0</v>
      </c>
      <c r="N121" s="37">
        <f>VLOOKUP($A121,'11.04'!A123:E317,5,0)</f>
        <v>0</v>
      </c>
      <c r="O121" s="37">
        <f>VLOOKUP($A121,'12.04'!A123:E317,5,0)</f>
        <v>0</v>
      </c>
      <c r="P121" s="37">
        <f>VLOOKUP($A121,'13.04'!A123:E317,5,0)</f>
        <v>0</v>
      </c>
      <c r="Q121" s="37">
        <f>VLOOKUP($A121,'14.04'!A123:E317,5,0)</f>
        <v>0</v>
      </c>
      <c r="R121" s="37">
        <f>VLOOKUP($A121,'15.04'!A123:E317,5,0)</f>
        <v>0</v>
      </c>
      <c r="S121" s="37">
        <f>VLOOKUP($A121,'16.04'!A123:E317,5,0)</f>
        <v>0</v>
      </c>
      <c r="T121" s="37">
        <f>VLOOKUP($A121,'17.04'!A123:E316,5,0)</f>
        <v>0</v>
      </c>
      <c r="U121" s="37">
        <f>VLOOKUP($A121,'18.04'!A123:E316,5,0)</f>
        <v>0</v>
      </c>
      <c r="V121" s="37">
        <f>VLOOKUP($A121,'19.04'!A123:E316,5,0)</f>
        <v>0</v>
      </c>
      <c r="W121" s="37">
        <f>VLOOKUP($A121,'20.04'!A123:E316,5,0)</f>
        <v>0</v>
      </c>
      <c r="X121" s="37">
        <f>VLOOKUP($A121,'21.04'!A123:E316,5,0)</f>
        <v>0</v>
      </c>
      <c r="Y121" s="37">
        <f>VLOOKUP($A121,'22.04'!A123:E316,5,0)</f>
        <v>0</v>
      </c>
      <c r="Z121" s="37">
        <f>VLOOKUP($A121,'23.04'!A123:E316,5,0)</f>
        <v>0</v>
      </c>
      <c r="AA121" s="37">
        <f>VLOOKUP($A121,'24.04'!A123:E316,5,0)</f>
        <v>0</v>
      </c>
      <c r="AB121" s="37">
        <f>VLOOKUP($A121,'25.04'!A123:E316,5,0)</f>
        <v>0</v>
      </c>
      <c r="AC121" s="37">
        <f>VLOOKUP($A121,'26.04'!A123:E316,5,0)</f>
        <v>0</v>
      </c>
      <c r="AD121" s="37">
        <f>VLOOKUP($A121,'27.04'!A123:E316,5,0)</f>
        <v>0</v>
      </c>
      <c r="AE121" s="37">
        <f>VLOOKUP($A121,'28.04'!A123:E316,5,0)</f>
        <v>0</v>
      </c>
      <c r="AF121" s="37">
        <f>VLOOKUP($A121,'29.04'!A123:E316,5,0)</f>
        <v>0</v>
      </c>
      <c r="AG121" s="37">
        <f>VLOOKUP($A121,'30.04'!A123:E316,5,0)</f>
        <v>0</v>
      </c>
      <c r="AH121" s="37">
        <f>VLOOKUP($A121,'31.03'!A123:E316,5,0)</f>
        <v>0</v>
      </c>
      <c r="AI121" s="137">
        <f t="shared" si="3"/>
        <v>0</v>
      </c>
      <c r="AJ121" s="138"/>
    </row>
    <row r="122" spans="1:36" ht="18" customHeight="1" x14ac:dyDescent="0.2">
      <c r="A122" s="13">
        <v>3530009</v>
      </c>
      <c r="B122" s="14" t="s">
        <v>145</v>
      </c>
      <c r="C122" s="15">
        <v>20000</v>
      </c>
      <c r="D122" s="37">
        <f>VLOOKUP($A122,'01.04'!A124:E318,5,0)</f>
        <v>0</v>
      </c>
      <c r="E122" s="37">
        <f>VLOOKUP($A122,'02.04'!A124:E318,5,0)</f>
        <v>0</v>
      </c>
      <c r="F122" s="37">
        <f>VLOOKUP($A122,'03.04'!A124:E318,5,0)</f>
        <v>34</v>
      </c>
      <c r="G122" s="37">
        <f>VLOOKUP($A122,'04.04'!A124:E318,5,0)</f>
        <v>0</v>
      </c>
      <c r="H122" s="37">
        <f>VLOOKUP($A122,'05.04'!A124:E318,5,0)</f>
        <v>0</v>
      </c>
      <c r="I122" s="37">
        <f>VLOOKUP($A122,'06.04'!A124:E318,5,0)</f>
        <v>0</v>
      </c>
      <c r="J122" s="37">
        <f>VLOOKUP($A122,'07.04'!A124:E318,5,0)</f>
        <v>0</v>
      </c>
      <c r="K122" s="37">
        <f>VLOOKUP($A122,'08.04'!A124:E318,5,0)</f>
        <v>0</v>
      </c>
      <c r="L122" s="37">
        <f>VLOOKUP($A122,'09.04'!A124:E318,5,0)</f>
        <v>0</v>
      </c>
      <c r="M122" s="37">
        <f>VLOOKUP($A122,'10.04'!A124:E318,5,0)</f>
        <v>0</v>
      </c>
      <c r="N122" s="37">
        <f>VLOOKUP($A122,'11.04'!A124:E318,5,0)</f>
        <v>0</v>
      </c>
      <c r="O122" s="37">
        <f>VLOOKUP($A122,'12.04'!A124:E318,5,0)</f>
        <v>0</v>
      </c>
      <c r="P122" s="37">
        <f>VLOOKUP($A122,'13.04'!A124:E318,5,0)</f>
        <v>0</v>
      </c>
      <c r="Q122" s="37">
        <f>VLOOKUP($A122,'14.04'!A124:E318,5,0)</f>
        <v>64</v>
      </c>
      <c r="R122" s="37">
        <f>VLOOKUP($A122,'15.04'!A124:E318,5,0)</f>
        <v>0</v>
      </c>
      <c r="S122" s="37">
        <f>VLOOKUP($A122,'16.04'!A124:E318,5,0)</f>
        <v>0</v>
      </c>
      <c r="T122" s="37">
        <f>VLOOKUP($A122,'17.04'!A124:E317,5,0)</f>
        <v>0</v>
      </c>
      <c r="U122" s="37">
        <f>VLOOKUP($A122,'18.04'!A124:E317,5,0)</f>
        <v>0</v>
      </c>
      <c r="V122" s="37">
        <f>VLOOKUP($A122,'19.04'!A124:E317,5,0)</f>
        <v>0</v>
      </c>
      <c r="W122" s="37">
        <f>VLOOKUP($A122,'20.04'!A124:E317,5,0)</f>
        <v>0</v>
      </c>
      <c r="X122" s="37">
        <f>VLOOKUP($A122,'21.04'!A124:E317,5,0)</f>
        <v>0</v>
      </c>
      <c r="Y122" s="37">
        <f>VLOOKUP($A122,'22.04'!A124:E317,5,0)</f>
        <v>33</v>
      </c>
      <c r="Z122" s="37">
        <f>VLOOKUP($A122,'23.04'!A124:E317,5,0)</f>
        <v>0</v>
      </c>
      <c r="AA122" s="37">
        <f>VLOOKUP($A122,'24.04'!A124:E317,5,0)</f>
        <v>34</v>
      </c>
      <c r="AB122" s="37">
        <f>VLOOKUP($A122,'25.04'!A124:E317,5,0)</f>
        <v>0</v>
      </c>
      <c r="AC122" s="37">
        <f>VLOOKUP($A122,'26.04'!A124:E317,5,0)</f>
        <v>0</v>
      </c>
      <c r="AD122" s="37">
        <f>VLOOKUP($A122,'27.04'!A124:E317,5,0)</f>
        <v>0</v>
      </c>
      <c r="AE122" s="37">
        <f>VLOOKUP($A122,'28.04'!A124:E317,5,0)</f>
        <v>64</v>
      </c>
      <c r="AF122" s="37">
        <f>VLOOKUP($A122,'29.04'!A124:E317,5,0)</f>
        <v>0</v>
      </c>
      <c r="AG122" s="37">
        <f>VLOOKUP($A122,'30.04'!A124:E317,5,0)</f>
        <v>0</v>
      </c>
      <c r="AH122" s="37">
        <f>VLOOKUP($A122,'31.03'!A124:E317,5,0)</f>
        <v>34</v>
      </c>
      <c r="AI122" s="137">
        <f t="shared" si="3"/>
        <v>263</v>
      </c>
      <c r="AJ122" s="138"/>
    </row>
    <row r="123" spans="1:36" ht="18" customHeight="1" x14ac:dyDescent="0.2">
      <c r="A123" s="13">
        <v>3530010</v>
      </c>
      <c r="B123" s="14" t="s">
        <v>146</v>
      </c>
      <c r="C123" s="15">
        <v>108000</v>
      </c>
      <c r="D123" s="37">
        <f>VLOOKUP($A123,'01.04'!A125:E319,5,0)</f>
        <v>20</v>
      </c>
      <c r="E123" s="37">
        <f>VLOOKUP($A123,'02.04'!A125:E319,5,0)</f>
        <v>0</v>
      </c>
      <c r="F123" s="37">
        <f>VLOOKUP($A123,'03.04'!A125:E319,5,0)</f>
        <v>0</v>
      </c>
      <c r="G123" s="37">
        <f>VLOOKUP($A123,'04.04'!A125:E319,5,0)</f>
        <v>0</v>
      </c>
      <c r="H123" s="37">
        <f>VLOOKUP($A123,'05.04'!A125:E319,5,0)</f>
        <v>20</v>
      </c>
      <c r="I123" s="37">
        <f>VLOOKUP($A123,'06.04'!A125:E319,5,0)</f>
        <v>0</v>
      </c>
      <c r="J123" s="37">
        <f>VLOOKUP($A123,'07.04'!A125:E319,5,0)</f>
        <v>20</v>
      </c>
      <c r="K123" s="37">
        <f>VLOOKUP($A123,'08.04'!A125:E319,5,0)</f>
        <v>0</v>
      </c>
      <c r="L123" s="37">
        <f>VLOOKUP($A123,'09.04'!A125:E319,5,0)</f>
        <v>20</v>
      </c>
      <c r="M123" s="37">
        <f>VLOOKUP($A123,'10.04'!A125:E319,5,0)</f>
        <v>0</v>
      </c>
      <c r="N123" s="37">
        <f>VLOOKUP($A123,'11.04'!A125:E319,5,0)</f>
        <v>0</v>
      </c>
      <c r="O123" s="37">
        <f>VLOOKUP($A123,'12.04'!A125:E319,5,0)</f>
        <v>0</v>
      </c>
      <c r="P123" s="37">
        <f>VLOOKUP($A123,'13.04'!A125:E319,5,0)</f>
        <v>20</v>
      </c>
      <c r="Q123" s="37">
        <f>VLOOKUP($A123,'14.04'!A125:E319,5,0)</f>
        <v>0</v>
      </c>
      <c r="R123" s="37">
        <f>VLOOKUP($A123,'15.04'!A125:E319,5,0)</f>
        <v>20</v>
      </c>
      <c r="S123" s="37">
        <f>VLOOKUP($A123,'16.04'!A125:E319,5,0)</f>
        <v>20</v>
      </c>
      <c r="T123" s="37">
        <f>VLOOKUP($A123,'17.04'!A125:E318,5,0)</f>
        <v>0</v>
      </c>
      <c r="U123" s="37">
        <f>VLOOKUP($A123,'18.04'!A125:E318,5,0)</f>
        <v>0</v>
      </c>
      <c r="V123" s="37">
        <f>VLOOKUP($A123,'19.04'!A125:E318,5,0)</f>
        <v>0</v>
      </c>
      <c r="W123" s="37">
        <f>VLOOKUP($A123,'20.04'!A125:E318,5,0)</f>
        <v>20</v>
      </c>
      <c r="X123" s="37">
        <f>VLOOKUP($A123,'21.04'!A125:E318,5,0)</f>
        <v>0</v>
      </c>
      <c r="Y123" s="37">
        <f>VLOOKUP($A123,'22.04'!A125:E318,5,0)</f>
        <v>0</v>
      </c>
      <c r="Z123" s="37">
        <f>VLOOKUP($A123,'23.04'!A125:E318,5,0)</f>
        <v>20</v>
      </c>
      <c r="AA123" s="37">
        <f>VLOOKUP($A123,'24.04'!A125:E318,5,0)</f>
        <v>0</v>
      </c>
      <c r="AB123" s="37">
        <f>VLOOKUP($A123,'25.04'!A125:E318,5,0)</f>
        <v>20</v>
      </c>
      <c r="AC123" s="37">
        <f>VLOOKUP($A123,'26.04'!A125:E318,5,0)</f>
        <v>0</v>
      </c>
      <c r="AD123" s="37">
        <f>VLOOKUP($A123,'27.04'!A125:E318,5,0)</f>
        <v>0</v>
      </c>
      <c r="AE123" s="37">
        <f>VLOOKUP($A123,'28.04'!A125:E318,5,0)</f>
        <v>20</v>
      </c>
      <c r="AF123" s="37">
        <f>VLOOKUP($A123,'29.04'!A125:E318,5,0)</f>
        <v>0</v>
      </c>
      <c r="AG123" s="37">
        <f>VLOOKUP($A123,'30.04'!A125:E318,5,0)</f>
        <v>20</v>
      </c>
      <c r="AH123" s="37">
        <f>VLOOKUP($A123,'31.03'!A125:E318,5,0)</f>
        <v>0</v>
      </c>
      <c r="AI123" s="137">
        <f t="shared" si="3"/>
        <v>240</v>
      </c>
      <c r="AJ123" s="138"/>
    </row>
    <row r="124" spans="1:36" ht="18" customHeight="1" x14ac:dyDescent="0.2">
      <c r="A124" s="13">
        <v>3530014</v>
      </c>
      <c r="B124" s="14" t="s">
        <v>147</v>
      </c>
      <c r="C124" s="15">
        <v>20000</v>
      </c>
      <c r="D124" s="37">
        <f>VLOOKUP($A124,'01.04'!A126:E320,5,0)</f>
        <v>0</v>
      </c>
      <c r="E124" s="37">
        <f>VLOOKUP($A124,'02.04'!A126:E320,5,0)</f>
        <v>0</v>
      </c>
      <c r="F124" s="37">
        <f>VLOOKUP($A124,'03.04'!A126:E320,5,0)</f>
        <v>0</v>
      </c>
      <c r="G124" s="37">
        <f>VLOOKUP($A124,'04.04'!A126:E320,5,0)</f>
        <v>0</v>
      </c>
      <c r="H124" s="37">
        <f>VLOOKUP($A124,'05.04'!A126:E320,5,0)</f>
        <v>0</v>
      </c>
      <c r="I124" s="37">
        <f>VLOOKUP($A124,'06.04'!A126:E320,5,0)</f>
        <v>0</v>
      </c>
      <c r="J124" s="37">
        <f>VLOOKUP($A124,'07.04'!A126:E320,5,0)</f>
        <v>0</v>
      </c>
      <c r="K124" s="37">
        <f>VLOOKUP($A124,'08.04'!A126:E320,5,0)</f>
        <v>0</v>
      </c>
      <c r="L124" s="37">
        <f>VLOOKUP($A124,'09.04'!A126:E320,5,0)</f>
        <v>0</v>
      </c>
      <c r="M124" s="37">
        <f>VLOOKUP($A124,'10.04'!A126:E320,5,0)</f>
        <v>0</v>
      </c>
      <c r="N124" s="37">
        <f>VLOOKUP($A124,'11.04'!A126:E320,5,0)</f>
        <v>0</v>
      </c>
      <c r="O124" s="37">
        <f>VLOOKUP($A124,'12.04'!A126:E320,5,0)</f>
        <v>0</v>
      </c>
      <c r="P124" s="37">
        <f>VLOOKUP($A124,'13.04'!A126:E320,5,0)</f>
        <v>0</v>
      </c>
      <c r="Q124" s="37">
        <f>VLOOKUP($A124,'14.04'!A126:E320,5,0)</f>
        <v>0</v>
      </c>
      <c r="R124" s="37">
        <f>VLOOKUP($A124,'15.04'!A126:E320,5,0)</f>
        <v>0</v>
      </c>
      <c r="S124" s="37">
        <f>VLOOKUP($A124,'16.04'!A126:E320,5,0)</f>
        <v>0</v>
      </c>
      <c r="T124" s="37">
        <f>VLOOKUP($A124,'17.04'!A126:E319,5,0)</f>
        <v>0</v>
      </c>
      <c r="U124" s="37">
        <f>VLOOKUP($A124,'18.04'!A126:E319,5,0)</f>
        <v>0</v>
      </c>
      <c r="V124" s="37">
        <f>VLOOKUP($A124,'19.04'!A126:E319,5,0)</f>
        <v>0</v>
      </c>
      <c r="W124" s="37">
        <f>VLOOKUP($A124,'20.04'!A126:E319,5,0)</f>
        <v>0</v>
      </c>
      <c r="X124" s="37">
        <f>VLOOKUP($A124,'21.04'!A126:E319,5,0)</f>
        <v>0</v>
      </c>
      <c r="Y124" s="37">
        <f>VLOOKUP($A124,'22.04'!A126:E319,5,0)</f>
        <v>0</v>
      </c>
      <c r="Z124" s="37">
        <f>VLOOKUP($A124,'23.04'!A126:E319,5,0)</f>
        <v>0</v>
      </c>
      <c r="AA124" s="37">
        <f>VLOOKUP($A124,'24.04'!A126:E319,5,0)</f>
        <v>0</v>
      </c>
      <c r="AB124" s="37">
        <f>VLOOKUP($A124,'25.04'!A126:E319,5,0)</f>
        <v>0</v>
      </c>
      <c r="AC124" s="37">
        <f>VLOOKUP($A124,'26.04'!A126:E319,5,0)</f>
        <v>0</v>
      </c>
      <c r="AD124" s="37">
        <f>VLOOKUP($A124,'27.04'!A126:E319,5,0)</f>
        <v>0</v>
      </c>
      <c r="AE124" s="37">
        <f>VLOOKUP($A124,'28.04'!A126:E319,5,0)</f>
        <v>0</v>
      </c>
      <c r="AF124" s="37">
        <f>VLOOKUP($A124,'29.04'!A126:E319,5,0)</f>
        <v>0</v>
      </c>
      <c r="AG124" s="37">
        <f>VLOOKUP($A124,'30.04'!A126:E319,5,0)</f>
        <v>0</v>
      </c>
      <c r="AH124" s="37">
        <f>VLOOKUP($A124,'31.03'!A126:E319,5,0)</f>
        <v>0</v>
      </c>
      <c r="AI124" s="137">
        <f t="shared" si="3"/>
        <v>0</v>
      </c>
      <c r="AJ124" s="138"/>
    </row>
    <row r="125" spans="1:36" ht="18" customHeight="1" x14ac:dyDescent="0.2">
      <c r="A125" s="13">
        <v>3530087</v>
      </c>
      <c r="B125" s="14" t="s">
        <v>148</v>
      </c>
      <c r="C125" s="15"/>
      <c r="D125" s="37">
        <f>VLOOKUP($A125,'01.04'!A127:E321,5,0)</f>
        <v>0</v>
      </c>
      <c r="E125" s="37">
        <f>VLOOKUP($A125,'02.04'!A127:E321,5,0)</f>
        <v>0</v>
      </c>
      <c r="F125" s="37">
        <f>VLOOKUP($A125,'03.04'!A127:E321,5,0)</f>
        <v>0</v>
      </c>
      <c r="G125" s="37">
        <f>VLOOKUP($A125,'04.04'!A127:E321,5,0)</f>
        <v>0</v>
      </c>
      <c r="H125" s="37">
        <f>VLOOKUP($A125,'05.04'!A127:E321,5,0)</f>
        <v>0</v>
      </c>
      <c r="I125" s="37">
        <f>VLOOKUP($A125,'06.04'!A127:E321,5,0)</f>
        <v>0</v>
      </c>
      <c r="J125" s="37">
        <f>VLOOKUP($A125,'07.04'!A127:E321,5,0)</f>
        <v>0</v>
      </c>
      <c r="K125" s="37">
        <f>VLOOKUP($A125,'08.04'!A127:E321,5,0)</f>
        <v>0</v>
      </c>
      <c r="L125" s="37">
        <f>VLOOKUP($A125,'09.04'!A127:E321,5,0)</f>
        <v>0</v>
      </c>
      <c r="M125" s="37">
        <f>VLOOKUP($A125,'10.04'!A127:E321,5,0)</f>
        <v>0</v>
      </c>
      <c r="N125" s="37">
        <f>VLOOKUP($A125,'11.04'!A127:E321,5,0)</f>
        <v>0</v>
      </c>
      <c r="O125" s="37">
        <f>VLOOKUP($A125,'12.04'!A127:E321,5,0)</f>
        <v>0</v>
      </c>
      <c r="P125" s="37">
        <f>VLOOKUP($A125,'13.04'!A127:E321,5,0)</f>
        <v>0</v>
      </c>
      <c r="Q125" s="37">
        <f>VLOOKUP($A125,'14.04'!A127:E321,5,0)</f>
        <v>0</v>
      </c>
      <c r="R125" s="37">
        <f>VLOOKUP($A125,'15.04'!A127:E321,5,0)</f>
        <v>0</v>
      </c>
      <c r="S125" s="37">
        <f>VLOOKUP($A125,'16.04'!A127:E321,5,0)</f>
        <v>0</v>
      </c>
      <c r="T125" s="37">
        <f>VLOOKUP($A125,'17.04'!A127:E320,5,0)</f>
        <v>0</v>
      </c>
      <c r="U125" s="37">
        <f>VLOOKUP($A125,'18.04'!A127:E320,5,0)</f>
        <v>0</v>
      </c>
      <c r="V125" s="37">
        <f>VLOOKUP($A125,'19.04'!A127:E320,5,0)</f>
        <v>0</v>
      </c>
      <c r="W125" s="37">
        <f>VLOOKUP($A125,'20.04'!A127:E320,5,0)</f>
        <v>0</v>
      </c>
      <c r="X125" s="37">
        <f>VLOOKUP($A125,'21.04'!A127:E320,5,0)</f>
        <v>0</v>
      </c>
      <c r="Y125" s="37">
        <f>VLOOKUP($A125,'22.04'!A127:E320,5,0)</f>
        <v>0</v>
      </c>
      <c r="Z125" s="37">
        <f>VLOOKUP($A125,'23.04'!A127:E320,5,0)</f>
        <v>0</v>
      </c>
      <c r="AA125" s="37">
        <f>VLOOKUP($A125,'24.04'!A127:E320,5,0)</f>
        <v>0</v>
      </c>
      <c r="AB125" s="37">
        <f>VLOOKUP($A125,'25.04'!A127:E320,5,0)</f>
        <v>0</v>
      </c>
      <c r="AC125" s="37">
        <f>VLOOKUP($A125,'26.04'!A127:E320,5,0)</f>
        <v>0</v>
      </c>
      <c r="AD125" s="37">
        <f>VLOOKUP($A125,'27.04'!A127:E320,5,0)</f>
        <v>0</v>
      </c>
      <c r="AE125" s="37">
        <f>VLOOKUP($A125,'28.04'!A127:E320,5,0)</f>
        <v>0</v>
      </c>
      <c r="AF125" s="37">
        <f>VLOOKUP($A125,'29.04'!A127:E320,5,0)</f>
        <v>0</v>
      </c>
      <c r="AG125" s="37">
        <f>VLOOKUP($A125,'30.04'!A127:E320,5,0)</f>
        <v>0</v>
      </c>
      <c r="AH125" s="37">
        <f>VLOOKUP($A125,'31.03'!A127:E320,5,0)</f>
        <v>0</v>
      </c>
      <c r="AI125" s="137">
        <f t="shared" si="3"/>
        <v>0</v>
      </c>
      <c r="AJ125" s="138"/>
    </row>
    <row r="126" spans="1:36" ht="18" customHeight="1" x14ac:dyDescent="0.2">
      <c r="A126" s="13">
        <v>3530088</v>
      </c>
      <c r="B126" s="14" t="s">
        <v>149</v>
      </c>
      <c r="C126" s="15">
        <v>20000</v>
      </c>
      <c r="D126" s="37">
        <f>VLOOKUP($A126,'01.04'!A128:E322,5,0)</f>
        <v>41</v>
      </c>
      <c r="E126" s="37">
        <f>VLOOKUP($A126,'02.04'!A128:E322,5,0)</f>
        <v>0</v>
      </c>
      <c r="F126" s="37">
        <f>VLOOKUP($A126,'03.04'!A128:E322,5,0)</f>
        <v>42</v>
      </c>
      <c r="G126" s="37">
        <f>VLOOKUP($A126,'04.04'!A128:E322,5,0)</f>
        <v>0</v>
      </c>
      <c r="H126" s="37">
        <f>VLOOKUP($A126,'05.04'!A128:E322,5,0)</f>
        <v>0</v>
      </c>
      <c r="I126" s="37">
        <f>VLOOKUP($A126,'06.04'!A128:E322,5,0)</f>
        <v>0</v>
      </c>
      <c r="J126" s="37">
        <f>VLOOKUP($A126,'07.04'!A128:E322,5,0)</f>
        <v>78</v>
      </c>
      <c r="K126" s="37">
        <f>VLOOKUP($A126,'08.04'!A128:E322,5,0)</f>
        <v>0</v>
      </c>
      <c r="L126" s="37">
        <f>VLOOKUP($A126,'09.04'!A128:E322,5,0)</f>
        <v>0</v>
      </c>
      <c r="M126" s="37">
        <f>VLOOKUP($A126,'10.04'!A128:E322,5,0)</f>
        <v>40</v>
      </c>
      <c r="N126" s="37">
        <f>VLOOKUP($A126,'11.04'!A128:E322,5,0)</f>
        <v>0</v>
      </c>
      <c r="O126" s="37">
        <f>VLOOKUP($A126,'12.04'!A128:E322,5,0)</f>
        <v>0</v>
      </c>
      <c r="P126" s="37">
        <f>VLOOKUP($A126,'13.04'!A128:E322,5,0)</f>
        <v>0</v>
      </c>
      <c r="Q126" s="37">
        <f>VLOOKUP($A126,'14.04'!A128:E322,5,0)</f>
        <v>42</v>
      </c>
      <c r="R126" s="37">
        <f>VLOOKUP($A126,'15.04'!A128:E322,5,0)</f>
        <v>0</v>
      </c>
      <c r="S126" s="37">
        <f>VLOOKUP($A126,'16.04'!A128:E322,5,0)</f>
        <v>0</v>
      </c>
      <c r="T126" s="37">
        <f>VLOOKUP($A126,'17.04'!A128:E321,5,0)</f>
        <v>0</v>
      </c>
      <c r="U126" s="37">
        <f>VLOOKUP($A126,'18.04'!A128:E321,5,0)</f>
        <v>81</v>
      </c>
      <c r="V126" s="37">
        <f>VLOOKUP($A126,'19.04'!A128:E321,5,0)</f>
        <v>0</v>
      </c>
      <c r="W126" s="37">
        <f>VLOOKUP($A126,'20.04'!A128:E321,5,0)</f>
        <v>0</v>
      </c>
      <c r="X126" s="37">
        <f>VLOOKUP($A126,'21.04'!A128:E321,5,0)</f>
        <v>0</v>
      </c>
      <c r="Y126" s="37">
        <f>VLOOKUP($A126,'22.04'!A128:E321,5,0)</f>
        <v>42</v>
      </c>
      <c r="Z126" s="37">
        <f>VLOOKUP($A126,'23.04'!A128:E321,5,0)</f>
        <v>0</v>
      </c>
      <c r="AA126" s="37">
        <f>VLOOKUP($A126,'24.04'!A128:E321,5,0)</f>
        <v>0</v>
      </c>
      <c r="AB126" s="37">
        <f>VLOOKUP($A126,'25.04'!A128:E321,5,0)</f>
        <v>0</v>
      </c>
      <c r="AC126" s="37">
        <f>VLOOKUP($A126,'26.04'!A128:E321,5,0)</f>
        <v>42</v>
      </c>
      <c r="AD126" s="37">
        <f>VLOOKUP($A126,'27.04'!A128:E321,5,0)</f>
        <v>0</v>
      </c>
      <c r="AE126" s="37">
        <f>VLOOKUP($A126,'28.04'!A128:E321,5,0)</f>
        <v>0</v>
      </c>
      <c r="AF126" s="37">
        <f>VLOOKUP($A126,'29.04'!A128:E321,5,0)</f>
        <v>84</v>
      </c>
      <c r="AG126" s="37">
        <f>VLOOKUP($A126,'30.04'!A128:E321,5,0)</f>
        <v>0</v>
      </c>
      <c r="AH126" s="37">
        <f>VLOOKUP($A126,'31.03'!A128:E321,5,0)</f>
        <v>0</v>
      </c>
      <c r="AI126" s="137">
        <f t="shared" si="3"/>
        <v>492</v>
      </c>
      <c r="AJ126" s="138"/>
    </row>
    <row r="127" spans="1:36" ht="18" customHeight="1" x14ac:dyDescent="0.2">
      <c r="A127" s="13">
        <v>3530089</v>
      </c>
      <c r="B127" s="14" t="s">
        <v>150</v>
      </c>
      <c r="C127" s="15">
        <v>95000</v>
      </c>
      <c r="D127" s="37">
        <f>VLOOKUP($A127,'01.04'!A129:E323,5,0)</f>
        <v>0</v>
      </c>
      <c r="E127" s="37">
        <f>VLOOKUP($A127,'02.04'!A129:E323,5,0)</f>
        <v>0</v>
      </c>
      <c r="F127" s="37">
        <f>VLOOKUP($A127,'03.04'!A129:E323,5,0)</f>
        <v>0</v>
      </c>
      <c r="G127" s="37">
        <f>VLOOKUP($A127,'04.04'!A129:E323,5,0)</f>
        <v>0</v>
      </c>
      <c r="H127" s="37">
        <f>VLOOKUP($A127,'05.04'!A129:E323,5,0)</f>
        <v>0</v>
      </c>
      <c r="I127" s="37">
        <f>VLOOKUP($A127,'06.04'!A129:E323,5,0)</f>
        <v>0</v>
      </c>
      <c r="J127" s="37">
        <f>VLOOKUP($A127,'07.04'!A129:E323,5,0)</f>
        <v>0</v>
      </c>
      <c r="K127" s="37">
        <f>VLOOKUP($A127,'08.04'!A129:E323,5,0)</f>
        <v>0</v>
      </c>
      <c r="L127" s="37">
        <f>VLOOKUP($A127,'09.04'!A129:E323,5,0)</f>
        <v>0</v>
      </c>
      <c r="M127" s="37">
        <f>VLOOKUP($A127,'10.04'!A129:E323,5,0)</f>
        <v>0</v>
      </c>
      <c r="N127" s="37">
        <f>VLOOKUP($A127,'11.04'!A129:E323,5,0)</f>
        <v>0</v>
      </c>
      <c r="O127" s="37">
        <f>VLOOKUP($A127,'12.04'!A129:E323,5,0)</f>
        <v>0</v>
      </c>
      <c r="P127" s="37">
        <f>VLOOKUP($A127,'13.04'!A129:E323,5,0)</f>
        <v>0</v>
      </c>
      <c r="Q127" s="37">
        <f>VLOOKUP($A127,'14.04'!A129:E323,5,0)</f>
        <v>0</v>
      </c>
      <c r="R127" s="37">
        <f>VLOOKUP($A127,'15.04'!A129:E323,5,0)</f>
        <v>0</v>
      </c>
      <c r="S127" s="37">
        <f>VLOOKUP($A127,'16.04'!A129:E323,5,0)</f>
        <v>0</v>
      </c>
      <c r="T127" s="37">
        <f>VLOOKUP($A127,'17.04'!A129:E322,5,0)</f>
        <v>0</v>
      </c>
      <c r="U127" s="37">
        <f>VLOOKUP($A127,'18.04'!A129:E322,5,0)</f>
        <v>0</v>
      </c>
      <c r="V127" s="37">
        <f>VLOOKUP($A127,'19.04'!A129:E322,5,0)</f>
        <v>0</v>
      </c>
      <c r="W127" s="37">
        <f>VLOOKUP($A127,'20.04'!A129:E322,5,0)</f>
        <v>0</v>
      </c>
      <c r="X127" s="37">
        <f>VLOOKUP($A127,'21.04'!A129:E322,5,0)</f>
        <v>0</v>
      </c>
      <c r="Y127" s="37">
        <f>VLOOKUP($A127,'22.04'!A129:E322,5,0)</f>
        <v>0</v>
      </c>
      <c r="Z127" s="37">
        <f>VLOOKUP($A127,'23.04'!A129:E322,5,0)</f>
        <v>0</v>
      </c>
      <c r="AA127" s="37">
        <f>VLOOKUP($A127,'24.04'!A129:E322,5,0)</f>
        <v>0</v>
      </c>
      <c r="AB127" s="37">
        <f>VLOOKUP($A127,'25.04'!A129:E322,5,0)</f>
        <v>0</v>
      </c>
      <c r="AC127" s="37">
        <f>VLOOKUP($A127,'26.04'!A129:E322,5,0)</f>
        <v>0</v>
      </c>
      <c r="AD127" s="37">
        <f>VLOOKUP($A127,'27.04'!A129:E322,5,0)</f>
        <v>0</v>
      </c>
      <c r="AE127" s="37">
        <f>VLOOKUP($A127,'28.04'!A129:E322,5,0)</f>
        <v>0</v>
      </c>
      <c r="AF127" s="37">
        <f>VLOOKUP($A127,'29.04'!A129:E322,5,0)</f>
        <v>0</v>
      </c>
      <c r="AG127" s="37">
        <f>VLOOKUP($A127,'30.04'!A129:E322,5,0)</f>
        <v>0</v>
      </c>
      <c r="AH127" s="37">
        <f>VLOOKUP($A127,'31.03'!A129:E322,5,0)</f>
        <v>0</v>
      </c>
      <c r="AI127" s="137">
        <f t="shared" si="3"/>
        <v>0</v>
      </c>
      <c r="AJ127" s="138"/>
    </row>
    <row r="128" spans="1:36" ht="18" customHeight="1" x14ac:dyDescent="0.2">
      <c r="A128" s="13">
        <v>3530100</v>
      </c>
      <c r="B128" s="14" t="s">
        <v>151</v>
      </c>
      <c r="C128" s="15">
        <v>22000</v>
      </c>
      <c r="D128" s="37">
        <f>VLOOKUP($A128,'01.04'!A130:E324,5,0)</f>
        <v>0</v>
      </c>
      <c r="E128" s="37">
        <f>VLOOKUP($A128,'02.04'!A130:E324,5,0)</f>
        <v>0</v>
      </c>
      <c r="F128" s="37">
        <f>VLOOKUP($A128,'03.04'!A130:E324,5,0)</f>
        <v>0</v>
      </c>
      <c r="G128" s="37">
        <f>VLOOKUP($A128,'04.04'!A130:E324,5,0)</f>
        <v>0</v>
      </c>
      <c r="H128" s="37">
        <f>VLOOKUP($A128,'05.04'!A130:E324,5,0)</f>
        <v>0</v>
      </c>
      <c r="I128" s="37">
        <f>VLOOKUP($A128,'06.04'!A130:E324,5,0)</f>
        <v>0</v>
      </c>
      <c r="J128" s="37">
        <f>VLOOKUP($A128,'07.04'!A130:E324,5,0)</f>
        <v>0</v>
      </c>
      <c r="K128" s="37">
        <f>VLOOKUP($A128,'08.04'!A130:E324,5,0)</f>
        <v>0</v>
      </c>
      <c r="L128" s="37">
        <f>VLOOKUP($A128,'09.04'!A130:E324,5,0)</f>
        <v>0</v>
      </c>
      <c r="M128" s="37">
        <f>VLOOKUP($A128,'10.04'!A130:E324,5,0)</f>
        <v>0</v>
      </c>
      <c r="N128" s="37">
        <f>VLOOKUP($A128,'11.04'!A130:E324,5,0)</f>
        <v>0</v>
      </c>
      <c r="O128" s="37">
        <f>VLOOKUP($A128,'12.04'!A130:E324,5,0)</f>
        <v>0</v>
      </c>
      <c r="P128" s="37">
        <f>VLOOKUP($A128,'13.04'!A130:E324,5,0)</f>
        <v>0</v>
      </c>
      <c r="Q128" s="37">
        <f>VLOOKUP($A128,'14.04'!A130:E324,5,0)</f>
        <v>0</v>
      </c>
      <c r="R128" s="37">
        <f>VLOOKUP($A128,'15.04'!A130:E324,5,0)</f>
        <v>0</v>
      </c>
      <c r="S128" s="37">
        <f>VLOOKUP($A128,'16.04'!A130:E324,5,0)</f>
        <v>0</v>
      </c>
      <c r="T128" s="37">
        <f>VLOOKUP($A128,'17.04'!A130:E323,5,0)</f>
        <v>0</v>
      </c>
      <c r="U128" s="37">
        <f>VLOOKUP($A128,'18.04'!A130:E323,5,0)</f>
        <v>0</v>
      </c>
      <c r="V128" s="37">
        <f>VLOOKUP($A128,'19.04'!A130:E323,5,0)</f>
        <v>0</v>
      </c>
      <c r="W128" s="37">
        <f>VLOOKUP($A128,'20.04'!A130:E323,5,0)</f>
        <v>0</v>
      </c>
      <c r="X128" s="37">
        <f>VLOOKUP($A128,'21.04'!A130:E323,5,0)</f>
        <v>0</v>
      </c>
      <c r="Y128" s="37">
        <f>VLOOKUP($A128,'22.04'!A130:E323,5,0)</f>
        <v>0</v>
      </c>
      <c r="Z128" s="37">
        <f>VLOOKUP($A128,'23.04'!A130:E323,5,0)</f>
        <v>0</v>
      </c>
      <c r="AA128" s="37">
        <f>VLOOKUP($A128,'24.04'!A130:E323,5,0)</f>
        <v>0</v>
      </c>
      <c r="AB128" s="37">
        <f>VLOOKUP($A128,'25.04'!A130:E323,5,0)</f>
        <v>0</v>
      </c>
      <c r="AC128" s="37">
        <f>VLOOKUP($A128,'26.04'!A130:E323,5,0)</f>
        <v>0</v>
      </c>
      <c r="AD128" s="37">
        <f>VLOOKUP($A128,'27.04'!A130:E323,5,0)</f>
        <v>0</v>
      </c>
      <c r="AE128" s="37">
        <f>VLOOKUP($A128,'28.04'!A130:E323,5,0)</f>
        <v>0</v>
      </c>
      <c r="AF128" s="37">
        <f>VLOOKUP($A128,'29.04'!A130:E323,5,0)</f>
        <v>0</v>
      </c>
      <c r="AG128" s="37">
        <f>VLOOKUP($A128,'30.04'!A130:E323,5,0)</f>
        <v>0</v>
      </c>
      <c r="AH128" s="37">
        <f>VLOOKUP($A128,'31.03'!A130:E323,5,0)</f>
        <v>0</v>
      </c>
      <c r="AI128" s="137">
        <f t="shared" ref="AI128:AI141" si="4">SUM(D128:AH128)</f>
        <v>0</v>
      </c>
      <c r="AJ128" s="138"/>
    </row>
    <row r="129" spans="1:36" ht="18" customHeight="1" x14ac:dyDescent="0.2">
      <c r="A129" s="13">
        <v>3550002</v>
      </c>
      <c r="B129" s="14" t="s">
        <v>152</v>
      </c>
      <c r="C129" s="15">
        <v>20000</v>
      </c>
      <c r="D129" s="37">
        <f>VLOOKUP($A129,'01.04'!A131:E325,5,0)</f>
        <v>14</v>
      </c>
      <c r="E129" s="37">
        <f>VLOOKUP($A129,'02.04'!A131:E325,5,0)</f>
        <v>14</v>
      </c>
      <c r="F129" s="37">
        <f>VLOOKUP($A129,'03.04'!A131:E325,5,0)</f>
        <v>14</v>
      </c>
      <c r="G129" s="37">
        <f>VLOOKUP($A129,'04.04'!A131:E325,5,0)</f>
        <v>0</v>
      </c>
      <c r="H129" s="37">
        <f>VLOOKUP($A129,'05.04'!A131:E325,5,0)</f>
        <v>0</v>
      </c>
      <c r="I129" s="37">
        <f>VLOOKUP($A129,'06.04'!A131:E325,5,0)</f>
        <v>14</v>
      </c>
      <c r="J129" s="37">
        <f>VLOOKUP($A129,'07.04'!A131:E325,5,0)</f>
        <v>0</v>
      </c>
      <c r="K129" s="37">
        <f>VLOOKUP($A129,'08.04'!A131:E325,5,0)</f>
        <v>28</v>
      </c>
      <c r="L129" s="37">
        <f>VLOOKUP($A129,'09.04'!A131:E325,5,0)</f>
        <v>0</v>
      </c>
      <c r="M129" s="37">
        <f>VLOOKUP($A129,'10.04'!A131:E325,5,0)</f>
        <v>14</v>
      </c>
      <c r="N129" s="37">
        <f>VLOOKUP($A129,'11.04'!A131:E325,5,0)</f>
        <v>0</v>
      </c>
      <c r="O129" s="37">
        <f>VLOOKUP($A129,'12.04'!A131:E325,5,0)</f>
        <v>14</v>
      </c>
      <c r="P129" s="37">
        <f>VLOOKUP($A129,'13.04'!A131:E325,5,0)</f>
        <v>0</v>
      </c>
      <c r="Q129" s="37">
        <f>VLOOKUP($A129,'14.04'!A131:E325,5,0)</f>
        <v>14</v>
      </c>
      <c r="R129" s="37">
        <f>VLOOKUP($A129,'15.04'!A131:E325,5,0)</f>
        <v>14</v>
      </c>
      <c r="S129" s="37">
        <f>VLOOKUP($A129,'16.04'!A131:E325,5,0)</f>
        <v>28</v>
      </c>
      <c r="T129" s="37">
        <f>VLOOKUP($A129,'17.04'!A131:E324,5,0)</f>
        <v>0</v>
      </c>
      <c r="U129" s="37">
        <f>VLOOKUP($A129,'18.04'!A131:E324,5,0)</f>
        <v>0</v>
      </c>
      <c r="V129" s="37">
        <f>VLOOKUP($A129,'19.04'!A131:E324,5,0)</f>
        <v>0</v>
      </c>
      <c r="W129" s="37">
        <f>VLOOKUP($A129,'20.04'!A131:E324,5,0)</f>
        <v>0</v>
      </c>
      <c r="X129" s="37">
        <f>VLOOKUP($A129,'21.04'!A131:E324,5,0)</f>
        <v>14</v>
      </c>
      <c r="Y129" s="37">
        <f>VLOOKUP($A129,'22.04'!A131:E324,5,0)</f>
        <v>0</v>
      </c>
      <c r="Z129" s="37">
        <f>VLOOKUP($A129,'23.04'!A131:E324,5,0)</f>
        <v>28</v>
      </c>
      <c r="AA129" s="37">
        <f>VLOOKUP($A129,'24.04'!A131:E324,5,0)</f>
        <v>0</v>
      </c>
      <c r="AB129" s="37">
        <f>VLOOKUP($A129,'25.04'!A131:E324,5,0)</f>
        <v>14</v>
      </c>
      <c r="AC129" s="37">
        <f>VLOOKUP($A129,'26.04'!A131:E324,5,0)</f>
        <v>0</v>
      </c>
      <c r="AD129" s="37">
        <f>VLOOKUP($A129,'27.04'!A131:E324,5,0)</f>
        <v>0</v>
      </c>
      <c r="AE129" s="37">
        <f>VLOOKUP($A129,'28.04'!A131:E324,5,0)</f>
        <v>14</v>
      </c>
      <c r="AF129" s="37">
        <f>VLOOKUP($A129,'29.04'!A131:E324,5,0)</f>
        <v>28</v>
      </c>
      <c r="AG129" s="37">
        <f>VLOOKUP($A129,'30.04'!A131:E324,5,0)</f>
        <v>0</v>
      </c>
      <c r="AH129" s="37">
        <f>VLOOKUP($A129,'31.03'!A131:E324,5,0)</f>
        <v>0</v>
      </c>
      <c r="AI129" s="137">
        <f t="shared" si="4"/>
        <v>266</v>
      </c>
      <c r="AJ129" s="138"/>
    </row>
    <row r="130" spans="1:36" ht="18" customHeight="1" x14ac:dyDescent="0.2">
      <c r="A130" s="13">
        <v>3550005</v>
      </c>
      <c r="B130" s="14" t="s">
        <v>153</v>
      </c>
      <c r="C130" s="15">
        <v>20000</v>
      </c>
      <c r="D130" s="37">
        <f>VLOOKUP($A130,'01.04'!A132:E326,5,0)</f>
        <v>14</v>
      </c>
      <c r="E130" s="37">
        <f>VLOOKUP($A130,'02.04'!A132:E326,5,0)</f>
        <v>28</v>
      </c>
      <c r="F130" s="37">
        <f>VLOOKUP($A130,'03.04'!A132:E326,5,0)</f>
        <v>14</v>
      </c>
      <c r="G130" s="37">
        <f>VLOOKUP($A130,'04.04'!A132:E326,5,0)</f>
        <v>14</v>
      </c>
      <c r="H130" s="37">
        <f>VLOOKUP($A130,'05.04'!A132:E326,5,0)</f>
        <v>0</v>
      </c>
      <c r="I130" s="37">
        <f>VLOOKUP($A130,'06.04'!A132:E326,5,0)</f>
        <v>56</v>
      </c>
      <c r="J130" s="37">
        <f>VLOOKUP($A130,'07.04'!A132:E326,5,0)</f>
        <v>0</v>
      </c>
      <c r="K130" s="37">
        <f>VLOOKUP($A130,'08.04'!A132:E326,5,0)</f>
        <v>28</v>
      </c>
      <c r="L130" s="37">
        <f>VLOOKUP($A130,'09.04'!A132:E326,5,0)</f>
        <v>28</v>
      </c>
      <c r="M130" s="37">
        <f>VLOOKUP($A130,'10.04'!A132:E326,5,0)</f>
        <v>0</v>
      </c>
      <c r="N130" s="37">
        <f>VLOOKUP($A130,'11.04'!A132:E326,5,0)</f>
        <v>14</v>
      </c>
      <c r="O130" s="37">
        <f>VLOOKUP($A130,'12.04'!A132:E326,5,0)</f>
        <v>14</v>
      </c>
      <c r="P130" s="37">
        <f>VLOOKUP($A130,'13.04'!A132:E326,5,0)</f>
        <v>0</v>
      </c>
      <c r="Q130" s="37">
        <f>VLOOKUP($A130,'14.04'!A132:E326,5,0)</f>
        <v>14</v>
      </c>
      <c r="R130" s="37">
        <f>VLOOKUP($A130,'15.04'!A132:E326,5,0)</f>
        <v>0</v>
      </c>
      <c r="S130" s="37">
        <f>VLOOKUP($A130,'16.04'!A132:E326,5,0)</f>
        <v>28</v>
      </c>
      <c r="T130" s="37">
        <f>VLOOKUP($A130,'17.04'!A132:E325,5,0)</f>
        <v>14</v>
      </c>
      <c r="U130" s="37">
        <f>VLOOKUP($A130,'18.04'!A132:E325,5,0)</f>
        <v>14</v>
      </c>
      <c r="V130" s="37">
        <f>VLOOKUP($A130,'19.04'!A132:E325,5,0)</f>
        <v>14</v>
      </c>
      <c r="W130" s="37">
        <f>VLOOKUP($A130,'20.04'!A132:E325,5,0)</f>
        <v>14</v>
      </c>
      <c r="X130" s="37">
        <f>VLOOKUP($A130,'21.04'!A132:E325,5,0)</f>
        <v>0</v>
      </c>
      <c r="Y130" s="37">
        <f>VLOOKUP($A130,'22.04'!A132:E325,5,0)</f>
        <v>0</v>
      </c>
      <c r="Z130" s="37">
        <f>VLOOKUP($A130,'23.04'!A132:E325,5,0)</f>
        <v>28</v>
      </c>
      <c r="AA130" s="37">
        <f>VLOOKUP($A130,'24.04'!A132:E325,5,0)</f>
        <v>14</v>
      </c>
      <c r="AB130" s="37">
        <f>VLOOKUP($A130,'25.04'!A132:E325,5,0)</f>
        <v>0</v>
      </c>
      <c r="AC130" s="37">
        <f>VLOOKUP($A130,'26.04'!A132:E325,5,0)</f>
        <v>14</v>
      </c>
      <c r="AD130" s="37">
        <f>VLOOKUP($A130,'27.04'!A132:E325,5,0)</f>
        <v>0</v>
      </c>
      <c r="AE130" s="37">
        <f>VLOOKUP($A130,'28.04'!A132:E325,5,0)</f>
        <v>14</v>
      </c>
      <c r="AF130" s="37">
        <f>VLOOKUP($A130,'29.04'!A132:E325,5,0)</f>
        <v>28</v>
      </c>
      <c r="AG130" s="37">
        <f>VLOOKUP($A130,'30.04'!A132:E325,5,0)</f>
        <v>28</v>
      </c>
      <c r="AH130" s="37">
        <f>VLOOKUP($A130,'31.03'!A132:E325,5,0)</f>
        <v>0</v>
      </c>
      <c r="AI130" s="137">
        <f t="shared" si="4"/>
        <v>434</v>
      </c>
      <c r="AJ130" s="138"/>
    </row>
    <row r="131" spans="1:36" ht="18" customHeight="1" x14ac:dyDescent="0.2">
      <c r="A131" s="13">
        <v>3550007</v>
      </c>
      <c r="B131" s="14" t="s">
        <v>154</v>
      </c>
      <c r="C131" s="15">
        <v>20000</v>
      </c>
      <c r="D131" s="37">
        <f>VLOOKUP($A131,'01.04'!A133:E327,5,0)</f>
        <v>14</v>
      </c>
      <c r="E131" s="37">
        <f>VLOOKUP($A131,'02.04'!A133:E327,5,0)</f>
        <v>28</v>
      </c>
      <c r="F131" s="37">
        <f>VLOOKUP($A131,'03.04'!A133:E327,5,0)</f>
        <v>0</v>
      </c>
      <c r="G131" s="37">
        <f>VLOOKUP($A131,'04.04'!A133:E327,5,0)</f>
        <v>14</v>
      </c>
      <c r="H131" s="37">
        <f>VLOOKUP($A131,'05.04'!A133:E327,5,0)</f>
        <v>0</v>
      </c>
      <c r="I131" s="37">
        <f>VLOOKUP($A131,'06.04'!A133:E327,5,0)</f>
        <v>42</v>
      </c>
      <c r="J131" s="37">
        <f>VLOOKUP($A131,'07.04'!A133:E327,5,0)</f>
        <v>14</v>
      </c>
      <c r="K131" s="37">
        <f>VLOOKUP($A131,'08.04'!A133:E327,5,0)</f>
        <v>27</v>
      </c>
      <c r="L131" s="37">
        <f>VLOOKUP($A131,'09.04'!A133:E327,5,0)</f>
        <v>14</v>
      </c>
      <c r="M131" s="37">
        <f>VLOOKUP($A131,'10.04'!A133:E327,5,0)</f>
        <v>0</v>
      </c>
      <c r="N131" s="37">
        <f>VLOOKUP($A131,'11.04'!A133:E327,5,0)</f>
        <v>14</v>
      </c>
      <c r="O131" s="37">
        <f>VLOOKUP($A131,'12.04'!A133:E327,5,0)</f>
        <v>14</v>
      </c>
      <c r="P131" s="37">
        <f>VLOOKUP($A131,'13.04'!A133:E327,5,0)</f>
        <v>0</v>
      </c>
      <c r="Q131" s="37">
        <f>VLOOKUP($A131,'14.04'!A133:E327,5,0)</f>
        <v>14</v>
      </c>
      <c r="R131" s="37">
        <f>VLOOKUP($A131,'15.04'!A133:E327,5,0)</f>
        <v>14</v>
      </c>
      <c r="S131" s="37">
        <f>VLOOKUP($A131,'16.04'!A133:E327,5,0)</f>
        <v>28</v>
      </c>
      <c r="T131" s="37">
        <f>VLOOKUP($A131,'17.04'!A133:E326,5,0)</f>
        <v>14</v>
      </c>
      <c r="U131" s="37">
        <f>VLOOKUP($A131,'18.04'!A133:E326,5,0)</f>
        <v>13</v>
      </c>
      <c r="V131" s="37">
        <f>VLOOKUP($A131,'19.04'!A133:E326,5,0)</f>
        <v>0</v>
      </c>
      <c r="W131" s="37">
        <f>VLOOKUP($A131,'20.04'!A133:E326,5,0)</f>
        <v>14</v>
      </c>
      <c r="X131" s="37">
        <f>VLOOKUP($A131,'21.04'!A133:E326,5,0)</f>
        <v>13</v>
      </c>
      <c r="Y131" s="37">
        <f>VLOOKUP($A131,'22.04'!A133:E326,5,0)</f>
        <v>0</v>
      </c>
      <c r="Z131" s="37">
        <f>VLOOKUP($A131,'23.04'!A133:E326,5,0)</f>
        <v>14</v>
      </c>
      <c r="AA131" s="37">
        <f>VLOOKUP($A131,'24.04'!A133:E326,5,0)</f>
        <v>14</v>
      </c>
      <c r="AB131" s="37">
        <f>VLOOKUP($A131,'25.04'!A133:E326,5,0)</f>
        <v>14</v>
      </c>
      <c r="AC131" s="37">
        <f>VLOOKUP($A131,'26.04'!A133:E326,5,0)</f>
        <v>14</v>
      </c>
      <c r="AD131" s="37">
        <f>VLOOKUP($A131,'27.04'!A133:E326,5,0)</f>
        <v>0</v>
      </c>
      <c r="AE131" s="37">
        <f>VLOOKUP($A131,'28.04'!A133:E326,5,0)</f>
        <v>14</v>
      </c>
      <c r="AF131" s="37">
        <f>VLOOKUP($A131,'29.04'!A133:E326,5,0)</f>
        <v>28</v>
      </c>
      <c r="AG131" s="37">
        <f>VLOOKUP($A131,'30.04'!A133:E326,5,0)</f>
        <v>28</v>
      </c>
      <c r="AH131" s="37">
        <f>VLOOKUP($A131,'31.03'!A133:E326,5,0)</f>
        <v>0</v>
      </c>
      <c r="AI131" s="137">
        <f t="shared" si="4"/>
        <v>417</v>
      </c>
      <c r="AJ131" s="138"/>
    </row>
    <row r="132" spans="1:36" ht="18" customHeight="1" x14ac:dyDescent="0.2">
      <c r="A132" s="13">
        <v>3550011</v>
      </c>
      <c r="B132" s="14" t="s">
        <v>155</v>
      </c>
      <c r="C132" s="15">
        <v>85000</v>
      </c>
      <c r="D132" s="37">
        <f>VLOOKUP($A132,'01.04'!A134:E328,5,0)</f>
        <v>0</v>
      </c>
      <c r="E132" s="37">
        <f>VLOOKUP($A132,'02.04'!A134:E328,5,0)</f>
        <v>0</v>
      </c>
      <c r="F132" s="37">
        <f>VLOOKUP($A132,'03.04'!A134:E328,5,0)</f>
        <v>0</v>
      </c>
      <c r="G132" s="37">
        <f>VLOOKUP($A132,'04.04'!A134:E328,5,0)</f>
        <v>0</v>
      </c>
      <c r="H132" s="37">
        <f>VLOOKUP($A132,'05.04'!A134:E328,5,0)</f>
        <v>0</v>
      </c>
      <c r="I132" s="37">
        <f>VLOOKUP($A132,'06.04'!A134:E328,5,0)</f>
        <v>0</v>
      </c>
      <c r="J132" s="37">
        <f>VLOOKUP($A132,'07.04'!A134:E328,5,0)</f>
        <v>0</v>
      </c>
      <c r="K132" s="37">
        <f>VLOOKUP($A132,'08.04'!A134:E328,5,0)</f>
        <v>0</v>
      </c>
      <c r="L132" s="37">
        <f>VLOOKUP($A132,'09.04'!A134:E328,5,0)</f>
        <v>0</v>
      </c>
      <c r="M132" s="37">
        <f>VLOOKUP($A132,'10.04'!A134:E328,5,0)</f>
        <v>0</v>
      </c>
      <c r="N132" s="37">
        <f>VLOOKUP($A132,'11.04'!A134:E328,5,0)</f>
        <v>0</v>
      </c>
      <c r="O132" s="37">
        <f>VLOOKUP($A132,'12.04'!A134:E328,5,0)</f>
        <v>0</v>
      </c>
      <c r="P132" s="37">
        <f>VLOOKUP($A132,'13.04'!A134:E328,5,0)</f>
        <v>0</v>
      </c>
      <c r="Q132" s="37">
        <f>VLOOKUP($A132,'14.04'!A134:E328,5,0)</f>
        <v>0</v>
      </c>
      <c r="R132" s="37">
        <f>VLOOKUP($A132,'15.04'!A134:E328,5,0)</f>
        <v>0</v>
      </c>
      <c r="S132" s="37">
        <f>VLOOKUP($A132,'16.04'!A134:E328,5,0)</f>
        <v>0</v>
      </c>
      <c r="T132" s="37">
        <f>VLOOKUP($A132,'17.04'!A134:E327,5,0)</f>
        <v>0</v>
      </c>
      <c r="U132" s="37">
        <f>VLOOKUP($A132,'18.04'!A134:E327,5,0)</f>
        <v>0</v>
      </c>
      <c r="V132" s="37">
        <f>VLOOKUP($A132,'19.04'!A134:E327,5,0)</f>
        <v>0</v>
      </c>
      <c r="W132" s="37">
        <f>VLOOKUP($A132,'20.04'!A134:E327,5,0)</f>
        <v>0</v>
      </c>
      <c r="X132" s="37">
        <f>VLOOKUP($A132,'21.04'!A134:E327,5,0)</f>
        <v>0</v>
      </c>
      <c r="Y132" s="37">
        <f>VLOOKUP($A132,'22.04'!A134:E327,5,0)</f>
        <v>0</v>
      </c>
      <c r="Z132" s="37">
        <f>VLOOKUP($A132,'23.04'!A134:E327,5,0)</f>
        <v>0</v>
      </c>
      <c r="AA132" s="37">
        <f>VLOOKUP($A132,'24.04'!A134:E327,5,0)</f>
        <v>0</v>
      </c>
      <c r="AB132" s="37">
        <f>VLOOKUP($A132,'25.04'!A134:E327,5,0)</f>
        <v>0</v>
      </c>
      <c r="AC132" s="37">
        <f>VLOOKUP($A132,'26.04'!A134:E327,5,0)</f>
        <v>0</v>
      </c>
      <c r="AD132" s="37">
        <f>VLOOKUP($A132,'27.04'!A134:E327,5,0)</f>
        <v>0</v>
      </c>
      <c r="AE132" s="37">
        <f>VLOOKUP($A132,'28.04'!A134:E327,5,0)</f>
        <v>0</v>
      </c>
      <c r="AF132" s="37">
        <f>VLOOKUP($A132,'29.04'!A134:E327,5,0)</f>
        <v>0</v>
      </c>
      <c r="AG132" s="37">
        <f>VLOOKUP($A132,'30.04'!A134:E327,5,0)</f>
        <v>0</v>
      </c>
      <c r="AH132" s="37">
        <f>VLOOKUP($A132,'31.03'!A134:E327,5,0)</f>
        <v>0</v>
      </c>
      <c r="AI132" s="137">
        <f t="shared" si="4"/>
        <v>0</v>
      </c>
      <c r="AJ132" s="138"/>
    </row>
    <row r="133" spans="1:36" ht="18" customHeight="1" x14ac:dyDescent="0.2">
      <c r="A133" s="7">
        <v>5530000</v>
      </c>
      <c r="B133" s="28" t="s">
        <v>156</v>
      </c>
      <c r="C133" s="9"/>
      <c r="D133" s="37">
        <f>VLOOKUP($A133,'01.04'!A135:E329,5,0)</f>
        <v>0</v>
      </c>
      <c r="E133" s="37">
        <f>VLOOKUP($A133,'02.04'!A135:E329,5,0)</f>
        <v>0</v>
      </c>
      <c r="F133" s="37">
        <f>VLOOKUP($A133,'03.04'!A135:E329,5,0)</f>
        <v>0</v>
      </c>
      <c r="G133" s="37">
        <f>VLOOKUP($A133,'04.04'!A135:E329,5,0)</f>
        <v>0</v>
      </c>
      <c r="H133" s="37">
        <f>VLOOKUP($A133,'05.04'!A135:E329,5,0)</f>
        <v>0</v>
      </c>
      <c r="I133" s="37">
        <f>VLOOKUP($A133,'06.04'!A135:E329,5,0)</f>
        <v>0</v>
      </c>
      <c r="J133" s="37">
        <f>VLOOKUP($A133,'07.04'!A135:E329,5,0)</f>
        <v>0</v>
      </c>
      <c r="K133" s="37">
        <f>VLOOKUP($A133,'08.04'!A135:E329,5,0)</f>
        <v>0</v>
      </c>
      <c r="L133" s="37">
        <f>VLOOKUP($A133,'09.04'!A135:E329,5,0)</f>
        <v>0</v>
      </c>
      <c r="M133" s="37">
        <f>VLOOKUP($A133,'10.04'!A135:E329,5,0)</f>
        <v>0</v>
      </c>
      <c r="N133" s="37">
        <f>VLOOKUP($A133,'11.04'!A135:E329,5,0)</f>
        <v>0</v>
      </c>
      <c r="O133" s="37">
        <f>VLOOKUP($A133,'12.04'!A135:E329,5,0)</f>
        <v>0</v>
      </c>
      <c r="P133" s="37">
        <f>VLOOKUP($A133,'13.04'!A135:E329,5,0)</f>
        <v>0</v>
      </c>
      <c r="Q133" s="37">
        <f>VLOOKUP($A133,'14.04'!A135:E329,5,0)</f>
        <v>0</v>
      </c>
      <c r="R133" s="37">
        <f>VLOOKUP($A133,'15.04'!A135:E329,5,0)</f>
        <v>0</v>
      </c>
      <c r="S133" s="37">
        <f>VLOOKUP($A133,'16.04'!A135:E329,5,0)</f>
        <v>0</v>
      </c>
      <c r="T133" s="37">
        <f>VLOOKUP($A133,'17.04'!A135:E328,5,0)</f>
        <v>0</v>
      </c>
      <c r="U133" s="37">
        <f>VLOOKUP($A133,'18.04'!A135:E328,5,0)</f>
        <v>0</v>
      </c>
      <c r="V133" s="37">
        <f>VLOOKUP($A133,'19.04'!A135:E328,5,0)</f>
        <v>0</v>
      </c>
      <c r="W133" s="37">
        <f>VLOOKUP($A133,'20.04'!A135:E328,5,0)</f>
        <v>0</v>
      </c>
      <c r="X133" s="37">
        <f>VLOOKUP($A133,'21.04'!A135:E328,5,0)</f>
        <v>0</v>
      </c>
      <c r="Y133" s="37">
        <f>VLOOKUP($A133,'22.04'!A135:E328,5,0)</f>
        <v>0</v>
      </c>
      <c r="Z133" s="37">
        <f>VLOOKUP($A133,'23.04'!A135:E328,5,0)</f>
        <v>0</v>
      </c>
      <c r="AA133" s="37">
        <f>VLOOKUP($A133,'24.04'!A135:E328,5,0)</f>
        <v>0</v>
      </c>
      <c r="AB133" s="37">
        <f>VLOOKUP($A133,'25.04'!A135:E328,5,0)</f>
        <v>0</v>
      </c>
      <c r="AC133" s="37">
        <f>VLOOKUP($A133,'26.04'!A135:E328,5,0)</f>
        <v>0</v>
      </c>
      <c r="AD133" s="37">
        <f>VLOOKUP($A133,'27.04'!A135:E328,5,0)</f>
        <v>0</v>
      </c>
      <c r="AE133" s="37">
        <f>VLOOKUP($A133,'28.04'!A135:E328,5,0)</f>
        <v>0</v>
      </c>
      <c r="AF133" s="37">
        <f>VLOOKUP($A133,'29.04'!A135:E328,5,0)</f>
        <v>0</v>
      </c>
      <c r="AG133" s="37">
        <f>VLOOKUP($A133,'30.04'!A135:E328,5,0)</f>
        <v>0</v>
      </c>
      <c r="AH133" s="37">
        <f>VLOOKUP($A133,'31.03'!A135:E328,5,0)</f>
        <v>0</v>
      </c>
      <c r="AI133" s="137">
        <f t="shared" si="4"/>
        <v>0</v>
      </c>
      <c r="AJ133" s="138"/>
    </row>
    <row r="134" spans="1:36" ht="18" customHeight="1" x14ac:dyDescent="0.2">
      <c r="A134" s="13">
        <v>5530012</v>
      </c>
      <c r="B134" s="14" t="s">
        <v>157</v>
      </c>
      <c r="C134" s="15">
        <v>30000</v>
      </c>
      <c r="D134" s="37">
        <f>VLOOKUP($A134,'01.04'!A136:E330,5,0)</f>
        <v>0</v>
      </c>
      <c r="E134" s="37">
        <f>VLOOKUP($A134,'02.04'!A136:E330,5,0)</f>
        <v>0</v>
      </c>
      <c r="F134" s="37">
        <f>VLOOKUP($A134,'03.04'!A136:E330,5,0)</f>
        <v>0</v>
      </c>
      <c r="G134" s="37">
        <f>VLOOKUP($A134,'04.04'!A136:E330,5,0)</f>
        <v>0</v>
      </c>
      <c r="H134" s="37">
        <f>VLOOKUP($A134,'05.04'!A136:E330,5,0)</f>
        <v>0</v>
      </c>
      <c r="I134" s="37">
        <f>VLOOKUP($A134,'06.04'!A136:E330,5,0)</f>
        <v>0</v>
      </c>
      <c r="J134" s="37">
        <f>VLOOKUP($A134,'07.04'!A136:E330,5,0)</f>
        <v>0</v>
      </c>
      <c r="K134" s="37">
        <f>VLOOKUP($A134,'08.04'!A136:E330,5,0)</f>
        <v>0</v>
      </c>
      <c r="L134" s="37">
        <f>VLOOKUP($A134,'09.04'!A136:E330,5,0)</f>
        <v>0</v>
      </c>
      <c r="M134" s="37">
        <f>VLOOKUP($A134,'10.04'!A136:E330,5,0)</f>
        <v>0</v>
      </c>
      <c r="N134" s="37">
        <f>VLOOKUP($A134,'11.04'!A136:E330,5,0)</f>
        <v>0</v>
      </c>
      <c r="O134" s="37">
        <f>VLOOKUP($A134,'12.04'!A136:E330,5,0)</f>
        <v>0</v>
      </c>
      <c r="P134" s="37">
        <f>VLOOKUP($A134,'13.04'!A136:E330,5,0)</f>
        <v>0</v>
      </c>
      <c r="Q134" s="37">
        <f>VLOOKUP($A134,'14.04'!A136:E330,5,0)</f>
        <v>0</v>
      </c>
      <c r="R134" s="37">
        <f>VLOOKUP($A134,'15.04'!A136:E330,5,0)</f>
        <v>0</v>
      </c>
      <c r="S134" s="37">
        <f>VLOOKUP($A134,'16.04'!A136:E330,5,0)</f>
        <v>0</v>
      </c>
      <c r="T134" s="37">
        <f>VLOOKUP($A134,'17.04'!A136:E329,5,0)</f>
        <v>0</v>
      </c>
      <c r="U134" s="37">
        <f>VLOOKUP($A134,'18.04'!A136:E329,5,0)</f>
        <v>0</v>
      </c>
      <c r="V134" s="37">
        <f>VLOOKUP($A134,'19.04'!A136:E329,5,0)</f>
        <v>0</v>
      </c>
      <c r="W134" s="37">
        <f>VLOOKUP($A134,'20.04'!A136:E329,5,0)</f>
        <v>0</v>
      </c>
      <c r="X134" s="37">
        <f>VLOOKUP($A134,'21.04'!A136:E329,5,0)</f>
        <v>0</v>
      </c>
      <c r="Y134" s="37">
        <f>VLOOKUP($A134,'22.04'!A136:E329,5,0)</f>
        <v>0</v>
      </c>
      <c r="Z134" s="37">
        <f>VLOOKUP($A134,'23.04'!A136:E329,5,0)</f>
        <v>0</v>
      </c>
      <c r="AA134" s="37">
        <f>VLOOKUP($A134,'24.04'!A136:E329,5,0)</f>
        <v>0</v>
      </c>
      <c r="AB134" s="37">
        <f>VLOOKUP($A134,'25.04'!A136:E329,5,0)</f>
        <v>0</v>
      </c>
      <c r="AC134" s="37">
        <f>VLOOKUP($A134,'26.04'!A136:E329,5,0)</f>
        <v>0</v>
      </c>
      <c r="AD134" s="37">
        <f>VLOOKUP($A134,'27.04'!A136:E329,5,0)</f>
        <v>0</v>
      </c>
      <c r="AE134" s="37">
        <f>VLOOKUP($A134,'28.04'!A136:E329,5,0)</f>
        <v>13</v>
      </c>
      <c r="AF134" s="37">
        <f>VLOOKUP($A134,'29.04'!A136:E329,5,0)</f>
        <v>0</v>
      </c>
      <c r="AG134" s="37">
        <f>VLOOKUP($A134,'30.04'!A136:E329,5,0)</f>
        <v>0</v>
      </c>
      <c r="AH134" s="37">
        <f>VLOOKUP($A134,'31.03'!A136:E329,5,0)</f>
        <v>0</v>
      </c>
      <c r="AI134" s="137">
        <f t="shared" si="4"/>
        <v>13</v>
      </c>
      <c r="AJ134" s="138"/>
    </row>
    <row r="135" spans="1:36" ht="18" customHeight="1" x14ac:dyDescent="0.2">
      <c r="A135" s="13">
        <v>5530013</v>
      </c>
      <c r="B135" s="14" t="s">
        <v>158</v>
      </c>
      <c r="C135" s="15">
        <v>30000</v>
      </c>
      <c r="D135" s="37">
        <f>VLOOKUP($A135,'01.04'!A137:E331,5,0)</f>
        <v>0</v>
      </c>
      <c r="E135" s="37">
        <f>VLOOKUP($A135,'02.04'!A137:E331,5,0)</f>
        <v>0</v>
      </c>
      <c r="F135" s="37">
        <f>VLOOKUP($A135,'03.04'!A137:E331,5,0)</f>
        <v>0</v>
      </c>
      <c r="G135" s="37">
        <f>VLOOKUP($A135,'04.04'!A137:E331,5,0)</f>
        <v>0</v>
      </c>
      <c r="H135" s="37">
        <f>VLOOKUP($A135,'05.04'!A137:E331,5,0)</f>
        <v>0</v>
      </c>
      <c r="I135" s="37">
        <f>VLOOKUP($A135,'06.04'!A137:E331,5,0)</f>
        <v>0</v>
      </c>
      <c r="J135" s="37">
        <f>VLOOKUP($A135,'07.04'!A137:E331,5,0)</f>
        <v>0</v>
      </c>
      <c r="K135" s="37">
        <f>VLOOKUP($A135,'08.04'!A137:E331,5,0)</f>
        <v>0</v>
      </c>
      <c r="L135" s="37">
        <f>VLOOKUP($A135,'09.04'!A137:E331,5,0)</f>
        <v>0</v>
      </c>
      <c r="M135" s="37">
        <f>VLOOKUP($A135,'10.04'!A137:E331,5,0)</f>
        <v>0</v>
      </c>
      <c r="N135" s="37">
        <f>VLOOKUP($A135,'11.04'!A137:E331,5,0)</f>
        <v>0</v>
      </c>
      <c r="O135" s="37">
        <f>VLOOKUP($A135,'12.04'!A137:E331,5,0)</f>
        <v>0</v>
      </c>
      <c r="P135" s="37">
        <f>VLOOKUP($A135,'13.04'!A137:E331,5,0)</f>
        <v>0</v>
      </c>
      <c r="Q135" s="37">
        <f>VLOOKUP($A135,'14.04'!A137:E331,5,0)</f>
        <v>0</v>
      </c>
      <c r="R135" s="37">
        <f>VLOOKUP($A135,'15.04'!A137:E331,5,0)</f>
        <v>0</v>
      </c>
      <c r="S135" s="37">
        <f>VLOOKUP($A135,'16.04'!A137:E331,5,0)</f>
        <v>0</v>
      </c>
      <c r="T135" s="37">
        <f>VLOOKUP($A135,'17.04'!A137:E330,5,0)</f>
        <v>0</v>
      </c>
      <c r="U135" s="37">
        <f>VLOOKUP($A135,'18.04'!A137:E330,5,0)</f>
        <v>0</v>
      </c>
      <c r="V135" s="37">
        <f>VLOOKUP($A135,'19.04'!A137:E330,5,0)</f>
        <v>0</v>
      </c>
      <c r="W135" s="37">
        <f>VLOOKUP($A135,'20.04'!A137:E330,5,0)</f>
        <v>0</v>
      </c>
      <c r="X135" s="37">
        <f>VLOOKUP($A135,'21.04'!A137:E330,5,0)</f>
        <v>0</v>
      </c>
      <c r="Y135" s="37">
        <f>VLOOKUP($A135,'22.04'!A137:E330,5,0)</f>
        <v>0</v>
      </c>
      <c r="Z135" s="37">
        <f>VLOOKUP($A135,'23.04'!A137:E330,5,0)</f>
        <v>0</v>
      </c>
      <c r="AA135" s="37">
        <f>VLOOKUP($A135,'24.04'!A137:E330,5,0)</f>
        <v>0</v>
      </c>
      <c r="AB135" s="37">
        <f>VLOOKUP($A135,'25.04'!A137:E330,5,0)</f>
        <v>0</v>
      </c>
      <c r="AC135" s="37">
        <f>VLOOKUP($A135,'26.04'!A137:E330,5,0)</f>
        <v>0</v>
      </c>
      <c r="AD135" s="37">
        <f>VLOOKUP($A135,'27.04'!A137:E330,5,0)</f>
        <v>0</v>
      </c>
      <c r="AE135" s="37">
        <f>VLOOKUP($A135,'28.04'!A137:E330,5,0)</f>
        <v>27</v>
      </c>
      <c r="AF135" s="37">
        <f>VLOOKUP($A135,'29.04'!A137:E330,5,0)</f>
        <v>0</v>
      </c>
      <c r="AG135" s="37">
        <f>VLOOKUP($A135,'30.04'!A137:E330,5,0)</f>
        <v>0</v>
      </c>
      <c r="AH135" s="37">
        <f>VLOOKUP($A135,'31.03'!A137:E330,5,0)</f>
        <v>0</v>
      </c>
      <c r="AI135" s="137">
        <f t="shared" si="4"/>
        <v>27</v>
      </c>
      <c r="AJ135" s="138"/>
    </row>
    <row r="136" spans="1:36" ht="18" customHeight="1" x14ac:dyDescent="0.2">
      <c r="A136" s="13">
        <v>5530014</v>
      </c>
      <c r="B136" s="14" t="s">
        <v>159</v>
      </c>
      <c r="C136" s="15">
        <v>30000</v>
      </c>
      <c r="D136" s="37">
        <f>VLOOKUP($A136,'01.04'!A138:E332,5,0)</f>
        <v>0</v>
      </c>
      <c r="E136" s="37">
        <f>VLOOKUP($A136,'02.04'!A138:E332,5,0)</f>
        <v>0</v>
      </c>
      <c r="F136" s="37">
        <f>VLOOKUP($A136,'03.04'!A138:E332,5,0)</f>
        <v>0</v>
      </c>
      <c r="G136" s="37">
        <f>VLOOKUP($A136,'04.04'!A138:E332,5,0)</f>
        <v>0</v>
      </c>
      <c r="H136" s="37">
        <f>VLOOKUP($A136,'05.04'!A138:E332,5,0)</f>
        <v>0</v>
      </c>
      <c r="I136" s="37">
        <f>VLOOKUP($A136,'06.04'!A138:E332,5,0)</f>
        <v>0</v>
      </c>
      <c r="J136" s="37">
        <f>VLOOKUP($A136,'07.04'!A138:E332,5,0)</f>
        <v>0</v>
      </c>
      <c r="K136" s="37">
        <f>VLOOKUP($A136,'08.04'!A138:E332,5,0)</f>
        <v>0</v>
      </c>
      <c r="L136" s="37">
        <f>VLOOKUP($A136,'09.04'!A138:E332,5,0)</f>
        <v>0</v>
      </c>
      <c r="M136" s="37">
        <f>VLOOKUP($A136,'10.04'!A138:E332,5,0)</f>
        <v>0</v>
      </c>
      <c r="N136" s="37">
        <f>VLOOKUP($A136,'11.04'!A138:E332,5,0)</f>
        <v>0</v>
      </c>
      <c r="O136" s="37">
        <f>VLOOKUP($A136,'12.04'!A138:E332,5,0)</f>
        <v>0</v>
      </c>
      <c r="P136" s="37">
        <f>VLOOKUP($A136,'13.04'!A138:E332,5,0)</f>
        <v>0</v>
      </c>
      <c r="Q136" s="37">
        <f>VLOOKUP($A136,'14.04'!A138:E332,5,0)</f>
        <v>0</v>
      </c>
      <c r="R136" s="37">
        <f>VLOOKUP($A136,'15.04'!A138:E332,5,0)</f>
        <v>0</v>
      </c>
      <c r="S136" s="37">
        <f>VLOOKUP($A136,'16.04'!A138:E332,5,0)</f>
        <v>0</v>
      </c>
      <c r="T136" s="37">
        <f>VLOOKUP($A136,'17.04'!A138:E331,5,0)</f>
        <v>0</v>
      </c>
      <c r="U136" s="37">
        <f>VLOOKUP($A136,'18.04'!A138:E331,5,0)</f>
        <v>0</v>
      </c>
      <c r="V136" s="37">
        <f>VLOOKUP($A136,'19.04'!A138:E331,5,0)</f>
        <v>0</v>
      </c>
      <c r="W136" s="37">
        <f>VLOOKUP($A136,'20.04'!A138:E331,5,0)</f>
        <v>0</v>
      </c>
      <c r="X136" s="37">
        <f>VLOOKUP($A136,'21.04'!A138:E331,5,0)</f>
        <v>0</v>
      </c>
      <c r="Y136" s="37">
        <f>VLOOKUP($A136,'22.04'!A138:E331,5,0)</f>
        <v>0</v>
      </c>
      <c r="Z136" s="37">
        <f>VLOOKUP($A136,'23.04'!A138:E331,5,0)</f>
        <v>0</v>
      </c>
      <c r="AA136" s="37">
        <f>VLOOKUP($A136,'24.04'!A138:E331,5,0)</f>
        <v>0</v>
      </c>
      <c r="AB136" s="37">
        <f>VLOOKUP($A136,'25.04'!A138:E331,5,0)</f>
        <v>0</v>
      </c>
      <c r="AC136" s="37">
        <f>VLOOKUP($A136,'26.04'!A138:E331,5,0)</f>
        <v>0</v>
      </c>
      <c r="AD136" s="37">
        <f>VLOOKUP($A136,'27.04'!A138:E331,5,0)</f>
        <v>0</v>
      </c>
      <c r="AE136" s="37">
        <f>VLOOKUP($A136,'28.04'!A138:E331,5,0)</f>
        <v>0</v>
      </c>
      <c r="AF136" s="37">
        <f>VLOOKUP($A136,'29.04'!A138:E331,5,0)</f>
        <v>0</v>
      </c>
      <c r="AG136" s="37">
        <f>VLOOKUP($A136,'30.04'!A138:E331,5,0)</f>
        <v>0</v>
      </c>
      <c r="AH136" s="37">
        <f>VLOOKUP($A136,'31.03'!A138:E331,5,0)</f>
        <v>0</v>
      </c>
      <c r="AI136" s="137">
        <f t="shared" si="4"/>
        <v>0</v>
      </c>
      <c r="AJ136" s="138"/>
    </row>
    <row r="137" spans="1:36" ht="18" customHeight="1" x14ac:dyDescent="0.2">
      <c r="A137" s="13">
        <v>5530015</v>
      </c>
      <c r="B137" s="14" t="s">
        <v>160</v>
      </c>
      <c r="C137" s="15">
        <v>30000</v>
      </c>
      <c r="D137" s="37">
        <f>VLOOKUP($A137,'01.04'!A139:E333,5,0)</f>
        <v>0</v>
      </c>
      <c r="E137" s="37">
        <f>VLOOKUP($A137,'02.04'!A139:E333,5,0)</f>
        <v>0</v>
      </c>
      <c r="F137" s="37">
        <f>VLOOKUP($A137,'03.04'!A139:E333,5,0)</f>
        <v>0</v>
      </c>
      <c r="G137" s="37">
        <f>VLOOKUP($A137,'04.04'!A139:E333,5,0)</f>
        <v>0</v>
      </c>
      <c r="H137" s="37">
        <f>VLOOKUP($A137,'05.04'!A139:E333,5,0)</f>
        <v>0</v>
      </c>
      <c r="I137" s="37">
        <f>VLOOKUP($A137,'06.04'!A139:E333,5,0)</f>
        <v>0</v>
      </c>
      <c r="J137" s="37">
        <f>VLOOKUP($A137,'07.04'!A139:E333,5,0)</f>
        <v>0</v>
      </c>
      <c r="K137" s="37">
        <f>VLOOKUP($A137,'08.04'!A139:E333,5,0)</f>
        <v>24</v>
      </c>
      <c r="L137" s="37">
        <f>VLOOKUP($A137,'09.04'!A139:E333,5,0)</f>
        <v>0</v>
      </c>
      <c r="M137" s="37">
        <f>VLOOKUP($A137,'10.04'!A139:E333,5,0)</f>
        <v>0</v>
      </c>
      <c r="N137" s="37">
        <f>VLOOKUP($A137,'11.04'!A139:E333,5,0)</f>
        <v>0</v>
      </c>
      <c r="O137" s="37">
        <f>VLOOKUP($A137,'12.04'!A139:E333,5,0)</f>
        <v>0</v>
      </c>
      <c r="P137" s="37">
        <f>VLOOKUP($A137,'13.04'!A139:E333,5,0)</f>
        <v>0</v>
      </c>
      <c r="Q137" s="37">
        <f>VLOOKUP($A137,'14.04'!A139:E333,5,0)</f>
        <v>0</v>
      </c>
      <c r="R137" s="37">
        <f>VLOOKUP($A137,'15.04'!A139:E333,5,0)</f>
        <v>21</v>
      </c>
      <c r="S137" s="37">
        <f>VLOOKUP($A137,'16.04'!A139:E333,5,0)</f>
        <v>0</v>
      </c>
      <c r="T137" s="37">
        <f>VLOOKUP($A137,'17.04'!A139:E332,5,0)</f>
        <v>0</v>
      </c>
      <c r="U137" s="37">
        <f>VLOOKUP($A137,'18.04'!A139:E332,5,0)</f>
        <v>0</v>
      </c>
      <c r="V137" s="37">
        <f>VLOOKUP($A137,'19.04'!A139:E332,5,0)</f>
        <v>0</v>
      </c>
      <c r="W137" s="37">
        <f>VLOOKUP($A137,'20.04'!A139:E332,5,0)</f>
        <v>0</v>
      </c>
      <c r="X137" s="37">
        <f>VLOOKUP($A137,'21.04'!A139:E332,5,0)</f>
        <v>0</v>
      </c>
      <c r="Y137" s="37">
        <f>VLOOKUP($A137,'22.04'!A139:E332,5,0)</f>
        <v>26</v>
      </c>
      <c r="Z137" s="37">
        <f>VLOOKUP($A137,'23.04'!A139:E332,5,0)</f>
        <v>0</v>
      </c>
      <c r="AA137" s="37">
        <f>VLOOKUP($A137,'24.04'!A139:E332,5,0)</f>
        <v>0</v>
      </c>
      <c r="AB137" s="37">
        <f>VLOOKUP($A137,'25.04'!A139:E332,5,0)</f>
        <v>0</v>
      </c>
      <c r="AC137" s="37">
        <f>VLOOKUP($A137,'26.04'!A139:E332,5,0)</f>
        <v>22</v>
      </c>
      <c r="AD137" s="37">
        <f>VLOOKUP($A137,'27.04'!A139:E332,5,0)</f>
        <v>0</v>
      </c>
      <c r="AE137" s="37">
        <f>VLOOKUP($A137,'28.04'!A139:E332,5,0)</f>
        <v>0</v>
      </c>
      <c r="AF137" s="37">
        <f>VLOOKUP($A137,'29.04'!A139:E332,5,0)</f>
        <v>0</v>
      </c>
      <c r="AG137" s="37">
        <f>VLOOKUP($A137,'30.04'!A139:E332,5,0)</f>
        <v>0</v>
      </c>
      <c r="AH137" s="37">
        <f>VLOOKUP($A137,'31.03'!A139:E332,5,0)</f>
        <v>29</v>
      </c>
      <c r="AI137" s="137">
        <f t="shared" si="4"/>
        <v>122</v>
      </c>
      <c r="AJ137" s="138"/>
    </row>
    <row r="138" spans="1:36" ht="18" customHeight="1" x14ac:dyDescent="0.2">
      <c r="A138" s="13">
        <v>5530016</v>
      </c>
      <c r="B138" s="14" t="s">
        <v>161</v>
      </c>
      <c r="C138" s="15">
        <v>30000</v>
      </c>
      <c r="D138" s="37">
        <f>VLOOKUP($A138,'01.04'!A140:E334,5,0)</f>
        <v>0</v>
      </c>
      <c r="E138" s="37">
        <f>VLOOKUP($A138,'02.04'!A140:E334,5,0)</f>
        <v>0</v>
      </c>
      <c r="F138" s="37">
        <f>VLOOKUP($A138,'03.04'!A140:E334,5,0)</f>
        <v>0</v>
      </c>
      <c r="G138" s="37">
        <f>VLOOKUP($A138,'04.04'!A140:E334,5,0)</f>
        <v>0</v>
      </c>
      <c r="H138" s="37">
        <f>VLOOKUP($A138,'05.04'!A140:E334,5,0)</f>
        <v>0</v>
      </c>
      <c r="I138" s="37">
        <f>VLOOKUP($A138,'06.04'!A140:E334,5,0)</f>
        <v>0</v>
      </c>
      <c r="J138" s="37">
        <f>VLOOKUP($A138,'07.04'!A140:E334,5,0)</f>
        <v>0</v>
      </c>
      <c r="K138" s="37">
        <f>VLOOKUP($A138,'08.04'!A140:E334,5,0)</f>
        <v>22</v>
      </c>
      <c r="L138" s="37">
        <f>VLOOKUP($A138,'09.04'!A140:E334,5,0)</f>
        <v>0</v>
      </c>
      <c r="M138" s="37">
        <f>VLOOKUP($A138,'10.04'!A140:E334,5,0)</f>
        <v>0</v>
      </c>
      <c r="N138" s="37">
        <f>VLOOKUP($A138,'11.04'!A140:E334,5,0)</f>
        <v>0</v>
      </c>
      <c r="O138" s="37">
        <f>VLOOKUP($A138,'12.04'!A140:E334,5,0)</f>
        <v>0</v>
      </c>
      <c r="P138" s="37">
        <f>VLOOKUP($A138,'13.04'!A140:E334,5,0)</f>
        <v>0</v>
      </c>
      <c r="Q138" s="37">
        <f>VLOOKUP($A138,'14.04'!A140:E334,5,0)</f>
        <v>0</v>
      </c>
      <c r="R138" s="37">
        <f>VLOOKUP($A138,'15.04'!A140:E334,5,0)</f>
        <v>29</v>
      </c>
      <c r="S138" s="37">
        <f>VLOOKUP($A138,'16.04'!A140:E334,5,0)</f>
        <v>0</v>
      </c>
      <c r="T138" s="37">
        <f>VLOOKUP($A138,'17.04'!A140:E333,5,0)</f>
        <v>0</v>
      </c>
      <c r="U138" s="37">
        <f>VLOOKUP($A138,'18.04'!A140:E333,5,0)</f>
        <v>0</v>
      </c>
      <c r="V138" s="37">
        <f>VLOOKUP($A138,'19.04'!A140:E333,5,0)</f>
        <v>0</v>
      </c>
      <c r="W138" s="37">
        <f>VLOOKUP($A138,'20.04'!A140:E333,5,0)</f>
        <v>0</v>
      </c>
      <c r="X138" s="37">
        <f>VLOOKUP($A138,'21.04'!A140:E333,5,0)</f>
        <v>0</v>
      </c>
      <c r="Y138" s="37">
        <f>VLOOKUP($A138,'22.04'!A140:E333,5,0)</f>
        <v>27</v>
      </c>
      <c r="Z138" s="37">
        <f>VLOOKUP($A138,'23.04'!A140:E333,5,0)</f>
        <v>0</v>
      </c>
      <c r="AA138" s="37">
        <f>VLOOKUP($A138,'24.04'!A140:E333,5,0)</f>
        <v>0</v>
      </c>
      <c r="AB138" s="37">
        <f>VLOOKUP($A138,'25.04'!A140:E333,5,0)</f>
        <v>0</v>
      </c>
      <c r="AC138" s="37">
        <f>VLOOKUP($A138,'26.04'!A140:E333,5,0)</f>
        <v>21</v>
      </c>
      <c r="AD138" s="37">
        <f>VLOOKUP($A138,'27.04'!A140:E333,5,0)</f>
        <v>0</v>
      </c>
      <c r="AE138" s="37">
        <f>VLOOKUP($A138,'28.04'!A140:E333,5,0)</f>
        <v>0</v>
      </c>
      <c r="AF138" s="37">
        <f>VLOOKUP($A138,'29.04'!A140:E333,5,0)</f>
        <v>0</v>
      </c>
      <c r="AG138" s="37">
        <f>VLOOKUP($A138,'30.04'!A140:E333,5,0)</f>
        <v>0</v>
      </c>
      <c r="AH138" s="37">
        <f>VLOOKUP($A138,'31.03'!A140:E333,5,0)</f>
        <v>22</v>
      </c>
      <c r="AI138" s="137">
        <f t="shared" si="4"/>
        <v>121</v>
      </c>
      <c r="AJ138" s="138"/>
    </row>
    <row r="139" spans="1:36" ht="18" customHeight="1" x14ac:dyDescent="0.2">
      <c r="A139" s="13">
        <v>5530018</v>
      </c>
      <c r="B139" s="14" t="s">
        <v>162</v>
      </c>
      <c r="C139" s="15">
        <v>30000</v>
      </c>
      <c r="D139" s="37">
        <f>VLOOKUP($A139,'01.04'!A141:E335,5,0)</f>
        <v>0</v>
      </c>
      <c r="E139" s="37">
        <f>VLOOKUP($A139,'02.04'!A141:E335,5,0)</f>
        <v>0</v>
      </c>
      <c r="F139" s="37">
        <f>VLOOKUP($A139,'03.04'!A141:E335,5,0)</f>
        <v>0</v>
      </c>
      <c r="G139" s="37">
        <f>VLOOKUP($A139,'04.04'!A141:E335,5,0)</f>
        <v>0</v>
      </c>
      <c r="H139" s="37">
        <f>VLOOKUP($A139,'05.04'!A141:E335,5,0)</f>
        <v>0</v>
      </c>
      <c r="I139" s="37">
        <f>VLOOKUP($A139,'06.04'!A141:E335,5,0)</f>
        <v>0</v>
      </c>
      <c r="J139" s="37">
        <f>VLOOKUP($A139,'07.04'!A141:E335,5,0)</f>
        <v>0</v>
      </c>
      <c r="K139" s="37">
        <f>VLOOKUP($A139,'08.04'!A141:E335,5,0)</f>
        <v>0</v>
      </c>
      <c r="L139" s="37">
        <f>VLOOKUP($A139,'09.04'!A141:E335,5,0)</f>
        <v>0</v>
      </c>
      <c r="M139" s="37">
        <f>VLOOKUP($A139,'10.04'!A141:E335,5,0)</f>
        <v>0</v>
      </c>
      <c r="N139" s="37">
        <f>VLOOKUP($A139,'11.04'!A141:E335,5,0)</f>
        <v>0</v>
      </c>
      <c r="O139" s="37">
        <f>VLOOKUP($A139,'12.04'!A141:E335,5,0)</f>
        <v>0</v>
      </c>
      <c r="P139" s="37">
        <f>VLOOKUP($A139,'13.04'!A141:E335,5,0)</f>
        <v>0</v>
      </c>
      <c r="Q139" s="37">
        <f>VLOOKUP($A139,'14.04'!A141:E335,5,0)</f>
        <v>0</v>
      </c>
      <c r="R139" s="37">
        <f>VLOOKUP($A139,'15.04'!A141:E335,5,0)</f>
        <v>0</v>
      </c>
      <c r="S139" s="37">
        <f>VLOOKUP($A139,'16.04'!A141:E335,5,0)</f>
        <v>0</v>
      </c>
      <c r="T139" s="37">
        <f>VLOOKUP($A139,'17.04'!A141:E334,5,0)</f>
        <v>0</v>
      </c>
      <c r="U139" s="37">
        <f>VLOOKUP($A139,'18.04'!A141:E334,5,0)</f>
        <v>0</v>
      </c>
      <c r="V139" s="37">
        <f>VLOOKUP($A139,'19.04'!A141:E334,5,0)</f>
        <v>0</v>
      </c>
      <c r="W139" s="37">
        <f>VLOOKUP($A139,'20.04'!A141:E334,5,0)</f>
        <v>0</v>
      </c>
      <c r="X139" s="37">
        <f>VLOOKUP($A139,'21.04'!A141:E334,5,0)</f>
        <v>0</v>
      </c>
      <c r="Y139" s="37">
        <f>VLOOKUP($A139,'22.04'!A141:E334,5,0)</f>
        <v>0</v>
      </c>
      <c r="Z139" s="37">
        <f>VLOOKUP($A139,'23.04'!A141:E334,5,0)</f>
        <v>0</v>
      </c>
      <c r="AA139" s="37">
        <f>VLOOKUP($A139,'24.04'!A141:E334,5,0)</f>
        <v>0</v>
      </c>
      <c r="AB139" s="37">
        <f>VLOOKUP($A139,'25.04'!A141:E334,5,0)</f>
        <v>0</v>
      </c>
      <c r="AC139" s="37">
        <f>VLOOKUP($A139,'26.04'!A141:E334,5,0)</f>
        <v>0</v>
      </c>
      <c r="AD139" s="37">
        <f>VLOOKUP($A139,'27.04'!A141:E334,5,0)</f>
        <v>0</v>
      </c>
      <c r="AE139" s="37">
        <f>VLOOKUP($A139,'28.04'!A141:E334,5,0)</f>
        <v>0</v>
      </c>
      <c r="AF139" s="37">
        <f>VLOOKUP($A139,'29.04'!A141:E334,5,0)</f>
        <v>0</v>
      </c>
      <c r="AG139" s="37">
        <f>VLOOKUP($A139,'30.04'!A141:E334,5,0)</f>
        <v>0</v>
      </c>
      <c r="AH139" s="37">
        <f>VLOOKUP($A139,'31.03'!A141:E334,5,0)</f>
        <v>0</v>
      </c>
      <c r="AI139" s="137">
        <f t="shared" si="4"/>
        <v>0</v>
      </c>
      <c r="AJ139" s="138"/>
    </row>
    <row r="140" spans="1:36" ht="18" customHeight="1" x14ac:dyDescent="0.2">
      <c r="A140" s="13">
        <v>5530019</v>
      </c>
      <c r="B140" s="14" t="s">
        <v>163</v>
      </c>
      <c r="C140" s="15">
        <v>30000</v>
      </c>
      <c r="D140" s="37">
        <f>VLOOKUP($A140,'01.04'!A142:E336,5,0)</f>
        <v>0</v>
      </c>
      <c r="E140" s="37">
        <f>VLOOKUP($A140,'02.04'!A142:E336,5,0)</f>
        <v>0</v>
      </c>
      <c r="F140" s="37">
        <f>VLOOKUP($A140,'03.04'!A142:E336,5,0)</f>
        <v>0</v>
      </c>
      <c r="G140" s="37">
        <f>VLOOKUP($A140,'04.04'!A142:E336,5,0)</f>
        <v>0</v>
      </c>
      <c r="H140" s="37">
        <f>VLOOKUP($A140,'05.04'!A142:E336,5,0)</f>
        <v>0</v>
      </c>
      <c r="I140" s="37">
        <f>VLOOKUP($A140,'06.04'!A142:E336,5,0)</f>
        <v>0</v>
      </c>
      <c r="J140" s="37">
        <f>VLOOKUP($A140,'07.04'!A142:E336,5,0)</f>
        <v>0</v>
      </c>
      <c r="K140" s="37">
        <f>VLOOKUP($A140,'08.04'!A142:E336,5,0)</f>
        <v>0</v>
      </c>
      <c r="L140" s="37">
        <f>VLOOKUP($A140,'09.04'!A142:E336,5,0)</f>
        <v>0</v>
      </c>
      <c r="M140" s="37">
        <f>VLOOKUP($A140,'10.04'!A142:E336,5,0)</f>
        <v>0</v>
      </c>
      <c r="N140" s="37">
        <f>VLOOKUP($A140,'11.04'!A142:E336,5,0)</f>
        <v>0</v>
      </c>
      <c r="O140" s="37">
        <f>VLOOKUP($A140,'12.04'!A142:E336,5,0)</f>
        <v>0</v>
      </c>
      <c r="P140" s="37">
        <f>VLOOKUP($A140,'13.04'!A142:E336,5,0)</f>
        <v>0</v>
      </c>
      <c r="Q140" s="37">
        <f>VLOOKUP($A140,'14.04'!A142:E336,5,0)</f>
        <v>0</v>
      </c>
      <c r="R140" s="37">
        <f>VLOOKUP($A140,'15.04'!A142:E336,5,0)</f>
        <v>0</v>
      </c>
      <c r="S140" s="37">
        <f>VLOOKUP($A140,'16.04'!A142:E336,5,0)</f>
        <v>0</v>
      </c>
      <c r="T140" s="37">
        <f>VLOOKUP($A140,'17.04'!A142:E335,5,0)</f>
        <v>0</v>
      </c>
      <c r="U140" s="37">
        <f>VLOOKUP($A140,'18.04'!A142:E335,5,0)</f>
        <v>0</v>
      </c>
      <c r="V140" s="37">
        <f>VLOOKUP($A140,'19.04'!A142:E335,5,0)</f>
        <v>0</v>
      </c>
      <c r="W140" s="37">
        <f>VLOOKUP($A140,'20.04'!A142:E335,5,0)</f>
        <v>0</v>
      </c>
      <c r="X140" s="37">
        <f>VLOOKUP($A140,'21.04'!A142:E335,5,0)</f>
        <v>0</v>
      </c>
      <c r="Y140" s="37">
        <f>VLOOKUP($A140,'22.04'!A142:E335,5,0)</f>
        <v>0</v>
      </c>
      <c r="Z140" s="37">
        <f>VLOOKUP($A140,'23.04'!A142:E335,5,0)</f>
        <v>0</v>
      </c>
      <c r="AA140" s="37">
        <f>VLOOKUP($A140,'24.04'!A142:E335,5,0)</f>
        <v>0</v>
      </c>
      <c r="AB140" s="37">
        <f>VLOOKUP($A140,'25.04'!A142:E335,5,0)</f>
        <v>0</v>
      </c>
      <c r="AC140" s="37">
        <f>VLOOKUP($A140,'26.04'!A142:E335,5,0)</f>
        <v>0</v>
      </c>
      <c r="AD140" s="37">
        <f>VLOOKUP($A140,'27.04'!A142:E335,5,0)</f>
        <v>0</v>
      </c>
      <c r="AE140" s="37">
        <f>VLOOKUP($A140,'28.04'!A142:E335,5,0)</f>
        <v>0</v>
      </c>
      <c r="AF140" s="37">
        <f>VLOOKUP($A140,'29.04'!A142:E335,5,0)</f>
        <v>0</v>
      </c>
      <c r="AG140" s="37">
        <f>VLOOKUP($A140,'30.04'!A142:E335,5,0)</f>
        <v>0</v>
      </c>
      <c r="AH140" s="37">
        <f>VLOOKUP($A140,'31.03'!A142:E335,5,0)</f>
        <v>0</v>
      </c>
      <c r="AI140" s="137">
        <f t="shared" si="4"/>
        <v>0</v>
      </c>
      <c r="AJ140" s="138"/>
    </row>
    <row r="141" spans="1:36" ht="18" customHeight="1" x14ac:dyDescent="0.2">
      <c r="A141" s="13">
        <v>5530020</v>
      </c>
      <c r="B141" s="14" t="s">
        <v>164</v>
      </c>
      <c r="C141" s="15">
        <v>30000</v>
      </c>
      <c r="D141" s="37">
        <f>VLOOKUP($A141,'01.04'!A143:E337,5,0)</f>
        <v>0</v>
      </c>
      <c r="E141" s="37">
        <f>VLOOKUP($A141,'02.04'!A143:E337,5,0)</f>
        <v>0</v>
      </c>
      <c r="F141" s="37">
        <f>VLOOKUP($A141,'03.04'!A143:E337,5,0)</f>
        <v>0</v>
      </c>
      <c r="G141" s="37">
        <f>VLOOKUP($A141,'04.04'!A143:E337,5,0)</f>
        <v>0</v>
      </c>
      <c r="H141" s="37">
        <f>VLOOKUP($A141,'05.04'!A143:E337,5,0)</f>
        <v>0</v>
      </c>
      <c r="I141" s="37">
        <f>VLOOKUP($A141,'06.04'!A143:E337,5,0)</f>
        <v>0</v>
      </c>
      <c r="J141" s="37">
        <f>VLOOKUP($A141,'07.04'!A143:E337,5,0)</f>
        <v>0</v>
      </c>
      <c r="K141" s="37">
        <f>VLOOKUP($A141,'08.04'!A143:E337,5,0)</f>
        <v>0</v>
      </c>
      <c r="L141" s="37">
        <f>VLOOKUP($A141,'09.04'!A143:E337,5,0)</f>
        <v>0</v>
      </c>
      <c r="M141" s="37">
        <f>VLOOKUP($A141,'10.04'!A143:E337,5,0)</f>
        <v>0</v>
      </c>
      <c r="N141" s="37">
        <f>VLOOKUP($A141,'11.04'!A143:E337,5,0)</f>
        <v>0</v>
      </c>
      <c r="O141" s="37">
        <f>VLOOKUP($A141,'12.04'!A143:E337,5,0)</f>
        <v>0</v>
      </c>
      <c r="P141" s="37">
        <f>VLOOKUP($A141,'13.04'!A143:E337,5,0)</f>
        <v>0</v>
      </c>
      <c r="Q141" s="37">
        <f>VLOOKUP($A141,'14.04'!A143:E337,5,0)</f>
        <v>0</v>
      </c>
      <c r="R141" s="37">
        <f>VLOOKUP($A141,'15.04'!A143:E337,5,0)</f>
        <v>0</v>
      </c>
      <c r="S141" s="37">
        <f>VLOOKUP($A141,'16.04'!A143:E337,5,0)</f>
        <v>0</v>
      </c>
      <c r="T141" s="37">
        <f>VLOOKUP($A141,'17.04'!A143:E336,5,0)</f>
        <v>0</v>
      </c>
      <c r="U141" s="37">
        <f>VLOOKUP($A141,'18.04'!A143:E336,5,0)</f>
        <v>0</v>
      </c>
      <c r="V141" s="37">
        <f>VLOOKUP($A141,'19.04'!A143:E336,5,0)</f>
        <v>0</v>
      </c>
      <c r="W141" s="37">
        <f>VLOOKUP($A141,'20.04'!A143:E336,5,0)</f>
        <v>0</v>
      </c>
      <c r="X141" s="37">
        <f>VLOOKUP($A141,'21.04'!A143:E336,5,0)</f>
        <v>0</v>
      </c>
      <c r="Y141" s="37">
        <f>VLOOKUP($A141,'22.04'!A143:E336,5,0)</f>
        <v>0</v>
      </c>
      <c r="Z141" s="37">
        <f>VLOOKUP($A141,'23.04'!A143:E336,5,0)</f>
        <v>0</v>
      </c>
      <c r="AA141" s="37">
        <f>VLOOKUP($A141,'24.04'!A143:E336,5,0)</f>
        <v>0</v>
      </c>
      <c r="AB141" s="37">
        <f>VLOOKUP($A141,'25.04'!A143:E336,5,0)</f>
        <v>0</v>
      </c>
      <c r="AC141" s="37">
        <f>VLOOKUP($A141,'26.04'!A143:E336,5,0)</f>
        <v>0</v>
      </c>
      <c r="AD141" s="37">
        <f>VLOOKUP($A141,'27.04'!A143:E336,5,0)</f>
        <v>0</v>
      </c>
      <c r="AE141" s="37">
        <f>VLOOKUP($A141,'28.04'!A143:E336,5,0)</f>
        <v>0</v>
      </c>
      <c r="AF141" s="37">
        <f>VLOOKUP($A141,'29.04'!A143:E336,5,0)</f>
        <v>0</v>
      </c>
      <c r="AG141" s="37">
        <f>VLOOKUP($A141,'30.04'!A143:E336,5,0)</f>
        <v>0</v>
      </c>
      <c r="AH141" s="37">
        <f>VLOOKUP($A141,'31.03'!A143:E336,5,0)</f>
        <v>0</v>
      </c>
      <c r="AI141" s="137">
        <f t="shared" si="4"/>
        <v>0</v>
      </c>
      <c r="AJ141" s="138"/>
    </row>
    <row r="142" spans="1:36" ht="18" customHeight="1" x14ac:dyDescent="0.2">
      <c r="A142" s="13">
        <v>851003</v>
      </c>
      <c r="B142" s="14" t="s">
        <v>235</v>
      </c>
      <c r="C142" s="15">
        <v>24000</v>
      </c>
      <c r="D142" s="37"/>
      <c r="E142" s="37"/>
      <c r="F142" s="37"/>
      <c r="G142" s="37"/>
      <c r="H142" s="37"/>
      <c r="I142" s="37"/>
      <c r="J142" s="37"/>
      <c r="K142" s="37"/>
      <c r="L142" s="37"/>
      <c r="M142" s="37"/>
      <c r="N142" s="37"/>
      <c r="O142" s="37"/>
      <c r="P142" s="37"/>
      <c r="Q142" s="37"/>
      <c r="R142" s="37"/>
      <c r="S142" s="37"/>
      <c r="T142" s="37" t="e">
        <f>VLOOKUP($A142,'17.04'!A144:E337,5,0)</f>
        <v>#N/A</v>
      </c>
      <c r="U142" s="37" t="e">
        <f>VLOOKUP($A142,'18.04'!A144:E337,5,0)</f>
        <v>#N/A</v>
      </c>
      <c r="V142" s="37" t="e">
        <f>VLOOKUP($A142,'19.04'!A144:E337,5,0)</f>
        <v>#N/A</v>
      </c>
      <c r="W142" s="37" t="e">
        <f>VLOOKUP($A142,'20.04'!A144:E337,5,0)</f>
        <v>#N/A</v>
      </c>
      <c r="X142" s="37" t="e">
        <f>VLOOKUP($A142,'21.04'!A144:E337,5,0)</f>
        <v>#N/A</v>
      </c>
      <c r="Y142" s="37" t="e">
        <f>VLOOKUP($A142,'22.04'!A144:E337,5,0)</f>
        <v>#N/A</v>
      </c>
      <c r="Z142" s="37" t="e">
        <f>VLOOKUP($A142,'23.04'!A144:E337,5,0)</f>
        <v>#N/A</v>
      </c>
      <c r="AA142" s="37" t="e">
        <f>VLOOKUP($A142,'24.04'!A144:E337,5,0)</f>
        <v>#N/A</v>
      </c>
      <c r="AB142" s="37" t="e">
        <f>VLOOKUP($A142,'25.04'!A144:E337,5,0)</f>
        <v>#N/A</v>
      </c>
      <c r="AC142" s="37" t="e">
        <f>VLOOKUP($A142,'26.04'!A144:E337,5,0)</f>
        <v>#N/A</v>
      </c>
      <c r="AD142" s="37" t="e">
        <f>VLOOKUP($A142,'27.04'!A144:E337,5,0)</f>
        <v>#N/A</v>
      </c>
      <c r="AE142" s="37" t="e">
        <f>VLOOKUP($A142,'28.04'!A144:E337,5,0)</f>
        <v>#N/A</v>
      </c>
      <c r="AF142" s="37" t="e">
        <f>VLOOKUP($A142,'29.04'!A144:E337,5,0)</f>
        <v>#N/A</v>
      </c>
      <c r="AG142" s="37" t="e">
        <f>VLOOKUP($A142,'30.04'!A144:E337,5,0)</f>
        <v>#N/A</v>
      </c>
      <c r="AH142" s="37" t="e">
        <f>VLOOKUP($A142,'31.03'!A144:E337,5,0)</f>
        <v>#N/A</v>
      </c>
      <c r="AI142" s="137" t="e">
        <f t="shared" ref="AI142:AI145" si="5">SUM(D142:AH142)</f>
        <v>#N/A</v>
      </c>
      <c r="AJ142" s="138"/>
    </row>
    <row r="143" spans="1:36" ht="18" customHeight="1" x14ac:dyDescent="0.2">
      <c r="A143" s="13">
        <v>8512003</v>
      </c>
      <c r="B143" s="14" t="s">
        <v>236</v>
      </c>
      <c r="C143" s="15">
        <v>27000</v>
      </c>
      <c r="D143" s="37"/>
      <c r="E143" s="37"/>
      <c r="F143" s="37"/>
      <c r="G143" s="37"/>
      <c r="H143" s="37"/>
      <c r="I143" s="37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7" t="e">
        <f>VLOOKUP($A143,'17.04'!A145:E338,5,0)</f>
        <v>#N/A</v>
      </c>
      <c r="U143" s="37" t="e">
        <f>VLOOKUP($A143,'18.04'!A145:E338,5,0)</f>
        <v>#N/A</v>
      </c>
      <c r="V143" s="37" t="e">
        <f>VLOOKUP($A143,'19.04'!A145:E338,5,0)</f>
        <v>#N/A</v>
      </c>
      <c r="W143" s="37" t="e">
        <f>VLOOKUP($A143,'20.04'!A145:E338,5,0)</f>
        <v>#N/A</v>
      </c>
      <c r="X143" s="37" t="e">
        <f>VLOOKUP($A143,'21.04'!A145:E338,5,0)</f>
        <v>#N/A</v>
      </c>
      <c r="Y143" s="37" t="e">
        <f>VLOOKUP($A143,'22.04'!A145:E338,5,0)</f>
        <v>#N/A</v>
      </c>
      <c r="Z143" s="37" t="e">
        <f>VLOOKUP($A143,'23.04'!A145:E338,5,0)</f>
        <v>#N/A</v>
      </c>
      <c r="AA143" s="37" t="e">
        <f>VLOOKUP($A143,'24.04'!A145:E338,5,0)</f>
        <v>#N/A</v>
      </c>
      <c r="AB143" s="37" t="e">
        <f>VLOOKUP($A143,'25.04'!A145:E338,5,0)</f>
        <v>#N/A</v>
      </c>
      <c r="AC143" s="37" t="e">
        <f>VLOOKUP($A143,'26.04'!A145:E338,5,0)</f>
        <v>#N/A</v>
      </c>
      <c r="AD143" s="37" t="e">
        <f>VLOOKUP($A143,'27.04'!A145:E338,5,0)</f>
        <v>#N/A</v>
      </c>
      <c r="AE143" s="37" t="e">
        <f>VLOOKUP($A143,'28.04'!A145:E338,5,0)</f>
        <v>#N/A</v>
      </c>
      <c r="AF143" s="37" t="e">
        <f>VLOOKUP($A143,'29.04'!A145:E338,5,0)</f>
        <v>#N/A</v>
      </c>
      <c r="AG143" s="37" t="e">
        <f>VLOOKUP($A143,'30.04'!A145:E338,5,0)</f>
        <v>#N/A</v>
      </c>
      <c r="AH143" s="37" t="e">
        <f>VLOOKUP($A143,'31.03'!A145:E338,5,0)</f>
        <v>#N/A</v>
      </c>
      <c r="AI143" s="137" t="e">
        <f t="shared" si="5"/>
        <v>#N/A</v>
      </c>
      <c r="AJ143" s="138"/>
    </row>
    <row r="144" spans="1:36" ht="18" customHeight="1" x14ac:dyDescent="0.2">
      <c r="A144" s="13">
        <v>8512006</v>
      </c>
      <c r="B144" s="14" t="s">
        <v>237</v>
      </c>
      <c r="C144" s="15">
        <v>24000</v>
      </c>
      <c r="D144" s="37"/>
      <c r="E144" s="37"/>
      <c r="F144" s="37"/>
      <c r="G144" s="37"/>
      <c r="H144" s="37"/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 t="e">
        <f>VLOOKUP($A144,'17.04'!A146:E339,5,0)</f>
        <v>#N/A</v>
      </c>
      <c r="U144" s="37" t="e">
        <f>VLOOKUP($A144,'18.04'!A146:E339,5,0)</f>
        <v>#N/A</v>
      </c>
      <c r="V144" s="37" t="e">
        <f>VLOOKUP($A144,'19.04'!A146:E339,5,0)</f>
        <v>#N/A</v>
      </c>
      <c r="W144" s="37" t="e">
        <f>VLOOKUP($A144,'20.04'!A146:E339,5,0)</f>
        <v>#N/A</v>
      </c>
      <c r="X144" s="37" t="e">
        <f>VLOOKUP($A144,'21.04'!A146:E339,5,0)</f>
        <v>#N/A</v>
      </c>
      <c r="Y144" s="37" t="e">
        <f>VLOOKUP($A144,'22.04'!A146:E339,5,0)</f>
        <v>#N/A</v>
      </c>
      <c r="Z144" s="37" t="e">
        <f>VLOOKUP($A144,'23.04'!A146:E339,5,0)</f>
        <v>#N/A</v>
      </c>
      <c r="AA144" s="37" t="e">
        <f>VLOOKUP($A144,'24.04'!A146:E339,5,0)</f>
        <v>#N/A</v>
      </c>
      <c r="AB144" s="37" t="e">
        <f>VLOOKUP($A144,'25.04'!A146:E339,5,0)</f>
        <v>#N/A</v>
      </c>
      <c r="AC144" s="37" t="e">
        <f>VLOOKUP($A144,'26.04'!A146:E339,5,0)</f>
        <v>#N/A</v>
      </c>
      <c r="AD144" s="37" t="e">
        <f>VLOOKUP($A144,'27.04'!A146:E339,5,0)</f>
        <v>#N/A</v>
      </c>
      <c r="AE144" s="37" t="e">
        <f>VLOOKUP($A144,'28.04'!A146:E339,5,0)</f>
        <v>#N/A</v>
      </c>
      <c r="AF144" s="37" t="e">
        <f>VLOOKUP($A144,'29.04'!A146:E339,5,0)</f>
        <v>#N/A</v>
      </c>
      <c r="AG144" s="37" t="e">
        <f>VLOOKUP($A144,'30.04'!A146:E339,5,0)</f>
        <v>#N/A</v>
      </c>
      <c r="AH144" s="37" t="e">
        <f>VLOOKUP($A144,'31.03'!A146:E339,5,0)</f>
        <v>#N/A</v>
      </c>
      <c r="AI144" s="137" t="e">
        <f t="shared" si="5"/>
        <v>#N/A</v>
      </c>
      <c r="AJ144" s="138"/>
    </row>
    <row r="145" spans="1:37" ht="18" customHeight="1" x14ac:dyDescent="0.2">
      <c r="A145" s="13">
        <v>8512008</v>
      </c>
      <c r="B145" s="14" t="s">
        <v>238</v>
      </c>
      <c r="C145" s="15">
        <v>27000</v>
      </c>
      <c r="D145" s="37"/>
      <c r="E145" s="37"/>
      <c r="F145" s="37"/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 t="e">
        <f>VLOOKUP($A145,'17.04'!A147:E340,5,0)</f>
        <v>#N/A</v>
      </c>
      <c r="U145" s="37" t="e">
        <f>VLOOKUP($A145,'18.04'!A147:E340,5,0)</f>
        <v>#N/A</v>
      </c>
      <c r="V145" s="37" t="e">
        <f>VLOOKUP($A145,'19.04'!A147:E340,5,0)</f>
        <v>#N/A</v>
      </c>
      <c r="W145" s="37" t="e">
        <f>VLOOKUP($A145,'20.04'!A147:E340,5,0)</f>
        <v>#N/A</v>
      </c>
      <c r="X145" s="37" t="e">
        <f>VLOOKUP($A145,'21.04'!A147:E340,5,0)</f>
        <v>#N/A</v>
      </c>
      <c r="Y145" s="37" t="e">
        <f>VLOOKUP($A145,'22.04'!A147:E340,5,0)</f>
        <v>#N/A</v>
      </c>
      <c r="Z145" s="37" t="e">
        <f>VLOOKUP($A145,'23.04'!A147:E340,5,0)</f>
        <v>#N/A</v>
      </c>
      <c r="AA145" s="37" t="e">
        <f>VLOOKUP($A145,'24.04'!A147:E340,5,0)</f>
        <v>#N/A</v>
      </c>
      <c r="AB145" s="37" t="e">
        <f>VLOOKUP($A145,'25.04'!A147:E340,5,0)</f>
        <v>#N/A</v>
      </c>
      <c r="AC145" s="37" t="e">
        <f>VLOOKUP($A145,'26.04'!A147:E340,5,0)</f>
        <v>#N/A</v>
      </c>
      <c r="AD145" s="37" t="e">
        <f>VLOOKUP($A145,'27.04'!A147:E340,5,0)</f>
        <v>#N/A</v>
      </c>
      <c r="AE145" s="37" t="e">
        <f>VLOOKUP($A145,'28.04'!A147:E340,5,0)</f>
        <v>#N/A</v>
      </c>
      <c r="AF145" s="37" t="e">
        <f>VLOOKUP($A145,'29.04'!A147:E340,5,0)</f>
        <v>#N/A</v>
      </c>
      <c r="AG145" s="37" t="e">
        <f>VLOOKUP($A145,'30.04'!A147:E340,5,0)</f>
        <v>#N/A</v>
      </c>
      <c r="AH145" s="37" t="e">
        <f>VLOOKUP($A145,'31.03'!A147:E340,5,0)</f>
        <v>#N/A</v>
      </c>
      <c r="AI145" s="137" t="e">
        <f t="shared" si="5"/>
        <v>#N/A</v>
      </c>
      <c r="AJ145" s="138"/>
      <c r="AK145" s="43" t="e">
        <f>AI142+AI143+AI144+AI145+AI62</f>
        <v>#N/A</v>
      </c>
    </row>
    <row r="146" spans="1:37" ht="18" customHeight="1" x14ac:dyDescent="0.2">
      <c r="D146" s="30">
        <f>SUM(D8:D141)</f>
        <v>1304</v>
      </c>
      <c r="E146" s="31"/>
      <c r="F146" s="31"/>
      <c r="G146" s="31"/>
      <c r="H146" s="31"/>
      <c r="I146" s="30">
        <f>SUM(I8:I141)</f>
        <v>1502</v>
      </c>
      <c r="J146" s="30">
        <f>SUM(J8:J141)</f>
        <v>696</v>
      </c>
      <c r="K146" s="30"/>
      <c r="L146" s="31"/>
      <c r="M146" s="31"/>
      <c r="N146" s="31"/>
      <c r="O146" s="31"/>
      <c r="P146" s="31"/>
      <c r="Q146" s="30" t="e">
        <f>SUM(Q8:Q141)</f>
        <v>#N/A</v>
      </c>
      <c r="R146" s="30" t="e">
        <f>SUM(R8:R141)</f>
        <v>#N/A</v>
      </c>
      <c r="S146" s="30" t="e">
        <f>SUM(S8:S141)</f>
        <v>#N/A</v>
      </c>
      <c r="T146" s="31"/>
      <c r="U146" s="31"/>
      <c r="V146" s="32"/>
      <c r="W146" s="30" t="e">
        <f>SUM(W8:W141)</f>
        <v>#N/A</v>
      </c>
      <c r="X146" s="30" t="e">
        <f>SUM(X8:X141)</f>
        <v>#N/A</v>
      </c>
    </row>
    <row r="147" spans="1:37" ht="18" customHeight="1" x14ac:dyDescent="0.2"/>
    <row r="148" spans="1:37" s="1" customFormat="1" ht="18" customHeight="1" x14ac:dyDescent="0.2">
      <c r="A148" s="29"/>
      <c r="B148" s="33" t="s">
        <v>220</v>
      </c>
      <c r="V148" s="2"/>
      <c r="W148" s="2"/>
      <c r="X148" s="2"/>
      <c r="Y148" s="3"/>
    </row>
    <row r="150" spans="1:37" s="1" customFormat="1" x14ac:dyDescent="0.2">
      <c r="A150" s="29"/>
      <c r="B150" s="3"/>
      <c r="V150" s="2"/>
      <c r="W150" s="2"/>
      <c r="X150" s="2"/>
      <c r="Y150" s="3"/>
    </row>
  </sheetData>
  <mergeCells count="148">
    <mergeCell ref="AI139:AJ139"/>
    <mergeCell ref="AI140:AJ140"/>
    <mergeCell ref="AI141:AJ141"/>
    <mergeCell ref="AI134:AJ134"/>
    <mergeCell ref="AI135:AJ135"/>
    <mergeCell ref="AI136:AJ136"/>
    <mergeCell ref="AI137:AJ137"/>
    <mergeCell ref="AI138:AJ138"/>
    <mergeCell ref="AI129:AJ129"/>
    <mergeCell ref="AI130:AJ130"/>
    <mergeCell ref="AI131:AJ131"/>
    <mergeCell ref="AI132:AJ132"/>
    <mergeCell ref="AI133:AJ133"/>
    <mergeCell ref="AI124:AJ124"/>
    <mergeCell ref="AI125:AJ125"/>
    <mergeCell ref="AI126:AJ126"/>
    <mergeCell ref="AI127:AJ127"/>
    <mergeCell ref="AI128:AJ128"/>
    <mergeCell ref="AI119:AJ119"/>
    <mergeCell ref="AI120:AJ120"/>
    <mergeCell ref="AI121:AJ121"/>
    <mergeCell ref="AI122:AJ122"/>
    <mergeCell ref="AI123:AJ123"/>
    <mergeCell ref="AI114:AJ114"/>
    <mergeCell ref="AI115:AJ115"/>
    <mergeCell ref="AI116:AJ116"/>
    <mergeCell ref="AI117:AJ117"/>
    <mergeCell ref="AI118:AJ118"/>
    <mergeCell ref="AI109:AJ109"/>
    <mergeCell ref="AI110:AJ110"/>
    <mergeCell ref="AI111:AJ111"/>
    <mergeCell ref="AI112:AJ112"/>
    <mergeCell ref="AI113:AJ113"/>
    <mergeCell ref="AI104:AJ104"/>
    <mergeCell ref="AI105:AJ105"/>
    <mergeCell ref="AI106:AJ106"/>
    <mergeCell ref="AI107:AJ107"/>
    <mergeCell ref="AI108:AJ108"/>
    <mergeCell ref="AI99:AJ99"/>
    <mergeCell ref="AI100:AJ100"/>
    <mergeCell ref="AI101:AJ101"/>
    <mergeCell ref="AI102:AJ102"/>
    <mergeCell ref="AI103:AJ103"/>
    <mergeCell ref="AI94:AJ94"/>
    <mergeCell ref="AI95:AJ95"/>
    <mergeCell ref="AI96:AJ96"/>
    <mergeCell ref="AI97:AJ97"/>
    <mergeCell ref="AI98:AJ98"/>
    <mergeCell ref="AI89:AJ89"/>
    <mergeCell ref="AI90:AJ90"/>
    <mergeCell ref="AI91:AJ91"/>
    <mergeCell ref="AI92:AJ92"/>
    <mergeCell ref="AI93:AJ93"/>
    <mergeCell ref="AI84:AJ84"/>
    <mergeCell ref="AI85:AJ85"/>
    <mergeCell ref="AI86:AJ86"/>
    <mergeCell ref="AI87:AJ87"/>
    <mergeCell ref="AI88:AJ88"/>
    <mergeCell ref="AI79:AJ79"/>
    <mergeCell ref="AI80:AJ80"/>
    <mergeCell ref="AI81:AJ81"/>
    <mergeCell ref="AI82:AJ82"/>
    <mergeCell ref="AI83:AJ83"/>
    <mergeCell ref="AI74:AJ74"/>
    <mergeCell ref="AI75:AJ75"/>
    <mergeCell ref="AI76:AJ76"/>
    <mergeCell ref="AI77:AJ77"/>
    <mergeCell ref="AI78:AJ78"/>
    <mergeCell ref="AI69:AJ69"/>
    <mergeCell ref="AI70:AJ70"/>
    <mergeCell ref="AI71:AJ71"/>
    <mergeCell ref="AI72:AJ72"/>
    <mergeCell ref="AI73:AJ73"/>
    <mergeCell ref="AI60:AJ60"/>
    <mergeCell ref="AI50:AJ50"/>
    <mergeCell ref="AI51:AJ51"/>
    <mergeCell ref="AI52:AJ52"/>
    <mergeCell ref="AI64:AJ64"/>
    <mergeCell ref="AI65:AJ65"/>
    <mergeCell ref="AI66:AJ66"/>
    <mergeCell ref="AI67:AJ67"/>
    <mergeCell ref="AI68:AJ68"/>
    <mergeCell ref="AI59:AJ59"/>
    <mergeCell ref="AI61:AJ61"/>
    <mergeCell ref="AI62:AJ62"/>
    <mergeCell ref="AI63:AJ63"/>
    <mergeCell ref="AI43:AJ43"/>
    <mergeCell ref="AI44:AJ44"/>
    <mergeCell ref="AI45:AJ45"/>
    <mergeCell ref="AI46:AJ46"/>
    <mergeCell ref="AI47:AJ47"/>
    <mergeCell ref="AI58:AJ58"/>
    <mergeCell ref="AI41:AJ41"/>
    <mergeCell ref="AI42:AJ42"/>
    <mergeCell ref="AI33:AJ33"/>
    <mergeCell ref="AI34:AJ34"/>
    <mergeCell ref="AI35:AJ35"/>
    <mergeCell ref="AI36:AJ36"/>
    <mergeCell ref="AI37:AJ37"/>
    <mergeCell ref="AI48:AJ48"/>
    <mergeCell ref="AI49:AJ49"/>
    <mergeCell ref="AI53:AJ53"/>
    <mergeCell ref="AI54:AJ54"/>
    <mergeCell ref="AI55:AJ55"/>
    <mergeCell ref="AI56:AJ56"/>
    <mergeCell ref="AI57:AJ57"/>
    <mergeCell ref="AI27:AJ27"/>
    <mergeCell ref="AI38:AJ38"/>
    <mergeCell ref="AI39:AJ39"/>
    <mergeCell ref="AI40:AJ40"/>
    <mergeCell ref="A1:B1"/>
    <mergeCell ref="A2:B2"/>
    <mergeCell ref="A3:X3"/>
    <mergeCell ref="C5:C6"/>
    <mergeCell ref="AI18:AJ18"/>
    <mergeCell ref="AI19:AJ19"/>
    <mergeCell ref="AI20:AJ20"/>
    <mergeCell ref="AI21:AJ21"/>
    <mergeCell ref="AI22:AJ22"/>
    <mergeCell ref="AI13:AJ13"/>
    <mergeCell ref="AI14:AJ14"/>
    <mergeCell ref="AI15:AJ15"/>
    <mergeCell ref="AI16:AJ16"/>
    <mergeCell ref="AI17:AJ17"/>
    <mergeCell ref="AI142:AJ142"/>
    <mergeCell ref="AI143:AJ143"/>
    <mergeCell ref="AI144:AJ144"/>
    <mergeCell ref="AI145:AJ145"/>
    <mergeCell ref="A62:C62"/>
    <mergeCell ref="AI5:AJ7"/>
    <mergeCell ref="A7:B7"/>
    <mergeCell ref="A5:A6"/>
    <mergeCell ref="B5:B6"/>
    <mergeCell ref="D5:AH6"/>
    <mergeCell ref="AI8:AJ8"/>
    <mergeCell ref="AI9:AJ9"/>
    <mergeCell ref="AI10:AJ10"/>
    <mergeCell ref="AI11:AJ11"/>
    <mergeCell ref="AI12:AJ12"/>
    <mergeCell ref="AI28:AJ28"/>
    <mergeCell ref="AI29:AJ29"/>
    <mergeCell ref="AI30:AJ30"/>
    <mergeCell ref="AI31:AJ31"/>
    <mergeCell ref="AI32:AJ32"/>
    <mergeCell ref="AI23:AJ23"/>
    <mergeCell ref="AI24:AJ24"/>
    <mergeCell ref="AI25:AJ25"/>
    <mergeCell ref="AI26:AJ26"/>
  </mergeCells>
  <conditionalFormatting sqref="B101:B102">
    <cfRule type="duplicateValues" dxfId="41" priority="49" stopIfTrue="1"/>
  </conditionalFormatting>
  <conditionalFormatting sqref="B133">
    <cfRule type="duplicateValues" dxfId="40" priority="48" stopIfTrue="1"/>
  </conditionalFormatting>
  <conditionalFormatting sqref="B119">
    <cfRule type="duplicateValues" dxfId="39" priority="47" stopIfTrue="1"/>
  </conditionalFormatting>
  <conditionalFormatting sqref="B147 B149:B220">
    <cfRule type="duplicateValues" dxfId="38" priority="45" stopIfTrue="1"/>
  </conditionalFormatting>
  <conditionalFormatting sqref="B146">
    <cfRule type="duplicateValues" dxfId="37" priority="44" stopIfTrue="1"/>
  </conditionalFormatting>
  <conditionalFormatting sqref="B148">
    <cfRule type="duplicateValues" dxfId="36" priority="43" stopIfTrue="1"/>
  </conditionalFormatting>
  <conditionalFormatting sqref="B148">
    <cfRule type="duplicateValues" dxfId="35" priority="40" stopIfTrue="1"/>
    <cfRule type="duplicateValues" dxfId="34" priority="41" stopIfTrue="1"/>
    <cfRule type="duplicateValues" dxfId="33" priority="42" stopIfTrue="1"/>
  </conditionalFormatting>
  <conditionalFormatting sqref="B19">
    <cfRule type="duplicateValues" dxfId="32" priority="34" stopIfTrue="1"/>
  </conditionalFormatting>
  <conditionalFormatting sqref="B19">
    <cfRule type="duplicateValues" dxfId="31" priority="35" stopIfTrue="1"/>
  </conditionalFormatting>
  <conditionalFormatting sqref="B19">
    <cfRule type="duplicateValues" dxfId="30" priority="36" stopIfTrue="1"/>
  </conditionalFormatting>
  <conditionalFormatting sqref="B19">
    <cfRule type="duplicateValues" dxfId="29" priority="37" stopIfTrue="1"/>
    <cfRule type="duplicateValues" dxfId="28" priority="38" stopIfTrue="1"/>
    <cfRule type="duplicateValues" dxfId="27" priority="39" stopIfTrue="1"/>
  </conditionalFormatting>
  <conditionalFormatting sqref="A19:A24">
    <cfRule type="duplicateValues" dxfId="26" priority="33" stopIfTrue="1"/>
  </conditionalFormatting>
  <conditionalFormatting sqref="A25">
    <cfRule type="duplicateValues" dxfId="25" priority="32" stopIfTrue="1"/>
  </conditionalFormatting>
  <conditionalFormatting sqref="A26">
    <cfRule type="duplicateValues" dxfId="24" priority="31" stopIfTrue="1"/>
  </conditionalFormatting>
  <conditionalFormatting sqref="A27">
    <cfRule type="duplicateValues" dxfId="23" priority="30" stopIfTrue="1"/>
  </conditionalFormatting>
  <conditionalFormatting sqref="A28">
    <cfRule type="duplicateValues" dxfId="22" priority="29" stopIfTrue="1"/>
  </conditionalFormatting>
  <conditionalFormatting sqref="A29">
    <cfRule type="duplicateValues" dxfId="21" priority="28" stopIfTrue="1"/>
  </conditionalFormatting>
  <conditionalFormatting sqref="B221:B65264 B146 B5 B8:B18 A7 B120:B132 B20:B59 B134:B141 B63:B118 B61">
    <cfRule type="duplicateValues" dxfId="20" priority="50" stopIfTrue="1"/>
  </conditionalFormatting>
  <conditionalFormatting sqref="B221:B65264 B146 B5 B8:B18 A7 B103:B118 B120:B132 B20:B59 B134:B141 B63:B100 B61">
    <cfRule type="duplicateValues" dxfId="19" priority="51" stopIfTrue="1"/>
  </conditionalFormatting>
  <conditionalFormatting sqref="A146:A65264 A1:A5 A8:A18 A30:A59 A61:A141">
    <cfRule type="duplicateValues" dxfId="18" priority="52" stopIfTrue="1"/>
  </conditionalFormatting>
  <conditionalFormatting sqref="B146:B147 B5 B8:B18 A7 B20:B59 B63:B141 B149:B65264 B61">
    <cfRule type="duplicateValues" dxfId="17" priority="53" stopIfTrue="1"/>
  </conditionalFormatting>
  <conditionalFormatting sqref="B146:B147 B1:B5 B8:B18 A7 B20:B59 B63:B141 B149:B65264 B61">
    <cfRule type="duplicateValues" dxfId="16" priority="54" stopIfTrue="1"/>
    <cfRule type="duplicateValues" dxfId="15" priority="55" stopIfTrue="1"/>
    <cfRule type="duplicateValues" dxfId="14" priority="56" stopIfTrue="1"/>
  </conditionalFormatting>
  <conditionalFormatting sqref="B60">
    <cfRule type="duplicateValues" dxfId="13" priority="9" stopIfTrue="1"/>
  </conditionalFormatting>
  <conditionalFormatting sqref="B60">
    <cfRule type="duplicateValues" dxfId="12" priority="10" stopIfTrue="1"/>
  </conditionalFormatting>
  <conditionalFormatting sqref="A60">
    <cfRule type="duplicateValues" dxfId="11" priority="11" stopIfTrue="1"/>
  </conditionalFormatting>
  <conditionalFormatting sqref="B60">
    <cfRule type="duplicateValues" dxfId="10" priority="12" stopIfTrue="1"/>
  </conditionalFormatting>
  <conditionalFormatting sqref="B60">
    <cfRule type="duplicateValues" dxfId="9" priority="13" stopIfTrue="1"/>
    <cfRule type="duplicateValues" dxfId="8" priority="14" stopIfTrue="1"/>
    <cfRule type="duplicateValues" dxfId="7" priority="15" stopIfTrue="1"/>
  </conditionalFormatting>
  <conditionalFormatting sqref="B142:B145">
    <cfRule type="duplicateValues" dxfId="6" priority="2" stopIfTrue="1"/>
  </conditionalFormatting>
  <conditionalFormatting sqref="B142:B145">
    <cfRule type="duplicateValues" dxfId="5" priority="3" stopIfTrue="1"/>
  </conditionalFormatting>
  <conditionalFormatting sqref="B142:B145">
    <cfRule type="duplicateValues" dxfId="4" priority="5" stopIfTrue="1"/>
  </conditionalFormatting>
  <conditionalFormatting sqref="B142:B145">
    <cfRule type="duplicateValues" dxfId="3" priority="6" stopIfTrue="1"/>
    <cfRule type="duplicateValues" dxfId="2" priority="7" stopIfTrue="1"/>
    <cfRule type="duplicateValues" dxfId="1" priority="8" stopIfTrue="1"/>
  </conditionalFormatting>
  <conditionalFormatting sqref="A142:A145">
    <cfRule type="duplicateValues" dxfId="0" priority="1" stopIfTrue="1"/>
  </conditionalFormatting>
  <pageMargins left="0.70866141732283472" right="0.70866141732283472" top="0.74803149606299213" bottom="0.74803149606299213" header="0.31496062992125984" footer="0.31496062992125984"/>
  <pageSetup scale="2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214"/>
  <sheetViews>
    <sheetView zoomScaleNormal="100" workbookViewId="0">
      <pane xSplit="4" ySplit="8" topLeftCell="E94" activePane="bottomRight" state="frozen"/>
      <selection activeCell="AI60" sqref="AI60:AJ60"/>
      <selection pane="topRight" activeCell="AI60" sqref="AI60:AJ60"/>
      <selection pane="bottomLeft" activeCell="AI60" sqref="AI60:AJ60"/>
      <selection pane="bottomRight" activeCell="E157" sqref="E157"/>
    </sheetView>
  </sheetViews>
  <sheetFormatPr defaultColWidth="6.85546875" defaultRowHeight="15.75" x14ac:dyDescent="0.2"/>
  <cols>
    <col min="1" max="1" width="9.5703125" style="29" customWidth="1"/>
    <col min="2" max="2" width="23.5703125" style="3" customWidth="1"/>
    <col min="3" max="3" width="11.85546875" style="1" customWidth="1"/>
    <col min="4" max="4" width="8.42578125" style="1" customWidth="1"/>
    <col min="5" max="5" width="7.7109375" style="1" customWidth="1"/>
    <col min="6" max="6" width="7.28515625" style="1" hidden="1" customWidth="1"/>
    <col min="7" max="7" width="0.28515625" style="1" hidden="1" customWidth="1"/>
    <col min="8" max="8" width="7.42578125" style="1" customWidth="1"/>
    <col min="9" max="9" width="9" style="1" customWidth="1"/>
    <col min="10" max="12" width="7.5703125" style="1" customWidth="1"/>
    <col min="13" max="13" width="7.7109375" style="1" customWidth="1"/>
    <col min="14" max="14" width="6.7109375" style="1" hidden="1" customWidth="1"/>
    <col min="15" max="15" width="9.7109375" style="1" customWidth="1"/>
    <col min="16" max="16" width="9.7109375" style="1" hidden="1" customWidth="1"/>
    <col min="17" max="17" width="6.5703125" style="1" customWidth="1"/>
    <col min="18" max="18" width="7.7109375" style="1" customWidth="1"/>
    <col min="19" max="19" width="6.42578125" style="1" customWidth="1"/>
    <col min="20" max="20" width="7" style="1" customWidth="1"/>
    <col min="21" max="21" width="7.28515625" style="1" customWidth="1"/>
    <col min="22" max="23" width="7.7109375" style="2" customWidth="1"/>
    <col min="24" max="24" width="9.5703125" style="2" customWidth="1"/>
    <col min="25" max="25" width="18.42578125" style="3" customWidth="1"/>
    <col min="26" max="26" width="11.7109375" style="3" customWidth="1"/>
    <col min="27" max="27" width="13.42578125" style="3" customWidth="1"/>
    <col min="28" max="28" width="12" style="3" customWidth="1"/>
    <col min="29" max="16384" width="6.85546875" style="3"/>
  </cols>
  <sheetData>
    <row r="1" spans="1:28" x14ac:dyDescent="0.2">
      <c r="A1" s="127" t="s">
        <v>0</v>
      </c>
      <c r="B1" s="127"/>
    </row>
    <row r="2" spans="1:28" x14ac:dyDescent="0.2">
      <c r="A2" s="127" t="s">
        <v>1</v>
      </c>
      <c r="B2" s="127"/>
    </row>
    <row r="3" spans="1:28" ht="19.5" x14ac:dyDescent="0.2">
      <c r="A3" s="128" t="s">
        <v>2</v>
      </c>
      <c r="B3" s="128"/>
      <c r="C3" s="128"/>
      <c r="D3" s="128"/>
      <c r="E3" s="128"/>
      <c r="F3" s="128"/>
      <c r="G3" s="128"/>
      <c r="H3" s="128"/>
      <c r="I3" s="128"/>
      <c r="J3" s="128"/>
      <c r="K3" s="128"/>
      <c r="L3" s="128"/>
      <c r="M3" s="128"/>
      <c r="N3" s="128"/>
      <c r="O3" s="128"/>
      <c r="P3" s="128"/>
      <c r="Q3" s="128"/>
      <c r="R3" s="128"/>
      <c r="S3" s="128"/>
      <c r="T3" s="128"/>
      <c r="U3" s="128"/>
      <c r="V3" s="128"/>
      <c r="W3" s="128"/>
      <c r="X3" s="128"/>
    </row>
    <row r="4" spans="1:28" ht="18.75" x14ac:dyDescent="0.2">
      <c r="A4" s="47" t="s">
        <v>3</v>
      </c>
      <c r="B4" s="4">
        <v>42829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8" ht="18" customHeight="1" x14ac:dyDescent="0.2">
      <c r="A5" s="129" t="s">
        <v>4</v>
      </c>
      <c r="B5" s="129" t="s">
        <v>5</v>
      </c>
      <c r="C5" s="130" t="s">
        <v>6</v>
      </c>
      <c r="D5" s="131" t="s">
        <v>7</v>
      </c>
      <c r="E5" s="130" t="s">
        <v>8</v>
      </c>
      <c r="F5" s="130"/>
      <c r="G5" s="130"/>
      <c r="H5" s="130"/>
      <c r="I5" s="130" t="s">
        <v>9</v>
      </c>
      <c r="J5" s="130"/>
      <c r="K5" s="130"/>
      <c r="L5" s="130"/>
      <c r="M5" s="130" t="s">
        <v>10</v>
      </c>
      <c r="N5" s="130"/>
      <c r="O5" s="130"/>
      <c r="P5" s="130"/>
      <c r="Q5" s="130"/>
      <c r="R5" s="130"/>
      <c r="S5" s="134" t="s">
        <v>11</v>
      </c>
      <c r="T5" s="135"/>
      <c r="U5" s="136"/>
      <c r="V5" s="120" t="s">
        <v>12</v>
      </c>
      <c r="W5" s="123" t="s">
        <v>13</v>
      </c>
      <c r="X5" s="123" t="s">
        <v>14</v>
      </c>
      <c r="Z5" s="126" t="s">
        <v>15</v>
      </c>
      <c r="AA5" s="126"/>
      <c r="AB5" s="126"/>
    </row>
    <row r="6" spans="1:28" ht="20.25" customHeight="1" x14ac:dyDescent="0.2">
      <c r="A6" s="129"/>
      <c r="B6" s="129"/>
      <c r="C6" s="130"/>
      <c r="D6" s="131"/>
      <c r="E6" s="132" t="s">
        <v>16</v>
      </c>
      <c r="F6" s="132" t="s">
        <v>17</v>
      </c>
      <c r="G6" s="120" t="s">
        <v>18</v>
      </c>
      <c r="H6" s="120" t="s">
        <v>19</v>
      </c>
      <c r="I6" s="120" t="s">
        <v>20</v>
      </c>
      <c r="J6" s="120" t="s">
        <v>21</v>
      </c>
      <c r="K6" s="120" t="s">
        <v>223</v>
      </c>
      <c r="L6" s="120" t="s">
        <v>22</v>
      </c>
      <c r="M6" s="120" t="s">
        <v>18</v>
      </c>
      <c r="N6" s="120" t="s">
        <v>23</v>
      </c>
      <c r="O6" s="119" t="s">
        <v>24</v>
      </c>
      <c r="P6" s="119"/>
      <c r="Q6" s="119"/>
      <c r="R6" s="120" t="s">
        <v>25</v>
      </c>
      <c r="S6" s="120" t="s">
        <v>26</v>
      </c>
      <c r="T6" s="120" t="s">
        <v>27</v>
      </c>
      <c r="U6" s="120" t="s">
        <v>28</v>
      </c>
      <c r="V6" s="122"/>
      <c r="W6" s="124"/>
      <c r="X6" s="124"/>
      <c r="Z6" s="126"/>
      <c r="AA6" s="126"/>
      <c r="AB6" s="126"/>
    </row>
    <row r="7" spans="1:28" ht="58.5" customHeight="1" x14ac:dyDescent="0.2">
      <c r="A7" s="129"/>
      <c r="B7" s="129"/>
      <c r="C7" s="130"/>
      <c r="D7" s="131"/>
      <c r="E7" s="133"/>
      <c r="F7" s="133"/>
      <c r="G7" s="121"/>
      <c r="H7" s="121"/>
      <c r="I7" s="121"/>
      <c r="J7" s="121"/>
      <c r="K7" s="121"/>
      <c r="L7" s="121"/>
      <c r="M7" s="121"/>
      <c r="N7" s="121"/>
      <c r="O7" s="49" t="s">
        <v>29</v>
      </c>
      <c r="P7" s="49" t="s">
        <v>30</v>
      </c>
      <c r="Q7" s="48" t="s">
        <v>31</v>
      </c>
      <c r="R7" s="121"/>
      <c r="S7" s="121"/>
      <c r="T7" s="121"/>
      <c r="U7" s="121"/>
      <c r="V7" s="121"/>
      <c r="W7" s="125"/>
      <c r="X7" s="125"/>
      <c r="Z7" s="5"/>
      <c r="AA7" s="5"/>
      <c r="AB7" s="6"/>
    </row>
    <row r="8" spans="1:28" ht="18" customHeight="1" x14ac:dyDescent="0.2">
      <c r="A8" s="7"/>
      <c r="B8" s="8" t="s">
        <v>32</v>
      </c>
      <c r="C8" s="9"/>
      <c r="D8" s="10"/>
      <c r="E8" s="10"/>
      <c r="F8" s="10"/>
      <c r="G8" s="10"/>
      <c r="H8" s="9"/>
      <c r="I8" s="10"/>
      <c r="J8" s="10"/>
      <c r="K8" s="10"/>
      <c r="L8" s="9"/>
      <c r="M8" s="10"/>
      <c r="N8" s="10"/>
      <c r="O8" s="10"/>
      <c r="P8" s="10"/>
      <c r="Q8" s="10"/>
      <c r="R8" s="11"/>
      <c r="S8" s="10"/>
      <c r="T8" s="10"/>
      <c r="U8" s="10"/>
      <c r="V8" s="9"/>
      <c r="W8" s="10"/>
      <c r="X8" s="9"/>
      <c r="Z8" s="12"/>
      <c r="AA8" s="12"/>
      <c r="AB8" s="12"/>
    </row>
    <row r="9" spans="1:28" ht="18" customHeight="1" x14ac:dyDescent="0.2">
      <c r="A9" s="13">
        <v>1500001</v>
      </c>
      <c r="B9" s="14" t="s">
        <v>33</v>
      </c>
      <c r="C9" s="15">
        <v>27000</v>
      </c>
      <c r="D9" s="10">
        <f>VLOOKUP($A9,'03.04'!$A$9:$W$204,23,0)</f>
        <v>0</v>
      </c>
      <c r="E9" s="15">
        <v>4</v>
      </c>
      <c r="F9" s="15"/>
      <c r="G9" s="15"/>
      <c r="H9" s="9">
        <f t="shared" ref="H9:H52" si="0">SUM(E9:G9)</f>
        <v>4</v>
      </c>
      <c r="I9" s="15">
        <v>4</v>
      </c>
      <c r="J9" s="15"/>
      <c r="K9" s="15"/>
      <c r="L9" s="9">
        <f>SUM(I9:K9)</f>
        <v>4</v>
      </c>
      <c r="M9" s="15"/>
      <c r="N9" s="15"/>
      <c r="O9" s="15"/>
      <c r="P9" s="15"/>
      <c r="Q9" s="15"/>
      <c r="R9" s="11">
        <f>SUM(M9:Q9)</f>
        <v>0</v>
      </c>
      <c r="S9" s="15"/>
      <c r="T9" s="15"/>
      <c r="U9" s="9">
        <f t="shared" ref="U9:U52" si="1">S9+T9</f>
        <v>0</v>
      </c>
      <c r="V9" s="9">
        <f t="shared" ref="V9:V52" si="2">D9+H9-L9-R9-U9</f>
        <v>0</v>
      </c>
      <c r="W9" s="15"/>
      <c r="X9" s="34">
        <f t="shared" ref="X9:X52" si="3">W9-V9</f>
        <v>0</v>
      </c>
      <c r="Y9" s="29"/>
      <c r="Z9" s="17"/>
    </row>
    <row r="10" spans="1:28" ht="18" customHeight="1" x14ac:dyDescent="0.2">
      <c r="A10" s="13">
        <v>1500002</v>
      </c>
      <c r="B10" s="14" t="s">
        <v>34</v>
      </c>
      <c r="C10" s="15">
        <v>19000</v>
      </c>
      <c r="D10" s="10">
        <f>VLOOKUP($A10,'03.04'!$A$9:$W$204,23,0)</f>
        <v>0</v>
      </c>
      <c r="E10" s="15">
        <v>6</v>
      </c>
      <c r="F10" s="15"/>
      <c r="G10" s="15"/>
      <c r="H10" s="9">
        <f t="shared" si="0"/>
        <v>6</v>
      </c>
      <c r="I10" s="15">
        <v>4</v>
      </c>
      <c r="J10" s="15"/>
      <c r="K10" s="15"/>
      <c r="L10" s="9">
        <f t="shared" ref="L10:L76" si="4">SUM(I10:K10)</f>
        <v>4</v>
      </c>
      <c r="M10" s="15"/>
      <c r="N10" s="15"/>
      <c r="O10" s="15"/>
      <c r="P10" s="15"/>
      <c r="Q10" s="15"/>
      <c r="R10" s="11">
        <f t="shared" ref="R10:R89" si="5">SUM(M10:Q10)</f>
        <v>0</v>
      </c>
      <c r="S10" s="15">
        <v>2</v>
      </c>
      <c r="T10" s="15"/>
      <c r="U10" s="9">
        <f t="shared" si="1"/>
        <v>2</v>
      </c>
      <c r="V10" s="9">
        <f t="shared" si="2"/>
        <v>0</v>
      </c>
      <c r="W10" s="15"/>
      <c r="X10" s="16">
        <f t="shared" si="3"/>
        <v>0</v>
      </c>
      <c r="Y10" s="26"/>
      <c r="Z10" s="17"/>
    </row>
    <row r="11" spans="1:28" ht="18" customHeight="1" x14ac:dyDescent="0.2">
      <c r="A11" s="13">
        <v>1500003</v>
      </c>
      <c r="B11" s="14" t="s">
        <v>35</v>
      </c>
      <c r="C11" s="15">
        <v>22000</v>
      </c>
      <c r="D11" s="10">
        <f>VLOOKUP($A11,'03.04'!$A$9:$W$204,23,0)</f>
        <v>0</v>
      </c>
      <c r="E11" s="15">
        <v>6</v>
      </c>
      <c r="F11" s="15"/>
      <c r="G11" s="15"/>
      <c r="H11" s="9">
        <f t="shared" si="0"/>
        <v>6</v>
      </c>
      <c r="I11" s="15">
        <v>4</v>
      </c>
      <c r="J11" s="15"/>
      <c r="K11" s="15"/>
      <c r="L11" s="9">
        <f t="shared" si="4"/>
        <v>4</v>
      </c>
      <c r="M11" s="15"/>
      <c r="N11" s="15"/>
      <c r="O11" s="15"/>
      <c r="P11" s="15"/>
      <c r="Q11" s="15"/>
      <c r="R11" s="11">
        <f t="shared" si="5"/>
        <v>0</v>
      </c>
      <c r="S11" s="15">
        <v>2</v>
      </c>
      <c r="T11" s="15"/>
      <c r="U11" s="9">
        <f t="shared" si="1"/>
        <v>2</v>
      </c>
      <c r="V11" s="9">
        <f t="shared" si="2"/>
        <v>0</v>
      </c>
      <c r="W11" s="15"/>
      <c r="X11" s="16">
        <f t="shared" si="3"/>
        <v>0</v>
      </c>
      <c r="Y11" s="26"/>
      <c r="Z11" s="17"/>
    </row>
    <row r="12" spans="1:28" ht="18" customHeight="1" x14ac:dyDescent="0.2">
      <c r="A12" s="13">
        <v>1500004</v>
      </c>
      <c r="B12" s="14" t="s">
        <v>36</v>
      </c>
      <c r="C12" s="15">
        <v>27000</v>
      </c>
      <c r="D12" s="10">
        <f>VLOOKUP($A12,'03.04'!$A$9:$W$204,23,0)</f>
        <v>0</v>
      </c>
      <c r="E12" s="15">
        <v>4</v>
      </c>
      <c r="F12" s="15"/>
      <c r="G12" s="15"/>
      <c r="H12" s="9">
        <f t="shared" si="0"/>
        <v>4</v>
      </c>
      <c r="I12" s="15">
        <v>4</v>
      </c>
      <c r="J12" s="15"/>
      <c r="K12" s="15"/>
      <c r="L12" s="9">
        <f t="shared" si="4"/>
        <v>4</v>
      </c>
      <c r="M12" s="15"/>
      <c r="N12" s="15"/>
      <c r="O12" s="15"/>
      <c r="P12" s="15"/>
      <c r="Q12" s="15"/>
      <c r="R12" s="11">
        <f t="shared" si="5"/>
        <v>0</v>
      </c>
      <c r="S12" s="15"/>
      <c r="T12" s="15"/>
      <c r="U12" s="9">
        <f t="shared" si="1"/>
        <v>0</v>
      </c>
      <c r="V12" s="9">
        <f t="shared" si="2"/>
        <v>0</v>
      </c>
      <c r="W12" s="15"/>
      <c r="X12" s="16">
        <f t="shared" si="3"/>
        <v>0</v>
      </c>
      <c r="Z12" s="17"/>
    </row>
    <row r="13" spans="1:28" ht="18" customHeight="1" x14ac:dyDescent="0.2">
      <c r="A13" s="13">
        <v>1500005</v>
      </c>
      <c r="B13" s="14" t="s">
        <v>37</v>
      </c>
      <c r="C13" s="15">
        <v>34000</v>
      </c>
      <c r="D13" s="10">
        <f>VLOOKUP($A13,'03.04'!$A$9:$W$204,23,0)</f>
        <v>8</v>
      </c>
      <c r="E13" s="15"/>
      <c r="F13" s="15"/>
      <c r="G13" s="15"/>
      <c r="H13" s="9">
        <f t="shared" si="0"/>
        <v>0</v>
      </c>
      <c r="I13" s="15">
        <v>7</v>
      </c>
      <c r="J13" s="15"/>
      <c r="K13" s="15"/>
      <c r="L13" s="9">
        <f t="shared" si="4"/>
        <v>7</v>
      </c>
      <c r="M13" s="15"/>
      <c r="N13" s="15"/>
      <c r="O13" s="15"/>
      <c r="P13" s="15"/>
      <c r="Q13" s="15"/>
      <c r="R13" s="11">
        <f t="shared" si="5"/>
        <v>0</v>
      </c>
      <c r="S13" s="15"/>
      <c r="T13" s="15"/>
      <c r="U13" s="9">
        <f t="shared" si="1"/>
        <v>0</v>
      </c>
      <c r="V13" s="9">
        <f t="shared" si="2"/>
        <v>1</v>
      </c>
      <c r="W13" s="15">
        <v>1</v>
      </c>
      <c r="X13" s="16">
        <f t="shared" si="3"/>
        <v>0</v>
      </c>
      <c r="Y13" s="19"/>
      <c r="Z13" s="17"/>
    </row>
    <row r="14" spans="1:28" ht="18" customHeight="1" x14ac:dyDescent="0.2">
      <c r="A14" s="13">
        <v>1500006</v>
      </c>
      <c r="B14" s="14" t="s">
        <v>38</v>
      </c>
      <c r="C14" s="15">
        <v>26000</v>
      </c>
      <c r="D14" s="10">
        <f>VLOOKUP($A14,'03.04'!$A$9:$W$204,23,0)</f>
        <v>0</v>
      </c>
      <c r="E14" s="15"/>
      <c r="F14" s="15"/>
      <c r="G14" s="15"/>
      <c r="H14" s="9">
        <f t="shared" si="0"/>
        <v>0</v>
      </c>
      <c r="I14" s="15"/>
      <c r="J14" s="15"/>
      <c r="K14" s="15"/>
      <c r="L14" s="9">
        <f t="shared" si="4"/>
        <v>0</v>
      </c>
      <c r="M14" s="15"/>
      <c r="N14" s="15"/>
      <c r="O14" s="15"/>
      <c r="P14" s="15"/>
      <c r="Q14" s="15"/>
      <c r="R14" s="11">
        <f t="shared" si="5"/>
        <v>0</v>
      </c>
      <c r="S14" s="15"/>
      <c r="T14" s="15"/>
      <c r="U14" s="9">
        <f t="shared" si="1"/>
        <v>0</v>
      </c>
      <c r="V14" s="9">
        <f t="shared" si="2"/>
        <v>0</v>
      </c>
      <c r="W14" s="15"/>
      <c r="X14" s="16">
        <f t="shared" si="3"/>
        <v>0</v>
      </c>
      <c r="Z14" s="17"/>
    </row>
    <row r="15" spans="1:28" ht="18" customHeight="1" x14ac:dyDescent="0.2">
      <c r="A15" s="13">
        <v>1500007</v>
      </c>
      <c r="B15" s="14" t="s">
        <v>39</v>
      </c>
      <c r="C15" s="15">
        <v>20000</v>
      </c>
      <c r="D15" s="10">
        <f>VLOOKUP($A15,'03.04'!$A$9:$W$204,23,0)</f>
        <v>0</v>
      </c>
      <c r="E15" s="15">
        <v>4</v>
      </c>
      <c r="F15" s="15"/>
      <c r="G15" s="15"/>
      <c r="H15" s="9">
        <f t="shared" si="0"/>
        <v>4</v>
      </c>
      <c r="I15" s="15">
        <v>3</v>
      </c>
      <c r="J15" s="15"/>
      <c r="K15" s="15"/>
      <c r="L15" s="9">
        <f t="shared" si="4"/>
        <v>3</v>
      </c>
      <c r="M15" s="15"/>
      <c r="N15" s="15"/>
      <c r="O15" s="15"/>
      <c r="P15" s="15"/>
      <c r="Q15" s="15"/>
      <c r="R15" s="11">
        <f t="shared" si="5"/>
        <v>0</v>
      </c>
      <c r="S15" s="15">
        <v>1</v>
      </c>
      <c r="T15" s="15"/>
      <c r="U15" s="9">
        <f t="shared" si="1"/>
        <v>1</v>
      </c>
      <c r="V15" s="9">
        <f t="shared" si="2"/>
        <v>0</v>
      </c>
      <c r="W15" s="15"/>
      <c r="X15" s="16">
        <f t="shared" si="3"/>
        <v>0</v>
      </c>
      <c r="Z15" s="17"/>
    </row>
    <row r="16" spans="1:28" ht="18" customHeight="1" x14ac:dyDescent="0.2">
      <c r="A16" s="13">
        <v>1500008</v>
      </c>
      <c r="B16" s="14" t="s">
        <v>40</v>
      </c>
      <c r="C16" s="15">
        <v>20000</v>
      </c>
      <c r="D16" s="10">
        <f>VLOOKUP($A16,'03.04'!$A$9:$W$204,23,0)</f>
        <v>0</v>
      </c>
      <c r="E16" s="15">
        <v>6</v>
      </c>
      <c r="F16" s="15"/>
      <c r="G16" s="15"/>
      <c r="H16" s="9">
        <f t="shared" si="0"/>
        <v>6</v>
      </c>
      <c r="I16" s="15">
        <v>4</v>
      </c>
      <c r="J16" s="15"/>
      <c r="K16" s="15"/>
      <c r="L16" s="9">
        <f t="shared" si="4"/>
        <v>4</v>
      </c>
      <c r="M16" s="15"/>
      <c r="N16" s="15"/>
      <c r="O16" s="15"/>
      <c r="P16" s="15"/>
      <c r="Q16" s="15"/>
      <c r="R16" s="11">
        <f t="shared" si="5"/>
        <v>0</v>
      </c>
      <c r="S16" s="15">
        <v>2</v>
      </c>
      <c r="T16" s="15"/>
      <c r="U16" s="9">
        <f t="shared" si="1"/>
        <v>2</v>
      </c>
      <c r="V16" s="9">
        <f t="shared" si="2"/>
        <v>0</v>
      </c>
      <c r="W16" s="15"/>
      <c r="X16" s="16">
        <f t="shared" si="3"/>
        <v>0</v>
      </c>
      <c r="Z16" s="17"/>
    </row>
    <row r="17" spans="1:26" ht="18" customHeight="1" x14ac:dyDescent="0.2">
      <c r="A17" s="13">
        <v>1500010</v>
      </c>
      <c r="B17" s="14" t="s">
        <v>41</v>
      </c>
      <c r="C17" s="15">
        <v>20000</v>
      </c>
      <c r="D17" s="10">
        <f>VLOOKUP($A17,'03.04'!$A$9:$W$204,23,0)</f>
        <v>0</v>
      </c>
      <c r="E17" s="15">
        <v>6</v>
      </c>
      <c r="F17" s="15"/>
      <c r="G17" s="15"/>
      <c r="H17" s="9">
        <f t="shared" si="0"/>
        <v>6</v>
      </c>
      <c r="I17" s="15">
        <v>4</v>
      </c>
      <c r="J17" s="15"/>
      <c r="K17" s="15"/>
      <c r="L17" s="9">
        <f t="shared" si="4"/>
        <v>4</v>
      </c>
      <c r="M17" s="15"/>
      <c r="N17" s="15"/>
      <c r="O17" s="15"/>
      <c r="P17" s="15"/>
      <c r="Q17" s="15"/>
      <c r="R17" s="11">
        <f t="shared" si="5"/>
        <v>0</v>
      </c>
      <c r="S17" s="15">
        <v>2</v>
      </c>
      <c r="T17" s="15"/>
      <c r="U17" s="9">
        <f t="shared" si="1"/>
        <v>2</v>
      </c>
      <c r="V17" s="9">
        <f t="shared" si="2"/>
        <v>0</v>
      </c>
      <c r="W17" s="15"/>
      <c r="X17" s="16">
        <f t="shared" si="3"/>
        <v>0</v>
      </c>
      <c r="Y17" s="19"/>
      <c r="Z17" s="17"/>
    </row>
    <row r="18" spans="1:26" ht="18" customHeight="1" x14ac:dyDescent="0.2">
      <c r="A18" s="13">
        <v>1500013</v>
      </c>
      <c r="B18" s="14" t="s">
        <v>42</v>
      </c>
      <c r="C18" s="15">
        <v>27000</v>
      </c>
      <c r="D18" s="10">
        <f>VLOOKUP($A18,'03.04'!$A$9:$W$204,23,0)</f>
        <v>0</v>
      </c>
      <c r="E18" s="15">
        <v>16</v>
      </c>
      <c r="F18" s="15"/>
      <c r="G18" s="15"/>
      <c r="H18" s="9">
        <f t="shared" si="0"/>
        <v>16</v>
      </c>
      <c r="I18" s="15">
        <v>16</v>
      </c>
      <c r="J18" s="15"/>
      <c r="K18" s="15"/>
      <c r="L18" s="9">
        <f t="shared" si="4"/>
        <v>16</v>
      </c>
      <c r="M18" s="15"/>
      <c r="N18" s="15"/>
      <c r="O18" s="15"/>
      <c r="P18" s="15"/>
      <c r="Q18" s="15"/>
      <c r="R18" s="11">
        <f>SUM(M18:Q18)</f>
        <v>0</v>
      </c>
      <c r="S18" s="15"/>
      <c r="T18" s="15"/>
      <c r="U18" s="9">
        <f>S18+T18</f>
        <v>0</v>
      </c>
      <c r="V18" s="9">
        <f t="shared" si="2"/>
        <v>0</v>
      </c>
      <c r="W18" s="15"/>
      <c r="X18" s="16">
        <f>W18-V18</f>
        <v>0</v>
      </c>
      <c r="Y18" s="18"/>
      <c r="Z18" s="17"/>
    </row>
    <row r="19" spans="1:26" ht="18" customHeight="1" x14ac:dyDescent="0.2">
      <c r="A19" s="13">
        <v>1500017</v>
      </c>
      <c r="B19" s="14" t="s">
        <v>43</v>
      </c>
      <c r="C19" s="15">
        <v>19000</v>
      </c>
      <c r="D19" s="10">
        <f>VLOOKUP($A19,'03.04'!$A$9:$W$204,23,0)</f>
        <v>0</v>
      </c>
      <c r="E19" s="15"/>
      <c r="F19" s="15"/>
      <c r="G19" s="15"/>
      <c r="H19" s="9">
        <f t="shared" si="0"/>
        <v>0</v>
      </c>
      <c r="I19" s="15"/>
      <c r="J19" s="15"/>
      <c r="K19" s="15"/>
      <c r="L19" s="9">
        <f t="shared" si="4"/>
        <v>0</v>
      </c>
      <c r="M19" s="15"/>
      <c r="N19" s="15"/>
      <c r="O19" s="15"/>
      <c r="P19" s="15"/>
      <c r="Q19" s="15"/>
      <c r="R19" s="11">
        <f>SUM(M19:Q19)</f>
        <v>0</v>
      </c>
      <c r="S19" s="15"/>
      <c r="T19" s="15"/>
      <c r="U19" s="9">
        <f>S19+T19</f>
        <v>0</v>
      </c>
      <c r="V19" s="9">
        <f t="shared" si="2"/>
        <v>0</v>
      </c>
      <c r="W19" s="15"/>
      <c r="X19" s="16">
        <f>W19-V19</f>
        <v>0</v>
      </c>
      <c r="Y19" s="18"/>
      <c r="Z19" s="17"/>
    </row>
    <row r="20" spans="1:26" ht="18" customHeight="1" x14ac:dyDescent="0.2">
      <c r="A20" s="13">
        <v>1500021</v>
      </c>
      <c r="B20" s="14" t="s">
        <v>44</v>
      </c>
      <c r="C20" s="15">
        <v>19000</v>
      </c>
      <c r="D20" s="10">
        <f>VLOOKUP($A20,'03.04'!$A$9:$W$204,23,0)</f>
        <v>0</v>
      </c>
      <c r="E20" s="15">
        <v>6</v>
      </c>
      <c r="F20" s="15"/>
      <c r="G20" s="15"/>
      <c r="H20" s="9">
        <f t="shared" si="0"/>
        <v>6</v>
      </c>
      <c r="I20" s="15">
        <v>6</v>
      </c>
      <c r="J20" s="15"/>
      <c r="K20" s="15"/>
      <c r="L20" s="9">
        <f t="shared" si="4"/>
        <v>6</v>
      </c>
      <c r="M20" s="15"/>
      <c r="N20" s="15"/>
      <c r="O20" s="15"/>
      <c r="P20" s="15"/>
      <c r="Q20" s="15"/>
      <c r="R20" s="11">
        <f t="shared" si="5"/>
        <v>0</v>
      </c>
      <c r="S20" s="15"/>
      <c r="T20" s="15"/>
      <c r="U20" s="9">
        <f t="shared" si="1"/>
        <v>0</v>
      </c>
      <c r="V20" s="9">
        <f t="shared" si="2"/>
        <v>0</v>
      </c>
      <c r="W20" s="15"/>
      <c r="X20" s="16">
        <f t="shared" si="3"/>
        <v>0</v>
      </c>
      <c r="Y20" s="38"/>
      <c r="Z20" s="17"/>
    </row>
    <row r="21" spans="1:26" ht="18" customHeight="1" x14ac:dyDescent="0.2">
      <c r="A21" s="13">
        <v>1500022</v>
      </c>
      <c r="B21" s="14" t="s">
        <v>45</v>
      </c>
      <c r="C21" s="15">
        <v>19000</v>
      </c>
      <c r="D21" s="10">
        <f>VLOOKUP($A21,'03.04'!$A$9:$W$204,23,0)</f>
        <v>0</v>
      </c>
      <c r="E21" s="15">
        <v>4</v>
      </c>
      <c r="F21" s="15"/>
      <c r="G21" s="15"/>
      <c r="H21" s="9">
        <f t="shared" si="0"/>
        <v>4</v>
      </c>
      <c r="I21" s="15">
        <v>4</v>
      </c>
      <c r="J21" s="15"/>
      <c r="K21" s="15"/>
      <c r="L21" s="9">
        <f t="shared" si="4"/>
        <v>4</v>
      </c>
      <c r="M21" s="15"/>
      <c r="N21" s="15"/>
      <c r="O21" s="15"/>
      <c r="P21" s="15"/>
      <c r="Q21" s="15"/>
      <c r="R21" s="11">
        <f t="shared" si="5"/>
        <v>0</v>
      </c>
      <c r="S21" s="15"/>
      <c r="T21" s="15"/>
      <c r="U21" s="9">
        <f t="shared" si="1"/>
        <v>0</v>
      </c>
      <c r="V21" s="9">
        <f t="shared" si="2"/>
        <v>0</v>
      </c>
      <c r="W21" s="15"/>
      <c r="X21" s="16">
        <f t="shared" si="3"/>
        <v>0</v>
      </c>
      <c r="Y21" s="18"/>
      <c r="Z21" s="17"/>
    </row>
    <row r="22" spans="1:26" ht="18" customHeight="1" x14ac:dyDescent="0.2">
      <c r="A22" s="13">
        <v>1500023</v>
      </c>
      <c r="B22" s="14" t="s">
        <v>46</v>
      </c>
      <c r="C22" s="15">
        <v>16000</v>
      </c>
      <c r="D22" s="10">
        <f>VLOOKUP($A22,'03.04'!$A$9:$W$204,23,0)</f>
        <v>0</v>
      </c>
      <c r="E22" s="15">
        <v>6</v>
      </c>
      <c r="F22" s="15"/>
      <c r="G22" s="15"/>
      <c r="H22" s="9">
        <f t="shared" si="0"/>
        <v>6</v>
      </c>
      <c r="I22" s="15">
        <v>5</v>
      </c>
      <c r="J22" s="15"/>
      <c r="K22" s="15"/>
      <c r="L22" s="9">
        <f t="shared" si="4"/>
        <v>5</v>
      </c>
      <c r="M22" s="15"/>
      <c r="N22" s="15"/>
      <c r="O22" s="15"/>
      <c r="P22" s="15"/>
      <c r="Q22" s="15"/>
      <c r="R22" s="11">
        <f t="shared" si="5"/>
        <v>0</v>
      </c>
      <c r="S22" s="15">
        <v>1</v>
      </c>
      <c r="T22" s="15"/>
      <c r="U22" s="9">
        <f t="shared" si="1"/>
        <v>1</v>
      </c>
      <c r="V22" s="9">
        <f t="shared" si="2"/>
        <v>0</v>
      </c>
      <c r="W22" s="15"/>
      <c r="X22" s="16">
        <f t="shared" si="3"/>
        <v>0</v>
      </c>
      <c r="Y22" s="18"/>
      <c r="Z22" s="17"/>
    </row>
    <row r="23" spans="1:26" ht="18" customHeight="1" x14ac:dyDescent="0.2">
      <c r="A23" s="13">
        <v>1500024</v>
      </c>
      <c r="B23" s="14" t="s">
        <v>47</v>
      </c>
      <c r="C23" s="15">
        <v>21000</v>
      </c>
      <c r="D23" s="10">
        <f>VLOOKUP($A23,'03.04'!$A$9:$W$204,23,0)</f>
        <v>0</v>
      </c>
      <c r="E23" s="15"/>
      <c r="F23" s="15"/>
      <c r="G23" s="15"/>
      <c r="H23" s="9">
        <f t="shared" si="0"/>
        <v>0</v>
      </c>
      <c r="I23" s="15"/>
      <c r="J23" s="15"/>
      <c r="K23" s="15"/>
      <c r="L23" s="9">
        <f t="shared" si="4"/>
        <v>0</v>
      </c>
      <c r="M23" s="15"/>
      <c r="N23" s="15"/>
      <c r="O23" s="15"/>
      <c r="P23" s="15"/>
      <c r="Q23" s="15"/>
      <c r="R23" s="11">
        <f t="shared" si="5"/>
        <v>0</v>
      </c>
      <c r="S23" s="15"/>
      <c r="T23" s="15"/>
      <c r="U23" s="9">
        <f t="shared" si="1"/>
        <v>0</v>
      </c>
      <c r="V23" s="9">
        <f t="shared" si="2"/>
        <v>0</v>
      </c>
      <c r="W23" s="15"/>
      <c r="X23" s="16">
        <f t="shared" si="3"/>
        <v>0</v>
      </c>
      <c r="Y23" s="18"/>
      <c r="Z23" s="17"/>
    </row>
    <row r="24" spans="1:26" ht="18" customHeight="1" x14ac:dyDescent="0.2">
      <c r="A24" s="13">
        <v>1500026</v>
      </c>
      <c r="B24" s="14" t="s">
        <v>48</v>
      </c>
      <c r="C24" s="15">
        <v>21000</v>
      </c>
      <c r="D24" s="10">
        <f>VLOOKUP($A24,'03.04'!$A$9:$W$204,23,0)</f>
        <v>0</v>
      </c>
      <c r="E24" s="15">
        <v>4</v>
      </c>
      <c r="F24" s="15"/>
      <c r="G24" s="15"/>
      <c r="H24" s="9">
        <f t="shared" si="0"/>
        <v>4</v>
      </c>
      <c r="I24" s="15">
        <v>3</v>
      </c>
      <c r="J24" s="15"/>
      <c r="K24" s="15"/>
      <c r="L24" s="9">
        <f t="shared" si="4"/>
        <v>3</v>
      </c>
      <c r="M24" s="15"/>
      <c r="N24" s="15"/>
      <c r="O24" s="15"/>
      <c r="P24" s="15"/>
      <c r="Q24" s="15"/>
      <c r="R24" s="11">
        <f t="shared" si="5"/>
        <v>0</v>
      </c>
      <c r="S24" s="15">
        <v>1</v>
      </c>
      <c r="T24" s="15"/>
      <c r="U24" s="9">
        <f t="shared" si="1"/>
        <v>1</v>
      </c>
      <c r="V24" s="9">
        <f t="shared" si="2"/>
        <v>0</v>
      </c>
      <c r="W24" s="15"/>
      <c r="X24" s="16">
        <f t="shared" si="3"/>
        <v>0</v>
      </c>
      <c r="Y24" s="18"/>
      <c r="Z24" s="17"/>
    </row>
    <row r="25" spans="1:26" ht="18" customHeight="1" x14ac:dyDescent="0.2">
      <c r="A25" s="13">
        <v>1500028</v>
      </c>
      <c r="B25" s="14" t="s">
        <v>49</v>
      </c>
      <c r="C25" s="15">
        <v>20000</v>
      </c>
      <c r="D25" s="10">
        <f>VLOOKUP($A25,'03.04'!$A$9:$W$204,23,0)</f>
        <v>0</v>
      </c>
      <c r="E25" s="15">
        <v>4</v>
      </c>
      <c r="F25" s="15"/>
      <c r="G25" s="15"/>
      <c r="H25" s="9">
        <f t="shared" si="0"/>
        <v>4</v>
      </c>
      <c r="I25" s="15">
        <v>3</v>
      </c>
      <c r="J25" s="15"/>
      <c r="K25" s="15"/>
      <c r="L25" s="9">
        <f t="shared" si="4"/>
        <v>3</v>
      </c>
      <c r="M25" s="15"/>
      <c r="N25" s="15"/>
      <c r="O25" s="15"/>
      <c r="P25" s="15"/>
      <c r="Q25" s="15"/>
      <c r="R25" s="11">
        <f t="shared" si="5"/>
        <v>0</v>
      </c>
      <c r="S25" s="15">
        <v>1</v>
      </c>
      <c r="T25" s="15"/>
      <c r="U25" s="9">
        <f t="shared" si="1"/>
        <v>1</v>
      </c>
      <c r="V25" s="9">
        <f t="shared" si="2"/>
        <v>0</v>
      </c>
      <c r="W25" s="15"/>
      <c r="X25" s="16">
        <f>W25-V25</f>
        <v>0</v>
      </c>
      <c r="Y25" s="18"/>
      <c r="Z25" s="17"/>
    </row>
    <row r="26" spans="1:26" ht="18" customHeight="1" x14ac:dyDescent="0.2">
      <c r="A26" s="13">
        <v>1500029</v>
      </c>
      <c r="B26" s="14" t="s">
        <v>50</v>
      </c>
      <c r="C26" s="15">
        <v>18000</v>
      </c>
      <c r="D26" s="10">
        <f>VLOOKUP($A26,'03.04'!$A$9:$W$204,23,0)</f>
        <v>0</v>
      </c>
      <c r="E26" s="15"/>
      <c r="F26" s="15"/>
      <c r="G26" s="15"/>
      <c r="H26" s="9">
        <f t="shared" si="0"/>
        <v>0</v>
      </c>
      <c r="I26" s="15"/>
      <c r="J26" s="15"/>
      <c r="K26" s="15"/>
      <c r="L26" s="9">
        <f t="shared" si="4"/>
        <v>0</v>
      </c>
      <c r="M26" s="15"/>
      <c r="N26" s="15"/>
      <c r="O26" s="15"/>
      <c r="P26" s="15"/>
      <c r="Q26" s="15"/>
      <c r="R26" s="11">
        <f>SUM(M26:Q26)</f>
        <v>0</v>
      </c>
      <c r="S26" s="15"/>
      <c r="T26" s="15"/>
      <c r="U26" s="9">
        <f>S26+T26</f>
        <v>0</v>
      </c>
      <c r="V26" s="9">
        <f t="shared" si="2"/>
        <v>0</v>
      </c>
      <c r="W26" s="15"/>
      <c r="X26" s="16">
        <f>W26-V26</f>
        <v>0</v>
      </c>
      <c r="Y26" s="18"/>
      <c r="Z26" s="17"/>
    </row>
    <row r="27" spans="1:26" ht="18" customHeight="1" x14ac:dyDescent="0.2">
      <c r="A27" s="13">
        <v>1500047</v>
      </c>
      <c r="B27" s="14" t="s">
        <v>51</v>
      </c>
      <c r="C27" s="15">
        <v>32000</v>
      </c>
      <c r="D27" s="10">
        <f>VLOOKUP($A27,'03.04'!$A$9:$W$204,23,0)</f>
        <v>0</v>
      </c>
      <c r="E27" s="15"/>
      <c r="F27" s="15"/>
      <c r="G27" s="15"/>
      <c r="H27" s="9">
        <f t="shared" si="0"/>
        <v>0</v>
      </c>
      <c r="I27" s="15"/>
      <c r="J27" s="15"/>
      <c r="K27" s="15"/>
      <c r="L27" s="9">
        <f t="shared" si="4"/>
        <v>0</v>
      </c>
      <c r="M27" s="15"/>
      <c r="N27" s="15"/>
      <c r="O27" s="15"/>
      <c r="P27" s="15"/>
      <c r="Q27" s="15"/>
      <c r="R27" s="11">
        <f>SUM(M27:Q27)</f>
        <v>0</v>
      </c>
      <c r="S27" s="15"/>
      <c r="T27" s="15"/>
      <c r="U27" s="9">
        <f>S27+T27</f>
        <v>0</v>
      </c>
      <c r="V27" s="9">
        <f t="shared" si="2"/>
        <v>0</v>
      </c>
      <c r="W27" s="15"/>
      <c r="X27" s="16">
        <f>W27-V27</f>
        <v>0</v>
      </c>
      <c r="Y27" s="18"/>
      <c r="Z27" s="17"/>
    </row>
    <row r="28" spans="1:26" ht="18" customHeight="1" x14ac:dyDescent="0.2">
      <c r="A28" s="13">
        <v>1500081</v>
      </c>
      <c r="B28" s="14" t="s">
        <v>52</v>
      </c>
      <c r="C28" s="15">
        <v>22000</v>
      </c>
      <c r="D28" s="10">
        <f>VLOOKUP($A28,'03.04'!$A$9:$W$204,23,0)</f>
        <v>0</v>
      </c>
      <c r="E28" s="15">
        <v>6</v>
      </c>
      <c r="F28" s="15"/>
      <c r="G28" s="15"/>
      <c r="H28" s="9">
        <f t="shared" si="0"/>
        <v>6</v>
      </c>
      <c r="I28" s="15">
        <v>4</v>
      </c>
      <c r="J28" s="15"/>
      <c r="K28" s="15"/>
      <c r="L28" s="9">
        <f t="shared" si="4"/>
        <v>4</v>
      </c>
      <c r="M28" s="15"/>
      <c r="N28" s="15"/>
      <c r="O28" s="15"/>
      <c r="P28" s="15"/>
      <c r="Q28" s="15"/>
      <c r="R28" s="11">
        <f>SUM(M28:Q28)</f>
        <v>0</v>
      </c>
      <c r="S28" s="15">
        <v>2</v>
      </c>
      <c r="T28" s="15"/>
      <c r="U28" s="9">
        <f>S28+T28</f>
        <v>2</v>
      </c>
      <c r="V28" s="9">
        <f t="shared" si="2"/>
        <v>0</v>
      </c>
      <c r="W28" s="15"/>
      <c r="X28" s="16">
        <f>W28-V28</f>
        <v>0</v>
      </c>
      <c r="Y28" s="18"/>
      <c r="Z28" s="17"/>
    </row>
    <row r="29" spans="1:26" ht="18" customHeight="1" x14ac:dyDescent="0.2">
      <c r="A29" s="13">
        <v>1500088</v>
      </c>
      <c r="B29" s="14" t="s">
        <v>53</v>
      </c>
      <c r="C29" s="15">
        <v>21000</v>
      </c>
      <c r="D29" s="10">
        <f>VLOOKUP($A29,'03.04'!$A$9:$W$204,23,0)</f>
        <v>0</v>
      </c>
      <c r="E29" s="15">
        <v>4</v>
      </c>
      <c r="F29" s="15"/>
      <c r="G29" s="15"/>
      <c r="H29" s="9">
        <f t="shared" si="0"/>
        <v>4</v>
      </c>
      <c r="I29" s="15">
        <v>1</v>
      </c>
      <c r="J29" s="15"/>
      <c r="K29" s="15"/>
      <c r="L29" s="9">
        <f t="shared" si="4"/>
        <v>1</v>
      </c>
      <c r="M29" s="15"/>
      <c r="N29" s="15"/>
      <c r="O29" s="15"/>
      <c r="P29" s="15"/>
      <c r="Q29" s="15"/>
      <c r="R29" s="11">
        <f t="shared" si="5"/>
        <v>0</v>
      </c>
      <c r="S29" s="15">
        <v>3</v>
      </c>
      <c r="T29" s="15"/>
      <c r="U29" s="9">
        <f t="shared" si="1"/>
        <v>3</v>
      </c>
      <c r="V29" s="9">
        <f t="shared" si="2"/>
        <v>0</v>
      </c>
      <c r="W29" s="15"/>
      <c r="X29" s="16">
        <f t="shared" si="3"/>
        <v>0</v>
      </c>
      <c r="Y29" s="18"/>
      <c r="Z29" s="17"/>
    </row>
    <row r="30" spans="1:26" ht="18" customHeight="1" x14ac:dyDescent="0.2">
      <c r="A30" s="13">
        <v>1500089</v>
      </c>
      <c r="B30" s="14" t="s">
        <v>54</v>
      </c>
      <c r="C30" s="15">
        <v>20000</v>
      </c>
      <c r="D30" s="10">
        <f>VLOOKUP($A30,'03.04'!$A$9:$W$204,23,0)</f>
        <v>0</v>
      </c>
      <c r="E30" s="15">
        <v>6</v>
      </c>
      <c r="F30" s="15"/>
      <c r="G30" s="15"/>
      <c r="H30" s="9">
        <f t="shared" si="0"/>
        <v>6</v>
      </c>
      <c r="I30" s="15">
        <v>4</v>
      </c>
      <c r="J30" s="15"/>
      <c r="K30" s="15"/>
      <c r="L30" s="9">
        <f t="shared" si="4"/>
        <v>4</v>
      </c>
      <c r="M30" s="15"/>
      <c r="N30" s="15"/>
      <c r="O30" s="15"/>
      <c r="P30" s="15"/>
      <c r="Q30" s="15"/>
      <c r="R30" s="11">
        <f>SUM(M30:Q30)</f>
        <v>0</v>
      </c>
      <c r="S30" s="15">
        <v>2</v>
      </c>
      <c r="T30" s="15"/>
      <c r="U30" s="9">
        <f>S30+T30</f>
        <v>2</v>
      </c>
      <c r="V30" s="9">
        <f t="shared" si="2"/>
        <v>0</v>
      </c>
      <c r="W30" s="15"/>
      <c r="X30" s="16">
        <f>W30-V30</f>
        <v>0</v>
      </c>
      <c r="Y30" s="18"/>
      <c r="Z30" s="17"/>
    </row>
    <row r="31" spans="1:26" ht="18" customHeight="1" x14ac:dyDescent="0.2">
      <c r="A31" s="13">
        <v>1500134</v>
      </c>
      <c r="B31" s="14" t="s">
        <v>55</v>
      </c>
      <c r="C31" s="15">
        <v>24000</v>
      </c>
      <c r="D31" s="10">
        <f>VLOOKUP($A31,'03.04'!$A$9:$W$204,23,0)</f>
        <v>0</v>
      </c>
      <c r="E31" s="15">
        <v>4</v>
      </c>
      <c r="F31" s="15"/>
      <c r="G31" s="15"/>
      <c r="H31" s="9">
        <f t="shared" si="0"/>
        <v>4</v>
      </c>
      <c r="I31" s="15">
        <v>3</v>
      </c>
      <c r="J31" s="15"/>
      <c r="K31" s="15"/>
      <c r="L31" s="9">
        <f t="shared" si="4"/>
        <v>3</v>
      </c>
      <c r="M31" s="15"/>
      <c r="N31" s="15"/>
      <c r="O31" s="15"/>
      <c r="P31" s="15"/>
      <c r="Q31" s="15"/>
      <c r="R31" s="11">
        <f t="shared" si="5"/>
        <v>0</v>
      </c>
      <c r="S31" s="15">
        <v>1</v>
      </c>
      <c r="T31" s="15"/>
      <c r="U31" s="9">
        <f t="shared" si="1"/>
        <v>1</v>
      </c>
      <c r="V31" s="9">
        <f t="shared" si="2"/>
        <v>0</v>
      </c>
      <c r="W31" s="15"/>
      <c r="X31" s="16">
        <f t="shared" si="3"/>
        <v>0</v>
      </c>
      <c r="Y31" s="18"/>
      <c r="Z31" s="17"/>
    </row>
    <row r="32" spans="1:26" ht="18" customHeight="1" x14ac:dyDescent="0.2">
      <c r="A32" s="13">
        <v>1500228</v>
      </c>
      <c r="B32" s="14" t="s">
        <v>56</v>
      </c>
      <c r="C32" s="15">
        <v>18000</v>
      </c>
      <c r="D32" s="10">
        <f>VLOOKUP($A32,'03.04'!$A$9:$W$204,23,0)</f>
        <v>0</v>
      </c>
      <c r="E32" s="15">
        <v>6</v>
      </c>
      <c r="F32" s="15"/>
      <c r="G32" s="15"/>
      <c r="H32" s="9">
        <f t="shared" si="0"/>
        <v>6</v>
      </c>
      <c r="I32" s="15">
        <v>6</v>
      </c>
      <c r="J32" s="15"/>
      <c r="K32" s="15"/>
      <c r="L32" s="9">
        <f t="shared" si="4"/>
        <v>6</v>
      </c>
      <c r="M32" s="15"/>
      <c r="N32" s="15"/>
      <c r="O32" s="15"/>
      <c r="P32" s="15"/>
      <c r="Q32" s="15"/>
      <c r="R32" s="11">
        <f>SUM(M32:Q32)</f>
        <v>0</v>
      </c>
      <c r="S32" s="15"/>
      <c r="T32" s="15"/>
      <c r="U32" s="9">
        <f>S32+T32</f>
        <v>0</v>
      </c>
      <c r="V32" s="9">
        <f t="shared" si="2"/>
        <v>0</v>
      </c>
      <c r="W32" s="15"/>
      <c r="X32" s="16">
        <f>W32-V32</f>
        <v>0</v>
      </c>
      <c r="Y32" s="18"/>
      <c r="Z32" s="17"/>
    </row>
    <row r="33" spans="1:26" ht="18" customHeight="1" x14ac:dyDescent="0.2">
      <c r="A33" s="13">
        <v>1500300</v>
      </c>
      <c r="B33" s="14" t="s">
        <v>57</v>
      </c>
      <c r="C33" s="15">
        <v>22000</v>
      </c>
      <c r="D33" s="10">
        <f>VLOOKUP($A33,'03.04'!$A$9:$W$204,23,0)</f>
        <v>0</v>
      </c>
      <c r="E33" s="15">
        <v>4</v>
      </c>
      <c r="F33" s="15"/>
      <c r="G33" s="15"/>
      <c r="H33" s="9">
        <f t="shared" si="0"/>
        <v>4</v>
      </c>
      <c r="I33" s="15">
        <v>4</v>
      </c>
      <c r="J33" s="15"/>
      <c r="K33" s="15"/>
      <c r="L33" s="9">
        <f t="shared" si="4"/>
        <v>4</v>
      </c>
      <c r="M33" s="15"/>
      <c r="N33" s="15"/>
      <c r="O33" s="15"/>
      <c r="P33" s="15"/>
      <c r="Q33" s="15"/>
      <c r="R33" s="11">
        <f t="shared" si="5"/>
        <v>0</v>
      </c>
      <c r="S33" s="15"/>
      <c r="T33" s="15"/>
      <c r="U33" s="9">
        <f t="shared" si="1"/>
        <v>0</v>
      </c>
      <c r="V33" s="9">
        <f t="shared" si="2"/>
        <v>0</v>
      </c>
      <c r="W33" s="15"/>
      <c r="X33" s="16">
        <f t="shared" si="3"/>
        <v>0</v>
      </c>
      <c r="Y33" s="39"/>
      <c r="Z33" s="17"/>
    </row>
    <row r="34" spans="1:26" ht="18" customHeight="1" x14ac:dyDescent="0.2">
      <c r="A34" s="13">
        <v>1500301</v>
      </c>
      <c r="B34" s="14" t="s">
        <v>58</v>
      </c>
      <c r="C34" s="15">
        <v>20000</v>
      </c>
      <c r="D34" s="10">
        <f>VLOOKUP($A34,'03.04'!$A$9:$W$204,23,0)</f>
        <v>0</v>
      </c>
      <c r="E34" s="15">
        <v>4</v>
      </c>
      <c r="F34" s="15"/>
      <c r="G34" s="15"/>
      <c r="H34" s="9">
        <f t="shared" si="0"/>
        <v>4</v>
      </c>
      <c r="I34" s="15">
        <v>5</v>
      </c>
      <c r="J34" s="15"/>
      <c r="K34" s="15"/>
      <c r="L34" s="9">
        <f t="shared" si="4"/>
        <v>5</v>
      </c>
      <c r="M34" s="15"/>
      <c r="N34" s="15"/>
      <c r="O34" s="15"/>
      <c r="P34" s="15"/>
      <c r="Q34" s="15"/>
      <c r="R34" s="11">
        <f t="shared" si="5"/>
        <v>0</v>
      </c>
      <c r="S34" s="15"/>
      <c r="T34" s="15"/>
      <c r="U34" s="9">
        <f t="shared" si="1"/>
        <v>0</v>
      </c>
      <c r="V34" s="9">
        <f t="shared" si="2"/>
        <v>-1</v>
      </c>
      <c r="W34" s="15"/>
      <c r="X34" s="16">
        <f t="shared" si="3"/>
        <v>1</v>
      </c>
      <c r="Y34" s="18"/>
      <c r="Z34" s="17"/>
    </row>
    <row r="35" spans="1:26" ht="18" customHeight="1" x14ac:dyDescent="0.2">
      <c r="A35" s="13">
        <v>1500303</v>
      </c>
      <c r="B35" s="14" t="s">
        <v>59</v>
      </c>
      <c r="C35" s="15">
        <v>18000</v>
      </c>
      <c r="D35" s="10">
        <f>VLOOKUP($A35,'03.04'!$A$9:$W$204,23,0)</f>
        <v>0</v>
      </c>
      <c r="E35" s="15">
        <v>4</v>
      </c>
      <c r="F35" s="15"/>
      <c r="G35" s="15"/>
      <c r="H35" s="9">
        <f t="shared" si="0"/>
        <v>4</v>
      </c>
      <c r="I35" s="15">
        <v>1</v>
      </c>
      <c r="J35" s="15"/>
      <c r="K35" s="15"/>
      <c r="L35" s="9">
        <f t="shared" si="4"/>
        <v>1</v>
      </c>
      <c r="M35" s="15"/>
      <c r="N35" s="15"/>
      <c r="O35" s="15"/>
      <c r="P35" s="15"/>
      <c r="Q35" s="15"/>
      <c r="R35" s="11">
        <f t="shared" si="5"/>
        <v>0</v>
      </c>
      <c r="S35" s="15">
        <v>3</v>
      </c>
      <c r="T35" s="15"/>
      <c r="U35" s="9">
        <f t="shared" si="1"/>
        <v>3</v>
      </c>
      <c r="V35" s="9">
        <f t="shared" si="2"/>
        <v>0</v>
      </c>
      <c r="W35" s="15"/>
      <c r="X35" s="16">
        <f t="shared" si="3"/>
        <v>0</v>
      </c>
      <c r="Y35" s="18"/>
      <c r="Z35" s="17"/>
    </row>
    <row r="36" spans="1:26" ht="18.75" customHeight="1" x14ac:dyDescent="0.2">
      <c r="A36" s="13">
        <v>1500304</v>
      </c>
      <c r="B36" s="14" t="s">
        <v>60</v>
      </c>
      <c r="C36" s="15">
        <v>18000</v>
      </c>
      <c r="D36" s="10">
        <f>VLOOKUP($A36,'03.04'!$A$9:$W$204,23,0)</f>
        <v>0</v>
      </c>
      <c r="E36" s="15">
        <v>4</v>
      </c>
      <c r="F36" s="15"/>
      <c r="G36" s="15"/>
      <c r="H36" s="9">
        <f t="shared" si="0"/>
        <v>4</v>
      </c>
      <c r="I36" s="15">
        <v>4</v>
      </c>
      <c r="J36" s="15"/>
      <c r="K36" s="15"/>
      <c r="L36" s="9">
        <f t="shared" si="4"/>
        <v>4</v>
      </c>
      <c r="M36" s="15"/>
      <c r="N36" s="15"/>
      <c r="O36" s="15"/>
      <c r="P36" s="15"/>
      <c r="Q36" s="15"/>
      <c r="R36" s="11">
        <f t="shared" si="5"/>
        <v>0</v>
      </c>
      <c r="S36" s="15"/>
      <c r="T36" s="15"/>
      <c r="U36" s="9">
        <f t="shared" si="1"/>
        <v>0</v>
      </c>
      <c r="V36" s="9">
        <f t="shared" si="2"/>
        <v>0</v>
      </c>
      <c r="W36" s="15"/>
      <c r="X36" s="16">
        <f t="shared" si="3"/>
        <v>0</v>
      </c>
      <c r="Y36" s="18"/>
      <c r="Z36" s="17"/>
    </row>
    <row r="37" spans="1:26" ht="18" customHeight="1" x14ac:dyDescent="0.2">
      <c r="A37" s="13">
        <v>1500306</v>
      </c>
      <c r="B37" s="14" t="s">
        <v>61</v>
      </c>
      <c r="C37" s="15">
        <v>17000</v>
      </c>
      <c r="D37" s="10">
        <f>VLOOKUP($A37,'03.04'!$A$9:$W$204,23,0)</f>
        <v>0</v>
      </c>
      <c r="E37" s="15">
        <v>4</v>
      </c>
      <c r="F37" s="15"/>
      <c r="G37" s="15"/>
      <c r="H37" s="9">
        <f t="shared" si="0"/>
        <v>4</v>
      </c>
      <c r="I37" s="15">
        <v>1</v>
      </c>
      <c r="J37" s="15"/>
      <c r="K37" s="15"/>
      <c r="L37" s="9">
        <f t="shared" si="4"/>
        <v>1</v>
      </c>
      <c r="M37" s="15"/>
      <c r="N37" s="15"/>
      <c r="O37" s="15"/>
      <c r="P37" s="15"/>
      <c r="Q37" s="15"/>
      <c r="R37" s="11">
        <f t="shared" si="5"/>
        <v>0</v>
      </c>
      <c r="S37" s="15">
        <v>3</v>
      </c>
      <c r="T37" s="15"/>
      <c r="U37" s="9">
        <f t="shared" si="1"/>
        <v>3</v>
      </c>
      <c r="V37" s="9">
        <f t="shared" si="2"/>
        <v>0</v>
      </c>
      <c r="W37" s="15"/>
      <c r="X37" s="16">
        <f t="shared" si="3"/>
        <v>0</v>
      </c>
      <c r="Y37" s="39"/>
      <c r="Z37" s="17"/>
    </row>
    <row r="38" spans="1:26" ht="18" customHeight="1" x14ac:dyDescent="0.2">
      <c r="A38" s="13">
        <v>1500307</v>
      </c>
      <c r="B38" s="14" t="s">
        <v>62</v>
      </c>
      <c r="C38" s="15">
        <v>20000</v>
      </c>
      <c r="D38" s="10">
        <f>VLOOKUP($A38,'03.04'!$A$9:$W$204,23,0)</f>
        <v>0</v>
      </c>
      <c r="E38" s="15">
        <v>4</v>
      </c>
      <c r="F38" s="15"/>
      <c r="G38" s="15"/>
      <c r="H38" s="9">
        <f t="shared" si="0"/>
        <v>4</v>
      </c>
      <c r="I38" s="15">
        <v>2</v>
      </c>
      <c r="J38" s="15"/>
      <c r="K38" s="15"/>
      <c r="L38" s="9">
        <f t="shared" si="4"/>
        <v>2</v>
      </c>
      <c r="M38" s="15"/>
      <c r="N38" s="15"/>
      <c r="O38" s="15"/>
      <c r="P38" s="15"/>
      <c r="Q38" s="15"/>
      <c r="R38" s="11">
        <f t="shared" si="5"/>
        <v>0</v>
      </c>
      <c r="S38" s="15">
        <v>2</v>
      </c>
      <c r="T38" s="15"/>
      <c r="U38" s="9">
        <f t="shared" si="1"/>
        <v>2</v>
      </c>
      <c r="V38" s="9">
        <f t="shared" si="2"/>
        <v>0</v>
      </c>
      <c r="W38" s="15"/>
      <c r="X38" s="16">
        <f t="shared" si="3"/>
        <v>0</v>
      </c>
      <c r="Y38" s="18"/>
      <c r="Z38" s="17"/>
    </row>
    <row r="39" spans="1:26" ht="18" customHeight="1" x14ac:dyDescent="0.2">
      <c r="A39" s="13">
        <v>1500309</v>
      </c>
      <c r="B39" s="14" t="s">
        <v>63</v>
      </c>
      <c r="C39" s="15">
        <v>18000</v>
      </c>
      <c r="D39" s="10">
        <f>VLOOKUP($A39,'03.04'!$A$9:$W$204,23,0)</f>
        <v>0</v>
      </c>
      <c r="E39" s="15"/>
      <c r="F39" s="15"/>
      <c r="G39" s="15"/>
      <c r="H39" s="9">
        <f t="shared" si="0"/>
        <v>0</v>
      </c>
      <c r="I39" s="15"/>
      <c r="J39" s="15"/>
      <c r="K39" s="15"/>
      <c r="L39" s="9">
        <f t="shared" si="4"/>
        <v>0</v>
      </c>
      <c r="M39" s="15"/>
      <c r="N39" s="15"/>
      <c r="O39" s="15"/>
      <c r="P39" s="15"/>
      <c r="Q39" s="15"/>
      <c r="R39" s="11">
        <f t="shared" si="5"/>
        <v>0</v>
      </c>
      <c r="S39" s="15"/>
      <c r="T39" s="15"/>
      <c r="U39" s="9">
        <f t="shared" si="1"/>
        <v>0</v>
      </c>
      <c r="V39" s="9">
        <f t="shared" si="2"/>
        <v>0</v>
      </c>
      <c r="W39" s="15"/>
      <c r="X39" s="16">
        <f t="shared" si="3"/>
        <v>0</v>
      </c>
      <c r="Y39" s="18"/>
      <c r="Z39" s="17"/>
    </row>
    <row r="40" spans="1:26" ht="18" customHeight="1" x14ac:dyDescent="0.2">
      <c r="A40" s="13">
        <v>1500310</v>
      </c>
      <c r="B40" s="14" t="s">
        <v>64</v>
      </c>
      <c r="C40" s="15">
        <v>20000</v>
      </c>
      <c r="D40" s="10">
        <f>VLOOKUP($A40,'03.04'!$A$9:$W$204,23,0)</f>
        <v>0</v>
      </c>
      <c r="E40" s="15">
        <v>4</v>
      </c>
      <c r="F40" s="15"/>
      <c r="G40" s="15"/>
      <c r="H40" s="9">
        <f t="shared" si="0"/>
        <v>4</v>
      </c>
      <c r="I40" s="15">
        <v>1</v>
      </c>
      <c r="J40" s="15"/>
      <c r="K40" s="15"/>
      <c r="L40" s="9">
        <f t="shared" si="4"/>
        <v>1</v>
      </c>
      <c r="M40" s="15"/>
      <c r="N40" s="15"/>
      <c r="O40" s="15"/>
      <c r="P40" s="15"/>
      <c r="Q40" s="15"/>
      <c r="R40" s="11">
        <f t="shared" si="5"/>
        <v>0</v>
      </c>
      <c r="S40" s="15">
        <v>3</v>
      </c>
      <c r="T40" s="15"/>
      <c r="U40" s="9">
        <f t="shared" si="1"/>
        <v>3</v>
      </c>
      <c r="V40" s="9">
        <f t="shared" si="2"/>
        <v>0</v>
      </c>
      <c r="W40" s="15"/>
      <c r="X40" s="16">
        <f t="shared" si="3"/>
        <v>0</v>
      </c>
      <c r="Y40" s="18"/>
      <c r="Z40" s="17"/>
    </row>
    <row r="41" spans="1:26" ht="18" customHeight="1" x14ac:dyDescent="0.2">
      <c r="A41" s="13">
        <v>1500311</v>
      </c>
      <c r="B41" s="14" t="s">
        <v>65</v>
      </c>
      <c r="C41" s="15">
        <v>21000</v>
      </c>
      <c r="D41" s="10">
        <f>VLOOKUP($A41,'03.04'!$A$9:$W$204,23,0)</f>
        <v>0</v>
      </c>
      <c r="E41" s="15">
        <v>4</v>
      </c>
      <c r="F41" s="15"/>
      <c r="G41" s="15"/>
      <c r="H41" s="9">
        <f t="shared" si="0"/>
        <v>4</v>
      </c>
      <c r="I41" s="15">
        <v>1</v>
      </c>
      <c r="J41" s="15"/>
      <c r="K41" s="15"/>
      <c r="L41" s="9">
        <f t="shared" si="4"/>
        <v>1</v>
      </c>
      <c r="M41" s="15"/>
      <c r="N41" s="15"/>
      <c r="O41" s="15"/>
      <c r="P41" s="15"/>
      <c r="Q41" s="15"/>
      <c r="R41" s="11">
        <f t="shared" si="5"/>
        <v>0</v>
      </c>
      <c r="S41" s="15">
        <v>3</v>
      </c>
      <c r="T41" s="15"/>
      <c r="U41" s="9">
        <f t="shared" si="1"/>
        <v>3</v>
      </c>
      <c r="V41" s="9">
        <f t="shared" si="2"/>
        <v>0</v>
      </c>
      <c r="W41" s="15"/>
      <c r="X41" s="16">
        <f t="shared" si="3"/>
        <v>0</v>
      </c>
      <c r="Y41" s="18"/>
      <c r="Z41" s="17"/>
    </row>
    <row r="42" spans="1:26" ht="18" customHeight="1" x14ac:dyDescent="0.2">
      <c r="A42" s="13">
        <v>1500312</v>
      </c>
      <c r="B42" s="14" t="s">
        <v>66</v>
      </c>
      <c r="C42" s="15">
        <v>21000</v>
      </c>
      <c r="D42" s="10">
        <f>VLOOKUP($A42,'03.04'!$A$9:$W$204,23,0)</f>
        <v>0</v>
      </c>
      <c r="E42" s="15"/>
      <c r="F42" s="15"/>
      <c r="G42" s="15"/>
      <c r="H42" s="9">
        <f t="shared" si="0"/>
        <v>0</v>
      </c>
      <c r="I42" s="15"/>
      <c r="J42" s="15"/>
      <c r="K42" s="15"/>
      <c r="L42" s="9">
        <f t="shared" si="4"/>
        <v>0</v>
      </c>
      <c r="M42" s="15"/>
      <c r="N42" s="15"/>
      <c r="O42" s="15"/>
      <c r="P42" s="15"/>
      <c r="Q42" s="15"/>
      <c r="R42" s="11">
        <f t="shared" si="5"/>
        <v>0</v>
      </c>
      <c r="S42" s="15"/>
      <c r="T42" s="15"/>
      <c r="U42" s="9">
        <f t="shared" si="1"/>
        <v>0</v>
      </c>
      <c r="V42" s="9">
        <f t="shared" si="2"/>
        <v>0</v>
      </c>
      <c r="W42" s="15"/>
      <c r="X42" s="16">
        <f t="shared" si="3"/>
        <v>0</v>
      </c>
      <c r="Y42" s="18"/>
      <c r="Z42" s="17"/>
    </row>
    <row r="43" spans="1:26" ht="18" customHeight="1" x14ac:dyDescent="0.2">
      <c r="A43" s="13">
        <v>1500313</v>
      </c>
      <c r="B43" s="14" t="s">
        <v>67</v>
      </c>
      <c r="C43" s="15">
        <v>20000</v>
      </c>
      <c r="D43" s="10">
        <f>VLOOKUP($A43,'03.04'!$A$9:$W$204,23,0)</f>
        <v>0</v>
      </c>
      <c r="E43" s="15"/>
      <c r="F43" s="15"/>
      <c r="G43" s="15"/>
      <c r="H43" s="9">
        <f t="shared" si="0"/>
        <v>0</v>
      </c>
      <c r="I43" s="15"/>
      <c r="J43" s="15"/>
      <c r="K43" s="15"/>
      <c r="L43" s="9">
        <f t="shared" si="4"/>
        <v>0</v>
      </c>
      <c r="M43" s="15"/>
      <c r="N43" s="15"/>
      <c r="O43" s="15"/>
      <c r="P43" s="15"/>
      <c r="Q43" s="15"/>
      <c r="R43" s="11">
        <f t="shared" si="5"/>
        <v>0</v>
      </c>
      <c r="S43" s="15"/>
      <c r="T43" s="15"/>
      <c r="U43" s="9">
        <f t="shared" si="1"/>
        <v>0</v>
      </c>
      <c r="V43" s="9">
        <f t="shared" si="2"/>
        <v>0</v>
      </c>
      <c r="W43" s="15"/>
      <c r="X43" s="16">
        <f t="shared" si="3"/>
        <v>0</v>
      </c>
      <c r="Y43" s="18"/>
      <c r="Z43" s="17"/>
    </row>
    <row r="44" spans="1:26" ht="18" customHeight="1" x14ac:dyDescent="0.2">
      <c r="A44" s="13">
        <v>1500314</v>
      </c>
      <c r="B44" s="14" t="s">
        <v>68</v>
      </c>
      <c r="C44" s="15">
        <v>17000</v>
      </c>
      <c r="D44" s="10">
        <f>VLOOKUP($A44,'03.04'!$A$9:$W$204,23,0)</f>
        <v>0</v>
      </c>
      <c r="E44" s="15">
        <v>4</v>
      </c>
      <c r="F44" s="15"/>
      <c r="G44" s="15"/>
      <c r="H44" s="9">
        <f t="shared" si="0"/>
        <v>4</v>
      </c>
      <c r="I44" s="15">
        <v>3</v>
      </c>
      <c r="J44" s="15"/>
      <c r="K44" s="15"/>
      <c r="L44" s="9">
        <f t="shared" si="4"/>
        <v>3</v>
      </c>
      <c r="M44" s="15"/>
      <c r="N44" s="15"/>
      <c r="O44" s="15"/>
      <c r="P44" s="15"/>
      <c r="Q44" s="15"/>
      <c r="R44" s="11">
        <f t="shared" si="5"/>
        <v>0</v>
      </c>
      <c r="S44" s="15">
        <v>1</v>
      </c>
      <c r="T44" s="15"/>
      <c r="U44" s="9">
        <f t="shared" si="1"/>
        <v>1</v>
      </c>
      <c r="V44" s="9">
        <f t="shared" si="2"/>
        <v>0</v>
      </c>
      <c r="W44" s="15"/>
      <c r="X44" s="16">
        <f t="shared" si="3"/>
        <v>0</v>
      </c>
      <c r="Y44" s="26"/>
      <c r="Z44" s="17"/>
    </row>
    <row r="45" spans="1:26" ht="18" customHeight="1" x14ac:dyDescent="0.2">
      <c r="A45" s="13">
        <v>1502007</v>
      </c>
      <c r="B45" s="14" t="s">
        <v>69</v>
      </c>
      <c r="C45" s="15">
        <v>19000</v>
      </c>
      <c r="D45" s="10">
        <f>VLOOKUP($A45,'03.04'!$A$9:$W$204,23,0)</f>
        <v>0</v>
      </c>
      <c r="E45" s="15"/>
      <c r="F45" s="15"/>
      <c r="G45" s="15"/>
      <c r="H45" s="9">
        <f t="shared" si="0"/>
        <v>0</v>
      </c>
      <c r="I45" s="15"/>
      <c r="J45" s="15"/>
      <c r="K45" s="15"/>
      <c r="L45" s="9">
        <f t="shared" si="4"/>
        <v>0</v>
      </c>
      <c r="M45" s="15"/>
      <c r="N45" s="15"/>
      <c r="O45" s="15"/>
      <c r="P45" s="15"/>
      <c r="Q45" s="15"/>
      <c r="R45" s="11">
        <f t="shared" si="5"/>
        <v>0</v>
      </c>
      <c r="S45" s="15"/>
      <c r="T45" s="15"/>
      <c r="U45" s="9">
        <f t="shared" si="1"/>
        <v>0</v>
      </c>
      <c r="V45" s="9">
        <f t="shared" si="2"/>
        <v>0</v>
      </c>
      <c r="W45" s="15"/>
      <c r="X45" s="16">
        <f t="shared" si="3"/>
        <v>0</v>
      </c>
      <c r="Y45" s="26"/>
      <c r="Z45" s="17"/>
    </row>
    <row r="46" spans="1:26" ht="18" customHeight="1" x14ac:dyDescent="0.2">
      <c r="A46" s="13">
        <v>1502011</v>
      </c>
      <c r="B46" s="14" t="s">
        <v>70</v>
      </c>
      <c r="C46" s="15">
        <v>17000</v>
      </c>
      <c r="D46" s="10">
        <f>VLOOKUP($A46,'03.04'!$A$9:$W$204,23,0)</f>
        <v>0</v>
      </c>
      <c r="E46" s="15">
        <v>4</v>
      </c>
      <c r="F46" s="15"/>
      <c r="G46" s="15"/>
      <c r="H46" s="9">
        <f t="shared" si="0"/>
        <v>4</v>
      </c>
      <c r="I46" s="15">
        <v>4</v>
      </c>
      <c r="J46" s="15"/>
      <c r="K46" s="15"/>
      <c r="L46" s="9">
        <f t="shared" si="4"/>
        <v>4</v>
      </c>
      <c r="M46" s="15"/>
      <c r="N46" s="15"/>
      <c r="O46" s="15"/>
      <c r="P46" s="15"/>
      <c r="Q46" s="15"/>
      <c r="R46" s="11">
        <f t="shared" si="5"/>
        <v>0</v>
      </c>
      <c r="S46" s="15"/>
      <c r="T46" s="15"/>
      <c r="U46" s="9">
        <f t="shared" si="1"/>
        <v>0</v>
      </c>
      <c r="V46" s="9">
        <f t="shared" si="2"/>
        <v>0</v>
      </c>
      <c r="W46" s="15"/>
      <c r="X46" s="16">
        <f t="shared" si="3"/>
        <v>0</v>
      </c>
      <c r="Y46" s="26"/>
      <c r="Z46" s="17"/>
    </row>
    <row r="47" spans="1:26" ht="18" customHeight="1" x14ac:dyDescent="0.2">
      <c r="A47" s="13">
        <v>1502012</v>
      </c>
      <c r="B47" s="14" t="s">
        <v>71</v>
      </c>
      <c r="C47" s="15">
        <v>18000</v>
      </c>
      <c r="D47" s="10">
        <f>VLOOKUP($A47,'03.04'!$A$9:$W$204,23,0)</f>
        <v>0</v>
      </c>
      <c r="E47" s="15">
        <v>4</v>
      </c>
      <c r="F47" s="15"/>
      <c r="G47" s="15"/>
      <c r="H47" s="9">
        <f t="shared" si="0"/>
        <v>4</v>
      </c>
      <c r="I47" s="15">
        <v>3</v>
      </c>
      <c r="J47" s="15"/>
      <c r="K47" s="15"/>
      <c r="L47" s="9">
        <f t="shared" si="4"/>
        <v>3</v>
      </c>
      <c r="M47" s="15"/>
      <c r="N47" s="15"/>
      <c r="O47" s="15"/>
      <c r="P47" s="15"/>
      <c r="Q47" s="15"/>
      <c r="R47" s="11">
        <f t="shared" si="5"/>
        <v>0</v>
      </c>
      <c r="S47" s="15">
        <v>1</v>
      </c>
      <c r="T47" s="15"/>
      <c r="U47" s="9">
        <f t="shared" si="1"/>
        <v>1</v>
      </c>
      <c r="V47" s="9">
        <f t="shared" si="2"/>
        <v>0</v>
      </c>
      <c r="W47" s="15"/>
      <c r="X47" s="16">
        <f t="shared" si="3"/>
        <v>0</v>
      </c>
      <c r="Y47" s="18"/>
      <c r="Z47" s="17"/>
    </row>
    <row r="48" spans="1:26" ht="18" customHeight="1" x14ac:dyDescent="0.2">
      <c r="A48" s="13">
        <v>1502013</v>
      </c>
      <c r="B48" s="14" t="s">
        <v>72</v>
      </c>
      <c r="C48" s="15">
        <v>20000</v>
      </c>
      <c r="D48" s="10">
        <f>VLOOKUP($A48,'03.04'!$A$9:$W$204,23,0)</f>
        <v>0</v>
      </c>
      <c r="E48" s="15">
        <v>4</v>
      </c>
      <c r="F48" s="15"/>
      <c r="G48" s="15"/>
      <c r="H48" s="9">
        <f t="shared" si="0"/>
        <v>4</v>
      </c>
      <c r="I48" s="15">
        <v>3</v>
      </c>
      <c r="J48" s="15"/>
      <c r="K48" s="15"/>
      <c r="L48" s="9">
        <f t="shared" si="4"/>
        <v>3</v>
      </c>
      <c r="M48" s="15"/>
      <c r="N48" s="15"/>
      <c r="O48" s="15"/>
      <c r="P48" s="15"/>
      <c r="Q48" s="15"/>
      <c r="R48" s="11">
        <f t="shared" si="5"/>
        <v>0</v>
      </c>
      <c r="S48" s="15">
        <v>1</v>
      </c>
      <c r="T48" s="15"/>
      <c r="U48" s="9">
        <f t="shared" si="1"/>
        <v>1</v>
      </c>
      <c r="V48" s="9">
        <f t="shared" si="2"/>
        <v>0</v>
      </c>
      <c r="W48" s="15"/>
      <c r="X48" s="16">
        <f t="shared" si="3"/>
        <v>0</v>
      </c>
      <c r="Y48" s="18"/>
      <c r="Z48" s="17"/>
    </row>
    <row r="49" spans="1:28" ht="18" customHeight="1" x14ac:dyDescent="0.2">
      <c r="A49" s="13">
        <v>1502021</v>
      </c>
      <c r="B49" s="14" t="s">
        <v>73</v>
      </c>
      <c r="C49" s="15">
        <v>22000</v>
      </c>
      <c r="D49" s="10">
        <f>VLOOKUP($A49,'03.04'!$A$9:$W$204,23,0)</f>
        <v>0</v>
      </c>
      <c r="E49" s="15">
        <v>4</v>
      </c>
      <c r="F49" s="15"/>
      <c r="G49" s="15"/>
      <c r="H49" s="9">
        <f t="shared" si="0"/>
        <v>4</v>
      </c>
      <c r="I49" s="15">
        <v>2</v>
      </c>
      <c r="J49" s="15"/>
      <c r="K49" s="15"/>
      <c r="L49" s="9">
        <f t="shared" si="4"/>
        <v>2</v>
      </c>
      <c r="M49" s="15"/>
      <c r="N49" s="15"/>
      <c r="O49" s="15"/>
      <c r="P49" s="15"/>
      <c r="Q49" s="15"/>
      <c r="R49" s="11">
        <f t="shared" si="5"/>
        <v>0</v>
      </c>
      <c r="S49" s="15">
        <v>2</v>
      </c>
      <c r="T49" s="15"/>
      <c r="U49" s="9">
        <f t="shared" si="1"/>
        <v>2</v>
      </c>
      <c r="V49" s="9">
        <f t="shared" si="2"/>
        <v>0</v>
      </c>
      <c r="W49" s="15"/>
      <c r="X49" s="16">
        <f t="shared" si="3"/>
        <v>0</v>
      </c>
      <c r="Y49" s="18"/>
      <c r="Z49" s="17"/>
    </row>
    <row r="50" spans="1:28" ht="18" customHeight="1" x14ac:dyDescent="0.2">
      <c r="A50" s="13">
        <v>1502024</v>
      </c>
      <c r="B50" s="14" t="s">
        <v>74</v>
      </c>
      <c r="C50" s="15">
        <v>21000</v>
      </c>
      <c r="D50" s="10">
        <f>VLOOKUP($A50,'03.04'!$A$9:$W$204,23,0)</f>
        <v>0</v>
      </c>
      <c r="E50" s="15"/>
      <c r="F50" s="15"/>
      <c r="G50" s="15"/>
      <c r="H50" s="9">
        <f t="shared" si="0"/>
        <v>0</v>
      </c>
      <c r="I50" s="15"/>
      <c r="J50" s="15"/>
      <c r="K50" s="15"/>
      <c r="L50" s="9">
        <f t="shared" si="4"/>
        <v>0</v>
      </c>
      <c r="M50" s="15"/>
      <c r="N50" s="15"/>
      <c r="O50" s="15"/>
      <c r="P50" s="15"/>
      <c r="Q50" s="15"/>
      <c r="R50" s="11">
        <f t="shared" si="5"/>
        <v>0</v>
      </c>
      <c r="S50" s="15"/>
      <c r="T50" s="15"/>
      <c r="U50" s="9">
        <f t="shared" si="1"/>
        <v>0</v>
      </c>
      <c r="V50" s="9">
        <f t="shared" si="2"/>
        <v>0</v>
      </c>
      <c r="W50" s="15"/>
      <c r="X50" s="16">
        <f t="shared" si="3"/>
        <v>0</v>
      </c>
      <c r="Y50" s="18"/>
      <c r="Z50" s="17"/>
    </row>
    <row r="51" spans="1:28" ht="18" customHeight="1" x14ac:dyDescent="0.2">
      <c r="A51" s="13">
        <v>1502029</v>
      </c>
      <c r="B51" s="14" t="s">
        <v>75</v>
      </c>
      <c r="C51" s="15">
        <v>19000</v>
      </c>
      <c r="D51" s="10">
        <f>VLOOKUP($A51,'03.04'!$A$9:$W$204,23,0)</f>
        <v>0</v>
      </c>
      <c r="E51" s="15">
        <v>4</v>
      </c>
      <c r="F51" s="15"/>
      <c r="G51" s="15"/>
      <c r="H51" s="9">
        <f t="shared" si="0"/>
        <v>4</v>
      </c>
      <c r="I51" s="15">
        <v>2</v>
      </c>
      <c r="J51" s="15"/>
      <c r="K51" s="15"/>
      <c r="L51" s="9">
        <f t="shared" si="4"/>
        <v>2</v>
      </c>
      <c r="M51" s="15"/>
      <c r="N51" s="15"/>
      <c r="O51" s="15"/>
      <c r="P51" s="15"/>
      <c r="Q51" s="15"/>
      <c r="R51" s="11">
        <f t="shared" si="5"/>
        <v>0</v>
      </c>
      <c r="S51" s="15">
        <v>2</v>
      </c>
      <c r="T51" s="15"/>
      <c r="U51" s="9">
        <f t="shared" si="1"/>
        <v>2</v>
      </c>
      <c r="V51" s="9">
        <f t="shared" si="2"/>
        <v>0</v>
      </c>
      <c r="W51" s="15"/>
      <c r="X51" s="16">
        <f t="shared" si="3"/>
        <v>0</v>
      </c>
      <c r="Y51" s="18"/>
      <c r="Z51" s="17"/>
    </row>
    <row r="52" spans="1:28" ht="18" customHeight="1" x14ac:dyDescent="0.2">
      <c r="A52" s="13">
        <v>1509001</v>
      </c>
      <c r="B52" s="14" t="s">
        <v>76</v>
      </c>
      <c r="C52" s="15">
        <v>25000</v>
      </c>
      <c r="D52" s="10">
        <f>VLOOKUP($A52,'03.04'!$A$9:$W$204,23,0)</f>
        <v>0</v>
      </c>
      <c r="E52" s="15"/>
      <c r="F52" s="15"/>
      <c r="G52" s="15"/>
      <c r="H52" s="9">
        <f t="shared" si="0"/>
        <v>0</v>
      </c>
      <c r="I52" s="15"/>
      <c r="J52" s="15"/>
      <c r="K52" s="15"/>
      <c r="L52" s="9">
        <f t="shared" si="4"/>
        <v>0</v>
      </c>
      <c r="M52" s="15"/>
      <c r="N52" s="15"/>
      <c r="O52" s="15"/>
      <c r="P52" s="15"/>
      <c r="Q52" s="15"/>
      <c r="R52" s="11">
        <f t="shared" si="5"/>
        <v>0</v>
      </c>
      <c r="S52" s="15"/>
      <c r="T52" s="15"/>
      <c r="U52" s="9">
        <f t="shared" si="1"/>
        <v>0</v>
      </c>
      <c r="V52" s="9">
        <f t="shared" si="2"/>
        <v>0</v>
      </c>
      <c r="W52" s="15"/>
      <c r="X52" s="16">
        <f t="shared" si="3"/>
        <v>0</v>
      </c>
      <c r="Y52" s="18"/>
      <c r="Z52" s="17"/>
    </row>
    <row r="53" spans="1:28" ht="18" customHeight="1" x14ac:dyDescent="0.2">
      <c r="A53" s="7">
        <v>1520000</v>
      </c>
      <c r="B53" s="8" t="s">
        <v>77</v>
      </c>
      <c r="C53" s="9"/>
      <c r="D53" s="10">
        <f>VLOOKUP($A53,'03.04'!$A$9:$W$204,23,0)</f>
        <v>0</v>
      </c>
      <c r="E53" s="10"/>
      <c r="F53" s="10"/>
      <c r="G53" s="10"/>
      <c r="H53" s="9"/>
      <c r="I53" s="10"/>
      <c r="J53" s="10"/>
      <c r="K53" s="10"/>
      <c r="L53" s="9">
        <f t="shared" si="4"/>
        <v>0</v>
      </c>
      <c r="M53" s="10"/>
      <c r="N53" s="10"/>
      <c r="O53" s="10"/>
      <c r="P53" s="10"/>
      <c r="Q53" s="10"/>
      <c r="R53" s="11">
        <f t="shared" si="5"/>
        <v>0</v>
      </c>
      <c r="S53" s="10"/>
      <c r="T53" s="10"/>
      <c r="U53" s="9"/>
      <c r="V53" s="9"/>
      <c r="W53" s="10"/>
      <c r="X53" s="9"/>
      <c r="Y53" s="18"/>
      <c r="Z53" s="17"/>
    </row>
    <row r="54" spans="1:28" s="24" customFormat="1" ht="18" customHeight="1" x14ac:dyDescent="0.2">
      <c r="A54" s="13">
        <v>1520001</v>
      </c>
      <c r="B54" s="20" t="s">
        <v>78</v>
      </c>
      <c r="C54" s="21">
        <v>22000</v>
      </c>
      <c r="D54" s="10">
        <f>VLOOKUP($A54,'03.04'!$A$9:$W$204,23,0)</f>
        <v>0</v>
      </c>
      <c r="E54" s="21"/>
      <c r="F54" s="21"/>
      <c r="G54" s="21"/>
      <c r="H54" s="9">
        <f t="shared" ref="H54:H64" si="6">SUM(E54:G54)</f>
        <v>0</v>
      </c>
      <c r="I54" s="21"/>
      <c r="J54" s="21"/>
      <c r="K54" s="21"/>
      <c r="L54" s="9">
        <f t="shared" si="4"/>
        <v>0</v>
      </c>
      <c r="M54" s="21"/>
      <c r="N54" s="15"/>
      <c r="O54" s="21"/>
      <c r="P54" s="15"/>
      <c r="Q54" s="21"/>
      <c r="R54" s="11">
        <f t="shared" si="5"/>
        <v>0</v>
      </c>
      <c r="S54" s="21"/>
      <c r="T54" s="21"/>
      <c r="U54" s="9">
        <f t="shared" ref="U54:U64" si="7">S54+T54</f>
        <v>0</v>
      </c>
      <c r="V54" s="9">
        <f t="shared" ref="V54:V64" si="8">D54+H54-L54-R54-U54</f>
        <v>0</v>
      </c>
      <c r="W54" s="21"/>
      <c r="X54" s="16">
        <f t="shared" ref="X54:X64" si="9">W54-V54</f>
        <v>0</v>
      </c>
      <c r="Y54" s="18"/>
      <c r="Z54" s="18"/>
      <c r="AA54" s="17"/>
      <c r="AB54" s="3"/>
    </row>
    <row r="55" spans="1:28" s="24" customFormat="1" ht="18" customHeight="1" x14ac:dyDescent="0.2">
      <c r="A55" s="13">
        <v>1520004</v>
      </c>
      <c r="B55" s="20" t="s">
        <v>79</v>
      </c>
      <c r="C55" s="21">
        <v>22000</v>
      </c>
      <c r="D55" s="10">
        <f>VLOOKUP($A55,'03.04'!$A$9:$W$204,23,0)</f>
        <v>0</v>
      </c>
      <c r="E55" s="15"/>
      <c r="F55" s="15"/>
      <c r="G55" s="15"/>
      <c r="H55" s="9">
        <f t="shared" si="6"/>
        <v>0</v>
      </c>
      <c r="I55" s="15"/>
      <c r="J55" s="15"/>
      <c r="K55" s="15"/>
      <c r="L55" s="9">
        <f t="shared" si="4"/>
        <v>0</v>
      </c>
      <c r="M55" s="15"/>
      <c r="N55" s="15"/>
      <c r="O55" s="15"/>
      <c r="P55" s="15"/>
      <c r="Q55" s="15"/>
      <c r="R55" s="11">
        <f t="shared" si="5"/>
        <v>0</v>
      </c>
      <c r="S55" s="15"/>
      <c r="T55" s="15"/>
      <c r="U55" s="9">
        <f t="shared" si="7"/>
        <v>0</v>
      </c>
      <c r="V55" s="9">
        <f t="shared" si="8"/>
        <v>0</v>
      </c>
      <c r="W55" s="15"/>
      <c r="X55" s="16">
        <f t="shared" si="9"/>
        <v>0</v>
      </c>
      <c r="Y55" s="18"/>
      <c r="Z55" s="18"/>
      <c r="AA55" s="17"/>
      <c r="AB55" s="3"/>
    </row>
    <row r="56" spans="1:28" x14ac:dyDescent="0.2">
      <c r="A56" s="13">
        <v>1520005</v>
      </c>
      <c r="B56" s="14" t="s">
        <v>80</v>
      </c>
      <c r="C56" s="15">
        <v>22000</v>
      </c>
      <c r="D56" s="10">
        <f>VLOOKUP($A56,'03.04'!$A$9:$W$204,23,0)</f>
        <v>0</v>
      </c>
      <c r="E56" s="15"/>
      <c r="F56" s="15"/>
      <c r="G56" s="15"/>
      <c r="H56" s="9">
        <f t="shared" si="6"/>
        <v>0</v>
      </c>
      <c r="I56" s="15"/>
      <c r="J56" s="15"/>
      <c r="K56" s="15"/>
      <c r="L56" s="9">
        <f t="shared" si="4"/>
        <v>0</v>
      </c>
      <c r="M56" s="15"/>
      <c r="N56" s="15"/>
      <c r="O56" s="15"/>
      <c r="P56" s="15"/>
      <c r="Q56" s="15"/>
      <c r="R56" s="11">
        <f t="shared" si="5"/>
        <v>0</v>
      </c>
      <c r="S56" s="15"/>
      <c r="T56" s="15"/>
      <c r="U56" s="9">
        <f t="shared" si="7"/>
        <v>0</v>
      </c>
      <c r="V56" s="9">
        <f t="shared" si="8"/>
        <v>0</v>
      </c>
      <c r="W56" s="15"/>
      <c r="X56" s="16">
        <f t="shared" si="9"/>
        <v>0</v>
      </c>
      <c r="Y56" s="18"/>
      <c r="Z56" s="18"/>
      <c r="AA56" s="17"/>
    </row>
    <row r="57" spans="1:28" x14ac:dyDescent="0.2">
      <c r="A57" s="13">
        <v>1520020</v>
      </c>
      <c r="B57" s="14" t="s">
        <v>81</v>
      </c>
      <c r="C57" s="15">
        <v>20000</v>
      </c>
      <c r="D57" s="10">
        <f>VLOOKUP($A57,'03.04'!$A$9:$W$204,23,0)</f>
        <v>0</v>
      </c>
      <c r="E57" s="15"/>
      <c r="F57" s="15"/>
      <c r="G57" s="15"/>
      <c r="H57" s="9">
        <f t="shared" si="6"/>
        <v>0</v>
      </c>
      <c r="I57" s="15"/>
      <c r="J57" s="15"/>
      <c r="K57" s="15"/>
      <c r="L57" s="9">
        <f t="shared" si="4"/>
        <v>0</v>
      </c>
      <c r="M57" s="15"/>
      <c r="N57" s="15"/>
      <c r="O57" s="15"/>
      <c r="P57" s="15"/>
      <c r="Q57" s="15"/>
      <c r="R57" s="11">
        <f t="shared" si="5"/>
        <v>0</v>
      </c>
      <c r="S57" s="15"/>
      <c r="T57" s="15"/>
      <c r="U57" s="9">
        <f t="shared" si="7"/>
        <v>0</v>
      </c>
      <c r="V57" s="9">
        <f t="shared" si="8"/>
        <v>0</v>
      </c>
      <c r="W57" s="15"/>
      <c r="X57" s="16">
        <f t="shared" si="9"/>
        <v>0</v>
      </c>
      <c r="Y57" s="18"/>
      <c r="Z57" s="17"/>
    </row>
    <row r="58" spans="1:28" ht="18" customHeight="1" x14ac:dyDescent="0.2">
      <c r="A58" s="13">
        <v>1520041</v>
      </c>
      <c r="B58" s="14" t="s">
        <v>82</v>
      </c>
      <c r="C58" s="15">
        <v>29000</v>
      </c>
      <c r="D58" s="10">
        <f>VLOOKUP($A58,'03.04'!$A$9:$W$204,23,0)</f>
        <v>0</v>
      </c>
      <c r="E58" s="15"/>
      <c r="F58" s="15"/>
      <c r="G58" s="15"/>
      <c r="H58" s="9">
        <f t="shared" si="6"/>
        <v>0</v>
      </c>
      <c r="I58" s="15"/>
      <c r="J58" s="15"/>
      <c r="K58" s="15"/>
      <c r="L58" s="9">
        <f t="shared" si="4"/>
        <v>0</v>
      </c>
      <c r="M58" s="15"/>
      <c r="N58" s="15"/>
      <c r="O58" s="15"/>
      <c r="P58" s="15"/>
      <c r="Q58" s="15"/>
      <c r="R58" s="11">
        <f>SUM(M58:Q58)</f>
        <v>0</v>
      </c>
      <c r="S58" s="15"/>
      <c r="T58" s="15"/>
      <c r="U58" s="9">
        <f>S58+T58</f>
        <v>0</v>
      </c>
      <c r="V58" s="9">
        <f t="shared" si="8"/>
        <v>0</v>
      </c>
      <c r="W58" s="15"/>
      <c r="X58" s="16">
        <f>W58-V58</f>
        <v>0</v>
      </c>
      <c r="Y58" s="18"/>
      <c r="Z58" s="17"/>
    </row>
    <row r="59" spans="1:28" ht="18" customHeight="1" x14ac:dyDescent="0.2">
      <c r="A59" s="13">
        <v>1520043</v>
      </c>
      <c r="B59" s="14" t="s">
        <v>83</v>
      </c>
      <c r="C59" s="15">
        <v>32000</v>
      </c>
      <c r="D59" s="10">
        <f>VLOOKUP($A59,'03.04'!$A$9:$W$204,23,0)</f>
        <v>0</v>
      </c>
      <c r="E59" s="15"/>
      <c r="F59" s="15"/>
      <c r="G59" s="15"/>
      <c r="H59" s="9">
        <f t="shared" si="6"/>
        <v>0</v>
      </c>
      <c r="I59" s="15"/>
      <c r="J59" s="15"/>
      <c r="K59" s="15"/>
      <c r="L59" s="9">
        <f t="shared" si="4"/>
        <v>0</v>
      </c>
      <c r="M59" s="15"/>
      <c r="N59" s="15"/>
      <c r="O59" s="15"/>
      <c r="P59" s="15"/>
      <c r="Q59" s="15"/>
      <c r="R59" s="11">
        <f t="shared" si="5"/>
        <v>0</v>
      </c>
      <c r="S59" s="15"/>
      <c r="T59" s="15"/>
      <c r="U59" s="9">
        <f t="shared" si="7"/>
        <v>0</v>
      </c>
      <c r="V59" s="9">
        <f t="shared" si="8"/>
        <v>0</v>
      </c>
      <c r="W59" s="15"/>
      <c r="X59" s="16">
        <f t="shared" si="9"/>
        <v>0</v>
      </c>
      <c r="Y59" s="18"/>
      <c r="Z59" s="17"/>
    </row>
    <row r="60" spans="1:28" ht="18" customHeight="1" x14ac:dyDescent="0.2">
      <c r="A60" s="13">
        <v>1520050</v>
      </c>
      <c r="B60" s="14" t="s">
        <v>243</v>
      </c>
      <c r="C60" s="15">
        <v>35000</v>
      </c>
      <c r="D60" s="10">
        <f>VLOOKUP($A60,'03.04'!$A$9:$W$204,23,0)</f>
        <v>0</v>
      </c>
      <c r="E60" s="15"/>
      <c r="F60" s="15"/>
      <c r="G60" s="15"/>
      <c r="H60" s="9">
        <f t="shared" si="6"/>
        <v>0</v>
      </c>
      <c r="I60" s="15">
        <v>7</v>
      </c>
      <c r="J60" s="15"/>
      <c r="K60" s="15"/>
      <c r="L60" s="9">
        <f t="shared" si="4"/>
        <v>7</v>
      </c>
      <c r="M60" s="15"/>
      <c r="N60" s="15"/>
      <c r="O60" s="15"/>
      <c r="P60" s="15"/>
      <c r="Q60" s="15"/>
      <c r="R60" s="11">
        <f t="shared" si="5"/>
        <v>0</v>
      </c>
      <c r="S60" s="15"/>
      <c r="T60" s="15"/>
      <c r="U60" s="9"/>
      <c r="V60" s="9"/>
      <c r="W60" s="15"/>
      <c r="X60" s="16"/>
      <c r="Y60" s="18"/>
      <c r="Z60" s="17"/>
    </row>
    <row r="61" spans="1:28" ht="18" customHeight="1" x14ac:dyDescent="0.2">
      <c r="A61" s="13">
        <v>1520051</v>
      </c>
      <c r="B61" s="14" t="s">
        <v>244</v>
      </c>
      <c r="C61" s="15">
        <v>50000</v>
      </c>
      <c r="D61" s="10">
        <f>VLOOKUP($A61,'03.04'!$A$9:$W$204,23,0)</f>
        <v>0</v>
      </c>
      <c r="E61" s="15"/>
      <c r="F61" s="15"/>
      <c r="G61" s="15"/>
      <c r="H61" s="9">
        <f t="shared" si="6"/>
        <v>0</v>
      </c>
      <c r="I61" s="15">
        <v>14</v>
      </c>
      <c r="J61" s="15"/>
      <c r="K61" s="15"/>
      <c r="L61" s="9">
        <f t="shared" si="4"/>
        <v>14</v>
      </c>
      <c r="M61" s="15"/>
      <c r="N61" s="15"/>
      <c r="O61" s="15"/>
      <c r="P61" s="15"/>
      <c r="Q61" s="15"/>
      <c r="R61" s="11">
        <f t="shared" si="5"/>
        <v>0</v>
      </c>
      <c r="S61" s="15"/>
      <c r="T61" s="15"/>
      <c r="U61" s="9"/>
      <c r="V61" s="9"/>
      <c r="W61" s="15"/>
      <c r="X61" s="16"/>
      <c r="Y61" s="18"/>
      <c r="Z61" s="17"/>
    </row>
    <row r="62" spans="1:28" ht="18" customHeight="1" x14ac:dyDescent="0.2">
      <c r="A62" s="13">
        <v>1522008</v>
      </c>
      <c r="B62" s="14" t="s">
        <v>84</v>
      </c>
      <c r="C62" s="15">
        <v>25000</v>
      </c>
      <c r="D62" s="10">
        <f>VLOOKUP($A62,'03.04'!$A$9:$W$204,23,0)</f>
        <v>0</v>
      </c>
      <c r="E62" s="15"/>
      <c r="F62" s="15"/>
      <c r="G62" s="15"/>
      <c r="H62" s="9">
        <f t="shared" si="6"/>
        <v>0</v>
      </c>
      <c r="I62" s="15"/>
      <c r="J62" s="15"/>
      <c r="K62" s="15"/>
      <c r="L62" s="9">
        <f t="shared" si="4"/>
        <v>0</v>
      </c>
      <c r="M62" s="15"/>
      <c r="N62" s="15"/>
      <c r="O62" s="15"/>
      <c r="P62" s="15"/>
      <c r="Q62" s="15"/>
      <c r="R62" s="11">
        <f t="shared" si="5"/>
        <v>0</v>
      </c>
      <c r="S62" s="15"/>
      <c r="T62" s="15"/>
      <c r="U62" s="9">
        <f t="shared" si="7"/>
        <v>0</v>
      </c>
      <c r="V62" s="9">
        <f t="shared" si="8"/>
        <v>0</v>
      </c>
      <c r="W62" s="15"/>
      <c r="X62" s="16">
        <f t="shared" si="9"/>
        <v>0</v>
      </c>
      <c r="Y62" s="18"/>
      <c r="Z62" s="17"/>
    </row>
    <row r="63" spans="1:28" ht="18" customHeight="1" x14ac:dyDescent="0.2">
      <c r="A63" s="13">
        <v>1523008</v>
      </c>
      <c r="B63" s="14" t="s">
        <v>232</v>
      </c>
      <c r="C63" s="15">
        <v>13000</v>
      </c>
      <c r="D63" s="10">
        <f>VLOOKUP($A63,'03.04'!$A$9:$W$204,23,0)</f>
        <v>0</v>
      </c>
      <c r="E63" s="15">
        <v>96</v>
      </c>
      <c r="F63" s="15"/>
      <c r="G63" s="15"/>
      <c r="H63" s="9">
        <f t="shared" si="6"/>
        <v>96</v>
      </c>
      <c r="I63" s="15">
        <v>5</v>
      </c>
      <c r="J63" s="15"/>
      <c r="K63" s="15"/>
      <c r="L63" s="9">
        <f t="shared" si="4"/>
        <v>5</v>
      </c>
      <c r="M63" s="15"/>
      <c r="N63" s="15"/>
      <c r="O63" s="15"/>
      <c r="P63" s="15"/>
      <c r="Q63" s="15"/>
      <c r="R63" s="11">
        <f t="shared" si="5"/>
        <v>0</v>
      </c>
      <c r="S63" s="15"/>
      <c r="T63" s="15"/>
      <c r="U63" s="9">
        <f t="shared" si="7"/>
        <v>0</v>
      </c>
      <c r="V63" s="9">
        <f>D63+H63-L63-R63-U63-L60*3-L61*5</f>
        <v>0</v>
      </c>
      <c r="W63" s="15"/>
      <c r="X63" s="16">
        <f t="shared" si="9"/>
        <v>0</v>
      </c>
      <c r="Y63" s="18"/>
      <c r="Z63" s="17"/>
    </row>
    <row r="64" spans="1:28" ht="18" customHeight="1" x14ac:dyDescent="0.2">
      <c r="A64" s="13">
        <v>1522009</v>
      </c>
      <c r="B64" s="14" t="s">
        <v>85</v>
      </c>
      <c r="C64" s="15">
        <v>24000</v>
      </c>
      <c r="D64" s="10">
        <f>VLOOKUP($A64,'03.04'!$A$9:$W$204,23,0)</f>
        <v>0</v>
      </c>
      <c r="E64" s="15"/>
      <c r="F64" s="15"/>
      <c r="G64" s="15"/>
      <c r="H64" s="9">
        <f t="shared" si="6"/>
        <v>0</v>
      </c>
      <c r="I64" s="15"/>
      <c r="J64" s="15"/>
      <c r="K64" s="15"/>
      <c r="L64" s="9">
        <f t="shared" si="4"/>
        <v>0</v>
      </c>
      <c r="M64" s="15"/>
      <c r="N64" s="15"/>
      <c r="O64" s="15"/>
      <c r="P64" s="15"/>
      <c r="Q64" s="15"/>
      <c r="R64" s="11">
        <f t="shared" si="5"/>
        <v>0</v>
      </c>
      <c r="S64" s="15"/>
      <c r="T64" s="15"/>
      <c r="U64" s="9">
        <f t="shared" si="7"/>
        <v>0</v>
      </c>
      <c r="V64" s="9">
        <f t="shared" si="8"/>
        <v>0</v>
      </c>
      <c r="W64" s="15"/>
      <c r="X64" s="16">
        <f t="shared" si="9"/>
        <v>0</v>
      </c>
      <c r="Y64" s="18"/>
      <c r="Z64" s="17"/>
    </row>
    <row r="65" spans="1:26" ht="18" customHeight="1" x14ac:dyDescent="0.2">
      <c r="A65" s="7">
        <v>1530000</v>
      </c>
      <c r="B65" s="8" t="s">
        <v>86</v>
      </c>
      <c r="C65" s="9"/>
      <c r="D65" s="10">
        <f>VLOOKUP($A65,'03.04'!$A$9:$W$204,23,0)</f>
        <v>0</v>
      </c>
      <c r="E65" s="10"/>
      <c r="F65" s="10"/>
      <c r="G65" s="10"/>
      <c r="H65" s="9"/>
      <c r="I65" s="10"/>
      <c r="J65" s="10"/>
      <c r="K65" s="10"/>
      <c r="L65" s="9">
        <f t="shared" si="4"/>
        <v>0</v>
      </c>
      <c r="M65" s="10"/>
      <c r="N65" s="10"/>
      <c r="O65" s="10"/>
      <c r="P65" s="10"/>
      <c r="Q65" s="10"/>
      <c r="R65" s="11">
        <f t="shared" si="5"/>
        <v>0</v>
      </c>
      <c r="S65" s="10"/>
      <c r="T65" s="10"/>
      <c r="U65" s="9"/>
      <c r="V65" s="9"/>
      <c r="W65" s="10"/>
      <c r="X65" s="9"/>
      <c r="Y65" s="18"/>
      <c r="Z65" s="17"/>
    </row>
    <row r="66" spans="1:26" ht="18" customHeight="1" x14ac:dyDescent="0.2">
      <c r="A66" s="13">
        <v>1532013</v>
      </c>
      <c r="B66" s="14" t="s">
        <v>87</v>
      </c>
      <c r="C66" s="15">
        <v>89000</v>
      </c>
      <c r="D66" s="10">
        <f>VLOOKUP($A66,'03.04'!$A$9:$W$204,23,0)</f>
        <v>0</v>
      </c>
      <c r="E66" s="15"/>
      <c r="F66" s="15"/>
      <c r="G66" s="15"/>
      <c r="H66" s="9">
        <f>SUM(E66:G66)</f>
        <v>0</v>
      </c>
      <c r="I66" s="15"/>
      <c r="J66" s="15"/>
      <c r="K66" s="15"/>
      <c r="L66" s="9">
        <f t="shared" si="4"/>
        <v>0</v>
      </c>
      <c r="M66" s="15"/>
      <c r="N66" s="15"/>
      <c r="O66" s="15"/>
      <c r="P66" s="15"/>
      <c r="Q66" s="15"/>
      <c r="R66" s="11">
        <f t="shared" si="5"/>
        <v>0</v>
      </c>
      <c r="S66" s="15"/>
      <c r="T66" s="15"/>
      <c r="U66" s="9">
        <f>S66+T66</f>
        <v>0</v>
      </c>
      <c r="V66" s="9">
        <f>D66+H66-L66-R66-U66</f>
        <v>0</v>
      </c>
      <c r="W66" s="15"/>
      <c r="X66" s="16">
        <f>W66-V66</f>
        <v>0</v>
      </c>
      <c r="Y66" s="18"/>
      <c r="Z66" s="17"/>
    </row>
    <row r="67" spans="1:26" ht="18" customHeight="1" x14ac:dyDescent="0.2">
      <c r="A67" s="7">
        <v>1540000</v>
      </c>
      <c r="B67" s="8" t="s">
        <v>88</v>
      </c>
      <c r="C67" s="9"/>
      <c r="D67" s="10">
        <f>VLOOKUP($A67,'03.04'!$A$9:$W$204,23,0)</f>
        <v>0</v>
      </c>
      <c r="E67" s="10"/>
      <c r="F67" s="10"/>
      <c r="G67" s="10"/>
      <c r="H67" s="9"/>
      <c r="I67" s="10"/>
      <c r="J67" s="10"/>
      <c r="K67" s="10"/>
      <c r="L67" s="9">
        <f t="shared" si="4"/>
        <v>0</v>
      </c>
      <c r="M67" s="10"/>
      <c r="N67" s="10"/>
      <c r="O67" s="10"/>
      <c r="P67" s="10"/>
      <c r="Q67" s="10"/>
      <c r="R67" s="11">
        <f t="shared" si="5"/>
        <v>0</v>
      </c>
      <c r="S67" s="10"/>
      <c r="T67" s="10"/>
      <c r="U67" s="9"/>
      <c r="V67" s="9"/>
      <c r="W67" s="10"/>
      <c r="X67" s="9"/>
      <c r="Y67" s="18"/>
      <c r="Z67" s="17"/>
    </row>
    <row r="68" spans="1:26" s="24" customFormat="1" ht="18" customHeight="1" x14ac:dyDescent="0.2">
      <c r="A68" s="25">
        <v>1540002</v>
      </c>
      <c r="B68" s="20" t="s">
        <v>89</v>
      </c>
      <c r="C68" s="21">
        <v>19000</v>
      </c>
      <c r="D68" s="10">
        <f>VLOOKUP($A68,'03.04'!$A$9:$W$204,23,0)</f>
        <v>0</v>
      </c>
      <c r="E68" s="15"/>
      <c r="F68" s="15"/>
      <c r="G68" s="15"/>
      <c r="H68" s="9">
        <f>SUM(E68:G68)</f>
        <v>0</v>
      </c>
      <c r="I68" s="15"/>
      <c r="J68" s="15"/>
      <c r="K68" s="15"/>
      <c r="L68" s="9">
        <f t="shared" si="4"/>
        <v>0</v>
      </c>
      <c r="M68" s="15"/>
      <c r="N68" s="15"/>
      <c r="O68" s="15"/>
      <c r="P68" s="15"/>
      <c r="Q68" s="15"/>
      <c r="R68" s="11">
        <f t="shared" si="5"/>
        <v>0</v>
      </c>
      <c r="S68" s="15"/>
      <c r="T68" s="15"/>
      <c r="U68" s="9">
        <f>S68+T68</f>
        <v>0</v>
      </c>
      <c r="V68" s="9">
        <f>D68+H68-L68-R68-U68</f>
        <v>0</v>
      </c>
      <c r="W68" s="15"/>
      <c r="X68" s="16">
        <f>W68-V68</f>
        <v>0</v>
      </c>
      <c r="Y68" s="22"/>
      <c r="Z68" s="23"/>
    </row>
    <row r="69" spans="1:26" s="24" customFormat="1" ht="18" customHeight="1" x14ac:dyDescent="0.2">
      <c r="A69" s="25">
        <v>1540034</v>
      </c>
      <c r="B69" s="20" t="s">
        <v>90</v>
      </c>
      <c r="C69" s="21">
        <v>16000</v>
      </c>
      <c r="D69" s="10">
        <f>VLOOKUP($A69,'03.04'!$A$9:$W$204,23,0)</f>
        <v>0</v>
      </c>
      <c r="E69" s="15"/>
      <c r="F69" s="15"/>
      <c r="G69" s="15"/>
      <c r="H69" s="9">
        <f>SUM(E69:G69)</f>
        <v>0</v>
      </c>
      <c r="I69" s="15"/>
      <c r="J69" s="15"/>
      <c r="K69" s="15"/>
      <c r="L69" s="9">
        <f t="shared" si="4"/>
        <v>0</v>
      </c>
      <c r="M69" s="15"/>
      <c r="N69" s="15"/>
      <c r="O69" s="15"/>
      <c r="P69" s="15"/>
      <c r="Q69" s="15"/>
      <c r="R69" s="11">
        <f t="shared" si="5"/>
        <v>0</v>
      </c>
      <c r="S69" s="15"/>
      <c r="T69" s="15"/>
      <c r="U69" s="9">
        <f>S69+T69</f>
        <v>0</v>
      </c>
      <c r="V69" s="9">
        <f>D69+H69-L69-R69-U69</f>
        <v>0</v>
      </c>
      <c r="W69" s="15"/>
      <c r="X69" s="16">
        <f>W69-V69</f>
        <v>0</v>
      </c>
      <c r="Y69" s="22"/>
      <c r="Z69" s="23"/>
    </row>
    <row r="70" spans="1:26" ht="18" customHeight="1" x14ac:dyDescent="0.2">
      <c r="A70" s="7">
        <v>1560000</v>
      </c>
      <c r="B70" s="8" t="s">
        <v>91</v>
      </c>
      <c r="C70" s="9"/>
      <c r="D70" s="10">
        <f>VLOOKUP($A70,'03.04'!$A$9:$W$204,23,0)</f>
        <v>0</v>
      </c>
      <c r="E70" s="10"/>
      <c r="F70" s="10"/>
      <c r="G70" s="10"/>
      <c r="H70" s="9"/>
      <c r="I70" s="10"/>
      <c r="J70" s="10"/>
      <c r="K70" s="10"/>
      <c r="L70" s="9">
        <f t="shared" si="4"/>
        <v>0</v>
      </c>
      <c r="M70" s="10"/>
      <c r="N70" s="10"/>
      <c r="O70" s="10"/>
      <c r="P70" s="10"/>
      <c r="Q70" s="10"/>
      <c r="R70" s="11">
        <f t="shared" si="5"/>
        <v>0</v>
      </c>
      <c r="S70" s="10"/>
      <c r="T70" s="10"/>
      <c r="U70" s="9"/>
      <c r="V70" s="9"/>
      <c r="W70" s="10"/>
      <c r="X70" s="9"/>
      <c r="Y70" s="18"/>
      <c r="Z70" s="17"/>
    </row>
    <row r="71" spans="1:26" ht="18" customHeight="1" x14ac:dyDescent="0.2">
      <c r="A71" s="13">
        <v>1560001</v>
      </c>
      <c r="B71" s="14" t="s">
        <v>92</v>
      </c>
      <c r="C71" s="15">
        <v>28000</v>
      </c>
      <c r="D71" s="10">
        <f>VLOOKUP($A71,'03.04'!$A$9:$W$204,23,0)</f>
        <v>0</v>
      </c>
      <c r="E71" s="15"/>
      <c r="F71" s="15"/>
      <c r="G71" s="15"/>
      <c r="H71" s="9">
        <f>SUM(E71:G71)</f>
        <v>0</v>
      </c>
      <c r="I71" s="15"/>
      <c r="J71" s="15"/>
      <c r="K71" s="15"/>
      <c r="L71" s="9">
        <f t="shared" si="4"/>
        <v>0</v>
      </c>
      <c r="M71" s="15"/>
      <c r="N71" s="15"/>
      <c r="O71" s="15"/>
      <c r="P71" s="15"/>
      <c r="Q71" s="15"/>
      <c r="R71" s="11">
        <f t="shared" si="5"/>
        <v>0</v>
      </c>
      <c r="S71" s="15"/>
      <c r="T71" s="15"/>
      <c r="U71" s="9">
        <f>S71+T71</f>
        <v>0</v>
      </c>
      <c r="V71" s="9">
        <f>D71+H71-L71-R71-U71</f>
        <v>0</v>
      </c>
      <c r="W71" s="15"/>
      <c r="X71" s="16">
        <f>W71-V71</f>
        <v>0</v>
      </c>
      <c r="Y71" s="26"/>
      <c r="Z71" s="17"/>
    </row>
    <row r="72" spans="1:26" ht="18" customHeight="1" x14ac:dyDescent="0.2">
      <c r="A72" s="13">
        <v>1560002</v>
      </c>
      <c r="B72" s="14" t="s">
        <v>93</v>
      </c>
      <c r="C72" s="15">
        <v>28000</v>
      </c>
      <c r="D72" s="10">
        <f>VLOOKUP($A72,'03.04'!$A$9:$W$204,23,0)</f>
        <v>0</v>
      </c>
      <c r="E72" s="15">
        <v>4</v>
      </c>
      <c r="F72" s="15"/>
      <c r="G72" s="15"/>
      <c r="H72" s="9">
        <f>SUM(E72:G72)</f>
        <v>4</v>
      </c>
      <c r="I72" s="15">
        <v>2</v>
      </c>
      <c r="J72" s="15"/>
      <c r="K72" s="15"/>
      <c r="L72" s="9">
        <f t="shared" si="4"/>
        <v>2</v>
      </c>
      <c r="M72" s="15"/>
      <c r="N72" s="15"/>
      <c r="O72" s="15"/>
      <c r="P72" s="15"/>
      <c r="Q72" s="15">
        <v>1</v>
      </c>
      <c r="R72" s="11">
        <f t="shared" si="5"/>
        <v>1</v>
      </c>
      <c r="S72" s="15">
        <v>1</v>
      </c>
      <c r="T72" s="15"/>
      <c r="U72" s="9">
        <f>S72+T72</f>
        <v>1</v>
      </c>
      <c r="V72" s="9">
        <f>D72+H72-L72-R72-U72</f>
        <v>0</v>
      </c>
      <c r="W72" s="15"/>
      <c r="X72" s="16">
        <f>W72-V72</f>
        <v>0</v>
      </c>
      <c r="Y72" s="26"/>
      <c r="Z72" s="17"/>
    </row>
    <row r="73" spans="1:26" ht="18" customHeight="1" x14ac:dyDescent="0.2">
      <c r="A73" s="13">
        <v>1560006</v>
      </c>
      <c r="B73" s="14" t="s">
        <v>94</v>
      </c>
      <c r="C73" s="15">
        <v>28000</v>
      </c>
      <c r="D73" s="10">
        <f>VLOOKUP($A73,'03.04'!$A$9:$W$204,23,0)</f>
        <v>0</v>
      </c>
      <c r="E73" s="15">
        <v>3</v>
      </c>
      <c r="F73" s="15"/>
      <c r="G73" s="15"/>
      <c r="H73" s="9">
        <f>SUM(E73:G73)</f>
        <v>3</v>
      </c>
      <c r="I73" s="15">
        <v>1</v>
      </c>
      <c r="J73" s="15"/>
      <c r="K73" s="15"/>
      <c r="L73" s="9">
        <f t="shared" si="4"/>
        <v>1</v>
      </c>
      <c r="M73" s="15"/>
      <c r="N73" s="15"/>
      <c r="O73" s="15"/>
      <c r="P73" s="15"/>
      <c r="Q73" s="15"/>
      <c r="R73" s="11">
        <f>SUM(M73:Q73)</f>
        <v>0</v>
      </c>
      <c r="S73" s="15"/>
      <c r="T73" s="15"/>
      <c r="U73" s="9">
        <f>S73+T73</f>
        <v>0</v>
      </c>
      <c r="V73" s="9">
        <f>D73+H73-L73-R73-U73</f>
        <v>2</v>
      </c>
      <c r="W73" s="15"/>
      <c r="X73" s="16">
        <f>W73-V73</f>
        <v>-2</v>
      </c>
      <c r="Y73" s="26"/>
      <c r="Z73" s="17"/>
    </row>
    <row r="74" spans="1:26" ht="18" customHeight="1" x14ac:dyDescent="0.2">
      <c r="A74" s="13">
        <v>1560008</v>
      </c>
      <c r="B74" s="14" t="s">
        <v>95</v>
      </c>
      <c r="C74" s="15">
        <v>28000</v>
      </c>
      <c r="D74" s="10">
        <f>VLOOKUP($A74,'03.04'!$A$9:$W$204,23,0)</f>
        <v>0</v>
      </c>
      <c r="E74" s="15">
        <v>4</v>
      </c>
      <c r="F74" s="15"/>
      <c r="G74" s="15"/>
      <c r="H74" s="9">
        <f>SUM(E74:G74)</f>
        <v>4</v>
      </c>
      <c r="I74" s="15">
        <v>5</v>
      </c>
      <c r="J74" s="15"/>
      <c r="K74" s="15"/>
      <c r="L74" s="9">
        <f t="shared" si="4"/>
        <v>5</v>
      </c>
      <c r="M74" s="15"/>
      <c r="N74" s="15"/>
      <c r="O74" s="15"/>
      <c r="P74" s="15"/>
      <c r="Q74" s="15"/>
      <c r="R74" s="11">
        <f>SUM(M74:Q74)</f>
        <v>0</v>
      </c>
      <c r="S74" s="15"/>
      <c r="T74" s="15"/>
      <c r="U74" s="9">
        <f>S74+T74</f>
        <v>0</v>
      </c>
      <c r="V74" s="9">
        <f>D74+H74-L74-R74-U74</f>
        <v>-1</v>
      </c>
      <c r="W74" s="15"/>
      <c r="X74" s="16">
        <f>W74-V74</f>
        <v>1</v>
      </c>
      <c r="Y74" s="26"/>
      <c r="Z74" s="17"/>
    </row>
    <row r="75" spans="1:26" ht="18" customHeight="1" x14ac:dyDescent="0.2">
      <c r="A75" s="13">
        <v>1560048</v>
      </c>
      <c r="B75" s="14" t="s">
        <v>96</v>
      </c>
      <c r="C75" s="15">
        <v>28000</v>
      </c>
      <c r="D75" s="10">
        <f>VLOOKUP($A75,'03.04'!$A$9:$W$204,23,0)</f>
        <v>0</v>
      </c>
      <c r="E75" s="15">
        <v>7</v>
      </c>
      <c r="F75" s="15"/>
      <c r="G75" s="15"/>
      <c r="H75" s="9">
        <f>SUM(E75:G75)</f>
        <v>7</v>
      </c>
      <c r="I75" s="15">
        <v>5</v>
      </c>
      <c r="J75" s="15"/>
      <c r="K75" s="15"/>
      <c r="L75" s="9">
        <f t="shared" si="4"/>
        <v>5</v>
      </c>
      <c r="M75" s="15"/>
      <c r="N75" s="15"/>
      <c r="O75" s="15"/>
      <c r="P75" s="15"/>
      <c r="Q75" s="15"/>
      <c r="R75" s="11">
        <f t="shared" si="5"/>
        <v>0</v>
      </c>
      <c r="S75" s="15"/>
      <c r="T75" s="15"/>
      <c r="U75" s="9">
        <f>S75+T75</f>
        <v>0</v>
      </c>
      <c r="V75" s="9">
        <f>D75+H75-L75-R75-U75</f>
        <v>2</v>
      </c>
      <c r="W75" s="15"/>
      <c r="X75" s="16">
        <f>W75-V75</f>
        <v>-2</v>
      </c>
      <c r="Y75" s="26"/>
      <c r="Z75" s="17"/>
    </row>
    <row r="76" spans="1:26" ht="18" customHeight="1" x14ac:dyDescent="0.2">
      <c r="A76" s="7">
        <v>1510000</v>
      </c>
      <c r="B76" s="8" t="s">
        <v>97</v>
      </c>
      <c r="C76" s="9"/>
      <c r="D76" s="10">
        <f>VLOOKUP($A76,'03.04'!$A$9:$W$204,23,0)</f>
        <v>0</v>
      </c>
      <c r="E76" s="10"/>
      <c r="F76" s="10"/>
      <c r="G76" s="10"/>
      <c r="H76" s="9"/>
      <c r="I76" s="10"/>
      <c r="J76" s="10"/>
      <c r="K76" s="10"/>
      <c r="L76" s="9">
        <f t="shared" si="4"/>
        <v>0</v>
      </c>
      <c r="M76" s="10"/>
      <c r="N76" s="10"/>
      <c r="O76" s="10"/>
      <c r="P76" s="10"/>
      <c r="Q76" s="10"/>
      <c r="R76" s="11">
        <f t="shared" si="5"/>
        <v>0</v>
      </c>
      <c r="S76" s="10"/>
      <c r="T76" s="10"/>
      <c r="U76" s="9"/>
      <c r="V76" s="9"/>
      <c r="W76" s="10"/>
      <c r="X76" s="9"/>
      <c r="Y76" s="18"/>
      <c r="Z76" s="17"/>
    </row>
    <row r="77" spans="1:26" ht="18" customHeight="1" x14ac:dyDescent="0.2">
      <c r="A77" s="13">
        <v>1510001</v>
      </c>
      <c r="B77" s="14" t="s">
        <v>98</v>
      </c>
      <c r="C77" s="15">
        <v>55000</v>
      </c>
      <c r="D77" s="10">
        <f>VLOOKUP($A77,'03.04'!$A$9:$W$204,23,0)</f>
        <v>2</v>
      </c>
      <c r="E77" s="15">
        <v>1</v>
      </c>
      <c r="F77" s="15"/>
      <c r="G77" s="15"/>
      <c r="H77" s="9">
        <f t="shared" ref="H77:H90" si="10">SUM(E77:G77)</f>
        <v>1</v>
      </c>
      <c r="I77" s="15">
        <v>2</v>
      </c>
      <c r="J77" s="15"/>
      <c r="K77" s="15"/>
      <c r="L77" s="9">
        <f t="shared" ref="L77:L140" si="11">SUM(I77:K77)</f>
        <v>2</v>
      </c>
      <c r="M77" s="15">
        <v>1</v>
      </c>
      <c r="N77" s="15"/>
      <c r="O77" s="15"/>
      <c r="P77" s="15"/>
      <c r="Q77" s="15"/>
      <c r="R77" s="11">
        <f t="shared" si="5"/>
        <v>1</v>
      </c>
      <c r="S77" s="15"/>
      <c r="T77" s="15"/>
      <c r="U77" s="9">
        <f t="shared" ref="U77:U90" si="12">S77+T77</f>
        <v>0</v>
      </c>
      <c r="V77" s="9">
        <f t="shared" ref="V77:V90" si="13">D77+H77-L77-R77-U77</f>
        <v>0</v>
      </c>
      <c r="W77" s="15"/>
      <c r="X77" s="16">
        <f t="shared" ref="X77:X90" si="14">W77-V77</f>
        <v>0</v>
      </c>
      <c r="Y77" s="27"/>
      <c r="Z77" s="17"/>
    </row>
    <row r="78" spans="1:26" ht="18" customHeight="1" x14ac:dyDescent="0.2">
      <c r="A78" s="13">
        <v>1510002</v>
      </c>
      <c r="B78" s="14" t="s">
        <v>99</v>
      </c>
      <c r="C78" s="15">
        <v>30000</v>
      </c>
      <c r="D78" s="10">
        <f>VLOOKUP($A78,'03.04'!$A$9:$W$204,23,0)</f>
        <v>5</v>
      </c>
      <c r="E78" s="15">
        <v>2</v>
      </c>
      <c r="F78" s="15"/>
      <c r="G78" s="15"/>
      <c r="H78" s="9">
        <f t="shared" si="10"/>
        <v>2</v>
      </c>
      <c r="I78" s="15">
        <v>2</v>
      </c>
      <c r="J78" s="15"/>
      <c r="K78" s="15"/>
      <c r="L78" s="9">
        <f t="shared" si="11"/>
        <v>2</v>
      </c>
      <c r="M78" s="15">
        <v>2</v>
      </c>
      <c r="N78" s="15"/>
      <c r="O78" s="15"/>
      <c r="P78" s="15"/>
      <c r="Q78" s="15"/>
      <c r="R78" s="11">
        <f t="shared" si="5"/>
        <v>2</v>
      </c>
      <c r="S78" s="15"/>
      <c r="T78" s="15"/>
      <c r="U78" s="9">
        <f t="shared" si="12"/>
        <v>0</v>
      </c>
      <c r="V78" s="9">
        <f t="shared" si="13"/>
        <v>3</v>
      </c>
      <c r="W78" s="15">
        <v>3</v>
      </c>
      <c r="X78" s="16">
        <f t="shared" si="14"/>
        <v>0</v>
      </c>
      <c r="Y78" s="27"/>
      <c r="Z78" s="17"/>
    </row>
    <row r="79" spans="1:26" ht="18" customHeight="1" x14ac:dyDescent="0.2">
      <c r="A79" s="13">
        <v>1510005</v>
      </c>
      <c r="B79" s="14" t="s">
        <v>100</v>
      </c>
      <c r="C79" s="15">
        <v>70000</v>
      </c>
      <c r="D79" s="10">
        <f>VLOOKUP($A79,'03.04'!$A$9:$W$204,23,0)</f>
        <v>0</v>
      </c>
      <c r="E79" s="15"/>
      <c r="F79" s="15"/>
      <c r="G79" s="15"/>
      <c r="H79" s="9">
        <f t="shared" si="10"/>
        <v>0</v>
      </c>
      <c r="I79" s="15"/>
      <c r="J79" s="15"/>
      <c r="K79" s="15"/>
      <c r="L79" s="9">
        <f t="shared" si="11"/>
        <v>0</v>
      </c>
      <c r="M79" s="15"/>
      <c r="N79" s="15"/>
      <c r="O79" s="15"/>
      <c r="P79" s="15"/>
      <c r="Q79" s="15"/>
      <c r="R79" s="11">
        <f t="shared" si="5"/>
        <v>0</v>
      </c>
      <c r="S79" s="15"/>
      <c r="T79" s="15"/>
      <c r="U79" s="9">
        <f t="shared" si="12"/>
        <v>0</v>
      </c>
      <c r="V79" s="9">
        <f t="shared" si="13"/>
        <v>0</v>
      </c>
      <c r="W79" s="15"/>
      <c r="X79" s="16">
        <f t="shared" si="14"/>
        <v>0</v>
      </c>
      <c r="Y79" s="18"/>
      <c r="Z79" s="17"/>
    </row>
    <row r="80" spans="1:26" ht="18" customHeight="1" x14ac:dyDescent="0.2">
      <c r="A80" s="13">
        <v>1510006</v>
      </c>
      <c r="B80" s="14" t="s">
        <v>101</v>
      </c>
      <c r="C80" s="15">
        <v>38000</v>
      </c>
      <c r="D80" s="10">
        <f>VLOOKUP($A80,'03.04'!$A$9:$W$204,23,0)</f>
        <v>3</v>
      </c>
      <c r="E80" s="15"/>
      <c r="F80" s="15"/>
      <c r="G80" s="15"/>
      <c r="H80" s="9">
        <f t="shared" si="10"/>
        <v>0</v>
      </c>
      <c r="I80" s="15">
        <v>2</v>
      </c>
      <c r="J80" s="15"/>
      <c r="K80" s="15"/>
      <c r="L80" s="9">
        <f t="shared" si="11"/>
        <v>2</v>
      </c>
      <c r="M80" s="15"/>
      <c r="N80" s="15"/>
      <c r="O80" s="15"/>
      <c r="P80" s="15"/>
      <c r="Q80" s="15"/>
      <c r="R80" s="11">
        <f t="shared" si="5"/>
        <v>0</v>
      </c>
      <c r="S80" s="15"/>
      <c r="T80" s="15"/>
      <c r="U80" s="9">
        <f t="shared" si="12"/>
        <v>0</v>
      </c>
      <c r="V80" s="9">
        <f t="shared" si="13"/>
        <v>1</v>
      </c>
      <c r="W80" s="15">
        <v>1</v>
      </c>
      <c r="X80" s="16">
        <f t="shared" si="14"/>
        <v>0</v>
      </c>
      <c r="Y80" s="26"/>
      <c r="Z80" s="17"/>
    </row>
    <row r="81" spans="1:26" ht="18" customHeight="1" x14ac:dyDescent="0.2">
      <c r="A81" s="13">
        <v>1510007</v>
      </c>
      <c r="B81" s="14" t="s">
        <v>102</v>
      </c>
      <c r="C81" s="15">
        <v>75000</v>
      </c>
      <c r="D81" s="10">
        <f>VLOOKUP($A81,'03.04'!$A$9:$W$204,23,0)</f>
        <v>0</v>
      </c>
      <c r="E81" s="15"/>
      <c r="F81" s="15"/>
      <c r="G81" s="15"/>
      <c r="H81" s="9">
        <f t="shared" si="10"/>
        <v>0</v>
      </c>
      <c r="I81" s="15"/>
      <c r="J81" s="15"/>
      <c r="K81" s="15"/>
      <c r="L81" s="9">
        <f t="shared" si="11"/>
        <v>0</v>
      </c>
      <c r="M81" s="15"/>
      <c r="N81" s="15"/>
      <c r="O81" s="15"/>
      <c r="P81" s="15"/>
      <c r="Q81" s="15"/>
      <c r="R81" s="11">
        <f>SUM(M81:Q81)</f>
        <v>0</v>
      </c>
      <c r="S81" s="15"/>
      <c r="T81" s="15"/>
      <c r="U81" s="9">
        <f>S81+T81</f>
        <v>0</v>
      </c>
      <c r="V81" s="9">
        <f t="shared" si="13"/>
        <v>0</v>
      </c>
      <c r="W81" s="15"/>
      <c r="X81" s="16">
        <f>W81-V81</f>
        <v>0</v>
      </c>
      <c r="Y81" s="18"/>
      <c r="Z81" s="17"/>
    </row>
    <row r="82" spans="1:26" ht="18" customHeight="1" x14ac:dyDescent="0.2">
      <c r="A82" s="13">
        <v>1510008</v>
      </c>
      <c r="B82" s="14" t="s">
        <v>103</v>
      </c>
      <c r="C82" s="15">
        <v>55000</v>
      </c>
      <c r="D82" s="10">
        <f>VLOOKUP($A82,'03.04'!$A$9:$W$204,23,0)</f>
        <v>0</v>
      </c>
      <c r="E82" s="15"/>
      <c r="F82" s="15"/>
      <c r="G82" s="15"/>
      <c r="H82" s="9">
        <f t="shared" si="10"/>
        <v>0</v>
      </c>
      <c r="I82" s="15"/>
      <c r="J82" s="15"/>
      <c r="K82" s="15"/>
      <c r="L82" s="9">
        <f t="shared" si="11"/>
        <v>0</v>
      </c>
      <c r="M82" s="15"/>
      <c r="N82" s="15"/>
      <c r="O82" s="15"/>
      <c r="P82" s="15"/>
      <c r="Q82" s="15"/>
      <c r="R82" s="11">
        <f>SUM(M82:Q82)</f>
        <v>0</v>
      </c>
      <c r="S82" s="15"/>
      <c r="T82" s="15"/>
      <c r="U82" s="9">
        <f>S82+T82</f>
        <v>0</v>
      </c>
      <c r="V82" s="9">
        <f t="shared" si="13"/>
        <v>0</v>
      </c>
      <c r="W82" s="15"/>
      <c r="X82" s="16">
        <f>W82-V82</f>
        <v>0</v>
      </c>
      <c r="Y82" s="26"/>
      <c r="Z82" s="17"/>
    </row>
    <row r="83" spans="1:26" ht="18" customHeight="1" x14ac:dyDescent="0.2">
      <c r="A83" s="13">
        <v>1510009</v>
      </c>
      <c r="B83" s="14" t="s">
        <v>104</v>
      </c>
      <c r="C83" s="15">
        <v>30000</v>
      </c>
      <c r="D83" s="10">
        <f>VLOOKUP($A83,'03.04'!$A$9:$W$204,23,0)</f>
        <v>3</v>
      </c>
      <c r="E83" s="15"/>
      <c r="F83" s="15"/>
      <c r="G83" s="15"/>
      <c r="H83" s="9">
        <f t="shared" si="10"/>
        <v>0</v>
      </c>
      <c r="I83" s="15">
        <v>1</v>
      </c>
      <c r="J83" s="15"/>
      <c r="K83" s="15"/>
      <c r="L83" s="9">
        <f t="shared" si="11"/>
        <v>1</v>
      </c>
      <c r="M83" s="15"/>
      <c r="N83" s="15"/>
      <c r="O83" s="15"/>
      <c r="P83" s="15"/>
      <c r="Q83" s="15"/>
      <c r="R83" s="11">
        <f t="shared" si="5"/>
        <v>0</v>
      </c>
      <c r="S83" s="15"/>
      <c r="T83" s="15"/>
      <c r="U83" s="9">
        <f t="shared" si="12"/>
        <v>0</v>
      </c>
      <c r="V83" s="9">
        <f t="shared" si="13"/>
        <v>2</v>
      </c>
      <c r="W83" s="15">
        <v>2</v>
      </c>
      <c r="X83" s="16">
        <f t="shared" si="14"/>
        <v>0</v>
      </c>
      <c r="Y83" s="26"/>
      <c r="Z83" s="17"/>
    </row>
    <row r="84" spans="1:26" ht="18" customHeight="1" x14ac:dyDescent="0.2">
      <c r="A84" s="13">
        <v>1510018</v>
      </c>
      <c r="B84" s="14" t="s">
        <v>105</v>
      </c>
      <c r="C84" s="15">
        <v>60000</v>
      </c>
      <c r="D84" s="10">
        <f>VLOOKUP($A84,'03.04'!$A$9:$W$204,23,0)</f>
        <v>2</v>
      </c>
      <c r="E84" s="15"/>
      <c r="F84" s="15"/>
      <c r="G84" s="15"/>
      <c r="H84" s="9">
        <f t="shared" si="10"/>
        <v>0</v>
      </c>
      <c r="I84" s="15">
        <v>1</v>
      </c>
      <c r="J84" s="15"/>
      <c r="K84" s="15"/>
      <c r="L84" s="9">
        <f t="shared" si="11"/>
        <v>1</v>
      </c>
      <c r="M84" s="15">
        <v>1</v>
      </c>
      <c r="N84" s="15"/>
      <c r="O84" s="15"/>
      <c r="P84" s="15"/>
      <c r="Q84" s="15"/>
      <c r="R84" s="11">
        <f t="shared" si="5"/>
        <v>1</v>
      </c>
      <c r="S84" s="15"/>
      <c r="T84" s="15"/>
      <c r="U84" s="9">
        <f t="shared" si="12"/>
        <v>0</v>
      </c>
      <c r="V84" s="9">
        <f t="shared" si="13"/>
        <v>0</v>
      </c>
      <c r="W84" s="15"/>
      <c r="X84" s="16">
        <f t="shared" si="14"/>
        <v>0</v>
      </c>
      <c r="Y84" s="18"/>
      <c r="Z84" s="17"/>
    </row>
    <row r="85" spans="1:26" ht="18" customHeight="1" x14ac:dyDescent="0.2">
      <c r="A85" s="13">
        <v>1510021</v>
      </c>
      <c r="B85" s="14" t="s">
        <v>106</v>
      </c>
      <c r="C85" s="15">
        <v>38000</v>
      </c>
      <c r="D85" s="10">
        <f>VLOOKUP($A85,'03.04'!$A$9:$W$204,23,0)</f>
        <v>9</v>
      </c>
      <c r="E85" s="15"/>
      <c r="F85" s="15"/>
      <c r="G85" s="15"/>
      <c r="H85" s="9">
        <f t="shared" si="10"/>
        <v>0</v>
      </c>
      <c r="I85" s="15">
        <v>5</v>
      </c>
      <c r="J85" s="15"/>
      <c r="K85" s="15"/>
      <c r="L85" s="9">
        <f t="shared" si="11"/>
        <v>5</v>
      </c>
      <c r="M85" s="15"/>
      <c r="N85" s="15"/>
      <c r="O85" s="15"/>
      <c r="P85" s="15"/>
      <c r="Q85" s="15"/>
      <c r="R85" s="11">
        <f t="shared" si="5"/>
        <v>0</v>
      </c>
      <c r="S85" s="15"/>
      <c r="T85" s="15"/>
      <c r="U85" s="9">
        <f t="shared" si="12"/>
        <v>0</v>
      </c>
      <c r="V85" s="9">
        <f t="shared" si="13"/>
        <v>4</v>
      </c>
      <c r="W85" s="15">
        <v>4</v>
      </c>
      <c r="X85" s="16">
        <f t="shared" si="14"/>
        <v>0</v>
      </c>
      <c r="Y85" s="18"/>
      <c r="Z85" s="17"/>
    </row>
    <row r="86" spans="1:26" ht="18" customHeight="1" x14ac:dyDescent="0.2">
      <c r="A86" s="13">
        <v>1510023</v>
      </c>
      <c r="B86" s="14" t="s">
        <v>107</v>
      </c>
      <c r="C86" s="15">
        <v>55000</v>
      </c>
      <c r="D86" s="10">
        <f>VLOOKUP($A86,'03.04'!$A$9:$W$204,23,0)</f>
        <v>0</v>
      </c>
      <c r="E86" s="15"/>
      <c r="F86" s="15"/>
      <c r="G86" s="15"/>
      <c r="H86" s="9">
        <f t="shared" si="10"/>
        <v>0</v>
      </c>
      <c r="I86" s="15"/>
      <c r="J86" s="15"/>
      <c r="K86" s="15"/>
      <c r="L86" s="9">
        <f t="shared" si="11"/>
        <v>0</v>
      </c>
      <c r="M86" s="15"/>
      <c r="N86" s="15"/>
      <c r="O86" s="15"/>
      <c r="P86" s="15"/>
      <c r="Q86" s="15"/>
      <c r="R86" s="11">
        <f>SUM(M86:Q86)</f>
        <v>0</v>
      </c>
      <c r="S86" s="15"/>
      <c r="T86" s="15"/>
      <c r="U86" s="9">
        <f>S86+T86</f>
        <v>0</v>
      </c>
      <c r="V86" s="9">
        <f t="shared" si="13"/>
        <v>0</v>
      </c>
      <c r="W86" s="15"/>
      <c r="X86" s="16">
        <f>W86-V86</f>
        <v>0</v>
      </c>
      <c r="Y86" s="18"/>
      <c r="Z86" s="17"/>
    </row>
    <row r="87" spans="1:26" ht="18" customHeight="1" x14ac:dyDescent="0.2">
      <c r="A87" s="13">
        <v>1510024</v>
      </c>
      <c r="B87" s="14" t="s">
        <v>108</v>
      </c>
      <c r="C87" s="15">
        <v>30000</v>
      </c>
      <c r="D87" s="10">
        <f>VLOOKUP($A87,'03.04'!$A$9:$W$204,23,0)</f>
        <v>0</v>
      </c>
      <c r="E87" s="15"/>
      <c r="F87" s="15"/>
      <c r="G87" s="15"/>
      <c r="H87" s="9">
        <f t="shared" si="10"/>
        <v>0</v>
      </c>
      <c r="I87" s="15"/>
      <c r="J87" s="15"/>
      <c r="K87" s="15"/>
      <c r="L87" s="9">
        <f t="shared" si="11"/>
        <v>0</v>
      </c>
      <c r="M87" s="15"/>
      <c r="N87" s="15"/>
      <c r="O87" s="15"/>
      <c r="P87" s="15"/>
      <c r="Q87" s="15"/>
      <c r="R87" s="11">
        <f>SUM(M87:Q87)</f>
        <v>0</v>
      </c>
      <c r="S87" s="15"/>
      <c r="T87" s="15"/>
      <c r="U87" s="9">
        <f>S87+T87</f>
        <v>0</v>
      </c>
      <c r="V87" s="9">
        <f t="shared" si="13"/>
        <v>0</v>
      </c>
      <c r="W87" s="15"/>
      <c r="X87" s="16">
        <f>W87-V87</f>
        <v>0</v>
      </c>
      <c r="Y87" s="18"/>
      <c r="Z87" s="17"/>
    </row>
    <row r="88" spans="1:26" ht="18" customHeight="1" x14ac:dyDescent="0.2">
      <c r="A88" s="13">
        <v>1510039</v>
      </c>
      <c r="B88" s="14" t="s">
        <v>109</v>
      </c>
      <c r="C88" s="15">
        <v>30000</v>
      </c>
      <c r="D88" s="10">
        <f>VLOOKUP($A88,'03.04'!$A$9:$W$204,23,0)</f>
        <v>3</v>
      </c>
      <c r="E88" s="15">
        <v>2</v>
      </c>
      <c r="F88" s="15"/>
      <c r="G88" s="15"/>
      <c r="H88" s="9">
        <f t="shared" si="10"/>
        <v>2</v>
      </c>
      <c r="I88" s="15">
        <v>2</v>
      </c>
      <c r="J88" s="15"/>
      <c r="K88" s="15"/>
      <c r="L88" s="9">
        <f t="shared" si="11"/>
        <v>2</v>
      </c>
      <c r="M88" s="15"/>
      <c r="N88" s="15"/>
      <c r="O88" s="15"/>
      <c r="P88" s="15"/>
      <c r="Q88" s="15"/>
      <c r="R88" s="11">
        <f t="shared" si="5"/>
        <v>0</v>
      </c>
      <c r="S88" s="15"/>
      <c r="T88" s="15"/>
      <c r="U88" s="9">
        <f t="shared" si="12"/>
        <v>0</v>
      </c>
      <c r="V88" s="9">
        <f t="shared" si="13"/>
        <v>3</v>
      </c>
      <c r="W88" s="15">
        <v>3</v>
      </c>
      <c r="X88" s="16">
        <f t="shared" si="14"/>
        <v>0</v>
      </c>
      <c r="Y88" s="27"/>
      <c r="Z88" s="17"/>
    </row>
    <row r="89" spans="1:26" ht="18" customHeight="1" x14ac:dyDescent="0.2">
      <c r="A89" s="13">
        <v>1510040</v>
      </c>
      <c r="B89" s="14" t="s">
        <v>110</v>
      </c>
      <c r="C89" s="15">
        <v>55000</v>
      </c>
      <c r="D89" s="10">
        <f>VLOOKUP($A89,'03.04'!$A$9:$W$204,23,0)</f>
        <v>1</v>
      </c>
      <c r="E89" s="15">
        <v>1</v>
      </c>
      <c r="F89" s="15"/>
      <c r="G89" s="15"/>
      <c r="H89" s="9">
        <f t="shared" si="10"/>
        <v>1</v>
      </c>
      <c r="I89" s="15">
        <v>2</v>
      </c>
      <c r="J89" s="15"/>
      <c r="K89" s="15"/>
      <c r="L89" s="9">
        <f t="shared" si="11"/>
        <v>2</v>
      </c>
      <c r="M89" s="15"/>
      <c r="N89" s="15"/>
      <c r="O89" s="15"/>
      <c r="P89" s="15"/>
      <c r="Q89" s="15"/>
      <c r="R89" s="11">
        <f t="shared" si="5"/>
        <v>0</v>
      </c>
      <c r="S89" s="15"/>
      <c r="T89" s="15"/>
      <c r="U89" s="9">
        <f t="shared" si="12"/>
        <v>0</v>
      </c>
      <c r="V89" s="9">
        <f t="shared" si="13"/>
        <v>0</v>
      </c>
      <c r="W89" s="15"/>
      <c r="X89" s="16">
        <f t="shared" si="14"/>
        <v>0</v>
      </c>
      <c r="Y89" s="27"/>
      <c r="Z89" s="17"/>
    </row>
    <row r="90" spans="1:26" ht="18" customHeight="1" x14ac:dyDescent="0.2">
      <c r="A90" s="13">
        <v>1510053</v>
      </c>
      <c r="B90" s="14" t="s">
        <v>111</v>
      </c>
      <c r="C90" s="15">
        <v>35000</v>
      </c>
      <c r="D90" s="10">
        <f>VLOOKUP($A90,'03.04'!$A$9:$W$204,23,0)</f>
        <v>2</v>
      </c>
      <c r="E90" s="15"/>
      <c r="F90" s="15"/>
      <c r="G90" s="15"/>
      <c r="H90" s="9">
        <f t="shared" si="10"/>
        <v>0</v>
      </c>
      <c r="I90" s="15">
        <v>2</v>
      </c>
      <c r="J90" s="15"/>
      <c r="K90" s="15"/>
      <c r="L90" s="9">
        <f t="shared" si="11"/>
        <v>2</v>
      </c>
      <c r="M90" s="15"/>
      <c r="N90" s="15"/>
      <c r="O90" s="15"/>
      <c r="P90" s="15"/>
      <c r="Q90" s="15"/>
      <c r="R90" s="11">
        <f t="shared" ref="R90:R159" si="15">SUM(M90:Q90)</f>
        <v>0</v>
      </c>
      <c r="S90" s="15"/>
      <c r="T90" s="15"/>
      <c r="U90" s="9">
        <f t="shared" si="12"/>
        <v>0</v>
      </c>
      <c r="V90" s="9">
        <f t="shared" si="13"/>
        <v>0</v>
      </c>
      <c r="W90" s="15"/>
      <c r="X90" s="16">
        <f t="shared" si="14"/>
        <v>0</v>
      </c>
      <c r="Y90" s="27"/>
      <c r="Z90" s="17"/>
    </row>
    <row r="91" spans="1:26" ht="18" customHeight="1" x14ac:dyDescent="0.2">
      <c r="A91" s="7">
        <v>3500000</v>
      </c>
      <c r="B91" s="8" t="s">
        <v>112</v>
      </c>
      <c r="C91" s="9"/>
      <c r="D91" s="10">
        <f>VLOOKUP($A91,'03.04'!$A$9:$W$204,23,0)</f>
        <v>0</v>
      </c>
      <c r="E91" s="10"/>
      <c r="F91" s="10"/>
      <c r="G91" s="10"/>
      <c r="H91" s="9"/>
      <c r="I91" s="10"/>
      <c r="J91" s="10"/>
      <c r="K91" s="10"/>
      <c r="L91" s="9">
        <f t="shared" si="11"/>
        <v>0</v>
      </c>
      <c r="M91" s="10"/>
      <c r="N91" s="10"/>
      <c r="O91" s="10"/>
      <c r="P91" s="10"/>
      <c r="Q91" s="10"/>
      <c r="R91" s="11">
        <f t="shared" si="15"/>
        <v>0</v>
      </c>
      <c r="S91" s="10"/>
      <c r="T91" s="10"/>
      <c r="U91" s="9"/>
      <c r="V91" s="9"/>
      <c r="W91" s="10"/>
      <c r="X91" s="9"/>
      <c r="Y91" s="18"/>
      <c r="Z91" s="17"/>
    </row>
    <row r="92" spans="1:26" ht="18" customHeight="1" x14ac:dyDescent="0.2">
      <c r="A92" s="13">
        <v>3500003</v>
      </c>
      <c r="B92" s="14" t="s">
        <v>113</v>
      </c>
      <c r="C92" s="15">
        <v>390000</v>
      </c>
      <c r="D92" s="10">
        <f>VLOOKUP($A92,'03.04'!$A$9:$W$204,23,0)</f>
        <v>0</v>
      </c>
      <c r="E92" s="15"/>
      <c r="F92" s="15"/>
      <c r="G92" s="15"/>
      <c r="H92" s="9">
        <f t="shared" ref="H92:H109" si="16">SUM(E92:G92)</f>
        <v>0</v>
      </c>
      <c r="I92" s="15"/>
      <c r="J92" s="15"/>
      <c r="K92" s="15"/>
      <c r="L92" s="9">
        <f t="shared" si="11"/>
        <v>0</v>
      </c>
      <c r="M92" s="15"/>
      <c r="N92" s="15"/>
      <c r="O92" s="15"/>
      <c r="P92" s="15"/>
      <c r="Q92" s="15"/>
      <c r="R92" s="11">
        <f>SUM(M92:Q92)</f>
        <v>0</v>
      </c>
      <c r="S92" s="15"/>
      <c r="T92" s="15"/>
      <c r="U92" s="9">
        <f>S92+T92</f>
        <v>0</v>
      </c>
      <c r="V92" s="9">
        <f t="shared" ref="V92:V109" si="17">D92+H92-L92-R92-U92</f>
        <v>0</v>
      </c>
      <c r="W92" s="15"/>
      <c r="X92" s="16">
        <f>W92-V92</f>
        <v>0</v>
      </c>
      <c r="Y92" s="18"/>
      <c r="Z92" s="17"/>
    </row>
    <row r="93" spans="1:26" ht="18" customHeight="1" x14ac:dyDescent="0.2">
      <c r="A93" s="13">
        <v>3500004</v>
      </c>
      <c r="B93" s="14" t="s">
        <v>114</v>
      </c>
      <c r="C93" s="15">
        <v>300000</v>
      </c>
      <c r="D93" s="10">
        <f>VLOOKUP($A93,'03.04'!$A$9:$W$204,23,0)</f>
        <v>0</v>
      </c>
      <c r="E93" s="15">
        <v>1</v>
      </c>
      <c r="F93" s="15"/>
      <c r="G93" s="15"/>
      <c r="H93" s="9">
        <f t="shared" si="16"/>
        <v>1</v>
      </c>
      <c r="I93" s="15">
        <v>1</v>
      </c>
      <c r="J93" s="15"/>
      <c r="K93" s="15"/>
      <c r="L93" s="9">
        <f t="shared" si="11"/>
        <v>1</v>
      </c>
      <c r="M93" s="15"/>
      <c r="N93" s="15"/>
      <c r="O93" s="15"/>
      <c r="P93" s="15"/>
      <c r="Q93" s="15"/>
      <c r="R93" s="11">
        <f>SUM(M93:Q93)</f>
        <v>0</v>
      </c>
      <c r="S93" s="15"/>
      <c r="T93" s="15"/>
      <c r="U93" s="9">
        <f>S93+T93</f>
        <v>0</v>
      </c>
      <c r="V93" s="9">
        <f t="shared" si="17"/>
        <v>0</v>
      </c>
      <c r="W93" s="15"/>
      <c r="X93" s="16">
        <f>W93-V93</f>
        <v>0</v>
      </c>
      <c r="Y93" s="18"/>
      <c r="Z93" s="17"/>
    </row>
    <row r="94" spans="1:26" ht="18" customHeight="1" x14ac:dyDescent="0.2">
      <c r="A94" s="13">
        <v>3500001</v>
      </c>
      <c r="B94" s="14" t="s">
        <v>115</v>
      </c>
      <c r="C94" s="15">
        <v>300000</v>
      </c>
      <c r="D94" s="10">
        <f>VLOOKUP($A94,'03.04'!$A$9:$W$204,23,0)</f>
        <v>0</v>
      </c>
      <c r="E94" s="15"/>
      <c r="F94" s="15"/>
      <c r="G94" s="15"/>
      <c r="H94" s="9">
        <f t="shared" si="16"/>
        <v>0</v>
      </c>
      <c r="I94" s="15"/>
      <c r="J94" s="15"/>
      <c r="K94" s="15"/>
      <c r="L94" s="9">
        <f t="shared" si="11"/>
        <v>0</v>
      </c>
      <c r="M94" s="15"/>
      <c r="N94" s="15"/>
      <c r="O94" s="15"/>
      <c r="P94" s="15"/>
      <c r="Q94" s="15"/>
      <c r="R94" s="11">
        <f t="shared" si="15"/>
        <v>0</v>
      </c>
      <c r="S94" s="15"/>
      <c r="T94" s="15"/>
      <c r="U94" s="9">
        <f t="shared" ref="U94:U109" si="18">S94+T94</f>
        <v>0</v>
      </c>
      <c r="V94" s="9">
        <f t="shared" si="17"/>
        <v>0</v>
      </c>
      <c r="W94" s="15"/>
      <c r="X94" s="16">
        <f t="shared" ref="X94:X109" si="19">W94-V94</f>
        <v>0</v>
      </c>
      <c r="Y94" s="18"/>
      <c r="Z94" s="17"/>
    </row>
    <row r="95" spans="1:26" ht="18" customHeight="1" x14ac:dyDescent="0.2">
      <c r="A95" s="13">
        <v>3500009</v>
      </c>
      <c r="B95" s="14" t="s">
        <v>116</v>
      </c>
      <c r="C95" s="15">
        <v>390000</v>
      </c>
      <c r="D95" s="10">
        <f>VLOOKUP($A95,'03.04'!$A$9:$W$204,23,0)</f>
        <v>0</v>
      </c>
      <c r="E95" s="15">
        <v>1</v>
      </c>
      <c r="F95" s="15"/>
      <c r="G95" s="15"/>
      <c r="H95" s="9">
        <f t="shared" si="16"/>
        <v>1</v>
      </c>
      <c r="I95" s="15"/>
      <c r="J95" s="15"/>
      <c r="K95" s="15"/>
      <c r="L95" s="9">
        <f t="shared" si="11"/>
        <v>0</v>
      </c>
      <c r="M95" s="15"/>
      <c r="N95" s="15"/>
      <c r="O95" s="15"/>
      <c r="P95" s="15"/>
      <c r="Q95" s="15"/>
      <c r="R95" s="11">
        <f t="shared" si="15"/>
        <v>0</v>
      </c>
      <c r="S95" s="15"/>
      <c r="T95" s="15"/>
      <c r="U95" s="9">
        <f t="shared" si="18"/>
        <v>0</v>
      </c>
      <c r="V95" s="9">
        <f t="shared" si="17"/>
        <v>1</v>
      </c>
      <c r="W95" s="15">
        <v>1</v>
      </c>
      <c r="X95" s="16">
        <f t="shared" si="19"/>
        <v>0</v>
      </c>
      <c r="Y95" s="18"/>
      <c r="Z95" s="17"/>
    </row>
    <row r="96" spans="1:26" ht="18" customHeight="1" x14ac:dyDescent="0.2">
      <c r="A96" s="13">
        <v>3500021</v>
      </c>
      <c r="B96" s="14" t="s">
        <v>117</v>
      </c>
      <c r="C96" s="15">
        <v>390000</v>
      </c>
      <c r="D96" s="10">
        <f>VLOOKUP($A96,'03.04'!$A$9:$W$204,23,0)</f>
        <v>2</v>
      </c>
      <c r="E96" s="15"/>
      <c r="F96" s="15"/>
      <c r="G96" s="15"/>
      <c r="H96" s="9">
        <f t="shared" si="16"/>
        <v>0</v>
      </c>
      <c r="I96" s="15"/>
      <c r="J96" s="15"/>
      <c r="K96" s="15"/>
      <c r="L96" s="9">
        <f t="shared" si="11"/>
        <v>0</v>
      </c>
      <c r="M96" s="15"/>
      <c r="N96" s="15"/>
      <c r="O96" s="15"/>
      <c r="P96" s="15"/>
      <c r="Q96" s="15"/>
      <c r="R96" s="11">
        <f t="shared" si="15"/>
        <v>0</v>
      </c>
      <c r="S96" s="15"/>
      <c r="T96" s="15"/>
      <c r="U96" s="9">
        <f t="shared" si="18"/>
        <v>0</v>
      </c>
      <c r="V96" s="9">
        <f t="shared" si="17"/>
        <v>2</v>
      </c>
      <c r="W96" s="15">
        <v>2</v>
      </c>
      <c r="X96" s="16">
        <f t="shared" si="19"/>
        <v>0</v>
      </c>
      <c r="Y96" s="18"/>
      <c r="Z96" s="17"/>
    </row>
    <row r="97" spans="1:26" ht="18" customHeight="1" x14ac:dyDescent="0.2">
      <c r="A97" s="13">
        <v>3500022</v>
      </c>
      <c r="B97" s="14" t="s">
        <v>118</v>
      </c>
      <c r="C97" s="15">
        <v>300000</v>
      </c>
      <c r="D97" s="10">
        <f>VLOOKUP($A97,'03.04'!$A$9:$W$204,23,0)</f>
        <v>0</v>
      </c>
      <c r="E97" s="15"/>
      <c r="F97" s="15"/>
      <c r="G97" s="15"/>
      <c r="H97" s="9">
        <f t="shared" si="16"/>
        <v>0</v>
      </c>
      <c r="I97" s="15"/>
      <c r="J97" s="15"/>
      <c r="K97" s="15"/>
      <c r="L97" s="9">
        <f t="shared" si="11"/>
        <v>0</v>
      </c>
      <c r="M97" s="15"/>
      <c r="N97" s="15"/>
      <c r="O97" s="15"/>
      <c r="P97" s="15"/>
      <c r="Q97" s="15"/>
      <c r="R97" s="11">
        <f>SUM(M97:Q97)</f>
        <v>0</v>
      </c>
      <c r="S97" s="15"/>
      <c r="T97" s="15"/>
      <c r="U97" s="9">
        <f>S97+T97</f>
        <v>0</v>
      </c>
      <c r="V97" s="9">
        <f t="shared" si="17"/>
        <v>0</v>
      </c>
      <c r="W97" s="15"/>
      <c r="X97" s="16">
        <f>W97-V97</f>
        <v>0</v>
      </c>
      <c r="Y97" s="18"/>
      <c r="Z97" s="17"/>
    </row>
    <row r="98" spans="1:26" ht="18" customHeight="1" x14ac:dyDescent="0.2">
      <c r="A98" s="13">
        <v>3500029</v>
      </c>
      <c r="B98" s="14" t="s">
        <v>119</v>
      </c>
      <c r="C98" s="15">
        <v>390000</v>
      </c>
      <c r="D98" s="10">
        <f>VLOOKUP($A98,'03.04'!$A$9:$W$204,23,0)</f>
        <v>0</v>
      </c>
      <c r="E98" s="15">
        <v>1</v>
      </c>
      <c r="F98" s="15"/>
      <c r="G98" s="15"/>
      <c r="H98" s="9">
        <f t="shared" si="16"/>
        <v>1</v>
      </c>
      <c r="I98" s="15"/>
      <c r="J98" s="15"/>
      <c r="K98" s="15"/>
      <c r="L98" s="9">
        <f t="shared" si="11"/>
        <v>0</v>
      </c>
      <c r="M98" s="15"/>
      <c r="N98" s="15"/>
      <c r="O98" s="15"/>
      <c r="P98" s="15"/>
      <c r="Q98" s="15"/>
      <c r="R98" s="11">
        <f t="shared" si="15"/>
        <v>0</v>
      </c>
      <c r="S98" s="15"/>
      <c r="T98" s="15"/>
      <c r="U98" s="9">
        <f t="shared" si="18"/>
        <v>0</v>
      </c>
      <c r="V98" s="9">
        <f t="shared" si="17"/>
        <v>1</v>
      </c>
      <c r="W98" s="15">
        <v>1</v>
      </c>
      <c r="X98" s="16">
        <f t="shared" si="19"/>
        <v>0</v>
      </c>
      <c r="Y98" s="18"/>
      <c r="Z98" s="17"/>
    </row>
    <row r="99" spans="1:26" ht="18" customHeight="1" x14ac:dyDescent="0.2">
      <c r="A99" s="13">
        <v>3500030</v>
      </c>
      <c r="B99" s="14" t="s">
        <v>120</v>
      </c>
      <c r="C99" s="15">
        <v>300000</v>
      </c>
      <c r="D99" s="10">
        <f>VLOOKUP($A99,'03.04'!$A$9:$W$204,23,0)</f>
        <v>0</v>
      </c>
      <c r="E99" s="15"/>
      <c r="F99" s="15"/>
      <c r="G99" s="15"/>
      <c r="H99" s="9">
        <f t="shared" si="16"/>
        <v>0</v>
      </c>
      <c r="I99" s="15"/>
      <c r="J99" s="15"/>
      <c r="K99" s="15"/>
      <c r="L99" s="9">
        <f t="shared" si="11"/>
        <v>0</v>
      </c>
      <c r="M99" s="15"/>
      <c r="N99" s="15"/>
      <c r="O99" s="15"/>
      <c r="P99" s="15"/>
      <c r="Q99" s="15"/>
      <c r="R99" s="11">
        <f>SUM(M99:Q99)</f>
        <v>0</v>
      </c>
      <c r="S99" s="15"/>
      <c r="T99" s="15"/>
      <c r="U99" s="9">
        <f>S99+T99</f>
        <v>0</v>
      </c>
      <c r="V99" s="9">
        <f t="shared" si="17"/>
        <v>0</v>
      </c>
      <c r="W99" s="15"/>
      <c r="X99" s="16">
        <f>W99-V99</f>
        <v>0</v>
      </c>
      <c r="Y99" s="18"/>
      <c r="Z99" s="17"/>
    </row>
    <row r="100" spans="1:26" ht="18" customHeight="1" x14ac:dyDescent="0.2">
      <c r="A100" s="13">
        <v>3500049</v>
      </c>
      <c r="B100" s="14" t="s">
        <v>121</v>
      </c>
      <c r="C100" s="15">
        <v>390000</v>
      </c>
      <c r="D100" s="10">
        <f>VLOOKUP($A100,'03.04'!$A$9:$W$204,23,0)</f>
        <v>0</v>
      </c>
      <c r="E100" s="15"/>
      <c r="F100" s="15"/>
      <c r="G100" s="15"/>
      <c r="H100" s="9">
        <f t="shared" si="16"/>
        <v>0</v>
      </c>
      <c r="I100" s="15"/>
      <c r="J100" s="15"/>
      <c r="K100" s="15"/>
      <c r="L100" s="9">
        <f t="shared" si="11"/>
        <v>0</v>
      </c>
      <c r="M100" s="15"/>
      <c r="N100" s="15"/>
      <c r="O100" s="15"/>
      <c r="P100" s="15"/>
      <c r="Q100" s="15"/>
      <c r="R100" s="11">
        <f>SUM(M100:Q100)</f>
        <v>0</v>
      </c>
      <c r="S100" s="15"/>
      <c r="T100" s="15"/>
      <c r="U100" s="9">
        <f>S100+T100</f>
        <v>0</v>
      </c>
      <c r="V100" s="9">
        <f t="shared" si="17"/>
        <v>0</v>
      </c>
      <c r="W100" s="15"/>
      <c r="X100" s="16">
        <f>W100-V100</f>
        <v>0</v>
      </c>
      <c r="Y100" s="18"/>
      <c r="Z100" s="17"/>
    </row>
    <row r="101" spans="1:26" ht="18" customHeight="1" x14ac:dyDescent="0.2">
      <c r="A101" s="13">
        <v>3500139</v>
      </c>
      <c r="B101" s="14" t="s">
        <v>122</v>
      </c>
      <c r="C101" s="15">
        <v>390000</v>
      </c>
      <c r="D101" s="10">
        <f>VLOOKUP($A101,'03.04'!$A$9:$W$204,23,0)</f>
        <v>0</v>
      </c>
      <c r="E101" s="15"/>
      <c r="F101" s="15"/>
      <c r="G101" s="15"/>
      <c r="H101" s="9">
        <f t="shared" si="16"/>
        <v>0</v>
      </c>
      <c r="I101" s="15"/>
      <c r="J101" s="15"/>
      <c r="K101" s="15"/>
      <c r="L101" s="9">
        <f t="shared" si="11"/>
        <v>0</v>
      </c>
      <c r="M101" s="15"/>
      <c r="N101" s="15"/>
      <c r="O101" s="15"/>
      <c r="P101" s="15"/>
      <c r="Q101" s="15"/>
      <c r="R101" s="11">
        <f>SUM(M101:Q101)</f>
        <v>0</v>
      </c>
      <c r="S101" s="15"/>
      <c r="T101" s="15"/>
      <c r="U101" s="9">
        <f>S101+T101</f>
        <v>0</v>
      </c>
      <c r="V101" s="9">
        <f t="shared" si="17"/>
        <v>0</v>
      </c>
      <c r="W101" s="15"/>
      <c r="X101" s="16">
        <f>W101-V101</f>
        <v>0</v>
      </c>
      <c r="Y101" s="18"/>
      <c r="Z101" s="17"/>
    </row>
    <row r="102" spans="1:26" ht="18" customHeight="1" x14ac:dyDescent="0.2">
      <c r="A102" s="13">
        <v>3500140</v>
      </c>
      <c r="B102" s="14" t="s">
        <v>123</v>
      </c>
      <c r="C102" s="15">
        <v>300000</v>
      </c>
      <c r="D102" s="10">
        <f>VLOOKUP($A102,'03.04'!$A$9:$W$204,23,0)</f>
        <v>0</v>
      </c>
      <c r="E102" s="15"/>
      <c r="F102" s="15"/>
      <c r="G102" s="15"/>
      <c r="H102" s="9">
        <f t="shared" si="16"/>
        <v>0</v>
      </c>
      <c r="I102" s="15"/>
      <c r="J102" s="15"/>
      <c r="K102" s="15"/>
      <c r="L102" s="9">
        <f t="shared" si="11"/>
        <v>0</v>
      </c>
      <c r="M102" s="15"/>
      <c r="N102" s="15"/>
      <c r="O102" s="15"/>
      <c r="P102" s="15"/>
      <c r="Q102" s="15"/>
      <c r="R102" s="11">
        <f>SUM(M102:Q102)</f>
        <v>0</v>
      </c>
      <c r="S102" s="15"/>
      <c r="T102" s="15"/>
      <c r="U102" s="9">
        <f>S102+T102</f>
        <v>0</v>
      </c>
      <c r="V102" s="9">
        <f t="shared" si="17"/>
        <v>0</v>
      </c>
      <c r="W102" s="15"/>
      <c r="X102" s="16">
        <f>W102-V102</f>
        <v>0</v>
      </c>
      <c r="Y102" s="18"/>
      <c r="Z102" s="17"/>
    </row>
    <row r="103" spans="1:26" ht="18" customHeight="1" x14ac:dyDescent="0.2">
      <c r="A103" s="13">
        <v>3500155</v>
      </c>
      <c r="B103" s="14" t="s">
        <v>124</v>
      </c>
      <c r="C103" s="15">
        <v>300000</v>
      </c>
      <c r="D103" s="10">
        <f>VLOOKUP($A103,'03.04'!$A$9:$W$204,23,0)</f>
        <v>0</v>
      </c>
      <c r="E103" s="15"/>
      <c r="F103" s="15"/>
      <c r="G103" s="15"/>
      <c r="H103" s="9">
        <f t="shared" si="16"/>
        <v>0</v>
      </c>
      <c r="I103" s="15"/>
      <c r="J103" s="15"/>
      <c r="K103" s="15"/>
      <c r="L103" s="9">
        <f t="shared" si="11"/>
        <v>0</v>
      </c>
      <c r="M103" s="15"/>
      <c r="N103" s="15"/>
      <c r="O103" s="15"/>
      <c r="P103" s="15"/>
      <c r="Q103" s="15"/>
      <c r="R103" s="11">
        <f t="shared" si="15"/>
        <v>0</v>
      </c>
      <c r="S103" s="15"/>
      <c r="T103" s="15"/>
      <c r="U103" s="9">
        <f t="shared" si="18"/>
        <v>0</v>
      </c>
      <c r="V103" s="9">
        <f t="shared" si="17"/>
        <v>0</v>
      </c>
      <c r="W103" s="15"/>
      <c r="X103" s="16">
        <f t="shared" si="19"/>
        <v>0</v>
      </c>
      <c r="Y103" s="18"/>
      <c r="Z103" s="17"/>
    </row>
    <row r="104" spans="1:26" ht="18" customHeight="1" x14ac:dyDescent="0.2">
      <c r="A104" s="13">
        <v>3500156</v>
      </c>
      <c r="B104" s="14" t="s">
        <v>125</v>
      </c>
      <c r="C104" s="15">
        <v>390000</v>
      </c>
      <c r="D104" s="10">
        <f>VLOOKUP($A104,'03.04'!$A$9:$W$204,23,0)</f>
        <v>0</v>
      </c>
      <c r="E104" s="15"/>
      <c r="F104" s="15"/>
      <c r="G104" s="15"/>
      <c r="H104" s="9">
        <f t="shared" si="16"/>
        <v>0</v>
      </c>
      <c r="I104" s="15"/>
      <c r="J104" s="15"/>
      <c r="K104" s="15"/>
      <c r="L104" s="9">
        <f t="shared" si="11"/>
        <v>0</v>
      </c>
      <c r="M104" s="15"/>
      <c r="N104" s="15"/>
      <c r="O104" s="15"/>
      <c r="P104" s="15"/>
      <c r="Q104" s="15"/>
      <c r="R104" s="11">
        <f t="shared" si="15"/>
        <v>0</v>
      </c>
      <c r="S104" s="15"/>
      <c r="T104" s="15"/>
      <c r="U104" s="9">
        <f t="shared" si="18"/>
        <v>0</v>
      </c>
      <c r="V104" s="9">
        <f t="shared" si="17"/>
        <v>0</v>
      </c>
      <c r="W104" s="15"/>
      <c r="X104" s="16">
        <f t="shared" si="19"/>
        <v>0</v>
      </c>
      <c r="Y104" s="18"/>
      <c r="Z104" s="17"/>
    </row>
    <row r="105" spans="1:26" ht="18" customHeight="1" x14ac:dyDescent="0.2">
      <c r="A105" s="13">
        <v>3500141</v>
      </c>
      <c r="B105" s="14" t="s">
        <v>126</v>
      </c>
      <c r="C105" s="15">
        <v>300000</v>
      </c>
      <c r="D105" s="10">
        <f>VLOOKUP($A105,'03.04'!$A$9:$W$204,23,0)</f>
        <v>0</v>
      </c>
      <c r="E105" s="15"/>
      <c r="F105" s="15"/>
      <c r="G105" s="15"/>
      <c r="H105" s="9">
        <f t="shared" si="16"/>
        <v>0</v>
      </c>
      <c r="I105" s="15"/>
      <c r="J105" s="15"/>
      <c r="K105" s="15"/>
      <c r="L105" s="9">
        <f t="shared" si="11"/>
        <v>0</v>
      </c>
      <c r="M105" s="15"/>
      <c r="N105" s="15"/>
      <c r="O105" s="15"/>
      <c r="P105" s="15"/>
      <c r="Q105" s="15"/>
      <c r="R105" s="11">
        <f t="shared" si="15"/>
        <v>0</v>
      </c>
      <c r="S105" s="15"/>
      <c r="T105" s="15"/>
      <c r="U105" s="9">
        <f t="shared" si="18"/>
        <v>0</v>
      </c>
      <c r="V105" s="9">
        <f t="shared" si="17"/>
        <v>0</v>
      </c>
      <c r="W105" s="15"/>
      <c r="X105" s="16">
        <f t="shared" si="19"/>
        <v>0</v>
      </c>
      <c r="Y105" s="18"/>
      <c r="Z105" s="17"/>
    </row>
    <row r="106" spans="1:26" ht="18" customHeight="1" x14ac:dyDescent="0.2">
      <c r="A106" s="13">
        <v>3500142</v>
      </c>
      <c r="B106" s="14" t="s">
        <v>127</v>
      </c>
      <c r="C106" s="15">
        <v>390000</v>
      </c>
      <c r="D106" s="10">
        <f>VLOOKUP($A106,'03.04'!$A$9:$W$204,23,0)</f>
        <v>2</v>
      </c>
      <c r="E106" s="15"/>
      <c r="F106" s="15"/>
      <c r="G106" s="15"/>
      <c r="H106" s="9">
        <f t="shared" si="16"/>
        <v>0</v>
      </c>
      <c r="I106" s="15"/>
      <c r="J106" s="15"/>
      <c r="K106" s="15"/>
      <c r="L106" s="9">
        <f t="shared" si="11"/>
        <v>0</v>
      </c>
      <c r="M106" s="15">
        <v>1</v>
      </c>
      <c r="N106" s="15"/>
      <c r="O106" s="15"/>
      <c r="P106" s="15"/>
      <c r="Q106" s="15"/>
      <c r="R106" s="11">
        <f t="shared" si="15"/>
        <v>1</v>
      </c>
      <c r="S106" s="15"/>
      <c r="T106" s="15"/>
      <c r="U106" s="9">
        <f t="shared" si="18"/>
        <v>0</v>
      </c>
      <c r="V106" s="9">
        <f t="shared" si="17"/>
        <v>1</v>
      </c>
      <c r="W106" s="15">
        <v>1</v>
      </c>
      <c r="X106" s="16">
        <f t="shared" si="19"/>
        <v>0</v>
      </c>
      <c r="Y106" s="18"/>
      <c r="Z106" s="17"/>
    </row>
    <row r="107" spans="1:26" ht="18" customHeight="1" x14ac:dyDescent="0.2">
      <c r="A107" s="13">
        <v>3500143</v>
      </c>
      <c r="B107" s="14" t="s">
        <v>128</v>
      </c>
      <c r="C107" s="15">
        <v>220000</v>
      </c>
      <c r="D107" s="10">
        <f>VLOOKUP($A107,'03.04'!$A$9:$W$204,23,0)</f>
        <v>0</v>
      </c>
      <c r="E107" s="15"/>
      <c r="F107" s="15"/>
      <c r="G107" s="15"/>
      <c r="H107" s="9">
        <f t="shared" si="16"/>
        <v>0</v>
      </c>
      <c r="I107" s="15"/>
      <c r="J107" s="15"/>
      <c r="K107" s="15"/>
      <c r="L107" s="9">
        <f t="shared" si="11"/>
        <v>0</v>
      </c>
      <c r="M107" s="15"/>
      <c r="N107" s="15"/>
      <c r="O107" s="15"/>
      <c r="P107" s="15"/>
      <c r="Q107" s="15"/>
      <c r="R107" s="11">
        <f t="shared" si="15"/>
        <v>0</v>
      </c>
      <c r="S107" s="15"/>
      <c r="T107" s="15"/>
      <c r="U107" s="9">
        <f t="shared" si="18"/>
        <v>0</v>
      </c>
      <c r="V107" s="9">
        <f t="shared" si="17"/>
        <v>0</v>
      </c>
      <c r="W107" s="15"/>
      <c r="X107" s="16">
        <f t="shared" si="19"/>
        <v>0</v>
      </c>
      <c r="Y107" s="18"/>
      <c r="Z107" s="17"/>
    </row>
    <row r="108" spans="1:26" ht="18" customHeight="1" x14ac:dyDescent="0.2">
      <c r="A108" s="13">
        <v>3500144</v>
      </c>
      <c r="B108" s="14" t="s">
        <v>129</v>
      </c>
      <c r="C108" s="15">
        <v>260000</v>
      </c>
      <c r="D108" s="10">
        <f>VLOOKUP($A108,'03.04'!$A$9:$W$204,23,0)</f>
        <v>3</v>
      </c>
      <c r="E108" s="15">
        <v>2</v>
      </c>
      <c r="F108" s="15"/>
      <c r="G108" s="15"/>
      <c r="H108" s="9">
        <f t="shared" si="16"/>
        <v>2</v>
      </c>
      <c r="I108" s="15">
        <v>3</v>
      </c>
      <c r="J108" s="15"/>
      <c r="K108" s="15"/>
      <c r="L108" s="9">
        <f t="shared" si="11"/>
        <v>3</v>
      </c>
      <c r="M108" s="15"/>
      <c r="N108" s="15"/>
      <c r="O108" s="15"/>
      <c r="P108" s="15"/>
      <c r="Q108" s="15"/>
      <c r="R108" s="11">
        <f t="shared" si="15"/>
        <v>0</v>
      </c>
      <c r="S108" s="15"/>
      <c r="T108" s="15"/>
      <c r="U108" s="9">
        <f t="shared" si="18"/>
        <v>0</v>
      </c>
      <c r="V108" s="9">
        <f t="shared" si="17"/>
        <v>2</v>
      </c>
      <c r="W108" s="15">
        <v>2</v>
      </c>
      <c r="X108" s="16">
        <f t="shared" si="19"/>
        <v>0</v>
      </c>
      <c r="Y108" s="18"/>
      <c r="Z108" s="17"/>
    </row>
    <row r="109" spans="1:26" ht="18" customHeight="1" x14ac:dyDescent="0.2">
      <c r="A109" s="13">
        <v>3500145</v>
      </c>
      <c r="B109" s="14" t="s">
        <v>130</v>
      </c>
      <c r="C109" s="15">
        <v>350000</v>
      </c>
      <c r="D109" s="10">
        <f>VLOOKUP($A109,'03.04'!$A$9:$W$204,23,0)</f>
        <v>0</v>
      </c>
      <c r="E109" s="15"/>
      <c r="F109" s="15"/>
      <c r="G109" s="15"/>
      <c r="H109" s="9">
        <f t="shared" si="16"/>
        <v>0</v>
      </c>
      <c r="I109" s="15"/>
      <c r="J109" s="15"/>
      <c r="K109" s="15"/>
      <c r="L109" s="9">
        <f t="shared" si="11"/>
        <v>0</v>
      </c>
      <c r="M109" s="15"/>
      <c r="N109" s="15"/>
      <c r="O109" s="15"/>
      <c r="P109" s="15"/>
      <c r="Q109" s="15"/>
      <c r="R109" s="11">
        <f t="shared" si="15"/>
        <v>0</v>
      </c>
      <c r="S109" s="15"/>
      <c r="T109" s="15"/>
      <c r="U109" s="9">
        <f t="shared" si="18"/>
        <v>0</v>
      </c>
      <c r="V109" s="9">
        <f t="shared" si="17"/>
        <v>0</v>
      </c>
      <c r="W109" s="15"/>
      <c r="X109" s="16">
        <f t="shared" si="19"/>
        <v>0</v>
      </c>
      <c r="Y109" s="18"/>
      <c r="Z109" s="17"/>
    </row>
    <row r="110" spans="1:26" ht="18" customHeight="1" x14ac:dyDescent="0.2">
      <c r="A110" s="7">
        <v>3510000</v>
      </c>
      <c r="B110" s="8" t="s">
        <v>131</v>
      </c>
      <c r="C110" s="9"/>
      <c r="D110" s="10">
        <f>VLOOKUP($A110,'03.04'!$A$9:$W$204,23,0)</f>
        <v>0</v>
      </c>
      <c r="E110" s="10"/>
      <c r="F110" s="10"/>
      <c r="G110" s="10"/>
      <c r="H110" s="9"/>
      <c r="I110" s="10"/>
      <c r="J110" s="10"/>
      <c r="K110" s="10"/>
      <c r="L110" s="9">
        <f t="shared" si="11"/>
        <v>0</v>
      </c>
      <c r="M110" s="10"/>
      <c r="N110" s="10"/>
      <c r="O110" s="10"/>
      <c r="P110" s="10"/>
      <c r="Q110" s="10"/>
      <c r="R110" s="11">
        <f t="shared" si="15"/>
        <v>0</v>
      </c>
      <c r="S110" s="10"/>
      <c r="T110" s="10"/>
      <c r="U110" s="9"/>
      <c r="V110" s="9"/>
      <c r="W110" s="10"/>
      <c r="X110" s="9"/>
      <c r="Y110" s="18"/>
      <c r="Z110" s="17"/>
    </row>
    <row r="111" spans="1:26" ht="18" customHeight="1" x14ac:dyDescent="0.2">
      <c r="A111" s="13">
        <v>3510004</v>
      </c>
      <c r="B111" s="14" t="s">
        <v>132</v>
      </c>
      <c r="C111" s="15">
        <v>43000</v>
      </c>
      <c r="D111" s="10">
        <f>VLOOKUP($A111,'03.04'!$A$9:$W$204,23,0)</f>
        <v>8</v>
      </c>
      <c r="E111" s="15"/>
      <c r="F111" s="15"/>
      <c r="G111" s="15"/>
      <c r="H111" s="9">
        <f t="shared" ref="H111:H120" si="20">SUM(E111:G111)</f>
        <v>0</v>
      </c>
      <c r="I111" s="15">
        <v>3</v>
      </c>
      <c r="J111" s="15"/>
      <c r="K111" s="15"/>
      <c r="L111" s="9">
        <f t="shared" si="11"/>
        <v>3</v>
      </c>
      <c r="M111" s="15"/>
      <c r="N111" s="15"/>
      <c r="O111" s="15"/>
      <c r="P111" s="15"/>
      <c r="Q111" s="15"/>
      <c r="R111" s="11">
        <f>SUM(M111:Q111)</f>
        <v>0</v>
      </c>
      <c r="S111" s="15"/>
      <c r="T111" s="15"/>
      <c r="U111" s="9">
        <f>S111+T111</f>
        <v>0</v>
      </c>
      <c r="V111" s="9">
        <f t="shared" ref="V111:V120" si="21">D111+H111-L111-R111-U111</f>
        <v>5</v>
      </c>
      <c r="W111" s="15">
        <v>5</v>
      </c>
      <c r="X111" s="16">
        <f>W111-V111</f>
        <v>0</v>
      </c>
      <c r="Y111" s="18"/>
      <c r="Z111" s="17"/>
    </row>
    <row r="112" spans="1:26" ht="18" customHeight="1" x14ac:dyDescent="0.2">
      <c r="A112" s="13">
        <v>3510011</v>
      </c>
      <c r="B112" s="14" t="s">
        <v>133</v>
      </c>
      <c r="C112" s="15">
        <v>42000</v>
      </c>
      <c r="D112" s="10">
        <f>VLOOKUP($A112,'03.04'!$A$9:$W$204,23,0)</f>
        <v>0</v>
      </c>
      <c r="E112" s="15"/>
      <c r="F112" s="15"/>
      <c r="G112" s="15"/>
      <c r="H112" s="9">
        <f t="shared" si="20"/>
        <v>0</v>
      </c>
      <c r="I112" s="15"/>
      <c r="J112" s="15"/>
      <c r="K112" s="15"/>
      <c r="L112" s="9">
        <f t="shared" si="11"/>
        <v>0</v>
      </c>
      <c r="M112" s="15"/>
      <c r="N112" s="15"/>
      <c r="O112" s="15"/>
      <c r="P112" s="15"/>
      <c r="Q112" s="15"/>
      <c r="R112" s="11">
        <f t="shared" si="15"/>
        <v>0</v>
      </c>
      <c r="S112" s="15"/>
      <c r="T112" s="15"/>
      <c r="U112" s="9">
        <f t="shared" ref="U112:U120" si="22">S112+T112</f>
        <v>0</v>
      </c>
      <c r="V112" s="9">
        <f t="shared" si="21"/>
        <v>0</v>
      </c>
      <c r="W112" s="15"/>
      <c r="X112" s="16">
        <f t="shared" ref="X112:X120" si="23">W112-V112</f>
        <v>0</v>
      </c>
      <c r="Y112" s="18"/>
      <c r="Z112" s="17"/>
    </row>
    <row r="113" spans="1:26" ht="18" customHeight="1" x14ac:dyDescent="0.2">
      <c r="A113" s="13">
        <v>3510012</v>
      </c>
      <c r="B113" s="14" t="s">
        <v>134</v>
      </c>
      <c r="C113" s="15">
        <v>43000</v>
      </c>
      <c r="D113" s="10">
        <f>VLOOKUP($A113,'03.04'!$A$9:$W$204,23,0)</f>
        <v>3</v>
      </c>
      <c r="E113" s="15">
        <v>6</v>
      </c>
      <c r="F113" s="15"/>
      <c r="G113" s="15"/>
      <c r="H113" s="9">
        <f t="shared" si="20"/>
        <v>6</v>
      </c>
      <c r="I113" s="15">
        <v>3</v>
      </c>
      <c r="J113" s="15"/>
      <c r="K113" s="15"/>
      <c r="L113" s="9">
        <f t="shared" si="11"/>
        <v>3</v>
      </c>
      <c r="M113" s="15"/>
      <c r="N113" s="15"/>
      <c r="O113" s="15"/>
      <c r="P113" s="15"/>
      <c r="Q113" s="15"/>
      <c r="R113" s="11">
        <f>SUM(M113:Q113)</f>
        <v>0</v>
      </c>
      <c r="S113" s="15"/>
      <c r="T113" s="15"/>
      <c r="U113" s="9">
        <f>S113+T113</f>
        <v>0</v>
      </c>
      <c r="V113" s="9">
        <f t="shared" si="21"/>
        <v>6</v>
      </c>
      <c r="W113" s="15">
        <v>6</v>
      </c>
      <c r="X113" s="16">
        <f>W113-V113</f>
        <v>0</v>
      </c>
      <c r="Y113" s="18"/>
      <c r="Z113" s="17"/>
    </row>
    <row r="114" spans="1:26" ht="18" customHeight="1" x14ac:dyDescent="0.2">
      <c r="A114" s="13">
        <v>3510018</v>
      </c>
      <c r="B114" s="14" t="s">
        <v>135</v>
      </c>
      <c r="C114" s="15">
        <v>65000</v>
      </c>
      <c r="D114" s="10">
        <f>VLOOKUP($A114,'03.04'!$A$9:$W$204,23,0)</f>
        <v>4</v>
      </c>
      <c r="E114" s="15">
        <v>6</v>
      </c>
      <c r="F114" s="15"/>
      <c r="G114" s="15"/>
      <c r="H114" s="9">
        <f t="shared" si="20"/>
        <v>6</v>
      </c>
      <c r="I114" s="15">
        <v>4</v>
      </c>
      <c r="J114" s="15"/>
      <c r="K114" s="15"/>
      <c r="L114" s="9">
        <f t="shared" si="11"/>
        <v>4</v>
      </c>
      <c r="M114" s="15"/>
      <c r="N114" s="15"/>
      <c r="O114" s="15"/>
      <c r="P114" s="15"/>
      <c r="Q114" s="15"/>
      <c r="R114" s="11">
        <f t="shared" si="15"/>
        <v>0</v>
      </c>
      <c r="S114" s="15"/>
      <c r="T114" s="15"/>
      <c r="U114" s="9">
        <f t="shared" si="22"/>
        <v>0</v>
      </c>
      <c r="V114" s="9">
        <f t="shared" si="21"/>
        <v>6</v>
      </c>
      <c r="W114" s="15">
        <v>6</v>
      </c>
      <c r="X114" s="16">
        <f t="shared" si="23"/>
        <v>0</v>
      </c>
      <c r="Y114" s="18"/>
      <c r="Z114" s="17"/>
    </row>
    <row r="115" spans="1:26" ht="18" customHeight="1" x14ac:dyDescent="0.2">
      <c r="A115" s="13">
        <v>3510066</v>
      </c>
      <c r="B115" s="14" t="s">
        <v>136</v>
      </c>
      <c r="C115" s="15">
        <v>42000</v>
      </c>
      <c r="D115" s="10">
        <f>VLOOKUP($A115,'03.04'!$A$9:$W$204,23,0)</f>
        <v>0</v>
      </c>
      <c r="E115" s="15"/>
      <c r="F115" s="15"/>
      <c r="G115" s="15"/>
      <c r="H115" s="9">
        <f t="shared" si="20"/>
        <v>0</v>
      </c>
      <c r="I115" s="15"/>
      <c r="J115" s="15"/>
      <c r="K115" s="15"/>
      <c r="L115" s="9">
        <f t="shared" si="11"/>
        <v>0</v>
      </c>
      <c r="M115" s="15"/>
      <c r="N115" s="15"/>
      <c r="O115" s="15"/>
      <c r="P115" s="15"/>
      <c r="Q115" s="15"/>
      <c r="R115" s="11">
        <f t="shared" si="15"/>
        <v>0</v>
      </c>
      <c r="S115" s="15"/>
      <c r="T115" s="15"/>
      <c r="U115" s="9">
        <f t="shared" si="22"/>
        <v>0</v>
      </c>
      <c r="V115" s="9">
        <f t="shared" si="21"/>
        <v>0</v>
      </c>
      <c r="W115" s="15"/>
      <c r="X115" s="16">
        <f t="shared" si="23"/>
        <v>0</v>
      </c>
      <c r="Y115" s="18"/>
      <c r="Z115" s="17"/>
    </row>
    <row r="116" spans="1:26" ht="18" customHeight="1" x14ac:dyDescent="0.2">
      <c r="A116" s="13">
        <v>3510067</v>
      </c>
      <c r="B116" s="14" t="s">
        <v>137</v>
      </c>
      <c r="C116" s="15">
        <v>43000</v>
      </c>
      <c r="D116" s="10">
        <f>VLOOKUP($A116,'03.04'!$A$9:$W$204,23,0)</f>
        <v>1</v>
      </c>
      <c r="E116" s="15">
        <v>8</v>
      </c>
      <c r="F116" s="15"/>
      <c r="G116" s="15"/>
      <c r="H116" s="9">
        <f t="shared" si="20"/>
        <v>8</v>
      </c>
      <c r="I116" s="15">
        <v>3</v>
      </c>
      <c r="J116" s="15"/>
      <c r="K116" s="15"/>
      <c r="L116" s="9">
        <f t="shared" si="11"/>
        <v>3</v>
      </c>
      <c r="M116" s="15"/>
      <c r="N116" s="15"/>
      <c r="O116" s="15"/>
      <c r="P116" s="15"/>
      <c r="Q116" s="15"/>
      <c r="R116" s="11">
        <f t="shared" si="15"/>
        <v>0</v>
      </c>
      <c r="S116" s="15"/>
      <c r="T116" s="15"/>
      <c r="U116" s="9">
        <f t="shared" si="22"/>
        <v>0</v>
      </c>
      <c r="V116" s="9">
        <f t="shared" si="21"/>
        <v>6</v>
      </c>
      <c r="W116" s="15">
        <v>6</v>
      </c>
      <c r="X116" s="16">
        <f t="shared" si="23"/>
        <v>0</v>
      </c>
      <c r="Y116" s="18"/>
      <c r="Z116" s="17"/>
    </row>
    <row r="117" spans="1:26" ht="18" customHeight="1" x14ac:dyDescent="0.2">
      <c r="A117" s="13">
        <v>3510068</v>
      </c>
      <c r="B117" s="14" t="s">
        <v>138</v>
      </c>
      <c r="C117" s="15">
        <v>12000</v>
      </c>
      <c r="D117" s="10">
        <f>VLOOKUP($A117,'03.04'!$A$9:$W$204,23,0)</f>
        <v>0</v>
      </c>
      <c r="E117" s="15"/>
      <c r="F117" s="15"/>
      <c r="G117" s="15"/>
      <c r="H117" s="9">
        <f t="shared" si="20"/>
        <v>0</v>
      </c>
      <c r="I117" s="15"/>
      <c r="J117" s="15"/>
      <c r="K117" s="15"/>
      <c r="L117" s="9">
        <f t="shared" si="11"/>
        <v>0</v>
      </c>
      <c r="M117" s="15"/>
      <c r="N117" s="15"/>
      <c r="O117" s="15"/>
      <c r="P117" s="15"/>
      <c r="Q117" s="15"/>
      <c r="R117" s="11">
        <f>SUM(M117:Q117)</f>
        <v>0</v>
      </c>
      <c r="S117" s="15"/>
      <c r="T117" s="15"/>
      <c r="U117" s="9">
        <f>S117+T117</f>
        <v>0</v>
      </c>
      <c r="V117" s="9">
        <f t="shared" si="21"/>
        <v>0</v>
      </c>
      <c r="W117" s="15"/>
      <c r="X117" s="16">
        <f>W117-V117</f>
        <v>0</v>
      </c>
      <c r="Y117" s="18"/>
      <c r="Z117" s="17"/>
    </row>
    <row r="118" spans="1:26" ht="18" customHeight="1" x14ac:dyDescent="0.2">
      <c r="A118" s="13">
        <v>3510069</v>
      </c>
      <c r="B118" s="14" t="s">
        <v>139</v>
      </c>
      <c r="C118" s="15">
        <v>12000</v>
      </c>
      <c r="D118" s="10">
        <f>VLOOKUP($A118,'03.04'!$A$9:$W$204,23,0)</f>
        <v>0</v>
      </c>
      <c r="E118" s="15"/>
      <c r="F118" s="15"/>
      <c r="G118" s="15"/>
      <c r="H118" s="9">
        <f t="shared" si="20"/>
        <v>0</v>
      </c>
      <c r="I118" s="15"/>
      <c r="J118" s="15"/>
      <c r="K118" s="15"/>
      <c r="L118" s="9">
        <f t="shared" si="11"/>
        <v>0</v>
      </c>
      <c r="M118" s="15"/>
      <c r="N118" s="15"/>
      <c r="O118" s="15"/>
      <c r="P118" s="15"/>
      <c r="Q118" s="15"/>
      <c r="R118" s="11">
        <f>SUM(M118:Q118)</f>
        <v>0</v>
      </c>
      <c r="S118" s="15"/>
      <c r="T118" s="15"/>
      <c r="U118" s="9">
        <f>S118+T118</f>
        <v>0</v>
      </c>
      <c r="V118" s="9">
        <f t="shared" si="21"/>
        <v>0</v>
      </c>
      <c r="W118" s="15"/>
      <c r="X118" s="16">
        <f>W118-V118</f>
        <v>0</v>
      </c>
      <c r="Y118" s="18"/>
      <c r="Z118" s="17"/>
    </row>
    <row r="119" spans="1:26" ht="18" customHeight="1" x14ac:dyDescent="0.2">
      <c r="A119" s="13">
        <v>3510070</v>
      </c>
      <c r="B119" s="14" t="s">
        <v>140</v>
      </c>
      <c r="C119" s="15">
        <v>12000</v>
      </c>
      <c r="D119" s="10">
        <f>VLOOKUP($A119,'03.04'!$A$9:$W$204,23,0)</f>
        <v>0</v>
      </c>
      <c r="E119" s="15"/>
      <c r="F119" s="15"/>
      <c r="G119" s="15"/>
      <c r="H119" s="9">
        <f t="shared" si="20"/>
        <v>0</v>
      </c>
      <c r="I119" s="15"/>
      <c r="J119" s="15"/>
      <c r="K119" s="15"/>
      <c r="L119" s="9">
        <f t="shared" si="11"/>
        <v>0</v>
      </c>
      <c r="M119" s="15"/>
      <c r="N119" s="15"/>
      <c r="O119" s="15"/>
      <c r="P119" s="15"/>
      <c r="Q119" s="15"/>
      <c r="R119" s="11">
        <f>SUM(M119:Q119)</f>
        <v>0</v>
      </c>
      <c r="S119" s="15"/>
      <c r="T119" s="15"/>
      <c r="U119" s="9">
        <f>S119+T119</f>
        <v>0</v>
      </c>
      <c r="V119" s="9">
        <f t="shared" si="21"/>
        <v>0</v>
      </c>
      <c r="W119" s="15"/>
      <c r="X119" s="16">
        <f>W119-V119</f>
        <v>0</v>
      </c>
      <c r="Y119" s="18"/>
      <c r="Z119" s="17"/>
    </row>
    <row r="120" spans="1:26" ht="18" customHeight="1" x14ac:dyDescent="0.2">
      <c r="A120" s="13">
        <v>3512008</v>
      </c>
      <c r="B120" s="14" t="s">
        <v>141</v>
      </c>
      <c r="C120" s="15">
        <v>44000</v>
      </c>
      <c r="D120" s="10">
        <f>VLOOKUP($A120,'03.04'!$A$9:$W$204,23,0)</f>
        <v>1</v>
      </c>
      <c r="E120" s="15">
        <v>9</v>
      </c>
      <c r="F120" s="15"/>
      <c r="G120" s="15"/>
      <c r="H120" s="9">
        <f t="shared" si="20"/>
        <v>9</v>
      </c>
      <c r="I120" s="15">
        <v>6</v>
      </c>
      <c r="J120" s="15"/>
      <c r="K120" s="15"/>
      <c r="L120" s="9">
        <f t="shared" si="11"/>
        <v>6</v>
      </c>
      <c r="M120" s="15"/>
      <c r="N120" s="15"/>
      <c r="O120" s="15"/>
      <c r="P120" s="15"/>
      <c r="Q120" s="15"/>
      <c r="R120" s="11">
        <f t="shared" si="15"/>
        <v>0</v>
      </c>
      <c r="S120" s="15"/>
      <c r="T120" s="15"/>
      <c r="U120" s="9">
        <f t="shared" si="22"/>
        <v>0</v>
      </c>
      <c r="V120" s="9">
        <f t="shared" si="21"/>
        <v>4</v>
      </c>
      <c r="W120" s="15">
        <v>4</v>
      </c>
      <c r="X120" s="16">
        <f t="shared" si="23"/>
        <v>0</v>
      </c>
      <c r="Y120" s="18"/>
      <c r="Z120" s="17"/>
    </row>
    <row r="121" spans="1:26" ht="18" customHeight="1" x14ac:dyDescent="0.2">
      <c r="A121" s="7">
        <v>3530000</v>
      </c>
      <c r="B121" s="28" t="s">
        <v>142</v>
      </c>
      <c r="C121" s="9"/>
      <c r="D121" s="10">
        <f>VLOOKUP($A121,'03.04'!$A$9:$W$204,23,0)</f>
        <v>0</v>
      </c>
      <c r="E121" s="10"/>
      <c r="F121" s="10"/>
      <c r="G121" s="10"/>
      <c r="H121" s="9"/>
      <c r="I121" s="10"/>
      <c r="J121" s="10"/>
      <c r="K121" s="10"/>
      <c r="L121" s="9">
        <f t="shared" si="11"/>
        <v>0</v>
      </c>
      <c r="M121" s="10"/>
      <c r="N121" s="10"/>
      <c r="O121" s="10"/>
      <c r="P121" s="10"/>
      <c r="Q121" s="10"/>
      <c r="R121" s="11">
        <f t="shared" si="15"/>
        <v>0</v>
      </c>
      <c r="S121" s="10"/>
      <c r="T121" s="10"/>
      <c r="U121" s="9"/>
      <c r="V121" s="9"/>
      <c r="W121" s="10"/>
      <c r="X121" s="9"/>
      <c r="Y121" s="18"/>
      <c r="Z121" s="17"/>
    </row>
    <row r="122" spans="1:26" ht="18" customHeight="1" x14ac:dyDescent="0.2">
      <c r="A122" s="13">
        <v>3530003</v>
      </c>
      <c r="B122" s="14" t="s">
        <v>143</v>
      </c>
      <c r="C122" s="15">
        <v>20000</v>
      </c>
      <c r="D122" s="10">
        <f>VLOOKUP($A122,'03.04'!$A$9:$W$204,23,0)</f>
        <v>0</v>
      </c>
      <c r="E122" s="15"/>
      <c r="F122" s="15"/>
      <c r="G122" s="15"/>
      <c r="H122" s="9">
        <f t="shared" ref="H122:H134" si="24">SUM(E122:G122)</f>
        <v>0</v>
      </c>
      <c r="I122" s="15"/>
      <c r="J122" s="15"/>
      <c r="K122" s="15"/>
      <c r="L122" s="9">
        <f t="shared" si="11"/>
        <v>0</v>
      </c>
      <c r="M122" s="15"/>
      <c r="N122" s="15"/>
      <c r="O122" s="15"/>
      <c r="P122" s="15"/>
      <c r="Q122" s="15"/>
      <c r="R122" s="11">
        <f t="shared" si="15"/>
        <v>0</v>
      </c>
      <c r="S122" s="15"/>
      <c r="T122" s="15"/>
      <c r="U122" s="9">
        <f t="shared" ref="U122:U134" si="25">S122+T122</f>
        <v>0</v>
      </c>
      <c r="V122" s="9">
        <f t="shared" ref="V122:V134" si="26">D122+H122-L122-R122-U122</f>
        <v>0</v>
      </c>
      <c r="W122" s="15"/>
      <c r="X122" s="16">
        <f t="shared" ref="X122:X134" si="27">W122-V122</f>
        <v>0</v>
      </c>
      <c r="Y122" s="18"/>
      <c r="Z122" s="17"/>
    </row>
    <row r="123" spans="1:26" ht="18" customHeight="1" x14ac:dyDescent="0.2">
      <c r="A123" s="13">
        <v>3530008</v>
      </c>
      <c r="B123" s="14" t="s">
        <v>144</v>
      </c>
      <c r="C123" s="15">
        <v>20000</v>
      </c>
      <c r="D123" s="10">
        <f>VLOOKUP($A123,'03.04'!$A$9:$W$204,23,0)</f>
        <v>0</v>
      </c>
      <c r="E123" s="15"/>
      <c r="F123" s="15"/>
      <c r="G123" s="15"/>
      <c r="H123" s="9">
        <f t="shared" si="24"/>
        <v>0</v>
      </c>
      <c r="I123" s="15"/>
      <c r="J123" s="15"/>
      <c r="K123" s="15"/>
      <c r="L123" s="9">
        <f t="shared" si="11"/>
        <v>0</v>
      </c>
      <c r="M123" s="15"/>
      <c r="N123" s="15"/>
      <c r="O123" s="15"/>
      <c r="P123" s="15"/>
      <c r="Q123" s="15"/>
      <c r="R123" s="11">
        <f t="shared" si="15"/>
        <v>0</v>
      </c>
      <c r="S123" s="15"/>
      <c r="T123" s="15"/>
      <c r="U123" s="9">
        <f t="shared" si="25"/>
        <v>0</v>
      </c>
      <c r="V123" s="9">
        <f t="shared" si="26"/>
        <v>0</v>
      </c>
      <c r="W123" s="15"/>
      <c r="X123" s="16">
        <f t="shared" si="27"/>
        <v>0</v>
      </c>
      <c r="Y123" s="18"/>
      <c r="Z123" s="17"/>
    </row>
    <row r="124" spans="1:26" ht="18" customHeight="1" x14ac:dyDescent="0.2">
      <c r="A124" s="13">
        <v>3530009</v>
      </c>
      <c r="B124" s="14" t="s">
        <v>145</v>
      </c>
      <c r="C124" s="15">
        <v>20000</v>
      </c>
      <c r="D124" s="10">
        <f>VLOOKUP($A124,'03.04'!$A$9:$W$204,23,0)</f>
        <v>25</v>
      </c>
      <c r="E124" s="15"/>
      <c r="F124" s="15"/>
      <c r="G124" s="15"/>
      <c r="H124" s="9">
        <f t="shared" si="24"/>
        <v>0</v>
      </c>
      <c r="I124" s="15">
        <v>9</v>
      </c>
      <c r="J124" s="15"/>
      <c r="K124" s="15"/>
      <c r="L124" s="9">
        <f t="shared" si="11"/>
        <v>9</v>
      </c>
      <c r="M124" s="15"/>
      <c r="N124" s="15"/>
      <c r="O124" s="15"/>
      <c r="P124" s="15"/>
      <c r="Q124" s="15"/>
      <c r="R124" s="11">
        <f t="shared" si="15"/>
        <v>0</v>
      </c>
      <c r="S124" s="15"/>
      <c r="T124" s="15"/>
      <c r="U124" s="9">
        <f t="shared" si="25"/>
        <v>0</v>
      </c>
      <c r="V124" s="9">
        <f t="shared" si="26"/>
        <v>16</v>
      </c>
      <c r="W124" s="15">
        <v>8</v>
      </c>
      <c r="X124" s="16">
        <f t="shared" si="27"/>
        <v>-8</v>
      </c>
      <c r="Y124" s="18"/>
      <c r="Z124" s="17"/>
    </row>
    <row r="125" spans="1:26" ht="18" customHeight="1" x14ac:dyDescent="0.2">
      <c r="A125" s="13">
        <v>3530010</v>
      </c>
      <c r="B125" s="14" t="s">
        <v>146</v>
      </c>
      <c r="C125" s="15">
        <v>108000</v>
      </c>
      <c r="D125" s="10">
        <f>VLOOKUP($A125,'03.04'!$A$9:$W$204,23,0)</f>
        <v>5</v>
      </c>
      <c r="E125" s="15"/>
      <c r="F125" s="15"/>
      <c r="G125" s="15"/>
      <c r="H125" s="9">
        <f t="shared" si="24"/>
        <v>0</v>
      </c>
      <c r="I125" s="15">
        <v>1</v>
      </c>
      <c r="J125" s="15"/>
      <c r="K125" s="15"/>
      <c r="L125" s="9">
        <f t="shared" si="11"/>
        <v>1</v>
      </c>
      <c r="M125" s="15"/>
      <c r="N125" s="15"/>
      <c r="O125" s="15"/>
      <c r="P125" s="15"/>
      <c r="Q125" s="15"/>
      <c r="R125" s="11">
        <f t="shared" si="15"/>
        <v>0</v>
      </c>
      <c r="S125" s="15"/>
      <c r="T125" s="15"/>
      <c r="U125" s="9">
        <f t="shared" si="25"/>
        <v>0</v>
      </c>
      <c r="V125" s="9">
        <f t="shared" si="26"/>
        <v>4</v>
      </c>
      <c r="W125" s="15">
        <v>4</v>
      </c>
      <c r="X125" s="16">
        <f t="shared" si="27"/>
        <v>0</v>
      </c>
      <c r="Y125" s="18"/>
      <c r="Z125" s="17"/>
    </row>
    <row r="126" spans="1:26" ht="18" customHeight="1" x14ac:dyDescent="0.2">
      <c r="A126" s="13">
        <v>3530014</v>
      </c>
      <c r="B126" s="14" t="s">
        <v>147</v>
      </c>
      <c r="C126" s="15">
        <v>20000</v>
      </c>
      <c r="D126" s="10">
        <f>VLOOKUP($A126,'03.04'!$A$9:$W$204,23,0)</f>
        <v>0</v>
      </c>
      <c r="E126" s="15"/>
      <c r="F126" s="15"/>
      <c r="G126" s="15"/>
      <c r="H126" s="9">
        <f t="shared" si="24"/>
        <v>0</v>
      </c>
      <c r="I126" s="15"/>
      <c r="J126" s="15"/>
      <c r="K126" s="15"/>
      <c r="L126" s="9">
        <f t="shared" si="11"/>
        <v>0</v>
      </c>
      <c r="M126" s="15"/>
      <c r="N126" s="15"/>
      <c r="O126" s="15"/>
      <c r="P126" s="15"/>
      <c r="Q126" s="15"/>
      <c r="R126" s="11">
        <f>SUM(M126:Q126)</f>
        <v>0</v>
      </c>
      <c r="S126" s="15"/>
      <c r="T126" s="15"/>
      <c r="U126" s="9">
        <f>S126+T126</f>
        <v>0</v>
      </c>
      <c r="V126" s="9">
        <f t="shared" si="26"/>
        <v>0</v>
      </c>
      <c r="W126" s="15"/>
      <c r="X126" s="16">
        <f>W126-V126</f>
        <v>0</v>
      </c>
      <c r="Y126" s="18"/>
      <c r="Z126" s="17"/>
    </row>
    <row r="127" spans="1:26" ht="18" customHeight="1" x14ac:dyDescent="0.2">
      <c r="A127" s="13">
        <v>3530087</v>
      </c>
      <c r="B127" s="14" t="s">
        <v>148</v>
      </c>
      <c r="C127" s="15"/>
      <c r="D127" s="10">
        <f>VLOOKUP($A127,'03.04'!$A$9:$W$204,23,0)</f>
        <v>0</v>
      </c>
      <c r="E127" s="15"/>
      <c r="F127" s="15"/>
      <c r="G127" s="15"/>
      <c r="H127" s="9">
        <f t="shared" si="24"/>
        <v>0</v>
      </c>
      <c r="I127" s="15"/>
      <c r="J127" s="15"/>
      <c r="K127" s="15"/>
      <c r="L127" s="9">
        <f t="shared" si="11"/>
        <v>0</v>
      </c>
      <c r="M127" s="15"/>
      <c r="N127" s="15"/>
      <c r="O127" s="15"/>
      <c r="P127" s="15"/>
      <c r="Q127" s="15"/>
      <c r="R127" s="11">
        <f t="shared" si="15"/>
        <v>0</v>
      </c>
      <c r="S127" s="15"/>
      <c r="T127" s="15"/>
      <c r="U127" s="9">
        <f t="shared" si="25"/>
        <v>0</v>
      </c>
      <c r="V127" s="9">
        <f t="shared" si="26"/>
        <v>0</v>
      </c>
      <c r="W127" s="15"/>
      <c r="X127" s="16">
        <f t="shared" si="27"/>
        <v>0</v>
      </c>
      <c r="Y127" s="18"/>
      <c r="Z127" s="17"/>
    </row>
    <row r="128" spans="1:26" ht="18" customHeight="1" x14ac:dyDescent="0.2">
      <c r="A128" s="13">
        <v>3530088</v>
      </c>
      <c r="B128" s="14" t="s">
        <v>149</v>
      </c>
      <c r="C128" s="15">
        <v>20000</v>
      </c>
      <c r="D128" s="10">
        <f>VLOOKUP($A128,'03.04'!$A$9:$W$204,23,0)</f>
        <v>39</v>
      </c>
      <c r="E128" s="15"/>
      <c r="F128" s="15"/>
      <c r="G128" s="15"/>
      <c r="H128" s="9">
        <f t="shared" si="24"/>
        <v>0</v>
      </c>
      <c r="I128" s="15">
        <v>10</v>
      </c>
      <c r="J128" s="15"/>
      <c r="K128" s="15"/>
      <c r="L128" s="9">
        <f t="shared" si="11"/>
        <v>10</v>
      </c>
      <c r="M128" s="15"/>
      <c r="N128" s="15"/>
      <c r="O128" s="15"/>
      <c r="P128" s="15"/>
      <c r="Q128" s="15"/>
      <c r="R128" s="11">
        <f t="shared" si="15"/>
        <v>0</v>
      </c>
      <c r="S128" s="15"/>
      <c r="T128" s="15"/>
      <c r="U128" s="9">
        <f t="shared" si="25"/>
        <v>0</v>
      </c>
      <c r="V128" s="9">
        <f t="shared" si="26"/>
        <v>29</v>
      </c>
      <c r="W128" s="15">
        <v>29</v>
      </c>
      <c r="X128" s="16">
        <f t="shared" si="27"/>
        <v>0</v>
      </c>
      <c r="Y128" s="26"/>
      <c r="Z128" s="17"/>
    </row>
    <row r="129" spans="1:26" ht="18" customHeight="1" x14ac:dyDescent="0.2">
      <c r="A129" s="13">
        <v>3530089</v>
      </c>
      <c r="B129" s="14" t="s">
        <v>150</v>
      </c>
      <c r="C129" s="15">
        <v>95000</v>
      </c>
      <c r="D129" s="10">
        <f>VLOOKUP($A129,'03.04'!$A$9:$W$204,23,0)</f>
        <v>0</v>
      </c>
      <c r="E129" s="15"/>
      <c r="F129" s="15"/>
      <c r="G129" s="15"/>
      <c r="H129" s="9">
        <f t="shared" si="24"/>
        <v>0</v>
      </c>
      <c r="I129" s="15"/>
      <c r="J129" s="15"/>
      <c r="K129" s="15"/>
      <c r="L129" s="9">
        <f t="shared" si="11"/>
        <v>0</v>
      </c>
      <c r="M129" s="15"/>
      <c r="N129" s="15"/>
      <c r="O129" s="15"/>
      <c r="P129" s="15"/>
      <c r="Q129" s="15"/>
      <c r="R129" s="11">
        <f t="shared" si="15"/>
        <v>0</v>
      </c>
      <c r="S129" s="15"/>
      <c r="T129" s="15"/>
      <c r="U129" s="9">
        <f t="shared" si="25"/>
        <v>0</v>
      </c>
      <c r="V129" s="9">
        <f t="shared" si="26"/>
        <v>0</v>
      </c>
      <c r="W129" s="15"/>
      <c r="X129" s="16">
        <f t="shared" si="27"/>
        <v>0</v>
      </c>
      <c r="Y129" s="26"/>
      <c r="Z129" s="17"/>
    </row>
    <row r="130" spans="1:26" ht="18" customHeight="1" x14ac:dyDescent="0.2">
      <c r="A130" s="13">
        <v>3530100</v>
      </c>
      <c r="B130" s="14" t="s">
        <v>151</v>
      </c>
      <c r="C130" s="15">
        <v>22000</v>
      </c>
      <c r="D130" s="10">
        <f>VLOOKUP($A130,'03.04'!$A$9:$W$204,23,0)</f>
        <v>0</v>
      </c>
      <c r="E130" s="15"/>
      <c r="F130" s="15"/>
      <c r="G130" s="15"/>
      <c r="H130" s="9">
        <f t="shared" si="24"/>
        <v>0</v>
      </c>
      <c r="I130" s="15"/>
      <c r="J130" s="15"/>
      <c r="K130" s="15"/>
      <c r="L130" s="9">
        <f t="shared" si="11"/>
        <v>0</v>
      </c>
      <c r="M130" s="15"/>
      <c r="N130" s="15"/>
      <c r="O130" s="15"/>
      <c r="P130" s="15"/>
      <c r="Q130" s="15"/>
      <c r="R130" s="11">
        <f t="shared" si="15"/>
        <v>0</v>
      </c>
      <c r="S130" s="15"/>
      <c r="T130" s="15"/>
      <c r="U130" s="9">
        <f t="shared" si="25"/>
        <v>0</v>
      </c>
      <c r="V130" s="9">
        <f t="shared" si="26"/>
        <v>0</v>
      </c>
      <c r="W130" s="15"/>
      <c r="X130" s="16">
        <f t="shared" si="27"/>
        <v>0</v>
      </c>
      <c r="Y130" s="26"/>
      <c r="Z130" s="17"/>
    </row>
    <row r="131" spans="1:26" ht="18" customHeight="1" x14ac:dyDescent="0.2">
      <c r="A131" s="13">
        <v>3550002</v>
      </c>
      <c r="B131" s="14" t="s">
        <v>152</v>
      </c>
      <c r="C131" s="15">
        <v>20000</v>
      </c>
      <c r="D131" s="10">
        <f>VLOOKUP($A131,'03.04'!$A$9:$W$204,23,0)</f>
        <v>14</v>
      </c>
      <c r="E131" s="15"/>
      <c r="F131" s="15"/>
      <c r="G131" s="15"/>
      <c r="H131" s="9">
        <f>SUM(E131:G131)</f>
        <v>0</v>
      </c>
      <c r="I131" s="15"/>
      <c r="J131" s="15"/>
      <c r="K131" s="15"/>
      <c r="L131" s="9">
        <f t="shared" si="11"/>
        <v>0</v>
      </c>
      <c r="M131" s="15"/>
      <c r="N131" s="15"/>
      <c r="O131" s="15"/>
      <c r="P131" s="15"/>
      <c r="Q131" s="15"/>
      <c r="R131" s="11">
        <f t="shared" si="15"/>
        <v>0</v>
      </c>
      <c r="S131" s="15"/>
      <c r="T131" s="15"/>
      <c r="U131" s="9">
        <f t="shared" si="25"/>
        <v>0</v>
      </c>
      <c r="V131" s="9">
        <f t="shared" si="26"/>
        <v>14</v>
      </c>
      <c r="W131" s="15">
        <v>10</v>
      </c>
      <c r="X131" s="16">
        <f t="shared" si="27"/>
        <v>-4</v>
      </c>
      <c r="Y131" s="26"/>
      <c r="Z131" s="17"/>
    </row>
    <row r="132" spans="1:26" ht="18" customHeight="1" x14ac:dyDescent="0.2">
      <c r="A132" s="13">
        <v>3550005</v>
      </c>
      <c r="B132" s="14" t="s">
        <v>153</v>
      </c>
      <c r="C132" s="15">
        <v>20000</v>
      </c>
      <c r="D132" s="10">
        <f>VLOOKUP($A132,'03.04'!$A$9:$W$204,23,0)</f>
        <v>3</v>
      </c>
      <c r="E132" s="15">
        <v>14</v>
      </c>
      <c r="F132" s="15"/>
      <c r="G132" s="15"/>
      <c r="H132" s="9">
        <f>SUM(E132:G132)</f>
        <v>14</v>
      </c>
      <c r="I132" s="15">
        <v>2</v>
      </c>
      <c r="J132" s="15"/>
      <c r="K132" s="15"/>
      <c r="L132" s="9">
        <f t="shared" si="11"/>
        <v>2</v>
      </c>
      <c r="M132" s="15"/>
      <c r="N132" s="15"/>
      <c r="O132" s="15"/>
      <c r="P132" s="15"/>
      <c r="Q132" s="15"/>
      <c r="R132" s="11">
        <f t="shared" si="15"/>
        <v>0</v>
      </c>
      <c r="S132" s="15"/>
      <c r="T132" s="15"/>
      <c r="U132" s="9">
        <f t="shared" si="25"/>
        <v>0</v>
      </c>
      <c r="V132" s="9">
        <f t="shared" si="26"/>
        <v>15</v>
      </c>
      <c r="W132" s="15">
        <v>9</v>
      </c>
      <c r="X132" s="16">
        <f t="shared" si="27"/>
        <v>-6</v>
      </c>
      <c r="Y132" s="26"/>
      <c r="Z132" s="17"/>
    </row>
    <row r="133" spans="1:26" ht="18" customHeight="1" x14ac:dyDescent="0.2">
      <c r="A133" s="13">
        <v>3550007</v>
      </c>
      <c r="B133" s="14" t="s">
        <v>154</v>
      </c>
      <c r="C133" s="15">
        <v>20000</v>
      </c>
      <c r="D133" s="10">
        <f>VLOOKUP($A133,'03.04'!$A$9:$W$204,23,0)</f>
        <v>0</v>
      </c>
      <c r="E133" s="15">
        <v>14</v>
      </c>
      <c r="F133" s="15"/>
      <c r="G133" s="15"/>
      <c r="H133" s="9">
        <f>SUM(E133:G133)</f>
        <v>14</v>
      </c>
      <c r="I133" s="15">
        <v>2</v>
      </c>
      <c r="J133" s="15"/>
      <c r="K133" s="15"/>
      <c r="L133" s="9">
        <f t="shared" si="11"/>
        <v>2</v>
      </c>
      <c r="M133" s="15"/>
      <c r="N133" s="15"/>
      <c r="O133" s="15"/>
      <c r="P133" s="15"/>
      <c r="Q133" s="15"/>
      <c r="R133" s="11">
        <f t="shared" si="15"/>
        <v>0</v>
      </c>
      <c r="S133" s="15"/>
      <c r="T133" s="15"/>
      <c r="U133" s="9">
        <f t="shared" si="25"/>
        <v>0</v>
      </c>
      <c r="V133" s="9">
        <f t="shared" si="26"/>
        <v>12</v>
      </c>
      <c r="W133" s="15">
        <v>7</v>
      </c>
      <c r="X133" s="16">
        <f t="shared" si="27"/>
        <v>-5</v>
      </c>
      <c r="Y133" s="26"/>
      <c r="Z133" s="17"/>
    </row>
    <row r="134" spans="1:26" ht="18" customHeight="1" x14ac:dyDescent="0.2">
      <c r="A134" s="13">
        <v>3550011</v>
      </c>
      <c r="B134" s="14" t="s">
        <v>155</v>
      </c>
      <c r="C134" s="15">
        <v>85000</v>
      </c>
      <c r="D134" s="10">
        <f>VLOOKUP($A134,'03.04'!$A$9:$W$204,23,0)</f>
        <v>0</v>
      </c>
      <c r="E134" s="15"/>
      <c r="F134" s="15"/>
      <c r="G134" s="15"/>
      <c r="H134" s="9">
        <f t="shared" si="24"/>
        <v>0</v>
      </c>
      <c r="I134" s="15"/>
      <c r="J134" s="15"/>
      <c r="K134" s="15"/>
      <c r="L134" s="9">
        <f t="shared" si="11"/>
        <v>0</v>
      </c>
      <c r="M134" s="15"/>
      <c r="N134" s="15"/>
      <c r="O134" s="15"/>
      <c r="P134" s="15"/>
      <c r="Q134" s="15"/>
      <c r="R134" s="11">
        <f t="shared" si="15"/>
        <v>0</v>
      </c>
      <c r="S134" s="15"/>
      <c r="T134" s="15"/>
      <c r="U134" s="9">
        <f t="shared" si="25"/>
        <v>0</v>
      </c>
      <c r="V134" s="9">
        <f t="shared" si="26"/>
        <v>0</v>
      </c>
      <c r="W134" s="15"/>
      <c r="X134" s="16">
        <f t="shared" si="27"/>
        <v>0</v>
      </c>
      <c r="Y134" s="18"/>
      <c r="Z134" s="17"/>
    </row>
    <row r="135" spans="1:26" ht="18" customHeight="1" x14ac:dyDescent="0.2">
      <c r="A135" s="7">
        <v>5530000</v>
      </c>
      <c r="B135" s="28" t="s">
        <v>156</v>
      </c>
      <c r="C135" s="9"/>
      <c r="D135" s="10">
        <f>VLOOKUP($A135,'03.04'!$A$9:$W$204,23,0)</f>
        <v>0</v>
      </c>
      <c r="E135" s="10"/>
      <c r="F135" s="10"/>
      <c r="G135" s="10"/>
      <c r="H135" s="9"/>
      <c r="I135" s="10"/>
      <c r="J135" s="10"/>
      <c r="K135" s="10"/>
      <c r="L135" s="9">
        <f t="shared" si="11"/>
        <v>0</v>
      </c>
      <c r="M135" s="10"/>
      <c r="N135" s="10"/>
      <c r="O135" s="10"/>
      <c r="P135" s="10"/>
      <c r="Q135" s="10"/>
      <c r="R135" s="11">
        <f t="shared" si="15"/>
        <v>0</v>
      </c>
      <c r="S135" s="10"/>
      <c r="T135" s="10"/>
      <c r="U135" s="9"/>
      <c r="V135" s="9"/>
      <c r="W135" s="10"/>
      <c r="X135" s="9"/>
      <c r="Y135" s="18"/>
      <c r="Z135" s="17"/>
    </row>
    <row r="136" spans="1:26" ht="18" customHeight="1" x14ac:dyDescent="0.2">
      <c r="A136" s="13">
        <v>5530012</v>
      </c>
      <c r="B136" s="14" t="s">
        <v>157</v>
      </c>
      <c r="C136" s="15">
        <v>30000</v>
      </c>
      <c r="D136" s="10">
        <f>VLOOKUP($A136,'03.04'!$A$9:$W$204,23,0)</f>
        <v>0</v>
      </c>
      <c r="E136" s="15"/>
      <c r="F136" s="15"/>
      <c r="G136" s="15"/>
      <c r="H136" s="9">
        <f t="shared" ref="H136:H143" si="28">SUM(E136:G136)</f>
        <v>0</v>
      </c>
      <c r="I136" s="15"/>
      <c r="J136" s="15"/>
      <c r="K136" s="15"/>
      <c r="L136" s="9">
        <f t="shared" si="11"/>
        <v>0</v>
      </c>
      <c r="M136" s="15"/>
      <c r="N136" s="15"/>
      <c r="O136" s="15"/>
      <c r="P136" s="15"/>
      <c r="Q136" s="15"/>
      <c r="R136" s="11">
        <f t="shared" si="15"/>
        <v>0</v>
      </c>
      <c r="S136" s="15"/>
      <c r="T136" s="15"/>
      <c r="U136" s="9">
        <f t="shared" ref="U136:U143" si="29">S136+T136</f>
        <v>0</v>
      </c>
      <c r="V136" s="9">
        <f t="shared" ref="V136:V143" si="30">D136+H136-L136-R136-U136</f>
        <v>0</v>
      </c>
      <c r="W136" s="15"/>
      <c r="X136" s="16">
        <f t="shared" ref="X136:X143" si="31">W136-V136</f>
        <v>0</v>
      </c>
      <c r="Y136" s="18"/>
      <c r="Z136" s="17"/>
    </row>
    <row r="137" spans="1:26" ht="18" customHeight="1" x14ac:dyDescent="0.2">
      <c r="A137" s="13">
        <v>5530013</v>
      </c>
      <c r="B137" s="14" t="s">
        <v>158</v>
      </c>
      <c r="C137" s="15">
        <v>30000</v>
      </c>
      <c r="D137" s="10">
        <f>VLOOKUP($A137,'03.04'!$A$9:$W$204,23,0)</f>
        <v>0</v>
      </c>
      <c r="E137" s="15"/>
      <c r="F137" s="15"/>
      <c r="G137" s="15"/>
      <c r="H137" s="9">
        <f t="shared" si="28"/>
        <v>0</v>
      </c>
      <c r="I137" s="15"/>
      <c r="J137" s="15"/>
      <c r="K137" s="15"/>
      <c r="L137" s="9">
        <f t="shared" si="11"/>
        <v>0</v>
      </c>
      <c r="M137" s="15"/>
      <c r="N137" s="15"/>
      <c r="O137" s="15"/>
      <c r="P137" s="15"/>
      <c r="Q137" s="15"/>
      <c r="R137" s="11">
        <f t="shared" si="15"/>
        <v>0</v>
      </c>
      <c r="S137" s="15"/>
      <c r="T137" s="15"/>
      <c r="U137" s="9">
        <f t="shared" si="29"/>
        <v>0</v>
      </c>
      <c r="V137" s="9">
        <f t="shared" si="30"/>
        <v>0</v>
      </c>
      <c r="W137" s="15"/>
      <c r="X137" s="16">
        <f t="shared" si="31"/>
        <v>0</v>
      </c>
      <c r="Y137" s="18"/>
      <c r="Z137" s="17"/>
    </row>
    <row r="138" spans="1:26" ht="18" customHeight="1" x14ac:dyDescent="0.2">
      <c r="A138" s="13">
        <v>5530014</v>
      </c>
      <c r="B138" s="14" t="s">
        <v>159</v>
      </c>
      <c r="C138" s="15">
        <v>30000</v>
      </c>
      <c r="D138" s="10">
        <f>VLOOKUP($A138,'03.04'!$A$9:$W$204,23,0)</f>
        <v>0</v>
      </c>
      <c r="E138" s="15"/>
      <c r="F138" s="15"/>
      <c r="G138" s="15"/>
      <c r="H138" s="9">
        <f t="shared" si="28"/>
        <v>0</v>
      </c>
      <c r="I138" s="15"/>
      <c r="J138" s="15"/>
      <c r="K138" s="15"/>
      <c r="L138" s="9">
        <f t="shared" si="11"/>
        <v>0</v>
      </c>
      <c r="M138" s="15"/>
      <c r="N138" s="15"/>
      <c r="O138" s="15"/>
      <c r="P138" s="15"/>
      <c r="Q138" s="15"/>
      <c r="R138" s="11">
        <f t="shared" si="15"/>
        <v>0</v>
      </c>
      <c r="S138" s="15"/>
      <c r="T138" s="15"/>
      <c r="U138" s="9">
        <f t="shared" si="29"/>
        <v>0</v>
      </c>
      <c r="V138" s="9">
        <f t="shared" si="30"/>
        <v>0</v>
      </c>
      <c r="W138" s="15"/>
      <c r="X138" s="16">
        <f t="shared" si="31"/>
        <v>0</v>
      </c>
      <c r="Y138" s="18"/>
      <c r="Z138" s="17"/>
    </row>
    <row r="139" spans="1:26" ht="18" customHeight="1" x14ac:dyDescent="0.2">
      <c r="A139" s="13">
        <v>5530015</v>
      </c>
      <c r="B139" s="14" t="s">
        <v>160</v>
      </c>
      <c r="C139" s="15">
        <v>30000</v>
      </c>
      <c r="D139" s="10">
        <f>VLOOKUP($A139,'03.04'!$A$9:$W$204,23,0)</f>
        <v>0</v>
      </c>
      <c r="E139" s="15"/>
      <c r="F139" s="15"/>
      <c r="G139" s="15"/>
      <c r="H139" s="9">
        <f t="shared" si="28"/>
        <v>0</v>
      </c>
      <c r="I139" s="15"/>
      <c r="J139" s="15"/>
      <c r="K139" s="15"/>
      <c r="L139" s="9">
        <f t="shared" si="11"/>
        <v>0</v>
      </c>
      <c r="M139" s="15"/>
      <c r="N139" s="15"/>
      <c r="O139" s="15"/>
      <c r="P139" s="15"/>
      <c r="Q139" s="15"/>
      <c r="R139" s="11">
        <f t="shared" si="15"/>
        <v>0</v>
      </c>
      <c r="S139" s="15"/>
      <c r="T139" s="15"/>
      <c r="U139" s="9">
        <f t="shared" si="29"/>
        <v>0</v>
      </c>
      <c r="V139" s="9">
        <f t="shared" si="30"/>
        <v>0</v>
      </c>
      <c r="W139" s="15"/>
      <c r="X139" s="16">
        <f t="shared" si="31"/>
        <v>0</v>
      </c>
      <c r="Y139" s="18"/>
      <c r="Z139" s="17"/>
    </row>
    <row r="140" spans="1:26" ht="18" customHeight="1" x14ac:dyDescent="0.2">
      <c r="A140" s="13">
        <v>5530016</v>
      </c>
      <c r="B140" s="14" t="s">
        <v>161</v>
      </c>
      <c r="C140" s="15">
        <v>30000</v>
      </c>
      <c r="D140" s="10">
        <f>VLOOKUP($A140,'03.04'!$A$9:$W$204,23,0)</f>
        <v>0</v>
      </c>
      <c r="E140" s="15"/>
      <c r="F140" s="15"/>
      <c r="G140" s="15"/>
      <c r="H140" s="9">
        <f t="shared" si="28"/>
        <v>0</v>
      </c>
      <c r="I140" s="15"/>
      <c r="J140" s="15"/>
      <c r="K140" s="15"/>
      <c r="L140" s="9">
        <f t="shared" si="11"/>
        <v>0</v>
      </c>
      <c r="M140" s="15"/>
      <c r="N140" s="15"/>
      <c r="O140" s="15"/>
      <c r="P140" s="15"/>
      <c r="Q140" s="15"/>
      <c r="R140" s="11">
        <f t="shared" si="15"/>
        <v>0</v>
      </c>
      <c r="S140" s="15"/>
      <c r="T140" s="15"/>
      <c r="U140" s="9">
        <f t="shared" si="29"/>
        <v>0</v>
      </c>
      <c r="V140" s="9">
        <f t="shared" si="30"/>
        <v>0</v>
      </c>
      <c r="W140" s="15"/>
      <c r="X140" s="16">
        <f t="shared" si="31"/>
        <v>0</v>
      </c>
      <c r="Y140" s="18"/>
      <c r="Z140" s="17"/>
    </row>
    <row r="141" spans="1:26" ht="18" customHeight="1" x14ac:dyDescent="0.2">
      <c r="A141" s="13">
        <v>5530018</v>
      </c>
      <c r="B141" s="14" t="s">
        <v>162</v>
      </c>
      <c r="C141" s="15">
        <v>30000</v>
      </c>
      <c r="D141" s="10">
        <f>VLOOKUP($A141,'03.04'!$A$9:$W$204,23,0)</f>
        <v>0</v>
      </c>
      <c r="E141" s="15"/>
      <c r="F141" s="15"/>
      <c r="G141" s="15"/>
      <c r="H141" s="9">
        <f t="shared" si="28"/>
        <v>0</v>
      </c>
      <c r="I141" s="15"/>
      <c r="J141" s="15"/>
      <c r="K141" s="15"/>
      <c r="L141" s="9">
        <f t="shared" ref="L141:L208" si="32">SUM(I141:K141)</f>
        <v>0</v>
      </c>
      <c r="M141" s="15"/>
      <c r="N141" s="15"/>
      <c r="O141" s="15"/>
      <c r="P141" s="15"/>
      <c r="Q141" s="15"/>
      <c r="R141" s="11">
        <f>SUM(M141:Q141)</f>
        <v>0</v>
      </c>
      <c r="S141" s="15"/>
      <c r="T141" s="15"/>
      <c r="U141" s="9">
        <f>S141+T141</f>
        <v>0</v>
      </c>
      <c r="V141" s="9">
        <f t="shared" si="30"/>
        <v>0</v>
      </c>
      <c r="W141" s="15"/>
      <c r="X141" s="16">
        <f>W141-V141</f>
        <v>0</v>
      </c>
      <c r="Y141" s="18"/>
      <c r="Z141" s="17"/>
    </row>
    <row r="142" spans="1:26" ht="18" customHeight="1" x14ac:dyDescent="0.2">
      <c r="A142" s="13">
        <v>5530019</v>
      </c>
      <c r="B142" s="14" t="s">
        <v>163</v>
      </c>
      <c r="C142" s="15">
        <v>30000</v>
      </c>
      <c r="D142" s="10">
        <f>VLOOKUP($A142,'03.04'!$A$9:$W$204,23,0)</f>
        <v>0</v>
      </c>
      <c r="E142" s="15"/>
      <c r="F142" s="15"/>
      <c r="G142" s="15"/>
      <c r="H142" s="9">
        <f t="shared" si="28"/>
        <v>0</v>
      </c>
      <c r="I142" s="15"/>
      <c r="J142" s="15"/>
      <c r="K142" s="15"/>
      <c r="L142" s="9">
        <f t="shared" si="32"/>
        <v>0</v>
      </c>
      <c r="M142" s="15"/>
      <c r="N142" s="15"/>
      <c r="O142" s="15"/>
      <c r="P142" s="15"/>
      <c r="Q142" s="15"/>
      <c r="R142" s="11">
        <f>SUM(M142:Q142)</f>
        <v>0</v>
      </c>
      <c r="S142" s="15"/>
      <c r="T142" s="15"/>
      <c r="U142" s="9">
        <f>S142+T142</f>
        <v>0</v>
      </c>
      <c r="V142" s="9">
        <f t="shared" si="30"/>
        <v>0</v>
      </c>
      <c r="W142" s="15"/>
      <c r="X142" s="16">
        <f>W142-V142</f>
        <v>0</v>
      </c>
      <c r="Y142" s="18"/>
      <c r="Z142" s="17"/>
    </row>
    <row r="143" spans="1:26" ht="18" customHeight="1" x14ac:dyDescent="0.2">
      <c r="A143" s="13">
        <v>5530020</v>
      </c>
      <c r="B143" s="14" t="s">
        <v>164</v>
      </c>
      <c r="C143" s="15">
        <v>30000</v>
      </c>
      <c r="D143" s="10">
        <f>VLOOKUP($A143,'03.04'!$A$9:$W$204,23,0)</f>
        <v>0</v>
      </c>
      <c r="E143" s="15"/>
      <c r="F143" s="15"/>
      <c r="G143" s="15"/>
      <c r="H143" s="9">
        <f t="shared" si="28"/>
        <v>0</v>
      </c>
      <c r="I143" s="15"/>
      <c r="J143" s="15"/>
      <c r="K143" s="15"/>
      <c r="L143" s="9">
        <f t="shared" si="32"/>
        <v>0</v>
      </c>
      <c r="M143" s="15"/>
      <c r="N143" s="15"/>
      <c r="O143" s="15"/>
      <c r="P143" s="15"/>
      <c r="Q143" s="15"/>
      <c r="R143" s="11">
        <f t="shared" si="15"/>
        <v>0</v>
      </c>
      <c r="S143" s="15"/>
      <c r="T143" s="15"/>
      <c r="U143" s="9">
        <f t="shared" si="29"/>
        <v>0</v>
      </c>
      <c r="V143" s="9">
        <f t="shared" si="30"/>
        <v>0</v>
      </c>
      <c r="W143" s="15"/>
      <c r="X143" s="16">
        <f t="shared" si="31"/>
        <v>0</v>
      </c>
      <c r="Y143" s="18"/>
      <c r="Z143" s="17"/>
    </row>
    <row r="144" spans="1:26" ht="18" customHeight="1" x14ac:dyDescent="0.2">
      <c r="A144" s="7">
        <v>7550000</v>
      </c>
      <c r="B144" s="8" t="s">
        <v>165</v>
      </c>
      <c r="C144" s="9"/>
      <c r="D144" s="10">
        <f>VLOOKUP($A144,'03.04'!$A$9:$W$204,23,0)</f>
        <v>0</v>
      </c>
      <c r="E144" s="10"/>
      <c r="F144" s="10"/>
      <c r="G144" s="10"/>
      <c r="H144" s="9"/>
      <c r="I144" s="10"/>
      <c r="J144" s="10"/>
      <c r="K144" s="10"/>
      <c r="L144" s="9">
        <f t="shared" si="32"/>
        <v>0</v>
      </c>
      <c r="M144" s="10"/>
      <c r="N144" s="10"/>
      <c r="O144" s="10"/>
      <c r="P144" s="10"/>
      <c r="Q144" s="10"/>
      <c r="R144" s="11">
        <f t="shared" si="15"/>
        <v>0</v>
      </c>
      <c r="S144" s="10"/>
      <c r="T144" s="10"/>
      <c r="U144" s="9"/>
      <c r="V144" s="9"/>
      <c r="W144" s="10"/>
      <c r="X144" s="9"/>
      <c r="Y144" s="18"/>
      <c r="Z144" s="17"/>
    </row>
    <row r="145" spans="1:26" ht="18" customHeight="1" x14ac:dyDescent="0.2">
      <c r="A145" s="13">
        <v>7520001</v>
      </c>
      <c r="B145" s="14" t="s">
        <v>166</v>
      </c>
      <c r="C145" s="15">
        <v>80000</v>
      </c>
      <c r="D145" s="10">
        <f>VLOOKUP($A145,'03.04'!$A$9:$W$204,23,0)</f>
        <v>0</v>
      </c>
      <c r="E145" s="15"/>
      <c r="F145" s="15"/>
      <c r="G145" s="15"/>
      <c r="H145" s="9">
        <f t="shared" ref="H145:H160" si="33">SUM(E145:G145)</f>
        <v>0</v>
      </c>
      <c r="I145" s="15"/>
      <c r="J145" s="15"/>
      <c r="K145" s="15"/>
      <c r="L145" s="9">
        <f t="shared" si="32"/>
        <v>0</v>
      </c>
      <c r="M145" s="15"/>
      <c r="N145" s="15"/>
      <c r="O145" s="15"/>
      <c r="P145" s="15"/>
      <c r="Q145" s="15"/>
      <c r="R145" s="11">
        <f>SUM(M145:Q145)</f>
        <v>0</v>
      </c>
      <c r="S145" s="15"/>
      <c r="T145" s="15"/>
      <c r="U145" s="9">
        <f>S145+T145</f>
        <v>0</v>
      </c>
      <c r="V145" s="9">
        <f t="shared" ref="V145:V160" si="34">D145+H145-L145-R145-U145</f>
        <v>0</v>
      </c>
      <c r="W145" s="15"/>
      <c r="X145" s="16">
        <f>W145-V145</f>
        <v>0</v>
      </c>
      <c r="Y145" s="18"/>
      <c r="Z145" s="17"/>
    </row>
    <row r="146" spans="1:26" ht="18" customHeight="1" x14ac:dyDescent="0.2">
      <c r="A146" s="13">
        <v>7520012</v>
      </c>
      <c r="B146" s="14" t="s">
        <v>167</v>
      </c>
      <c r="C146" s="15">
        <v>80000</v>
      </c>
      <c r="D146" s="10">
        <f>VLOOKUP($A146,'03.04'!$A$9:$W$204,23,0)</f>
        <v>0</v>
      </c>
      <c r="E146" s="15"/>
      <c r="F146" s="15"/>
      <c r="G146" s="15"/>
      <c r="H146" s="9">
        <f t="shared" si="33"/>
        <v>0</v>
      </c>
      <c r="I146" s="15"/>
      <c r="J146" s="15"/>
      <c r="K146" s="15"/>
      <c r="L146" s="9">
        <f t="shared" si="32"/>
        <v>0</v>
      </c>
      <c r="M146" s="15"/>
      <c r="N146" s="15"/>
      <c r="O146" s="15"/>
      <c r="P146" s="15"/>
      <c r="Q146" s="15"/>
      <c r="R146" s="11">
        <f>SUM(M146:Q146)</f>
        <v>0</v>
      </c>
      <c r="S146" s="15"/>
      <c r="T146" s="15"/>
      <c r="U146" s="9">
        <f>S146+T146</f>
        <v>0</v>
      </c>
      <c r="V146" s="9">
        <f t="shared" si="34"/>
        <v>0</v>
      </c>
      <c r="W146" s="15"/>
      <c r="X146" s="16">
        <f>W146-V146</f>
        <v>0</v>
      </c>
      <c r="Y146" s="18"/>
      <c r="Z146" s="17"/>
    </row>
    <row r="147" spans="1:26" ht="18" customHeight="1" x14ac:dyDescent="0.2">
      <c r="A147" s="13">
        <v>7520013</v>
      </c>
      <c r="B147" s="14" t="s">
        <v>168</v>
      </c>
      <c r="C147" s="15">
        <v>80000</v>
      </c>
      <c r="D147" s="10">
        <f>VLOOKUP($A147,'03.04'!$A$9:$W$204,23,0)</f>
        <v>0</v>
      </c>
      <c r="E147" s="15"/>
      <c r="F147" s="15"/>
      <c r="G147" s="15"/>
      <c r="H147" s="9">
        <f t="shared" si="33"/>
        <v>0</v>
      </c>
      <c r="I147" s="15"/>
      <c r="J147" s="15"/>
      <c r="K147" s="15"/>
      <c r="L147" s="9">
        <f t="shared" si="32"/>
        <v>0</v>
      </c>
      <c r="M147" s="15"/>
      <c r="N147" s="15"/>
      <c r="O147" s="15"/>
      <c r="P147" s="15"/>
      <c r="Q147" s="15"/>
      <c r="R147" s="11">
        <f>SUM(M147:Q147)</f>
        <v>0</v>
      </c>
      <c r="S147" s="15"/>
      <c r="T147" s="15"/>
      <c r="U147" s="9">
        <f>S147+T147</f>
        <v>0</v>
      </c>
      <c r="V147" s="9">
        <f t="shared" si="34"/>
        <v>0</v>
      </c>
      <c r="W147" s="15"/>
      <c r="X147" s="16">
        <f>W147-V147</f>
        <v>0</v>
      </c>
      <c r="Y147" s="18"/>
      <c r="Z147" s="17"/>
    </row>
    <row r="148" spans="1:26" ht="18" customHeight="1" x14ac:dyDescent="0.2">
      <c r="A148" s="13">
        <v>7520014</v>
      </c>
      <c r="B148" s="14" t="s">
        <v>169</v>
      </c>
      <c r="C148" s="15">
        <v>5000</v>
      </c>
      <c r="D148" s="10">
        <f>VLOOKUP($A148,'03.04'!$A$9:$W$204,23,0)</f>
        <v>0</v>
      </c>
      <c r="E148" s="15"/>
      <c r="F148" s="15"/>
      <c r="G148" s="15"/>
      <c r="H148" s="9">
        <f t="shared" si="33"/>
        <v>0</v>
      </c>
      <c r="I148" s="15"/>
      <c r="J148" s="15"/>
      <c r="K148" s="15"/>
      <c r="L148" s="9">
        <f t="shared" si="32"/>
        <v>0</v>
      </c>
      <c r="M148" s="15"/>
      <c r="N148" s="15"/>
      <c r="O148" s="15"/>
      <c r="P148" s="15"/>
      <c r="Q148" s="15"/>
      <c r="R148" s="11">
        <f>SUM(M148:Q148)</f>
        <v>0</v>
      </c>
      <c r="S148" s="15"/>
      <c r="T148" s="15"/>
      <c r="U148" s="9">
        <f>S148+T148</f>
        <v>0</v>
      </c>
      <c r="V148" s="9">
        <f t="shared" si="34"/>
        <v>0</v>
      </c>
      <c r="W148" s="15"/>
      <c r="X148" s="16">
        <f>W148-V148</f>
        <v>0</v>
      </c>
      <c r="Y148" s="18"/>
      <c r="Z148" s="17"/>
    </row>
    <row r="149" spans="1:26" ht="18" customHeight="1" x14ac:dyDescent="0.2">
      <c r="A149" s="13">
        <v>7550006</v>
      </c>
      <c r="B149" s="14" t="s">
        <v>170</v>
      </c>
      <c r="C149" s="15">
        <v>12000</v>
      </c>
      <c r="D149" s="10">
        <f>VLOOKUP($A149,'03.04'!$A$9:$W$204,23,0)</f>
        <v>1</v>
      </c>
      <c r="E149" s="15"/>
      <c r="F149" s="15"/>
      <c r="G149" s="15"/>
      <c r="H149" s="9">
        <f t="shared" si="33"/>
        <v>0</v>
      </c>
      <c r="I149" s="15"/>
      <c r="J149" s="15"/>
      <c r="K149" s="15"/>
      <c r="L149" s="9">
        <f t="shared" si="32"/>
        <v>0</v>
      </c>
      <c r="M149" s="15"/>
      <c r="N149" s="15"/>
      <c r="O149" s="15"/>
      <c r="P149" s="15"/>
      <c r="Q149" s="15"/>
      <c r="R149" s="11">
        <f t="shared" si="15"/>
        <v>0</v>
      </c>
      <c r="S149" s="15"/>
      <c r="T149" s="15"/>
      <c r="U149" s="9">
        <f t="shared" ref="U149:U160" si="35">S149+T149</f>
        <v>0</v>
      </c>
      <c r="V149" s="9">
        <f t="shared" si="34"/>
        <v>1</v>
      </c>
      <c r="W149" s="15">
        <v>1</v>
      </c>
      <c r="X149" s="16">
        <f t="shared" ref="X149:X160" si="36">W149-V149</f>
        <v>0</v>
      </c>
      <c r="Y149" s="18"/>
      <c r="Z149" s="17"/>
    </row>
    <row r="150" spans="1:26" ht="18" customHeight="1" x14ac:dyDescent="0.2">
      <c r="A150" s="13">
        <v>7550007</v>
      </c>
      <c r="B150" s="14" t="s">
        <v>171</v>
      </c>
      <c r="C150" s="15">
        <v>9000</v>
      </c>
      <c r="D150" s="10">
        <f>VLOOKUP($A150,'03.04'!$A$9:$W$204,23,0)</f>
        <v>13</v>
      </c>
      <c r="E150" s="15"/>
      <c r="F150" s="15"/>
      <c r="G150" s="15"/>
      <c r="H150" s="9">
        <f t="shared" si="33"/>
        <v>0</v>
      </c>
      <c r="I150" s="15"/>
      <c r="J150" s="15"/>
      <c r="K150" s="15"/>
      <c r="L150" s="9">
        <f t="shared" si="32"/>
        <v>0</v>
      </c>
      <c r="M150" s="15"/>
      <c r="N150" s="15"/>
      <c r="O150" s="15"/>
      <c r="P150" s="15"/>
      <c r="Q150" s="15"/>
      <c r="R150" s="11">
        <f t="shared" si="15"/>
        <v>0</v>
      </c>
      <c r="S150" s="15"/>
      <c r="T150" s="15"/>
      <c r="U150" s="9">
        <f t="shared" si="35"/>
        <v>0</v>
      </c>
      <c r="V150" s="9">
        <f t="shared" si="34"/>
        <v>13</v>
      </c>
      <c r="W150" s="15">
        <v>13</v>
      </c>
      <c r="X150" s="16">
        <f t="shared" si="36"/>
        <v>0</v>
      </c>
      <c r="Y150" s="18"/>
      <c r="Z150" s="17"/>
    </row>
    <row r="151" spans="1:26" ht="18" customHeight="1" x14ac:dyDescent="0.2">
      <c r="A151" s="13">
        <v>7550008</v>
      </c>
      <c r="B151" s="14" t="s">
        <v>172</v>
      </c>
      <c r="C151" s="15">
        <v>21000</v>
      </c>
      <c r="D151" s="10">
        <f>VLOOKUP($A151,'03.04'!$A$9:$W$204,23,0)</f>
        <v>5</v>
      </c>
      <c r="E151" s="15"/>
      <c r="F151" s="15"/>
      <c r="G151" s="15"/>
      <c r="H151" s="9">
        <f t="shared" si="33"/>
        <v>0</v>
      </c>
      <c r="I151" s="15">
        <v>1</v>
      </c>
      <c r="J151" s="15"/>
      <c r="K151" s="15"/>
      <c r="L151" s="9">
        <f t="shared" si="32"/>
        <v>1</v>
      </c>
      <c r="M151" s="15"/>
      <c r="N151" s="15"/>
      <c r="O151" s="15"/>
      <c r="P151" s="15"/>
      <c r="Q151" s="15"/>
      <c r="R151" s="11">
        <f t="shared" si="15"/>
        <v>0</v>
      </c>
      <c r="S151" s="15"/>
      <c r="T151" s="15"/>
      <c r="U151" s="9">
        <f t="shared" si="35"/>
        <v>0</v>
      </c>
      <c r="V151" s="9">
        <f t="shared" si="34"/>
        <v>4</v>
      </c>
      <c r="W151" s="15">
        <v>4</v>
      </c>
      <c r="X151" s="16">
        <f t="shared" si="36"/>
        <v>0</v>
      </c>
      <c r="Y151" s="18"/>
      <c r="Z151" s="17"/>
    </row>
    <row r="152" spans="1:26" ht="18" customHeight="1" x14ac:dyDescent="0.2">
      <c r="A152" s="13">
        <v>7550011</v>
      </c>
      <c r="B152" s="14" t="s">
        <v>173</v>
      </c>
      <c r="C152" s="15">
        <v>16000</v>
      </c>
      <c r="D152" s="10">
        <f>VLOOKUP($A152,'03.04'!$A$9:$W$204,23,0)</f>
        <v>14</v>
      </c>
      <c r="E152" s="15"/>
      <c r="F152" s="15"/>
      <c r="G152" s="15"/>
      <c r="H152" s="9">
        <f t="shared" si="33"/>
        <v>0</v>
      </c>
      <c r="I152" s="15"/>
      <c r="J152" s="15"/>
      <c r="K152" s="15"/>
      <c r="L152" s="9">
        <f t="shared" si="32"/>
        <v>0</v>
      </c>
      <c r="M152" s="15"/>
      <c r="N152" s="15"/>
      <c r="O152" s="15"/>
      <c r="P152" s="15"/>
      <c r="Q152" s="15"/>
      <c r="R152" s="11">
        <f t="shared" si="15"/>
        <v>0</v>
      </c>
      <c r="S152" s="15"/>
      <c r="T152" s="15"/>
      <c r="U152" s="9">
        <f t="shared" si="35"/>
        <v>0</v>
      </c>
      <c r="V152" s="9">
        <f t="shared" si="34"/>
        <v>14</v>
      </c>
      <c r="W152" s="15">
        <v>14</v>
      </c>
      <c r="X152" s="16">
        <f t="shared" si="36"/>
        <v>0</v>
      </c>
      <c r="Y152" s="18"/>
      <c r="Z152" s="17"/>
    </row>
    <row r="153" spans="1:26" ht="18" customHeight="1" x14ac:dyDescent="0.2">
      <c r="A153" s="13">
        <v>7550012</v>
      </c>
      <c r="B153" s="14" t="s">
        <v>174</v>
      </c>
      <c r="C153" s="15">
        <v>24000</v>
      </c>
      <c r="D153" s="10">
        <f>VLOOKUP($A153,'03.04'!$A$9:$W$204,23,0)</f>
        <v>4</v>
      </c>
      <c r="E153" s="15"/>
      <c r="F153" s="15"/>
      <c r="G153" s="15"/>
      <c r="H153" s="9">
        <f t="shared" si="33"/>
        <v>0</v>
      </c>
      <c r="I153" s="15"/>
      <c r="J153" s="15"/>
      <c r="K153" s="15"/>
      <c r="L153" s="9">
        <f t="shared" si="32"/>
        <v>0</v>
      </c>
      <c r="M153" s="15"/>
      <c r="N153" s="15"/>
      <c r="O153" s="15"/>
      <c r="P153" s="15"/>
      <c r="Q153" s="15"/>
      <c r="R153" s="11">
        <f t="shared" si="15"/>
        <v>0</v>
      </c>
      <c r="S153" s="15"/>
      <c r="T153" s="15"/>
      <c r="U153" s="9">
        <f t="shared" si="35"/>
        <v>0</v>
      </c>
      <c r="V153" s="9">
        <f t="shared" si="34"/>
        <v>4</v>
      </c>
      <c r="W153" s="15">
        <v>4</v>
      </c>
      <c r="X153" s="16">
        <f t="shared" si="36"/>
        <v>0</v>
      </c>
      <c r="Y153" s="18"/>
      <c r="Z153" s="17"/>
    </row>
    <row r="154" spans="1:26" ht="18" customHeight="1" x14ac:dyDescent="0.2">
      <c r="A154" s="13">
        <v>7550015</v>
      </c>
      <c r="B154" s="14" t="s">
        <v>175</v>
      </c>
      <c r="C154" s="15">
        <v>14000</v>
      </c>
      <c r="D154" s="10">
        <f>VLOOKUP($A154,'03.04'!$A$9:$W$204,23,0)</f>
        <v>9</v>
      </c>
      <c r="E154" s="15"/>
      <c r="F154" s="15"/>
      <c r="G154" s="15"/>
      <c r="H154" s="9">
        <f t="shared" si="33"/>
        <v>0</v>
      </c>
      <c r="I154" s="15"/>
      <c r="J154" s="15"/>
      <c r="K154" s="15"/>
      <c r="L154" s="9">
        <f t="shared" si="32"/>
        <v>0</v>
      </c>
      <c r="M154" s="15"/>
      <c r="N154" s="15"/>
      <c r="O154" s="15"/>
      <c r="P154" s="15"/>
      <c r="Q154" s="15"/>
      <c r="R154" s="11">
        <f t="shared" si="15"/>
        <v>0</v>
      </c>
      <c r="S154" s="15"/>
      <c r="T154" s="15"/>
      <c r="U154" s="9">
        <f t="shared" si="35"/>
        <v>0</v>
      </c>
      <c r="V154" s="9">
        <f t="shared" si="34"/>
        <v>9</v>
      </c>
      <c r="W154" s="15">
        <v>9</v>
      </c>
      <c r="X154" s="16">
        <f t="shared" si="36"/>
        <v>0</v>
      </c>
      <c r="Y154" s="18"/>
      <c r="Z154" s="17"/>
    </row>
    <row r="155" spans="1:26" ht="18" customHeight="1" x14ac:dyDescent="0.2">
      <c r="A155" s="13">
        <v>7550016</v>
      </c>
      <c r="B155" s="14" t="s">
        <v>176</v>
      </c>
      <c r="C155" s="15">
        <v>14000</v>
      </c>
      <c r="D155" s="10">
        <f>VLOOKUP($A155,'03.04'!$A$9:$W$204,23,0)</f>
        <v>10</v>
      </c>
      <c r="E155" s="15"/>
      <c r="F155" s="15"/>
      <c r="G155" s="15"/>
      <c r="H155" s="9">
        <f t="shared" si="33"/>
        <v>0</v>
      </c>
      <c r="I155" s="15">
        <v>1</v>
      </c>
      <c r="J155" s="15"/>
      <c r="K155" s="15"/>
      <c r="L155" s="9">
        <f t="shared" si="32"/>
        <v>1</v>
      </c>
      <c r="M155" s="15"/>
      <c r="N155" s="15"/>
      <c r="O155" s="15"/>
      <c r="P155" s="15"/>
      <c r="Q155" s="15"/>
      <c r="R155" s="11">
        <f t="shared" si="15"/>
        <v>0</v>
      </c>
      <c r="S155" s="15"/>
      <c r="T155" s="15"/>
      <c r="U155" s="9">
        <f t="shared" si="35"/>
        <v>0</v>
      </c>
      <c r="V155" s="9">
        <f t="shared" si="34"/>
        <v>9</v>
      </c>
      <c r="W155" s="15">
        <v>9</v>
      </c>
      <c r="X155" s="16">
        <f t="shared" si="36"/>
        <v>0</v>
      </c>
      <c r="Y155" s="18"/>
      <c r="Z155" s="17"/>
    </row>
    <row r="156" spans="1:26" ht="18" customHeight="1" x14ac:dyDescent="0.2">
      <c r="A156" s="13">
        <v>7550017</v>
      </c>
      <c r="B156" s="14" t="s">
        <v>177</v>
      </c>
      <c r="C156" s="15">
        <v>14000</v>
      </c>
      <c r="D156" s="10">
        <f>VLOOKUP($A156,'03.04'!$A$9:$W$204,23,0)</f>
        <v>4</v>
      </c>
      <c r="E156" s="15"/>
      <c r="F156" s="15"/>
      <c r="G156" s="15"/>
      <c r="H156" s="9">
        <f t="shared" si="33"/>
        <v>0</v>
      </c>
      <c r="I156" s="15">
        <v>1</v>
      </c>
      <c r="J156" s="15"/>
      <c r="K156" s="15"/>
      <c r="L156" s="9">
        <f t="shared" si="32"/>
        <v>1</v>
      </c>
      <c r="M156" s="15"/>
      <c r="N156" s="15"/>
      <c r="O156" s="15"/>
      <c r="P156" s="15"/>
      <c r="Q156" s="15"/>
      <c r="R156" s="11">
        <f t="shared" si="15"/>
        <v>0</v>
      </c>
      <c r="S156" s="15"/>
      <c r="T156" s="15"/>
      <c r="U156" s="9">
        <f t="shared" si="35"/>
        <v>0</v>
      </c>
      <c r="V156" s="9">
        <f t="shared" si="34"/>
        <v>3</v>
      </c>
      <c r="W156" s="15">
        <v>3</v>
      </c>
      <c r="X156" s="16">
        <f t="shared" si="36"/>
        <v>0</v>
      </c>
      <c r="Y156" s="18"/>
      <c r="Z156" s="17"/>
    </row>
    <row r="157" spans="1:26" ht="18" customHeight="1" x14ac:dyDescent="0.2">
      <c r="A157" s="13">
        <v>7550019</v>
      </c>
      <c r="B157" s="14" t="s">
        <v>178</v>
      </c>
      <c r="C157" s="15">
        <v>10000</v>
      </c>
      <c r="D157" s="10">
        <f>VLOOKUP($A157,'03.04'!$A$9:$W$204,23,0)</f>
        <v>33</v>
      </c>
      <c r="E157" s="15"/>
      <c r="F157" s="15"/>
      <c r="G157" s="15"/>
      <c r="H157" s="9">
        <f t="shared" si="33"/>
        <v>0</v>
      </c>
      <c r="I157" s="15">
        <v>3</v>
      </c>
      <c r="J157" s="15"/>
      <c r="K157" s="15"/>
      <c r="L157" s="9">
        <f t="shared" si="32"/>
        <v>3</v>
      </c>
      <c r="M157" s="15"/>
      <c r="N157" s="15"/>
      <c r="O157" s="15"/>
      <c r="P157" s="15"/>
      <c r="Q157" s="15"/>
      <c r="R157" s="11">
        <f t="shared" si="15"/>
        <v>0</v>
      </c>
      <c r="S157" s="15"/>
      <c r="T157" s="15"/>
      <c r="U157" s="9">
        <f t="shared" si="35"/>
        <v>0</v>
      </c>
      <c r="V157" s="9">
        <f t="shared" si="34"/>
        <v>30</v>
      </c>
      <c r="W157" s="15">
        <v>30</v>
      </c>
      <c r="X157" s="16">
        <f t="shared" si="36"/>
        <v>0</v>
      </c>
      <c r="Y157" s="18"/>
      <c r="Z157" s="17"/>
    </row>
    <row r="158" spans="1:26" ht="18" customHeight="1" x14ac:dyDescent="0.2">
      <c r="A158" s="13">
        <v>7550026</v>
      </c>
      <c r="B158" s="14" t="s">
        <v>179</v>
      </c>
      <c r="C158" s="15">
        <v>26000</v>
      </c>
      <c r="D158" s="10">
        <f>VLOOKUP($A158,'03.04'!$A$9:$W$204,23,0)</f>
        <v>16</v>
      </c>
      <c r="E158" s="15"/>
      <c r="F158" s="15"/>
      <c r="G158" s="15"/>
      <c r="H158" s="9">
        <f t="shared" si="33"/>
        <v>0</v>
      </c>
      <c r="I158" s="15">
        <v>5</v>
      </c>
      <c r="J158" s="15"/>
      <c r="K158" s="15"/>
      <c r="L158" s="9">
        <f t="shared" si="32"/>
        <v>5</v>
      </c>
      <c r="M158" s="15"/>
      <c r="N158" s="15"/>
      <c r="O158" s="15"/>
      <c r="P158" s="15"/>
      <c r="Q158" s="15"/>
      <c r="R158" s="11">
        <f t="shared" si="15"/>
        <v>0</v>
      </c>
      <c r="S158" s="15"/>
      <c r="T158" s="15"/>
      <c r="U158" s="9">
        <f t="shared" si="35"/>
        <v>0</v>
      </c>
      <c r="V158" s="9">
        <f t="shared" si="34"/>
        <v>11</v>
      </c>
      <c r="W158" s="15">
        <v>11</v>
      </c>
      <c r="X158" s="16">
        <f t="shared" si="36"/>
        <v>0</v>
      </c>
      <c r="Y158" s="18"/>
      <c r="Z158" s="17"/>
    </row>
    <row r="159" spans="1:26" ht="18" customHeight="1" x14ac:dyDescent="0.2">
      <c r="A159" s="13">
        <v>4550025</v>
      </c>
      <c r="B159" s="14" t="s">
        <v>233</v>
      </c>
      <c r="C159" s="15">
        <v>32000</v>
      </c>
      <c r="D159" s="10">
        <f>VLOOKUP($A159,'03.04'!$A$9:$W$204,23,0)</f>
        <v>0</v>
      </c>
      <c r="E159" s="15"/>
      <c r="F159" s="15"/>
      <c r="G159" s="15"/>
      <c r="H159" s="9">
        <f t="shared" si="33"/>
        <v>0</v>
      </c>
      <c r="I159" s="15"/>
      <c r="J159" s="15"/>
      <c r="K159" s="15"/>
      <c r="L159" s="9">
        <f t="shared" si="32"/>
        <v>0</v>
      </c>
      <c r="M159" s="15"/>
      <c r="N159" s="15"/>
      <c r="O159" s="15"/>
      <c r="P159" s="15"/>
      <c r="Q159" s="15"/>
      <c r="R159" s="11">
        <f t="shared" si="15"/>
        <v>0</v>
      </c>
      <c r="S159" s="15"/>
      <c r="T159" s="15"/>
      <c r="U159" s="9">
        <f t="shared" si="35"/>
        <v>0</v>
      </c>
      <c r="V159" s="9">
        <f t="shared" si="34"/>
        <v>0</v>
      </c>
      <c r="W159" s="15"/>
      <c r="X159" s="16">
        <f t="shared" si="36"/>
        <v>0</v>
      </c>
      <c r="Y159" s="18"/>
      <c r="Z159" s="17"/>
    </row>
    <row r="160" spans="1:26" ht="18" customHeight="1" x14ac:dyDescent="0.2">
      <c r="A160" s="13">
        <v>4550013</v>
      </c>
      <c r="B160" s="14" t="s">
        <v>231</v>
      </c>
      <c r="C160" s="15">
        <v>32000</v>
      </c>
      <c r="D160" s="10">
        <f>VLOOKUP($A160,'03.04'!$A$9:$W$204,23,0)</f>
        <v>0</v>
      </c>
      <c r="E160" s="15"/>
      <c r="F160" s="15"/>
      <c r="G160" s="15"/>
      <c r="H160" s="9">
        <f t="shared" si="33"/>
        <v>0</v>
      </c>
      <c r="I160" s="15"/>
      <c r="J160" s="15"/>
      <c r="K160" s="15"/>
      <c r="L160" s="9">
        <f t="shared" si="32"/>
        <v>0</v>
      </c>
      <c r="M160" s="15"/>
      <c r="N160" s="15"/>
      <c r="O160" s="15"/>
      <c r="P160" s="15"/>
      <c r="Q160" s="15"/>
      <c r="R160" s="11">
        <f t="shared" ref="R160:R208" si="37">SUM(M160:Q160)</f>
        <v>0</v>
      </c>
      <c r="S160" s="15"/>
      <c r="T160" s="15"/>
      <c r="U160" s="9">
        <f t="shared" si="35"/>
        <v>0</v>
      </c>
      <c r="V160" s="9">
        <f t="shared" si="34"/>
        <v>0</v>
      </c>
      <c r="W160" s="15"/>
      <c r="X160" s="16">
        <f t="shared" si="36"/>
        <v>0</v>
      </c>
      <c r="Y160" s="18"/>
      <c r="Z160" s="17"/>
    </row>
    <row r="161" spans="1:26" ht="18" customHeight="1" x14ac:dyDescent="0.2">
      <c r="A161" s="7">
        <v>5500000</v>
      </c>
      <c r="B161" s="8" t="s">
        <v>180</v>
      </c>
      <c r="C161" s="9"/>
      <c r="D161" s="10">
        <f>VLOOKUP($A161,'03.04'!$A$9:$W$204,23,0)</f>
        <v>0</v>
      </c>
      <c r="E161" s="10"/>
      <c r="F161" s="10"/>
      <c r="G161" s="10"/>
      <c r="H161" s="9"/>
      <c r="I161" s="10"/>
      <c r="J161" s="10"/>
      <c r="K161" s="10"/>
      <c r="L161" s="9">
        <f t="shared" si="32"/>
        <v>0</v>
      </c>
      <c r="M161" s="10"/>
      <c r="N161" s="10"/>
      <c r="O161" s="10"/>
      <c r="P161" s="10"/>
      <c r="Q161" s="10"/>
      <c r="R161" s="11">
        <f t="shared" si="37"/>
        <v>0</v>
      </c>
      <c r="S161" s="10"/>
      <c r="T161" s="10"/>
      <c r="U161" s="9"/>
      <c r="V161" s="9"/>
      <c r="W161" s="10"/>
      <c r="X161" s="9"/>
      <c r="Y161" s="18"/>
      <c r="Z161" s="17"/>
    </row>
    <row r="162" spans="1:26" s="24" customFormat="1" ht="18" customHeight="1" x14ac:dyDescent="0.2">
      <c r="A162" s="13">
        <v>5500044</v>
      </c>
      <c r="B162" s="20" t="s">
        <v>181</v>
      </c>
      <c r="C162" s="21">
        <v>28000</v>
      </c>
      <c r="D162" s="10">
        <f>VLOOKUP($A162,'03.04'!$A$9:$W$204,23,0)</f>
        <v>0</v>
      </c>
      <c r="E162" s="15">
        <v>1</v>
      </c>
      <c r="F162" s="15"/>
      <c r="G162" s="15"/>
      <c r="H162" s="9">
        <f t="shared" ref="H162:H207" si="38">SUM(E162:G162)</f>
        <v>1</v>
      </c>
      <c r="I162" s="15">
        <v>1</v>
      </c>
      <c r="J162" s="15"/>
      <c r="K162" s="15"/>
      <c r="L162" s="9">
        <f t="shared" si="32"/>
        <v>1</v>
      </c>
      <c r="M162" s="15"/>
      <c r="N162" s="15"/>
      <c r="O162" s="15"/>
      <c r="P162" s="15"/>
      <c r="Q162" s="15"/>
      <c r="R162" s="11">
        <f t="shared" si="37"/>
        <v>0</v>
      </c>
      <c r="S162" s="15"/>
      <c r="T162" s="15"/>
      <c r="U162" s="9">
        <f t="shared" ref="U162:U188" si="39">S162+T162</f>
        <v>0</v>
      </c>
      <c r="V162" s="9">
        <f t="shared" ref="V162:V207" si="40">D162+H162-L162-R162-U162</f>
        <v>0</v>
      </c>
      <c r="W162" s="15"/>
      <c r="X162" s="16">
        <f t="shared" ref="X162:X188" si="41">W162-V162</f>
        <v>0</v>
      </c>
      <c r="Y162" s="22"/>
      <c r="Z162" s="23"/>
    </row>
    <row r="163" spans="1:26" s="24" customFormat="1" ht="18" customHeight="1" x14ac:dyDescent="0.2">
      <c r="A163" s="13">
        <v>5500045</v>
      </c>
      <c r="B163" s="20" t="s">
        <v>182</v>
      </c>
      <c r="C163" s="21">
        <v>30000</v>
      </c>
      <c r="D163" s="10">
        <f>VLOOKUP($A163,'03.04'!$A$9:$W$204,23,0)</f>
        <v>0</v>
      </c>
      <c r="E163" s="15">
        <v>2</v>
      </c>
      <c r="F163" s="15"/>
      <c r="G163" s="15"/>
      <c r="H163" s="9">
        <f t="shared" si="38"/>
        <v>2</v>
      </c>
      <c r="I163" s="15">
        <v>2</v>
      </c>
      <c r="J163" s="15"/>
      <c r="K163" s="15"/>
      <c r="L163" s="9">
        <f t="shared" si="32"/>
        <v>2</v>
      </c>
      <c r="M163" s="15"/>
      <c r="N163" s="15"/>
      <c r="O163" s="15"/>
      <c r="P163" s="15"/>
      <c r="Q163" s="15"/>
      <c r="R163" s="11">
        <f t="shared" si="37"/>
        <v>0</v>
      </c>
      <c r="S163" s="15"/>
      <c r="T163" s="15"/>
      <c r="U163" s="9">
        <f t="shared" si="39"/>
        <v>0</v>
      </c>
      <c r="V163" s="9">
        <f t="shared" si="40"/>
        <v>0</v>
      </c>
      <c r="W163" s="15"/>
      <c r="X163" s="16">
        <f t="shared" si="41"/>
        <v>0</v>
      </c>
      <c r="Y163" s="22"/>
      <c r="Z163" s="23"/>
    </row>
    <row r="164" spans="1:26" ht="18" customHeight="1" x14ac:dyDescent="0.2">
      <c r="A164" s="13">
        <v>5500063</v>
      </c>
      <c r="B164" s="14" t="s">
        <v>183</v>
      </c>
      <c r="C164" s="15">
        <v>21000</v>
      </c>
      <c r="D164" s="10">
        <f>VLOOKUP($A164,'03.04'!$A$9:$W$204,23,0)</f>
        <v>0</v>
      </c>
      <c r="E164" s="15">
        <v>3</v>
      </c>
      <c r="F164" s="15"/>
      <c r="G164" s="15"/>
      <c r="H164" s="9">
        <f t="shared" si="38"/>
        <v>3</v>
      </c>
      <c r="I164" s="15">
        <v>3</v>
      </c>
      <c r="J164" s="15"/>
      <c r="K164" s="15"/>
      <c r="L164" s="9">
        <f t="shared" si="32"/>
        <v>3</v>
      </c>
      <c r="M164" s="15"/>
      <c r="N164" s="15"/>
      <c r="O164" s="15"/>
      <c r="P164" s="15"/>
      <c r="Q164" s="15"/>
      <c r="R164" s="11">
        <f t="shared" si="37"/>
        <v>0</v>
      </c>
      <c r="S164" s="15"/>
      <c r="T164" s="15"/>
      <c r="U164" s="9">
        <f t="shared" si="39"/>
        <v>0</v>
      </c>
      <c r="V164" s="9">
        <f t="shared" si="40"/>
        <v>0</v>
      </c>
      <c r="W164" s="15"/>
      <c r="X164" s="16">
        <f t="shared" si="41"/>
        <v>0</v>
      </c>
      <c r="Y164" s="18"/>
      <c r="Z164" s="17"/>
    </row>
    <row r="165" spans="1:26" ht="18" customHeight="1" x14ac:dyDescent="0.2">
      <c r="A165" s="13">
        <v>5500064</v>
      </c>
      <c r="B165" s="14" t="s">
        <v>184</v>
      </c>
      <c r="C165" s="15">
        <v>26000</v>
      </c>
      <c r="D165" s="10">
        <f>VLOOKUP($A165,'03.04'!$A$9:$W$204,23,0)</f>
        <v>0</v>
      </c>
      <c r="E165" s="15"/>
      <c r="F165" s="15"/>
      <c r="G165" s="15"/>
      <c r="H165" s="9">
        <f t="shared" si="38"/>
        <v>0</v>
      </c>
      <c r="I165" s="15"/>
      <c r="J165" s="15"/>
      <c r="K165" s="15"/>
      <c r="L165" s="9">
        <f t="shared" si="32"/>
        <v>0</v>
      </c>
      <c r="M165" s="15"/>
      <c r="N165" s="15"/>
      <c r="O165" s="15"/>
      <c r="P165" s="15"/>
      <c r="Q165" s="15"/>
      <c r="R165" s="11">
        <f t="shared" si="37"/>
        <v>0</v>
      </c>
      <c r="S165" s="15"/>
      <c r="T165" s="15"/>
      <c r="U165" s="9">
        <f t="shared" si="39"/>
        <v>0</v>
      </c>
      <c r="V165" s="9">
        <f t="shared" si="40"/>
        <v>0</v>
      </c>
      <c r="W165" s="15"/>
      <c r="X165" s="16">
        <f t="shared" si="41"/>
        <v>0</v>
      </c>
      <c r="Y165" s="18"/>
      <c r="Z165" s="17"/>
    </row>
    <row r="166" spans="1:26" ht="18" customHeight="1" x14ac:dyDescent="0.2">
      <c r="A166" s="13">
        <v>5500065</v>
      </c>
      <c r="B166" s="14" t="s">
        <v>185</v>
      </c>
      <c r="C166" s="15">
        <v>24000</v>
      </c>
      <c r="D166" s="10">
        <f>VLOOKUP($A166,'03.04'!$A$9:$W$204,23,0)</f>
        <v>0</v>
      </c>
      <c r="E166" s="15"/>
      <c r="F166" s="15"/>
      <c r="G166" s="15"/>
      <c r="H166" s="9">
        <f t="shared" si="38"/>
        <v>0</v>
      </c>
      <c r="I166" s="15"/>
      <c r="J166" s="15"/>
      <c r="K166" s="15"/>
      <c r="L166" s="9">
        <f t="shared" si="32"/>
        <v>0</v>
      </c>
      <c r="M166" s="15"/>
      <c r="N166" s="15"/>
      <c r="O166" s="15"/>
      <c r="P166" s="15"/>
      <c r="Q166" s="15"/>
      <c r="R166" s="11">
        <f t="shared" si="37"/>
        <v>0</v>
      </c>
      <c r="S166" s="15"/>
      <c r="T166" s="15"/>
      <c r="U166" s="9">
        <f t="shared" si="39"/>
        <v>0</v>
      </c>
      <c r="V166" s="9">
        <f t="shared" si="40"/>
        <v>0</v>
      </c>
      <c r="W166" s="15"/>
      <c r="X166" s="16">
        <f t="shared" si="41"/>
        <v>0</v>
      </c>
      <c r="Y166" s="18"/>
      <c r="Z166" s="17"/>
    </row>
    <row r="167" spans="1:26" ht="18" customHeight="1" x14ac:dyDescent="0.2">
      <c r="A167" s="13">
        <v>5500066</v>
      </c>
      <c r="B167" s="14" t="s">
        <v>186</v>
      </c>
      <c r="C167" s="15">
        <v>32000</v>
      </c>
      <c r="D167" s="10">
        <f>VLOOKUP($A167,'03.04'!$A$9:$W$204,23,0)</f>
        <v>0</v>
      </c>
      <c r="E167" s="15"/>
      <c r="F167" s="15"/>
      <c r="G167" s="15"/>
      <c r="H167" s="9">
        <f t="shared" si="38"/>
        <v>0</v>
      </c>
      <c r="I167" s="15"/>
      <c r="J167" s="15"/>
      <c r="K167" s="15"/>
      <c r="L167" s="9">
        <f t="shared" si="32"/>
        <v>0</v>
      </c>
      <c r="M167" s="15"/>
      <c r="N167" s="15"/>
      <c r="O167" s="15"/>
      <c r="P167" s="15"/>
      <c r="Q167" s="15"/>
      <c r="R167" s="11">
        <f t="shared" si="37"/>
        <v>0</v>
      </c>
      <c r="S167" s="15"/>
      <c r="T167" s="15"/>
      <c r="U167" s="9">
        <f t="shared" si="39"/>
        <v>0</v>
      </c>
      <c r="V167" s="9">
        <f t="shared" si="40"/>
        <v>0</v>
      </c>
      <c r="W167" s="15"/>
      <c r="X167" s="16">
        <f t="shared" si="41"/>
        <v>0</v>
      </c>
      <c r="Y167" s="18"/>
      <c r="Z167" s="17"/>
    </row>
    <row r="168" spans="1:26" ht="18" customHeight="1" x14ac:dyDescent="0.2">
      <c r="A168" s="13">
        <v>5510070</v>
      </c>
      <c r="B168" s="14" t="s">
        <v>187</v>
      </c>
      <c r="C168" s="15">
        <v>28000</v>
      </c>
      <c r="D168" s="10">
        <f>VLOOKUP($A168,'03.04'!$A$9:$W$204,23,0)</f>
        <v>0</v>
      </c>
      <c r="E168" s="15">
        <v>12</v>
      </c>
      <c r="F168" s="15"/>
      <c r="G168" s="15"/>
      <c r="H168" s="9">
        <f t="shared" si="38"/>
        <v>12</v>
      </c>
      <c r="I168" s="15">
        <v>12</v>
      </c>
      <c r="J168" s="15"/>
      <c r="K168" s="15"/>
      <c r="L168" s="9">
        <f t="shared" si="32"/>
        <v>12</v>
      </c>
      <c r="M168" s="15"/>
      <c r="N168" s="15"/>
      <c r="O168" s="15"/>
      <c r="P168" s="15"/>
      <c r="Q168" s="15"/>
      <c r="R168" s="11">
        <f t="shared" si="37"/>
        <v>0</v>
      </c>
      <c r="S168" s="15"/>
      <c r="T168" s="15"/>
      <c r="U168" s="9">
        <f t="shared" si="39"/>
        <v>0</v>
      </c>
      <c r="V168" s="9">
        <f t="shared" si="40"/>
        <v>0</v>
      </c>
      <c r="W168" s="15"/>
      <c r="X168" s="16">
        <f t="shared" si="41"/>
        <v>0</v>
      </c>
      <c r="Y168" s="18"/>
      <c r="Z168" s="17"/>
    </row>
    <row r="169" spans="1:26" ht="18" customHeight="1" x14ac:dyDescent="0.2">
      <c r="A169" s="13">
        <v>5510072</v>
      </c>
      <c r="B169" s="14" t="s">
        <v>188</v>
      </c>
      <c r="C169" s="15">
        <v>29000</v>
      </c>
      <c r="D169" s="10">
        <f>VLOOKUP($A169,'03.04'!$A$9:$W$204,23,0)</f>
        <v>0</v>
      </c>
      <c r="E169" s="15"/>
      <c r="F169" s="15"/>
      <c r="G169" s="15"/>
      <c r="H169" s="9">
        <f t="shared" si="38"/>
        <v>0</v>
      </c>
      <c r="I169" s="15"/>
      <c r="J169" s="15"/>
      <c r="K169" s="15"/>
      <c r="L169" s="9">
        <f t="shared" si="32"/>
        <v>0</v>
      </c>
      <c r="M169" s="15"/>
      <c r="N169" s="15"/>
      <c r="O169" s="15"/>
      <c r="P169" s="15"/>
      <c r="Q169" s="15"/>
      <c r="R169" s="11">
        <f t="shared" si="37"/>
        <v>0</v>
      </c>
      <c r="S169" s="15"/>
      <c r="T169" s="15"/>
      <c r="U169" s="9">
        <f t="shared" si="39"/>
        <v>0</v>
      </c>
      <c r="V169" s="9">
        <f t="shared" si="40"/>
        <v>0</v>
      </c>
      <c r="W169" s="15"/>
      <c r="X169" s="16">
        <f t="shared" si="41"/>
        <v>0</v>
      </c>
      <c r="Y169" s="18"/>
      <c r="Z169" s="17"/>
    </row>
    <row r="170" spans="1:26" ht="18" customHeight="1" x14ac:dyDescent="0.2">
      <c r="A170" s="13">
        <v>5510074</v>
      </c>
      <c r="B170" s="14" t="s">
        <v>189</v>
      </c>
      <c r="C170" s="15">
        <v>30000</v>
      </c>
      <c r="D170" s="10">
        <f>VLOOKUP($A170,'03.04'!$A$9:$W$204,23,0)</f>
        <v>0</v>
      </c>
      <c r="E170" s="15">
        <v>2</v>
      </c>
      <c r="F170" s="15"/>
      <c r="G170" s="15"/>
      <c r="H170" s="9">
        <f t="shared" si="38"/>
        <v>2</v>
      </c>
      <c r="I170" s="15">
        <v>2</v>
      </c>
      <c r="J170" s="15"/>
      <c r="K170" s="15"/>
      <c r="L170" s="9">
        <f t="shared" si="32"/>
        <v>2</v>
      </c>
      <c r="M170" s="15"/>
      <c r="N170" s="15"/>
      <c r="O170" s="15"/>
      <c r="P170" s="15"/>
      <c r="Q170" s="15"/>
      <c r="R170" s="11">
        <f t="shared" si="37"/>
        <v>0</v>
      </c>
      <c r="S170" s="15"/>
      <c r="T170" s="15"/>
      <c r="U170" s="9">
        <f t="shared" si="39"/>
        <v>0</v>
      </c>
      <c r="V170" s="9">
        <f t="shared" si="40"/>
        <v>0</v>
      </c>
      <c r="W170" s="15"/>
      <c r="X170" s="16">
        <f t="shared" si="41"/>
        <v>0</v>
      </c>
      <c r="Y170" s="18"/>
      <c r="Z170" s="17"/>
    </row>
    <row r="171" spans="1:26" ht="18" customHeight="1" x14ac:dyDescent="0.2">
      <c r="A171" s="13">
        <v>5520002</v>
      </c>
      <c r="B171" s="14" t="s">
        <v>190</v>
      </c>
      <c r="C171" s="15">
        <v>34000</v>
      </c>
      <c r="D171" s="10">
        <f>VLOOKUP($A171,'03.04'!$A$9:$W$204,23,0)</f>
        <v>0</v>
      </c>
      <c r="E171" s="15">
        <v>1</v>
      </c>
      <c r="F171" s="15"/>
      <c r="G171" s="15"/>
      <c r="H171" s="9">
        <f t="shared" si="38"/>
        <v>1</v>
      </c>
      <c r="I171" s="15">
        <v>1</v>
      </c>
      <c r="J171" s="15"/>
      <c r="K171" s="15"/>
      <c r="L171" s="9">
        <f t="shared" si="32"/>
        <v>1</v>
      </c>
      <c r="M171" s="15"/>
      <c r="N171" s="15"/>
      <c r="O171" s="15"/>
      <c r="P171" s="15"/>
      <c r="Q171" s="15"/>
      <c r="R171" s="11">
        <f>SUM(M171:Q171)</f>
        <v>0</v>
      </c>
      <c r="S171" s="15"/>
      <c r="T171" s="15"/>
      <c r="U171" s="9">
        <f>S171+T171</f>
        <v>0</v>
      </c>
      <c r="V171" s="9">
        <f t="shared" si="40"/>
        <v>0</v>
      </c>
      <c r="W171" s="15"/>
      <c r="X171" s="16">
        <f>W171-V171</f>
        <v>0</v>
      </c>
      <c r="Y171" s="18"/>
      <c r="Z171" s="17"/>
    </row>
    <row r="172" spans="1:26" ht="18" customHeight="1" x14ac:dyDescent="0.2">
      <c r="A172" s="13">
        <v>5520003</v>
      </c>
      <c r="B172" s="14" t="s">
        <v>191</v>
      </c>
      <c r="C172" s="15">
        <v>34000</v>
      </c>
      <c r="D172" s="10">
        <f>VLOOKUP($A172,'03.04'!$A$9:$W$204,23,0)</f>
        <v>0</v>
      </c>
      <c r="E172" s="15">
        <v>2</v>
      </c>
      <c r="F172" s="15"/>
      <c r="G172" s="15"/>
      <c r="H172" s="9">
        <f t="shared" si="38"/>
        <v>2</v>
      </c>
      <c r="I172" s="15">
        <v>2</v>
      </c>
      <c r="J172" s="15"/>
      <c r="K172" s="15"/>
      <c r="L172" s="9">
        <f t="shared" si="32"/>
        <v>2</v>
      </c>
      <c r="M172" s="15"/>
      <c r="N172" s="15"/>
      <c r="O172" s="15"/>
      <c r="P172" s="15"/>
      <c r="Q172" s="15"/>
      <c r="R172" s="11">
        <f>SUM(M172:Q172)</f>
        <v>0</v>
      </c>
      <c r="S172" s="15"/>
      <c r="T172" s="15"/>
      <c r="U172" s="9">
        <f>S172+T172</f>
        <v>0</v>
      </c>
      <c r="V172" s="9">
        <f t="shared" si="40"/>
        <v>0</v>
      </c>
      <c r="W172" s="15"/>
      <c r="X172" s="16">
        <f>W172-V172</f>
        <v>0</v>
      </c>
      <c r="Y172" s="18"/>
      <c r="Z172" s="17"/>
    </row>
    <row r="173" spans="1:26" ht="18" customHeight="1" x14ac:dyDescent="0.2">
      <c r="A173" s="13">
        <v>5520005</v>
      </c>
      <c r="B173" s="14" t="s">
        <v>192</v>
      </c>
      <c r="C173" s="15">
        <v>19000</v>
      </c>
      <c r="D173" s="10">
        <f>VLOOKUP($A173,'03.04'!$A$9:$W$204,23,0)</f>
        <v>0</v>
      </c>
      <c r="E173" s="15">
        <v>8</v>
      </c>
      <c r="F173" s="15"/>
      <c r="G173" s="15"/>
      <c r="H173" s="9">
        <f t="shared" si="38"/>
        <v>8</v>
      </c>
      <c r="I173" s="15">
        <v>8</v>
      </c>
      <c r="J173" s="15"/>
      <c r="K173" s="15"/>
      <c r="L173" s="9">
        <f t="shared" si="32"/>
        <v>8</v>
      </c>
      <c r="M173" s="15"/>
      <c r="N173" s="15"/>
      <c r="O173" s="15"/>
      <c r="P173" s="15"/>
      <c r="Q173" s="15"/>
      <c r="R173" s="11">
        <f>SUM(M173:Q173)</f>
        <v>0</v>
      </c>
      <c r="S173" s="15"/>
      <c r="T173" s="15"/>
      <c r="U173" s="9">
        <f>S173+T173</f>
        <v>0</v>
      </c>
      <c r="V173" s="9">
        <f t="shared" si="40"/>
        <v>0</v>
      </c>
      <c r="W173" s="15"/>
      <c r="X173" s="16">
        <f>W173-V173</f>
        <v>0</v>
      </c>
      <c r="Y173" s="18"/>
      <c r="Z173" s="17"/>
    </row>
    <row r="174" spans="1:26" ht="18" customHeight="1" x14ac:dyDescent="0.2">
      <c r="A174" s="13">
        <v>5530001</v>
      </c>
      <c r="B174" s="14" t="s">
        <v>193</v>
      </c>
      <c r="C174" s="15">
        <v>46000</v>
      </c>
      <c r="D174" s="10">
        <f>VLOOKUP($A174,'03.04'!$A$9:$W$204,23,0)</f>
        <v>0</v>
      </c>
      <c r="E174" s="15"/>
      <c r="F174" s="15"/>
      <c r="G174" s="15"/>
      <c r="H174" s="9">
        <f t="shared" si="38"/>
        <v>0</v>
      </c>
      <c r="I174" s="15"/>
      <c r="J174" s="15"/>
      <c r="K174" s="15"/>
      <c r="L174" s="9">
        <f t="shared" si="32"/>
        <v>0</v>
      </c>
      <c r="M174" s="15"/>
      <c r="N174" s="15"/>
      <c r="O174" s="15"/>
      <c r="P174" s="15"/>
      <c r="Q174" s="15"/>
      <c r="R174" s="11">
        <f>SUM(M174:Q174)</f>
        <v>0</v>
      </c>
      <c r="S174" s="15"/>
      <c r="T174" s="15"/>
      <c r="U174" s="9">
        <f>S174+T174</f>
        <v>0</v>
      </c>
      <c r="V174" s="9">
        <f t="shared" si="40"/>
        <v>0</v>
      </c>
      <c r="W174" s="15"/>
      <c r="X174" s="16">
        <f>W174-V174</f>
        <v>0</v>
      </c>
      <c r="Y174" s="18"/>
      <c r="Z174" s="17"/>
    </row>
    <row r="175" spans="1:26" ht="18" customHeight="1" x14ac:dyDescent="0.2">
      <c r="A175" s="13">
        <v>5530002</v>
      </c>
      <c r="B175" s="14" t="s">
        <v>194</v>
      </c>
      <c r="C175" s="15">
        <v>38000</v>
      </c>
      <c r="D175" s="10">
        <f>VLOOKUP($A175,'03.04'!$A$9:$W$204,23,0)</f>
        <v>0</v>
      </c>
      <c r="E175" s="15"/>
      <c r="F175" s="15"/>
      <c r="G175" s="15"/>
      <c r="H175" s="9">
        <f t="shared" si="38"/>
        <v>0</v>
      </c>
      <c r="I175" s="15"/>
      <c r="J175" s="15"/>
      <c r="K175" s="15"/>
      <c r="L175" s="9">
        <f t="shared" si="32"/>
        <v>0</v>
      </c>
      <c r="M175" s="15"/>
      <c r="N175" s="15"/>
      <c r="O175" s="15"/>
      <c r="P175" s="15"/>
      <c r="Q175" s="15"/>
      <c r="R175" s="11">
        <f>SUM(M175:Q175)</f>
        <v>0</v>
      </c>
      <c r="S175" s="15"/>
      <c r="T175" s="15"/>
      <c r="U175" s="9">
        <f>S175+T175</f>
        <v>0</v>
      </c>
      <c r="V175" s="9">
        <f t="shared" si="40"/>
        <v>0</v>
      </c>
      <c r="W175" s="15"/>
      <c r="X175" s="16">
        <f>W175-V175</f>
        <v>0</v>
      </c>
      <c r="Y175" s="18"/>
      <c r="Z175" s="17"/>
    </row>
    <row r="176" spans="1:26" ht="18" customHeight="1" x14ac:dyDescent="0.2">
      <c r="A176" s="13">
        <v>5530003</v>
      </c>
      <c r="B176" s="14" t="s">
        <v>195</v>
      </c>
      <c r="C176" s="15">
        <v>38000</v>
      </c>
      <c r="D176" s="10">
        <f>VLOOKUP($A176,'03.04'!$A$9:$W$204,23,0)</f>
        <v>0</v>
      </c>
      <c r="E176" s="15">
        <v>5</v>
      </c>
      <c r="F176" s="15"/>
      <c r="G176" s="15"/>
      <c r="H176" s="9">
        <f t="shared" si="38"/>
        <v>5</v>
      </c>
      <c r="I176" s="15">
        <v>5</v>
      </c>
      <c r="J176" s="15"/>
      <c r="K176" s="15"/>
      <c r="L176" s="9">
        <f t="shared" si="32"/>
        <v>5</v>
      </c>
      <c r="M176" s="15"/>
      <c r="N176" s="15"/>
      <c r="O176" s="15"/>
      <c r="P176" s="15"/>
      <c r="Q176" s="15"/>
      <c r="R176" s="11">
        <f t="shared" si="37"/>
        <v>0</v>
      </c>
      <c r="S176" s="15"/>
      <c r="T176" s="15"/>
      <c r="U176" s="9">
        <f t="shared" si="39"/>
        <v>0</v>
      </c>
      <c r="V176" s="9">
        <f t="shared" si="40"/>
        <v>0</v>
      </c>
      <c r="W176" s="15"/>
      <c r="X176" s="16">
        <f t="shared" si="41"/>
        <v>0</v>
      </c>
      <c r="Y176" s="18"/>
      <c r="Z176" s="17"/>
    </row>
    <row r="177" spans="1:26" ht="18" customHeight="1" x14ac:dyDescent="0.2">
      <c r="A177" s="13">
        <v>5530004</v>
      </c>
      <c r="B177" s="14" t="s">
        <v>196</v>
      </c>
      <c r="C177" s="15">
        <v>39000</v>
      </c>
      <c r="D177" s="10">
        <f>VLOOKUP($A177,'03.04'!$A$9:$W$204,23,0)</f>
        <v>0</v>
      </c>
      <c r="E177" s="15"/>
      <c r="F177" s="15"/>
      <c r="G177" s="15"/>
      <c r="H177" s="9">
        <f t="shared" si="38"/>
        <v>0</v>
      </c>
      <c r="I177" s="15"/>
      <c r="J177" s="15"/>
      <c r="K177" s="15"/>
      <c r="L177" s="9">
        <f t="shared" si="32"/>
        <v>0</v>
      </c>
      <c r="M177" s="15"/>
      <c r="N177" s="15"/>
      <c r="O177" s="15"/>
      <c r="P177" s="15"/>
      <c r="Q177" s="15"/>
      <c r="R177" s="11">
        <f t="shared" si="37"/>
        <v>0</v>
      </c>
      <c r="S177" s="15"/>
      <c r="T177" s="15"/>
      <c r="U177" s="9">
        <f t="shared" si="39"/>
        <v>0</v>
      </c>
      <c r="V177" s="9">
        <f t="shared" si="40"/>
        <v>0</v>
      </c>
      <c r="W177" s="15"/>
      <c r="X177" s="16">
        <f t="shared" si="41"/>
        <v>0</v>
      </c>
      <c r="Y177" s="18"/>
      <c r="Z177" s="17"/>
    </row>
    <row r="178" spans="1:26" ht="18" customHeight="1" x14ac:dyDescent="0.2">
      <c r="A178" s="13">
        <v>5530005</v>
      </c>
      <c r="B178" s="14" t="s">
        <v>197</v>
      </c>
      <c r="C178" s="15">
        <v>35000</v>
      </c>
      <c r="D178" s="10">
        <f>VLOOKUP($A178,'03.04'!$A$9:$W$204,23,0)</f>
        <v>0</v>
      </c>
      <c r="E178" s="15"/>
      <c r="F178" s="15"/>
      <c r="G178" s="15"/>
      <c r="H178" s="9">
        <f t="shared" si="38"/>
        <v>0</v>
      </c>
      <c r="I178" s="15"/>
      <c r="J178" s="15"/>
      <c r="K178" s="15"/>
      <c r="L178" s="9">
        <f t="shared" si="32"/>
        <v>0</v>
      </c>
      <c r="M178" s="15"/>
      <c r="N178" s="15"/>
      <c r="O178" s="15"/>
      <c r="P178" s="15"/>
      <c r="Q178" s="15"/>
      <c r="R178" s="11">
        <f t="shared" si="37"/>
        <v>0</v>
      </c>
      <c r="S178" s="15"/>
      <c r="T178" s="15"/>
      <c r="U178" s="9">
        <f t="shared" si="39"/>
        <v>0</v>
      </c>
      <c r="V178" s="9">
        <f t="shared" si="40"/>
        <v>0</v>
      </c>
      <c r="W178" s="15"/>
      <c r="X178" s="16">
        <f t="shared" si="41"/>
        <v>0</v>
      </c>
      <c r="Y178" s="18"/>
      <c r="Z178" s="17"/>
    </row>
    <row r="179" spans="1:26" ht="18" customHeight="1" x14ac:dyDescent="0.2">
      <c r="A179" s="13">
        <v>5530008</v>
      </c>
      <c r="B179" s="14" t="s">
        <v>198</v>
      </c>
      <c r="C179" s="15">
        <v>29000</v>
      </c>
      <c r="D179" s="10">
        <f>VLOOKUP($A179,'03.04'!$A$9:$W$204,23,0)</f>
        <v>0</v>
      </c>
      <c r="E179" s="15">
        <v>2</v>
      </c>
      <c r="F179" s="15"/>
      <c r="G179" s="15"/>
      <c r="H179" s="9">
        <f t="shared" si="38"/>
        <v>2</v>
      </c>
      <c r="I179" s="15">
        <v>2</v>
      </c>
      <c r="J179" s="15"/>
      <c r="K179" s="15"/>
      <c r="L179" s="9">
        <f t="shared" si="32"/>
        <v>2</v>
      </c>
      <c r="M179" s="15"/>
      <c r="N179" s="15"/>
      <c r="O179" s="15"/>
      <c r="P179" s="15"/>
      <c r="Q179" s="15"/>
      <c r="R179" s="11">
        <f t="shared" si="37"/>
        <v>0</v>
      </c>
      <c r="S179" s="15"/>
      <c r="T179" s="15"/>
      <c r="U179" s="9">
        <f t="shared" si="39"/>
        <v>0</v>
      </c>
      <c r="V179" s="9">
        <f t="shared" si="40"/>
        <v>0</v>
      </c>
      <c r="W179" s="15"/>
      <c r="X179" s="16">
        <f t="shared" si="41"/>
        <v>0</v>
      </c>
      <c r="Y179" s="18"/>
      <c r="Z179" s="17"/>
    </row>
    <row r="180" spans="1:26" ht="18" customHeight="1" x14ac:dyDescent="0.2">
      <c r="A180" s="13">
        <v>5540001</v>
      </c>
      <c r="B180" s="14" t="s">
        <v>199</v>
      </c>
      <c r="C180" s="15">
        <v>18000</v>
      </c>
      <c r="D180" s="10">
        <f>VLOOKUP($A180,'03.04'!$A$9:$W$204,23,0)</f>
        <v>51</v>
      </c>
      <c r="E180" s="15"/>
      <c r="F180" s="15"/>
      <c r="G180" s="15"/>
      <c r="H180" s="9">
        <f t="shared" si="38"/>
        <v>0</v>
      </c>
      <c r="I180" s="15">
        <v>2</v>
      </c>
      <c r="J180" s="15"/>
      <c r="K180" s="15"/>
      <c r="L180" s="9">
        <f t="shared" si="32"/>
        <v>2</v>
      </c>
      <c r="M180" s="15"/>
      <c r="N180" s="15"/>
      <c r="O180" s="15"/>
      <c r="P180" s="15"/>
      <c r="Q180" s="15"/>
      <c r="R180" s="11">
        <f>SUM(M180:Q180)</f>
        <v>0</v>
      </c>
      <c r="S180" s="15"/>
      <c r="T180" s="15"/>
      <c r="U180" s="9">
        <f>S180+T180</f>
        <v>0</v>
      </c>
      <c r="V180" s="9">
        <f t="shared" si="40"/>
        <v>49</v>
      </c>
      <c r="W180" s="15">
        <v>49</v>
      </c>
      <c r="X180" s="16">
        <f>W180-V180</f>
        <v>0</v>
      </c>
      <c r="Y180" s="18"/>
      <c r="Z180" s="17"/>
    </row>
    <row r="181" spans="1:26" ht="18" customHeight="1" x14ac:dyDescent="0.2">
      <c r="A181" s="13">
        <v>5540003</v>
      </c>
      <c r="B181" s="14" t="s">
        <v>200</v>
      </c>
      <c r="C181" s="15">
        <v>18000</v>
      </c>
      <c r="D181" s="10">
        <f>VLOOKUP($A181,'03.04'!$A$9:$W$204,23,0)</f>
        <v>10</v>
      </c>
      <c r="E181" s="15"/>
      <c r="F181" s="15"/>
      <c r="G181" s="15"/>
      <c r="H181" s="9">
        <f t="shared" si="38"/>
        <v>0</v>
      </c>
      <c r="I181" s="15"/>
      <c r="J181" s="15"/>
      <c r="K181" s="15"/>
      <c r="L181" s="9">
        <f t="shared" si="32"/>
        <v>0</v>
      </c>
      <c r="M181" s="15"/>
      <c r="N181" s="15"/>
      <c r="O181" s="15"/>
      <c r="P181" s="15"/>
      <c r="Q181" s="15"/>
      <c r="R181" s="11">
        <f t="shared" si="37"/>
        <v>0</v>
      </c>
      <c r="S181" s="15"/>
      <c r="T181" s="15"/>
      <c r="U181" s="9">
        <f t="shared" si="39"/>
        <v>0</v>
      </c>
      <c r="V181" s="9">
        <f t="shared" si="40"/>
        <v>10</v>
      </c>
      <c r="W181" s="15">
        <v>10</v>
      </c>
      <c r="X181" s="16">
        <f t="shared" si="41"/>
        <v>0</v>
      </c>
      <c r="Y181" s="18"/>
      <c r="Z181" s="17"/>
    </row>
    <row r="182" spans="1:26" ht="18" customHeight="1" x14ac:dyDescent="0.2">
      <c r="A182" s="13">
        <v>5540008</v>
      </c>
      <c r="B182" s="14" t="s">
        <v>201</v>
      </c>
      <c r="C182" s="15">
        <v>16000</v>
      </c>
      <c r="D182" s="10">
        <f>VLOOKUP($A182,'03.04'!$A$9:$W$204,23,0)</f>
        <v>90</v>
      </c>
      <c r="E182" s="15"/>
      <c r="F182" s="15"/>
      <c r="G182" s="15"/>
      <c r="H182" s="9">
        <f t="shared" si="38"/>
        <v>0</v>
      </c>
      <c r="I182" s="15">
        <v>3</v>
      </c>
      <c r="J182" s="15"/>
      <c r="K182" s="15"/>
      <c r="L182" s="9">
        <f t="shared" si="32"/>
        <v>3</v>
      </c>
      <c r="M182" s="15"/>
      <c r="N182" s="15"/>
      <c r="O182" s="15"/>
      <c r="P182" s="15"/>
      <c r="Q182" s="15"/>
      <c r="R182" s="11">
        <f t="shared" si="37"/>
        <v>0</v>
      </c>
      <c r="S182" s="15"/>
      <c r="T182" s="15"/>
      <c r="U182" s="9">
        <f t="shared" si="39"/>
        <v>0</v>
      </c>
      <c r="V182" s="9">
        <f t="shared" si="40"/>
        <v>87</v>
      </c>
      <c r="W182" s="15">
        <v>87</v>
      </c>
      <c r="X182" s="16">
        <f t="shared" si="41"/>
        <v>0</v>
      </c>
      <c r="Y182" s="18"/>
      <c r="Z182" s="17"/>
    </row>
    <row r="183" spans="1:26" ht="18" customHeight="1" x14ac:dyDescent="0.2">
      <c r="A183" s="13">
        <v>5540017</v>
      </c>
      <c r="B183" s="14" t="s">
        <v>202</v>
      </c>
      <c r="C183" s="15">
        <v>25000</v>
      </c>
      <c r="D183" s="10">
        <f>VLOOKUP($A183,'03.04'!$A$9:$W$204,23,0)</f>
        <v>0</v>
      </c>
      <c r="E183" s="15">
        <v>1</v>
      </c>
      <c r="F183" s="15"/>
      <c r="G183" s="15"/>
      <c r="H183" s="9">
        <f t="shared" si="38"/>
        <v>1</v>
      </c>
      <c r="I183" s="15">
        <v>1</v>
      </c>
      <c r="J183" s="15"/>
      <c r="K183" s="15"/>
      <c r="L183" s="9">
        <f t="shared" si="32"/>
        <v>1</v>
      </c>
      <c r="M183" s="15"/>
      <c r="N183" s="15"/>
      <c r="O183" s="15"/>
      <c r="P183" s="15"/>
      <c r="Q183" s="15"/>
      <c r="R183" s="11">
        <f t="shared" si="37"/>
        <v>0</v>
      </c>
      <c r="S183" s="15"/>
      <c r="T183" s="15"/>
      <c r="U183" s="9">
        <f t="shared" si="39"/>
        <v>0</v>
      </c>
      <c r="V183" s="9">
        <f t="shared" si="40"/>
        <v>0</v>
      </c>
      <c r="W183" s="15"/>
      <c r="X183" s="16">
        <f t="shared" si="41"/>
        <v>0</v>
      </c>
      <c r="Y183" s="18"/>
      <c r="Z183" s="17"/>
    </row>
    <row r="184" spans="1:26" ht="18" customHeight="1" x14ac:dyDescent="0.2">
      <c r="A184" s="13">
        <v>5540018</v>
      </c>
      <c r="B184" s="14" t="s">
        <v>203</v>
      </c>
      <c r="C184" s="15">
        <v>32000</v>
      </c>
      <c r="D184" s="10">
        <f>VLOOKUP($A184,'03.04'!$A$9:$W$204,23,0)</f>
        <v>0</v>
      </c>
      <c r="E184" s="15">
        <v>6</v>
      </c>
      <c r="F184" s="15"/>
      <c r="G184" s="15"/>
      <c r="H184" s="9">
        <f t="shared" si="38"/>
        <v>6</v>
      </c>
      <c r="I184" s="15">
        <v>6</v>
      </c>
      <c r="J184" s="15"/>
      <c r="K184" s="15"/>
      <c r="L184" s="9">
        <f t="shared" si="32"/>
        <v>6</v>
      </c>
      <c r="M184" s="15"/>
      <c r="N184" s="15"/>
      <c r="O184" s="15"/>
      <c r="P184" s="15"/>
      <c r="Q184" s="15"/>
      <c r="R184" s="11">
        <f t="shared" si="37"/>
        <v>0</v>
      </c>
      <c r="S184" s="15"/>
      <c r="T184" s="15"/>
      <c r="U184" s="9">
        <f t="shared" si="39"/>
        <v>0</v>
      </c>
      <c r="V184" s="9">
        <f t="shared" si="40"/>
        <v>0</v>
      </c>
      <c r="W184" s="15"/>
      <c r="X184" s="16">
        <f t="shared" si="41"/>
        <v>0</v>
      </c>
      <c r="Y184" s="18"/>
      <c r="Z184" s="17"/>
    </row>
    <row r="185" spans="1:26" ht="18" customHeight="1" x14ac:dyDescent="0.2">
      <c r="A185" s="13">
        <v>5540019</v>
      </c>
      <c r="B185" s="14" t="s">
        <v>204</v>
      </c>
      <c r="C185" s="15">
        <v>39000</v>
      </c>
      <c r="D185" s="10">
        <f>VLOOKUP($A185,'03.04'!$A$9:$W$204,23,0)</f>
        <v>0</v>
      </c>
      <c r="E185" s="15"/>
      <c r="F185" s="15"/>
      <c r="G185" s="15"/>
      <c r="H185" s="9">
        <f t="shared" si="38"/>
        <v>0</v>
      </c>
      <c r="I185" s="15"/>
      <c r="J185" s="15"/>
      <c r="K185" s="15"/>
      <c r="L185" s="9">
        <f t="shared" si="32"/>
        <v>0</v>
      </c>
      <c r="M185" s="15"/>
      <c r="N185" s="15"/>
      <c r="O185" s="15"/>
      <c r="P185" s="15"/>
      <c r="Q185" s="15"/>
      <c r="R185" s="11">
        <f t="shared" si="37"/>
        <v>0</v>
      </c>
      <c r="S185" s="15"/>
      <c r="T185" s="15"/>
      <c r="U185" s="9">
        <f t="shared" si="39"/>
        <v>0</v>
      </c>
      <c r="V185" s="9">
        <f t="shared" si="40"/>
        <v>0</v>
      </c>
      <c r="W185" s="15"/>
      <c r="X185" s="16">
        <f t="shared" si="41"/>
        <v>0</v>
      </c>
      <c r="Y185" s="18"/>
      <c r="Z185" s="17"/>
    </row>
    <row r="186" spans="1:26" ht="18" customHeight="1" x14ac:dyDescent="0.2">
      <c r="A186" s="13">
        <v>5540020</v>
      </c>
      <c r="B186" s="14" t="s">
        <v>205</v>
      </c>
      <c r="C186" s="15">
        <v>40000</v>
      </c>
      <c r="D186" s="10">
        <f>VLOOKUP($A186,'03.04'!$A$9:$W$204,23,0)</f>
        <v>0</v>
      </c>
      <c r="E186" s="15">
        <v>1</v>
      </c>
      <c r="F186" s="15"/>
      <c r="G186" s="15"/>
      <c r="H186" s="9">
        <f t="shared" si="38"/>
        <v>1</v>
      </c>
      <c r="I186" s="15">
        <v>1</v>
      </c>
      <c r="J186" s="15"/>
      <c r="K186" s="15"/>
      <c r="L186" s="9">
        <f t="shared" si="32"/>
        <v>1</v>
      </c>
      <c r="M186" s="15"/>
      <c r="N186" s="15"/>
      <c r="O186" s="15"/>
      <c r="P186" s="15"/>
      <c r="Q186" s="15"/>
      <c r="R186" s="11">
        <f t="shared" si="37"/>
        <v>0</v>
      </c>
      <c r="S186" s="15"/>
      <c r="T186" s="15"/>
      <c r="U186" s="9">
        <f t="shared" si="39"/>
        <v>0</v>
      </c>
      <c r="V186" s="9">
        <f t="shared" si="40"/>
        <v>0</v>
      </c>
      <c r="W186" s="15"/>
      <c r="X186" s="16">
        <f t="shared" si="41"/>
        <v>0</v>
      </c>
      <c r="Y186" s="18"/>
      <c r="Z186" s="17"/>
    </row>
    <row r="187" spans="1:26" ht="18" customHeight="1" x14ac:dyDescent="0.2">
      <c r="A187" s="13">
        <v>5540021</v>
      </c>
      <c r="B187" s="14" t="s">
        <v>206</v>
      </c>
      <c r="C187" s="15">
        <v>46000</v>
      </c>
      <c r="D187" s="10">
        <f>VLOOKUP($A187,'03.04'!$A$9:$W$204,23,0)</f>
        <v>0</v>
      </c>
      <c r="E187" s="15"/>
      <c r="F187" s="15"/>
      <c r="G187" s="15"/>
      <c r="H187" s="9">
        <f t="shared" si="38"/>
        <v>0</v>
      </c>
      <c r="I187" s="15"/>
      <c r="J187" s="15"/>
      <c r="K187" s="15"/>
      <c r="L187" s="9">
        <f t="shared" si="32"/>
        <v>0</v>
      </c>
      <c r="M187" s="15"/>
      <c r="N187" s="15"/>
      <c r="O187" s="15"/>
      <c r="P187" s="15"/>
      <c r="Q187" s="15"/>
      <c r="R187" s="11">
        <f t="shared" si="37"/>
        <v>0</v>
      </c>
      <c r="S187" s="15"/>
      <c r="T187" s="15"/>
      <c r="U187" s="9">
        <f t="shared" si="39"/>
        <v>0</v>
      </c>
      <c r="V187" s="9">
        <f t="shared" si="40"/>
        <v>0</v>
      </c>
      <c r="W187" s="15"/>
      <c r="X187" s="16">
        <f t="shared" si="41"/>
        <v>0</v>
      </c>
      <c r="Y187" s="18"/>
      <c r="Z187" s="17"/>
    </row>
    <row r="188" spans="1:26" ht="18" customHeight="1" x14ac:dyDescent="0.2">
      <c r="A188" s="13">
        <v>5540029</v>
      </c>
      <c r="B188" s="14" t="s">
        <v>207</v>
      </c>
      <c r="C188" s="15">
        <v>18000</v>
      </c>
      <c r="D188" s="10">
        <f>VLOOKUP($A188,'03.04'!$A$9:$W$204,23,0)</f>
        <v>37</v>
      </c>
      <c r="E188" s="15"/>
      <c r="F188" s="15"/>
      <c r="G188" s="15"/>
      <c r="H188" s="9">
        <f t="shared" si="38"/>
        <v>0</v>
      </c>
      <c r="I188" s="15"/>
      <c r="J188" s="15"/>
      <c r="K188" s="15"/>
      <c r="L188" s="9">
        <f t="shared" si="32"/>
        <v>0</v>
      </c>
      <c r="M188" s="15"/>
      <c r="N188" s="15"/>
      <c r="O188" s="15"/>
      <c r="P188" s="15"/>
      <c r="Q188" s="15"/>
      <c r="R188" s="11">
        <f t="shared" si="37"/>
        <v>0</v>
      </c>
      <c r="S188" s="15"/>
      <c r="T188" s="15"/>
      <c r="U188" s="9">
        <f t="shared" si="39"/>
        <v>0</v>
      </c>
      <c r="V188" s="9">
        <f t="shared" si="40"/>
        <v>37</v>
      </c>
      <c r="W188" s="15">
        <v>37</v>
      </c>
      <c r="X188" s="16">
        <f t="shared" si="41"/>
        <v>0</v>
      </c>
      <c r="Y188" s="18"/>
      <c r="Z188" s="17"/>
    </row>
    <row r="189" spans="1:26" ht="18" customHeight="1" x14ac:dyDescent="0.2">
      <c r="A189" s="13">
        <v>5540030</v>
      </c>
      <c r="B189" s="14" t="s">
        <v>208</v>
      </c>
      <c r="C189" s="15">
        <v>20000</v>
      </c>
      <c r="D189" s="10">
        <f>VLOOKUP($A189,'03.04'!$A$9:$W$204,23,0)</f>
        <v>48</v>
      </c>
      <c r="E189" s="15"/>
      <c r="F189" s="15"/>
      <c r="G189" s="15"/>
      <c r="H189" s="9">
        <f t="shared" si="38"/>
        <v>0</v>
      </c>
      <c r="I189" s="15"/>
      <c r="J189" s="15"/>
      <c r="K189" s="15"/>
      <c r="L189" s="9">
        <f t="shared" si="32"/>
        <v>0</v>
      </c>
      <c r="M189" s="15"/>
      <c r="N189" s="15"/>
      <c r="O189" s="15"/>
      <c r="P189" s="15"/>
      <c r="Q189" s="15"/>
      <c r="R189" s="11">
        <f>SUM(M189:Q189)</f>
        <v>0</v>
      </c>
      <c r="S189" s="15"/>
      <c r="T189" s="15"/>
      <c r="U189" s="9">
        <f>S189+T189</f>
        <v>0</v>
      </c>
      <c r="V189" s="9">
        <f t="shared" si="40"/>
        <v>48</v>
      </c>
      <c r="W189" s="15">
        <v>48</v>
      </c>
      <c r="X189" s="16">
        <f>W189-V189</f>
        <v>0</v>
      </c>
      <c r="Y189" s="18"/>
      <c r="Z189" s="17"/>
    </row>
    <row r="190" spans="1:26" ht="18" customHeight="1" x14ac:dyDescent="0.2">
      <c r="A190" s="13">
        <v>5540031</v>
      </c>
      <c r="B190" s="14" t="s">
        <v>209</v>
      </c>
      <c r="C190" s="15">
        <v>20000</v>
      </c>
      <c r="D190" s="10">
        <f>VLOOKUP($A190,'03.04'!$A$9:$W$204,23,0)</f>
        <v>44</v>
      </c>
      <c r="E190" s="15"/>
      <c r="F190" s="15"/>
      <c r="G190" s="15"/>
      <c r="H190" s="9">
        <f t="shared" si="38"/>
        <v>0</v>
      </c>
      <c r="I190" s="15">
        <v>1</v>
      </c>
      <c r="J190" s="15"/>
      <c r="K190" s="15"/>
      <c r="L190" s="9">
        <f t="shared" si="32"/>
        <v>1</v>
      </c>
      <c r="M190" s="15"/>
      <c r="N190" s="15"/>
      <c r="O190" s="15"/>
      <c r="P190" s="15"/>
      <c r="Q190" s="15"/>
      <c r="R190" s="11">
        <f t="shared" si="37"/>
        <v>0</v>
      </c>
      <c r="S190" s="15"/>
      <c r="T190" s="15"/>
      <c r="U190" s="9">
        <f t="shared" ref="U190:U207" si="42">S190+T190</f>
        <v>0</v>
      </c>
      <c r="V190" s="9">
        <f t="shared" si="40"/>
        <v>43</v>
      </c>
      <c r="W190" s="15">
        <v>43</v>
      </c>
      <c r="X190" s="16">
        <f t="shared" ref="X190:X207" si="43">W190-V190</f>
        <v>0</v>
      </c>
      <c r="Y190" s="18"/>
      <c r="Z190" s="17"/>
    </row>
    <row r="191" spans="1:26" ht="18" customHeight="1" x14ac:dyDescent="0.2">
      <c r="A191" s="13">
        <v>5540032</v>
      </c>
      <c r="B191" s="14" t="s">
        <v>210</v>
      </c>
      <c r="C191" s="15">
        <v>15000</v>
      </c>
      <c r="D191" s="10">
        <f>VLOOKUP($A191,'03.04'!$A$9:$W$204,23,0)</f>
        <v>49</v>
      </c>
      <c r="E191" s="15"/>
      <c r="F191" s="15"/>
      <c r="G191" s="15"/>
      <c r="H191" s="9">
        <f t="shared" si="38"/>
        <v>0</v>
      </c>
      <c r="I191" s="15"/>
      <c r="J191" s="15"/>
      <c r="K191" s="15"/>
      <c r="L191" s="9">
        <f t="shared" si="32"/>
        <v>0</v>
      </c>
      <c r="M191" s="15"/>
      <c r="N191" s="15"/>
      <c r="O191" s="15"/>
      <c r="P191" s="15"/>
      <c r="Q191" s="15"/>
      <c r="R191" s="11">
        <f t="shared" si="37"/>
        <v>0</v>
      </c>
      <c r="S191" s="15"/>
      <c r="T191" s="15"/>
      <c r="U191" s="9">
        <f t="shared" si="42"/>
        <v>0</v>
      </c>
      <c r="V191" s="9">
        <f t="shared" si="40"/>
        <v>49</v>
      </c>
      <c r="W191" s="15">
        <v>49</v>
      </c>
      <c r="X191" s="16">
        <f t="shared" si="43"/>
        <v>0</v>
      </c>
      <c r="Y191" s="18"/>
      <c r="Z191" s="17"/>
    </row>
    <row r="192" spans="1:26" ht="18" customHeight="1" x14ac:dyDescent="0.2">
      <c r="A192" s="13">
        <v>5540033</v>
      </c>
      <c r="B192" s="14" t="s">
        <v>211</v>
      </c>
      <c r="C192" s="15">
        <v>15000</v>
      </c>
      <c r="D192" s="10">
        <f>VLOOKUP($A192,'03.04'!$A$9:$W$204,23,0)</f>
        <v>70</v>
      </c>
      <c r="E192" s="15"/>
      <c r="F192" s="15"/>
      <c r="G192" s="15"/>
      <c r="H192" s="9">
        <f t="shared" si="38"/>
        <v>0</v>
      </c>
      <c r="I192" s="15"/>
      <c r="J192" s="15"/>
      <c r="K192" s="15"/>
      <c r="L192" s="9">
        <f t="shared" si="32"/>
        <v>0</v>
      </c>
      <c r="M192" s="15"/>
      <c r="N192" s="15"/>
      <c r="O192" s="15"/>
      <c r="P192" s="15"/>
      <c r="Q192" s="15"/>
      <c r="R192" s="11">
        <f t="shared" si="37"/>
        <v>0</v>
      </c>
      <c r="S192" s="15"/>
      <c r="T192" s="15"/>
      <c r="U192" s="9">
        <f t="shared" si="42"/>
        <v>0</v>
      </c>
      <c r="V192" s="9">
        <f t="shared" si="40"/>
        <v>70</v>
      </c>
      <c r="W192" s="15">
        <v>70</v>
      </c>
      <c r="X192" s="16">
        <f t="shared" si="43"/>
        <v>0</v>
      </c>
      <c r="Y192" s="18"/>
      <c r="Z192" s="17"/>
    </row>
    <row r="193" spans="1:26" ht="18" customHeight="1" x14ac:dyDescent="0.2">
      <c r="A193" s="13">
        <v>5540035</v>
      </c>
      <c r="B193" s="14" t="s">
        <v>212</v>
      </c>
      <c r="C193" s="15">
        <v>20000</v>
      </c>
      <c r="D193" s="10">
        <f>VLOOKUP($A193,'03.04'!$A$9:$W$204,23,0)</f>
        <v>23</v>
      </c>
      <c r="E193" s="15"/>
      <c r="F193" s="15"/>
      <c r="G193" s="15"/>
      <c r="H193" s="9">
        <f t="shared" si="38"/>
        <v>0</v>
      </c>
      <c r="I193" s="15"/>
      <c r="J193" s="15"/>
      <c r="K193" s="15"/>
      <c r="L193" s="9">
        <f t="shared" si="32"/>
        <v>0</v>
      </c>
      <c r="M193" s="15"/>
      <c r="N193" s="15"/>
      <c r="O193" s="15"/>
      <c r="P193" s="15"/>
      <c r="Q193" s="15"/>
      <c r="R193" s="11">
        <f>SUM(M193:Q193)</f>
        <v>0</v>
      </c>
      <c r="S193" s="15"/>
      <c r="T193" s="15"/>
      <c r="U193" s="9">
        <f>S193+T193</f>
        <v>0</v>
      </c>
      <c r="V193" s="9">
        <f t="shared" si="40"/>
        <v>23</v>
      </c>
      <c r="W193" s="15">
        <v>23</v>
      </c>
      <c r="X193" s="16">
        <f>W193-V193</f>
        <v>0</v>
      </c>
      <c r="Y193" s="18"/>
      <c r="Z193" s="17"/>
    </row>
    <row r="194" spans="1:26" ht="18" customHeight="1" x14ac:dyDescent="0.2">
      <c r="A194" s="13">
        <v>5540037</v>
      </c>
      <c r="B194" s="14" t="s">
        <v>213</v>
      </c>
      <c r="C194" s="15">
        <v>18000</v>
      </c>
      <c r="D194" s="10">
        <f>VLOOKUP($A194,'03.04'!$A$9:$W$204,23,0)</f>
        <v>48</v>
      </c>
      <c r="E194" s="15"/>
      <c r="F194" s="15"/>
      <c r="G194" s="15"/>
      <c r="H194" s="9">
        <f t="shared" si="38"/>
        <v>0</v>
      </c>
      <c r="I194" s="15"/>
      <c r="J194" s="15"/>
      <c r="K194" s="15"/>
      <c r="L194" s="9">
        <f t="shared" si="32"/>
        <v>0</v>
      </c>
      <c r="M194" s="15"/>
      <c r="N194" s="15"/>
      <c r="O194" s="15"/>
      <c r="P194" s="15"/>
      <c r="Q194" s="15"/>
      <c r="R194" s="11">
        <f t="shared" si="37"/>
        <v>0</v>
      </c>
      <c r="S194" s="15"/>
      <c r="T194" s="15"/>
      <c r="U194" s="9">
        <f t="shared" si="42"/>
        <v>0</v>
      </c>
      <c r="V194" s="9">
        <f t="shared" si="40"/>
        <v>48</v>
      </c>
      <c r="W194" s="15">
        <v>48</v>
      </c>
      <c r="X194" s="16">
        <f t="shared" si="43"/>
        <v>0</v>
      </c>
      <c r="Y194" s="18"/>
      <c r="Z194" s="17"/>
    </row>
    <row r="195" spans="1:26" ht="18" customHeight="1" x14ac:dyDescent="0.2">
      <c r="A195" s="13">
        <v>5541001</v>
      </c>
      <c r="B195" s="14" t="s">
        <v>214</v>
      </c>
      <c r="C195" s="15">
        <v>29000</v>
      </c>
      <c r="D195" s="10">
        <f>VLOOKUP($A195,'03.04'!$A$9:$W$204,23,0)</f>
        <v>0</v>
      </c>
      <c r="E195" s="15"/>
      <c r="F195" s="15"/>
      <c r="G195" s="15"/>
      <c r="H195" s="9">
        <f t="shared" si="38"/>
        <v>0</v>
      </c>
      <c r="I195" s="15"/>
      <c r="J195" s="15"/>
      <c r="K195" s="15"/>
      <c r="L195" s="9">
        <f t="shared" si="32"/>
        <v>0</v>
      </c>
      <c r="M195" s="15"/>
      <c r="N195" s="15"/>
      <c r="O195" s="15"/>
      <c r="P195" s="15"/>
      <c r="Q195" s="15"/>
      <c r="R195" s="11">
        <f t="shared" si="37"/>
        <v>0</v>
      </c>
      <c r="S195" s="15"/>
      <c r="T195" s="15"/>
      <c r="U195" s="9">
        <f t="shared" si="42"/>
        <v>0</v>
      </c>
      <c r="V195" s="9">
        <f t="shared" si="40"/>
        <v>0</v>
      </c>
      <c r="W195" s="15"/>
      <c r="X195" s="16">
        <f t="shared" si="43"/>
        <v>0</v>
      </c>
      <c r="Y195" s="18"/>
      <c r="Z195" s="17"/>
    </row>
    <row r="196" spans="1:26" ht="18" customHeight="1" x14ac:dyDescent="0.2">
      <c r="A196" s="13">
        <v>5510105</v>
      </c>
      <c r="B196" s="14" t="s">
        <v>240</v>
      </c>
      <c r="C196" s="15">
        <v>10000</v>
      </c>
      <c r="D196" s="10">
        <f>VLOOKUP($A196,'03.04'!$A$9:$W$204,23,0)</f>
        <v>0</v>
      </c>
      <c r="E196" s="15"/>
      <c r="F196" s="15"/>
      <c r="G196" s="15"/>
      <c r="H196" s="9">
        <f t="shared" si="38"/>
        <v>0</v>
      </c>
      <c r="I196" s="15"/>
      <c r="J196" s="15"/>
      <c r="K196" s="15"/>
      <c r="L196" s="9">
        <f t="shared" si="32"/>
        <v>0</v>
      </c>
      <c r="M196" s="15"/>
      <c r="N196" s="15"/>
      <c r="O196" s="15"/>
      <c r="P196" s="15"/>
      <c r="Q196" s="15"/>
      <c r="R196" s="11">
        <f t="shared" si="37"/>
        <v>0</v>
      </c>
      <c r="S196" s="15"/>
      <c r="T196" s="15"/>
      <c r="U196" s="9">
        <f t="shared" si="42"/>
        <v>0</v>
      </c>
      <c r="V196" s="9">
        <f t="shared" si="40"/>
        <v>0</v>
      </c>
      <c r="W196" s="15"/>
      <c r="X196" s="16">
        <f t="shared" si="43"/>
        <v>0</v>
      </c>
      <c r="Y196" s="18"/>
      <c r="Z196" s="17"/>
    </row>
    <row r="197" spans="1:26" ht="18" customHeight="1" x14ac:dyDescent="0.2">
      <c r="A197" s="13">
        <v>7116001</v>
      </c>
      <c r="B197" s="14" t="s">
        <v>215</v>
      </c>
      <c r="C197" s="15">
        <v>99000</v>
      </c>
      <c r="D197" s="10">
        <f>VLOOKUP($A197,'03.04'!$A$9:$W$204,23,0)</f>
        <v>0</v>
      </c>
      <c r="E197" s="15"/>
      <c r="F197" s="15"/>
      <c r="G197" s="15"/>
      <c r="H197" s="9">
        <f t="shared" si="38"/>
        <v>0</v>
      </c>
      <c r="I197" s="15"/>
      <c r="J197" s="15"/>
      <c r="K197" s="15"/>
      <c r="L197" s="9">
        <f t="shared" si="32"/>
        <v>0</v>
      </c>
      <c r="M197" s="15"/>
      <c r="N197" s="15"/>
      <c r="O197" s="15"/>
      <c r="P197" s="15"/>
      <c r="Q197" s="15"/>
      <c r="R197" s="11">
        <f t="shared" si="37"/>
        <v>0</v>
      </c>
      <c r="S197" s="15"/>
      <c r="T197" s="15"/>
      <c r="U197" s="9">
        <f t="shared" si="42"/>
        <v>0</v>
      </c>
      <c r="V197" s="9">
        <f t="shared" si="40"/>
        <v>0</v>
      </c>
      <c r="W197" s="15"/>
      <c r="X197" s="16">
        <f t="shared" si="43"/>
        <v>0</v>
      </c>
      <c r="Y197" s="18"/>
      <c r="Z197" s="17"/>
    </row>
    <row r="198" spans="1:26" ht="18" customHeight="1" x14ac:dyDescent="0.2">
      <c r="A198" s="13">
        <v>7116002</v>
      </c>
      <c r="B198" s="14" t="s">
        <v>224</v>
      </c>
      <c r="C198" s="15">
        <v>60000</v>
      </c>
      <c r="D198" s="10">
        <f>VLOOKUP($A198,'03.04'!$A$9:$W$204,23,0)</f>
        <v>0</v>
      </c>
      <c r="E198" s="15"/>
      <c r="F198" s="15"/>
      <c r="G198" s="15"/>
      <c r="H198" s="9">
        <f t="shared" si="38"/>
        <v>0</v>
      </c>
      <c r="I198" s="15"/>
      <c r="J198" s="15"/>
      <c r="K198" s="15"/>
      <c r="L198" s="9">
        <f t="shared" si="32"/>
        <v>0</v>
      </c>
      <c r="M198" s="15"/>
      <c r="N198" s="15"/>
      <c r="O198" s="15"/>
      <c r="P198" s="15"/>
      <c r="Q198" s="15"/>
      <c r="R198" s="11">
        <f t="shared" si="37"/>
        <v>0</v>
      </c>
      <c r="S198" s="15"/>
      <c r="T198" s="15"/>
      <c r="U198" s="9">
        <f t="shared" si="42"/>
        <v>0</v>
      </c>
      <c r="V198" s="9">
        <f t="shared" si="40"/>
        <v>0</v>
      </c>
      <c r="W198" s="15"/>
      <c r="X198" s="16">
        <f t="shared" si="43"/>
        <v>0</v>
      </c>
      <c r="Y198" s="18"/>
      <c r="Z198" s="17"/>
    </row>
    <row r="199" spans="1:26" ht="18" customHeight="1" x14ac:dyDescent="0.2">
      <c r="A199" s="13">
        <v>7116003</v>
      </c>
      <c r="B199" s="14" t="s">
        <v>225</v>
      </c>
      <c r="C199" s="15">
        <v>60000</v>
      </c>
      <c r="D199" s="10">
        <f>VLOOKUP($A199,'03.04'!$A$9:$W$204,23,0)</f>
        <v>0</v>
      </c>
      <c r="E199" s="15"/>
      <c r="F199" s="15"/>
      <c r="G199" s="15"/>
      <c r="H199" s="9">
        <f t="shared" si="38"/>
        <v>0</v>
      </c>
      <c r="I199" s="15"/>
      <c r="J199" s="15"/>
      <c r="K199" s="15"/>
      <c r="L199" s="9">
        <f t="shared" si="32"/>
        <v>0</v>
      </c>
      <c r="M199" s="15"/>
      <c r="N199" s="15"/>
      <c r="O199" s="15"/>
      <c r="P199" s="15"/>
      <c r="Q199" s="15"/>
      <c r="R199" s="11">
        <f t="shared" si="37"/>
        <v>0</v>
      </c>
      <c r="S199" s="15"/>
      <c r="T199" s="15"/>
      <c r="U199" s="9">
        <f t="shared" si="42"/>
        <v>0</v>
      </c>
      <c r="V199" s="9">
        <f t="shared" si="40"/>
        <v>0</v>
      </c>
      <c r="W199" s="15"/>
      <c r="X199" s="16">
        <f t="shared" si="43"/>
        <v>0</v>
      </c>
      <c r="Y199" s="18"/>
      <c r="Z199" s="17"/>
    </row>
    <row r="200" spans="1:26" ht="18" customHeight="1" x14ac:dyDescent="0.2">
      <c r="A200" s="13">
        <v>9500002</v>
      </c>
      <c r="B200" s="14" t="s">
        <v>216</v>
      </c>
      <c r="C200" s="15">
        <v>4000</v>
      </c>
      <c r="D200" s="10">
        <f>VLOOKUP($A200,'03.04'!$A$9:$W$204,23,0)</f>
        <v>0</v>
      </c>
      <c r="E200" s="15"/>
      <c r="F200" s="15"/>
      <c r="G200" s="15"/>
      <c r="H200" s="9">
        <f t="shared" si="38"/>
        <v>0</v>
      </c>
      <c r="I200" s="15"/>
      <c r="J200" s="15"/>
      <c r="K200" s="15"/>
      <c r="L200" s="9">
        <f t="shared" si="32"/>
        <v>0</v>
      </c>
      <c r="M200" s="15"/>
      <c r="N200" s="15"/>
      <c r="O200" s="15"/>
      <c r="P200" s="15"/>
      <c r="Q200" s="15"/>
      <c r="R200" s="11">
        <f t="shared" si="37"/>
        <v>0</v>
      </c>
      <c r="S200" s="15"/>
      <c r="T200" s="15"/>
      <c r="U200" s="9">
        <f t="shared" si="42"/>
        <v>0</v>
      </c>
      <c r="V200" s="9">
        <f t="shared" si="40"/>
        <v>0</v>
      </c>
      <c r="W200" s="15"/>
      <c r="X200" s="16">
        <f t="shared" si="43"/>
        <v>0</v>
      </c>
      <c r="Y200" s="18"/>
      <c r="Z200" s="17"/>
    </row>
    <row r="201" spans="1:26" ht="18" customHeight="1" x14ac:dyDescent="0.2">
      <c r="A201" s="13">
        <v>9500003</v>
      </c>
      <c r="B201" s="14" t="s">
        <v>217</v>
      </c>
      <c r="C201" s="15">
        <v>5000</v>
      </c>
      <c r="D201" s="10">
        <f>VLOOKUP($A201,'03.04'!$A$9:$W$204,23,0)</f>
        <v>0</v>
      </c>
      <c r="E201" s="15"/>
      <c r="F201" s="15"/>
      <c r="G201" s="15"/>
      <c r="H201" s="9">
        <f t="shared" si="38"/>
        <v>0</v>
      </c>
      <c r="I201" s="15"/>
      <c r="J201" s="15"/>
      <c r="K201" s="15"/>
      <c r="L201" s="9">
        <f t="shared" si="32"/>
        <v>0</v>
      </c>
      <c r="M201" s="15"/>
      <c r="N201" s="15"/>
      <c r="O201" s="15"/>
      <c r="P201" s="15"/>
      <c r="Q201" s="15"/>
      <c r="R201" s="11">
        <f t="shared" si="37"/>
        <v>0</v>
      </c>
      <c r="S201" s="15"/>
      <c r="T201" s="15"/>
      <c r="U201" s="9">
        <f t="shared" si="42"/>
        <v>0</v>
      </c>
      <c r="V201" s="9">
        <f t="shared" si="40"/>
        <v>0</v>
      </c>
      <c r="W201" s="15"/>
      <c r="X201" s="16">
        <f t="shared" si="43"/>
        <v>0</v>
      </c>
      <c r="Y201" s="18"/>
      <c r="Z201" s="17"/>
    </row>
    <row r="202" spans="1:26" ht="18" customHeight="1" x14ac:dyDescent="0.2">
      <c r="A202" s="13">
        <v>5530007</v>
      </c>
      <c r="B202" s="14" t="s">
        <v>229</v>
      </c>
      <c r="C202" s="15">
        <v>29000</v>
      </c>
      <c r="D202" s="10">
        <f>VLOOKUP($A202,'03.04'!$A$9:$W$204,23,0)</f>
        <v>0</v>
      </c>
      <c r="E202" s="15"/>
      <c r="F202" s="15"/>
      <c r="G202" s="15"/>
      <c r="H202" s="9">
        <f t="shared" si="38"/>
        <v>0</v>
      </c>
      <c r="I202" s="15"/>
      <c r="J202" s="15"/>
      <c r="K202" s="15"/>
      <c r="L202" s="9">
        <f t="shared" si="32"/>
        <v>0</v>
      </c>
      <c r="M202" s="15"/>
      <c r="N202" s="15"/>
      <c r="O202" s="15"/>
      <c r="P202" s="15"/>
      <c r="Q202" s="15"/>
      <c r="R202" s="11">
        <f t="shared" si="37"/>
        <v>0</v>
      </c>
      <c r="S202" s="15"/>
      <c r="T202" s="15"/>
      <c r="U202" s="9">
        <f t="shared" si="42"/>
        <v>0</v>
      </c>
      <c r="V202" s="9">
        <f t="shared" si="40"/>
        <v>0</v>
      </c>
      <c r="W202" s="15"/>
      <c r="X202" s="16">
        <f t="shared" si="43"/>
        <v>0</v>
      </c>
      <c r="Y202" s="18"/>
      <c r="Z202" s="17"/>
    </row>
    <row r="203" spans="1:26" ht="18" customHeight="1" x14ac:dyDescent="0.2">
      <c r="A203" s="13">
        <v>553009</v>
      </c>
      <c r="B203" s="14" t="s">
        <v>230</v>
      </c>
      <c r="C203" s="15">
        <v>39000</v>
      </c>
      <c r="D203" s="10">
        <f>VLOOKUP($A203,'03.04'!$A$9:$W$204,23,0)</f>
        <v>0</v>
      </c>
      <c r="E203" s="15"/>
      <c r="F203" s="15"/>
      <c r="G203" s="15"/>
      <c r="H203" s="9">
        <f t="shared" si="38"/>
        <v>0</v>
      </c>
      <c r="I203" s="15"/>
      <c r="J203" s="15"/>
      <c r="K203" s="15"/>
      <c r="L203" s="9">
        <f t="shared" si="32"/>
        <v>0</v>
      </c>
      <c r="M203" s="15"/>
      <c r="N203" s="15"/>
      <c r="O203" s="15"/>
      <c r="P203" s="15"/>
      <c r="Q203" s="15"/>
      <c r="R203" s="11">
        <f t="shared" si="37"/>
        <v>0</v>
      </c>
      <c r="S203" s="15"/>
      <c r="T203" s="15"/>
      <c r="U203" s="9">
        <f t="shared" si="42"/>
        <v>0</v>
      </c>
      <c r="V203" s="9">
        <f t="shared" si="40"/>
        <v>0</v>
      </c>
      <c r="W203" s="15"/>
      <c r="X203" s="16">
        <f t="shared" si="43"/>
        <v>0</v>
      </c>
      <c r="Y203" s="18"/>
      <c r="Z203" s="17"/>
    </row>
    <row r="204" spans="1:26" ht="18" customHeight="1" x14ac:dyDescent="0.2">
      <c r="A204" s="13">
        <v>7560084</v>
      </c>
      <c r="B204" s="14" t="s">
        <v>245</v>
      </c>
      <c r="C204" s="15">
        <v>50000</v>
      </c>
      <c r="D204" s="10">
        <f>VLOOKUP($A204,'03.04'!$A$9:$W$204,23,0)</f>
        <v>0</v>
      </c>
      <c r="E204" s="15"/>
      <c r="F204" s="15"/>
      <c r="G204" s="15"/>
      <c r="H204" s="9">
        <f t="shared" si="38"/>
        <v>0</v>
      </c>
      <c r="I204" s="15">
        <v>6</v>
      </c>
      <c r="J204" s="15"/>
      <c r="K204" s="15"/>
      <c r="L204" s="9">
        <f t="shared" si="32"/>
        <v>6</v>
      </c>
      <c r="M204" s="15"/>
      <c r="N204" s="15"/>
      <c r="O204" s="15"/>
      <c r="P204" s="15"/>
      <c r="Q204" s="15"/>
      <c r="R204" s="11">
        <f t="shared" si="37"/>
        <v>0</v>
      </c>
      <c r="S204" s="15"/>
      <c r="T204" s="15"/>
      <c r="U204" s="9">
        <f t="shared" si="42"/>
        <v>0</v>
      </c>
      <c r="V204" s="9">
        <f t="shared" si="40"/>
        <v>-6</v>
      </c>
      <c r="W204" s="15"/>
      <c r="X204" s="16">
        <f t="shared" si="43"/>
        <v>6</v>
      </c>
      <c r="Y204" s="18"/>
      <c r="Z204" s="17"/>
    </row>
    <row r="205" spans="1:26" ht="18" customHeight="1" x14ac:dyDescent="0.2">
      <c r="A205" s="13">
        <v>7560085</v>
      </c>
      <c r="B205" s="14" t="s">
        <v>246</v>
      </c>
      <c r="C205" s="15">
        <v>80000</v>
      </c>
      <c r="D205" s="10">
        <f>VLOOKUP($A205,'03.04'!$A$9:$W$205,23,0)</f>
        <v>0</v>
      </c>
      <c r="E205" s="15"/>
      <c r="F205" s="15"/>
      <c r="G205" s="15"/>
      <c r="H205" s="9">
        <f t="shared" si="38"/>
        <v>0</v>
      </c>
      <c r="I205" s="15">
        <v>1</v>
      </c>
      <c r="J205" s="15"/>
      <c r="K205" s="15"/>
      <c r="L205" s="9">
        <f t="shared" si="32"/>
        <v>1</v>
      </c>
      <c r="M205" s="15"/>
      <c r="N205" s="15"/>
      <c r="O205" s="15"/>
      <c r="P205" s="15"/>
      <c r="Q205" s="15"/>
      <c r="R205" s="11">
        <f t="shared" si="37"/>
        <v>0</v>
      </c>
      <c r="S205" s="15"/>
      <c r="T205" s="15"/>
      <c r="U205" s="9">
        <f t="shared" si="42"/>
        <v>0</v>
      </c>
      <c r="V205" s="9">
        <f t="shared" si="40"/>
        <v>-1</v>
      </c>
      <c r="W205" s="15"/>
      <c r="X205" s="16">
        <f t="shared" si="43"/>
        <v>1</v>
      </c>
      <c r="Y205" s="18"/>
      <c r="Z205" s="17"/>
    </row>
    <row r="206" spans="1:26" ht="18" customHeight="1" x14ac:dyDescent="0.2">
      <c r="A206" s="13">
        <v>7560086</v>
      </c>
      <c r="B206" s="14" t="s">
        <v>247</v>
      </c>
      <c r="C206" s="15">
        <v>39000</v>
      </c>
      <c r="D206" s="10">
        <f>VLOOKUP($A206,'03.04'!$A$9:$W$206,23,0)</f>
        <v>0</v>
      </c>
      <c r="E206" s="15"/>
      <c r="F206" s="15"/>
      <c r="G206" s="15"/>
      <c r="H206" s="9">
        <f t="shared" si="38"/>
        <v>0</v>
      </c>
      <c r="I206" s="15">
        <v>2</v>
      </c>
      <c r="J206" s="15"/>
      <c r="K206" s="15"/>
      <c r="L206" s="9">
        <f t="shared" si="32"/>
        <v>2</v>
      </c>
      <c r="M206" s="15"/>
      <c r="N206" s="15"/>
      <c r="O206" s="15"/>
      <c r="P206" s="15"/>
      <c r="Q206" s="15"/>
      <c r="R206" s="11">
        <f t="shared" si="37"/>
        <v>0</v>
      </c>
      <c r="S206" s="15"/>
      <c r="T206" s="15"/>
      <c r="U206" s="9">
        <f t="shared" si="42"/>
        <v>0</v>
      </c>
      <c r="V206" s="9">
        <f t="shared" si="40"/>
        <v>-2</v>
      </c>
      <c r="W206" s="15"/>
      <c r="X206" s="16">
        <f t="shared" si="43"/>
        <v>2</v>
      </c>
      <c r="Y206" s="18"/>
      <c r="Z206" s="17"/>
    </row>
    <row r="207" spans="1:26" ht="18" customHeight="1" x14ac:dyDescent="0.2">
      <c r="A207" s="13"/>
      <c r="B207" s="14"/>
      <c r="C207" s="15"/>
      <c r="D207" s="10"/>
      <c r="E207" s="15"/>
      <c r="F207" s="15"/>
      <c r="G207" s="15"/>
      <c r="H207" s="9">
        <f t="shared" si="38"/>
        <v>0</v>
      </c>
      <c r="I207" s="15"/>
      <c r="J207" s="15"/>
      <c r="K207" s="15"/>
      <c r="L207" s="9">
        <f t="shared" si="32"/>
        <v>0</v>
      </c>
      <c r="M207" s="15"/>
      <c r="N207" s="15"/>
      <c r="O207" s="15"/>
      <c r="P207" s="15"/>
      <c r="Q207" s="15"/>
      <c r="R207" s="11">
        <f t="shared" si="37"/>
        <v>0</v>
      </c>
      <c r="S207" s="15"/>
      <c r="T207" s="15"/>
      <c r="U207" s="9">
        <f t="shared" si="42"/>
        <v>0</v>
      </c>
      <c r="V207" s="9">
        <f t="shared" si="40"/>
        <v>0</v>
      </c>
      <c r="W207" s="15"/>
      <c r="X207" s="16">
        <f t="shared" si="43"/>
        <v>0</v>
      </c>
      <c r="Y207" s="18"/>
      <c r="Z207" s="17"/>
    </row>
    <row r="208" spans="1:26" ht="18" customHeight="1" x14ac:dyDescent="0.2">
      <c r="A208" s="7"/>
      <c r="B208" s="28" t="s">
        <v>218</v>
      </c>
      <c r="C208" s="9"/>
      <c r="D208" s="10"/>
      <c r="E208" s="10"/>
      <c r="F208" s="10"/>
      <c r="G208" s="10"/>
      <c r="H208" s="9"/>
      <c r="I208" s="10"/>
      <c r="J208" s="10"/>
      <c r="K208" s="10"/>
      <c r="L208" s="9">
        <f t="shared" si="32"/>
        <v>0</v>
      </c>
      <c r="M208" s="10"/>
      <c r="N208" s="10"/>
      <c r="O208" s="10"/>
      <c r="P208" s="10"/>
      <c r="Q208" s="10"/>
      <c r="R208" s="11">
        <f t="shared" si="37"/>
        <v>0</v>
      </c>
      <c r="S208" s="10"/>
      <c r="T208" s="10"/>
      <c r="U208" s="9"/>
      <c r="V208" s="9"/>
      <c r="W208" s="10"/>
      <c r="X208" s="9"/>
      <c r="Y208" s="18"/>
      <c r="Z208" s="17"/>
    </row>
    <row r="210" spans="1:28" ht="25.5" customHeight="1" x14ac:dyDescent="0.2">
      <c r="D210" s="30">
        <f>SUM(D9:D208)</f>
        <v>727</v>
      </c>
      <c r="E210" s="31"/>
      <c r="F210" s="31"/>
      <c r="G210" s="31"/>
      <c r="H210" s="31"/>
      <c r="I210" s="30">
        <f>SUM(I9:I208)</f>
        <v>302</v>
      </c>
      <c r="J210" s="30">
        <f>SUM(J9:J208)</f>
        <v>0</v>
      </c>
      <c r="K210" s="30"/>
      <c r="L210" s="31"/>
      <c r="M210" s="31"/>
      <c r="N210" s="31"/>
      <c r="O210" s="31"/>
      <c r="P210" s="31"/>
      <c r="Q210" s="30">
        <f>SUM(Q9:Q208)</f>
        <v>1</v>
      </c>
      <c r="R210" s="30">
        <f>SUM(R9:R208)</f>
        <v>6</v>
      </c>
      <c r="S210" s="30">
        <f>SUM(S9:S208)</f>
        <v>42</v>
      </c>
      <c r="T210" s="31"/>
      <c r="U210" s="31"/>
      <c r="V210" s="32"/>
      <c r="W210" s="30">
        <f>SUM(W9:W208)</f>
        <v>677</v>
      </c>
      <c r="X210" s="30">
        <f>SUM(X9:X208)</f>
        <v>-16</v>
      </c>
    </row>
    <row r="211" spans="1:28" ht="12.75" customHeight="1" x14ac:dyDescent="0.2"/>
    <row r="212" spans="1:28" s="1" customFormat="1" x14ac:dyDescent="0.2">
      <c r="A212" s="29"/>
      <c r="B212" s="29" t="s">
        <v>219</v>
      </c>
      <c r="I212" s="33" t="s">
        <v>220</v>
      </c>
      <c r="S212" s="1" t="s">
        <v>221</v>
      </c>
      <c r="V212" s="2"/>
      <c r="W212" s="2"/>
      <c r="X212" s="2"/>
      <c r="Y212" s="3"/>
      <c r="Z212" s="3"/>
      <c r="AA212" s="3"/>
      <c r="AB212" s="3"/>
    </row>
    <row r="214" spans="1:28" s="1" customFormat="1" x14ac:dyDescent="0.2">
      <c r="A214" s="29" t="s">
        <v>222</v>
      </c>
      <c r="B214" s="3"/>
      <c r="V214" s="2"/>
      <c r="W214" s="2"/>
      <c r="X214" s="2"/>
      <c r="Y214" s="3"/>
      <c r="Z214" s="3"/>
      <c r="AA214" s="3"/>
      <c r="AB214" s="3"/>
    </row>
  </sheetData>
  <mergeCells count="30">
    <mergeCell ref="O6:Q6"/>
    <mergeCell ref="J6:J7"/>
    <mergeCell ref="K6:K7"/>
    <mergeCell ref="L6:L7"/>
    <mergeCell ref="M6:M7"/>
    <mergeCell ref="N6:N7"/>
    <mergeCell ref="V5:V7"/>
    <mergeCell ref="W5:W7"/>
    <mergeCell ref="X5:X7"/>
    <mergeCell ref="Z5:AB6"/>
    <mergeCell ref="R6:R7"/>
    <mergeCell ref="S6:S7"/>
    <mergeCell ref="T6:T7"/>
    <mergeCell ref="U6:U7"/>
    <mergeCell ref="A1:B1"/>
    <mergeCell ref="A2:B2"/>
    <mergeCell ref="A3:X3"/>
    <mergeCell ref="A5:A7"/>
    <mergeCell ref="B5:B7"/>
    <mergeCell ref="C5:C7"/>
    <mergeCell ref="D5:D7"/>
    <mergeCell ref="E5:H5"/>
    <mergeCell ref="I5:L5"/>
    <mergeCell ref="M5:R5"/>
    <mergeCell ref="E6:E7"/>
    <mergeCell ref="F6:F7"/>
    <mergeCell ref="G6:G7"/>
    <mergeCell ref="H6:H7"/>
    <mergeCell ref="I6:I7"/>
    <mergeCell ref="S5:U5"/>
  </mergeCells>
  <conditionalFormatting sqref="B103:B104">
    <cfRule type="duplicateValues" dxfId="2329" priority="88" stopIfTrue="1"/>
  </conditionalFormatting>
  <conditionalFormatting sqref="B135">
    <cfRule type="duplicateValues" dxfId="2328" priority="87" stopIfTrue="1"/>
  </conditionalFormatting>
  <conditionalFormatting sqref="B121">
    <cfRule type="duplicateValues" dxfId="2327" priority="86" stopIfTrue="1"/>
  </conditionalFormatting>
  <conditionalFormatting sqref="B208">
    <cfRule type="duplicateValues" dxfId="2326" priority="85" stopIfTrue="1"/>
  </conditionalFormatting>
  <conditionalFormatting sqref="B211:B284">
    <cfRule type="duplicateValues" dxfId="2325" priority="84" stopIfTrue="1"/>
  </conditionalFormatting>
  <conditionalFormatting sqref="B210">
    <cfRule type="duplicateValues" dxfId="2324" priority="83" stopIfTrue="1"/>
  </conditionalFormatting>
  <conditionalFormatting sqref="I212">
    <cfRule type="duplicateValues" dxfId="2323" priority="82" stopIfTrue="1"/>
  </conditionalFormatting>
  <conditionalFormatting sqref="I212">
    <cfRule type="duplicateValues" dxfId="2322" priority="79" stopIfTrue="1"/>
    <cfRule type="duplicateValues" dxfId="2321" priority="80" stopIfTrue="1"/>
    <cfRule type="duplicateValues" dxfId="2320" priority="81" stopIfTrue="1"/>
  </conditionalFormatting>
  <conditionalFormatting sqref="B20">
    <cfRule type="duplicateValues" dxfId="2319" priority="73" stopIfTrue="1"/>
  </conditionalFormatting>
  <conditionalFormatting sqref="B20">
    <cfRule type="duplicateValues" dxfId="2318" priority="74" stopIfTrue="1"/>
  </conditionalFormatting>
  <conditionalFormatting sqref="B20">
    <cfRule type="duplicateValues" dxfId="2317" priority="75" stopIfTrue="1"/>
  </conditionalFormatting>
  <conditionalFormatting sqref="B20">
    <cfRule type="duplicateValues" dxfId="2316" priority="76" stopIfTrue="1"/>
    <cfRule type="duplicateValues" dxfId="2315" priority="77" stopIfTrue="1"/>
    <cfRule type="duplicateValues" dxfId="2314" priority="78" stopIfTrue="1"/>
  </conditionalFormatting>
  <conditionalFormatting sqref="A20:A25">
    <cfRule type="duplicateValues" dxfId="2313" priority="72" stopIfTrue="1"/>
  </conditionalFormatting>
  <conditionalFormatting sqref="A26">
    <cfRule type="duplicateValues" dxfId="2312" priority="71" stopIfTrue="1"/>
  </conditionalFormatting>
  <conditionalFormatting sqref="A27">
    <cfRule type="duplicateValues" dxfId="2311" priority="70" stopIfTrue="1"/>
  </conditionalFormatting>
  <conditionalFormatting sqref="A28">
    <cfRule type="duplicateValues" dxfId="2310" priority="69" stopIfTrue="1"/>
  </conditionalFormatting>
  <conditionalFormatting sqref="A29">
    <cfRule type="duplicateValues" dxfId="2309" priority="68" stopIfTrue="1"/>
  </conditionalFormatting>
  <conditionalFormatting sqref="A30">
    <cfRule type="duplicateValues" dxfId="2308" priority="67" stopIfTrue="1"/>
  </conditionalFormatting>
  <conditionalFormatting sqref="B285:B65328 B210 B5 B8:B19 B122:B134 B21:B59 B136:B195 B64:B120 B197:B203 B62">
    <cfRule type="duplicateValues" dxfId="2307" priority="89" stopIfTrue="1"/>
  </conditionalFormatting>
  <conditionalFormatting sqref="B285:B65328 B210 B5 B8:B19 B105:B120 B122:B134 B21:B59 B136:B195 B64:B102 B197:B203 B62">
    <cfRule type="duplicateValues" dxfId="2306" priority="90" stopIfTrue="1"/>
  </conditionalFormatting>
  <conditionalFormatting sqref="A210:A65328 A1:A5 A8:A19 A31:A59 A64:A195 A208 A197:A203 A62">
    <cfRule type="duplicateValues" dxfId="2305" priority="91" stopIfTrue="1"/>
  </conditionalFormatting>
  <conditionalFormatting sqref="B210:B65328 B5 B8:B19 B21:B59 B64:B195 B208 B197:B203 B62">
    <cfRule type="duplicateValues" dxfId="2304" priority="92" stopIfTrue="1"/>
  </conditionalFormatting>
  <conditionalFormatting sqref="B210:B65328 B1:B5 B8:B19 B21:B59 B64:B195 B208 B197:B203 B62">
    <cfRule type="duplicateValues" dxfId="2303" priority="93" stopIfTrue="1"/>
    <cfRule type="duplicateValues" dxfId="2302" priority="94" stopIfTrue="1"/>
    <cfRule type="duplicateValues" dxfId="2301" priority="95" stopIfTrue="1"/>
  </conditionalFormatting>
  <conditionalFormatting sqref="Y17">
    <cfRule type="duplicateValues" dxfId="2300" priority="61" stopIfTrue="1"/>
  </conditionalFormatting>
  <conditionalFormatting sqref="Y17">
    <cfRule type="duplicateValues" dxfId="2299" priority="62" stopIfTrue="1"/>
  </conditionalFormatting>
  <conditionalFormatting sqref="Y17">
    <cfRule type="duplicateValues" dxfId="2298" priority="63" stopIfTrue="1"/>
  </conditionalFormatting>
  <conditionalFormatting sqref="Y17">
    <cfRule type="duplicateValues" dxfId="2297" priority="64" stopIfTrue="1"/>
    <cfRule type="duplicateValues" dxfId="2296" priority="65" stopIfTrue="1"/>
    <cfRule type="duplicateValues" dxfId="2295" priority="66" stopIfTrue="1"/>
  </conditionalFormatting>
  <conditionalFormatting sqref="Y13">
    <cfRule type="duplicateValues" dxfId="2294" priority="55" stopIfTrue="1"/>
  </conditionalFormatting>
  <conditionalFormatting sqref="Y13">
    <cfRule type="duplicateValues" dxfId="2293" priority="56" stopIfTrue="1"/>
  </conditionalFormatting>
  <conditionalFormatting sqref="Y13">
    <cfRule type="duplicateValues" dxfId="2292" priority="57" stopIfTrue="1"/>
  </conditionalFormatting>
  <conditionalFormatting sqref="Y13">
    <cfRule type="duplicateValues" dxfId="2291" priority="58" stopIfTrue="1"/>
    <cfRule type="duplicateValues" dxfId="2290" priority="59" stopIfTrue="1"/>
    <cfRule type="duplicateValues" dxfId="2289" priority="60" stopIfTrue="1"/>
  </conditionalFormatting>
  <conditionalFormatting sqref="B63">
    <cfRule type="duplicateValues" dxfId="2288" priority="48" stopIfTrue="1"/>
  </conditionalFormatting>
  <conditionalFormatting sqref="B63">
    <cfRule type="duplicateValues" dxfId="2287" priority="49" stopIfTrue="1"/>
  </conditionalFormatting>
  <conditionalFormatting sqref="A63">
    <cfRule type="duplicateValues" dxfId="2286" priority="50" stopIfTrue="1"/>
  </conditionalFormatting>
  <conditionalFormatting sqref="B63">
    <cfRule type="duplicateValues" dxfId="2285" priority="51" stopIfTrue="1"/>
  </conditionalFormatting>
  <conditionalFormatting sqref="B63">
    <cfRule type="duplicateValues" dxfId="2284" priority="52" stopIfTrue="1"/>
    <cfRule type="duplicateValues" dxfId="2283" priority="53" stopIfTrue="1"/>
    <cfRule type="duplicateValues" dxfId="2282" priority="54" stopIfTrue="1"/>
  </conditionalFormatting>
  <conditionalFormatting sqref="B196">
    <cfRule type="duplicateValues" dxfId="2281" priority="34" stopIfTrue="1"/>
  </conditionalFormatting>
  <conditionalFormatting sqref="B196">
    <cfRule type="duplicateValues" dxfId="2280" priority="35" stopIfTrue="1"/>
  </conditionalFormatting>
  <conditionalFormatting sqref="A196">
    <cfRule type="duplicateValues" dxfId="2279" priority="36" stopIfTrue="1"/>
  </conditionalFormatting>
  <conditionalFormatting sqref="B196">
    <cfRule type="duplicateValues" dxfId="2278" priority="37" stopIfTrue="1"/>
  </conditionalFormatting>
  <conditionalFormatting sqref="B196">
    <cfRule type="duplicateValues" dxfId="2277" priority="38" stopIfTrue="1"/>
    <cfRule type="duplicateValues" dxfId="2276" priority="39" stopIfTrue="1"/>
    <cfRule type="duplicateValues" dxfId="2275" priority="40" stopIfTrue="1"/>
  </conditionalFormatting>
  <conditionalFormatting sqref="A207">
    <cfRule type="duplicateValues" dxfId="2274" priority="21" stopIfTrue="1"/>
  </conditionalFormatting>
  <conditionalFormatting sqref="B207">
    <cfRule type="duplicateValues" dxfId="2273" priority="22" stopIfTrue="1"/>
  </conditionalFormatting>
  <conditionalFormatting sqref="B207">
    <cfRule type="duplicateValues" dxfId="2272" priority="23" stopIfTrue="1"/>
  </conditionalFormatting>
  <conditionalFormatting sqref="B207">
    <cfRule type="duplicateValues" dxfId="2271" priority="24" stopIfTrue="1"/>
  </conditionalFormatting>
  <conditionalFormatting sqref="B207">
    <cfRule type="duplicateValues" dxfId="2270" priority="25" stopIfTrue="1"/>
    <cfRule type="duplicateValues" dxfId="2269" priority="26" stopIfTrue="1"/>
    <cfRule type="duplicateValues" dxfId="2268" priority="27" stopIfTrue="1"/>
  </conditionalFormatting>
  <conditionalFormatting sqref="B204:B206">
    <cfRule type="duplicateValues" dxfId="2267" priority="14" stopIfTrue="1"/>
  </conditionalFormatting>
  <conditionalFormatting sqref="B204:B206">
    <cfRule type="duplicateValues" dxfId="2266" priority="15" stopIfTrue="1"/>
  </conditionalFormatting>
  <conditionalFormatting sqref="A204:A206">
    <cfRule type="duplicateValues" dxfId="2265" priority="16" stopIfTrue="1"/>
  </conditionalFormatting>
  <conditionalFormatting sqref="B204:B206">
    <cfRule type="duplicateValues" dxfId="2264" priority="17" stopIfTrue="1"/>
  </conditionalFormatting>
  <conditionalFormatting sqref="B204:B206">
    <cfRule type="duplicateValues" dxfId="2263" priority="18" stopIfTrue="1"/>
    <cfRule type="duplicateValues" dxfId="2262" priority="19" stopIfTrue="1"/>
    <cfRule type="duplicateValues" dxfId="2261" priority="20" stopIfTrue="1"/>
  </conditionalFormatting>
  <conditionalFormatting sqref="A60:A61">
    <cfRule type="duplicateValues" dxfId="2260" priority="13" stopIfTrue="1"/>
  </conditionalFormatting>
  <conditionalFormatting sqref="B60">
    <cfRule type="duplicateValues" dxfId="2259" priority="7" stopIfTrue="1"/>
  </conditionalFormatting>
  <conditionalFormatting sqref="B60">
    <cfRule type="duplicateValues" dxfId="2258" priority="8" stopIfTrue="1"/>
  </conditionalFormatting>
  <conditionalFormatting sqref="B60">
    <cfRule type="duplicateValues" dxfId="2257" priority="9" stopIfTrue="1"/>
  </conditionalFormatting>
  <conditionalFormatting sqref="B60">
    <cfRule type="duplicateValues" dxfId="2256" priority="10" stopIfTrue="1"/>
    <cfRule type="duplicateValues" dxfId="2255" priority="11" stopIfTrue="1"/>
    <cfRule type="duplicateValues" dxfId="2254" priority="12" stopIfTrue="1"/>
  </conditionalFormatting>
  <conditionalFormatting sqref="B61">
    <cfRule type="duplicateValues" dxfId="2253" priority="1" stopIfTrue="1"/>
  </conditionalFormatting>
  <conditionalFormatting sqref="B61">
    <cfRule type="duplicateValues" dxfId="2252" priority="2" stopIfTrue="1"/>
  </conditionalFormatting>
  <conditionalFormatting sqref="B61">
    <cfRule type="duplicateValues" dxfId="2251" priority="3" stopIfTrue="1"/>
  </conditionalFormatting>
  <conditionalFormatting sqref="B61">
    <cfRule type="duplicateValues" dxfId="2250" priority="4" stopIfTrue="1"/>
    <cfRule type="duplicateValues" dxfId="2249" priority="5" stopIfTrue="1"/>
    <cfRule type="duplicateValues" dxfId="2248" priority="6" stopIfTrue="1"/>
  </conditionalFormatting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214"/>
  <sheetViews>
    <sheetView zoomScaleNormal="100" workbookViewId="0">
      <pane xSplit="4" ySplit="8" topLeftCell="E73" activePane="bottomRight" state="frozen"/>
      <selection activeCell="AI60" sqref="AI60:AJ60"/>
      <selection pane="topRight" activeCell="AI60" sqref="AI60:AJ60"/>
      <selection pane="bottomLeft" activeCell="AI60" sqref="AI60:AJ60"/>
      <selection pane="bottomRight" activeCell="W80" sqref="W80"/>
    </sheetView>
  </sheetViews>
  <sheetFormatPr defaultColWidth="6.85546875" defaultRowHeight="15.75" x14ac:dyDescent="0.2"/>
  <cols>
    <col min="1" max="1" width="9.5703125" style="29" customWidth="1"/>
    <col min="2" max="2" width="23.5703125" style="3" customWidth="1"/>
    <col min="3" max="3" width="11.85546875" style="1" customWidth="1"/>
    <col min="4" max="4" width="8.42578125" style="1" customWidth="1"/>
    <col min="5" max="5" width="7.7109375" style="1" customWidth="1"/>
    <col min="6" max="6" width="7.28515625" style="1" hidden="1" customWidth="1"/>
    <col min="7" max="7" width="0.28515625" style="1" hidden="1" customWidth="1"/>
    <col min="8" max="8" width="7.42578125" style="1" customWidth="1"/>
    <col min="9" max="9" width="9" style="1" customWidth="1"/>
    <col min="10" max="12" width="7.5703125" style="1" customWidth="1"/>
    <col min="13" max="13" width="7.7109375" style="1" customWidth="1"/>
    <col min="14" max="14" width="6.7109375" style="1" hidden="1" customWidth="1"/>
    <col min="15" max="15" width="9.7109375" style="1" customWidth="1"/>
    <col min="16" max="16" width="9.7109375" style="1" hidden="1" customWidth="1"/>
    <col min="17" max="17" width="6.5703125" style="1" customWidth="1"/>
    <col min="18" max="18" width="7.7109375" style="1" customWidth="1"/>
    <col min="19" max="19" width="6.42578125" style="1" customWidth="1"/>
    <col min="20" max="20" width="7" style="1" customWidth="1"/>
    <col min="21" max="21" width="7.28515625" style="1" customWidth="1"/>
    <col min="22" max="23" width="7.7109375" style="2" customWidth="1"/>
    <col min="24" max="24" width="9.5703125" style="2" customWidth="1"/>
    <col min="25" max="25" width="18.42578125" style="3" customWidth="1"/>
    <col min="26" max="26" width="11.7109375" style="3" customWidth="1"/>
    <col min="27" max="27" width="13.42578125" style="3" customWidth="1"/>
    <col min="28" max="28" width="12" style="3" customWidth="1"/>
    <col min="29" max="16384" width="6.85546875" style="3"/>
  </cols>
  <sheetData>
    <row r="1" spans="1:28" x14ac:dyDescent="0.2">
      <c r="A1" s="127" t="s">
        <v>0</v>
      </c>
      <c r="B1" s="127"/>
    </row>
    <row r="2" spans="1:28" x14ac:dyDescent="0.2">
      <c r="A2" s="127" t="s">
        <v>1</v>
      </c>
      <c r="B2" s="127"/>
    </row>
    <row r="3" spans="1:28" ht="19.5" x14ac:dyDescent="0.2">
      <c r="A3" s="128" t="s">
        <v>2</v>
      </c>
      <c r="B3" s="128"/>
      <c r="C3" s="128"/>
      <c r="D3" s="128"/>
      <c r="E3" s="128"/>
      <c r="F3" s="128"/>
      <c r="G3" s="128"/>
      <c r="H3" s="128"/>
      <c r="I3" s="128"/>
      <c r="J3" s="128"/>
      <c r="K3" s="128"/>
      <c r="L3" s="128"/>
      <c r="M3" s="128"/>
      <c r="N3" s="128"/>
      <c r="O3" s="128"/>
      <c r="P3" s="128"/>
      <c r="Q3" s="128"/>
      <c r="R3" s="128"/>
      <c r="S3" s="128"/>
      <c r="T3" s="128"/>
      <c r="U3" s="128"/>
      <c r="V3" s="128"/>
      <c r="W3" s="128"/>
      <c r="X3" s="128"/>
    </row>
    <row r="4" spans="1:28" ht="18.75" x14ac:dyDescent="0.2">
      <c r="A4" s="50" t="s">
        <v>3</v>
      </c>
      <c r="B4" s="4">
        <v>42859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8" ht="18" customHeight="1" x14ac:dyDescent="0.2">
      <c r="A5" s="129" t="s">
        <v>4</v>
      </c>
      <c r="B5" s="129" t="s">
        <v>5</v>
      </c>
      <c r="C5" s="130" t="s">
        <v>6</v>
      </c>
      <c r="D5" s="131" t="s">
        <v>7</v>
      </c>
      <c r="E5" s="130" t="s">
        <v>8</v>
      </c>
      <c r="F5" s="130"/>
      <c r="G5" s="130"/>
      <c r="H5" s="130"/>
      <c r="I5" s="130" t="s">
        <v>9</v>
      </c>
      <c r="J5" s="130"/>
      <c r="K5" s="130"/>
      <c r="L5" s="130"/>
      <c r="M5" s="130" t="s">
        <v>10</v>
      </c>
      <c r="N5" s="130"/>
      <c r="O5" s="130"/>
      <c r="P5" s="130"/>
      <c r="Q5" s="130"/>
      <c r="R5" s="130"/>
      <c r="S5" s="134" t="s">
        <v>11</v>
      </c>
      <c r="T5" s="135"/>
      <c r="U5" s="136"/>
      <c r="V5" s="120" t="s">
        <v>12</v>
      </c>
      <c r="W5" s="123" t="s">
        <v>13</v>
      </c>
      <c r="X5" s="123" t="s">
        <v>14</v>
      </c>
      <c r="Z5" s="126" t="s">
        <v>15</v>
      </c>
      <c r="AA5" s="126"/>
      <c r="AB5" s="126"/>
    </row>
    <row r="6" spans="1:28" ht="20.25" customHeight="1" x14ac:dyDescent="0.2">
      <c r="A6" s="129"/>
      <c r="B6" s="129"/>
      <c r="C6" s="130"/>
      <c r="D6" s="131"/>
      <c r="E6" s="132" t="s">
        <v>16</v>
      </c>
      <c r="F6" s="132" t="s">
        <v>17</v>
      </c>
      <c r="G6" s="120" t="s">
        <v>18</v>
      </c>
      <c r="H6" s="120" t="s">
        <v>19</v>
      </c>
      <c r="I6" s="120" t="s">
        <v>20</v>
      </c>
      <c r="J6" s="120" t="s">
        <v>21</v>
      </c>
      <c r="K6" s="120" t="s">
        <v>223</v>
      </c>
      <c r="L6" s="120" t="s">
        <v>22</v>
      </c>
      <c r="M6" s="120" t="s">
        <v>18</v>
      </c>
      <c r="N6" s="120" t="s">
        <v>23</v>
      </c>
      <c r="O6" s="119" t="s">
        <v>24</v>
      </c>
      <c r="P6" s="119"/>
      <c r="Q6" s="119"/>
      <c r="R6" s="120" t="s">
        <v>25</v>
      </c>
      <c r="S6" s="120" t="s">
        <v>26</v>
      </c>
      <c r="T6" s="120" t="s">
        <v>27</v>
      </c>
      <c r="U6" s="120" t="s">
        <v>28</v>
      </c>
      <c r="V6" s="122"/>
      <c r="W6" s="124"/>
      <c r="X6" s="124"/>
      <c r="Z6" s="126"/>
      <c r="AA6" s="126"/>
      <c r="AB6" s="126"/>
    </row>
    <row r="7" spans="1:28" ht="58.5" customHeight="1" x14ac:dyDescent="0.2">
      <c r="A7" s="129"/>
      <c r="B7" s="129"/>
      <c r="C7" s="130"/>
      <c r="D7" s="131"/>
      <c r="E7" s="133"/>
      <c r="F7" s="133"/>
      <c r="G7" s="121"/>
      <c r="H7" s="121"/>
      <c r="I7" s="121"/>
      <c r="J7" s="121"/>
      <c r="K7" s="121"/>
      <c r="L7" s="121"/>
      <c r="M7" s="121"/>
      <c r="N7" s="121"/>
      <c r="O7" s="52" t="s">
        <v>29</v>
      </c>
      <c r="P7" s="52" t="s">
        <v>30</v>
      </c>
      <c r="Q7" s="51" t="s">
        <v>31</v>
      </c>
      <c r="R7" s="121"/>
      <c r="S7" s="121"/>
      <c r="T7" s="121"/>
      <c r="U7" s="121"/>
      <c r="V7" s="121"/>
      <c r="W7" s="125"/>
      <c r="X7" s="125"/>
      <c r="Z7" s="5"/>
      <c r="AA7" s="5"/>
      <c r="AB7" s="6"/>
    </row>
    <row r="8" spans="1:28" ht="18" customHeight="1" x14ac:dyDescent="0.2">
      <c r="A8" s="7"/>
      <c r="B8" s="8" t="s">
        <v>32</v>
      </c>
      <c r="C8" s="9"/>
      <c r="D8" s="10"/>
      <c r="E8" s="10"/>
      <c r="F8" s="10"/>
      <c r="G8" s="10"/>
      <c r="H8" s="9"/>
      <c r="I8" s="10"/>
      <c r="J8" s="10"/>
      <c r="K8" s="10"/>
      <c r="L8" s="9"/>
      <c r="M8" s="10"/>
      <c r="N8" s="10"/>
      <c r="O8" s="10"/>
      <c r="P8" s="10"/>
      <c r="Q8" s="10"/>
      <c r="R8" s="11"/>
      <c r="S8" s="10"/>
      <c r="T8" s="10"/>
      <c r="U8" s="10"/>
      <c r="V8" s="9"/>
      <c r="W8" s="10"/>
      <c r="X8" s="9"/>
      <c r="Z8" s="12"/>
      <c r="AA8" s="12"/>
      <c r="AB8" s="12"/>
    </row>
    <row r="9" spans="1:28" ht="18" customHeight="1" x14ac:dyDescent="0.2">
      <c r="A9" s="13">
        <v>1500001</v>
      </c>
      <c r="B9" s="14" t="s">
        <v>33</v>
      </c>
      <c r="C9" s="15">
        <v>27000</v>
      </c>
      <c r="D9" s="10">
        <f>VLOOKUP($A9,'04.04'!$A$9:$W$204,23,0)</f>
        <v>0</v>
      </c>
      <c r="E9" s="15">
        <v>8</v>
      </c>
      <c r="F9" s="15"/>
      <c r="G9" s="15"/>
      <c r="H9" s="9">
        <f t="shared" ref="H9:H52" si="0">SUM(E9:G9)</f>
        <v>8</v>
      </c>
      <c r="I9" s="15">
        <v>8</v>
      </c>
      <c r="J9" s="15"/>
      <c r="K9" s="15"/>
      <c r="L9" s="9">
        <f>SUM(I9:K9)</f>
        <v>8</v>
      </c>
      <c r="M9" s="15"/>
      <c r="N9" s="15"/>
      <c r="O9" s="15"/>
      <c r="P9" s="15"/>
      <c r="Q9" s="15"/>
      <c r="R9" s="11">
        <f>SUM(M9:Q9)</f>
        <v>0</v>
      </c>
      <c r="S9" s="15"/>
      <c r="T9" s="15"/>
      <c r="U9" s="9">
        <f t="shared" ref="U9:U52" si="1">S9+T9</f>
        <v>0</v>
      </c>
      <c r="V9" s="9">
        <f t="shared" ref="V9:V52" si="2">D9+H9-L9-R9-U9</f>
        <v>0</v>
      </c>
      <c r="W9" s="15"/>
      <c r="X9" s="34">
        <f t="shared" ref="X9:X52" si="3">W9-V9</f>
        <v>0</v>
      </c>
      <c r="Y9" s="29"/>
      <c r="Z9" s="17"/>
    </row>
    <row r="10" spans="1:28" ht="18" customHeight="1" x14ac:dyDescent="0.2">
      <c r="A10" s="13">
        <v>1500002</v>
      </c>
      <c r="B10" s="14" t="s">
        <v>34</v>
      </c>
      <c r="C10" s="15">
        <v>19000</v>
      </c>
      <c r="D10" s="10">
        <f>VLOOKUP($A10,'04.04'!$A$9:$W$204,23,0)</f>
        <v>0</v>
      </c>
      <c r="E10" s="15">
        <v>6</v>
      </c>
      <c r="F10" s="15"/>
      <c r="G10" s="15"/>
      <c r="H10" s="9">
        <f t="shared" si="0"/>
        <v>6</v>
      </c>
      <c r="I10" s="15">
        <v>6</v>
      </c>
      <c r="J10" s="15"/>
      <c r="K10" s="15"/>
      <c r="L10" s="9">
        <f t="shared" ref="L10:L76" si="4">SUM(I10:K10)</f>
        <v>6</v>
      </c>
      <c r="M10" s="15"/>
      <c r="N10" s="15"/>
      <c r="O10" s="15"/>
      <c r="P10" s="15"/>
      <c r="Q10" s="15"/>
      <c r="R10" s="11">
        <f t="shared" ref="R10:R89" si="5">SUM(M10:Q10)</f>
        <v>0</v>
      </c>
      <c r="S10" s="15"/>
      <c r="T10" s="15"/>
      <c r="U10" s="9">
        <f t="shared" si="1"/>
        <v>0</v>
      </c>
      <c r="V10" s="9">
        <f t="shared" si="2"/>
        <v>0</v>
      </c>
      <c r="W10" s="15"/>
      <c r="X10" s="16">
        <f t="shared" si="3"/>
        <v>0</v>
      </c>
      <c r="Y10" s="26"/>
      <c r="Z10" s="17"/>
    </row>
    <row r="11" spans="1:28" ht="18" customHeight="1" x14ac:dyDescent="0.2">
      <c r="A11" s="13">
        <v>1500003</v>
      </c>
      <c r="B11" s="14" t="s">
        <v>35</v>
      </c>
      <c r="C11" s="15">
        <v>22000</v>
      </c>
      <c r="D11" s="10">
        <f>VLOOKUP($A11,'04.04'!$A$9:$W$204,23,0)</f>
        <v>0</v>
      </c>
      <c r="E11" s="15">
        <v>6</v>
      </c>
      <c r="F11" s="15"/>
      <c r="G11" s="15"/>
      <c r="H11" s="9">
        <f t="shared" si="0"/>
        <v>6</v>
      </c>
      <c r="I11" s="15">
        <v>5</v>
      </c>
      <c r="J11" s="15"/>
      <c r="K11" s="15"/>
      <c r="L11" s="9">
        <f t="shared" si="4"/>
        <v>5</v>
      </c>
      <c r="M11" s="15"/>
      <c r="N11" s="15"/>
      <c r="O11" s="15"/>
      <c r="P11" s="15"/>
      <c r="Q11" s="15"/>
      <c r="R11" s="11">
        <f t="shared" si="5"/>
        <v>0</v>
      </c>
      <c r="S11" s="15">
        <v>1</v>
      </c>
      <c r="T11" s="15"/>
      <c r="U11" s="9">
        <f t="shared" si="1"/>
        <v>1</v>
      </c>
      <c r="V11" s="9">
        <f t="shared" si="2"/>
        <v>0</v>
      </c>
      <c r="W11" s="15"/>
      <c r="X11" s="16">
        <f t="shared" si="3"/>
        <v>0</v>
      </c>
      <c r="Y11" s="26"/>
      <c r="Z11" s="17"/>
    </row>
    <row r="12" spans="1:28" ht="18" customHeight="1" x14ac:dyDescent="0.2">
      <c r="A12" s="13">
        <v>1500004</v>
      </c>
      <c r="B12" s="14" t="s">
        <v>36</v>
      </c>
      <c r="C12" s="15">
        <v>27000</v>
      </c>
      <c r="D12" s="10">
        <f>VLOOKUP($A12,'04.04'!$A$9:$W$204,23,0)</f>
        <v>0</v>
      </c>
      <c r="E12" s="15">
        <v>8</v>
      </c>
      <c r="F12" s="15"/>
      <c r="G12" s="15"/>
      <c r="H12" s="9">
        <f t="shared" si="0"/>
        <v>8</v>
      </c>
      <c r="I12" s="15">
        <v>8</v>
      </c>
      <c r="J12" s="15"/>
      <c r="K12" s="15"/>
      <c r="L12" s="9">
        <f t="shared" si="4"/>
        <v>8</v>
      </c>
      <c r="M12" s="15"/>
      <c r="N12" s="15"/>
      <c r="O12" s="15"/>
      <c r="P12" s="15"/>
      <c r="Q12" s="15"/>
      <c r="R12" s="11">
        <f t="shared" si="5"/>
        <v>0</v>
      </c>
      <c r="S12" s="15"/>
      <c r="T12" s="15"/>
      <c r="U12" s="9">
        <f t="shared" si="1"/>
        <v>0</v>
      </c>
      <c r="V12" s="9">
        <f t="shared" si="2"/>
        <v>0</v>
      </c>
      <c r="W12" s="15"/>
      <c r="X12" s="16">
        <f t="shared" si="3"/>
        <v>0</v>
      </c>
      <c r="Z12" s="17"/>
    </row>
    <row r="13" spans="1:28" ht="18" customHeight="1" x14ac:dyDescent="0.2">
      <c r="A13" s="13">
        <v>1500005</v>
      </c>
      <c r="B13" s="14" t="s">
        <v>37</v>
      </c>
      <c r="C13" s="15">
        <v>34000</v>
      </c>
      <c r="D13" s="10">
        <f>VLOOKUP($A13,'04.04'!$A$9:$W$204,23,0)</f>
        <v>1</v>
      </c>
      <c r="E13" s="15">
        <v>22</v>
      </c>
      <c r="F13" s="15"/>
      <c r="G13" s="15"/>
      <c r="H13" s="9">
        <f t="shared" si="0"/>
        <v>22</v>
      </c>
      <c r="I13" s="15">
        <v>12</v>
      </c>
      <c r="J13" s="15"/>
      <c r="K13" s="15"/>
      <c r="L13" s="9">
        <f t="shared" si="4"/>
        <v>12</v>
      </c>
      <c r="M13" s="15"/>
      <c r="N13" s="15"/>
      <c r="O13" s="15"/>
      <c r="P13" s="15"/>
      <c r="Q13" s="15"/>
      <c r="R13" s="11">
        <f t="shared" si="5"/>
        <v>0</v>
      </c>
      <c r="S13" s="15"/>
      <c r="T13" s="15"/>
      <c r="U13" s="9">
        <f t="shared" si="1"/>
        <v>0</v>
      </c>
      <c r="V13" s="9">
        <f t="shared" si="2"/>
        <v>11</v>
      </c>
      <c r="W13" s="15">
        <v>11</v>
      </c>
      <c r="X13" s="16">
        <f t="shared" si="3"/>
        <v>0</v>
      </c>
      <c r="Y13" s="19"/>
      <c r="Z13" s="17"/>
    </row>
    <row r="14" spans="1:28" ht="18" customHeight="1" x14ac:dyDescent="0.2">
      <c r="A14" s="13">
        <v>1500006</v>
      </c>
      <c r="B14" s="14" t="s">
        <v>38</v>
      </c>
      <c r="C14" s="15">
        <v>26000</v>
      </c>
      <c r="D14" s="10">
        <f>VLOOKUP($A14,'04.04'!$A$9:$W$204,23,0)</f>
        <v>0</v>
      </c>
      <c r="E14" s="15"/>
      <c r="F14" s="15"/>
      <c r="G14" s="15"/>
      <c r="H14" s="9">
        <f t="shared" si="0"/>
        <v>0</v>
      </c>
      <c r="I14" s="15"/>
      <c r="J14" s="15"/>
      <c r="K14" s="15"/>
      <c r="L14" s="9">
        <f t="shared" si="4"/>
        <v>0</v>
      </c>
      <c r="M14" s="15"/>
      <c r="N14" s="15"/>
      <c r="O14" s="15"/>
      <c r="P14" s="15"/>
      <c r="Q14" s="15"/>
      <c r="R14" s="11">
        <f t="shared" si="5"/>
        <v>0</v>
      </c>
      <c r="S14" s="15"/>
      <c r="T14" s="15"/>
      <c r="U14" s="9">
        <f t="shared" si="1"/>
        <v>0</v>
      </c>
      <c r="V14" s="9">
        <f t="shared" si="2"/>
        <v>0</v>
      </c>
      <c r="W14" s="15"/>
      <c r="X14" s="16">
        <f t="shared" si="3"/>
        <v>0</v>
      </c>
      <c r="Z14" s="17"/>
    </row>
    <row r="15" spans="1:28" ht="18" customHeight="1" x14ac:dyDescent="0.2">
      <c r="A15" s="13">
        <v>1500007</v>
      </c>
      <c r="B15" s="14" t="s">
        <v>39</v>
      </c>
      <c r="C15" s="15">
        <v>20000</v>
      </c>
      <c r="D15" s="10">
        <f>VLOOKUP($A15,'04.04'!$A$9:$W$204,23,0)</f>
        <v>0</v>
      </c>
      <c r="E15" s="15">
        <v>4</v>
      </c>
      <c r="F15" s="15"/>
      <c r="G15" s="15"/>
      <c r="H15" s="9">
        <f t="shared" si="0"/>
        <v>4</v>
      </c>
      <c r="I15" s="15">
        <v>4</v>
      </c>
      <c r="J15" s="15"/>
      <c r="K15" s="15"/>
      <c r="L15" s="9">
        <f t="shared" si="4"/>
        <v>4</v>
      </c>
      <c r="M15" s="15"/>
      <c r="N15" s="15"/>
      <c r="O15" s="15"/>
      <c r="P15" s="15"/>
      <c r="Q15" s="15"/>
      <c r="R15" s="11">
        <f t="shared" si="5"/>
        <v>0</v>
      </c>
      <c r="S15" s="15"/>
      <c r="T15" s="15"/>
      <c r="U15" s="9">
        <f t="shared" si="1"/>
        <v>0</v>
      </c>
      <c r="V15" s="9">
        <f t="shared" si="2"/>
        <v>0</v>
      </c>
      <c r="W15" s="15"/>
      <c r="X15" s="16">
        <f t="shared" si="3"/>
        <v>0</v>
      </c>
      <c r="Z15" s="17"/>
    </row>
    <row r="16" spans="1:28" ht="18" customHeight="1" x14ac:dyDescent="0.2">
      <c r="A16" s="13">
        <v>1500008</v>
      </c>
      <c r="B16" s="14" t="s">
        <v>40</v>
      </c>
      <c r="C16" s="15">
        <v>20000</v>
      </c>
      <c r="D16" s="10">
        <f>VLOOKUP($A16,'04.04'!$A$9:$W$204,23,0)</f>
        <v>0</v>
      </c>
      <c r="E16" s="15">
        <v>6</v>
      </c>
      <c r="F16" s="15"/>
      <c r="G16" s="15"/>
      <c r="H16" s="9">
        <f t="shared" si="0"/>
        <v>6</v>
      </c>
      <c r="I16" s="15">
        <v>5</v>
      </c>
      <c r="J16" s="15"/>
      <c r="K16" s="15"/>
      <c r="L16" s="9">
        <f t="shared" si="4"/>
        <v>5</v>
      </c>
      <c r="M16" s="15"/>
      <c r="N16" s="15"/>
      <c r="O16" s="15"/>
      <c r="P16" s="15"/>
      <c r="Q16" s="15"/>
      <c r="R16" s="11">
        <f t="shared" si="5"/>
        <v>0</v>
      </c>
      <c r="S16" s="15">
        <v>1</v>
      </c>
      <c r="T16" s="15"/>
      <c r="U16" s="9">
        <f t="shared" si="1"/>
        <v>1</v>
      </c>
      <c r="V16" s="9">
        <f t="shared" si="2"/>
        <v>0</v>
      </c>
      <c r="W16" s="15"/>
      <c r="X16" s="16">
        <f t="shared" si="3"/>
        <v>0</v>
      </c>
      <c r="Z16" s="17"/>
    </row>
    <row r="17" spans="1:26" ht="18" customHeight="1" x14ac:dyDescent="0.2">
      <c r="A17" s="13">
        <v>1500010</v>
      </c>
      <c r="B17" s="14" t="s">
        <v>41</v>
      </c>
      <c r="C17" s="15">
        <v>20000</v>
      </c>
      <c r="D17" s="10">
        <f>VLOOKUP($A17,'04.04'!$A$9:$W$204,23,0)</f>
        <v>0</v>
      </c>
      <c r="E17" s="15">
        <v>6</v>
      </c>
      <c r="F17" s="15"/>
      <c r="G17" s="15"/>
      <c r="H17" s="9">
        <f t="shared" si="0"/>
        <v>6</v>
      </c>
      <c r="I17" s="15">
        <v>6</v>
      </c>
      <c r="J17" s="15"/>
      <c r="K17" s="15"/>
      <c r="L17" s="9">
        <f t="shared" si="4"/>
        <v>6</v>
      </c>
      <c r="M17" s="15"/>
      <c r="N17" s="15"/>
      <c r="O17" s="15"/>
      <c r="P17" s="15"/>
      <c r="Q17" s="15"/>
      <c r="R17" s="11">
        <f t="shared" si="5"/>
        <v>0</v>
      </c>
      <c r="S17" s="15"/>
      <c r="T17" s="15"/>
      <c r="U17" s="9">
        <f t="shared" si="1"/>
        <v>0</v>
      </c>
      <c r="V17" s="9">
        <f t="shared" si="2"/>
        <v>0</v>
      </c>
      <c r="W17" s="15"/>
      <c r="X17" s="16">
        <f t="shared" si="3"/>
        <v>0</v>
      </c>
      <c r="Y17" s="19"/>
      <c r="Z17" s="17"/>
    </row>
    <row r="18" spans="1:26" ht="18" customHeight="1" x14ac:dyDescent="0.2">
      <c r="A18" s="13">
        <v>1500013</v>
      </c>
      <c r="B18" s="14" t="s">
        <v>42</v>
      </c>
      <c r="C18" s="15">
        <v>27000</v>
      </c>
      <c r="D18" s="10">
        <f>VLOOKUP($A18,'04.04'!$A$9:$W$204,23,0)</f>
        <v>0</v>
      </c>
      <c r="E18" s="15">
        <v>52</v>
      </c>
      <c r="F18" s="15"/>
      <c r="G18" s="15"/>
      <c r="H18" s="9">
        <f t="shared" si="0"/>
        <v>52</v>
      </c>
      <c r="I18" s="15">
        <v>46</v>
      </c>
      <c r="J18" s="15"/>
      <c r="K18" s="15"/>
      <c r="L18" s="9">
        <f t="shared" si="4"/>
        <v>46</v>
      </c>
      <c r="M18" s="15"/>
      <c r="N18" s="15"/>
      <c r="O18" s="15"/>
      <c r="P18" s="15"/>
      <c r="Q18" s="15"/>
      <c r="R18" s="11">
        <f>SUM(M18:Q18)</f>
        <v>0</v>
      </c>
      <c r="S18" s="15"/>
      <c r="T18" s="15"/>
      <c r="U18" s="9">
        <f>S18+T18</f>
        <v>0</v>
      </c>
      <c r="V18" s="9">
        <f t="shared" si="2"/>
        <v>6</v>
      </c>
      <c r="W18" s="15"/>
      <c r="X18" s="16">
        <f>W18-V18</f>
        <v>-6</v>
      </c>
      <c r="Y18" s="18"/>
      <c r="Z18" s="17"/>
    </row>
    <row r="19" spans="1:26" ht="18" customHeight="1" x14ac:dyDescent="0.2">
      <c r="A19" s="13">
        <v>1500017</v>
      </c>
      <c r="B19" s="14" t="s">
        <v>43</v>
      </c>
      <c r="C19" s="15">
        <v>19000</v>
      </c>
      <c r="D19" s="10">
        <f>VLOOKUP($A19,'04.04'!$A$9:$W$204,23,0)</f>
        <v>0</v>
      </c>
      <c r="E19" s="15"/>
      <c r="F19" s="15"/>
      <c r="G19" s="15"/>
      <c r="H19" s="9">
        <f t="shared" si="0"/>
        <v>0</v>
      </c>
      <c r="I19" s="15"/>
      <c r="J19" s="15"/>
      <c r="K19" s="15"/>
      <c r="L19" s="9">
        <f t="shared" si="4"/>
        <v>0</v>
      </c>
      <c r="M19" s="15"/>
      <c r="N19" s="15"/>
      <c r="O19" s="15"/>
      <c r="P19" s="15"/>
      <c r="Q19" s="15"/>
      <c r="R19" s="11">
        <f>SUM(M19:Q19)</f>
        <v>0</v>
      </c>
      <c r="S19" s="15"/>
      <c r="T19" s="15"/>
      <c r="U19" s="9">
        <f>S19+T19</f>
        <v>0</v>
      </c>
      <c r="V19" s="9">
        <f t="shared" si="2"/>
        <v>0</v>
      </c>
      <c r="W19" s="15"/>
      <c r="X19" s="16">
        <f>W19-V19</f>
        <v>0</v>
      </c>
      <c r="Y19" s="18"/>
      <c r="Z19" s="17"/>
    </row>
    <row r="20" spans="1:26" ht="18" customHeight="1" x14ac:dyDescent="0.2">
      <c r="A20" s="13">
        <v>1500021</v>
      </c>
      <c r="B20" s="14" t="s">
        <v>44</v>
      </c>
      <c r="C20" s="15">
        <v>19000</v>
      </c>
      <c r="D20" s="10">
        <f>VLOOKUP($A20,'04.04'!$A$9:$W$204,23,0)</f>
        <v>0</v>
      </c>
      <c r="E20" s="15">
        <v>8</v>
      </c>
      <c r="F20" s="15"/>
      <c r="G20" s="15"/>
      <c r="H20" s="9">
        <f t="shared" si="0"/>
        <v>8</v>
      </c>
      <c r="I20" s="15">
        <v>6</v>
      </c>
      <c r="J20" s="15"/>
      <c r="K20" s="15"/>
      <c r="L20" s="9">
        <f t="shared" si="4"/>
        <v>6</v>
      </c>
      <c r="M20" s="15"/>
      <c r="N20" s="15"/>
      <c r="O20" s="15"/>
      <c r="P20" s="15"/>
      <c r="Q20" s="15"/>
      <c r="R20" s="11">
        <f t="shared" si="5"/>
        <v>0</v>
      </c>
      <c r="S20" s="15"/>
      <c r="T20" s="15"/>
      <c r="U20" s="9">
        <f t="shared" si="1"/>
        <v>0</v>
      </c>
      <c r="V20" s="9">
        <f t="shared" si="2"/>
        <v>2</v>
      </c>
      <c r="W20" s="15"/>
      <c r="X20" s="16">
        <f t="shared" si="3"/>
        <v>-2</v>
      </c>
      <c r="Y20" s="38"/>
      <c r="Z20" s="17"/>
    </row>
    <row r="21" spans="1:26" ht="18" customHeight="1" x14ac:dyDescent="0.2">
      <c r="A21" s="13">
        <v>1500022</v>
      </c>
      <c r="B21" s="14" t="s">
        <v>45</v>
      </c>
      <c r="C21" s="15">
        <v>19000</v>
      </c>
      <c r="D21" s="10">
        <f>VLOOKUP($A21,'04.04'!$A$9:$W$204,23,0)</f>
        <v>0</v>
      </c>
      <c r="E21" s="15">
        <v>4</v>
      </c>
      <c r="F21" s="15"/>
      <c r="G21" s="15"/>
      <c r="H21" s="9">
        <f t="shared" si="0"/>
        <v>4</v>
      </c>
      <c r="I21" s="15">
        <v>4</v>
      </c>
      <c r="J21" s="15"/>
      <c r="K21" s="15"/>
      <c r="L21" s="9">
        <f t="shared" si="4"/>
        <v>4</v>
      </c>
      <c r="M21" s="15"/>
      <c r="N21" s="15"/>
      <c r="O21" s="15"/>
      <c r="P21" s="15"/>
      <c r="Q21" s="15"/>
      <c r="R21" s="11">
        <f t="shared" si="5"/>
        <v>0</v>
      </c>
      <c r="S21" s="15"/>
      <c r="T21" s="15"/>
      <c r="U21" s="9">
        <f t="shared" si="1"/>
        <v>0</v>
      </c>
      <c r="V21" s="9">
        <f t="shared" si="2"/>
        <v>0</v>
      </c>
      <c r="W21" s="15"/>
      <c r="X21" s="16">
        <f t="shared" si="3"/>
        <v>0</v>
      </c>
      <c r="Y21" s="18"/>
      <c r="Z21" s="17"/>
    </row>
    <row r="22" spans="1:26" ht="18" customHeight="1" x14ac:dyDescent="0.2">
      <c r="A22" s="13">
        <v>1500023</v>
      </c>
      <c r="B22" s="14" t="s">
        <v>46</v>
      </c>
      <c r="C22" s="15">
        <v>16000</v>
      </c>
      <c r="D22" s="10">
        <f>VLOOKUP($A22,'04.04'!$A$9:$W$204,23,0)</f>
        <v>0</v>
      </c>
      <c r="E22" s="15">
        <v>6</v>
      </c>
      <c r="F22" s="15"/>
      <c r="G22" s="15"/>
      <c r="H22" s="9">
        <f t="shared" si="0"/>
        <v>6</v>
      </c>
      <c r="I22" s="15">
        <v>6</v>
      </c>
      <c r="J22" s="15"/>
      <c r="K22" s="15"/>
      <c r="L22" s="9">
        <f t="shared" si="4"/>
        <v>6</v>
      </c>
      <c r="M22" s="15"/>
      <c r="N22" s="15"/>
      <c r="O22" s="15"/>
      <c r="P22" s="15"/>
      <c r="Q22" s="15"/>
      <c r="R22" s="11">
        <f t="shared" si="5"/>
        <v>0</v>
      </c>
      <c r="S22" s="15"/>
      <c r="T22" s="15"/>
      <c r="U22" s="9">
        <f t="shared" si="1"/>
        <v>0</v>
      </c>
      <c r="V22" s="9">
        <f t="shared" si="2"/>
        <v>0</v>
      </c>
      <c r="W22" s="15"/>
      <c r="X22" s="16">
        <f t="shared" si="3"/>
        <v>0</v>
      </c>
      <c r="Y22" s="18"/>
      <c r="Z22" s="17"/>
    </row>
    <row r="23" spans="1:26" ht="18" customHeight="1" x14ac:dyDescent="0.2">
      <c r="A23" s="13">
        <v>1500024</v>
      </c>
      <c r="B23" s="14" t="s">
        <v>47</v>
      </c>
      <c r="C23" s="15">
        <v>21000</v>
      </c>
      <c r="D23" s="10">
        <f>VLOOKUP($A23,'04.04'!$A$9:$W$204,23,0)</f>
        <v>0</v>
      </c>
      <c r="E23" s="15"/>
      <c r="F23" s="15"/>
      <c r="G23" s="15"/>
      <c r="H23" s="9">
        <f t="shared" si="0"/>
        <v>0</v>
      </c>
      <c r="I23" s="15"/>
      <c r="J23" s="15"/>
      <c r="K23" s="15"/>
      <c r="L23" s="9">
        <f t="shared" si="4"/>
        <v>0</v>
      </c>
      <c r="M23" s="15"/>
      <c r="N23" s="15"/>
      <c r="O23" s="15"/>
      <c r="P23" s="15"/>
      <c r="Q23" s="15"/>
      <c r="R23" s="11">
        <f t="shared" si="5"/>
        <v>0</v>
      </c>
      <c r="S23" s="15"/>
      <c r="T23" s="15"/>
      <c r="U23" s="9">
        <f t="shared" si="1"/>
        <v>0</v>
      </c>
      <c r="V23" s="9">
        <f t="shared" si="2"/>
        <v>0</v>
      </c>
      <c r="W23" s="15"/>
      <c r="X23" s="16">
        <f t="shared" si="3"/>
        <v>0</v>
      </c>
      <c r="Y23" s="18"/>
      <c r="Z23" s="17"/>
    </row>
    <row r="24" spans="1:26" ht="18" customHeight="1" x14ac:dyDescent="0.2">
      <c r="A24" s="13">
        <v>1500026</v>
      </c>
      <c r="B24" s="14" t="s">
        <v>48</v>
      </c>
      <c r="C24" s="15">
        <v>21000</v>
      </c>
      <c r="D24" s="10">
        <f>VLOOKUP($A24,'04.04'!$A$9:$W$204,23,0)</f>
        <v>0</v>
      </c>
      <c r="E24" s="15">
        <v>8</v>
      </c>
      <c r="F24" s="15"/>
      <c r="G24" s="15"/>
      <c r="H24" s="9">
        <f t="shared" si="0"/>
        <v>8</v>
      </c>
      <c r="I24" s="15">
        <v>8</v>
      </c>
      <c r="J24" s="15"/>
      <c r="K24" s="15"/>
      <c r="L24" s="9">
        <f t="shared" si="4"/>
        <v>8</v>
      </c>
      <c r="M24" s="15"/>
      <c r="N24" s="15"/>
      <c r="O24" s="15"/>
      <c r="P24" s="15"/>
      <c r="Q24" s="15"/>
      <c r="R24" s="11">
        <f t="shared" si="5"/>
        <v>0</v>
      </c>
      <c r="S24" s="15"/>
      <c r="T24" s="15"/>
      <c r="U24" s="9">
        <f t="shared" si="1"/>
        <v>0</v>
      </c>
      <c r="V24" s="9">
        <f t="shared" si="2"/>
        <v>0</v>
      </c>
      <c r="W24" s="15"/>
      <c r="X24" s="16">
        <f t="shared" si="3"/>
        <v>0</v>
      </c>
      <c r="Y24" s="18"/>
      <c r="Z24" s="17"/>
    </row>
    <row r="25" spans="1:26" ht="18" customHeight="1" x14ac:dyDescent="0.2">
      <c r="A25" s="13">
        <v>1500028</v>
      </c>
      <c r="B25" s="14" t="s">
        <v>49</v>
      </c>
      <c r="C25" s="15">
        <v>20000</v>
      </c>
      <c r="D25" s="10">
        <f>VLOOKUP($A25,'04.04'!$A$9:$W$204,23,0)</f>
        <v>0</v>
      </c>
      <c r="E25" s="15"/>
      <c r="F25" s="15"/>
      <c r="G25" s="15"/>
      <c r="H25" s="9">
        <f t="shared" si="0"/>
        <v>0</v>
      </c>
      <c r="I25" s="15"/>
      <c r="J25" s="15"/>
      <c r="K25" s="15"/>
      <c r="L25" s="9">
        <f t="shared" si="4"/>
        <v>0</v>
      </c>
      <c r="M25" s="15"/>
      <c r="N25" s="15"/>
      <c r="O25" s="15"/>
      <c r="P25" s="15"/>
      <c r="Q25" s="15"/>
      <c r="R25" s="11">
        <f t="shared" si="5"/>
        <v>0</v>
      </c>
      <c r="S25" s="15"/>
      <c r="T25" s="15"/>
      <c r="U25" s="9">
        <f t="shared" si="1"/>
        <v>0</v>
      </c>
      <c r="V25" s="9">
        <f t="shared" si="2"/>
        <v>0</v>
      </c>
      <c r="W25" s="15"/>
      <c r="X25" s="16">
        <f>W25-V25</f>
        <v>0</v>
      </c>
      <c r="Y25" s="18"/>
      <c r="Z25" s="17"/>
    </row>
    <row r="26" spans="1:26" ht="18" customHeight="1" x14ac:dyDescent="0.2">
      <c r="A26" s="13">
        <v>1500029</v>
      </c>
      <c r="B26" s="14" t="s">
        <v>50</v>
      </c>
      <c r="C26" s="15">
        <v>18000</v>
      </c>
      <c r="D26" s="10">
        <f>VLOOKUP($A26,'04.04'!$A$9:$W$204,23,0)</f>
        <v>0</v>
      </c>
      <c r="E26" s="15"/>
      <c r="F26" s="15"/>
      <c r="G26" s="15"/>
      <c r="H26" s="9">
        <f t="shared" si="0"/>
        <v>0</v>
      </c>
      <c r="I26" s="15"/>
      <c r="J26" s="15"/>
      <c r="K26" s="15"/>
      <c r="L26" s="9">
        <f t="shared" si="4"/>
        <v>0</v>
      </c>
      <c r="M26" s="15"/>
      <c r="N26" s="15"/>
      <c r="O26" s="15"/>
      <c r="P26" s="15"/>
      <c r="Q26" s="15"/>
      <c r="R26" s="11">
        <f>SUM(M26:Q26)</f>
        <v>0</v>
      </c>
      <c r="S26" s="15"/>
      <c r="T26" s="15"/>
      <c r="U26" s="9">
        <f>S26+T26</f>
        <v>0</v>
      </c>
      <c r="V26" s="9">
        <f t="shared" si="2"/>
        <v>0</v>
      </c>
      <c r="W26" s="15"/>
      <c r="X26" s="16">
        <f>W26-V26</f>
        <v>0</v>
      </c>
      <c r="Y26" s="18"/>
      <c r="Z26" s="17"/>
    </row>
    <row r="27" spans="1:26" ht="18" customHeight="1" x14ac:dyDescent="0.2">
      <c r="A27" s="13">
        <v>1500047</v>
      </c>
      <c r="B27" s="14" t="s">
        <v>51</v>
      </c>
      <c r="C27" s="15">
        <v>32000</v>
      </c>
      <c r="D27" s="10">
        <f>VLOOKUP($A27,'04.04'!$A$9:$W$204,23,0)</f>
        <v>0</v>
      </c>
      <c r="E27" s="15"/>
      <c r="F27" s="15"/>
      <c r="G27" s="15"/>
      <c r="H27" s="9">
        <f t="shared" si="0"/>
        <v>0</v>
      </c>
      <c r="I27" s="15"/>
      <c r="J27" s="15"/>
      <c r="K27" s="15"/>
      <c r="L27" s="9">
        <f t="shared" si="4"/>
        <v>0</v>
      </c>
      <c r="M27" s="15"/>
      <c r="N27" s="15"/>
      <c r="O27" s="15"/>
      <c r="P27" s="15"/>
      <c r="Q27" s="15"/>
      <c r="R27" s="11">
        <f>SUM(M27:Q27)</f>
        <v>0</v>
      </c>
      <c r="S27" s="15"/>
      <c r="T27" s="15"/>
      <c r="U27" s="9">
        <f>S27+T27</f>
        <v>0</v>
      </c>
      <c r="V27" s="9">
        <f t="shared" si="2"/>
        <v>0</v>
      </c>
      <c r="W27" s="15"/>
      <c r="X27" s="16">
        <f>W27-V27</f>
        <v>0</v>
      </c>
      <c r="Y27" s="18"/>
      <c r="Z27" s="17"/>
    </row>
    <row r="28" spans="1:26" ht="18" customHeight="1" x14ac:dyDescent="0.2">
      <c r="A28" s="13">
        <v>1500081</v>
      </c>
      <c r="B28" s="14" t="s">
        <v>52</v>
      </c>
      <c r="C28" s="15">
        <v>22000</v>
      </c>
      <c r="D28" s="10">
        <f>VLOOKUP($A28,'04.04'!$A$9:$W$204,23,0)</f>
        <v>0</v>
      </c>
      <c r="E28" s="15">
        <v>6</v>
      </c>
      <c r="F28" s="15"/>
      <c r="G28" s="15"/>
      <c r="H28" s="9">
        <f t="shared" si="0"/>
        <v>6</v>
      </c>
      <c r="I28" s="15">
        <v>6</v>
      </c>
      <c r="J28" s="15"/>
      <c r="K28" s="15"/>
      <c r="L28" s="9">
        <f t="shared" si="4"/>
        <v>6</v>
      </c>
      <c r="M28" s="15"/>
      <c r="N28" s="15"/>
      <c r="O28" s="15"/>
      <c r="P28" s="15"/>
      <c r="Q28" s="15"/>
      <c r="R28" s="11">
        <f>SUM(M28:Q28)</f>
        <v>0</v>
      </c>
      <c r="S28" s="15"/>
      <c r="T28" s="15"/>
      <c r="U28" s="9">
        <f>S28+T28</f>
        <v>0</v>
      </c>
      <c r="V28" s="9">
        <f t="shared" si="2"/>
        <v>0</v>
      </c>
      <c r="W28" s="15"/>
      <c r="X28" s="16">
        <f>W28-V28</f>
        <v>0</v>
      </c>
      <c r="Y28" s="18"/>
      <c r="Z28" s="17"/>
    </row>
    <row r="29" spans="1:26" ht="18" customHeight="1" x14ac:dyDescent="0.2">
      <c r="A29" s="13">
        <v>1500088</v>
      </c>
      <c r="B29" s="14" t="s">
        <v>53</v>
      </c>
      <c r="C29" s="15">
        <v>21000</v>
      </c>
      <c r="D29" s="10">
        <f>VLOOKUP($A29,'04.04'!$A$9:$W$204,23,0)</f>
        <v>0</v>
      </c>
      <c r="E29" s="15">
        <v>4</v>
      </c>
      <c r="F29" s="15"/>
      <c r="G29" s="15"/>
      <c r="H29" s="9">
        <f t="shared" si="0"/>
        <v>4</v>
      </c>
      <c r="I29" s="15">
        <v>4</v>
      </c>
      <c r="J29" s="15"/>
      <c r="K29" s="15"/>
      <c r="L29" s="9">
        <f t="shared" si="4"/>
        <v>4</v>
      </c>
      <c r="M29" s="15"/>
      <c r="N29" s="15"/>
      <c r="O29" s="15"/>
      <c r="P29" s="15"/>
      <c r="Q29" s="15"/>
      <c r="R29" s="11">
        <f t="shared" si="5"/>
        <v>0</v>
      </c>
      <c r="S29" s="15"/>
      <c r="T29" s="15"/>
      <c r="U29" s="9">
        <f t="shared" si="1"/>
        <v>0</v>
      </c>
      <c r="V29" s="9">
        <f t="shared" si="2"/>
        <v>0</v>
      </c>
      <c r="W29" s="15"/>
      <c r="X29" s="16">
        <f t="shared" si="3"/>
        <v>0</v>
      </c>
      <c r="Y29" s="18"/>
      <c r="Z29" s="17"/>
    </row>
    <row r="30" spans="1:26" ht="18" customHeight="1" x14ac:dyDescent="0.2">
      <c r="A30" s="13">
        <v>1500089</v>
      </c>
      <c r="B30" s="14" t="s">
        <v>54</v>
      </c>
      <c r="C30" s="15">
        <v>20000</v>
      </c>
      <c r="D30" s="10">
        <f>VLOOKUP($A30,'04.04'!$A$9:$W$204,23,0)</f>
        <v>0</v>
      </c>
      <c r="E30" s="15">
        <v>6</v>
      </c>
      <c r="F30" s="15"/>
      <c r="G30" s="15"/>
      <c r="H30" s="9">
        <f t="shared" si="0"/>
        <v>6</v>
      </c>
      <c r="I30" s="15">
        <v>6</v>
      </c>
      <c r="J30" s="15"/>
      <c r="K30" s="15"/>
      <c r="L30" s="9">
        <f t="shared" si="4"/>
        <v>6</v>
      </c>
      <c r="M30" s="15"/>
      <c r="N30" s="15"/>
      <c r="O30" s="15"/>
      <c r="P30" s="15"/>
      <c r="Q30" s="15"/>
      <c r="R30" s="11">
        <f>SUM(M30:Q30)</f>
        <v>0</v>
      </c>
      <c r="S30" s="15"/>
      <c r="T30" s="15"/>
      <c r="U30" s="9">
        <f>S30+T30</f>
        <v>0</v>
      </c>
      <c r="V30" s="9">
        <f t="shared" si="2"/>
        <v>0</v>
      </c>
      <c r="W30" s="15"/>
      <c r="X30" s="16">
        <f>W30-V30</f>
        <v>0</v>
      </c>
      <c r="Y30" s="18"/>
      <c r="Z30" s="17"/>
    </row>
    <row r="31" spans="1:26" ht="18" customHeight="1" x14ac:dyDescent="0.2">
      <c r="A31" s="13">
        <v>1500134</v>
      </c>
      <c r="B31" s="14" t="s">
        <v>55</v>
      </c>
      <c r="C31" s="15">
        <v>24000</v>
      </c>
      <c r="D31" s="10">
        <f>VLOOKUP($A31,'04.04'!$A$9:$W$204,23,0)</f>
        <v>0</v>
      </c>
      <c r="E31" s="15">
        <v>4</v>
      </c>
      <c r="F31" s="15"/>
      <c r="G31" s="15"/>
      <c r="H31" s="9">
        <f t="shared" si="0"/>
        <v>4</v>
      </c>
      <c r="I31" s="15">
        <v>4</v>
      </c>
      <c r="J31" s="15"/>
      <c r="K31" s="15"/>
      <c r="L31" s="9">
        <f t="shared" si="4"/>
        <v>4</v>
      </c>
      <c r="M31" s="15"/>
      <c r="N31" s="15"/>
      <c r="O31" s="15"/>
      <c r="P31" s="15"/>
      <c r="Q31" s="15"/>
      <c r="R31" s="11">
        <f t="shared" si="5"/>
        <v>0</v>
      </c>
      <c r="S31" s="15"/>
      <c r="T31" s="15"/>
      <c r="U31" s="9">
        <f t="shared" si="1"/>
        <v>0</v>
      </c>
      <c r="V31" s="9">
        <f t="shared" si="2"/>
        <v>0</v>
      </c>
      <c r="W31" s="15"/>
      <c r="X31" s="16">
        <f t="shared" si="3"/>
        <v>0</v>
      </c>
      <c r="Y31" s="18"/>
      <c r="Z31" s="17"/>
    </row>
    <row r="32" spans="1:26" ht="18" customHeight="1" x14ac:dyDescent="0.2">
      <c r="A32" s="13">
        <v>1500228</v>
      </c>
      <c r="B32" s="14" t="s">
        <v>56</v>
      </c>
      <c r="C32" s="15">
        <v>18000</v>
      </c>
      <c r="D32" s="10">
        <f>VLOOKUP($A32,'04.04'!$A$9:$W$204,23,0)</f>
        <v>0</v>
      </c>
      <c r="E32" s="15">
        <v>6</v>
      </c>
      <c r="F32" s="15"/>
      <c r="G32" s="15"/>
      <c r="H32" s="9">
        <f t="shared" si="0"/>
        <v>6</v>
      </c>
      <c r="I32" s="15">
        <v>6</v>
      </c>
      <c r="J32" s="15"/>
      <c r="K32" s="15"/>
      <c r="L32" s="9">
        <f t="shared" si="4"/>
        <v>6</v>
      </c>
      <c r="M32" s="15"/>
      <c r="N32" s="15"/>
      <c r="O32" s="15"/>
      <c r="P32" s="15"/>
      <c r="Q32" s="15"/>
      <c r="R32" s="11">
        <f>SUM(M32:Q32)</f>
        <v>0</v>
      </c>
      <c r="S32" s="15"/>
      <c r="T32" s="15"/>
      <c r="U32" s="9">
        <f>S32+T32</f>
        <v>0</v>
      </c>
      <c r="V32" s="9">
        <f t="shared" si="2"/>
        <v>0</v>
      </c>
      <c r="W32" s="15"/>
      <c r="X32" s="16">
        <f>W32-V32</f>
        <v>0</v>
      </c>
      <c r="Y32" s="18"/>
      <c r="Z32" s="17"/>
    </row>
    <row r="33" spans="1:26" ht="18" customHeight="1" x14ac:dyDescent="0.2">
      <c r="A33" s="13">
        <v>1500300</v>
      </c>
      <c r="B33" s="14" t="s">
        <v>57</v>
      </c>
      <c r="C33" s="15">
        <v>22000</v>
      </c>
      <c r="D33" s="10">
        <f>VLOOKUP($A33,'04.04'!$A$9:$W$204,23,0)</f>
        <v>0</v>
      </c>
      <c r="E33" s="15">
        <v>4</v>
      </c>
      <c r="F33" s="15"/>
      <c r="G33" s="15"/>
      <c r="H33" s="9">
        <f t="shared" si="0"/>
        <v>4</v>
      </c>
      <c r="I33" s="15">
        <v>4</v>
      </c>
      <c r="J33" s="15"/>
      <c r="K33" s="15"/>
      <c r="L33" s="9">
        <f t="shared" si="4"/>
        <v>4</v>
      </c>
      <c r="M33" s="15"/>
      <c r="N33" s="15"/>
      <c r="O33" s="15"/>
      <c r="P33" s="15"/>
      <c r="Q33" s="15"/>
      <c r="R33" s="11">
        <f t="shared" si="5"/>
        <v>0</v>
      </c>
      <c r="S33" s="15"/>
      <c r="T33" s="15"/>
      <c r="U33" s="9">
        <f t="shared" si="1"/>
        <v>0</v>
      </c>
      <c r="V33" s="9">
        <f t="shared" si="2"/>
        <v>0</v>
      </c>
      <c r="W33" s="15"/>
      <c r="X33" s="16">
        <f t="shared" si="3"/>
        <v>0</v>
      </c>
      <c r="Y33" s="39"/>
      <c r="Z33" s="17"/>
    </row>
    <row r="34" spans="1:26" ht="18" customHeight="1" x14ac:dyDescent="0.2">
      <c r="A34" s="13">
        <v>1500301</v>
      </c>
      <c r="B34" s="14" t="s">
        <v>58</v>
      </c>
      <c r="C34" s="15">
        <v>20000</v>
      </c>
      <c r="D34" s="10">
        <f>VLOOKUP($A34,'04.04'!$A$9:$W$204,23,0)</f>
        <v>0</v>
      </c>
      <c r="E34" s="15">
        <v>4</v>
      </c>
      <c r="F34" s="15"/>
      <c r="G34" s="15"/>
      <c r="H34" s="9">
        <f t="shared" si="0"/>
        <v>4</v>
      </c>
      <c r="I34" s="15">
        <v>4</v>
      </c>
      <c r="J34" s="15"/>
      <c r="K34" s="15"/>
      <c r="L34" s="9">
        <f t="shared" si="4"/>
        <v>4</v>
      </c>
      <c r="M34" s="15"/>
      <c r="N34" s="15"/>
      <c r="O34" s="15"/>
      <c r="P34" s="15"/>
      <c r="Q34" s="15"/>
      <c r="R34" s="11">
        <f t="shared" si="5"/>
        <v>0</v>
      </c>
      <c r="S34" s="15"/>
      <c r="T34" s="15"/>
      <c r="U34" s="9">
        <f t="shared" si="1"/>
        <v>0</v>
      </c>
      <c r="V34" s="9">
        <f t="shared" si="2"/>
        <v>0</v>
      </c>
      <c r="W34" s="15"/>
      <c r="X34" s="16">
        <f t="shared" si="3"/>
        <v>0</v>
      </c>
      <c r="Y34" s="18"/>
      <c r="Z34" s="17"/>
    </row>
    <row r="35" spans="1:26" ht="18" customHeight="1" x14ac:dyDescent="0.2">
      <c r="A35" s="13">
        <v>1500303</v>
      </c>
      <c r="B35" s="14" t="s">
        <v>59</v>
      </c>
      <c r="C35" s="15">
        <v>18000</v>
      </c>
      <c r="D35" s="10">
        <f>VLOOKUP($A35,'04.04'!$A$9:$W$204,23,0)</f>
        <v>0</v>
      </c>
      <c r="E35" s="15">
        <v>4</v>
      </c>
      <c r="F35" s="15"/>
      <c r="G35" s="15"/>
      <c r="H35" s="9">
        <f t="shared" si="0"/>
        <v>4</v>
      </c>
      <c r="I35" s="15">
        <v>2</v>
      </c>
      <c r="J35" s="15"/>
      <c r="K35" s="15"/>
      <c r="L35" s="9">
        <f t="shared" si="4"/>
        <v>2</v>
      </c>
      <c r="M35" s="15"/>
      <c r="N35" s="15"/>
      <c r="O35" s="15"/>
      <c r="P35" s="15"/>
      <c r="Q35" s="15"/>
      <c r="R35" s="11">
        <f t="shared" si="5"/>
        <v>0</v>
      </c>
      <c r="S35" s="15"/>
      <c r="T35" s="15"/>
      <c r="U35" s="9">
        <f t="shared" si="1"/>
        <v>0</v>
      </c>
      <c r="V35" s="9">
        <f t="shared" si="2"/>
        <v>2</v>
      </c>
      <c r="W35" s="15"/>
      <c r="X35" s="16">
        <f t="shared" si="3"/>
        <v>-2</v>
      </c>
      <c r="Y35" s="18"/>
      <c r="Z35" s="17"/>
    </row>
    <row r="36" spans="1:26" ht="18.75" customHeight="1" x14ac:dyDescent="0.2">
      <c r="A36" s="13">
        <v>1500304</v>
      </c>
      <c r="B36" s="14" t="s">
        <v>60</v>
      </c>
      <c r="C36" s="15">
        <v>18000</v>
      </c>
      <c r="D36" s="10">
        <f>VLOOKUP($A36,'04.04'!$A$9:$W$204,23,0)</f>
        <v>0</v>
      </c>
      <c r="E36" s="15">
        <v>4</v>
      </c>
      <c r="F36" s="15"/>
      <c r="G36" s="15"/>
      <c r="H36" s="9">
        <f t="shared" si="0"/>
        <v>4</v>
      </c>
      <c r="I36" s="15">
        <v>3</v>
      </c>
      <c r="J36" s="15"/>
      <c r="K36" s="15"/>
      <c r="L36" s="9">
        <f t="shared" si="4"/>
        <v>3</v>
      </c>
      <c r="M36" s="15"/>
      <c r="N36" s="15"/>
      <c r="O36" s="15"/>
      <c r="P36" s="15"/>
      <c r="Q36" s="15">
        <v>1</v>
      </c>
      <c r="R36" s="11">
        <f t="shared" si="5"/>
        <v>1</v>
      </c>
      <c r="S36" s="15"/>
      <c r="T36" s="15"/>
      <c r="U36" s="9">
        <f t="shared" si="1"/>
        <v>0</v>
      </c>
      <c r="V36" s="9">
        <f t="shared" si="2"/>
        <v>0</v>
      </c>
      <c r="W36" s="15"/>
      <c r="X36" s="16">
        <f t="shared" si="3"/>
        <v>0</v>
      </c>
      <c r="Y36" s="18"/>
      <c r="Z36" s="17"/>
    </row>
    <row r="37" spans="1:26" ht="18" customHeight="1" x14ac:dyDescent="0.2">
      <c r="A37" s="13">
        <v>1500306</v>
      </c>
      <c r="B37" s="14" t="s">
        <v>61</v>
      </c>
      <c r="C37" s="15">
        <v>17000</v>
      </c>
      <c r="D37" s="10">
        <f>VLOOKUP($A37,'04.04'!$A$9:$W$204,23,0)</f>
        <v>0</v>
      </c>
      <c r="E37" s="15">
        <v>4</v>
      </c>
      <c r="F37" s="15"/>
      <c r="G37" s="15"/>
      <c r="H37" s="9">
        <f t="shared" si="0"/>
        <v>4</v>
      </c>
      <c r="I37" s="15">
        <v>4</v>
      </c>
      <c r="J37" s="15"/>
      <c r="K37" s="15"/>
      <c r="L37" s="9">
        <f t="shared" si="4"/>
        <v>4</v>
      </c>
      <c r="M37" s="15"/>
      <c r="N37" s="15"/>
      <c r="O37" s="15"/>
      <c r="P37" s="15"/>
      <c r="Q37" s="15"/>
      <c r="R37" s="11">
        <f t="shared" si="5"/>
        <v>0</v>
      </c>
      <c r="S37" s="15"/>
      <c r="T37" s="15"/>
      <c r="U37" s="9">
        <f t="shared" si="1"/>
        <v>0</v>
      </c>
      <c r="V37" s="9">
        <f t="shared" si="2"/>
        <v>0</v>
      </c>
      <c r="W37" s="15"/>
      <c r="X37" s="16">
        <f t="shared" si="3"/>
        <v>0</v>
      </c>
      <c r="Y37" s="39"/>
      <c r="Z37" s="17"/>
    </row>
    <row r="38" spans="1:26" ht="18" customHeight="1" x14ac:dyDescent="0.2">
      <c r="A38" s="13">
        <v>1500307</v>
      </c>
      <c r="B38" s="14" t="s">
        <v>62</v>
      </c>
      <c r="C38" s="15">
        <v>20000</v>
      </c>
      <c r="D38" s="10">
        <f>VLOOKUP($A38,'04.04'!$A$9:$W$204,23,0)</f>
        <v>0</v>
      </c>
      <c r="E38" s="15">
        <v>4</v>
      </c>
      <c r="F38" s="15"/>
      <c r="G38" s="15"/>
      <c r="H38" s="9">
        <f t="shared" si="0"/>
        <v>4</v>
      </c>
      <c r="I38" s="15">
        <v>4</v>
      </c>
      <c r="J38" s="15"/>
      <c r="K38" s="15"/>
      <c r="L38" s="9">
        <f t="shared" si="4"/>
        <v>4</v>
      </c>
      <c r="M38" s="15"/>
      <c r="N38" s="15"/>
      <c r="O38" s="15"/>
      <c r="P38" s="15"/>
      <c r="Q38" s="15"/>
      <c r="R38" s="11">
        <f t="shared" si="5"/>
        <v>0</v>
      </c>
      <c r="S38" s="15"/>
      <c r="T38" s="15"/>
      <c r="U38" s="9">
        <f t="shared" si="1"/>
        <v>0</v>
      </c>
      <c r="V38" s="9">
        <f t="shared" si="2"/>
        <v>0</v>
      </c>
      <c r="W38" s="15"/>
      <c r="X38" s="16">
        <f t="shared" si="3"/>
        <v>0</v>
      </c>
      <c r="Y38" s="18"/>
      <c r="Z38" s="17"/>
    </row>
    <row r="39" spans="1:26" ht="18" customHeight="1" x14ac:dyDescent="0.2">
      <c r="A39" s="13">
        <v>1500309</v>
      </c>
      <c r="B39" s="14" t="s">
        <v>63</v>
      </c>
      <c r="C39" s="15">
        <v>18000</v>
      </c>
      <c r="D39" s="10">
        <f>VLOOKUP($A39,'04.04'!$A$9:$W$204,23,0)</f>
        <v>0</v>
      </c>
      <c r="E39" s="15"/>
      <c r="F39" s="15"/>
      <c r="G39" s="15"/>
      <c r="H39" s="9">
        <f t="shared" si="0"/>
        <v>0</v>
      </c>
      <c r="I39" s="15"/>
      <c r="J39" s="15"/>
      <c r="K39" s="15"/>
      <c r="L39" s="9">
        <f t="shared" si="4"/>
        <v>0</v>
      </c>
      <c r="M39" s="15"/>
      <c r="N39" s="15"/>
      <c r="O39" s="15"/>
      <c r="P39" s="15"/>
      <c r="Q39" s="15"/>
      <c r="R39" s="11">
        <f t="shared" si="5"/>
        <v>0</v>
      </c>
      <c r="S39" s="15"/>
      <c r="T39" s="15"/>
      <c r="U39" s="9">
        <f t="shared" si="1"/>
        <v>0</v>
      </c>
      <c r="V39" s="9">
        <f t="shared" si="2"/>
        <v>0</v>
      </c>
      <c r="W39" s="15"/>
      <c r="X39" s="16">
        <f t="shared" si="3"/>
        <v>0</v>
      </c>
      <c r="Y39" s="18"/>
      <c r="Z39" s="17"/>
    </row>
    <row r="40" spans="1:26" ht="18" customHeight="1" x14ac:dyDescent="0.2">
      <c r="A40" s="13">
        <v>1500310</v>
      </c>
      <c r="B40" s="14" t="s">
        <v>64</v>
      </c>
      <c r="C40" s="15">
        <v>20000</v>
      </c>
      <c r="D40" s="10">
        <f>VLOOKUP($A40,'04.04'!$A$9:$W$204,23,0)</f>
        <v>0</v>
      </c>
      <c r="E40" s="15">
        <v>6</v>
      </c>
      <c r="F40" s="15"/>
      <c r="G40" s="15"/>
      <c r="H40" s="9">
        <f t="shared" si="0"/>
        <v>6</v>
      </c>
      <c r="I40" s="15">
        <v>4</v>
      </c>
      <c r="J40" s="15"/>
      <c r="K40" s="15"/>
      <c r="L40" s="9">
        <f t="shared" si="4"/>
        <v>4</v>
      </c>
      <c r="M40" s="15"/>
      <c r="N40" s="15"/>
      <c r="O40" s="15"/>
      <c r="P40" s="15"/>
      <c r="Q40" s="15"/>
      <c r="R40" s="11">
        <f t="shared" si="5"/>
        <v>0</v>
      </c>
      <c r="S40" s="15"/>
      <c r="T40" s="15"/>
      <c r="U40" s="9">
        <f t="shared" si="1"/>
        <v>0</v>
      </c>
      <c r="V40" s="9">
        <f t="shared" si="2"/>
        <v>2</v>
      </c>
      <c r="W40" s="15"/>
      <c r="X40" s="16">
        <f t="shared" si="3"/>
        <v>-2</v>
      </c>
      <c r="Y40" s="18"/>
      <c r="Z40" s="17"/>
    </row>
    <row r="41" spans="1:26" ht="18" customHeight="1" x14ac:dyDescent="0.2">
      <c r="A41" s="13">
        <v>1500311</v>
      </c>
      <c r="B41" s="14" t="s">
        <v>65</v>
      </c>
      <c r="C41" s="15">
        <v>21000</v>
      </c>
      <c r="D41" s="10">
        <f>VLOOKUP($A41,'04.04'!$A$9:$W$204,23,0)</f>
        <v>0</v>
      </c>
      <c r="E41" s="15"/>
      <c r="F41" s="15"/>
      <c r="G41" s="15"/>
      <c r="H41" s="9">
        <f t="shared" si="0"/>
        <v>0</v>
      </c>
      <c r="I41" s="15"/>
      <c r="J41" s="15"/>
      <c r="K41" s="15"/>
      <c r="L41" s="9">
        <f t="shared" si="4"/>
        <v>0</v>
      </c>
      <c r="M41" s="15"/>
      <c r="N41" s="15"/>
      <c r="O41" s="15"/>
      <c r="P41" s="15"/>
      <c r="Q41" s="15"/>
      <c r="R41" s="11">
        <f t="shared" si="5"/>
        <v>0</v>
      </c>
      <c r="S41" s="15"/>
      <c r="T41" s="15"/>
      <c r="U41" s="9">
        <f t="shared" si="1"/>
        <v>0</v>
      </c>
      <c r="V41" s="9">
        <f t="shared" si="2"/>
        <v>0</v>
      </c>
      <c r="W41" s="15"/>
      <c r="X41" s="16">
        <f t="shared" si="3"/>
        <v>0</v>
      </c>
      <c r="Y41" s="18"/>
      <c r="Z41" s="17"/>
    </row>
    <row r="42" spans="1:26" ht="18" customHeight="1" x14ac:dyDescent="0.2">
      <c r="A42" s="13">
        <v>1500312</v>
      </c>
      <c r="B42" s="14" t="s">
        <v>66</v>
      </c>
      <c r="C42" s="15">
        <v>21000</v>
      </c>
      <c r="D42" s="10">
        <f>VLOOKUP($A42,'04.04'!$A$9:$W$204,23,0)</f>
        <v>0</v>
      </c>
      <c r="E42" s="15"/>
      <c r="F42" s="15"/>
      <c r="G42" s="15"/>
      <c r="H42" s="9">
        <f t="shared" si="0"/>
        <v>0</v>
      </c>
      <c r="I42" s="15"/>
      <c r="J42" s="15"/>
      <c r="K42" s="15"/>
      <c r="L42" s="9">
        <f t="shared" si="4"/>
        <v>0</v>
      </c>
      <c r="M42" s="15"/>
      <c r="N42" s="15"/>
      <c r="O42" s="15"/>
      <c r="P42" s="15"/>
      <c r="Q42" s="15"/>
      <c r="R42" s="11">
        <f t="shared" si="5"/>
        <v>0</v>
      </c>
      <c r="S42" s="15"/>
      <c r="T42" s="15"/>
      <c r="U42" s="9">
        <f t="shared" si="1"/>
        <v>0</v>
      </c>
      <c r="V42" s="9">
        <f t="shared" si="2"/>
        <v>0</v>
      </c>
      <c r="W42" s="15"/>
      <c r="X42" s="16">
        <f t="shared" si="3"/>
        <v>0</v>
      </c>
      <c r="Y42" s="18"/>
      <c r="Z42" s="17"/>
    </row>
    <row r="43" spans="1:26" ht="18" customHeight="1" x14ac:dyDescent="0.2">
      <c r="A43" s="13">
        <v>1500313</v>
      </c>
      <c r="B43" s="14" t="s">
        <v>67</v>
      </c>
      <c r="C43" s="15">
        <v>20000</v>
      </c>
      <c r="D43" s="10">
        <f>VLOOKUP($A43,'04.04'!$A$9:$W$204,23,0)</f>
        <v>0</v>
      </c>
      <c r="E43" s="15"/>
      <c r="F43" s="15"/>
      <c r="G43" s="15"/>
      <c r="H43" s="9">
        <f t="shared" si="0"/>
        <v>0</v>
      </c>
      <c r="I43" s="15"/>
      <c r="J43" s="15"/>
      <c r="K43" s="15"/>
      <c r="L43" s="9">
        <f t="shared" si="4"/>
        <v>0</v>
      </c>
      <c r="M43" s="15"/>
      <c r="N43" s="15"/>
      <c r="O43" s="15"/>
      <c r="P43" s="15"/>
      <c r="Q43" s="15"/>
      <c r="R43" s="11">
        <f t="shared" si="5"/>
        <v>0</v>
      </c>
      <c r="S43" s="15"/>
      <c r="T43" s="15"/>
      <c r="U43" s="9">
        <f t="shared" si="1"/>
        <v>0</v>
      </c>
      <c r="V43" s="9">
        <f t="shared" si="2"/>
        <v>0</v>
      </c>
      <c r="W43" s="15"/>
      <c r="X43" s="16">
        <f t="shared" si="3"/>
        <v>0</v>
      </c>
      <c r="Y43" s="18"/>
      <c r="Z43" s="17"/>
    </row>
    <row r="44" spans="1:26" ht="18" customHeight="1" x14ac:dyDescent="0.2">
      <c r="A44" s="13">
        <v>1500314</v>
      </c>
      <c r="B44" s="14" t="s">
        <v>68</v>
      </c>
      <c r="C44" s="15">
        <v>17000</v>
      </c>
      <c r="D44" s="10">
        <f>VLOOKUP($A44,'04.04'!$A$9:$W$204,23,0)</f>
        <v>0</v>
      </c>
      <c r="E44" s="15">
        <v>4</v>
      </c>
      <c r="F44" s="15"/>
      <c r="G44" s="15"/>
      <c r="H44" s="9">
        <f t="shared" si="0"/>
        <v>4</v>
      </c>
      <c r="I44" s="15">
        <v>2</v>
      </c>
      <c r="J44" s="15"/>
      <c r="K44" s="15"/>
      <c r="L44" s="9">
        <f t="shared" si="4"/>
        <v>2</v>
      </c>
      <c r="M44" s="15"/>
      <c r="N44" s="15"/>
      <c r="O44" s="15"/>
      <c r="P44" s="15"/>
      <c r="Q44" s="15"/>
      <c r="R44" s="11">
        <f t="shared" si="5"/>
        <v>0</v>
      </c>
      <c r="S44" s="15">
        <v>2</v>
      </c>
      <c r="T44" s="15"/>
      <c r="U44" s="9">
        <f t="shared" si="1"/>
        <v>2</v>
      </c>
      <c r="V44" s="9">
        <f t="shared" si="2"/>
        <v>0</v>
      </c>
      <c r="W44" s="15"/>
      <c r="X44" s="16">
        <f t="shared" si="3"/>
        <v>0</v>
      </c>
      <c r="Y44" s="26"/>
      <c r="Z44" s="17"/>
    </row>
    <row r="45" spans="1:26" ht="18" customHeight="1" x14ac:dyDescent="0.2">
      <c r="A45" s="13">
        <v>1502007</v>
      </c>
      <c r="B45" s="14" t="s">
        <v>69</v>
      </c>
      <c r="C45" s="15">
        <v>19000</v>
      </c>
      <c r="D45" s="10">
        <f>VLOOKUP($A45,'04.04'!$A$9:$W$204,23,0)</f>
        <v>0</v>
      </c>
      <c r="E45" s="15"/>
      <c r="F45" s="15"/>
      <c r="G45" s="15"/>
      <c r="H45" s="9">
        <f t="shared" si="0"/>
        <v>0</v>
      </c>
      <c r="I45" s="15"/>
      <c r="J45" s="15"/>
      <c r="K45" s="15"/>
      <c r="L45" s="9">
        <f t="shared" si="4"/>
        <v>0</v>
      </c>
      <c r="M45" s="15"/>
      <c r="N45" s="15"/>
      <c r="O45" s="15"/>
      <c r="P45" s="15"/>
      <c r="Q45" s="15"/>
      <c r="R45" s="11">
        <f t="shared" si="5"/>
        <v>0</v>
      </c>
      <c r="S45" s="15"/>
      <c r="T45" s="15"/>
      <c r="U45" s="9">
        <f t="shared" si="1"/>
        <v>0</v>
      </c>
      <c r="V45" s="9">
        <f t="shared" si="2"/>
        <v>0</v>
      </c>
      <c r="W45" s="15"/>
      <c r="X45" s="16">
        <f t="shared" si="3"/>
        <v>0</v>
      </c>
      <c r="Y45" s="26"/>
      <c r="Z45" s="17"/>
    </row>
    <row r="46" spans="1:26" ht="18" customHeight="1" x14ac:dyDescent="0.2">
      <c r="A46" s="13">
        <v>1502011</v>
      </c>
      <c r="B46" s="14" t="s">
        <v>70</v>
      </c>
      <c r="C46" s="15">
        <v>17000</v>
      </c>
      <c r="D46" s="10">
        <f>VLOOKUP($A46,'04.04'!$A$9:$W$204,23,0)</f>
        <v>0</v>
      </c>
      <c r="E46" s="15">
        <v>4</v>
      </c>
      <c r="F46" s="15"/>
      <c r="G46" s="15"/>
      <c r="H46" s="9">
        <f t="shared" si="0"/>
        <v>4</v>
      </c>
      <c r="I46" s="15">
        <v>4</v>
      </c>
      <c r="J46" s="15"/>
      <c r="K46" s="15"/>
      <c r="L46" s="9">
        <f t="shared" si="4"/>
        <v>4</v>
      </c>
      <c r="M46" s="15"/>
      <c r="N46" s="15"/>
      <c r="O46" s="15"/>
      <c r="P46" s="15"/>
      <c r="Q46" s="15"/>
      <c r="R46" s="11">
        <f t="shared" si="5"/>
        <v>0</v>
      </c>
      <c r="S46" s="15"/>
      <c r="T46" s="15"/>
      <c r="U46" s="9">
        <f t="shared" si="1"/>
        <v>0</v>
      </c>
      <c r="V46" s="9">
        <f t="shared" si="2"/>
        <v>0</v>
      </c>
      <c r="W46" s="15"/>
      <c r="X46" s="16">
        <f t="shared" si="3"/>
        <v>0</v>
      </c>
      <c r="Y46" s="26"/>
      <c r="Z46" s="17"/>
    </row>
    <row r="47" spans="1:26" ht="18" customHeight="1" x14ac:dyDescent="0.2">
      <c r="A47" s="13">
        <v>1502012</v>
      </c>
      <c r="B47" s="14" t="s">
        <v>71</v>
      </c>
      <c r="C47" s="15">
        <v>18000</v>
      </c>
      <c r="D47" s="10">
        <f>VLOOKUP($A47,'04.04'!$A$9:$W$204,23,0)</f>
        <v>0</v>
      </c>
      <c r="E47" s="15">
        <v>4</v>
      </c>
      <c r="F47" s="15"/>
      <c r="G47" s="15"/>
      <c r="H47" s="9">
        <f t="shared" si="0"/>
        <v>4</v>
      </c>
      <c r="I47" s="15">
        <v>4</v>
      </c>
      <c r="J47" s="15"/>
      <c r="K47" s="15"/>
      <c r="L47" s="9">
        <f t="shared" si="4"/>
        <v>4</v>
      </c>
      <c r="M47" s="15"/>
      <c r="N47" s="15"/>
      <c r="O47" s="15"/>
      <c r="P47" s="15"/>
      <c r="Q47" s="15"/>
      <c r="R47" s="11">
        <f t="shared" si="5"/>
        <v>0</v>
      </c>
      <c r="S47" s="15"/>
      <c r="T47" s="15"/>
      <c r="U47" s="9">
        <f t="shared" si="1"/>
        <v>0</v>
      </c>
      <c r="V47" s="9">
        <f t="shared" si="2"/>
        <v>0</v>
      </c>
      <c r="W47" s="15"/>
      <c r="X47" s="16">
        <f t="shared" si="3"/>
        <v>0</v>
      </c>
      <c r="Y47" s="18"/>
      <c r="Z47" s="17"/>
    </row>
    <row r="48" spans="1:26" ht="18" customHeight="1" x14ac:dyDescent="0.2">
      <c r="A48" s="13">
        <v>1502013</v>
      </c>
      <c r="B48" s="14" t="s">
        <v>72</v>
      </c>
      <c r="C48" s="15">
        <v>20000</v>
      </c>
      <c r="D48" s="10">
        <f>VLOOKUP($A48,'04.04'!$A$9:$W$204,23,0)</f>
        <v>0</v>
      </c>
      <c r="E48" s="15"/>
      <c r="F48" s="15"/>
      <c r="G48" s="15"/>
      <c r="H48" s="9">
        <f t="shared" si="0"/>
        <v>0</v>
      </c>
      <c r="I48" s="15"/>
      <c r="J48" s="15"/>
      <c r="K48" s="15"/>
      <c r="L48" s="9">
        <f t="shared" si="4"/>
        <v>0</v>
      </c>
      <c r="M48" s="15"/>
      <c r="N48" s="15"/>
      <c r="O48" s="15"/>
      <c r="P48" s="15"/>
      <c r="Q48" s="15"/>
      <c r="R48" s="11">
        <f t="shared" si="5"/>
        <v>0</v>
      </c>
      <c r="S48" s="15"/>
      <c r="T48" s="15"/>
      <c r="U48" s="9">
        <f t="shared" si="1"/>
        <v>0</v>
      </c>
      <c r="V48" s="9">
        <f t="shared" si="2"/>
        <v>0</v>
      </c>
      <c r="W48" s="15"/>
      <c r="X48" s="16">
        <f t="shared" si="3"/>
        <v>0</v>
      </c>
      <c r="Y48" s="18"/>
      <c r="Z48" s="17"/>
    </row>
    <row r="49" spans="1:28" ht="18" customHeight="1" x14ac:dyDescent="0.2">
      <c r="A49" s="13">
        <v>1502021</v>
      </c>
      <c r="B49" s="14" t="s">
        <v>73</v>
      </c>
      <c r="C49" s="15">
        <v>22000</v>
      </c>
      <c r="D49" s="10">
        <f>VLOOKUP($A49,'04.04'!$A$9:$W$204,23,0)</f>
        <v>0</v>
      </c>
      <c r="E49" s="15">
        <v>4</v>
      </c>
      <c r="F49" s="15"/>
      <c r="G49" s="15"/>
      <c r="H49" s="9">
        <f t="shared" si="0"/>
        <v>4</v>
      </c>
      <c r="I49" s="15">
        <v>4</v>
      </c>
      <c r="J49" s="15"/>
      <c r="K49" s="15"/>
      <c r="L49" s="9">
        <f t="shared" si="4"/>
        <v>4</v>
      </c>
      <c r="M49" s="15"/>
      <c r="N49" s="15"/>
      <c r="O49" s="15"/>
      <c r="P49" s="15"/>
      <c r="Q49" s="15"/>
      <c r="R49" s="11">
        <f t="shared" si="5"/>
        <v>0</v>
      </c>
      <c r="S49" s="15"/>
      <c r="T49" s="15"/>
      <c r="U49" s="9">
        <f t="shared" si="1"/>
        <v>0</v>
      </c>
      <c r="V49" s="9">
        <f t="shared" si="2"/>
        <v>0</v>
      </c>
      <c r="W49" s="15"/>
      <c r="X49" s="16">
        <f t="shared" si="3"/>
        <v>0</v>
      </c>
      <c r="Y49" s="18"/>
      <c r="Z49" s="17"/>
    </row>
    <row r="50" spans="1:28" ht="18" customHeight="1" x14ac:dyDescent="0.2">
      <c r="A50" s="13">
        <v>1502024</v>
      </c>
      <c r="B50" s="14" t="s">
        <v>74</v>
      </c>
      <c r="C50" s="15">
        <v>21000</v>
      </c>
      <c r="D50" s="10">
        <f>VLOOKUP($A50,'04.04'!$A$9:$W$204,23,0)</f>
        <v>0</v>
      </c>
      <c r="E50" s="15"/>
      <c r="F50" s="15"/>
      <c r="G50" s="15"/>
      <c r="H50" s="9">
        <f t="shared" si="0"/>
        <v>0</v>
      </c>
      <c r="I50" s="15"/>
      <c r="J50" s="15"/>
      <c r="K50" s="15"/>
      <c r="L50" s="9">
        <f t="shared" si="4"/>
        <v>0</v>
      </c>
      <c r="M50" s="15"/>
      <c r="N50" s="15"/>
      <c r="O50" s="15"/>
      <c r="P50" s="15"/>
      <c r="Q50" s="15"/>
      <c r="R50" s="11">
        <f t="shared" si="5"/>
        <v>0</v>
      </c>
      <c r="S50" s="15"/>
      <c r="T50" s="15"/>
      <c r="U50" s="9">
        <f t="shared" si="1"/>
        <v>0</v>
      </c>
      <c r="V50" s="9">
        <f t="shared" si="2"/>
        <v>0</v>
      </c>
      <c r="W50" s="15"/>
      <c r="X50" s="16">
        <f t="shared" si="3"/>
        <v>0</v>
      </c>
      <c r="Y50" s="18"/>
      <c r="Z50" s="17"/>
    </row>
    <row r="51" spans="1:28" ht="18" customHeight="1" x14ac:dyDescent="0.2">
      <c r="A51" s="13">
        <v>1502029</v>
      </c>
      <c r="B51" s="14" t="s">
        <v>75</v>
      </c>
      <c r="C51" s="15">
        <v>19000</v>
      </c>
      <c r="D51" s="10">
        <f>VLOOKUP($A51,'04.04'!$A$9:$W$204,23,0)</f>
        <v>0</v>
      </c>
      <c r="E51" s="15">
        <v>4</v>
      </c>
      <c r="F51" s="15"/>
      <c r="G51" s="15"/>
      <c r="H51" s="9">
        <f t="shared" si="0"/>
        <v>4</v>
      </c>
      <c r="I51" s="15">
        <v>4</v>
      </c>
      <c r="J51" s="15"/>
      <c r="K51" s="15"/>
      <c r="L51" s="9">
        <f t="shared" si="4"/>
        <v>4</v>
      </c>
      <c r="M51" s="15"/>
      <c r="N51" s="15"/>
      <c r="O51" s="15"/>
      <c r="P51" s="15"/>
      <c r="Q51" s="15"/>
      <c r="R51" s="11">
        <f t="shared" si="5"/>
        <v>0</v>
      </c>
      <c r="S51" s="15"/>
      <c r="T51" s="15"/>
      <c r="U51" s="9">
        <f t="shared" si="1"/>
        <v>0</v>
      </c>
      <c r="V51" s="9">
        <f t="shared" si="2"/>
        <v>0</v>
      </c>
      <c r="W51" s="15"/>
      <c r="X51" s="16">
        <f t="shared" si="3"/>
        <v>0</v>
      </c>
      <c r="Y51" s="18"/>
      <c r="Z51" s="17"/>
    </row>
    <row r="52" spans="1:28" ht="18" customHeight="1" x14ac:dyDescent="0.2">
      <c r="A52" s="13">
        <v>1509001</v>
      </c>
      <c r="B52" s="14" t="s">
        <v>76</v>
      </c>
      <c r="C52" s="15">
        <v>25000</v>
      </c>
      <c r="D52" s="10">
        <f>VLOOKUP($A52,'04.04'!$A$9:$W$204,23,0)</f>
        <v>0</v>
      </c>
      <c r="E52" s="15"/>
      <c r="F52" s="15"/>
      <c r="G52" s="15"/>
      <c r="H52" s="9">
        <f t="shared" si="0"/>
        <v>0</v>
      </c>
      <c r="I52" s="15"/>
      <c r="J52" s="15"/>
      <c r="K52" s="15"/>
      <c r="L52" s="9">
        <f t="shared" si="4"/>
        <v>0</v>
      </c>
      <c r="M52" s="15"/>
      <c r="N52" s="15"/>
      <c r="O52" s="15"/>
      <c r="P52" s="15"/>
      <c r="Q52" s="15"/>
      <c r="R52" s="11">
        <f t="shared" si="5"/>
        <v>0</v>
      </c>
      <c r="S52" s="15"/>
      <c r="T52" s="15"/>
      <c r="U52" s="9">
        <f t="shared" si="1"/>
        <v>0</v>
      </c>
      <c r="V52" s="9">
        <f t="shared" si="2"/>
        <v>0</v>
      </c>
      <c r="W52" s="15"/>
      <c r="X52" s="16">
        <f t="shared" si="3"/>
        <v>0</v>
      </c>
      <c r="Y52" s="18"/>
      <c r="Z52" s="17"/>
    </row>
    <row r="53" spans="1:28" ht="18" customHeight="1" x14ac:dyDescent="0.2">
      <c r="A53" s="7">
        <v>1520000</v>
      </c>
      <c r="B53" s="8" t="s">
        <v>77</v>
      </c>
      <c r="C53" s="9"/>
      <c r="D53" s="10">
        <f>VLOOKUP($A53,'04.04'!$A$9:$W$204,23,0)</f>
        <v>0</v>
      </c>
      <c r="E53" s="10"/>
      <c r="F53" s="10"/>
      <c r="G53" s="10"/>
      <c r="H53" s="9"/>
      <c r="I53" s="10"/>
      <c r="J53" s="10"/>
      <c r="K53" s="10"/>
      <c r="L53" s="9">
        <f t="shared" si="4"/>
        <v>0</v>
      </c>
      <c r="M53" s="10"/>
      <c r="N53" s="10"/>
      <c r="O53" s="10"/>
      <c r="P53" s="10"/>
      <c r="Q53" s="10"/>
      <c r="R53" s="11">
        <f t="shared" si="5"/>
        <v>0</v>
      </c>
      <c r="S53" s="10"/>
      <c r="T53" s="10"/>
      <c r="U53" s="9"/>
      <c r="V53" s="9"/>
      <c r="W53" s="10"/>
      <c r="X53" s="9"/>
      <c r="Y53" s="18"/>
      <c r="Z53" s="17"/>
    </row>
    <row r="54" spans="1:28" s="24" customFormat="1" ht="18" customHeight="1" x14ac:dyDescent="0.2">
      <c r="A54" s="13">
        <v>1520001</v>
      </c>
      <c r="B54" s="20" t="s">
        <v>78</v>
      </c>
      <c r="C54" s="21">
        <v>22000</v>
      </c>
      <c r="D54" s="10">
        <f>VLOOKUP($A54,'04.04'!$A$9:$W$204,23,0)</f>
        <v>0</v>
      </c>
      <c r="E54" s="21"/>
      <c r="F54" s="21"/>
      <c r="G54" s="21"/>
      <c r="H54" s="9">
        <f t="shared" ref="H54:H64" si="6">SUM(E54:G54)</f>
        <v>0</v>
      </c>
      <c r="I54" s="21"/>
      <c r="J54" s="21"/>
      <c r="K54" s="21"/>
      <c r="L54" s="9">
        <f t="shared" si="4"/>
        <v>0</v>
      </c>
      <c r="M54" s="21"/>
      <c r="N54" s="15"/>
      <c r="O54" s="21"/>
      <c r="P54" s="15"/>
      <c r="Q54" s="21"/>
      <c r="R54" s="11">
        <f t="shared" si="5"/>
        <v>0</v>
      </c>
      <c r="S54" s="21"/>
      <c r="T54" s="21"/>
      <c r="U54" s="9">
        <f t="shared" ref="U54:U64" si="7">S54+T54</f>
        <v>0</v>
      </c>
      <c r="V54" s="9">
        <f t="shared" ref="V54:V64" si="8">D54+H54-L54-R54-U54</f>
        <v>0</v>
      </c>
      <c r="W54" s="21"/>
      <c r="X54" s="16">
        <f t="shared" ref="X54:X64" si="9">W54-V54</f>
        <v>0</v>
      </c>
      <c r="Y54" s="18"/>
      <c r="Z54" s="18"/>
      <c r="AA54" s="17"/>
      <c r="AB54" s="3"/>
    </row>
    <row r="55" spans="1:28" s="24" customFormat="1" ht="18" customHeight="1" x14ac:dyDescent="0.2">
      <c r="A55" s="13">
        <v>1520004</v>
      </c>
      <c r="B55" s="20" t="s">
        <v>79</v>
      </c>
      <c r="C55" s="21">
        <v>22000</v>
      </c>
      <c r="D55" s="10">
        <f>VLOOKUP($A55,'04.04'!$A$9:$W$204,23,0)</f>
        <v>0</v>
      </c>
      <c r="E55" s="15"/>
      <c r="F55" s="15"/>
      <c r="G55" s="15"/>
      <c r="H55" s="9">
        <f t="shared" si="6"/>
        <v>0</v>
      </c>
      <c r="I55" s="15"/>
      <c r="J55" s="15"/>
      <c r="K55" s="15"/>
      <c r="L55" s="9">
        <f t="shared" si="4"/>
        <v>0</v>
      </c>
      <c r="M55" s="15"/>
      <c r="N55" s="15"/>
      <c r="O55" s="15"/>
      <c r="P55" s="15"/>
      <c r="Q55" s="15"/>
      <c r="R55" s="11">
        <f t="shared" si="5"/>
        <v>0</v>
      </c>
      <c r="S55" s="15"/>
      <c r="T55" s="15"/>
      <c r="U55" s="9">
        <f t="shared" si="7"/>
        <v>0</v>
      </c>
      <c r="V55" s="9">
        <f t="shared" si="8"/>
        <v>0</v>
      </c>
      <c r="W55" s="15"/>
      <c r="X55" s="16">
        <f t="shared" si="9"/>
        <v>0</v>
      </c>
      <c r="Y55" s="18"/>
      <c r="Z55" s="18"/>
      <c r="AA55" s="17"/>
      <c r="AB55" s="3"/>
    </row>
    <row r="56" spans="1:28" x14ac:dyDescent="0.2">
      <c r="A56" s="13">
        <v>1520005</v>
      </c>
      <c r="B56" s="14" t="s">
        <v>80</v>
      </c>
      <c r="C56" s="15">
        <v>22000</v>
      </c>
      <c r="D56" s="10">
        <f>VLOOKUP($A56,'04.04'!$A$9:$W$204,23,0)</f>
        <v>0</v>
      </c>
      <c r="E56" s="15"/>
      <c r="F56" s="15"/>
      <c r="G56" s="15"/>
      <c r="H56" s="9">
        <f t="shared" si="6"/>
        <v>0</v>
      </c>
      <c r="I56" s="15"/>
      <c r="J56" s="15"/>
      <c r="K56" s="15"/>
      <c r="L56" s="9">
        <f t="shared" si="4"/>
        <v>0</v>
      </c>
      <c r="M56" s="15"/>
      <c r="N56" s="15"/>
      <c r="O56" s="15"/>
      <c r="P56" s="15"/>
      <c r="Q56" s="15"/>
      <c r="R56" s="11">
        <f t="shared" si="5"/>
        <v>0</v>
      </c>
      <c r="S56" s="15"/>
      <c r="T56" s="15"/>
      <c r="U56" s="9">
        <f t="shared" si="7"/>
        <v>0</v>
      </c>
      <c r="V56" s="9">
        <f t="shared" si="8"/>
        <v>0</v>
      </c>
      <c r="W56" s="15"/>
      <c r="X56" s="16">
        <f t="shared" si="9"/>
        <v>0</v>
      </c>
      <c r="Y56" s="18"/>
      <c r="Z56" s="18"/>
      <c r="AA56" s="17"/>
    </row>
    <row r="57" spans="1:28" x14ac:dyDescent="0.2">
      <c r="A57" s="13">
        <v>1520020</v>
      </c>
      <c r="B57" s="14" t="s">
        <v>81</v>
      </c>
      <c r="C57" s="15">
        <v>20000</v>
      </c>
      <c r="D57" s="10">
        <f>VLOOKUP($A57,'04.04'!$A$9:$W$204,23,0)</f>
        <v>0</v>
      </c>
      <c r="E57" s="15"/>
      <c r="F57" s="15"/>
      <c r="G57" s="15"/>
      <c r="H57" s="9">
        <f t="shared" si="6"/>
        <v>0</v>
      </c>
      <c r="I57" s="15"/>
      <c r="J57" s="15"/>
      <c r="K57" s="15"/>
      <c r="L57" s="9">
        <f t="shared" si="4"/>
        <v>0</v>
      </c>
      <c r="M57" s="15"/>
      <c r="N57" s="15"/>
      <c r="O57" s="15"/>
      <c r="P57" s="15"/>
      <c r="Q57" s="15"/>
      <c r="R57" s="11">
        <f t="shared" si="5"/>
        <v>0</v>
      </c>
      <c r="S57" s="15"/>
      <c r="T57" s="15"/>
      <c r="U57" s="9">
        <f t="shared" si="7"/>
        <v>0</v>
      </c>
      <c r="V57" s="9">
        <f t="shared" si="8"/>
        <v>0</v>
      </c>
      <c r="W57" s="15"/>
      <c r="X57" s="16">
        <f t="shared" si="9"/>
        <v>0</v>
      </c>
      <c r="Y57" s="18"/>
      <c r="Z57" s="17"/>
    </row>
    <row r="58" spans="1:28" ht="18" customHeight="1" x14ac:dyDescent="0.2">
      <c r="A58" s="13">
        <v>1520041</v>
      </c>
      <c r="B58" s="14" t="s">
        <v>82</v>
      </c>
      <c r="C58" s="15">
        <v>29000</v>
      </c>
      <c r="D58" s="10">
        <f>VLOOKUP($A58,'04.04'!$A$9:$W$204,23,0)</f>
        <v>0</v>
      </c>
      <c r="E58" s="15"/>
      <c r="F58" s="15"/>
      <c r="G58" s="15"/>
      <c r="H58" s="9">
        <f t="shared" si="6"/>
        <v>0</v>
      </c>
      <c r="I58" s="15"/>
      <c r="J58" s="15"/>
      <c r="K58" s="15"/>
      <c r="L58" s="9">
        <f t="shared" si="4"/>
        <v>0</v>
      </c>
      <c r="M58" s="15"/>
      <c r="N58" s="15"/>
      <c r="O58" s="15"/>
      <c r="P58" s="15"/>
      <c r="Q58" s="15"/>
      <c r="R58" s="11">
        <f>SUM(M58:Q58)</f>
        <v>0</v>
      </c>
      <c r="S58" s="15"/>
      <c r="T58" s="15"/>
      <c r="U58" s="9">
        <f>S58+T58</f>
        <v>0</v>
      </c>
      <c r="V58" s="9">
        <f t="shared" si="8"/>
        <v>0</v>
      </c>
      <c r="W58" s="15"/>
      <c r="X58" s="16">
        <f>W58-V58</f>
        <v>0</v>
      </c>
      <c r="Y58" s="18"/>
      <c r="Z58" s="17"/>
    </row>
    <row r="59" spans="1:28" ht="18" customHeight="1" x14ac:dyDescent="0.2">
      <c r="A59" s="13">
        <v>1520043</v>
      </c>
      <c r="B59" s="14" t="s">
        <v>83</v>
      </c>
      <c r="C59" s="15">
        <v>32000</v>
      </c>
      <c r="D59" s="10">
        <f>VLOOKUP($A59,'04.04'!$A$9:$W$204,23,0)</f>
        <v>0</v>
      </c>
      <c r="E59" s="15"/>
      <c r="F59" s="15"/>
      <c r="G59" s="15"/>
      <c r="H59" s="9">
        <f t="shared" si="6"/>
        <v>0</v>
      </c>
      <c r="I59" s="15"/>
      <c r="J59" s="15"/>
      <c r="K59" s="15"/>
      <c r="L59" s="9">
        <f t="shared" si="4"/>
        <v>0</v>
      </c>
      <c r="M59" s="15"/>
      <c r="N59" s="15"/>
      <c r="O59" s="15"/>
      <c r="P59" s="15"/>
      <c r="Q59" s="15"/>
      <c r="R59" s="11">
        <f t="shared" si="5"/>
        <v>0</v>
      </c>
      <c r="S59" s="15"/>
      <c r="T59" s="15"/>
      <c r="U59" s="9">
        <f t="shared" si="7"/>
        <v>0</v>
      </c>
      <c r="V59" s="9">
        <f t="shared" si="8"/>
        <v>0</v>
      </c>
      <c r="W59" s="15"/>
      <c r="X59" s="16">
        <f t="shared" si="9"/>
        <v>0</v>
      </c>
      <c r="Y59" s="18"/>
      <c r="Z59" s="17"/>
    </row>
    <row r="60" spans="1:28" ht="18" customHeight="1" x14ac:dyDescent="0.2">
      <c r="A60" s="13">
        <v>1520050</v>
      </c>
      <c r="B60" s="14" t="s">
        <v>243</v>
      </c>
      <c r="C60" s="15">
        <v>35000</v>
      </c>
      <c r="D60" s="10">
        <f>VLOOKUP($A60,'04.04'!$A$9:$W$204,23,0)</f>
        <v>0</v>
      </c>
      <c r="E60" s="15"/>
      <c r="F60" s="15"/>
      <c r="G60" s="15"/>
      <c r="H60" s="9">
        <f t="shared" si="6"/>
        <v>0</v>
      </c>
      <c r="I60" s="15">
        <v>7</v>
      </c>
      <c r="J60" s="15"/>
      <c r="K60" s="15"/>
      <c r="L60" s="9">
        <f t="shared" si="4"/>
        <v>7</v>
      </c>
      <c r="M60" s="15"/>
      <c r="N60" s="15"/>
      <c r="O60" s="15"/>
      <c r="P60" s="15"/>
      <c r="Q60" s="15"/>
      <c r="R60" s="11">
        <f t="shared" si="5"/>
        <v>0</v>
      </c>
      <c r="S60" s="15"/>
      <c r="T60" s="15"/>
      <c r="U60" s="9">
        <f t="shared" si="7"/>
        <v>0</v>
      </c>
      <c r="V60" s="9"/>
      <c r="W60" s="15"/>
      <c r="X60" s="16"/>
      <c r="Y60" s="18"/>
      <c r="Z60" s="17"/>
    </row>
    <row r="61" spans="1:28" ht="18" customHeight="1" x14ac:dyDescent="0.2">
      <c r="A61" s="13">
        <v>1520051</v>
      </c>
      <c r="B61" s="14" t="s">
        <v>244</v>
      </c>
      <c r="C61" s="15">
        <v>50000</v>
      </c>
      <c r="D61" s="10">
        <f>VLOOKUP($A61,'04.04'!$A$9:$W$204,23,0)</f>
        <v>0</v>
      </c>
      <c r="E61" s="15"/>
      <c r="F61" s="15"/>
      <c r="G61" s="15"/>
      <c r="H61" s="9">
        <f t="shared" si="6"/>
        <v>0</v>
      </c>
      <c r="I61" s="15">
        <v>13</v>
      </c>
      <c r="J61" s="15"/>
      <c r="K61" s="15"/>
      <c r="L61" s="9">
        <f t="shared" si="4"/>
        <v>13</v>
      </c>
      <c r="M61" s="15"/>
      <c r="N61" s="15"/>
      <c r="O61" s="15"/>
      <c r="P61" s="15"/>
      <c r="Q61" s="15"/>
      <c r="R61" s="11">
        <f t="shared" si="5"/>
        <v>0</v>
      </c>
      <c r="S61" s="15"/>
      <c r="T61" s="15"/>
      <c r="U61" s="9">
        <f t="shared" si="7"/>
        <v>0</v>
      </c>
      <c r="V61" s="9"/>
      <c r="W61" s="15"/>
      <c r="X61" s="16"/>
      <c r="Y61" s="18"/>
      <c r="Z61" s="17"/>
    </row>
    <row r="62" spans="1:28" ht="18" customHeight="1" x14ac:dyDescent="0.2">
      <c r="A62" s="13">
        <v>1522008</v>
      </c>
      <c r="B62" s="14" t="s">
        <v>84</v>
      </c>
      <c r="C62" s="15">
        <v>25000</v>
      </c>
      <c r="D62" s="10">
        <f>VLOOKUP($A62,'04.04'!$A$9:$W$204,23,0)</f>
        <v>0</v>
      </c>
      <c r="E62" s="15"/>
      <c r="F62" s="15"/>
      <c r="G62" s="15"/>
      <c r="H62" s="9">
        <f t="shared" si="6"/>
        <v>0</v>
      </c>
      <c r="I62" s="15"/>
      <c r="J62" s="15"/>
      <c r="K62" s="15"/>
      <c r="L62" s="9">
        <f t="shared" si="4"/>
        <v>0</v>
      </c>
      <c r="M62" s="15"/>
      <c r="N62" s="15"/>
      <c r="O62" s="15"/>
      <c r="P62" s="15"/>
      <c r="Q62" s="15"/>
      <c r="R62" s="11">
        <f t="shared" si="5"/>
        <v>0</v>
      </c>
      <c r="S62" s="15"/>
      <c r="T62" s="15"/>
      <c r="U62" s="9">
        <f t="shared" si="7"/>
        <v>0</v>
      </c>
      <c r="V62" s="9">
        <f t="shared" si="8"/>
        <v>0</v>
      </c>
      <c r="W62" s="15"/>
      <c r="X62" s="16">
        <f t="shared" si="9"/>
        <v>0</v>
      </c>
      <c r="Y62" s="18"/>
      <c r="Z62" s="17"/>
    </row>
    <row r="63" spans="1:28" ht="18" customHeight="1" x14ac:dyDescent="0.2">
      <c r="A63" s="13">
        <v>1523008</v>
      </c>
      <c r="B63" s="14" t="s">
        <v>232</v>
      </c>
      <c r="C63" s="15">
        <v>13000</v>
      </c>
      <c r="D63" s="10">
        <f>VLOOKUP($A63,'04.04'!$A$9:$W$204,23,0)</f>
        <v>0</v>
      </c>
      <c r="E63" s="15">
        <v>97</v>
      </c>
      <c r="F63" s="15"/>
      <c r="G63" s="15"/>
      <c r="H63" s="9">
        <f t="shared" si="6"/>
        <v>97</v>
      </c>
      <c r="I63" s="15">
        <v>4</v>
      </c>
      <c r="J63" s="15"/>
      <c r="K63" s="15"/>
      <c r="L63" s="9">
        <f t="shared" si="4"/>
        <v>4</v>
      </c>
      <c r="M63" s="15"/>
      <c r="N63" s="15"/>
      <c r="O63" s="15"/>
      <c r="P63" s="15"/>
      <c r="Q63" s="15"/>
      <c r="R63" s="11">
        <f t="shared" si="5"/>
        <v>0</v>
      </c>
      <c r="S63" s="15">
        <v>7</v>
      </c>
      <c r="T63" s="15"/>
      <c r="U63" s="9">
        <f t="shared" si="7"/>
        <v>7</v>
      </c>
      <c r="V63" s="9">
        <f>D63+H63-L63-R63-U63-L60*3-L61*5</f>
        <v>0</v>
      </c>
      <c r="W63" s="15"/>
      <c r="X63" s="16">
        <f t="shared" si="9"/>
        <v>0</v>
      </c>
      <c r="Y63" s="18"/>
      <c r="Z63" s="17"/>
    </row>
    <row r="64" spans="1:28" ht="18" customHeight="1" x14ac:dyDescent="0.2">
      <c r="A64" s="13">
        <v>1522009</v>
      </c>
      <c r="B64" s="14" t="s">
        <v>85</v>
      </c>
      <c r="C64" s="15">
        <v>24000</v>
      </c>
      <c r="D64" s="10">
        <f>VLOOKUP($A64,'04.04'!$A$9:$W$204,23,0)</f>
        <v>0</v>
      </c>
      <c r="E64" s="15"/>
      <c r="F64" s="15"/>
      <c r="G64" s="15"/>
      <c r="H64" s="9">
        <f t="shared" si="6"/>
        <v>0</v>
      </c>
      <c r="I64" s="15"/>
      <c r="J64" s="15"/>
      <c r="K64" s="15"/>
      <c r="L64" s="9">
        <f t="shared" si="4"/>
        <v>0</v>
      </c>
      <c r="M64" s="15"/>
      <c r="N64" s="15"/>
      <c r="O64" s="15"/>
      <c r="P64" s="15"/>
      <c r="Q64" s="15"/>
      <c r="R64" s="11">
        <f t="shared" si="5"/>
        <v>0</v>
      </c>
      <c r="S64" s="15"/>
      <c r="T64" s="15"/>
      <c r="U64" s="9">
        <f t="shared" si="7"/>
        <v>0</v>
      </c>
      <c r="V64" s="9">
        <f t="shared" si="8"/>
        <v>0</v>
      </c>
      <c r="W64" s="15"/>
      <c r="X64" s="16">
        <f t="shared" si="9"/>
        <v>0</v>
      </c>
      <c r="Y64" s="18"/>
      <c r="Z64" s="17"/>
    </row>
    <row r="65" spans="1:26" ht="18" customHeight="1" x14ac:dyDescent="0.2">
      <c r="A65" s="7">
        <v>1530000</v>
      </c>
      <c r="B65" s="8" t="s">
        <v>86</v>
      </c>
      <c r="C65" s="9"/>
      <c r="D65" s="10">
        <f>VLOOKUP($A65,'04.04'!$A$9:$W$204,23,0)</f>
        <v>0</v>
      </c>
      <c r="E65" s="10"/>
      <c r="F65" s="10"/>
      <c r="G65" s="10"/>
      <c r="H65" s="9"/>
      <c r="I65" s="10"/>
      <c r="J65" s="10"/>
      <c r="K65" s="10"/>
      <c r="L65" s="9">
        <f t="shared" si="4"/>
        <v>0</v>
      </c>
      <c r="M65" s="10"/>
      <c r="N65" s="10"/>
      <c r="O65" s="10"/>
      <c r="P65" s="10"/>
      <c r="Q65" s="10"/>
      <c r="R65" s="11">
        <f t="shared" si="5"/>
        <v>0</v>
      </c>
      <c r="S65" s="10"/>
      <c r="T65" s="10"/>
      <c r="U65" s="9"/>
      <c r="V65" s="9"/>
      <c r="W65" s="10"/>
      <c r="X65" s="9"/>
      <c r="Y65" s="18"/>
      <c r="Z65" s="17"/>
    </row>
    <row r="66" spans="1:26" ht="18" customHeight="1" x14ac:dyDescent="0.2">
      <c r="A66" s="13">
        <v>1532013</v>
      </c>
      <c r="B66" s="14" t="s">
        <v>87</v>
      </c>
      <c r="C66" s="15">
        <v>89000</v>
      </c>
      <c r="D66" s="10">
        <f>VLOOKUP($A66,'04.04'!$A$9:$W$204,23,0)</f>
        <v>0</v>
      </c>
      <c r="E66" s="15"/>
      <c r="F66" s="15"/>
      <c r="G66" s="15"/>
      <c r="H66" s="9">
        <f>SUM(E66:G66)</f>
        <v>0</v>
      </c>
      <c r="I66" s="15"/>
      <c r="J66" s="15"/>
      <c r="K66" s="15"/>
      <c r="L66" s="9">
        <f t="shared" si="4"/>
        <v>0</v>
      </c>
      <c r="M66" s="15"/>
      <c r="N66" s="15"/>
      <c r="O66" s="15"/>
      <c r="P66" s="15"/>
      <c r="Q66" s="15"/>
      <c r="R66" s="11">
        <f t="shared" si="5"/>
        <v>0</v>
      </c>
      <c r="S66" s="15"/>
      <c r="T66" s="15"/>
      <c r="U66" s="9">
        <f>S66+T66</f>
        <v>0</v>
      </c>
      <c r="V66" s="9">
        <f>D66+H66-L66-R66-U66</f>
        <v>0</v>
      </c>
      <c r="W66" s="15"/>
      <c r="X66" s="16">
        <f>W66-V66</f>
        <v>0</v>
      </c>
      <c r="Y66" s="18"/>
      <c r="Z66" s="17"/>
    </row>
    <row r="67" spans="1:26" ht="18" customHeight="1" x14ac:dyDescent="0.2">
      <c r="A67" s="7">
        <v>1540000</v>
      </c>
      <c r="B67" s="8" t="s">
        <v>88</v>
      </c>
      <c r="C67" s="9"/>
      <c r="D67" s="10">
        <f>VLOOKUP($A67,'04.04'!$A$9:$W$204,23,0)</f>
        <v>0</v>
      </c>
      <c r="E67" s="10"/>
      <c r="F67" s="10"/>
      <c r="G67" s="10"/>
      <c r="H67" s="9"/>
      <c r="I67" s="10"/>
      <c r="J67" s="10"/>
      <c r="K67" s="10"/>
      <c r="L67" s="9">
        <f t="shared" si="4"/>
        <v>0</v>
      </c>
      <c r="M67" s="10"/>
      <c r="N67" s="10"/>
      <c r="O67" s="10"/>
      <c r="P67" s="10"/>
      <c r="Q67" s="10"/>
      <c r="R67" s="11">
        <f t="shared" si="5"/>
        <v>0</v>
      </c>
      <c r="S67" s="10"/>
      <c r="T67" s="10"/>
      <c r="U67" s="9"/>
      <c r="V67" s="9"/>
      <c r="W67" s="10"/>
      <c r="X67" s="9"/>
      <c r="Y67" s="18"/>
      <c r="Z67" s="17"/>
    </row>
    <row r="68" spans="1:26" s="24" customFormat="1" ht="18" customHeight="1" x14ac:dyDescent="0.2">
      <c r="A68" s="25">
        <v>1540002</v>
      </c>
      <c r="B68" s="20" t="s">
        <v>89</v>
      </c>
      <c r="C68" s="21">
        <v>19000</v>
      </c>
      <c r="D68" s="10">
        <f>VLOOKUP($A68,'04.04'!$A$9:$W$204,23,0)</f>
        <v>0</v>
      </c>
      <c r="E68" s="15"/>
      <c r="F68" s="15"/>
      <c r="G68" s="15"/>
      <c r="H68" s="9">
        <f>SUM(E68:G68)</f>
        <v>0</v>
      </c>
      <c r="I68" s="15"/>
      <c r="J68" s="15"/>
      <c r="K68" s="15"/>
      <c r="L68" s="9">
        <f t="shared" si="4"/>
        <v>0</v>
      </c>
      <c r="M68" s="15"/>
      <c r="N68" s="15"/>
      <c r="O68" s="15"/>
      <c r="P68" s="15"/>
      <c r="Q68" s="15"/>
      <c r="R68" s="11">
        <f t="shared" si="5"/>
        <v>0</v>
      </c>
      <c r="S68" s="15"/>
      <c r="T68" s="15"/>
      <c r="U68" s="9">
        <f>S68+T68</f>
        <v>0</v>
      </c>
      <c r="V68" s="9">
        <f>D68+H68-L68-R68-U68</f>
        <v>0</v>
      </c>
      <c r="W68" s="15"/>
      <c r="X68" s="16">
        <f>W68-V68</f>
        <v>0</v>
      </c>
      <c r="Y68" s="22"/>
      <c r="Z68" s="23"/>
    </row>
    <row r="69" spans="1:26" s="24" customFormat="1" ht="18" customHeight="1" x14ac:dyDescent="0.2">
      <c r="A69" s="25">
        <v>1540034</v>
      </c>
      <c r="B69" s="20" t="s">
        <v>90</v>
      </c>
      <c r="C69" s="21">
        <v>16000</v>
      </c>
      <c r="D69" s="10">
        <f>VLOOKUP($A69,'04.04'!$A$9:$W$204,23,0)</f>
        <v>0</v>
      </c>
      <c r="E69" s="15"/>
      <c r="F69" s="15"/>
      <c r="G69" s="15"/>
      <c r="H69" s="9">
        <f>SUM(E69:G69)</f>
        <v>0</v>
      </c>
      <c r="I69" s="15"/>
      <c r="J69" s="15"/>
      <c r="K69" s="15"/>
      <c r="L69" s="9">
        <f t="shared" si="4"/>
        <v>0</v>
      </c>
      <c r="M69" s="15"/>
      <c r="N69" s="15"/>
      <c r="O69" s="15"/>
      <c r="P69" s="15"/>
      <c r="Q69" s="15"/>
      <c r="R69" s="11">
        <f t="shared" si="5"/>
        <v>0</v>
      </c>
      <c r="S69" s="15"/>
      <c r="T69" s="15"/>
      <c r="U69" s="9">
        <f>S69+T69</f>
        <v>0</v>
      </c>
      <c r="V69" s="9">
        <f>D69+H69-L69-R69-U69</f>
        <v>0</v>
      </c>
      <c r="W69" s="15"/>
      <c r="X69" s="16">
        <f>W69-V69</f>
        <v>0</v>
      </c>
      <c r="Y69" s="22"/>
      <c r="Z69" s="23"/>
    </row>
    <row r="70" spans="1:26" ht="18" customHeight="1" x14ac:dyDescent="0.2">
      <c r="A70" s="7">
        <v>1560000</v>
      </c>
      <c r="B70" s="8" t="s">
        <v>91</v>
      </c>
      <c r="C70" s="9"/>
      <c r="D70" s="10">
        <f>VLOOKUP($A70,'04.04'!$A$9:$W$204,23,0)</f>
        <v>0</v>
      </c>
      <c r="E70" s="10"/>
      <c r="F70" s="10"/>
      <c r="G70" s="10"/>
      <c r="H70" s="9"/>
      <c r="I70" s="10"/>
      <c r="J70" s="10"/>
      <c r="K70" s="10"/>
      <c r="L70" s="9">
        <f t="shared" si="4"/>
        <v>0</v>
      </c>
      <c r="M70" s="10"/>
      <c r="N70" s="10"/>
      <c r="O70" s="10"/>
      <c r="P70" s="10"/>
      <c r="Q70" s="10"/>
      <c r="R70" s="11">
        <f t="shared" si="5"/>
        <v>0</v>
      </c>
      <c r="S70" s="10"/>
      <c r="T70" s="10"/>
      <c r="U70" s="9"/>
      <c r="V70" s="9"/>
      <c r="W70" s="10"/>
      <c r="X70" s="9"/>
      <c r="Y70" s="18"/>
      <c r="Z70" s="17"/>
    </row>
    <row r="71" spans="1:26" ht="18" customHeight="1" x14ac:dyDescent="0.2">
      <c r="A71" s="13">
        <v>1560001</v>
      </c>
      <c r="B71" s="14" t="s">
        <v>92</v>
      </c>
      <c r="C71" s="15">
        <v>28000</v>
      </c>
      <c r="D71" s="10">
        <f>VLOOKUP($A71,'04.04'!$A$9:$W$204,23,0)</f>
        <v>0</v>
      </c>
      <c r="E71" s="15">
        <v>3</v>
      </c>
      <c r="F71" s="15"/>
      <c r="G71" s="15"/>
      <c r="H71" s="9">
        <f>SUM(E71:G71)</f>
        <v>3</v>
      </c>
      <c r="I71" s="15">
        <v>3</v>
      </c>
      <c r="J71" s="15"/>
      <c r="K71" s="15"/>
      <c r="L71" s="9">
        <f t="shared" si="4"/>
        <v>3</v>
      </c>
      <c r="M71" s="15"/>
      <c r="N71" s="15"/>
      <c r="O71" s="15"/>
      <c r="P71" s="15"/>
      <c r="Q71" s="15"/>
      <c r="R71" s="11">
        <f t="shared" si="5"/>
        <v>0</v>
      </c>
      <c r="S71" s="15"/>
      <c r="T71" s="15"/>
      <c r="U71" s="9">
        <f>S71+T71</f>
        <v>0</v>
      </c>
      <c r="V71" s="9">
        <f>D71+H71-L71-R71-U71</f>
        <v>0</v>
      </c>
      <c r="W71" s="15"/>
      <c r="X71" s="16">
        <f>W71-V71</f>
        <v>0</v>
      </c>
      <c r="Y71" s="26"/>
      <c r="Z71" s="17"/>
    </row>
    <row r="72" spans="1:26" ht="18" customHeight="1" x14ac:dyDescent="0.2">
      <c r="A72" s="13">
        <v>1560002</v>
      </c>
      <c r="B72" s="14" t="s">
        <v>93</v>
      </c>
      <c r="C72" s="15">
        <v>28000</v>
      </c>
      <c r="D72" s="10">
        <f>VLOOKUP($A72,'04.04'!$A$9:$W$204,23,0)</f>
        <v>0</v>
      </c>
      <c r="E72" s="15">
        <v>4</v>
      </c>
      <c r="F72" s="15"/>
      <c r="G72" s="15"/>
      <c r="H72" s="9">
        <f>SUM(E72:G72)</f>
        <v>4</v>
      </c>
      <c r="I72" s="15">
        <v>4</v>
      </c>
      <c r="J72" s="15"/>
      <c r="K72" s="15"/>
      <c r="L72" s="9">
        <f t="shared" si="4"/>
        <v>4</v>
      </c>
      <c r="M72" s="15"/>
      <c r="N72" s="15"/>
      <c r="O72" s="15"/>
      <c r="P72" s="15"/>
      <c r="Q72" s="15"/>
      <c r="R72" s="11">
        <f t="shared" si="5"/>
        <v>0</v>
      </c>
      <c r="S72" s="15"/>
      <c r="T72" s="15"/>
      <c r="U72" s="9">
        <f>S72+T72</f>
        <v>0</v>
      </c>
      <c r="V72" s="9">
        <f>D72+H72-L72-R72-U72</f>
        <v>0</v>
      </c>
      <c r="W72" s="15"/>
      <c r="X72" s="16">
        <f>W72-V72</f>
        <v>0</v>
      </c>
      <c r="Y72" s="26"/>
      <c r="Z72" s="17"/>
    </row>
    <row r="73" spans="1:26" ht="18" customHeight="1" x14ac:dyDescent="0.2">
      <c r="A73" s="13">
        <v>1560006</v>
      </c>
      <c r="B73" s="14" t="s">
        <v>94</v>
      </c>
      <c r="C73" s="15">
        <v>28000</v>
      </c>
      <c r="D73" s="10">
        <f>VLOOKUP($A73,'04.04'!$A$9:$W$204,23,0)</f>
        <v>0</v>
      </c>
      <c r="E73" s="15"/>
      <c r="F73" s="15"/>
      <c r="G73" s="15"/>
      <c r="H73" s="9">
        <f>SUM(E73:G73)</f>
        <v>0</v>
      </c>
      <c r="I73" s="15"/>
      <c r="J73" s="15"/>
      <c r="K73" s="15"/>
      <c r="L73" s="9">
        <f t="shared" si="4"/>
        <v>0</v>
      </c>
      <c r="M73" s="15"/>
      <c r="N73" s="15"/>
      <c r="O73" s="15"/>
      <c r="P73" s="15"/>
      <c r="Q73" s="15"/>
      <c r="R73" s="11">
        <f>SUM(M73:Q73)</f>
        <v>0</v>
      </c>
      <c r="S73" s="15"/>
      <c r="T73" s="15"/>
      <c r="U73" s="9">
        <f>S73+T73</f>
        <v>0</v>
      </c>
      <c r="V73" s="9">
        <f>D73+H73-L73-R73-U73</f>
        <v>0</v>
      </c>
      <c r="W73" s="15"/>
      <c r="X73" s="16">
        <f>W73-V73</f>
        <v>0</v>
      </c>
      <c r="Y73" s="26"/>
      <c r="Z73" s="17"/>
    </row>
    <row r="74" spans="1:26" ht="18" customHeight="1" x14ac:dyDescent="0.2">
      <c r="A74" s="13">
        <v>1560008</v>
      </c>
      <c r="B74" s="14" t="s">
        <v>95</v>
      </c>
      <c r="C74" s="15">
        <v>28000</v>
      </c>
      <c r="D74" s="10">
        <f>VLOOKUP($A74,'04.04'!$A$9:$W$204,23,0)</f>
        <v>0</v>
      </c>
      <c r="E74" s="15"/>
      <c r="F74" s="15"/>
      <c r="G74" s="15"/>
      <c r="H74" s="9">
        <f>SUM(E74:G74)</f>
        <v>0</v>
      </c>
      <c r="I74" s="15"/>
      <c r="J74" s="15"/>
      <c r="K74" s="15"/>
      <c r="L74" s="9">
        <f t="shared" si="4"/>
        <v>0</v>
      </c>
      <c r="M74" s="15"/>
      <c r="N74" s="15"/>
      <c r="O74" s="15"/>
      <c r="P74" s="15"/>
      <c r="Q74" s="15"/>
      <c r="R74" s="11">
        <f>SUM(M74:Q74)</f>
        <v>0</v>
      </c>
      <c r="S74" s="15"/>
      <c r="T74" s="15"/>
      <c r="U74" s="9">
        <f>S74+T74</f>
        <v>0</v>
      </c>
      <c r="V74" s="9">
        <f>D74+H74-L74-R74-U74</f>
        <v>0</v>
      </c>
      <c r="W74" s="15"/>
      <c r="X74" s="16">
        <f>W74-V74</f>
        <v>0</v>
      </c>
      <c r="Y74" s="26"/>
      <c r="Z74" s="17"/>
    </row>
    <row r="75" spans="1:26" ht="18" customHeight="1" x14ac:dyDescent="0.2">
      <c r="A75" s="13">
        <v>1560048</v>
      </c>
      <c r="B75" s="14" t="s">
        <v>96</v>
      </c>
      <c r="C75" s="15">
        <v>28000</v>
      </c>
      <c r="D75" s="10">
        <f>VLOOKUP($A75,'04.04'!$A$9:$W$204,23,0)</f>
        <v>0</v>
      </c>
      <c r="E75" s="15"/>
      <c r="F75" s="15"/>
      <c r="G75" s="15"/>
      <c r="H75" s="9">
        <f>SUM(E75:G75)</f>
        <v>0</v>
      </c>
      <c r="I75" s="15"/>
      <c r="J75" s="15"/>
      <c r="K75" s="15"/>
      <c r="L75" s="9">
        <f t="shared" si="4"/>
        <v>0</v>
      </c>
      <c r="M75" s="15"/>
      <c r="N75" s="15"/>
      <c r="O75" s="15"/>
      <c r="P75" s="15"/>
      <c r="Q75" s="15"/>
      <c r="R75" s="11">
        <f t="shared" si="5"/>
        <v>0</v>
      </c>
      <c r="S75" s="15"/>
      <c r="T75" s="15"/>
      <c r="U75" s="9">
        <f>S75+T75</f>
        <v>0</v>
      </c>
      <c r="V75" s="9">
        <f>D75+H75-L75-R75-U75</f>
        <v>0</v>
      </c>
      <c r="W75" s="15"/>
      <c r="X75" s="16">
        <f>W75-V75</f>
        <v>0</v>
      </c>
      <c r="Y75" s="26"/>
      <c r="Z75" s="17"/>
    </row>
    <row r="76" spans="1:26" ht="18" customHeight="1" x14ac:dyDescent="0.2">
      <c r="A76" s="7">
        <v>1510000</v>
      </c>
      <c r="B76" s="8" t="s">
        <v>97</v>
      </c>
      <c r="C76" s="9"/>
      <c r="D76" s="10">
        <f>VLOOKUP($A76,'04.04'!$A$9:$W$204,23,0)</f>
        <v>0</v>
      </c>
      <c r="E76" s="10"/>
      <c r="F76" s="10"/>
      <c r="G76" s="10"/>
      <c r="H76" s="9"/>
      <c r="I76" s="10"/>
      <c r="J76" s="10"/>
      <c r="K76" s="10"/>
      <c r="L76" s="9">
        <f t="shared" si="4"/>
        <v>0</v>
      </c>
      <c r="M76" s="10"/>
      <c r="N76" s="10"/>
      <c r="O76" s="10"/>
      <c r="P76" s="10"/>
      <c r="Q76" s="10"/>
      <c r="R76" s="11">
        <f t="shared" si="5"/>
        <v>0</v>
      </c>
      <c r="S76" s="10"/>
      <c r="T76" s="10"/>
      <c r="U76" s="9"/>
      <c r="V76" s="9"/>
      <c r="W76" s="10"/>
      <c r="X76" s="9"/>
      <c r="Y76" s="18"/>
      <c r="Z76" s="17"/>
    </row>
    <row r="77" spans="1:26" ht="18" customHeight="1" x14ac:dyDescent="0.2">
      <c r="A77" s="13">
        <v>1510001</v>
      </c>
      <c r="B77" s="14" t="s">
        <v>98</v>
      </c>
      <c r="C77" s="15">
        <v>55000</v>
      </c>
      <c r="D77" s="10">
        <f>VLOOKUP($A77,'04.04'!$A$9:$W$204,23,0)</f>
        <v>0</v>
      </c>
      <c r="E77" s="15">
        <v>3</v>
      </c>
      <c r="F77" s="15"/>
      <c r="G77" s="15"/>
      <c r="H77" s="9">
        <f t="shared" ref="H77:H90" si="10">SUM(E77:G77)</f>
        <v>3</v>
      </c>
      <c r="I77" s="15"/>
      <c r="J77" s="15"/>
      <c r="K77" s="15"/>
      <c r="L77" s="9">
        <f t="shared" ref="L77:L140" si="11">SUM(I77:K77)</f>
        <v>0</v>
      </c>
      <c r="M77" s="15"/>
      <c r="N77" s="15"/>
      <c r="O77" s="15"/>
      <c r="P77" s="15"/>
      <c r="Q77" s="15"/>
      <c r="R77" s="11">
        <f t="shared" si="5"/>
        <v>0</v>
      </c>
      <c r="S77" s="15"/>
      <c r="T77" s="15"/>
      <c r="U77" s="9">
        <f t="shared" ref="U77:U90" si="12">S77+T77</f>
        <v>0</v>
      </c>
      <c r="V77" s="9">
        <f t="shared" ref="V77:V90" si="13">D77+H77-L77-R77-U77</f>
        <v>3</v>
      </c>
      <c r="W77" s="15">
        <v>3</v>
      </c>
      <c r="X77" s="16">
        <f t="shared" ref="X77:X90" si="14">W77-V77</f>
        <v>0</v>
      </c>
      <c r="Y77" s="27"/>
      <c r="Z77" s="17"/>
    </row>
    <row r="78" spans="1:26" ht="18" customHeight="1" x14ac:dyDescent="0.2">
      <c r="A78" s="13">
        <v>1510002</v>
      </c>
      <c r="B78" s="14" t="s">
        <v>99</v>
      </c>
      <c r="C78" s="15">
        <v>30000</v>
      </c>
      <c r="D78" s="10">
        <f>VLOOKUP($A78,'04.04'!$A$9:$W$204,23,0)</f>
        <v>3</v>
      </c>
      <c r="E78" s="15">
        <v>6</v>
      </c>
      <c r="F78" s="15"/>
      <c r="G78" s="15"/>
      <c r="H78" s="9">
        <f t="shared" si="10"/>
        <v>6</v>
      </c>
      <c r="I78" s="15">
        <v>4</v>
      </c>
      <c r="J78" s="15"/>
      <c r="K78" s="15"/>
      <c r="L78" s="9">
        <f t="shared" si="11"/>
        <v>4</v>
      </c>
      <c r="M78" s="15">
        <v>2</v>
      </c>
      <c r="N78" s="15"/>
      <c r="O78" s="15"/>
      <c r="P78" s="15"/>
      <c r="Q78" s="15"/>
      <c r="R78" s="11">
        <f t="shared" si="5"/>
        <v>2</v>
      </c>
      <c r="S78" s="15"/>
      <c r="T78" s="15"/>
      <c r="U78" s="9">
        <f t="shared" si="12"/>
        <v>0</v>
      </c>
      <c r="V78" s="9">
        <f t="shared" si="13"/>
        <v>3</v>
      </c>
      <c r="W78" s="15">
        <v>3</v>
      </c>
      <c r="X78" s="16">
        <f t="shared" si="14"/>
        <v>0</v>
      </c>
      <c r="Y78" s="27"/>
      <c r="Z78" s="17"/>
    </row>
    <row r="79" spans="1:26" ht="18" customHeight="1" x14ac:dyDescent="0.2">
      <c r="A79" s="13">
        <v>1510005</v>
      </c>
      <c r="B79" s="14" t="s">
        <v>100</v>
      </c>
      <c r="C79" s="15">
        <v>70000</v>
      </c>
      <c r="D79" s="10">
        <f>VLOOKUP($A79,'04.04'!$A$9:$W$204,23,0)</f>
        <v>0</v>
      </c>
      <c r="E79" s="15"/>
      <c r="F79" s="15"/>
      <c r="G79" s="15"/>
      <c r="H79" s="9">
        <f t="shared" si="10"/>
        <v>0</v>
      </c>
      <c r="I79" s="15"/>
      <c r="J79" s="15"/>
      <c r="K79" s="15"/>
      <c r="L79" s="9">
        <f t="shared" si="11"/>
        <v>0</v>
      </c>
      <c r="M79" s="15"/>
      <c r="N79" s="15"/>
      <c r="O79" s="15"/>
      <c r="P79" s="15"/>
      <c r="Q79" s="15"/>
      <c r="R79" s="11">
        <f t="shared" si="5"/>
        <v>0</v>
      </c>
      <c r="S79" s="15"/>
      <c r="T79" s="15"/>
      <c r="U79" s="9">
        <f t="shared" si="12"/>
        <v>0</v>
      </c>
      <c r="V79" s="9">
        <f t="shared" si="13"/>
        <v>0</v>
      </c>
      <c r="W79" s="15"/>
      <c r="X79" s="16">
        <f t="shared" si="14"/>
        <v>0</v>
      </c>
      <c r="Y79" s="18"/>
      <c r="Z79" s="17"/>
    </row>
    <row r="80" spans="1:26" ht="18" customHeight="1" x14ac:dyDescent="0.2">
      <c r="A80" s="13">
        <v>1510006</v>
      </c>
      <c r="B80" s="14" t="s">
        <v>101</v>
      </c>
      <c r="C80" s="15">
        <v>38000</v>
      </c>
      <c r="D80" s="10">
        <f>VLOOKUP($A80,'04.04'!$A$9:$W$204,23,0)</f>
        <v>1</v>
      </c>
      <c r="E80" s="15"/>
      <c r="F80" s="15"/>
      <c r="G80" s="15"/>
      <c r="H80" s="9">
        <f t="shared" si="10"/>
        <v>0</v>
      </c>
      <c r="I80" s="15">
        <v>1</v>
      </c>
      <c r="J80" s="15"/>
      <c r="K80" s="15"/>
      <c r="L80" s="9">
        <f t="shared" si="11"/>
        <v>1</v>
      </c>
      <c r="M80" s="15"/>
      <c r="N80" s="15"/>
      <c r="O80" s="15"/>
      <c r="P80" s="15"/>
      <c r="Q80" s="15"/>
      <c r="R80" s="11">
        <f t="shared" si="5"/>
        <v>0</v>
      </c>
      <c r="S80" s="15"/>
      <c r="T80" s="15"/>
      <c r="U80" s="9">
        <f t="shared" si="12"/>
        <v>0</v>
      </c>
      <c r="V80" s="9">
        <f t="shared" si="13"/>
        <v>0</v>
      </c>
      <c r="W80" s="15"/>
      <c r="X80" s="16">
        <f t="shared" si="14"/>
        <v>0</v>
      </c>
      <c r="Y80" s="26"/>
      <c r="Z80" s="17"/>
    </row>
    <row r="81" spans="1:26" ht="18" customHeight="1" x14ac:dyDescent="0.2">
      <c r="A81" s="13">
        <v>1510007</v>
      </c>
      <c r="B81" s="14" t="s">
        <v>102</v>
      </c>
      <c r="C81" s="15">
        <v>75000</v>
      </c>
      <c r="D81" s="10">
        <f>VLOOKUP($A81,'04.04'!$A$9:$W$204,23,0)</f>
        <v>0</v>
      </c>
      <c r="E81" s="15"/>
      <c r="F81" s="15"/>
      <c r="G81" s="15"/>
      <c r="H81" s="9">
        <f t="shared" si="10"/>
        <v>0</v>
      </c>
      <c r="I81" s="15"/>
      <c r="J81" s="15"/>
      <c r="K81" s="15"/>
      <c r="L81" s="9">
        <f t="shared" si="11"/>
        <v>0</v>
      </c>
      <c r="M81" s="15"/>
      <c r="N81" s="15"/>
      <c r="O81" s="15"/>
      <c r="P81" s="15"/>
      <c r="Q81" s="15"/>
      <c r="R81" s="11">
        <f>SUM(M81:Q81)</f>
        <v>0</v>
      </c>
      <c r="S81" s="15"/>
      <c r="T81" s="15"/>
      <c r="U81" s="9">
        <f>S81+T81</f>
        <v>0</v>
      </c>
      <c r="V81" s="9">
        <f t="shared" si="13"/>
        <v>0</v>
      </c>
      <c r="W81" s="15"/>
      <c r="X81" s="16">
        <f>W81-V81</f>
        <v>0</v>
      </c>
      <c r="Y81" s="18"/>
      <c r="Z81" s="17"/>
    </row>
    <row r="82" spans="1:26" ht="18" customHeight="1" x14ac:dyDescent="0.2">
      <c r="A82" s="13">
        <v>1510008</v>
      </c>
      <c r="B82" s="14" t="s">
        <v>103</v>
      </c>
      <c r="C82" s="15">
        <v>55000</v>
      </c>
      <c r="D82" s="10">
        <f>VLOOKUP($A82,'04.04'!$A$9:$W$204,23,0)</f>
        <v>0</v>
      </c>
      <c r="E82" s="15"/>
      <c r="F82" s="15"/>
      <c r="G82" s="15"/>
      <c r="H82" s="9">
        <f t="shared" si="10"/>
        <v>0</v>
      </c>
      <c r="I82" s="15"/>
      <c r="J82" s="15"/>
      <c r="K82" s="15"/>
      <c r="L82" s="9">
        <f t="shared" si="11"/>
        <v>0</v>
      </c>
      <c r="M82" s="15"/>
      <c r="N82" s="15"/>
      <c r="O82" s="15"/>
      <c r="P82" s="15"/>
      <c r="Q82" s="15"/>
      <c r="R82" s="11">
        <f>SUM(M82:Q82)</f>
        <v>0</v>
      </c>
      <c r="S82" s="15"/>
      <c r="T82" s="15"/>
      <c r="U82" s="9">
        <f>S82+T82</f>
        <v>0</v>
      </c>
      <c r="V82" s="9">
        <f t="shared" si="13"/>
        <v>0</v>
      </c>
      <c r="W82" s="15"/>
      <c r="X82" s="16">
        <f>W82-V82</f>
        <v>0</v>
      </c>
      <c r="Y82" s="26"/>
      <c r="Z82" s="17"/>
    </row>
    <row r="83" spans="1:26" ht="18" customHeight="1" x14ac:dyDescent="0.2">
      <c r="A83" s="13">
        <v>1510009</v>
      </c>
      <c r="B83" s="14" t="s">
        <v>104</v>
      </c>
      <c r="C83" s="15">
        <v>30000</v>
      </c>
      <c r="D83" s="10">
        <f>VLOOKUP($A83,'04.04'!$A$9:$W$204,23,0)</f>
        <v>2</v>
      </c>
      <c r="E83" s="15"/>
      <c r="F83" s="15"/>
      <c r="G83" s="15"/>
      <c r="H83" s="9">
        <f t="shared" si="10"/>
        <v>0</v>
      </c>
      <c r="I83" s="15">
        <v>1</v>
      </c>
      <c r="J83" s="15"/>
      <c r="K83" s="15"/>
      <c r="L83" s="9">
        <f t="shared" si="11"/>
        <v>1</v>
      </c>
      <c r="M83" s="15"/>
      <c r="N83" s="15"/>
      <c r="O83" s="15"/>
      <c r="P83" s="15"/>
      <c r="Q83" s="15"/>
      <c r="R83" s="11">
        <f t="shared" si="5"/>
        <v>0</v>
      </c>
      <c r="S83" s="15"/>
      <c r="T83" s="15"/>
      <c r="U83" s="9">
        <f t="shared" si="12"/>
        <v>0</v>
      </c>
      <c r="V83" s="9">
        <f t="shared" si="13"/>
        <v>1</v>
      </c>
      <c r="W83" s="15">
        <v>1</v>
      </c>
      <c r="X83" s="16">
        <f t="shared" si="14"/>
        <v>0</v>
      </c>
      <c r="Y83" s="26"/>
      <c r="Z83" s="17"/>
    </row>
    <row r="84" spans="1:26" ht="18" customHeight="1" x14ac:dyDescent="0.2">
      <c r="A84" s="13">
        <v>1510018</v>
      </c>
      <c r="B84" s="14" t="s">
        <v>105</v>
      </c>
      <c r="C84" s="15">
        <v>60000</v>
      </c>
      <c r="D84" s="10">
        <f>VLOOKUP($A84,'04.04'!$A$9:$W$204,23,0)</f>
        <v>0</v>
      </c>
      <c r="E84" s="15">
        <v>2</v>
      </c>
      <c r="F84" s="15"/>
      <c r="G84" s="15"/>
      <c r="H84" s="9">
        <f t="shared" si="10"/>
        <v>2</v>
      </c>
      <c r="I84" s="15">
        <v>1</v>
      </c>
      <c r="J84" s="15"/>
      <c r="K84" s="15"/>
      <c r="L84" s="9">
        <f t="shared" si="11"/>
        <v>1</v>
      </c>
      <c r="M84" s="15"/>
      <c r="N84" s="15"/>
      <c r="O84" s="15"/>
      <c r="P84" s="15"/>
      <c r="Q84" s="15"/>
      <c r="R84" s="11">
        <f t="shared" si="5"/>
        <v>0</v>
      </c>
      <c r="S84" s="15"/>
      <c r="T84" s="15"/>
      <c r="U84" s="9">
        <f t="shared" si="12"/>
        <v>0</v>
      </c>
      <c r="V84" s="9">
        <f t="shared" si="13"/>
        <v>1</v>
      </c>
      <c r="W84" s="15">
        <v>1</v>
      </c>
      <c r="X84" s="16">
        <f t="shared" si="14"/>
        <v>0</v>
      </c>
      <c r="Y84" s="18"/>
      <c r="Z84" s="17"/>
    </row>
    <row r="85" spans="1:26" ht="18" customHeight="1" x14ac:dyDescent="0.2">
      <c r="A85" s="13">
        <v>1510021</v>
      </c>
      <c r="B85" s="14" t="s">
        <v>106</v>
      </c>
      <c r="C85" s="15">
        <v>38000</v>
      </c>
      <c r="D85" s="10">
        <f>VLOOKUP($A85,'04.04'!$A$9:$W$204,23,0)</f>
        <v>4</v>
      </c>
      <c r="E85" s="15"/>
      <c r="F85" s="15"/>
      <c r="G85" s="15"/>
      <c r="H85" s="9">
        <f t="shared" si="10"/>
        <v>0</v>
      </c>
      <c r="I85" s="15">
        <v>4</v>
      </c>
      <c r="J85" s="15"/>
      <c r="K85" s="15"/>
      <c r="L85" s="9">
        <f t="shared" si="11"/>
        <v>4</v>
      </c>
      <c r="M85" s="15"/>
      <c r="N85" s="15"/>
      <c r="O85" s="15"/>
      <c r="P85" s="15"/>
      <c r="Q85" s="15"/>
      <c r="R85" s="11">
        <f t="shared" si="5"/>
        <v>0</v>
      </c>
      <c r="S85" s="15"/>
      <c r="T85" s="15"/>
      <c r="U85" s="9">
        <f t="shared" si="12"/>
        <v>0</v>
      </c>
      <c r="V85" s="9">
        <f t="shared" si="13"/>
        <v>0</v>
      </c>
      <c r="W85" s="15"/>
      <c r="X85" s="16">
        <f t="shared" si="14"/>
        <v>0</v>
      </c>
      <c r="Y85" s="18"/>
      <c r="Z85" s="17"/>
    </row>
    <row r="86" spans="1:26" ht="18" customHeight="1" x14ac:dyDescent="0.2">
      <c r="A86" s="13">
        <v>1510023</v>
      </c>
      <c r="B86" s="14" t="s">
        <v>107</v>
      </c>
      <c r="C86" s="15">
        <v>55000</v>
      </c>
      <c r="D86" s="10">
        <f>VLOOKUP($A86,'04.04'!$A$9:$W$204,23,0)</f>
        <v>0</v>
      </c>
      <c r="E86" s="15"/>
      <c r="F86" s="15"/>
      <c r="G86" s="15"/>
      <c r="H86" s="9">
        <f t="shared" si="10"/>
        <v>0</v>
      </c>
      <c r="I86" s="15"/>
      <c r="J86" s="15"/>
      <c r="K86" s="15"/>
      <c r="L86" s="9">
        <f t="shared" si="11"/>
        <v>0</v>
      </c>
      <c r="M86" s="15"/>
      <c r="N86" s="15"/>
      <c r="O86" s="15"/>
      <c r="P86" s="15"/>
      <c r="Q86" s="15"/>
      <c r="R86" s="11">
        <f>SUM(M86:Q86)</f>
        <v>0</v>
      </c>
      <c r="S86" s="15"/>
      <c r="T86" s="15"/>
      <c r="U86" s="9">
        <f>S86+T86</f>
        <v>0</v>
      </c>
      <c r="V86" s="9">
        <f t="shared" si="13"/>
        <v>0</v>
      </c>
      <c r="W86" s="15"/>
      <c r="X86" s="16">
        <f>W86-V86</f>
        <v>0</v>
      </c>
      <c r="Y86" s="18"/>
      <c r="Z86" s="17"/>
    </row>
    <row r="87" spans="1:26" ht="18" customHeight="1" x14ac:dyDescent="0.2">
      <c r="A87" s="13">
        <v>1510024</v>
      </c>
      <c r="B87" s="14" t="s">
        <v>108</v>
      </c>
      <c r="C87" s="15">
        <v>30000</v>
      </c>
      <c r="D87" s="10">
        <f>VLOOKUP($A87,'04.04'!$A$9:$W$204,23,0)</f>
        <v>0</v>
      </c>
      <c r="E87" s="15"/>
      <c r="F87" s="15"/>
      <c r="G87" s="15"/>
      <c r="H87" s="9">
        <f t="shared" si="10"/>
        <v>0</v>
      </c>
      <c r="I87" s="15"/>
      <c r="J87" s="15"/>
      <c r="K87" s="15"/>
      <c r="L87" s="9">
        <f t="shared" si="11"/>
        <v>0</v>
      </c>
      <c r="M87" s="15"/>
      <c r="N87" s="15"/>
      <c r="O87" s="15"/>
      <c r="P87" s="15"/>
      <c r="Q87" s="15"/>
      <c r="R87" s="11">
        <f>SUM(M87:Q87)</f>
        <v>0</v>
      </c>
      <c r="S87" s="15"/>
      <c r="T87" s="15"/>
      <c r="U87" s="9">
        <f>S87+T87</f>
        <v>0</v>
      </c>
      <c r="V87" s="9">
        <f t="shared" si="13"/>
        <v>0</v>
      </c>
      <c r="W87" s="15"/>
      <c r="X87" s="16">
        <f>W87-V87</f>
        <v>0</v>
      </c>
      <c r="Y87" s="18"/>
      <c r="Z87" s="17"/>
    </row>
    <row r="88" spans="1:26" ht="18" customHeight="1" x14ac:dyDescent="0.2">
      <c r="A88" s="13">
        <v>1510039</v>
      </c>
      <c r="B88" s="14" t="s">
        <v>109</v>
      </c>
      <c r="C88" s="15">
        <v>30000</v>
      </c>
      <c r="D88" s="10">
        <f>VLOOKUP($A88,'04.04'!$A$9:$W$204,23,0)</f>
        <v>3</v>
      </c>
      <c r="E88" s="15">
        <v>4</v>
      </c>
      <c r="F88" s="15"/>
      <c r="G88" s="15"/>
      <c r="H88" s="9">
        <f t="shared" si="10"/>
        <v>4</v>
      </c>
      <c r="I88" s="15">
        <v>2</v>
      </c>
      <c r="J88" s="15"/>
      <c r="K88" s="15"/>
      <c r="L88" s="9">
        <f t="shared" si="11"/>
        <v>2</v>
      </c>
      <c r="M88" s="15">
        <v>2</v>
      </c>
      <c r="N88" s="15"/>
      <c r="O88" s="15"/>
      <c r="P88" s="15"/>
      <c r="Q88" s="15"/>
      <c r="R88" s="11">
        <f t="shared" si="5"/>
        <v>2</v>
      </c>
      <c r="S88" s="15"/>
      <c r="T88" s="15"/>
      <c r="U88" s="9">
        <f t="shared" si="12"/>
        <v>0</v>
      </c>
      <c r="V88" s="9">
        <f t="shared" si="13"/>
        <v>3</v>
      </c>
      <c r="W88" s="15">
        <v>3</v>
      </c>
      <c r="X88" s="16">
        <f t="shared" si="14"/>
        <v>0</v>
      </c>
      <c r="Y88" s="27"/>
      <c r="Z88" s="17"/>
    </row>
    <row r="89" spans="1:26" ht="18" customHeight="1" x14ac:dyDescent="0.2">
      <c r="A89" s="13">
        <v>1510040</v>
      </c>
      <c r="B89" s="14" t="s">
        <v>110</v>
      </c>
      <c r="C89" s="15">
        <v>55000</v>
      </c>
      <c r="D89" s="10">
        <f>VLOOKUP($A89,'04.04'!$A$9:$W$204,23,0)</f>
        <v>0</v>
      </c>
      <c r="E89" s="15">
        <v>2</v>
      </c>
      <c r="F89" s="15"/>
      <c r="G89" s="15"/>
      <c r="H89" s="9">
        <f t="shared" si="10"/>
        <v>2</v>
      </c>
      <c r="I89" s="15"/>
      <c r="J89" s="15"/>
      <c r="K89" s="15"/>
      <c r="L89" s="9">
        <f t="shared" si="11"/>
        <v>0</v>
      </c>
      <c r="M89" s="15"/>
      <c r="N89" s="15"/>
      <c r="O89" s="15"/>
      <c r="P89" s="15"/>
      <c r="Q89" s="15"/>
      <c r="R89" s="11">
        <f t="shared" si="5"/>
        <v>0</v>
      </c>
      <c r="S89" s="15"/>
      <c r="T89" s="15"/>
      <c r="U89" s="9">
        <f t="shared" si="12"/>
        <v>0</v>
      </c>
      <c r="V89" s="9">
        <f t="shared" si="13"/>
        <v>2</v>
      </c>
      <c r="W89" s="15">
        <v>2</v>
      </c>
      <c r="X89" s="16">
        <f t="shared" si="14"/>
        <v>0</v>
      </c>
      <c r="Y89" s="27"/>
      <c r="Z89" s="17"/>
    </row>
    <row r="90" spans="1:26" ht="18" customHeight="1" x14ac:dyDescent="0.2">
      <c r="A90" s="13">
        <v>1510053</v>
      </c>
      <c r="B90" s="14" t="s">
        <v>111</v>
      </c>
      <c r="C90" s="15">
        <v>35000</v>
      </c>
      <c r="D90" s="10">
        <f>VLOOKUP($A90,'04.04'!$A$9:$W$204,23,0)</f>
        <v>0</v>
      </c>
      <c r="E90" s="15">
        <v>4</v>
      </c>
      <c r="F90" s="15"/>
      <c r="G90" s="15"/>
      <c r="H90" s="9">
        <f t="shared" si="10"/>
        <v>4</v>
      </c>
      <c r="I90" s="15">
        <v>2</v>
      </c>
      <c r="J90" s="15"/>
      <c r="K90" s="15"/>
      <c r="L90" s="9">
        <f t="shared" si="11"/>
        <v>2</v>
      </c>
      <c r="M90" s="15"/>
      <c r="N90" s="15"/>
      <c r="O90" s="15"/>
      <c r="P90" s="15"/>
      <c r="Q90" s="15"/>
      <c r="R90" s="11">
        <f t="shared" ref="R90:R159" si="15">SUM(M90:Q90)</f>
        <v>0</v>
      </c>
      <c r="S90" s="15"/>
      <c r="T90" s="15"/>
      <c r="U90" s="9">
        <f t="shared" si="12"/>
        <v>0</v>
      </c>
      <c r="V90" s="9">
        <f t="shared" si="13"/>
        <v>2</v>
      </c>
      <c r="W90" s="15">
        <v>2</v>
      </c>
      <c r="X90" s="16">
        <f t="shared" si="14"/>
        <v>0</v>
      </c>
      <c r="Y90" s="27"/>
      <c r="Z90" s="17"/>
    </row>
    <row r="91" spans="1:26" ht="18" customHeight="1" x14ac:dyDescent="0.2">
      <c r="A91" s="7">
        <v>3500000</v>
      </c>
      <c r="B91" s="8" t="s">
        <v>112</v>
      </c>
      <c r="C91" s="9"/>
      <c r="D91" s="10">
        <f>VLOOKUP($A91,'04.04'!$A$9:$W$204,23,0)</f>
        <v>0</v>
      </c>
      <c r="E91" s="10"/>
      <c r="F91" s="10"/>
      <c r="G91" s="10"/>
      <c r="H91" s="9"/>
      <c r="I91" s="10"/>
      <c r="J91" s="10"/>
      <c r="K91" s="10"/>
      <c r="L91" s="9">
        <f t="shared" si="11"/>
        <v>0</v>
      </c>
      <c r="M91" s="10"/>
      <c r="N91" s="10"/>
      <c r="O91" s="10"/>
      <c r="P91" s="10"/>
      <c r="Q91" s="10"/>
      <c r="R91" s="11">
        <f t="shared" si="15"/>
        <v>0</v>
      </c>
      <c r="S91" s="10"/>
      <c r="T91" s="10"/>
      <c r="U91" s="9"/>
      <c r="V91" s="9"/>
      <c r="W91" s="10"/>
      <c r="X91" s="9"/>
      <c r="Y91" s="18"/>
      <c r="Z91" s="17"/>
    </row>
    <row r="92" spans="1:26" ht="18" customHeight="1" x14ac:dyDescent="0.2">
      <c r="A92" s="13">
        <v>3500003</v>
      </c>
      <c r="B92" s="14" t="s">
        <v>113</v>
      </c>
      <c r="C92" s="15">
        <v>390000</v>
      </c>
      <c r="D92" s="10">
        <f>VLOOKUP($A92,'04.04'!$A$9:$W$204,23,0)</f>
        <v>0</v>
      </c>
      <c r="E92" s="15"/>
      <c r="F92" s="15"/>
      <c r="G92" s="15"/>
      <c r="H92" s="9">
        <f t="shared" ref="H92:H109" si="16">SUM(E92:G92)</f>
        <v>0</v>
      </c>
      <c r="I92" s="15"/>
      <c r="J92" s="15"/>
      <c r="K92" s="15"/>
      <c r="L92" s="9">
        <f t="shared" si="11"/>
        <v>0</v>
      </c>
      <c r="M92" s="15"/>
      <c r="N92" s="15"/>
      <c r="O92" s="15"/>
      <c r="P92" s="15"/>
      <c r="Q92" s="15"/>
      <c r="R92" s="11">
        <f>SUM(M92:Q92)</f>
        <v>0</v>
      </c>
      <c r="S92" s="15"/>
      <c r="T92" s="15"/>
      <c r="U92" s="9">
        <f>S92+T92</f>
        <v>0</v>
      </c>
      <c r="V92" s="9">
        <f t="shared" ref="V92:V109" si="17">D92+H92-L92-R92-U92</f>
        <v>0</v>
      </c>
      <c r="W92" s="15"/>
      <c r="X92" s="16">
        <f>W92-V92</f>
        <v>0</v>
      </c>
      <c r="Y92" s="18"/>
      <c r="Z92" s="17"/>
    </row>
    <row r="93" spans="1:26" ht="18" customHeight="1" x14ac:dyDescent="0.2">
      <c r="A93" s="13">
        <v>3500004</v>
      </c>
      <c r="B93" s="14" t="s">
        <v>114</v>
      </c>
      <c r="C93" s="15">
        <v>300000</v>
      </c>
      <c r="D93" s="10">
        <f>VLOOKUP($A93,'04.04'!$A$9:$W$204,23,0)</f>
        <v>0</v>
      </c>
      <c r="E93" s="15"/>
      <c r="F93" s="15"/>
      <c r="G93" s="15"/>
      <c r="H93" s="9">
        <f t="shared" si="16"/>
        <v>0</v>
      </c>
      <c r="I93" s="15"/>
      <c r="J93" s="15"/>
      <c r="K93" s="15"/>
      <c r="L93" s="9">
        <f t="shared" si="11"/>
        <v>0</v>
      </c>
      <c r="M93" s="15"/>
      <c r="N93" s="15"/>
      <c r="O93" s="15"/>
      <c r="P93" s="15"/>
      <c r="Q93" s="15"/>
      <c r="R93" s="11">
        <f>SUM(M93:Q93)</f>
        <v>0</v>
      </c>
      <c r="S93" s="15"/>
      <c r="T93" s="15"/>
      <c r="U93" s="9">
        <f>S93+T93</f>
        <v>0</v>
      </c>
      <c r="V93" s="9">
        <f t="shared" si="17"/>
        <v>0</v>
      </c>
      <c r="W93" s="15"/>
      <c r="X93" s="16">
        <f>W93-V93</f>
        <v>0</v>
      </c>
      <c r="Y93" s="18"/>
      <c r="Z93" s="17"/>
    </row>
    <row r="94" spans="1:26" ht="18" customHeight="1" x14ac:dyDescent="0.2">
      <c r="A94" s="13">
        <v>3500001</v>
      </c>
      <c r="B94" s="14" t="s">
        <v>115</v>
      </c>
      <c r="C94" s="15">
        <v>300000</v>
      </c>
      <c r="D94" s="10">
        <f>VLOOKUP($A94,'04.04'!$A$9:$W$204,23,0)</f>
        <v>0</v>
      </c>
      <c r="E94" s="15"/>
      <c r="F94" s="15"/>
      <c r="G94" s="15"/>
      <c r="H94" s="9">
        <f t="shared" si="16"/>
        <v>0</v>
      </c>
      <c r="I94" s="15"/>
      <c r="J94" s="15"/>
      <c r="K94" s="15"/>
      <c r="L94" s="9">
        <f t="shared" si="11"/>
        <v>0</v>
      </c>
      <c r="M94" s="15"/>
      <c r="N94" s="15"/>
      <c r="O94" s="15"/>
      <c r="P94" s="15"/>
      <c r="Q94" s="15"/>
      <c r="R94" s="11">
        <f t="shared" si="15"/>
        <v>0</v>
      </c>
      <c r="S94" s="15"/>
      <c r="T94" s="15"/>
      <c r="U94" s="9">
        <f t="shared" ref="U94:U109" si="18">S94+T94</f>
        <v>0</v>
      </c>
      <c r="V94" s="9">
        <f t="shared" si="17"/>
        <v>0</v>
      </c>
      <c r="W94" s="15"/>
      <c r="X94" s="16">
        <f t="shared" ref="X94:X109" si="19">W94-V94</f>
        <v>0</v>
      </c>
      <c r="Y94" s="18"/>
      <c r="Z94" s="17"/>
    </row>
    <row r="95" spans="1:26" ht="18" customHeight="1" x14ac:dyDescent="0.2">
      <c r="A95" s="13">
        <v>3500009</v>
      </c>
      <c r="B95" s="14" t="s">
        <v>116</v>
      </c>
      <c r="C95" s="15">
        <v>390000</v>
      </c>
      <c r="D95" s="10">
        <f>VLOOKUP($A95,'04.04'!$A$9:$W$204,23,0)</f>
        <v>1</v>
      </c>
      <c r="E95" s="15">
        <v>1</v>
      </c>
      <c r="F95" s="15"/>
      <c r="G95" s="15"/>
      <c r="H95" s="9">
        <f t="shared" si="16"/>
        <v>1</v>
      </c>
      <c r="I95" s="15">
        <v>1</v>
      </c>
      <c r="J95" s="15"/>
      <c r="K95" s="15"/>
      <c r="L95" s="9">
        <f t="shared" si="11"/>
        <v>1</v>
      </c>
      <c r="M95" s="15"/>
      <c r="N95" s="15"/>
      <c r="O95" s="15"/>
      <c r="P95" s="15"/>
      <c r="Q95" s="15"/>
      <c r="R95" s="11">
        <f t="shared" si="15"/>
        <v>0</v>
      </c>
      <c r="S95" s="15"/>
      <c r="T95" s="15"/>
      <c r="U95" s="9">
        <f t="shared" si="18"/>
        <v>0</v>
      </c>
      <c r="V95" s="9">
        <f t="shared" si="17"/>
        <v>1</v>
      </c>
      <c r="W95" s="15">
        <v>1</v>
      </c>
      <c r="X95" s="16">
        <f t="shared" si="19"/>
        <v>0</v>
      </c>
      <c r="Y95" s="18"/>
      <c r="Z95" s="17"/>
    </row>
    <row r="96" spans="1:26" ht="18" customHeight="1" x14ac:dyDescent="0.2">
      <c r="A96" s="13">
        <v>3500021</v>
      </c>
      <c r="B96" s="14" t="s">
        <v>117</v>
      </c>
      <c r="C96" s="15">
        <v>390000</v>
      </c>
      <c r="D96" s="10">
        <f>VLOOKUP($A96,'04.04'!$A$9:$W$204,23,0)</f>
        <v>2</v>
      </c>
      <c r="E96" s="15">
        <v>1</v>
      </c>
      <c r="F96" s="15"/>
      <c r="G96" s="15"/>
      <c r="H96" s="9">
        <f t="shared" si="16"/>
        <v>1</v>
      </c>
      <c r="I96" s="15">
        <v>2</v>
      </c>
      <c r="J96" s="15"/>
      <c r="K96" s="15"/>
      <c r="L96" s="9">
        <f t="shared" si="11"/>
        <v>2</v>
      </c>
      <c r="M96" s="15"/>
      <c r="N96" s="15"/>
      <c r="O96" s="15"/>
      <c r="P96" s="15"/>
      <c r="Q96" s="15"/>
      <c r="R96" s="11">
        <f t="shared" si="15"/>
        <v>0</v>
      </c>
      <c r="S96" s="15"/>
      <c r="T96" s="15"/>
      <c r="U96" s="9">
        <f t="shared" si="18"/>
        <v>0</v>
      </c>
      <c r="V96" s="9">
        <f t="shared" si="17"/>
        <v>1</v>
      </c>
      <c r="W96" s="15"/>
      <c r="X96" s="16">
        <f t="shared" si="19"/>
        <v>-1</v>
      </c>
      <c r="Y96" s="18"/>
      <c r="Z96" s="17"/>
    </row>
    <row r="97" spans="1:26" ht="18" customHeight="1" x14ac:dyDescent="0.2">
      <c r="A97" s="13">
        <v>3500022</v>
      </c>
      <c r="B97" s="14" t="s">
        <v>118</v>
      </c>
      <c r="C97" s="15">
        <v>300000</v>
      </c>
      <c r="D97" s="10">
        <f>VLOOKUP($A97,'04.04'!$A$9:$W$204,23,0)</f>
        <v>0</v>
      </c>
      <c r="E97" s="15"/>
      <c r="F97" s="15"/>
      <c r="G97" s="15"/>
      <c r="H97" s="9">
        <f t="shared" si="16"/>
        <v>0</v>
      </c>
      <c r="I97" s="15"/>
      <c r="J97" s="15"/>
      <c r="K97" s="15"/>
      <c r="L97" s="9">
        <f t="shared" si="11"/>
        <v>0</v>
      </c>
      <c r="M97" s="15"/>
      <c r="N97" s="15"/>
      <c r="O97" s="15"/>
      <c r="P97" s="15"/>
      <c r="Q97" s="15"/>
      <c r="R97" s="11">
        <f>SUM(M97:Q97)</f>
        <v>0</v>
      </c>
      <c r="S97" s="15"/>
      <c r="T97" s="15"/>
      <c r="U97" s="9">
        <f>S97+T97</f>
        <v>0</v>
      </c>
      <c r="V97" s="9">
        <f t="shared" si="17"/>
        <v>0</v>
      </c>
      <c r="W97" s="15"/>
      <c r="X97" s="16">
        <f>W97-V97</f>
        <v>0</v>
      </c>
      <c r="Y97" s="18"/>
      <c r="Z97" s="17"/>
    </row>
    <row r="98" spans="1:26" ht="18" customHeight="1" x14ac:dyDescent="0.2">
      <c r="A98" s="13">
        <v>3500029</v>
      </c>
      <c r="B98" s="14" t="s">
        <v>119</v>
      </c>
      <c r="C98" s="15">
        <v>390000</v>
      </c>
      <c r="D98" s="10">
        <f>VLOOKUP($A98,'04.04'!$A$9:$W$204,23,0)</f>
        <v>1</v>
      </c>
      <c r="E98" s="15"/>
      <c r="F98" s="15"/>
      <c r="G98" s="15"/>
      <c r="H98" s="9">
        <f t="shared" si="16"/>
        <v>0</v>
      </c>
      <c r="I98" s="15"/>
      <c r="J98" s="15"/>
      <c r="K98" s="15"/>
      <c r="L98" s="9">
        <f t="shared" si="11"/>
        <v>0</v>
      </c>
      <c r="M98" s="15"/>
      <c r="N98" s="15"/>
      <c r="O98" s="15"/>
      <c r="P98" s="15"/>
      <c r="Q98" s="15"/>
      <c r="R98" s="11">
        <f t="shared" si="15"/>
        <v>0</v>
      </c>
      <c r="S98" s="15"/>
      <c r="T98" s="15"/>
      <c r="U98" s="9">
        <f t="shared" si="18"/>
        <v>0</v>
      </c>
      <c r="V98" s="9">
        <f t="shared" si="17"/>
        <v>1</v>
      </c>
      <c r="W98" s="15">
        <v>1</v>
      </c>
      <c r="X98" s="16">
        <f t="shared" si="19"/>
        <v>0</v>
      </c>
      <c r="Y98" s="18"/>
      <c r="Z98" s="17"/>
    </row>
    <row r="99" spans="1:26" ht="18" customHeight="1" x14ac:dyDescent="0.2">
      <c r="A99" s="13">
        <v>3500030</v>
      </c>
      <c r="B99" s="14" t="s">
        <v>120</v>
      </c>
      <c r="C99" s="15">
        <v>300000</v>
      </c>
      <c r="D99" s="10">
        <f>VLOOKUP($A99,'04.04'!$A$9:$W$204,23,0)</f>
        <v>0</v>
      </c>
      <c r="E99" s="15"/>
      <c r="F99" s="15"/>
      <c r="G99" s="15"/>
      <c r="H99" s="9">
        <f t="shared" si="16"/>
        <v>0</v>
      </c>
      <c r="I99" s="15"/>
      <c r="J99" s="15"/>
      <c r="K99" s="15"/>
      <c r="L99" s="9">
        <f t="shared" si="11"/>
        <v>0</v>
      </c>
      <c r="M99" s="15"/>
      <c r="N99" s="15"/>
      <c r="O99" s="15"/>
      <c r="P99" s="15"/>
      <c r="Q99" s="15"/>
      <c r="R99" s="11">
        <f>SUM(M99:Q99)</f>
        <v>0</v>
      </c>
      <c r="S99" s="15"/>
      <c r="T99" s="15"/>
      <c r="U99" s="9">
        <f>S99+T99</f>
        <v>0</v>
      </c>
      <c r="V99" s="9">
        <f t="shared" si="17"/>
        <v>0</v>
      </c>
      <c r="W99" s="15"/>
      <c r="X99" s="16">
        <f>W99-V99</f>
        <v>0</v>
      </c>
      <c r="Y99" s="18"/>
      <c r="Z99" s="17"/>
    </row>
    <row r="100" spans="1:26" ht="18" customHeight="1" x14ac:dyDescent="0.2">
      <c r="A100" s="13">
        <v>3500049</v>
      </c>
      <c r="B100" s="14" t="s">
        <v>121</v>
      </c>
      <c r="C100" s="15">
        <v>390000</v>
      </c>
      <c r="D100" s="10">
        <f>VLOOKUP($A100,'04.04'!$A$9:$W$204,23,0)</f>
        <v>0</v>
      </c>
      <c r="E100" s="15"/>
      <c r="F100" s="15"/>
      <c r="G100" s="15"/>
      <c r="H100" s="9">
        <f t="shared" si="16"/>
        <v>0</v>
      </c>
      <c r="I100" s="15"/>
      <c r="J100" s="15"/>
      <c r="K100" s="15"/>
      <c r="L100" s="9">
        <f t="shared" si="11"/>
        <v>0</v>
      </c>
      <c r="M100" s="15"/>
      <c r="N100" s="15"/>
      <c r="O100" s="15"/>
      <c r="P100" s="15"/>
      <c r="Q100" s="15"/>
      <c r="R100" s="11">
        <f>SUM(M100:Q100)</f>
        <v>0</v>
      </c>
      <c r="S100" s="15"/>
      <c r="T100" s="15"/>
      <c r="U100" s="9">
        <f>S100+T100</f>
        <v>0</v>
      </c>
      <c r="V100" s="9">
        <f t="shared" si="17"/>
        <v>0</v>
      </c>
      <c r="W100" s="15"/>
      <c r="X100" s="16">
        <f>W100-V100</f>
        <v>0</v>
      </c>
      <c r="Y100" s="18"/>
      <c r="Z100" s="17"/>
    </row>
    <row r="101" spans="1:26" ht="18" customHeight="1" x14ac:dyDescent="0.2">
      <c r="A101" s="13">
        <v>3500139</v>
      </c>
      <c r="B101" s="14" t="s">
        <v>122</v>
      </c>
      <c r="C101" s="15">
        <v>390000</v>
      </c>
      <c r="D101" s="10">
        <f>VLOOKUP($A101,'04.04'!$A$9:$W$204,23,0)</f>
        <v>0</v>
      </c>
      <c r="E101" s="15"/>
      <c r="F101" s="15"/>
      <c r="G101" s="15"/>
      <c r="H101" s="9">
        <f t="shared" si="16"/>
        <v>0</v>
      </c>
      <c r="I101" s="15"/>
      <c r="J101" s="15"/>
      <c r="K101" s="15"/>
      <c r="L101" s="9">
        <f t="shared" si="11"/>
        <v>0</v>
      </c>
      <c r="M101" s="15"/>
      <c r="N101" s="15"/>
      <c r="O101" s="15"/>
      <c r="P101" s="15"/>
      <c r="Q101" s="15"/>
      <c r="R101" s="11">
        <f>SUM(M101:Q101)</f>
        <v>0</v>
      </c>
      <c r="S101" s="15"/>
      <c r="T101" s="15"/>
      <c r="U101" s="9">
        <f>S101+T101</f>
        <v>0</v>
      </c>
      <c r="V101" s="9">
        <f t="shared" si="17"/>
        <v>0</v>
      </c>
      <c r="W101" s="15"/>
      <c r="X101" s="16">
        <f>W101-V101</f>
        <v>0</v>
      </c>
      <c r="Y101" s="18"/>
      <c r="Z101" s="17"/>
    </row>
    <row r="102" spans="1:26" ht="18" customHeight="1" x14ac:dyDescent="0.2">
      <c r="A102" s="13">
        <v>3500140</v>
      </c>
      <c r="B102" s="14" t="s">
        <v>123</v>
      </c>
      <c r="C102" s="15">
        <v>300000</v>
      </c>
      <c r="D102" s="10">
        <f>VLOOKUP($A102,'04.04'!$A$9:$W$204,23,0)</f>
        <v>0</v>
      </c>
      <c r="E102" s="15"/>
      <c r="F102" s="15"/>
      <c r="G102" s="15"/>
      <c r="H102" s="9">
        <f t="shared" si="16"/>
        <v>0</v>
      </c>
      <c r="I102" s="15"/>
      <c r="J102" s="15"/>
      <c r="K102" s="15"/>
      <c r="L102" s="9">
        <f t="shared" si="11"/>
        <v>0</v>
      </c>
      <c r="M102" s="15"/>
      <c r="N102" s="15"/>
      <c r="O102" s="15"/>
      <c r="P102" s="15"/>
      <c r="Q102" s="15"/>
      <c r="R102" s="11">
        <f>SUM(M102:Q102)</f>
        <v>0</v>
      </c>
      <c r="S102" s="15"/>
      <c r="T102" s="15"/>
      <c r="U102" s="9">
        <f>S102+T102</f>
        <v>0</v>
      </c>
      <c r="V102" s="9">
        <f t="shared" si="17"/>
        <v>0</v>
      </c>
      <c r="W102" s="15"/>
      <c r="X102" s="16">
        <f>W102-V102</f>
        <v>0</v>
      </c>
      <c r="Y102" s="18"/>
      <c r="Z102" s="17"/>
    </row>
    <row r="103" spans="1:26" ht="18" customHeight="1" x14ac:dyDescent="0.2">
      <c r="A103" s="13">
        <v>3500155</v>
      </c>
      <c r="B103" s="14" t="s">
        <v>124</v>
      </c>
      <c r="C103" s="15">
        <v>300000</v>
      </c>
      <c r="D103" s="10">
        <f>VLOOKUP($A103,'04.04'!$A$9:$W$204,23,0)</f>
        <v>0</v>
      </c>
      <c r="E103" s="15"/>
      <c r="F103" s="15"/>
      <c r="G103" s="15"/>
      <c r="H103" s="9">
        <f t="shared" si="16"/>
        <v>0</v>
      </c>
      <c r="I103" s="15"/>
      <c r="J103" s="15"/>
      <c r="K103" s="15"/>
      <c r="L103" s="9">
        <f t="shared" si="11"/>
        <v>0</v>
      </c>
      <c r="M103" s="15"/>
      <c r="N103" s="15"/>
      <c r="O103" s="15"/>
      <c r="P103" s="15"/>
      <c r="Q103" s="15"/>
      <c r="R103" s="11">
        <f t="shared" si="15"/>
        <v>0</v>
      </c>
      <c r="S103" s="15"/>
      <c r="T103" s="15"/>
      <c r="U103" s="9">
        <f t="shared" si="18"/>
        <v>0</v>
      </c>
      <c r="V103" s="9">
        <f t="shared" si="17"/>
        <v>0</v>
      </c>
      <c r="W103" s="15"/>
      <c r="X103" s="16">
        <f t="shared" si="19"/>
        <v>0</v>
      </c>
      <c r="Y103" s="18"/>
      <c r="Z103" s="17"/>
    </row>
    <row r="104" spans="1:26" ht="18" customHeight="1" x14ac:dyDescent="0.2">
      <c r="A104" s="13">
        <v>3500156</v>
      </c>
      <c r="B104" s="14" t="s">
        <v>125</v>
      </c>
      <c r="C104" s="15">
        <v>390000</v>
      </c>
      <c r="D104" s="10">
        <f>VLOOKUP($A104,'04.04'!$A$9:$W$204,23,0)</f>
        <v>0</v>
      </c>
      <c r="E104" s="15"/>
      <c r="F104" s="15"/>
      <c r="G104" s="15"/>
      <c r="H104" s="9">
        <f t="shared" si="16"/>
        <v>0</v>
      </c>
      <c r="I104" s="15"/>
      <c r="J104" s="15"/>
      <c r="K104" s="15"/>
      <c r="L104" s="9">
        <f t="shared" si="11"/>
        <v>0</v>
      </c>
      <c r="M104" s="15"/>
      <c r="N104" s="15"/>
      <c r="O104" s="15"/>
      <c r="P104" s="15"/>
      <c r="Q104" s="15"/>
      <c r="R104" s="11">
        <f t="shared" si="15"/>
        <v>0</v>
      </c>
      <c r="S104" s="15"/>
      <c r="T104" s="15"/>
      <c r="U104" s="9">
        <f t="shared" si="18"/>
        <v>0</v>
      </c>
      <c r="V104" s="9">
        <f t="shared" si="17"/>
        <v>0</v>
      </c>
      <c r="W104" s="15"/>
      <c r="X104" s="16">
        <f t="shared" si="19"/>
        <v>0</v>
      </c>
      <c r="Y104" s="18"/>
      <c r="Z104" s="17"/>
    </row>
    <row r="105" spans="1:26" ht="18" customHeight="1" x14ac:dyDescent="0.2">
      <c r="A105" s="13">
        <v>3500141</v>
      </c>
      <c r="B105" s="14" t="s">
        <v>126</v>
      </c>
      <c r="C105" s="15">
        <v>300000</v>
      </c>
      <c r="D105" s="10">
        <f>VLOOKUP($A105,'04.04'!$A$9:$W$204,23,0)</f>
        <v>0</v>
      </c>
      <c r="E105" s="15"/>
      <c r="F105" s="15"/>
      <c r="G105" s="15"/>
      <c r="H105" s="9">
        <f t="shared" si="16"/>
        <v>0</v>
      </c>
      <c r="I105" s="15"/>
      <c r="J105" s="15"/>
      <c r="K105" s="15"/>
      <c r="L105" s="9">
        <f t="shared" si="11"/>
        <v>0</v>
      </c>
      <c r="M105" s="15"/>
      <c r="N105" s="15"/>
      <c r="O105" s="15"/>
      <c r="P105" s="15"/>
      <c r="Q105" s="15"/>
      <c r="R105" s="11">
        <f t="shared" si="15"/>
        <v>0</v>
      </c>
      <c r="S105" s="15"/>
      <c r="T105" s="15"/>
      <c r="U105" s="9">
        <f t="shared" si="18"/>
        <v>0</v>
      </c>
      <c r="V105" s="9">
        <f t="shared" si="17"/>
        <v>0</v>
      </c>
      <c r="W105" s="15"/>
      <c r="X105" s="16">
        <f t="shared" si="19"/>
        <v>0</v>
      </c>
      <c r="Y105" s="18"/>
      <c r="Z105" s="17"/>
    </row>
    <row r="106" spans="1:26" ht="18" customHeight="1" x14ac:dyDescent="0.2">
      <c r="A106" s="13">
        <v>3500142</v>
      </c>
      <c r="B106" s="14" t="s">
        <v>127</v>
      </c>
      <c r="C106" s="15">
        <v>390000</v>
      </c>
      <c r="D106" s="10">
        <f>VLOOKUP($A106,'04.04'!$A$9:$W$204,23,0)</f>
        <v>1</v>
      </c>
      <c r="E106" s="15">
        <v>2</v>
      </c>
      <c r="F106" s="15"/>
      <c r="G106" s="15"/>
      <c r="H106" s="9">
        <f t="shared" si="16"/>
        <v>2</v>
      </c>
      <c r="I106" s="15">
        <v>1</v>
      </c>
      <c r="J106" s="15"/>
      <c r="K106" s="15"/>
      <c r="L106" s="9">
        <f t="shared" si="11"/>
        <v>1</v>
      </c>
      <c r="M106" s="15">
        <v>1</v>
      </c>
      <c r="N106" s="15"/>
      <c r="O106" s="15"/>
      <c r="P106" s="15"/>
      <c r="Q106" s="15"/>
      <c r="R106" s="11">
        <f t="shared" si="15"/>
        <v>1</v>
      </c>
      <c r="S106" s="15"/>
      <c r="T106" s="15"/>
      <c r="U106" s="9">
        <f t="shared" si="18"/>
        <v>0</v>
      </c>
      <c r="V106" s="9">
        <f t="shared" si="17"/>
        <v>1</v>
      </c>
      <c r="W106" s="15">
        <v>1</v>
      </c>
      <c r="X106" s="16">
        <f t="shared" si="19"/>
        <v>0</v>
      </c>
      <c r="Y106" s="18"/>
      <c r="Z106" s="17"/>
    </row>
    <row r="107" spans="1:26" ht="18" customHeight="1" x14ac:dyDescent="0.2">
      <c r="A107" s="13">
        <v>3500143</v>
      </c>
      <c r="B107" s="14" t="s">
        <v>128</v>
      </c>
      <c r="C107" s="15">
        <v>220000</v>
      </c>
      <c r="D107" s="10">
        <f>VLOOKUP($A107,'04.04'!$A$9:$W$204,23,0)</f>
        <v>0</v>
      </c>
      <c r="E107" s="15"/>
      <c r="F107" s="15"/>
      <c r="G107" s="15"/>
      <c r="H107" s="9">
        <f t="shared" si="16"/>
        <v>0</v>
      </c>
      <c r="I107" s="15"/>
      <c r="J107" s="15"/>
      <c r="K107" s="15"/>
      <c r="L107" s="9">
        <f t="shared" si="11"/>
        <v>0</v>
      </c>
      <c r="M107" s="15"/>
      <c r="N107" s="15"/>
      <c r="O107" s="15"/>
      <c r="P107" s="15"/>
      <c r="Q107" s="15"/>
      <c r="R107" s="11">
        <f t="shared" si="15"/>
        <v>0</v>
      </c>
      <c r="S107" s="15"/>
      <c r="T107" s="15"/>
      <c r="U107" s="9">
        <f t="shared" si="18"/>
        <v>0</v>
      </c>
      <c r="V107" s="9">
        <f t="shared" si="17"/>
        <v>0</v>
      </c>
      <c r="W107" s="15"/>
      <c r="X107" s="16">
        <f t="shared" si="19"/>
        <v>0</v>
      </c>
      <c r="Y107" s="18"/>
      <c r="Z107" s="17"/>
    </row>
    <row r="108" spans="1:26" ht="18" customHeight="1" x14ac:dyDescent="0.2">
      <c r="A108" s="13">
        <v>3500144</v>
      </c>
      <c r="B108" s="14" t="s">
        <v>129</v>
      </c>
      <c r="C108" s="15">
        <v>260000</v>
      </c>
      <c r="D108" s="10">
        <f>VLOOKUP($A108,'04.04'!$A$9:$W$204,23,0)</f>
        <v>2</v>
      </c>
      <c r="E108" s="15"/>
      <c r="F108" s="15"/>
      <c r="G108" s="15"/>
      <c r="H108" s="9">
        <f t="shared" si="16"/>
        <v>0</v>
      </c>
      <c r="I108" s="15">
        <v>1</v>
      </c>
      <c r="J108" s="15"/>
      <c r="K108" s="15"/>
      <c r="L108" s="9">
        <f t="shared" si="11"/>
        <v>1</v>
      </c>
      <c r="M108" s="15"/>
      <c r="N108" s="15"/>
      <c r="O108" s="15"/>
      <c r="P108" s="15"/>
      <c r="Q108" s="15"/>
      <c r="R108" s="11">
        <f t="shared" si="15"/>
        <v>0</v>
      </c>
      <c r="S108" s="15"/>
      <c r="T108" s="15"/>
      <c r="U108" s="9">
        <f t="shared" si="18"/>
        <v>0</v>
      </c>
      <c r="V108" s="9">
        <f t="shared" si="17"/>
        <v>1</v>
      </c>
      <c r="W108" s="15">
        <v>1</v>
      </c>
      <c r="X108" s="16">
        <f t="shared" si="19"/>
        <v>0</v>
      </c>
      <c r="Y108" s="18"/>
      <c r="Z108" s="17"/>
    </row>
    <row r="109" spans="1:26" ht="18" customHeight="1" x14ac:dyDescent="0.2">
      <c r="A109" s="13">
        <v>3500145</v>
      </c>
      <c r="B109" s="14" t="s">
        <v>130</v>
      </c>
      <c r="C109" s="15">
        <v>350000</v>
      </c>
      <c r="D109" s="10">
        <f>VLOOKUP($A109,'04.04'!$A$9:$W$204,23,0)</f>
        <v>0</v>
      </c>
      <c r="E109" s="15"/>
      <c r="F109" s="15"/>
      <c r="G109" s="15"/>
      <c r="H109" s="9">
        <f t="shared" si="16"/>
        <v>0</v>
      </c>
      <c r="I109" s="15"/>
      <c r="J109" s="15"/>
      <c r="K109" s="15"/>
      <c r="L109" s="9">
        <f t="shared" si="11"/>
        <v>0</v>
      </c>
      <c r="M109" s="15"/>
      <c r="N109" s="15"/>
      <c r="O109" s="15"/>
      <c r="P109" s="15"/>
      <c r="Q109" s="15"/>
      <c r="R109" s="11">
        <f t="shared" si="15"/>
        <v>0</v>
      </c>
      <c r="S109" s="15"/>
      <c r="T109" s="15"/>
      <c r="U109" s="9">
        <f t="shared" si="18"/>
        <v>0</v>
      </c>
      <c r="V109" s="9">
        <f t="shared" si="17"/>
        <v>0</v>
      </c>
      <c r="W109" s="15"/>
      <c r="X109" s="16">
        <f t="shared" si="19"/>
        <v>0</v>
      </c>
      <c r="Y109" s="18"/>
      <c r="Z109" s="17"/>
    </row>
    <row r="110" spans="1:26" ht="18" customHeight="1" x14ac:dyDescent="0.2">
      <c r="A110" s="7">
        <v>3510000</v>
      </c>
      <c r="B110" s="8" t="s">
        <v>131</v>
      </c>
      <c r="C110" s="9"/>
      <c r="D110" s="10">
        <f>VLOOKUP($A110,'04.04'!$A$9:$W$204,23,0)</f>
        <v>0</v>
      </c>
      <c r="E110" s="10"/>
      <c r="F110" s="10"/>
      <c r="G110" s="10"/>
      <c r="H110" s="9"/>
      <c r="I110" s="10"/>
      <c r="J110" s="10"/>
      <c r="K110" s="10"/>
      <c r="L110" s="9">
        <f t="shared" si="11"/>
        <v>0</v>
      </c>
      <c r="M110" s="10"/>
      <c r="N110" s="10"/>
      <c r="O110" s="10"/>
      <c r="P110" s="10"/>
      <c r="Q110" s="10"/>
      <c r="R110" s="11">
        <f t="shared" si="15"/>
        <v>0</v>
      </c>
      <c r="S110" s="10"/>
      <c r="T110" s="10"/>
      <c r="U110" s="9"/>
      <c r="V110" s="9"/>
      <c r="W110" s="10"/>
      <c r="X110" s="9"/>
      <c r="Y110" s="18"/>
      <c r="Z110" s="17"/>
    </row>
    <row r="111" spans="1:26" ht="18" customHeight="1" x14ac:dyDescent="0.2">
      <c r="A111" s="13">
        <v>3510004</v>
      </c>
      <c r="B111" s="14" t="s">
        <v>132</v>
      </c>
      <c r="C111" s="15">
        <v>43000</v>
      </c>
      <c r="D111" s="10">
        <f>VLOOKUP($A111,'04.04'!$A$9:$W$204,23,0)</f>
        <v>5</v>
      </c>
      <c r="E111" s="15">
        <v>6</v>
      </c>
      <c r="F111" s="15"/>
      <c r="G111" s="15"/>
      <c r="H111" s="9">
        <f t="shared" ref="H111:H120" si="20">SUM(E111:G111)</f>
        <v>6</v>
      </c>
      <c r="I111" s="15">
        <v>7</v>
      </c>
      <c r="J111" s="15"/>
      <c r="K111" s="15"/>
      <c r="L111" s="9">
        <f t="shared" si="11"/>
        <v>7</v>
      </c>
      <c r="M111" s="15"/>
      <c r="N111" s="15"/>
      <c r="O111" s="15"/>
      <c r="P111" s="15"/>
      <c r="Q111" s="15"/>
      <c r="R111" s="11">
        <f>SUM(M111:Q111)</f>
        <v>0</v>
      </c>
      <c r="S111" s="15"/>
      <c r="T111" s="15"/>
      <c r="U111" s="9">
        <f>S111+T111</f>
        <v>0</v>
      </c>
      <c r="V111" s="9">
        <f t="shared" ref="V111:V120" si="21">D111+H111-L111-R111-U111</f>
        <v>4</v>
      </c>
      <c r="W111" s="15">
        <v>4</v>
      </c>
      <c r="X111" s="16">
        <f>W111-V111</f>
        <v>0</v>
      </c>
      <c r="Y111" s="18"/>
      <c r="Z111" s="17"/>
    </row>
    <row r="112" spans="1:26" ht="18" customHeight="1" x14ac:dyDescent="0.2">
      <c r="A112" s="13">
        <v>3510011</v>
      </c>
      <c r="B112" s="14" t="s">
        <v>133</v>
      </c>
      <c r="C112" s="15">
        <v>42000</v>
      </c>
      <c r="D112" s="10">
        <f>VLOOKUP($A112,'04.04'!$A$9:$W$204,23,0)</f>
        <v>0</v>
      </c>
      <c r="E112" s="15"/>
      <c r="F112" s="15"/>
      <c r="G112" s="15"/>
      <c r="H112" s="9">
        <f t="shared" si="20"/>
        <v>0</v>
      </c>
      <c r="I112" s="15"/>
      <c r="J112" s="15"/>
      <c r="K112" s="15"/>
      <c r="L112" s="9">
        <f t="shared" si="11"/>
        <v>0</v>
      </c>
      <c r="M112" s="15"/>
      <c r="N112" s="15"/>
      <c r="O112" s="15"/>
      <c r="P112" s="15"/>
      <c r="Q112" s="15"/>
      <c r="R112" s="11">
        <f t="shared" si="15"/>
        <v>0</v>
      </c>
      <c r="S112" s="15"/>
      <c r="T112" s="15"/>
      <c r="U112" s="9">
        <f t="shared" ref="U112:U120" si="22">S112+T112</f>
        <v>0</v>
      </c>
      <c r="V112" s="9">
        <f t="shared" si="21"/>
        <v>0</v>
      </c>
      <c r="W112" s="15"/>
      <c r="X112" s="16">
        <f t="shared" ref="X112:X120" si="23">W112-V112</f>
        <v>0</v>
      </c>
      <c r="Y112" s="18"/>
      <c r="Z112" s="17"/>
    </row>
    <row r="113" spans="1:26" ht="18" customHeight="1" x14ac:dyDescent="0.2">
      <c r="A113" s="13">
        <v>3510012</v>
      </c>
      <c r="B113" s="14" t="s">
        <v>134</v>
      </c>
      <c r="C113" s="15">
        <v>43000</v>
      </c>
      <c r="D113" s="10">
        <f>VLOOKUP($A113,'04.04'!$A$9:$W$204,23,0)</f>
        <v>6</v>
      </c>
      <c r="E113" s="15"/>
      <c r="F113" s="15"/>
      <c r="G113" s="15"/>
      <c r="H113" s="9">
        <f t="shared" si="20"/>
        <v>0</v>
      </c>
      <c r="I113" s="15">
        <v>5</v>
      </c>
      <c r="J113" s="15"/>
      <c r="K113" s="15"/>
      <c r="L113" s="9">
        <f t="shared" si="11"/>
        <v>5</v>
      </c>
      <c r="M113" s="15"/>
      <c r="N113" s="15"/>
      <c r="O113" s="15"/>
      <c r="P113" s="15"/>
      <c r="Q113" s="15"/>
      <c r="R113" s="11">
        <f>SUM(M113:Q113)</f>
        <v>0</v>
      </c>
      <c r="S113" s="15"/>
      <c r="T113" s="15"/>
      <c r="U113" s="9">
        <f>S113+T113</f>
        <v>0</v>
      </c>
      <c r="V113" s="9">
        <f t="shared" si="21"/>
        <v>1</v>
      </c>
      <c r="W113" s="15">
        <v>1</v>
      </c>
      <c r="X113" s="16">
        <f>W113-V113</f>
        <v>0</v>
      </c>
      <c r="Y113" s="18"/>
      <c r="Z113" s="17"/>
    </row>
    <row r="114" spans="1:26" ht="18" customHeight="1" x14ac:dyDescent="0.2">
      <c r="A114" s="13">
        <v>3510018</v>
      </c>
      <c r="B114" s="14" t="s">
        <v>135</v>
      </c>
      <c r="C114" s="15">
        <v>65000</v>
      </c>
      <c r="D114" s="10">
        <f>VLOOKUP($A114,'04.04'!$A$9:$W$204,23,0)</f>
        <v>6</v>
      </c>
      <c r="E114" s="15"/>
      <c r="F114" s="15"/>
      <c r="G114" s="15"/>
      <c r="H114" s="9">
        <f t="shared" si="20"/>
        <v>0</v>
      </c>
      <c r="I114" s="15">
        <v>3</v>
      </c>
      <c r="J114" s="15"/>
      <c r="K114" s="15"/>
      <c r="L114" s="9">
        <f t="shared" si="11"/>
        <v>3</v>
      </c>
      <c r="M114" s="15"/>
      <c r="N114" s="15"/>
      <c r="O114" s="15"/>
      <c r="P114" s="15"/>
      <c r="Q114" s="15"/>
      <c r="R114" s="11">
        <f t="shared" si="15"/>
        <v>0</v>
      </c>
      <c r="S114" s="15"/>
      <c r="T114" s="15"/>
      <c r="U114" s="9">
        <f t="shared" si="22"/>
        <v>0</v>
      </c>
      <c r="V114" s="9">
        <f t="shared" si="21"/>
        <v>3</v>
      </c>
      <c r="W114" s="15">
        <v>3</v>
      </c>
      <c r="X114" s="16">
        <f t="shared" si="23"/>
        <v>0</v>
      </c>
      <c r="Y114" s="18"/>
      <c r="Z114" s="17"/>
    </row>
    <row r="115" spans="1:26" ht="18" customHeight="1" x14ac:dyDescent="0.2">
      <c r="A115" s="13">
        <v>3510066</v>
      </c>
      <c r="B115" s="14" t="s">
        <v>136</v>
      </c>
      <c r="C115" s="15">
        <v>42000</v>
      </c>
      <c r="D115" s="10">
        <f>VLOOKUP($A115,'04.04'!$A$9:$W$204,23,0)</f>
        <v>0</v>
      </c>
      <c r="E115" s="15"/>
      <c r="F115" s="15"/>
      <c r="G115" s="15"/>
      <c r="H115" s="9">
        <f t="shared" si="20"/>
        <v>0</v>
      </c>
      <c r="I115" s="15"/>
      <c r="J115" s="15"/>
      <c r="K115" s="15"/>
      <c r="L115" s="9">
        <f t="shared" si="11"/>
        <v>0</v>
      </c>
      <c r="M115" s="15"/>
      <c r="N115" s="15"/>
      <c r="O115" s="15"/>
      <c r="P115" s="15"/>
      <c r="Q115" s="15"/>
      <c r="R115" s="11">
        <f t="shared" si="15"/>
        <v>0</v>
      </c>
      <c r="S115" s="15"/>
      <c r="T115" s="15"/>
      <c r="U115" s="9">
        <f t="shared" si="22"/>
        <v>0</v>
      </c>
      <c r="V115" s="9">
        <f t="shared" si="21"/>
        <v>0</v>
      </c>
      <c r="W115" s="15"/>
      <c r="X115" s="16">
        <f t="shared" si="23"/>
        <v>0</v>
      </c>
      <c r="Y115" s="18"/>
      <c r="Z115" s="17"/>
    </row>
    <row r="116" spans="1:26" ht="18" customHeight="1" x14ac:dyDescent="0.2">
      <c r="A116" s="13">
        <v>3510067</v>
      </c>
      <c r="B116" s="14" t="s">
        <v>137</v>
      </c>
      <c r="C116" s="15">
        <v>43000</v>
      </c>
      <c r="D116" s="10">
        <f>VLOOKUP($A116,'04.04'!$A$9:$W$204,23,0)</f>
        <v>6</v>
      </c>
      <c r="E116" s="15">
        <v>8</v>
      </c>
      <c r="F116" s="15"/>
      <c r="G116" s="15"/>
      <c r="H116" s="9">
        <f t="shared" si="20"/>
        <v>8</v>
      </c>
      <c r="I116" s="15">
        <v>3</v>
      </c>
      <c r="J116" s="15"/>
      <c r="K116" s="15"/>
      <c r="L116" s="9">
        <f t="shared" si="11"/>
        <v>3</v>
      </c>
      <c r="M116" s="15"/>
      <c r="N116" s="15"/>
      <c r="O116" s="15"/>
      <c r="P116" s="15"/>
      <c r="Q116" s="15"/>
      <c r="R116" s="11">
        <f t="shared" si="15"/>
        <v>0</v>
      </c>
      <c r="S116" s="15"/>
      <c r="T116" s="15"/>
      <c r="U116" s="9">
        <f t="shared" si="22"/>
        <v>0</v>
      </c>
      <c r="V116" s="9">
        <f t="shared" si="21"/>
        <v>11</v>
      </c>
      <c r="W116" s="15">
        <v>11</v>
      </c>
      <c r="X116" s="16">
        <f t="shared" si="23"/>
        <v>0</v>
      </c>
      <c r="Y116" s="18"/>
      <c r="Z116" s="17"/>
    </row>
    <row r="117" spans="1:26" ht="18" customHeight="1" x14ac:dyDescent="0.2">
      <c r="A117" s="13">
        <v>3510068</v>
      </c>
      <c r="B117" s="14" t="s">
        <v>138</v>
      </c>
      <c r="C117" s="15">
        <v>12000</v>
      </c>
      <c r="D117" s="10">
        <f>VLOOKUP($A117,'04.04'!$A$9:$W$204,23,0)</f>
        <v>0</v>
      </c>
      <c r="E117" s="15"/>
      <c r="F117" s="15"/>
      <c r="G117" s="15"/>
      <c r="H117" s="9">
        <f t="shared" si="20"/>
        <v>0</v>
      </c>
      <c r="I117" s="15"/>
      <c r="J117" s="15"/>
      <c r="K117" s="15"/>
      <c r="L117" s="9">
        <f t="shared" si="11"/>
        <v>0</v>
      </c>
      <c r="M117" s="15"/>
      <c r="N117" s="15"/>
      <c r="O117" s="15"/>
      <c r="P117" s="15"/>
      <c r="Q117" s="15"/>
      <c r="R117" s="11">
        <f>SUM(M117:Q117)</f>
        <v>0</v>
      </c>
      <c r="S117" s="15"/>
      <c r="T117" s="15"/>
      <c r="U117" s="9">
        <f>S117+T117</f>
        <v>0</v>
      </c>
      <c r="V117" s="9">
        <f t="shared" si="21"/>
        <v>0</v>
      </c>
      <c r="W117" s="15"/>
      <c r="X117" s="16">
        <f>W117-V117</f>
        <v>0</v>
      </c>
      <c r="Y117" s="18"/>
      <c r="Z117" s="17"/>
    </row>
    <row r="118" spans="1:26" ht="18" customHeight="1" x14ac:dyDescent="0.2">
      <c r="A118" s="13">
        <v>3510069</v>
      </c>
      <c r="B118" s="14" t="s">
        <v>139</v>
      </c>
      <c r="C118" s="15">
        <v>12000</v>
      </c>
      <c r="D118" s="10">
        <f>VLOOKUP($A118,'04.04'!$A$9:$W$204,23,0)</f>
        <v>0</v>
      </c>
      <c r="E118" s="15"/>
      <c r="F118" s="15"/>
      <c r="G118" s="15"/>
      <c r="H118" s="9">
        <f t="shared" si="20"/>
        <v>0</v>
      </c>
      <c r="I118" s="15"/>
      <c r="J118" s="15"/>
      <c r="K118" s="15"/>
      <c r="L118" s="9">
        <f t="shared" si="11"/>
        <v>0</v>
      </c>
      <c r="M118" s="15"/>
      <c r="N118" s="15"/>
      <c r="O118" s="15"/>
      <c r="P118" s="15"/>
      <c r="Q118" s="15"/>
      <c r="R118" s="11">
        <f>SUM(M118:Q118)</f>
        <v>0</v>
      </c>
      <c r="S118" s="15"/>
      <c r="T118" s="15"/>
      <c r="U118" s="9">
        <f>S118+T118</f>
        <v>0</v>
      </c>
      <c r="V118" s="9">
        <f t="shared" si="21"/>
        <v>0</v>
      </c>
      <c r="W118" s="15"/>
      <c r="X118" s="16">
        <f>W118-V118</f>
        <v>0</v>
      </c>
      <c r="Y118" s="18"/>
      <c r="Z118" s="17"/>
    </row>
    <row r="119" spans="1:26" ht="18" customHeight="1" x14ac:dyDescent="0.2">
      <c r="A119" s="13">
        <v>3510070</v>
      </c>
      <c r="B119" s="14" t="s">
        <v>140</v>
      </c>
      <c r="C119" s="15">
        <v>12000</v>
      </c>
      <c r="D119" s="10">
        <f>VLOOKUP($A119,'04.04'!$A$9:$W$204,23,0)</f>
        <v>0</v>
      </c>
      <c r="E119" s="15"/>
      <c r="F119" s="15"/>
      <c r="G119" s="15"/>
      <c r="H119" s="9">
        <f t="shared" si="20"/>
        <v>0</v>
      </c>
      <c r="I119" s="15"/>
      <c r="J119" s="15"/>
      <c r="K119" s="15"/>
      <c r="L119" s="9">
        <f t="shared" si="11"/>
        <v>0</v>
      </c>
      <c r="M119" s="15"/>
      <c r="N119" s="15"/>
      <c r="O119" s="15"/>
      <c r="P119" s="15"/>
      <c r="Q119" s="15"/>
      <c r="R119" s="11">
        <f>SUM(M119:Q119)</f>
        <v>0</v>
      </c>
      <c r="S119" s="15"/>
      <c r="T119" s="15"/>
      <c r="U119" s="9">
        <f>S119+T119</f>
        <v>0</v>
      </c>
      <c r="V119" s="9">
        <f t="shared" si="21"/>
        <v>0</v>
      </c>
      <c r="W119" s="15"/>
      <c r="X119" s="16">
        <f>W119-V119</f>
        <v>0</v>
      </c>
      <c r="Y119" s="18"/>
      <c r="Z119" s="17"/>
    </row>
    <row r="120" spans="1:26" ht="18" customHeight="1" x14ac:dyDescent="0.2">
      <c r="A120" s="13">
        <v>3512008</v>
      </c>
      <c r="B120" s="14" t="s">
        <v>141</v>
      </c>
      <c r="C120" s="15">
        <v>44000</v>
      </c>
      <c r="D120" s="10">
        <f>VLOOKUP($A120,'04.04'!$A$9:$W$204,23,0)</f>
        <v>4</v>
      </c>
      <c r="E120" s="15"/>
      <c r="F120" s="15"/>
      <c r="G120" s="15"/>
      <c r="H120" s="9">
        <f t="shared" si="20"/>
        <v>0</v>
      </c>
      <c r="I120" s="15">
        <v>3</v>
      </c>
      <c r="J120" s="15"/>
      <c r="K120" s="15"/>
      <c r="L120" s="9">
        <f t="shared" si="11"/>
        <v>3</v>
      </c>
      <c r="M120" s="15"/>
      <c r="N120" s="15"/>
      <c r="O120" s="15"/>
      <c r="P120" s="15"/>
      <c r="Q120" s="15"/>
      <c r="R120" s="11">
        <f t="shared" si="15"/>
        <v>0</v>
      </c>
      <c r="S120" s="15"/>
      <c r="T120" s="15"/>
      <c r="U120" s="9">
        <f t="shared" si="22"/>
        <v>0</v>
      </c>
      <c r="V120" s="9">
        <f t="shared" si="21"/>
        <v>1</v>
      </c>
      <c r="W120" s="15">
        <v>1</v>
      </c>
      <c r="X120" s="16">
        <f t="shared" si="23"/>
        <v>0</v>
      </c>
      <c r="Y120" s="18"/>
      <c r="Z120" s="17"/>
    </row>
    <row r="121" spans="1:26" ht="18" customHeight="1" x14ac:dyDescent="0.2">
      <c r="A121" s="7">
        <v>3530000</v>
      </c>
      <c r="B121" s="28" t="s">
        <v>142</v>
      </c>
      <c r="C121" s="9"/>
      <c r="D121" s="10">
        <f>VLOOKUP($A121,'04.04'!$A$9:$W$204,23,0)</f>
        <v>0</v>
      </c>
      <c r="E121" s="10"/>
      <c r="F121" s="10"/>
      <c r="G121" s="10"/>
      <c r="H121" s="9"/>
      <c r="I121" s="10"/>
      <c r="J121" s="10"/>
      <c r="K121" s="10"/>
      <c r="L121" s="9">
        <f t="shared" si="11"/>
        <v>0</v>
      </c>
      <c r="M121" s="10"/>
      <c r="N121" s="10"/>
      <c r="O121" s="10"/>
      <c r="P121" s="10"/>
      <c r="Q121" s="10"/>
      <c r="R121" s="11">
        <f t="shared" si="15"/>
        <v>0</v>
      </c>
      <c r="S121" s="10"/>
      <c r="T121" s="10"/>
      <c r="U121" s="9"/>
      <c r="V121" s="9"/>
      <c r="W121" s="10"/>
      <c r="X121" s="9"/>
      <c r="Y121" s="18"/>
      <c r="Z121" s="17"/>
    </row>
    <row r="122" spans="1:26" ht="18" customHeight="1" x14ac:dyDescent="0.2">
      <c r="A122" s="13">
        <v>3530003</v>
      </c>
      <c r="B122" s="14" t="s">
        <v>143</v>
      </c>
      <c r="C122" s="15">
        <v>20000</v>
      </c>
      <c r="D122" s="10">
        <f>VLOOKUP($A122,'04.04'!$A$9:$W$204,23,0)</f>
        <v>0</v>
      </c>
      <c r="E122" s="15"/>
      <c r="F122" s="15"/>
      <c r="G122" s="15"/>
      <c r="H122" s="9">
        <f t="shared" ref="H122:H134" si="24">SUM(E122:G122)</f>
        <v>0</v>
      </c>
      <c r="I122" s="15"/>
      <c r="J122" s="15"/>
      <c r="K122" s="15"/>
      <c r="L122" s="9">
        <f t="shared" si="11"/>
        <v>0</v>
      </c>
      <c r="M122" s="15"/>
      <c r="N122" s="15"/>
      <c r="O122" s="15"/>
      <c r="P122" s="15"/>
      <c r="Q122" s="15"/>
      <c r="R122" s="11">
        <f t="shared" si="15"/>
        <v>0</v>
      </c>
      <c r="S122" s="15"/>
      <c r="T122" s="15"/>
      <c r="U122" s="9">
        <f t="shared" ref="U122:U134" si="25">S122+T122</f>
        <v>0</v>
      </c>
      <c r="V122" s="9">
        <f t="shared" ref="V122:V134" si="26">D122+H122-L122-R122-U122</f>
        <v>0</v>
      </c>
      <c r="W122" s="15"/>
      <c r="X122" s="16">
        <f t="shared" ref="X122:X134" si="27">W122-V122</f>
        <v>0</v>
      </c>
      <c r="Y122" s="18"/>
      <c r="Z122" s="17"/>
    </row>
    <row r="123" spans="1:26" ht="18" customHeight="1" x14ac:dyDescent="0.2">
      <c r="A123" s="13">
        <v>3530008</v>
      </c>
      <c r="B123" s="14" t="s">
        <v>144</v>
      </c>
      <c r="C123" s="15">
        <v>20000</v>
      </c>
      <c r="D123" s="10">
        <f>VLOOKUP($A123,'04.04'!$A$9:$W$204,23,0)</f>
        <v>0</v>
      </c>
      <c r="E123" s="15"/>
      <c r="F123" s="15"/>
      <c r="G123" s="15"/>
      <c r="H123" s="9">
        <f t="shared" si="24"/>
        <v>0</v>
      </c>
      <c r="I123" s="15"/>
      <c r="J123" s="15"/>
      <c r="K123" s="15"/>
      <c r="L123" s="9">
        <f t="shared" si="11"/>
        <v>0</v>
      </c>
      <c r="M123" s="15"/>
      <c r="N123" s="15"/>
      <c r="O123" s="15"/>
      <c r="P123" s="15"/>
      <c r="Q123" s="15"/>
      <c r="R123" s="11">
        <f t="shared" si="15"/>
        <v>0</v>
      </c>
      <c r="S123" s="15"/>
      <c r="T123" s="15"/>
      <c r="U123" s="9">
        <f t="shared" si="25"/>
        <v>0</v>
      </c>
      <c r="V123" s="9">
        <f t="shared" si="26"/>
        <v>0</v>
      </c>
      <c r="W123" s="15"/>
      <c r="X123" s="16">
        <f t="shared" si="27"/>
        <v>0</v>
      </c>
      <c r="Y123" s="18"/>
      <c r="Z123" s="17"/>
    </row>
    <row r="124" spans="1:26" ht="18" customHeight="1" x14ac:dyDescent="0.2">
      <c r="A124" s="13">
        <v>3530009</v>
      </c>
      <c r="B124" s="14" t="s">
        <v>145</v>
      </c>
      <c r="C124" s="15">
        <v>20000</v>
      </c>
      <c r="D124" s="10">
        <f>VLOOKUP($A124,'04.04'!$A$9:$W$204,23,0)</f>
        <v>8</v>
      </c>
      <c r="E124" s="15"/>
      <c r="F124" s="15"/>
      <c r="G124" s="15"/>
      <c r="H124" s="9">
        <f t="shared" si="24"/>
        <v>0</v>
      </c>
      <c r="I124" s="15">
        <v>6</v>
      </c>
      <c r="J124" s="15"/>
      <c r="K124" s="15"/>
      <c r="L124" s="9">
        <f t="shared" si="11"/>
        <v>6</v>
      </c>
      <c r="M124" s="15"/>
      <c r="N124" s="15"/>
      <c r="O124" s="15"/>
      <c r="P124" s="15"/>
      <c r="Q124" s="15"/>
      <c r="R124" s="11">
        <f t="shared" si="15"/>
        <v>0</v>
      </c>
      <c r="S124" s="15"/>
      <c r="T124" s="15"/>
      <c r="U124" s="9">
        <f t="shared" si="25"/>
        <v>0</v>
      </c>
      <c r="V124" s="9">
        <f t="shared" si="26"/>
        <v>2</v>
      </c>
      <c r="W124" s="15"/>
      <c r="X124" s="16">
        <f t="shared" si="27"/>
        <v>-2</v>
      </c>
      <c r="Y124" s="18"/>
      <c r="Z124" s="17"/>
    </row>
    <row r="125" spans="1:26" ht="18" customHeight="1" x14ac:dyDescent="0.2">
      <c r="A125" s="13">
        <v>3530010</v>
      </c>
      <c r="B125" s="14" t="s">
        <v>146</v>
      </c>
      <c r="C125" s="15">
        <v>108000</v>
      </c>
      <c r="D125" s="10">
        <f>VLOOKUP($A125,'04.04'!$A$9:$W$204,23,0)</f>
        <v>4</v>
      </c>
      <c r="E125" s="15">
        <v>20</v>
      </c>
      <c r="F125" s="15"/>
      <c r="G125" s="15"/>
      <c r="H125" s="9">
        <f t="shared" si="24"/>
        <v>20</v>
      </c>
      <c r="I125" s="15">
        <v>6</v>
      </c>
      <c r="J125" s="15"/>
      <c r="K125" s="15"/>
      <c r="L125" s="9">
        <f t="shared" si="11"/>
        <v>6</v>
      </c>
      <c r="M125" s="15"/>
      <c r="N125" s="15"/>
      <c r="O125" s="15"/>
      <c r="P125" s="15"/>
      <c r="Q125" s="15"/>
      <c r="R125" s="11">
        <f t="shared" si="15"/>
        <v>0</v>
      </c>
      <c r="S125" s="15">
        <v>4</v>
      </c>
      <c r="T125" s="15"/>
      <c r="U125" s="9">
        <f t="shared" si="25"/>
        <v>4</v>
      </c>
      <c r="V125" s="9">
        <f t="shared" si="26"/>
        <v>14</v>
      </c>
      <c r="W125" s="15">
        <v>14</v>
      </c>
      <c r="X125" s="16">
        <f t="shared" si="27"/>
        <v>0</v>
      </c>
      <c r="Y125" s="18"/>
      <c r="Z125" s="17"/>
    </row>
    <row r="126" spans="1:26" ht="18" customHeight="1" x14ac:dyDescent="0.2">
      <c r="A126" s="13">
        <v>3530014</v>
      </c>
      <c r="B126" s="14" t="s">
        <v>147</v>
      </c>
      <c r="C126" s="15">
        <v>20000</v>
      </c>
      <c r="D126" s="10">
        <f>VLOOKUP($A126,'04.04'!$A$9:$W$204,23,0)</f>
        <v>0</v>
      </c>
      <c r="E126" s="15"/>
      <c r="F126" s="15"/>
      <c r="G126" s="15"/>
      <c r="H126" s="9">
        <f t="shared" si="24"/>
        <v>0</v>
      </c>
      <c r="I126" s="15"/>
      <c r="J126" s="15"/>
      <c r="K126" s="15"/>
      <c r="L126" s="9">
        <f t="shared" si="11"/>
        <v>0</v>
      </c>
      <c r="M126" s="15"/>
      <c r="N126" s="15"/>
      <c r="O126" s="15"/>
      <c r="P126" s="15"/>
      <c r="Q126" s="15"/>
      <c r="R126" s="11">
        <f>SUM(M126:Q126)</f>
        <v>0</v>
      </c>
      <c r="S126" s="15"/>
      <c r="T126" s="15"/>
      <c r="U126" s="9">
        <f>S126+T126</f>
        <v>0</v>
      </c>
      <c r="V126" s="9">
        <f t="shared" si="26"/>
        <v>0</v>
      </c>
      <c r="W126" s="15"/>
      <c r="X126" s="16">
        <f>W126-V126</f>
        <v>0</v>
      </c>
      <c r="Y126" s="18"/>
      <c r="Z126" s="17"/>
    </row>
    <row r="127" spans="1:26" ht="18" customHeight="1" x14ac:dyDescent="0.2">
      <c r="A127" s="13">
        <v>3530087</v>
      </c>
      <c r="B127" s="14" t="s">
        <v>148</v>
      </c>
      <c r="C127" s="15"/>
      <c r="D127" s="10">
        <f>VLOOKUP($A127,'04.04'!$A$9:$W$204,23,0)</f>
        <v>0</v>
      </c>
      <c r="E127" s="15"/>
      <c r="F127" s="15"/>
      <c r="G127" s="15"/>
      <c r="H127" s="9">
        <f t="shared" si="24"/>
        <v>0</v>
      </c>
      <c r="I127" s="15"/>
      <c r="J127" s="15"/>
      <c r="K127" s="15"/>
      <c r="L127" s="9">
        <f t="shared" si="11"/>
        <v>0</v>
      </c>
      <c r="M127" s="15"/>
      <c r="N127" s="15"/>
      <c r="O127" s="15"/>
      <c r="P127" s="15"/>
      <c r="Q127" s="15"/>
      <c r="R127" s="11">
        <f t="shared" si="15"/>
        <v>0</v>
      </c>
      <c r="S127" s="15"/>
      <c r="T127" s="15"/>
      <c r="U127" s="9">
        <f t="shared" si="25"/>
        <v>0</v>
      </c>
      <c r="V127" s="9">
        <f t="shared" si="26"/>
        <v>0</v>
      </c>
      <c r="W127" s="15"/>
      <c r="X127" s="16">
        <f t="shared" si="27"/>
        <v>0</v>
      </c>
      <c r="Y127" s="18"/>
      <c r="Z127" s="17"/>
    </row>
    <row r="128" spans="1:26" ht="18" customHeight="1" x14ac:dyDescent="0.2">
      <c r="A128" s="13">
        <v>3530088</v>
      </c>
      <c r="B128" s="14" t="s">
        <v>149</v>
      </c>
      <c r="C128" s="15">
        <v>20000</v>
      </c>
      <c r="D128" s="10">
        <f>VLOOKUP($A128,'04.04'!$A$9:$W$204,23,0)</f>
        <v>29</v>
      </c>
      <c r="E128" s="15"/>
      <c r="F128" s="15"/>
      <c r="G128" s="15"/>
      <c r="H128" s="9">
        <f t="shared" si="24"/>
        <v>0</v>
      </c>
      <c r="I128" s="15">
        <v>14</v>
      </c>
      <c r="J128" s="15"/>
      <c r="K128" s="15"/>
      <c r="L128" s="9">
        <f t="shared" si="11"/>
        <v>14</v>
      </c>
      <c r="M128" s="15"/>
      <c r="N128" s="15"/>
      <c r="O128" s="15"/>
      <c r="P128" s="15"/>
      <c r="Q128" s="15"/>
      <c r="R128" s="11">
        <f t="shared" si="15"/>
        <v>0</v>
      </c>
      <c r="S128" s="15"/>
      <c r="T128" s="15"/>
      <c r="U128" s="9">
        <f t="shared" si="25"/>
        <v>0</v>
      </c>
      <c r="V128" s="9">
        <f t="shared" si="26"/>
        <v>15</v>
      </c>
      <c r="W128" s="15">
        <v>15</v>
      </c>
      <c r="X128" s="16">
        <f t="shared" si="27"/>
        <v>0</v>
      </c>
      <c r="Y128" s="26"/>
      <c r="Z128" s="17"/>
    </row>
    <row r="129" spans="1:26" ht="18" customHeight="1" x14ac:dyDescent="0.2">
      <c r="A129" s="13">
        <v>3530089</v>
      </c>
      <c r="B129" s="14" t="s">
        <v>150</v>
      </c>
      <c r="C129" s="15">
        <v>95000</v>
      </c>
      <c r="D129" s="10">
        <f>VLOOKUP($A129,'04.04'!$A$9:$W$204,23,0)</f>
        <v>0</v>
      </c>
      <c r="E129" s="15"/>
      <c r="F129" s="15"/>
      <c r="G129" s="15"/>
      <c r="H129" s="9">
        <f t="shared" si="24"/>
        <v>0</v>
      </c>
      <c r="I129" s="15"/>
      <c r="J129" s="15"/>
      <c r="K129" s="15"/>
      <c r="L129" s="9">
        <f t="shared" si="11"/>
        <v>0</v>
      </c>
      <c r="M129" s="15"/>
      <c r="N129" s="15"/>
      <c r="O129" s="15"/>
      <c r="P129" s="15"/>
      <c r="Q129" s="15"/>
      <c r="R129" s="11">
        <f t="shared" si="15"/>
        <v>0</v>
      </c>
      <c r="S129" s="15"/>
      <c r="T129" s="15"/>
      <c r="U129" s="9">
        <f t="shared" si="25"/>
        <v>0</v>
      </c>
      <c r="V129" s="9">
        <f t="shared" si="26"/>
        <v>0</v>
      </c>
      <c r="W129" s="15"/>
      <c r="X129" s="16">
        <f t="shared" si="27"/>
        <v>0</v>
      </c>
      <c r="Y129" s="26"/>
      <c r="Z129" s="17"/>
    </row>
    <row r="130" spans="1:26" ht="18" customHeight="1" x14ac:dyDescent="0.2">
      <c r="A130" s="13">
        <v>3530100</v>
      </c>
      <c r="B130" s="14" t="s">
        <v>151</v>
      </c>
      <c r="C130" s="15">
        <v>22000</v>
      </c>
      <c r="D130" s="10">
        <f>VLOOKUP($A130,'04.04'!$A$9:$W$204,23,0)</f>
        <v>0</v>
      </c>
      <c r="E130" s="15"/>
      <c r="F130" s="15"/>
      <c r="G130" s="15"/>
      <c r="H130" s="9">
        <f t="shared" si="24"/>
        <v>0</v>
      </c>
      <c r="I130" s="15"/>
      <c r="J130" s="15"/>
      <c r="K130" s="15"/>
      <c r="L130" s="9">
        <f t="shared" si="11"/>
        <v>0</v>
      </c>
      <c r="M130" s="15"/>
      <c r="N130" s="15"/>
      <c r="O130" s="15"/>
      <c r="P130" s="15"/>
      <c r="Q130" s="15"/>
      <c r="R130" s="11">
        <f t="shared" si="15"/>
        <v>0</v>
      </c>
      <c r="S130" s="15"/>
      <c r="T130" s="15"/>
      <c r="U130" s="9">
        <f t="shared" si="25"/>
        <v>0</v>
      </c>
      <c r="V130" s="9">
        <f t="shared" si="26"/>
        <v>0</v>
      </c>
      <c r="W130" s="15"/>
      <c r="X130" s="16">
        <f t="shared" si="27"/>
        <v>0</v>
      </c>
      <c r="Y130" s="26"/>
      <c r="Z130" s="17"/>
    </row>
    <row r="131" spans="1:26" ht="18" customHeight="1" x14ac:dyDescent="0.2">
      <c r="A131" s="13">
        <v>3550002</v>
      </c>
      <c r="B131" s="14" t="s">
        <v>152</v>
      </c>
      <c r="C131" s="15">
        <v>20000</v>
      </c>
      <c r="D131" s="10">
        <f>VLOOKUP($A131,'04.04'!$A$9:$W$204,23,0)</f>
        <v>10</v>
      </c>
      <c r="E131" s="15"/>
      <c r="F131" s="15"/>
      <c r="G131" s="15"/>
      <c r="H131" s="9">
        <f>SUM(E131:G131)</f>
        <v>0</v>
      </c>
      <c r="I131" s="15">
        <v>3</v>
      </c>
      <c r="J131" s="15"/>
      <c r="K131" s="15"/>
      <c r="L131" s="9">
        <f t="shared" si="11"/>
        <v>3</v>
      </c>
      <c r="M131" s="15"/>
      <c r="N131" s="15"/>
      <c r="O131" s="15"/>
      <c r="P131" s="15"/>
      <c r="Q131" s="15"/>
      <c r="R131" s="11">
        <f t="shared" si="15"/>
        <v>0</v>
      </c>
      <c r="S131" s="15"/>
      <c r="T131" s="15"/>
      <c r="U131" s="9">
        <f t="shared" si="25"/>
        <v>0</v>
      </c>
      <c r="V131" s="9">
        <f t="shared" si="26"/>
        <v>7</v>
      </c>
      <c r="W131" s="15">
        <v>4</v>
      </c>
      <c r="X131" s="16">
        <f t="shared" si="27"/>
        <v>-3</v>
      </c>
      <c r="Y131" s="26"/>
      <c r="Z131" s="17"/>
    </row>
    <row r="132" spans="1:26" ht="18" customHeight="1" x14ac:dyDescent="0.2">
      <c r="A132" s="13">
        <v>3550005</v>
      </c>
      <c r="B132" s="14" t="s">
        <v>153</v>
      </c>
      <c r="C132" s="15">
        <v>20000</v>
      </c>
      <c r="D132" s="10">
        <f>VLOOKUP($A132,'04.04'!$A$9:$W$204,23,0)</f>
        <v>9</v>
      </c>
      <c r="E132" s="15"/>
      <c r="F132" s="15"/>
      <c r="G132" s="15"/>
      <c r="H132" s="9">
        <f>SUM(E132:G132)</f>
        <v>0</v>
      </c>
      <c r="I132" s="15">
        <v>3</v>
      </c>
      <c r="J132" s="15"/>
      <c r="K132" s="15"/>
      <c r="L132" s="9">
        <f t="shared" si="11"/>
        <v>3</v>
      </c>
      <c r="M132" s="15"/>
      <c r="N132" s="15"/>
      <c r="O132" s="15"/>
      <c r="P132" s="15"/>
      <c r="Q132" s="15"/>
      <c r="R132" s="11">
        <f t="shared" si="15"/>
        <v>0</v>
      </c>
      <c r="S132" s="15"/>
      <c r="T132" s="15"/>
      <c r="U132" s="9">
        <f t="shared" si="25"/>
        <v>0</v>
      </c>
      <c r="V132" s="9">
        <f t="shared" si="26"/>
        <v>6</v>
      </c>
      <c r="W132" s="15"/>
      <c r="X132" s="16">
        <f t="shared" si="27"/>
        <v>-6</v>
      </c>
      <c r="Y132" s="26"/>
      <c r="Z132" s="17"/>
    </row>
    <row r="133" spans="1:26" ht="18" customHeight="1" x14ac:dyDescent="0.2">
      <c r="A133" s="13">
        <v>3550007</v>
      </c>
      <c r="B133" s="14" t="s">
        <v>154</v>
      </c>
      <c r="C133" s="15">
        <v>20000</v>
      </c>
      <c r="D133" s="10">
        <f>VLOOKUP($A133,'04.04'!$A$9:$W$204,23,0)</f>
        <v>7</v>
      </c>
      <c r="E133" s="15"/>
      <c r="F133" s="15"/>
      <c r="G133" s="15"/>
      <c r="H133" s="9">
        <f>SUM(E133:G133)</f>
        <v>0</v>
      </c>
      <c r="I133" s="15">
        <v>6</v>
      </c>
      <c r="J133" s="15"/>
      <c r="K133" s="15"/>
      <c r="L133" s="9">
        <f t="shared" si="11"/>
        <v>6</v>
      </c>
      <c r="M133" s="15"/>
      <c r="N133" s="15"/>
      <c r="O133" s="15"/>
      <c r="P133" s="15"/>
      <c r="Q133" s="15"/>
      <c r="R133" s="11">
        <f t="shared" si="15"/>
        <v>0</v>
      </c>
      <c r="S133" s="15"/>
      <c r="T133" s="15"/>
      <c r="U133" s="9">
        <f t="shared" si="25"/>
        <v>0</v>
      </c>
      <c r="V133" s="9">
        <f t="shared" si="26"/>
        <v>1</v>
      </c>
      <c r="W133" s="15"/>
      <c r="X133" s="16">
        <f t="shared" si="27"/>
        <v>-1</v>
      </c>
      <c r="Y133" s="26"/>
      <c r="Z133" s="17"/>
    </row>
    <row r="134" spans="1:26" ht="18" customHeight="1" x14ac:dyDescent="0.2">
      <c r="A134" s="13">
        <v>3550011</v>
      </c>
      <c r="B134" s="14" t="s">
        <v>155</v>
      </c>
      <c r="C134" s="15">
        <v>85000</v>
      </c>
      <c r="D134" s="10">
        <f>VLOOKUP($A134,'04.04'!$A$9:$W$204,23,0)</f>
        <v>0</v>
      </c>
      <c r="E134" s="15"/>
      <c r="F134" s="15"/>
      <c r="G134" s="15"/>
      <c r="H134" s="9">
        <f t="shared" si="24"/>
        <v>0</v>
      </c>
      <c r="I134" s="15"/>
      <c r="J134" s="15"/>
      <c r="K134" s="15"/>
      <c r="L134" s="9">
        <f t="shared" si="11"/>
        <v>0</v>
      </c>
      <c r="M134" s="15"/>
      <c r="N134" s="15"/>
      <c r="O134" s="15"/>
      <c r="P134" s="15"/>
      <c r="Q134" s="15"/>
      <c r="R134" s="11">
        <f t="shared" si="15"/>
        <v>0</v>
      </c>
      <c r="S134" s="15"/>
      <c r="T134" s="15"/>
      <c r="U134" s="9">
        <f t="shared" si="25"/>
        <v>0</v>
      </c>
      <c r="V134" s="9">
        <f t="shared" si="26"/>
        <v>0</v>
      </c>
      <c r="W134" s="15"/>
      <c r="X134" s="16">
        <f t="shared" si="27"/>
        <v>0</v>
      </c>
      <c r="Y134" s="18"/>
      <c r="Z134" s="17"/>
    </row>
    <row r="135" spans="1:26" ht="18" customHeight="1" x14ac:dyDescent="0.2">
      <c r="A135" s="7">
        <v>5530000</v>
      </c>
      <c r="B135" s="28" t="s">
        <v>156</v>
      </c>
      <c r="C135" s="9"/>
      <c r="D135" s="10">
        <f>VLOOKUP($A135,'04.04'!$A$9:$W$204,23,0)</f>
        <v>0</v>
      </c>
      <c r="E135" s="10"/>
      <c r="F135" s="10"/>
      <c r="G135" s="10"/>
      <c r="H135" s="9"/>
      <c r="I135" s="10"/>
      <c r="J135" s="10"/>
      <c r="K135" s="10"/>
      <c r="L135" s="9">
        <f t="shared" si="11"/>
        <v>0</v>
      </c>
      <c r="M135" s="10"/>
      <c r="N135" s="10"/>
      <c r="O135" s="10"/>
      <c r="P135" s="10"/>
      <c r="Q135" s="10"/>
      <c r="R135" s="11">
        <f t="shared" si="15"/>
        <v>0</v>
      </c>
      <c r="S135" s="10"/>
      <c r="T135" s="10"/>
      <c r="U135" s="9"/>
      <c r="V135" s="9"/>
      <c r="W135" s="10"/>
      <c r="X135" s="9"/>
      <c r="Y135" s="18"/>
      <c r="Z135" s="17"/>
    </row>
    <row r="136" spans="1:26" ht="18" customHeight="1" x14ac:dyDescent="0.2">
      <c r="A136" s="13">
        <v>5530012</v>
      </c>
      <c r="B136" s="14" t="s">
        <v>157</v>
      </c>
      <c r="C136" s="15">
        <v>30000</v>
      </c>
      <c r="D136" s="10">
        <f>VLOOKUP($A136,'04.04'!$A$9:$W$204,23,0)</f>
        <v>0</v>
      </c>
      <c r="E136" s="15"/>
      <c r="F136" s="15"/>
      <c r="G136" s="15"/>
      <c r="H136" s="9">
        <f t="shared" ref="H136:H143" si="28">SUM(E136:G136)</f>
        <v>0</v>
      </c>
      <c r="I136" s="15"/>
      <c r="J136" s="15"/>
      <c r="K136" s="15"/>
      <c r="L136" s="9">
        <f t="shared" si="11"/>
        <v>0</v>
      </c>
      <c r="M136" s="15"/>
      <c r="N136" s="15"/>
      <c r="O136" s="15"/>
      <c r="P136" s="15"/>
      <c r="Q136" s="15"/>
      <c r="R136" s="11">
        <f t="shared" si="15"/>
        <v>0</v>
      </c>
      <c r="S136" s="15"/>
      <c r="T136" s="15"/>
      <c r="U136" s="9">
        <f t="shared" ref="U136:U143" si="29">S136+T136</f>
        <v>0</v>
      </c>
      <c r="V136" s="9">
        <f t="shared" ref="V136:V143" si="30">D136+H136-L136-R136-U136</f>
        <v>0</v>
      </c>
      <c r="W136" s="15"/>
      <c r="X136" s="16">
        <f t="shared" ref="X136:X143" si="31">W136-V136</f>
        <v>0</v>
      </c>
      <c r="Y136" s="18"/>
      <c r="Z136" s="17"/>
    </row>
    <row r="137" spans="1:26" ht="18" customHeight="1" x14ac:dyDescent="0.2">
      <c r="A137" s="13">
        <v>5530013</v>
      </c>
      <c r="B137" s="14" t="s">
        <v>158</v>
      </c>
      <c r="C137" s="15">
        <v>30000</v>
      </c>
      <c r="D137" s="10">
        <f>VLOOKUP($A137,'04.04'!$A$9:$W$204,23,0)</f>
        <v>0</v>
      </c>
      <c r="E137" s="15"/>
      <c r="F137" s="15"/>
      <c r="G137" s="15"/>
      <c r="H137" s="9">
        <f t="shared" si="28"/>
        <v>0</v>
      </c>
      <c r="I137" s="15"/>
      <c r="J137" s="15"/>
      <c r="K137" s="15"/>
      <c r="L137" s="9">
        <f t="shared" si="11"/>
        <v>0</v>
      </c>
      <c r="M137" s="15"/>
      <c r="N137" s="15"/>
      <c r="O137" s="15"/>
      <c r="P137" s="15"/>
      <c r="Q137" s="15"/>
      <c r="R137" s="11">
        <f t="shared" si="15"/>
        <v>0</v>
      </c>
      <c r="S137" s="15"/>
      <c r="T137" s="15"/>
      <c r="U137" s="9">
        <f t="shared" si="29"/>
        <v>0</v>
      </c>
      <c r="V137" s="9">
        <f t="shared" si="30"/>
        <v>0</v>
      </c>
      <c r="W137" s="15"/>
      <c r="X137" s="16">
        <f t="shared" si="31"/>
        <v>0</v>
      </c>
      <c r="Y137" s="18"/>
      <c r="Z137" s="17"/>
    </row>
    <row r="138" spans="1:26" ht="18" customHeight="1" x14ac:dyDescent="0.2">
      <c r="A138" s="13">
        <v>5530014</v>
      </c>
      <c r="B138" s="14" t="s">
        <v>159</v>
      </c>
      <c r="C138" s="15">
        <v>30000</v>
      </c>
      <c r="D138" s="10">
        <f>VLOOKUP($A138,'04.04'!$A$9:$W$204,23,0)</f>
        <v>0</v>
      </c>
      <c r="E138" s="15"/>
      <c r="F138" s="15"/>
      <c r="G138" s="15"/>
      <c r="H138" s="9">
        <f t="shared" si="28"/>
        <v>0</v>
      </c>
      <c r="I138" s="15"/>
      <c r="J138" s="15"/>
      <c r="K138" s="15"/>
      <c r="L138" s="9">
        <f t="shared" si="11"/>
        <v>0</v>
      </c>
      <c r="M138" s="15"/>
      <c r="N138" s="15"/>
      <c r="O138" s="15"/>
      <c r="P138" s="15"/>
      <c r="Q138" s="15"/>
      <c r="R138" s="11">
        <f t="shared" si="15"/>
        <v>0</v>
      </c>
      <c r="S138" s="15"/>
      <c r="T138" s="15"/>
      <c r="U138" s="9">
        <f t="shared" si="29"/>
        <v>0</v>
      </c>
      <c r="V138" s="9">
        <f t="shared" si="30"/>
        <v>0</v>
      </c>
      <c r="W138" s="15"/>
      <c r="X138" s="16">
        <f t="shared" si="31"/>
        <v>0</v>
      </c>
      <c r="Y138" s="18"/>
      <c r="Z138" s="17"/>
    </row>
    <row r="139" spans="1:26" ht="18" customHeight="1" x14ac:dyDescent="0.2">
      <c r="A139" s="13">
        <v>5530015</v>
      </c>
      <c r="B139" s="14" t="s">
        <v>160</v>
      </c>
      <c r="C139" s="15">
        <v>30000</v>
      </c>
      <c r="D139" s="10">
        <f>VLOOKUP($A139,'04.04'!$A$9:$W$204,23,0)</f>
        <v>0</v>
      </c>
      <c r="E139" s="15"/>
      <c r="F139" s="15"/>
      <c r="G139" s="15"/>
      <c r="H139" s="9">
        <f t="shared" si="28"/>
        <v>0</v>
      </c>
      <c r="I139" s="15"/>
      <c r="J139" s="15"/>
      <c r="K139" s="15"/>
      <c r="L139" s="9">
        <f t="shared" si="11"/>
        <v>0</v>
      </c>
      <c r="M139" s="15"/>
      <c r="N139" s="15"/>
      <c r="O139" s="15"/>
      <c r="P139" s="15"/>
      <c r="Q139" s="15"/>
      <c r="R139" s="11">
        <f t="shared" si="15"/>
        <v>0</v>
      </c>
      <c r="S139" s="15"/>
      <c r="T139" s="15"/>
      <c r="U139" s="9">
        <f t="shared" si="29"/>
        <v>0</v>
      </c>
      <c r="V139" s="9">
        <f t="shared" si="30"/>
        <v>0</v>
      </c>
      <c r="W139" s="15"/>
      <c r="X139" s="16">
        <f t="shared" si="31"/>
        <v>0</v>
      </c>
      <c r="Y139" s="18"/>
      <c r="Z139" s="17"/>
    </row>
    <row r="140" spans="1:26" ht="18" customHeight="1" x14ac:dyDescent="0.2">
      <c r="A140" s="13">
        <v>5530016</v>
      </c>
      <c r="B140" s="14" t="s">
        <v>161</v>
      </c>
      <c r="C140" s="15">
        <v>30000</v>
      </c>
      <c r="D140" s="10">
        <f>VLOOKUP($A140,'04.04'!$A$9:$W$204,23,0)</f>
        <v>0</v>
      </c>
      <c r="E140" s="15"/>
      <c r="F140" s="15"/>
      <c r="G140" s="15"/>
      <c r="H140" s="9">
        <f t="shared" si="28"/>
        <v>0</v>
      </c>
      <c r="I140" s="15"/>
      <c r="J140" s="15"/>
      <c r="K140" s="15"/>
      <c r="L140" s="9">
        <f t="shared" si="11"/>
        <v>0</v>
      </c>
      <c r="M140" s="15"/>
      <c r="N140" s="15"/>
      <c r="O140" s="15"/>
      <c r="P140" s="15"/>
      <c r="Q140" s="15"/>
      <c r="R140" s="11">
        <f t="shared" si="15"/>
        <v>0</v>
      </c>
      <c r="S140" s="15"/>
      <c r="T140" s="15"/>
      <c r="U140" s="9">
        <f t="shared" si="29"/>
        <v>0</v>
      </c>
      <c r="V140" s="9">
        <f t="shared" si="30"/>
        <v>0</v>
      </c>
      <c r="W140" s="15"/>
      <c r="X140" s="16">
        <f t="shared" si="31"/>
        <v>0</v>
      </c>
      <c r="Y140" s="18"/>
      <c r="Z140" s="17"/>
    </row>
    <row r="141" spans="1:26" ht="18" customHeight="1" x14ac:dyDescent="0.2">
      <c r="A141" s="13">
        <v>5530018</v>
      </c>
      <c r="B141" s="14" t="s">
        <v>162</v>
      </c>
      <c r="C141" s="15">
        <v>30000</v>
      </c>
      <c r="D141" s="10">
        <f>VLOOKUP($A141,'04.04'!$A$9:$W$204,23,0)</f>
        <v>0</v>
      </c>
      <c r="E141" s="15"/>
      <c r="F141" s="15"/>
      <c r="G141" s="15"/>
      <c r="H141" s="9">
        <f t="shared" si="28"/>
        <v>0</v>
      </c>
      <c r="I141" s="15"/>
      <c r="J141" s="15"/>
      <c r="K141" s="15"/>
      <c r="L141" s="9">
        <f t="shared" ref="L141:L208" si="32">SUM(I141:K141)</f>
        <v>0</v>
      </c>
      <c r="M141" s="15"/>
      <c r="N141" s="15"/>
      <c r="O141" s="15"/>
      <c r="P141" s="15"/>
      <c r="Q141" s="15"/>
      <c r="R141" s="11">
        <f>SUM(M141:Q141)</f>
        <v>0</v>
      </c>
      <c r="S141" s="15"/>
      <c r="T141" s="15"/>
      <c r="U141" s="9">
        <f>S141+T141</f>
        <v>0</v>
      </c>
      <c r="V141" s="9">
        <f t="shared" si="30"/>
        <v>0</v>
      </c>
      <c r="W141" s="15"/>
      <c r="X141" s="16">
        <f>W141-V141</f>
        <v>0</v>
      </c>
      <c r="Y141" s="18"/>
      <c r="Z141" s="17"/>
    </row>
    <row r="142" spans="1:26" ht="18" customHeight="1" x14ac:dyDescent="0.2">
      <c r="A142" s="13">
        <v>5530019</v>
      </c>
      <c r="B142" s="14" t="s">
        <v>163</v>
      </c>
      <c r="C142" s="15">
        <v>30000</v>
      </c>
      <c r="D142" s="10">
        <f>VLOOKUP($A142,'04.04'!$A$9:$W$204,23,0)</f>
        <v>0</v>
      </c>
      <c r="E142" s="15"/>
      <c r="F142" s="15"/>
      <c r="G142" s="15"/>
      <c r="H142" s="9">
        <f t="shared" si="28"/>
        <v>0</v>
      </c>
      <c r="I142" s="15"/>
      <c r="J142" s="15"/>
      <c r="K142" s="15"/>
      <c r="L142" s="9">
        <f t="shared" si="32"/>
        <v>0</v>
      </c>
      <c r="M142" s="15"/>
      <c r="N142" s="15"/>
      <c r="O142" s="15"/>
      <c r="P142" s="15"/>
      <c r="Q142" s="15"/>
      <c r="R142" s="11">
        <f>SUM(M142:Q142)</f>
        <v>0</v>
      </c>
      <c r="S142" s="15"/>
      <c r="T142" s="15"/>
      <c r="U142" s="9">
        <f>S142+T142</f>
        <v>0</v>
      </c>
      <c r="V142" s="9">
        <f t="shared" si="30"/>
        <v>0</v>
      </c>
      <c r="W142" s="15"/>
      <c r="X142" s="16">
        <f>W142-V142</f>
        <v>0</v>
      </c>
      <c r="Y142" s="18"/>
      <c r="Z142" s="17"/>
    </row>
    <row r="143" spans="1:26" ht="18" customHeight="1" x14ac:dyDescent="0.2">
      <c r="A143" s="13">
        <v>5530020</v>
      </c>
      <c r="B143" s="14" t="s">
        <v>164</v>
      </c>
      <c r="C143" s="15">
        <v>30000</v>
      </c>
      <c r="D143" s="10">
        <f>VLOOKUP($A143,'04.04'!$A$9:$W$204,23,0)</f>
        <v>0</v>
      </c>
      <c r="E143" s="15"/>
      <c r="F143" s="15"/>
      <c r="G143" s="15"/>
      <c r="H143" s="9">
        <f t="shared" si="28"/>
        <v>0</v>
      </c>
      <c r="I143" s="15"/>
      <c r="J143" s="15"/>
      <c r="K143" s="15"/>
      <c r="L143" s="9">
        <f t="shared" si="32"/>
        <v>0</v>
      </c>
      <c r="M143" s="15"/>
      <c r="N143" s="15"/>
      <c r="O143" s="15"/>
      <c r="P143" s="15"/>
      <c r="Q143" s="15"/>
      <c r="R143" s="11">
        <f t="shared" si="15"/>
        <v>0</v>
      </c>
      <c r="S143" s="15"/>
      <c r="T143" s="15"/>
      <c r="U143" s="9">
        <f t="shared" si="29"/>
        <v>0</v>
      </c>
      <c r="V143" s="9">
        <f t="shared" si="30"/>
        <v>0</v>
      </c>
      <c r="W143" s="15"/>
      <c r="X143" s="16">
        <f t="shared" si="31"/>
        <v>0</v>
      </c>
      <c r="Y143" s="18"/>
      <c r="Z143" s="17"/>
    </row>
    <row r="144" spans="1:26" ht="18" customHeight="1" x14ac:dyDescent="0.2">
      <c r="A144" s="7">
        <v>7550000</v>
      </c>
      <c r="B144" s="8" t="s">
        <v>165</v>
      </c>
      <c r="C144" s="9"/>
      <c r="D144" s="10">
        <f>VLOOKUP($A144,'04.04'!$A$9:$W$204,23,0)</f>
        <v>0</v>
      </c>
      <c r="E144" s="10"/>
      <c r="F144" s="10"/>
      <c r="G144" s="10"/>
      <c r="H144" s="9"/>
      <c r="I144" s="10"/>
      <c r="J144" s="10"/>
      <c r="K144" s="10"/>
      <c r="L144" s="9">
        <f t="shared" si="32"/>
        <v>0</v>
      </c>
      <c r="M144" s="10"/>
      <c r="N144" s="10"/>
      <c r="O144" s="10"/>
      <c r="P144" s="10"/>
      <c r="Q144" s="10"/>
      <c r="R144" s="11">
        <f t="shared" si="15"/>
        <v>0</v>
      </c>
      <c r="S144" s="10"/>
      <c r="T144" s="10"/>
      <c r="U144" s="9"/>
      <c r="V144" s="9"/>
      <c r="W144" s="10"/>
      <c r="X144" s="9"/>
      <c r="Y144" s="18"/>
      <c r="Z144" s="17"/>
    </row>
    <row r="145" spans="1:26" ht="18" customHeight="1" x14ac:dyDescent="0.2">
      <c r="A145" s="13">
        <v>7520001</v>
      </c>
      <c r="B145" s="14" t="s">
        <v>166</v>
      </c>
      <c r="C145" s="15">
        <v>80000</v>
      </c>
      <c r="D145" s="10">
        <f>VLOOKUP($A145,'04.04'!$A$9:$W$204,23,0)</f>
        <v>0</v>
      </c>
      <c r="E145" s="15"/>
      <c r="F145" s="15"/>
      <c r="G145" s="15"/>
      <c r="H145" s="9">
        <f t="shared" ref="H145:H160" si="33">SUM(E145:G145)</f>
        <v>0</v>
      </c>
      <c r="I145" s="15"/>
      <c r="J145" s="15"/>
      <c r="K145" s="15"/>
      <c r="L145" s="9">
        <f t="shared" si="32"/>
        <v>0</v>
      </c>
      <c r="M145" s="15"/>
      <c r="N145" s="15"/>
      <c r="O145" s="15"/>
      <c r="P145" s="15"/>
      <c r="Q145" s="15"/>
      <c r="R145" s="11">
        <f>SUM(M145:Q145)</f>
        <v>0</v>
      </c>
      <c r="S145" s="15"/>
      <c r="T145" s="15"/>
      <c r="U145" s="9">
        <f>S145+T145</f>
        <v>0</v>
      </c>
      <c r="V145" s="9">
        <f t="shared" ref="V145:V160" si="34">D145+H145-L145-R145-U145</f>
        <v>0</v>
      </c>
      <c r="W145" s="15"/>
      <c r="X145" s="16">
        <f>W145-V145</f>
        <v>0</v>
      </c>
      <c r="Y145" s="18"/>
      <c r="Z145" s="17"/>
    </row>
    <row r="146" spans="1:26" ht="18" customHeight="1" x14ac:dyDescent="0.2">
      <c r="A146" s="13">
        <v>7520012</v>
      </c>
      <c r="B146" s="14" t="s">
        <v>167</v>
      </c>
      <c r="C146" s="15">
        <v>80000</v>
      </c>
      <c r="D146" s="10">
        <f>VLOOKUP($A146,'04.04'!$A$9:$W$204,23,0)</f>
        <v>0</v>
      </c>
      <c r="E146" s="15"/>
      <c r="F146" s="15"/>
      <c r="G146" s="15"/>
      <c r="H146" s="9">
        <f t="shared" si="33"/>
        <v>0</v>
      </c>
      <c r="I146" s="15"/>
      <c r="J146" s="15"/>
      <c r="K146" s="15"/>
      <c r="L146" s="9">
        <f t="shared" si="32"/>
        <v>0</v>
      </c>
      <c r="M146" s="15"/>
      <c r="N146" s="15"/>
      <c r="O146" s="15"/>
      <c r="P146" s="15"/>
      <c r="Q146" s="15"/>
      <c r="R146" s="11">
        <f>SUM(M146:Q146)</f>
        <v>0</v>
      </c>
      <c r="S146" s="15"/>
      <c r="T146" s="15"/>
      <c r="U146" s="9">
        <f>S146+T146</f>
        <v>0</v>
      </c>
      <c r="V146" s="9">
        <f t="shared" si="34"/>
        <v>0</v>
      </c>
      <c r="W146" s="15"/>
      <c r="X146" s="16">
        <f>W146-V146</f>
        <v>0</v>
      </c>
      <c r="Y146" s="18"/>
      <c r="Z146" s="17"/>
    </row>
    <row r="147" spans="1:26" ht="18" customHeight="1" x14ac:dyDescent="0.2">
      <c r="A147" s="13">
        <v>7520013</v>
      </c>
      <c r="B147" s="14" t="s">
        <v>168</v>
      </c>
      <c r="C147" s="15">
        <v>80000</v>
      </c>
      <c r="D147" s="10">
        <f>VLOOKUP($A147,'04.04'!$A$9:$W$204,23,0)</f>
        <v>0</v>
      </c>
      <c r="E147" s="15"/>
      <c r="F147" s="15"/>
      <c r="G147" s="15"/>
      <c r="H147" s="9">
        <f t="shared" si="33"/>
        <v>0</v>
      </c>
      <c r="I147" s="15"/>
      <c r="J147" s="15"/>
      <c r="K147" s="15"/>
      <c r="L147" s="9">
        <f t="shared" si="32"/>
        <v>0</v>
      </c>
      <c r="M147" s="15"/>
      <c r="N147" s="15"/>
      <c r="O147" s="15"/>
      <c r="P147" s="15"/>
      <c r="Q147" s="15"/>
      <c r="R147" s="11">
        <f>SUM(M147:Q147)</f>
        <v>0</v>
      </c>
      <c r="S147" s="15"/>
      <c r="T147" s="15"/>
      <c r="U147" s="9">
        <f>S147+T147</f>
        <v>0</v>
      </c>
      <c r="V147" s="9">
        <f t="shared" si="34"/>
        <v>0</v>
      </c>
      <c r="W147" s="15"/>
      <c r="X147" s="16">
        <f>W147-V147</f>
        <v>0</v>
      </c>
      <c r="Y147" s="18"/>
      <c r="Z147" s="17"/>
    </row>
    <row r="148" spans="1:26" ht="18" customHeight="1" x14ac:dyDescent="0.2">
      <c r="A148" s="13">
        <v>7520014</v>
      </c>
      <c r="B148" s="14" t="s">
        <v>169</v>
      </c>
      <c r="C148" s="15">
        <v>5000</v>
      </c>
      <c r="D148" s="10">
        <f>VLOOKUP($A148,'04.04'!$A$9:$W$204,23,0)</f>
        <v>0</v>
      </c>
      <c r="E148" s="15"/>
      <c r="F148" s="15"/>
      <c r="G148" s="15"/>
      <c r="H148" s="9">
        <f t="shared" si="33"/>
        <v>0</v>
      </c>
      <c r="I148" s="15"/>
      <c r="J148" s="15"/>
      <c r="K148" s="15"/>
      <c r="L148" s="9">
        <f t="shared" si="32"/>
        <v>0</v>
      </c>
      <c r="M148" s="15"/>
      <c r="N148" s="15"/>
      <c r="O148" s="15"/>
      <c r="P148" s="15"/>
      <c r="Q148" s="15"/>
      <c r="R148" s="11">
        <f>SUM(M148:Q148)</f>
        <v>0</v>
      </c>
      <c r="S148" s="15"/>
      <c r="T148" s="15"/>
      <c r="U148" s="9">
        <f>S148+T148</f>
        <v>0</v>
      </c>
      <c r="V148" s="9">
        <f t="shared" si="34"/>
        <v>0</v>
      </c>
      <c r="W148" s="15"/>
      <c r="X148" s="16">
        <f>W148-V148</f>
        <v>0</v>
      </c>
      <c r="Y148" s="18"/>
      <c r="Z148" s="17"/>
    </row>
    <row r="149" spans="1:26" ht="18" customHeight="1" x14ac:dyDescent="0.2">
      <c r="A149" s="13">
        <v>7550006</v>
      </c>
      <c r="B149" s="14" t="s">
        <v>170</v>
      </c>
      <c r="C149" s="15">
        <v>12000</v>
      </c>
      <c r="D149" s="10">
        <f>VLOOKUP($A149,'04.04'!$A$9:$W$204,23,0)</f>
        <v>1</v>
      </c>
      <c r="E149" s="15"/>
      <c r="F149" s="15"/>
      <c r="G149" s="15"/>
      <c r="H149" s="9">
        <f t="shared" si="33"/>
        <v>0</v>
      </c>
      <c r="I149" s="15"/>
      <c r="J149" s="15"/>
      <c r="K149" s="15"/>
      <c r="L149" s="9">
        <f t="shared" si="32"/>
        <v>0</v>
      </c>
      <c r="M149" s="15"/>
      <c r="N149" s="15"/>
      <c r="O149" s="15"/>
      <c r="P149" s="15"/>
      <c r="Q149" s="15"/>
      <c r="R149" s="11">
        <f t="shared" si="15"/>
        <v>0</v>
      </c>
      <c r="S149" s="15"/>
      <c r="T149" s="15"/>
      <c r="U149" s="9">
        <f t="shared" ref="U149:U160" si="35">S149+T149</f>
        <v>0</v>
      </c>
      <c r="V149" s="9">
        <f t="shared" si="34"/>
        <v>1</v>
      </c>
      <c r="W149" s="15">
        <v>1</v>
      </c>
      <c r="X149" s="16">
        <f t="shared" ref="X149:X160" si="36">W149-V149</f>
        <v>0</v>
      </c>
      <c r="Y149" s="18"/>
      <c r="Z149" s="17"/>
    </row>
    <row r="150" spans="1:26" ht="18" customHeight="1" x14ac:dyDescent="0.2">
      <c r="A150" s="13">
        <v>7550007</v>
      </c>
      <c r="B150" s="14" t="s">
        <v>171</v>
      </c>
      <c r="C150" s="15">
        <v>9000</v>
      </c>
      <c r="D150" s="10">
        <f>VLOOKUP($A150,'04.04'!$A$9:$W$204,23,0)</f>
        <v>13</v>
      </c>
      <c r="E150" s="15"/>
      <c r="F150" s="15"/>
      <c r="G150" s="15"/>
      <c r="H150" s="9">
        <f t="shared" si="33"/>
        <v>0</v>
      </c>
      <c r="I150" s="15"/>
      <c r="J150" s="15"/>
      <c r="K150" s="15"/>
      <c r="L150" s="9">
        <f t="shared" si="32"/>
        <v>0</v>
      </c>
      <c r="M150" s="15"/>
      <c r="N150" s="15"/>
      <c r="O150" s="15"/>
      <c r="P150" s="15"/>
      <c r="Q150" s="15"/>
      <c r="R150" s="11">
        <f t="shared" si="15"/>
        <v>0</v>
      </c>
      <c r="S150" s="15"/>
      <c r="T150" s="15"/>
      <c r="U150" s="9">
        <f t="shared" si="35"/>
        <v>0</v>
      </c>
      <c r="V150" s="9">
        <f t="shared" si="34"/>
        <v>13</v>
      </c>
      <c r="W150" s="15">
        <v>13</v>
      </c>
      <c r="X150" s="16">
        <f t="shared" si="36"/>
        <v>0</v>
      </c>
      <c r="Y150" s="18"/>
      <c r="Z150" s="17"/>
    </row>
    <row r="151" spans="1:26" ht="18" customHeight="1" x14ac:dyDescent="0.2">
      <c r="A151" s="13">
        <v>7550008</v>
      </c>
      <c r="B151" s="14" t="s">
        <v>172</v>
      </c>
      <c r="C151" s="15">
        <v>21000</v>
      </c>
      <c r="D151" s="10">
        <f>VLOOKUP($A151,'04.04'!$A$9:$W$204,23,0)</f>
        <v>4</v>
      </c>
      <c r="E151" s="15"/>
      <c r="F151" s="15"/>
      <c r="G151" s="15"/>
      <c r="H151" s="9">
        <f t="shared" si="33"/>
        <v>0</v>
      </c>
      <c r="I151" s="15"/>
      <c r="J151" s="15"/>
      <c r="K151" s="15"/>
      <c r="L151" s="9">
        <f t="shared" si="32"/>
        <v>0</v>
      </c>
      <c r="M151" s="15"/>
      <c r="N151" s="15"/>
      <c r="O151" s="15"/>
      <c r="P151" s="15"/>
      <c r="Q151" s="15"/>
      <c r="R151" s="11">
        <f t="shared" si="15"/>
        <v>0</v>
      </c>
      <c r="S151" s="15"/>
      <c r="T151" s="15"/>
      <c r="U151" s="9">
        <f t="shared" si="35"/>
        <v>0</v>
      </c>
      <c r="V151" s="9">
        <f t="shared" si="34"/>
        <v>4</v>
      </c>
      <c r="W151" s="15">
        <v>4</v>
      </c>
      <c r="X151" s="16">
        <f t="shared" si="36"/>
        <v>0</v>
      </c>
      <c r="Y151" s="18"/>
      <c r="Z151" s="17"/>
    </row>
    <row r="152" spans="1:26" ht="18" customHeight="1" x14ac:dyDescent="0.2">
      <c r="A152" s="13">
        <v>7550011</v>
      </c>
      <c r="B152" s="14" t="s">
        <v>173</v>
      </c>
      <c r="C152" s="15">
        <v>16000</v>
      </c>
      <c r="D152" s="10">
        <f>VLOOKUP($A152,'04.04'!$A$9:$W$204,23,0)</f>
        <v>14</v>
      </c>
      <c r="E152" s="15"/>
      <c r="F152" s="15"/>
      <c r="G152" s="15"/>
      <c r="H152" s="9">
        <f t="shared" si="33"/>
        <v>0</v>
      </c>
      <c r="I152" s="15"/>
      <c r="J152" s="15"/>
      <c r="K152" s="15"/>
      <c r="L152" s="9">
        <f t="shared" si="32"/>
        <v>0</v>
      </c>
      <c r="M152" s="15"/>
      <c r="N152" s="15"/>
      <c r="O152" s="15"/>
      <c r="P152" s="15"/>
      <c r="Q152" s="15"/>
      <c r="R152" s="11">
        <f t="shared" si="15"/>
        <v>0</v>
      </c>
      <c r="S152" s="15"/>
      <c r="T152" s="15"/>
      <c r="U152" s="9">
        <f t="shared" si="35"/>
        <v>0</v>
      </c>
      <c r="V152" s="9">
        <f t="shared" si="34"/>
        <v>14</v>
      </c>
      <c r="W152" s="15">
        <v>14</v>
      </c>
      <c r="X152" s="16">
        <f t="shared" si="36"/>
        <v>0</v>
      </c>
      <c r="Y152" s="18"/>
      <c r="Z152" s="17"/>
    </row>
    <row r="153" spans="1:26" ht="18" customHeight="1" x14ac:dyDescent="0.2">
      <c r="A153" s="13">
        <v>7550012</v>
      </c>
      <c r="B153" s="14" t="s">
        <v>174</v>
      </c>
      <c r="C153" s="15">
        <v>24000</v>
      </c>
      <c r="D153" s="10">
        <f>VLOOKUP($A153,'04.04'!$A$9:$W$204,23,0)</f>
        <v>4</v>
      </c>
      <c r="E153" s="15"/>
      <c r="F153" s="15"/>
      <c r="G153" s="15"/>
      <c r="H153" s="9">
        <f t="shared" si="33"/>
        <v>0</v>
      </c>
      <c r="I153" s="15"/>
      <c r="J153" s="15"/>
      <c r="K153" s="15"/>
      <c r="L153" s="9">
        <f t="shared" si="32"/>
        <v>0</v>
      </c>
      <c r="M153" s="15"/>
      <c r="N153" s="15"/>
      <c r="O153" s="15"/>
      <c r="P153" s="15"/>
      <c r="Q153" s="15"/>
      <c r="R153" s="11">
        <f t="shared" si="15"/>
        <v>0</v>
      </c>
      <c r="S153" s="15"/>
      <c r="T153" s="15"/>
      <c r="U153" s="9">
        <f t="shared" si="35"/>
        <v>0</v>
      </c>
      <c r="V153" s="9">
        <f t="shared" si="34"/>
        <v>4</v>
      </c>
      <c r="W153" s="15">
        <v>4</v>
      </c>
      <c r="X153" s="16">
        <f t="shared" si="36"/>
        <v>0</v>
      </c>
      <c r="Y153" s="18"/>
      <c r="Z153" s="17"/>
    </row>
    <row r="154" spans="1:26" ht="18" customHeight="1" x14ac:dyDescent="0.2">
      <c r="A154" s="13">
        <v>7550015</v>
      </c>
      <c r="B154" s="14" t="s">
        <v>175</v>
      </c>
      <c r="C154" s="15">
        <v>14000</v>
      </c>
      <c r="D154" s="10">
        <f>VLOOKUP($A154,'04.04'!$A$9:$W$204,23,0)</f>
        <v>9</v>
      </c>
      <c r="E154" s="15"/>
      <c r="F154" s="15"/>
      <c r="G154" s="15"/>
      <c r="H154" s="9">
        <f t="shared" si="33"/>
        <v>0</v>
      </c>
      <c r="I154" s="15"/>
      <c r="J154" s="15"/>
      <c r="K154" s="15"/>
      <c r="L154" s="9">
        <f t="shared" si="32"/>
        <v>0</v>
      </c>
      <c r="M154" s="15"/>
      <c r="N154" s="15"/>
      <c r="O154" s="15"/>
      <c r="P154" s="15"/>
      <c r="Q154" s="15"/>
      <c r="R154" s="11">
        <f t="shared" si="15"/>
        <v>0</v>
      </c>
      <c r="S154" s="15"/>
      <c r="T154" s="15"/>
      <c r="U154" s="9">
        <f t="shared" si="35"/>
        <v>0</v>
      </c>
      <c r="V154" s="9">
        <f t="shared" si="34"/>
        <v>9</v>
      </c>
      <c r="W154" s="15">
        <v>9</v>
      </c>
      <c r="X154" s="16">
        <f t="shared" si="36"/>
        <v>0</v>
      </c>
      <c r="Y154" s="18"/>
      <c r="Z154" s="17"/>
    </row>
    <row r="155" spans="1:26" ht="18" customHeight="1" x14ac:dyDescent="0.2">
      <c r="A155" s="13">
        <v>7550016</v>
      </c>
      <c r="B155" s="14" t="s">
        <v>176</v>
      </c>
      <c r="C155" s="15">
        <v>14000</v>
      </c>
      <c r="D155" s="10">
        <f>VLOOKUP($A155,'04.04'!$A$9:$W$204,23,0)</f>
        <v>9</v>
      </c>
      <c r="E155" s="15"/>
      <c r="F155" s="15"/>
      <c r="G155" s="15"/>
      <c r="H155" s="9">
        <f t="shared" si="33"/>
        <v>0</v>
      </c>
      <c r="I155" s="15"/>
      <c r="J155" s="15"/>
      <c r="K155" s="15"/>
      <c r="L155" s="9">
        <f t="shared" si="32"/>
        <v>0</v>
      </c>
      <c r="M155" s="15"/>
      <c r="N155" s="15"/>
      <c r="O155" s="15"/>
      <c r="P155" s="15"/>
      <c r="Q155" s="15"/>
      <c r="R155" s="11">
        <f t="shared" si="15"/>
        <v>0</v>
      </c>
      <c r="S155" s="15"/>
      <c r="T155" s="15"/>
      <c r="U155" s="9">
        <f t="shared" si="35"/>
        <v>0</v>
      </c>
      <c r="V155" s="9">
        <f t="shared" si="34"/>
        <v>9</v>
      </c>
      <c r="W155" s="15">
        <v>9</v>
      </c>
      <c r="X155" s="16">
        <f t="shared" si="36"/>
        <v>0</v>
      </c>
      <c r="Y155" s="18"/>
      <c r="Z155" s="17"/>
    </row>
    <row r="156" spans="1:26" ht="18" customHeight="1" x14ac:dyDescent="0.2">
      <c r="A156" s="13">
        <v>7550017</v>
      </c>
      <c r="B156" s="14" t="s">
        <v>177</v>
      </c>
      <c r="C156" s="15">
        <v>14000</v>
      </c>
      <c r="D156" s="10">
        <f>VLOOKUP($A156,'04.04'!$A$9:$W$204,23,0)</f>
        <v>3</v>
      </c>
      <c r="E156" s="15"/>
      <c r="F156" s="15"/>
      <c r="G156" s="15"/>
      <c r="H156" s="9">
        <f t="shared" si="33"/>
        <v>0</v>
      </c>
      <c r="I156" s="15"/>
      <c r="J156" s="15"/>
      <c r="K156" s="15"/>
      <c r="L156" s="9">
        <f t="shared" si="32"/>
        <v>0</v>
      </c>
      <c r="M156" s="15"/>
      <c r="N156" s="15"/>
      <c r="O156" s="15"/>
      <c r="P156" s="15"/>
      <c r="Q156" s="15"/>
      <c r="R156" s="11">
        <f t="shared" si="15"/>
        <v>0</v>
      </c>
      <c r="S156" s="15"/>
      <c r="T156" s="15"/>
      <c r="U156" s="9">
        <f t="shared" si="35"/>
        <v>0</v>
      </c>
      <c r="V156" s="9">
        <f t="shared" si="34"/>
        <v>3</v>
      </c>
      <c r="W156" s="15">
        <v>3</v>
      </c>
      <c r="X156" s="16">
        <f t="shared" si="36"/>
        <v>0</v>
      </c>
      <c r="Y156" s="18"/>
      <c r="Z156" s="17"/>
    </row>
    <row r="157" spans="1:26" ht="18" customHeight="1" x14ac:dyDescent="0.2">
      <c r="A157" s="13">
        <v>7550019</v>
      </c>
      <c r="B157" s="14" t="s">
        <v>178</v>
      </c>
      <c r="C157" s="15">
        <v>10000</v>
      </c>
      <c r="D157" s="10">
        <f>VLOOKUP($A157,'04.04'!$A$9:$W$204,23,0)</f>
        <v>30</v>
      </c>
      <c r="E157" s="15"/>
      <c r="F157" s="15"/>
      <c r="G157" s="15"/>
      <c r="H157" s="9">
        <f t="shared" si="33"/>
        <v>0</v>
      </c>
      <c r="I157" s="15">
        <v>4</v>
      </c>
      <c r="J157" s="15"/>
      <c r="K157" s="15"/>
      <c r="L157" s="9">
        <f t="shared" si="32"/>
        <v>4</v>
      </c>
      <c r="M157" s="15"/>
      <c r="N157" s="15"/>
      <c r="O157" s="15"/>
      <c r="P157" s="15"/>
      <c r="Q157" s="15"/>
      <c r="R157" s="11">
        <f t="shared" si="15"/>
        <v>0</v>
      </c>
      <c r="S157" s="15"/>
      <c r="T157" s="15"/>
      <c r="U157" s="9">
        <f t="shared" si="35"/>
        <v>0</v>
      </c>
      <c r="V157" s="9">
        <f t="shared" si="34"/>
        <v>26</v>
      </c>
      <c r="W157" s="15">
        <v>26</v>
      </c>
      <c r="X157" s="16">
        <f t="shared" si="36"/>
        <v>0</v>
      </c>
      <c r="Y157" s="18"/>
      <c r="Z157" s="17"/>
    </row>
    <row r="158" spans="1:26" ht="18" customHeight="1" x14ac:dyDescent="0.2">
      <c r="A158" s="13">
        <v>7550026</v>
      </c>
      <c r="B158" s="14" t="s">
        <v>179</v>
      </c>
      <c r="C158" s="15">
        <v>26000</v>
      </c>
      <c r="D158" s="10">
        <f>VLOOKUP($A158,'04.04'!$A$9:$W$204,23,0)</f>
        <v>11</v>
      </c>
      <c r="E158" s="15"/>
      <c r="F158" s="15"/>
      <c r="G158" s="15"/>
      <c r="H158" s="9">
        <f t="shared" si="33"/>
        <v>0</v>
      </c>
      <c r="I158" s="15">
        <v>2</v>
      </c>
      <c r="J158" s="15"/>
      <c r="K158" s="15"/>
      <c r="L158" s="9">
        <f t="shared" si="32"/>
        <v>2</v>
      </c>
      <c r="M158" s="15"/>
      <c r="N158" s="15"/>
      <c r="O158" s="15"/>
      <c r="P158" s="15"/>
      <c r="Q158" s="15"/>
      <c r="R158" s="11">
        <f t="shared" si="15"/>
        <v>0</v>
      </c>
      <c r="S158" s="15"/>
      <c r="T158" s="15"/>
      <c r="U158" s="9">
        <f t="shared" si="35"/>
        <v>0</v>
      </c>
      <c r="V158" s="9">
        <f t="shared" si="34"/>
        <v>9</v>
      </c>
      <c r="W158" s="15">
        <v>9</v>
      </c>
      <c r="X158" s="16">
        <f t="shared" si="36"/>
        <v>0</v>
      </c>
      <c r="Y158" s="18"/>
      <c r="Z158" s="17"/>
    </row>
    <row r="159" spans="1:26" ht="18" customHeight="1" x14ac:dyDescent="0.2">
      <c r="A159" s="13">
        <v>4550025</v>
      </c>
      <c r="B159" s="14" t="s">
        <v>233</v>
      </c>
      <c r="C159" s="15">
        <v>32000</v>
      </c>
      <c r="D159" s="10">
        <f>VLOOKUP($A159,'04.04'!$A$9:$W$204,23,0)</f>
        <v>0</v>
      </c>
      <c r="E159" s="15"/>
      <c r="F159" s="15"/>
      <c r="G159" s="15"/>
      <c r="H159" s="9">
        <f t="shared" si="33"/>
        <v>0</v>
      </c>
      <c r="I159" s="15"/>
      <c r="J159" s="15"/>
      <c r="K159" s="15"/>
      <c r="L159" s="9">
        <f t="shared" si="32"/>
        <v>0</v>
      </c>
      <c r="M159" s="15"/>
      <c r="N159" s="15"/>
      <c r="O159" s="15"/>
      <c r="P159" s="15"/>
      <c r="Q159" s="15"/>
      <c r="R159" s="11">
        <f t="shared" si="15"/>
        <v>0</v>
      </c>
      <c r="S159" s="15"/>
      <c r="T159" s="15"/>
      <c r="U159" s="9">
        <f t="shared" si="35"/>
        <v>0</v>
      </c>
      <c r="V159" s="9">
        <f t="shared" si="34"/>
        <v>0</v>
      </c>
      <c r="W159" s="15"/>
      <c r="X159" s="16">
        <f t="shared" si="36"/>
        <v>0</v>
      </c>
      <c r="Y159" s="18"/>
      <c r="Z159" s="17"/>
    </row>
    <row r="160" spans="1:26" ht="18" customHeight="1" x14ac:dyDescent="0.2">
      <c r="A160" s="13">
        <v>4550013</v>
      </c>
      <c r="B160" s="14" t="s">
        <v>231</v>
      </c>
      <c r="C160" s="15">
        <v>32000</v>
      </c>
      <c r="D160" s="10">
        <f>VLOOKUP($A160,'04.04'!$A$9:$W$204,23,0)</f>
        <v>0</v>
      </c>
      <c r="E160" s="15"/>
      <c r="F160" s="15"/>
      <c r="G160" s="15"/>
      <c r="H160" s="9">
        <f t="shared" si="33"/>
        <v>0</v>
      </c>
      <c r="I160" s="15"/>
      <c r="J160" s="15"/>
      <c r="K160" s="15"/>
      <c r="L160" s="9">
        <f t="shared" si="32"/>
        <v>0</v>
      </c>
      <c r="M160" s="15"/>
      <c r="N160" s="15"/>
      <c r="O160" s="15"/>
      <c r="P160" s="15"/>
      <c r="Q160" s="15"/>
      <c r="R160" s="11">
        <f t="shared" ref="R160:R208" si="37">SUM(M160:Q160)</f>
        <v>0</v>
      </c>
      <c r="S160" s="15"/>
      <c r="T160" s="15"/>
      <c r="U160" s="9">
        <f t="shared" si="35"/>
        <v>0</v>
      </c>
      <c r="V160" s="9">
        <f t="shared" si="34"/>
        <v>0</v>
      </c>
      <c r="W160" s="15"/>
      <c r="X160" s="16">
        <f t="shared" si="36"/>
        <v>0</v>
      </c>
      <c r="Y160" s="18"/>
      <c r="Z160" s="17"/>
    </row>
    <row r="161" spans="1:26" ht="18" customHeight="1" x14ac:dyDescent="0.2">
      <c r="A161" s="7">
        <v>5500000</v>
      </c>
      <c r="B161" s="8" t="s">
        <v>180</v>
      </c>
      <c r="C161" s="9"/>
      <c r="D161" s="10">
        <f>VLOOKUP($A161,'04.04'!$A$9:$W$204,23,0)</f>
        <v>0</v>
      </c>
      <c r="E161" s="10"/>
      <c r="F161" s="10"/>
      <c r="G161" s="10"/>
      <c r="H161" s="9"/>
      <c r="I161" s="10"/>
      <c r="J161" s="10"/>
      <c r="K161" s="10"/>
      <c r="L161" s="9">
        <f t="shared" si="32"/>
        <v>0</v>
      </c>
      <c r="M161" s="10"/>
      <c r="N161" s="10"/>
      <c r="O161" s="10"/>
      <c r="P161" s="10"/>
      <c r="Q161" s="10"/>
      <c r="R161" s="11">
        <f t="shared" si="37"/>
        <v>0</v>
      </c>
      <c r="S161" s="10"/>
      <c r="T161" s="10"/>
      <c r="U161" s="9"/>
      <c r="V161" s="9"/>
      <c r="W161" s="10"/>
      <c r="X161" s="9"/>
      <c r="Y161" s="18"/>
      <c r="Z161" s="17"/>
    </row>
    <row r="162" spans="1:26" s="24" customFormat="1" ht="18" customHeight="1" x14ac:dyDescent="0.2">
      <c r="A162" s="13">
        <v>5500044</v>
      </c>
      <c r="B162" s="20" t="s">
        <v>181</v>
      </c>
      <c r="C162" s="21">
        <v>28000</v>
      </c>
      <c r="D162" s="10">
        <f>VLOOKUP($A162,'04.04'!$A$9:$W$204,23,0)</f>
        <v>0</v>
      </c>
      <c r="E162" s="15">
        <v>2</v>
      </c>
      <c r="F162" s="15"/>
      <c r="G162" s="15"/>
      <c r="H162" s="9">
        <f t="shared" ref="H162:H207" si="38">SUM(E162:G162)</f>
        <v>2</v>
      </c>
      <c r="I162" s="15">
        <v>2</v>
      </c>
      <c r="J162" s="15"/>
      <c r="K162" s="15"/>
      <c r="L162" s="9">
        <f t="shared" si="32"/>
        <v>2</v>
      </c>
      <c r="M162" s="15"/>
      <c r="N162" s="15"/>
      <c r="O162" s="15"/>
      <c r="P162" s="15"/>
      <c r="Q162" s="15"/>
      <c r="R162" s="11">
        <f t="shared" si="37"/>
        <v>0</v>
      </c>
      <c r="S162" s="15"/>
      <c r="T162" s="15"/>
      <c r="U162" s="9">
        <f t="shared" ref="U162:U188" si="39">S162+T162</f>
        <v>0</v>
      </c>
      <c r="V162" s="9">
        <f t="shared" ref="V162:V207" si="40">D162+H162-L162-R162-U162</f>
        <v>0</v>
      </c>
      <c r="W162" s="15"/>
      <c r="X162" s="16">
        <f t="shared" ref="X162:X188" si="41">W162-V162</f>
        <v>0</v>
      </c>
      <c r="Y162" s="22"/>
      <c r="Z162" s="23"/>
    </row>
    <row r="163" spans="1:26" s="24" customFormat="1" ht="18" customHeight="1" x14ac:dyDescent="0.2">
      <c r="A163" s="13">
        <v>5500045</v>
      </c>
      <c r="B163" s="20" t="s">
        <v>182</v>
      </c>
      <c r="C163" s="21">
        <v>30000</v>
      </c>
      <c r="D163" s="10">
        <f>VLOOKUP($A163,'04.04'!$A$9:$W$204,23,0)</f>
        <v>0</v>
      </c>
      <c r="E163" s="15">
        <v>1</v>
      </c>
      <c r="F163" s="15"/>
      <c r="G163" s="15"/>
      <c r="H163" s="9">
        <f t="shared" si="38"/>
        <v>1</v>
      </c>
      <c r="I163" s="15">
        <v>1</v>
      </c>
      <c r="J163" s="15"/>
      <c r="K163" s="15"/>
      <c r="L163" s="9">
        <f t="shared" si="32"/>
        <v>1</v>
      </c>
      <c r="M163" s="15"/>
      <c r="N163" s="15"/>
      <c r="O163" s="15"/>
      <c r="P163" s="15"/>
      <c r="Q163" s="15"/>
      <c r="R163" s="11">
        <f t="shared" si="37"/>
        <v>0</v>
      </c>
      <c r="S163" s="15"/>
      <c r="T163" s="15"/>
      <c r="U163" s="9">
        <f t="shared" si="39"/>
        <v>0</v>
      </c>
      <c r="V163" s="9">
        <f t="shared" si="40"/>
        <v>0</v>
      </c>
      <c r="W163" s="15"/>
      <c r="X163" s="16">
        <f t="shared" si="41"/>
        <v>0</v>
      </c>
      <c r="Y163" s="22"/>
      <c r="Z163" s="23"/>
    </row>
    <row r="164" spans="1:26" ht="18" customHeight="1" x14ac:dyDescent="0.2">
      <c r="A164" s="13">
        <v>5500063</v>
      </c>
      <c r="B164" s="14" t="s">
        <v>183</v>
      </c>
      <c r="C164" s="15">
        <v>21000</v>
      </c>
      <c r="D164" s="10">
        <f>VLOOKUP($A164,'04.04'!$A$9:$W$204,23,0)</f>
        <v>0</v>
      </c>
      <c r="E164" s="15">
        <v>5</v>
      </c>
      <c r="F164" s="15"/>
      <c r="G164" s="15"/>
      <c r="H164" s="9">
        <f t="shared" si="38"/>
        <v>5</v>
      </c>
      <c r="I164" s="15">
        <v>5</v>
      </c>
      <c r="J164" s="15"/>
      <c r="K164" s="15"/>
      <c r="L164" s="9">
        <f t="shared" si="32"/>
        <v>5</v>
      </c>
      <c r="M164" s="15"/>
      <c r="N164" s="15"/>
      <c r="O164" s="15"/>
      <c r="P164" s="15"/>
      <c r="Q164" s="15"/>
      <c r="R164" s="11">
        <f t="shared" si="37"/>
        <v>0</v>
      </c>
      <c r="S164" s="15"/>
      <c r="T164" s="15"/>
      <c r="U164" s="9">
        <f t="shared" si="39"/>
        <v>0</v>
      </c>
      <c r="V164" s="9">
        <f t="shared" si="40"/>
        <v>0</v>
      </c>
      <c r="W164" s="15"/>
      <c r="X164" s="16">
        <f t="shared" si="41"/>
        <v>0</v>
      </c>
      <c r="Y164" s="18"/>
      <c r="Z164" s="17"/>
    </row>
    <row r="165" spans="1:26" ht="18" customHeight="1" x14ac:dyDescent="0.2">
      <c r="A165" s="13">
        <v>5500064</v>
      </c>
      <c r="B165" s="14" t="s">
        <v>184</v>
      </c>
      <c r="C165" s="15">
        <v>26000</v>
      </c>
      <c r="D165" s="10">
        <f>VLOOKUP($A165,'04.04'!$A$9:$W$204,23,0)</f>
        <v>0</v>
      </c>
      <c r="E165" s="15"/>
      <c r="F165" s="15"/>
      <c r="G165" s="15"/>
      <c r="H165" s="9">
        <f t="shared" si="38"/>
        <v>0</v>
      </c>
      <c r="I165" s="15"/>
      <c r="J165" s="15"/>
      <c r="K165" s="15"/>
      <c r="L165" s="9">
        <f t="shared" si="32"/>
        <v>0</v>
      </c>
      <c r="M165" s="15"/>
      <c r="N165" s="15"/>
      <c r="O165" s="15"/>
      <c r="P165" s="15"/>
      <c r="Q165" s="15"/>
      <c r="R165" s="11">
        <f t="shared" si="37"/>
        <v>0</v>
      </c>
      <c r="S165" s="15"/>
      <c r="T165" s="15"/>
      <c r="U165" s="9">
        <f t="shared" si="39"/>
        <v>0</v>
      </c>
      <c r="V165" s="9">
        <f t="shared" si="40"/>
        <v>0</v>
      </c>
      <c r="W165" s="15"/>
      <c r="X165" s="16">
        <f t="shared" si="41"/>
        <v>0</v>
      </c>
      <c r="Y165" s="18"/>
      <c r="Z165" s="17"/>
    </row>
    <row r="166" spans="1:26" ht="18" customHeight="1" x14ac:dyDescent="0.2">
      <c r="A166" s="13">
        <v>5500065</v>
      </c>
      <c r="B166" s="14" t="s">
        <v>185</v>
      </c>
      <c r="C166" s="15">
        <v>24000</v>
      </c>
      <c r="D166" s="10">
        <f>VLOOKUP($A166,'04.04'!$A$9:$W$204,23,0)</f>
        <v>0</v>
      </c>
      <c r="E166" s="15"/>
      <c r="F166" s="15"/>
      <c r="G166" s="15"/>
      <c r="H166" s="9">
        <f t="shared" si="38"/>
        <v>0</v>
      </c>
      <c r="I166" s="15"/>
      <c r="J166" s="15"/>
      <c r="K166" s="15"/>
      <c r="L166" s="9">
        <f t="shared" si="32"/>
        <v>0</v>
      </c>
      <c r="M166" s="15"/>
      <c r="N166" s="15"/>
      <c r="O166" s="15"/>
      <c r="P166" s="15"/>
      <c r="Q166" s="15"/>
      <c r="R166" s="11">
        <f t="shared" si="37"/>
        <v>0</v>
      </c>
      <c r="S166" s="15"/>
      <c r="T166" s="15"/>
      <c r="U166" s="9">
        <f t="shared" si="39"/>
        <v>0</v>
      </c>
      <c r="V166" s="9">
        <f t="shared" si="40"/>
        <v>0</v>
      </c>
      <c r="W166" s="15"/>
      <c r="X166" s="16">
        <f t="shared" si="41"/>
        <v>0</v>
      </c>
      <c r="Y166" s="18"/>
      <c r="Z166" s="17"/>
    </row>
    <row r="167" spans="1:26" ht="18" customHeight="1" x14ac:dyDescent="0.2">
      <c r="A167" s="13">
        <v>5500066</v>
      </c>
      <c r="B167" s="14" t="s">
        <v>186</v>
      </c>
      <c r="C167" s="15">
        <v>32000</v>
      </c>
      <c r="D167" s="10">
        <f>VLOOKUP($A167,'04.04'!$A$9:$W$204,23,0)</f>
        <v>0</v>
      </c>
      <c r="E167" s="15"/>
      <c r="F167" s="15"/>
      <c r="G167" s="15"/>
      <c r="H167" s="9">
        <f t="shared" si="38"/>
        <v>0</v>
      </c>
      <c r="I167" s="15"/>
      <c r="J167" s="15"/>
      <c r="K167" s="15"/>
      <c r="L167" s="9">
        <f t="shared" si="32"/>
        <v>0</v>
      </c>
      <c r="M167" s="15"/>
      <c r="N167" s="15"/>
      <c r="O167" s="15"/>
      <c r="P167" s="15"/>
      <c r="Q167" s="15"/>
      <c r="R167" s="11">
        <f t="shared" si="37"/>
        <v>0</v>
      </c>
      <c r="S167" s="15"/>
      <c r="T167" s="15"/>
      <c r="U167" s="9">
        <f t="shared" si="39"/>
        <v>0</v>
      </c>
      <c r="V167" s="9">
        <f t="shared" si="40"/>
        <v>0</v>
      </c>
      <c r="W167" s="15"/>
      <c r="X167" s="16">
        <f t="shared" si="41"/>
        <v>0</v>
      </c>
      <c r="Y167" s="18"/>
      <c r="Z167" s="17"/>
    </row>
    <row r="168" spans="1:26" ht="18" customHeight="1" x14ac:dyDescent="0.2">
      <c r="A168" s="13">
        <v>5510070</v>
      </c>
      <c r="B168" s="14" t="s">
        <v>187</v>
      </c>
      <c r="C168" s="15">
        <v>28000</v>
      </c>
      <c r="D168" s="10">
        <f>VLOOKUP($A168,'04.04'!$A$9:$W$204,23,0)</f>
        <v>0</v>
      </c>
      <c r="E168" s="15">
        <v>2</v>
      </c>
      <c r="F168" s="15"/>
      <c r="G168" s="15"/>
      <c r="H168" s="9">
        <f t="shared" si="38"/>
        <v>2</v>
      </c>
      <c r="I168" s="15">
        <v>2</v>
      </c>
      <c r="J168" s="15"/>
      <c r="K168" s="15"/>
      <c r="L168" s="9">
        <f t="shared" si="32"/>
        <v>2</v>
      </c>
      <c r="M168" s="15"/>
      <c r="N168" s="15"/>
      <c r="O168" s="15"/>
      <c r="P168" s="15"/>
      <c r="Q168" s="15"/>
      <c r="R168" s="11">
        <f t="shared" si="37"/>
        <v>0</v>
      </c>
      <c r="S168" s="15"/>
      <c r="T168" s="15"/>
      <c r="U168" s="9">
        <f t="shared" si="39"/>
        <v>0</v>
      </c>
      <c r="V168" s="9">
        <f t="shared" si="40"/>
        <v>0</v>
      </c>
      <c r="W168" s="15"/>
      <c r="X168" s="16">
        <f t="shared" si="41"/>
        <v>0</v>
      </c>
      <c r="Y168" s="18"/>
      <c r="Z168" s="17"/>
    </row>
    <row r="169" spans="1:26" ht="18" customHeight="1" x14ac:dyDescent="0.2">
      <c r="A169" s="13">
        <v>5510072</v>
      </c>
      <c r="B169" s="14" t="s">
        <v>188</v>
      </c>
      <c r="C169" s="15">
        <v>29000</v>
      </c>
      <c r="D169" s="10">
        <f>VLOOKUP($A169,'04.04'!$A$9:$W$204,23,0)</f>
        <v>0</v>
      </c>
      <c r="E169" s="15"/>
      <c r="F169" s="15"/>
      <c r="G169" s="15"/>
      <c r="H169" s="9">
        <f t="shared" si="38"/>
        <v>0</v>
      </c>
      <c r="I169" s="15"/>
      <c r="J169" s="15"/>
      <c r="K169" s="15"/>
      <c r="L169" s="9">
        <f t="shared" si="32"/>
        <v>0</v>
      </c>
      <c r="M169" s="15"/>
      <c r="N169" s="15"/>
      <c r="O169" s="15"/>
      <c r="P169" s="15"/>
      <c r="Q169" s="15"/>
      <c r="R169" s="11">
        <f t="shared" si="37"/>
        <v>0</v>
      </c>
      <c r="S169" s="15"/>
      <c r="T169" s="15"/>
      <c r="U169" s="9">
        <f t="shared" si="39"/>
        <v>0</v>
      </c>
      <c r="V169" s="9">
        <f t="shared" si="40"/>
        <v>0</v>
      </c>
      <c r="W169" s="15"/>
      <c r="X169" s="16">
        <f t="shared" si="41"/>
        <v>0</v>
      </c>
      <c r="Y169" s="18"/>
      <c r="Z169" s="17"/>
    </row>
    <row r="170" spans="1:26" ht="18" customHeight="1" x14ac:dyDescent="0.2">
      <c r="A170" s="13">
        <v>5510074</v>
      </c>
      <c r="B170" s="14" t="s">
        <v>189</v>
      </c>
      <c r="C170" s="15">
        <v>30000</v>
      </c>
      <c r="D170" s="10">
        <f>VLOOKUP($A170,'04.04'!$A$9:$W$204,23,0)</f>
        <v>0</v>
      </c>
      <c r="E170" s="15"/>
      <c r="F170" s="15"/>
      <c r="G170" s="15"/>
      <c r="H170" s="9">
        <f t="shared" si="38"/>
        <v>0</v>
      </c>
      <c r="I170" s="15"/>
      <c r="J170" s="15"/>
      <c r="K170" s="15"/>
      <c r="L170" s="9">
        <f t="shared" si="32"/>
        <v>0</v>
      </c>
      <c r="M170" s="15"/>
      <c r="N170" s="15"/>
      <c r="O170" s="15"/>
      <c r="P170" s="15"/>
      <c r="Q170" s="15"/>
      <c r="R170" s="11">
        <f t="shared" si="37"/>
        <v>0</v>
      </c>
      <c r="S170" s="15"/>
      <c r="T170" s="15"/>
      <c r="U170" s="9">
        <f t="shared" si="39"/>
        <v>0</v>
      </c>
      <c r="V170" s="9">
        <f t="shared" si="40"/>
        <v>0</v>
      </c>
      <c r="W170" s="15"/>
      <c r="X170" s="16">
        <f t="shared" si="41"/>
        <v>0</v>
      </c>
      <c r="Y170" s="18"/>
      <c r="Z170" s="17"/>
    </row>
    <row r="171" spans="1:26" ht="18" customHeight="1" x14ac:dyDescent="0.2">
      <c r="A171" s="13">
        <v>5520002</v>
      </c>
      <c r="B171" s="14" t="s">
        <v>190</v>
      </c>
      <c r="C171" s="15">
        <v>34000</v>
      </c>
      <c r="D171" s="10">
        <f>VLOOKUP($A171,'04.04'!$A$9:$W$204,23,0)</f>
        <v>0</v>
      </c>
      <c r="E171" s="15">
        <v>4</v>
      </c>
      <c r="F171" s="15"/>
      <c r="G171" s="15"/>
      <c r="H171" s="9">
        <f t="shared" si="38"/>
        <v>4</v>
      </c>
      <c r="I171" s="15">
        <v>4</v>
      </c>
      <c r="J171" s="15"/>
      <c r="K171" s="15"/>
      <c r="L171" s="9">
        <f t="shared" si="32"/>
        <v>4</v>
      </c>
      <c r="M171" s="15"/>
      <c r="N171" s="15"/>
      <c r="O171" s="15"/>
      <c r="P171" s="15"/>
      <c r="Q171" s="15"/>
      <c r="R171" s="11">
        <f>SUM(M171:Q171)</f>
        <v>0</v>
      </c>
      <c r="S171" s="15"/>
      <c r="T171" s="15"/>
      <c r="U171" s="9">
        <f>S171+T171</f>
        <v>0</v>
      </c>
      <c r="V171" s="9">
        <f t="shared" si="40"/>
        <v>0</v>
      </c>
      <c r="W171" s="15"/>
      <c r="X171" s="16">
        <f>W171-V171</f>
        <v>0</v>
      </c>
      <c r="Y171" s="18"/>
      <c r="Z171" s="17"/>
    </row>
    <row r="172" spans="1:26" ht="18" customHeight="1" x14ac:dyDescent="0.2">
      <c r="A172" s="13">
        <v>5520003</v>
      </c>
      <c r="B172" s="14" t="s">
        <v>191</v>
      </c>
      <c r="C172" s="15">
        <v>34000</v>
      </c>
      <c r="D172" s="10">
        <f>VLOOKUP($A172,'04.04'!$A$9:$W$204,23,0)</f>
        <v>0</v>
      </c>
      <c r="E172" s="15"/>
      <c r="F172" s="15"/>
      <c r="G172" s="15"/>
      <c r="H172" s="9">
        <f t="shared" si="38"/>
        <v>0</v>
      </c>
      <c r="I172" s="15"/>
      <c r="J172" s="15"/>
      <c r="K172" s="15"/>
      <c r="L172" s="9">
        <f t="shared" si="32"/>
        <v>0</v>
      </c>
      <c r="M172" s="15"/>
      <c r="N172" s="15"/>
      <c r="O172" s="15"/>
      <c r="P172" s="15"/>
      <c r="Q172" s="15"/>
      <c r="R172" s="11">
        <f>SUM(M172:Q172)</f>
        <v>0</v>
      </c>
      <c r="S172" s="15"/>
      <c r="T172" s="15"/>
      <c r="U172" s="9">
        <f>S172+T172</f>
        <v>0</v>
      </c>
      <c r="V172" s="9">
        <f t="shared" si="40"/>
        <v>0</v>
      </c>
      <c r="W172" s="15"/>
      <c r="X172" s="16">
        <f>W172-V172</f>
        <v>0</v>
      </c>
      <c r="Y172" s="18"/>
      <c r="Z172" s="17"/>
    </row>
    <row r="173" spans="1:26" ht="18" customHeight="1" x14ac:dyDescent="0.2">
      <c r="A173" s="13">
        <v>5520005</v>
      </c>
      <c r="B173" s="14" t="s">
        <v>192</v>
      </c>
      <c r="C173" s="15">
        <v>19000</v>
      </c>
      <c r="D173" s="10">
        <f>VLOOKUP($A173,'04.04'!$A$9:$W$204,23,0)</f>
        <v>0</v>
      </c>
      <c r="E173" s="15">
        <v>11</v>
      </c>
      <c r="F173" s="15"/>
      <c r="G173" s="15"/>
      <c r="H173" s="9">
        <f t="shared" si="38"/>
        <v>11</v>
      </c>
      <c r="I173" s="15">
        <v>11</v>
      </c>
      <c r="J173" s="15"/>
      <c r="K173" s="15"/>
      <c r="L173" s="9">
        <f t="shared" si="32"/>
        <v>11</v>
      </c>
      <c r="M173" s="15"/>
      <c r="N173" s="15"/>
      <c r="O173" s="15"/>
      <c r="P173" s="15"/>
      <c r="Q173" s="15"/>
      <c r="R173" s="11">
        <f>SUM(M173:Q173)</f>
        <v>0</v>
      </c>
      <c r="S173" s="15"/>
      <c r="T173" s="15"/>
      <c r="U173" s="9">
        <f>S173+T173</f>
        <v>0</v>
      </c>
      <c r="V173" s="9">
        <f t="shared" si="40"/>
        <v>0</v>
      </c>
      <c r="W173" s="15"/>
      <c r="X173" s="16">
        <f>W173-V173</f>
        <v>0</v>
      </c>
      <c r="Y173" s="18"/>
      <c r="Z173" s="17"/>
    </row>
    <row r="174" spans="1:26" ht="18" customHeight="1" x14ac:dyDescent="0.2">
      <c r="A174" s="13">
        <v>5530001</v>
      </c>
      <c r="B174" s="14" t="s">
        <v>193</v>
      </c>
      <c r="C174" s="15">
        <v>46000</v>
      </c>
      <c r="D174" s="10">
        <f>VLOOKUP($A174,'04.04'!$A$9:$W$204,23,0)</f>
        <v>0</v>
      </c>
      <c r="E174" s="15"/>
      <c r="F174" s="15"/>
      <c r="G174" s="15"/>
      <c r="H174" s="9">
        <f t="shared" si="38"/>
        <v>0</v>
      </c>
      <c r="I174" s="15"/>
      <c r="J174" s="15"/>
      <c r="K174" s="15"/>
      <c r="L174" s="9">
        <f t="shared" si="32"/>
        <v>0</v>
      </c>
      <c r="M174" s="15"/>
      <c r="N174" s="15"/>
      <c r="O174" s="15"/>
      <c r="P174" s="15"/>
      <c r="Q174" s="15"/>
      <c r="R174" s="11">
        <f>SUM(M174:Q174)</f>
        <v>0</v>
      </c>
      <c r="S174" s="15"/>
      <c r="T174" s="15"/>
      <c r="U174" s="9">
        <f>S174+T174</f>
        <v>0</v>
      </c>
      <c r="V174" s="9">
        <f t="shared" si="40"/>
        <v>0</v>
      </c>
      <c r="W174" s="15"/>
      <c r="X174" s="16">
        <f>W174-V174</f>
        <v>0</v>
      </c>
      <c r="Y174" s="18"/>
      <c r="Z174" s="17"/>
    </row>
    <row r="175" spans="1:26" ht="18" customHeight="1" x14ac:dyDescent="0.2">
      <c r="A175" s="13">
        <v>5530002</v>
      </c>
      <c r="B175" s="14" t="s">
        <v>194</v>
      </c>
      <c r="C175" s="15">
        <v>38000</v>
      </c>
      <c r="D175" s="10">
        <f>VLOOKUP($A175,'04.04'!$A$9:$W$204,23,0)</f>
        <v>0</v>
      </c>
      <c r="E175" s="15">
        <v>1</v>
      </c>
      <c r="F175" s="15"/>
      <c r="G175" s="15"/>
      <c r="H175" s="9">
        <f t="shared" si="38"/>
        <v>1</v>
      </c>
      <c r="I175" s="15">
        <v>1</v>
      </c>
      <c r="J175" s="15"/>
      <c r="K175" s="15"/>
      <c r="L175" s="9">
        <f t="shared" si="32"/>
        <v>1</v>
      </c>
      <c r="M175" s="15"/>
      <c r="N175" s="15"/>
      <c r="O175" s="15"/>
      <c r="P175" s="15"/>
      <c r="Q175" s="15"/>
      <c r="R175" s="11">
        <f>SUM(M175:Q175)</f>
        <v>0</v>
      </c>
      <c r="S175" s="15"/>
      <c r="T175" s="15"/>
      <c r="U175" s="9">
        <f>S175+T175</f>
        <v>0</v>
      </c>
      <c r="V175" s="9">
        <f t="shared" si="40"/>
        <v>0</v>
      </c>
      <c r="W175" s="15"/>
      <c r="X175" s="16">
        <f>W175-V175</f>
        <v>0</v>
      </c>
      <c r="Y175" s="18"/>
      <c r="Z175" s="17"/>
    </row>
    <row r="176" spans="1:26" ht="18" customHeight="1" x14ac:dyDescent="0.2">
      <c r="A176" s="13">
        <v>5530003</v>
      </c>
      <c r="B176" s="14" t="s">
        <v>195</v>
      </c>
      <c r="C176" s="15">
        <v>38000</v>
      </c>
      <c r="D176" s="10">
        <f>VLOOKUP($A176,'04.04'!$A$9:$W$204,23,0)</f>
        <v>0</v>
      </c>
      <c r="E176" s="15"/>
      <c r="F176" s="15"/>
      <c r="G176" s="15"/>
      <c r="H176" s="9">
        <f t="shared" si="38"/>
        <v>0</v>
      </c>
      <c r="I176" s="15"/>
      <c r="J176" s="15"/>
      <c r="K176" s="15"/>
      <c r="L176" s="9">
        <f t="shared" si="32"/>
        <v>0</v>
      </c>
      <c r="M176" s="15"/>
      <c r="N176" s="15"/>
      <c r="O176" s="15"/>
      <c r="P176" s="15"/>
      <c r="Q176" s="15"/>
      <c r="R176" s="11">
        <f t="shared" si="37"/>
        <v>0</v>
      </c>
      <c r="S176" s="15"/>
      <c r="T176" s="15"/>
      <c r="U176" s="9">
        <f t="shared" si="39"/>
        <v>0</v>
      </c>
      <c r="V176" s="9">
        <f t="shared" si="40"/>
        <v>0</v>
      </c>
      <c r="W176" s="15"/>
      <c r="X176" s="16">
        <f t="shared" si="41"/>
        <v>0</v>
      </c>
      <c r="Y176" s="18"/>
      <c r="Z176" s="17"/>
    </row>
    <row r="177" spans="1:26" ht="18" customHeight="1" x14ac:dyDescent="0.2">
      <c r="A177" s="13">
        <v>5530004</v>
      </c>
      <c r="B177" s="14" t="s">
        <v>196</v>
      </c>
      <c r="C177" s="15">
        <v>39000</v>
      </c>
      <c r="D177" s="10">
        <f>VLOOKUP($A177,'04.04'!$A$9:$W$204,23,0)</f>
        <v>0</v>
      </c>
      <c r="E177" s="15"/>
      <c r="F177" s="15"/>
      <c r="G177" s="15"/>
      <c r="H177" s="9">
        <f t="shared" si="38"/>
        <v>0</v>
      </c>
      <c r="I177" s="15"/>
      <c r="J177" s="15"/>
      <c r="K177" s="15"/>
      <c r="L177" s="9">
        <f t="shared" si="32"/>
        <v>0</v>
      </c>
      <c r="M177" s="15"/>
      <c r="N177" s="15"/>
      <c r="O177" s="15"/>
      <c r="P177" s="15"/>
      <c r="Q177" s="15"/>
      <c r="R177" s="11">
        <f t="shared" si="37"/>
        <v>0</v>
      </c>
      <c r="S177" s="15"/>
      <c r="T177" s="15"/>
      <c r="U177" s="9">
        <f t="shared" si="39"/>
        <v>0</v>
      </c>
      <c r="V177" s="9">
        <f t="shared" si="40"/>
        <v>0</v>
      </c>
      <c r="W177" s="15"/>
      <c r="X177" s="16">
        <f t="shared" si="41"/>
        <v>0</v>
      </c>
      <c r="Y177" s="18"/>
      <c r="Z177" s="17"/>
    </row>
    <row r="178" spans="1:26" ht="18" customHeight="1" x14ac:dyDescent="0.2">
      <c r="A178" s="13">
        <v>5530005</v>
      </c>
      <c r="B178" s="14" t="s">
        <v>197</v>
      </c>
      <c r="C178" s="15">
        <v>35000</v>
      </c>
      <c r="D178" s="10">
        <f>VLOOKUP($A178,'04.04'!$A$9:$W$204,23,0)</f>
        <v>0</v>
      </c>
      <c r="E178" s="15"/>
      <c r="F178" s="15"/>
      <c r="G178" s="15"/>
      <c r="H178" s="9">
        <f t="shared" si="38"/>
        <v>0</v>
      </c>
      <c r="I178" s="15"/>
      <c r="J178" s="15"/>
      <c r="K178" s="15"/>
      <c r="L178" s="9">
        <f t="shared" si="32"/>
        <v>0</v>
      </c>
      <c r="M178" s="15"/>
      <c r="N178" s="15"/>
      <c r="O178" s="15"/>
      <c r="P178" s="15"/>
      <c r="Q178" s="15"/>
      <c r="R178" s="11">
        <f t="shared" si="37"/>
        <v>0</v>
      </c>
      <c r="S178" s="15"/>
      <c r="T178" s="15"/>
      <c r="U178" s="9">
        <f t="shared" si="39"/>
        <v>0</v>
      </c>
      <c r="V178" s="9">
        <f t="shared" si="40"/>
        <v>0</v>
      </c>
      <c r="W178" s="15"/>
      <c r="X178" s="16">
        <f t="shared" si="41"/>
        <v>0</v>
      </c>
      <c r="Y178" s="18"/>
      <c r="Z178" s="17"/>
    </row>
    <row r="179" spans="1:26" ht="18" customHeight="1" x14ac:dyDescent="0.2">
      <c r="A179" s="13">
        <v>5530008</v>
      </c>
      <c r="B179" s="14" t="s">
        <v>198</v>
      </c>
      <c r="C179" s="15">
        <v>29000</v>
      </c>
      <c r="D179" s="10">
        <f>VLOOKUP($A179,'04.04'!$A$9:$W$204,23,0)</f>
        <v>0</v>
      </c>
      <c r="E179" s="15"/>
      <c r="F179" s="15"/>
      <c r="G179" s="15"/>
      <c r="H179" s="9">
        <f t="shared" si="38"/>
        <v>0</v>
      </c>
      <c r="I179" s="15"/>
      <c r="J179" s="15"/>
      <c r="K179" s="15"/>
      <c r="L179" s="9">
        <f t="shared" si="32"/>
        <v>0</v>
      </c>
      <c r="M179" s="15"/>
      <c r="N179" s="15"/>
      <c r="O179" s="15"/>
      <c r="P179" s="15"/>
      <c r="Q179" s="15"/>
      <c r="R179" s="11">
        <f t="shared" si="37"/>
        <v>0</v>
      </c>
      <c r="S179" s="15"/>
      <c r="T179" s="15"/>
      <c r="U179" s="9">
        <f t="shared" si="39"/>
        <v>0</v>
      </c>
      <c r="V179" s="9">
        <f t="shared" si="40"/>
        <v>0</v>
      </c>
      <c r="W179" s="15"/>
      <c r="X179" s="16">
        <f t="shared" si="41"/>
        <v>0</v>
      </c>
      <c r="Y179" s="18"/>
      <c r="Z179" s="17"/>
    </row>
    <row r="180" spans="1:26" ht="18" customHeight="1" x14ac:dyDescent="0.2">
      <c r="A180" s="13">
        <v>5540001</v>
      </c>
      <c r="B180" s="14" t="s">
        <v>199</v>
      </c>
      <c r="C180" s="15">
        <v>18000</v>
      </c>
      <c r="D180" s="10">
        <f>VLOOKUP($A180,'04.04'!$A$9:$W$204,23,0)</f>
        <v>49</v>
      </c>
      <c r="E180" s="15"/>
      <c r="F180" s="15"/>
      <c r="G180" s="15"/>
      <c r="H180" s="9">
        <f t="shared" si="38"/>
        <v>0</v>
      </c>
      <c r="I180" s="15">
        <v>2</v>
      </c>
      <c r="J180" s="15"/>
      <c r="K180" s="15"/>
      <c r="L180" s="9">
        <f t="shared" si="32"/>
        <v>2</v>
      </c>
      <c r="M180" s="15"/>
      <c r="N180" s="15"/>
      <c r="O180" s="15"/>
      <c r="P180" s="15"/>
      <c r="Q180" s="15"/>
      <c r="R180" s="11">
        <f>SUM(M180:Q180)</f>
        <v>0</v>
      </c>
      <c r="S180" s="15"/>
      <c r="T180" s="15"/>
      <c r="U180" s="9">
        <f>S180+T180</f>
        <v>0</v>
      </c>
      <c r="V180" s="9">
        <f t="shared" si="40"/>
        <v>47</v>
      </c>
      <c r="W180" s="15">
        <v>47</v>
      </c>
      <c r="X180" s="16">
        <f>W180-V180</f>
        <v>0</v>
      </c>
      <c r="Y180" s="18"/>
      <c r="Z180" s="17"/>
    </row>
    <row r="181" spans="1:26" ht="18" customHeight="1" x14ac:dyDescent="0.2">
      <c r="A181" s="13">
        <v>5540003</v>
      </c>
      <c r="B181" s="14" t="s">
        <v>200</v>
      </c>
      <c r="C181" s="15">
        <v>18000</v>
      </c>
      <c r="D181" s="10">
        <f>VLOOKUP($A181,'04.04'!$A$9:$W$204,23,0)</f>
        <v>10</v>
      </c>
      <c r="E181" s="15"/>
      <c r="F181" s="15"/>
      <c r="G181" s="15"/>
      <c r="H181" s="9">
        <f t="shared" si="38"/>
        <v>0</v>
      </c>
      <c r="I181" s="15"/>
      <c r="J181" s="15"/>
      <c r="K181" s="15"/>
      <c r="L181" s="9">
        <f t="shared" si="32"/>
        <v>0</v>
      </c>
      <c r="M181" s="15"/>
      <c r="N181" s="15"/>
      <c r="O181" s="15"/>
      <c r="P181" s="15"/>
      <c r="Q181" s="15"/>
      <c r="R181" s="11">
        <f t="shared" si="37"/>
        <v>0</v>
      </c>
      <c r="S181" s="15"/>
      <c r="T181" s="15"/>
      <c r="U181" s="9">
        <f t="shared" si="39"/>
        <v>0</v>
      </c>
      <c r="V181" s="9">
        <f t="shared" si="40"/>
        <v>10</v>
      </c>
      <c r="W181" s="15">
        <v>10</v>
      </c>
      <c r="X181" s="16">
        <f t="shared" si="41"/>
        <v>0</v>
      </c>
      <c r="Y181" s="18"/>
      <c r="Z181" s="17"/>
    </row>
    <row r="182" spans="1:26" ht="18" customHeight="1" x14ac:dyDescent="0.2">
      <c r="A182" s="13">
        <v>5540008</v>
      </c>
      <c r="B182" s="14" t="s">
        <v>201</v>
      </c>
      <c r="C182" s="15">
        <v>16000</v>
      </c>
      <c r="D182" s="10">
        <f>VLOOKUP($A182,'04.04'!$A$9:$W$204,23,0)</f>
        <v>87</v>
      </c>
      <c r="E182" s="15"/>
      <c r="F182" s="15"/>
      <c r="G182" s="15"/>
      <c r="H182" s="9">
        <f t="shared" si="38"/>
        <v>0</v>
      </c>
      <c r="I182" s="15">
        <v>7</v>
      </c>
      <c r="J182" s="15"/>
      <c r="K182" s="15"/>
      <c r="L182" s="9">
        <f t="shared" si="32"/>
        <v>7</v>
      </c>
      <c r="M182" s="15"/>
      <c r="N182" s="15"/>
      <c r="O182" s="15"/>
      <c r="P182" s="15"/>
      <c r="Q182" s="15"/>
      <c r="R182" s="11">
        <f t="shared" si="37"/>
        <v>0</v>
      </c>
      <c r="S182" s="15"/>
      <c r="T182" s="15"/>
      <c r="U182" s="9">
        <f t="shared" si="39"/>
        <v>0</v>
      </c>
      <c r="V182" s="9">
        <f t="shared" si="40"/>
        <v>80</v>
      </c>
      <c r="W182" s="15">
        <v>80</v>
      </c>
      <c r="X182" s="16">
        <f t="shared" si="41"/>
        <v>0</v>
      </c>
      <c r="Y182" s="18"/>
      <c r="Z182" s="17"/>
    </row>
    <row r="183" spans="1:26" ht="18" customHeight="1" x14ac:dyDescent="0.2">
      <c r="A183" s="13">
        <v>5540017</v>
      </c>
      <c r="B183" s="14" t="s">
        <v>202</v>
      </c>
      <c r="C183" s="15">
        <v>25000</v>
      </c>
      <c r="D183" s="10">
        <f>VLOOKUP($A183,'04.04'!$A$9:$W$204,23,0)</f>
        <v>0</v>
      </c>
      <c r="E183" s="15">
        <v>6</v>
      </c>
      <c r="F183" s="15"/>
      <c r="G183" s="15"/>
      <c r="H183" s="9">
        <f t="shared" si="38"/>
        <v>6</v>
      </c>
      <c r="I183" s="15">
        <v>6</v>
      </c>
      <c r="J183" s="15"/>
      <c r="K183" s="15"/>
      <c r="L183" s="9">
        <f t="shared" si="32"/>
        <v>6</v>
      </c>
      <c r="M183" s="15"/>
      <c r="N183" s="15"/>
      <c r="O183" s="15"/>
      <c r="P183" s="15"/>
      <c r="Q183" s="15"/>
      <c r="R183" s="11">
        <f t="shared" si="37"/>
        <v>0</v>
      </c>
      <c r="S183" s="15"/>
      <c r="T183" s="15"/>
      <c r="U183" s="9">
        <f t="shared" si="39"/>
        <v>0</v>
      </c>
      <c r="V183" s="9">
        <f t="shared" si="40"/>
        <v>0</v>
      </c>
      <c r="W183" s="15"/>
      <c r="X183" s="16">
        <f t="shared" si="41"/>
        <v>0</v>
      </c>
      <c r="Y183" s="18"/>
      <c r="Z183" s="17"/>
    </row>
    <row r="184" spans="1:26" ht="18" customHeight="1" x14ac:dyDescent="0.2">
      <c r="A184" s="13">
        <v>5540018</v>
      </c>
      <c r="B184" s="14" t="s">
        <v>203</v>
      </c>
      <c r="C184" s="15">
        <v>32000</v>
      </c>
      <c r="D184" s="10">
        <f>VLOOKUP($A184,'04.04'!$A$9:$W$204,23,0)</f>
        <v>0</v>
      </c>
      <c r="E184" s="15">
        <v>12</v>
      </c>
      <c r="F184" s="15"/>
      <c r="G184" s="15"/>
      <c r="H184" s="9">
        <f t="shared" si="38"/>
        <v>12</v>
      </c>
      <c r="I184" s="15">
        <v>12</v>
      </c>
      <c r="J184" s="15"/>
      <c r="K184" s="15"/>
      <c r="L184" s="9">
        <f t="shared" si="32"/>
        <v>12</v>
      </c>
      <c r="M184" s="15"/>
      <c r="N184" s="15"/>
      <c r="O184" s="15"/>
      <c r="P184" s="15"/>
      <c r="Q184" s="15"/>
      <c r="R184" s="11">
        <f t="shared" si="37"/>
        <v>0</v>
      </c>
      <c r="S184" s="15"/>
      <c r="T184" s="15"/>
      <c r="U184" s="9">
        <f t="shared" si="39"/>
        <v>0</v>
      </c>
      <c r="V184" s="9">
        <f t="shared" si="40"/>
        <v>0</v>
      </c>
      <c r="W184" s="15"/>
      <c r="X184" s="16">
        <f t="shared" si="41"/>
        <v>0</v>
      </c>
      <c r="Y184" s="18"/>
      <c r="Z184" s="17"/>
    </row>
    <row r="185" spans="1:26" ht="18" customHeight="1" x14ac:dyDescent="0.2">
      <c r="A185" s="13">
        <v>5540019</v>
      </c>
      <c r="B185" s="14" t="s">
        <v>204</v>
      </c>
      <c r="C185" s="15">
        <v>39000</v>
      </c>
      <c r="D185" s="10">
        <f>VLOOKUP($A185,'04.04'!$A$9:$W$204,23,0)</f>
        <v>0</v>
      </c>
      <c r="E185" s="15">
        <v>1</v>
      </c>
      <c r="F185" s="15"/>
      <c r="G185" s="15"/>
      <c r="H185" s="9">
        <f t="shared" si="38"/>
        <v>1</v>
      </c>
      <c r="I185" s="15">
        <v>1</v>
      </c>
      <c r="J185" s="15"/>
      <c r="K185" s="15"/>
      <c r="L185" s="9">
        <f t="shared" si="32"/>
        <v>1</v>
      </c>
      <c r="M185" s="15"/>
      <c r="N185" s="15"/>
      <c r="O185" s="15"/>
      <c r="P185" s="15"/>
      <c r="Q185" s="15"/>
      <c r="R185" s="11">
        <f t="shared" si="37"/>
        <v>0</v>
      </c>
      <c r="S185" s="15"/>
      <c r="T185" s="15"/>
      <c r="U185" s="9">
        <f t="shared" si="39"/>
        <v>0</v>
      </c>
      <c r="V185" s="9">
        <f t="shared" si="40"/>
        <v>0</v>
      </c>
      <c r="W185" s="15"/>
      <c r="X185" s="16">
        <f t="shared" si="41"/>
        <v>0</v>
      </c>
      <c r="Y185" s="18"/>
      <c r="Z185" s="17"/>
    </row>
    <row r="186" spans="1:26" ht="18" customHeight="1" x14ac:dyDescent="0.2">
      <c r="A186" s="13">
        <v>5540020</v>
      </c>
      <c r="B186" s="14" t="s">
        <v>205</v>
      </c>
      <c r="C186" s="15">
        <v>40000</v>
      </c>
      <c r="D186" s="10">
        <f>VLOOKUP($A186,'04.04'!$A$9:$W$204,23,0)</f>
        <v>0</v>
      </c>
      <c r="E186" s="15"/>
      <c r="F186" s="15"/>
      <c r="G186" s="15"/>
      <c r="H186" s="9">
        <f t="shared" si="38"/>
        <v>0</v>
      </c>
      <c r="I186" s="15"/>
      <c r="J186" s="15"/>
      <c r="K186" s="15"/>
      <c r="L186" s="9">
        <f t="shared" si="32"/>
        <v>0</v>
      </c>
      <c r="M186" s="15"/>
      <c r="N186" s="15"/>
      <c r="O186" s="15"/>
      <c r="P186" s="15"/>
      <c r="Q186" s="15"/>
      <c r="R186" s="11">
        <f t="shared" si="37"/>
        <v>0</v>
      </c>
      <c r="S186" s="15"/>
      <c r="T186" s="15"/>
      <c r="U186" s="9">
        <f t="shared" si="39"/>
        <v>0</v>
      </c>
      <c r="V186" s="9">
        <f t="shared" si="40"/>
        <v>0</v>
      </c>
      <c r="W186" s="15"/>
      <c r="X186" s="16">
        <f t="shared" si="41"/>
        <v>0</v>
      </c>
      <c r="Y186" s="18"/>
      <c r="Z186" s="17"/>
    </row>
    <row r="187" spans="1:26" ht="18" customHeight="1" x14ac:dyDescent="0.2">
      <c r="A187" s="13">
        <v>5540021</v>
      </c>
      <c r="B187" s="14" t="s">
        <v>206</v>
      </c>
      <c r="C187" s="15">
        <v>46000</v>
      </c>
      <c r="D187" s="10">
        <f>VLOOKUP($A187,'04.04'!$A$9:$W$204,23,0)</f>
        <v>0</v>
      </c>
      <c r="E187" s="15"/>
      <c r="F187" s="15"/>
      <c r="G187" s="15"/>
      <c r="H187" s="9">
        <f t="shared" si="38"/>
        <v>0</v>
      </c>
      <c r="I187" s="15"/>
      <c r="J187" s="15"/>
      <c r="K187" s="15"/>
      <c r="L187" s="9">
        <f t="shared" si="32"/>
        <v>0</v>
      </c>
      <c r="M187" s="15"/>
      <c r="N187" s="15"/>
      <c r="O187" s="15"/>
      <c r="P187" s="15"/>
      <c r="Q187" s="15"/>
      <c r="R187" s="11">
        <f t="shared" si="37"/>
        <v>0</v>
      </c>
      <c r="S187" s="15"/>
      <c r="T187" s="15"/>
      <c r="U187" s="9">
        <f t="shared" si="39"/>
        <v>0</v>
      </c>
      <c r="V187" s="9">
        <f t="shared" si="40"/>
        <v>0</v>
      </c>
      <c r="W187" s="15"/>
      <c r="X187" s="16">
        <f t="shared" si="41"/>
        <v>0</v>
      </c>
      <c r="Y187" s="18"/>
      <c r="Z187" s="17"/>
    </row>
    <row r="188" spans="1:26" ht="18" customHeight="1" x14ac:dyDescent="0.2">
      <c r="A188" s="13">
        <v>5540029</v>
      </c>
      <c r="B188" s="14" t="s">
        <v>207</v>
      </c>
      <c r="C188" s="15">
        <v>18000</v>
      </c>
      <c r="D188" s="10">
        <f>VLOOKUP($A188,'04.04'!$A$9:$W$204,23,0)</f>
        <v>37</v>
      </c>
      <c r="E188" s="15"/>
      <c r="F188" s="15"/>
      <c r="G188" s="15"/>
      <c r="H188" s="9">
        <f t="shared" si="38"/>
        <v>0</v>
      </c>
      <c r="I188" s="15"/>
      <c r="J188" s="15"/>
      <c r="K188" s="15"/>
      <c r="L188" s="9">
        <f t="shared" si="32"/>
        <v>0</v>
      </c>
      <c r="M188" s="15"/>
      <c r="N188" s="15"/>
      <c r="O188" s="15"/>
      <c r="P188" s="15"/>
      <c r="Q188" s="15"/>
      <c r="R188" s="11">
        <f t="shared" si="37"/>
        <v>0</v>
      </c>
      <c r="S188" s="15"/>
      <c r="T188" s="15"/>
      <c r="U188" s="9">
        <f t="shared" si="39"/>
        <v>0</v>
      </c>
      <c r="V188" s="9">
        <f t="shared" si="40"/>
        <v>37</v>
      </c>
      <c r="W188" s="15">
        <v>37</v>
      </c>
      <c r="X188" s="16">
        <f t="shared" si="41"/>
        <v>0</v>
      </c>
      <c r="Y188" s="18"/>
      <c r="Z188" s="17"/>
    </row>
    <row r="189" spans="1:26" ht="18" customHeight="1" x14ac:dyDescent="0.2">
      <c r="A189" s="13">
        <v>5540030</v>
      </c>
      <c r="B189" s="14" t="s">
        <v>208</v>
      </c>
      <c r="C189" s="15">
        <v>20000</v>
      </c>
      <c r="D189" s="10">
        <f>VLOOKUP($A189,'04.04'!$A$9:$W$204,23,0)</f>
        <v>48</v>
      </c>
      <c r="E189" s="15"/>
      <c r="F189" s="15"/>
      <c r="G189" s="15"/>
      <c r="H189" s="9">
        <f t="shared" si="38"/>
        <v>0</v>
      </c>
      <c r="I189" s="15">
        <v>2</v>
      </c>
      <c r="J189" s="15"/>
      <c r="K189" s="15"/>
      <c r="L189" s="9">
        <f t="shared" si="32"/>
        <v>2</v>
      </c>
      <c r="M189" s="15"/>
      <c r="N189" s="15"/>
      <c r="O189" s="15"/>
      <c r="P189" s="15"/>
      <c r="Q189" s="15"/>
      <c r="R189" s="11">
        <f>SUM(M189:Q189)</f>
        <v>0</v>
      </c>
      <c r="S189" s="15"/>
      <c r="T189" s="15"/>
      <c r="U189" s="9">
        <f>S189+T189</f>
        <v>0</v>
      </c>
      <c r="V189" s="9">
        <f t="shared" si="40"/>
        <v>46</v>
      </c>
      <c r="W189" s="15">
        <v>46</v>
      </c>
      <c r="X189" s="16">
        <f>W189-V189</f>
        <v>0</v>
      </c>
      <c r="Y189" s="18"/>
      <c r="Z189" s="17"/>
    </row>
    <row r="190" spans="1:26" ht="18" customHeight="1" x14ac:dyDescent="0.2">
      <c r="A190" s="13">
        <v>5540031</v>
      </c>
      <c r="B190" s="14" t="s">
        <v>209</v>
      </c>
      <c r="C190" s="15">
        <v>20000</v>
      </c>
      <c r="D190" s="10">
        <f>VLOOKUP($A190,'04.04'!$A$9:$W$204,23,0)</f>
        <v>43</v>
      </c>
      <c r="E190" s="15"/>
      <c r="F190" s="15"/>
      <c r="G190" s="15"/>
      <c r="H190" s="9">
        <f t="shared" si="38"/>
        <v>0</v>
      </c>
      <c r="I190" s="15">
        <v>1</v>
      </c>
      <c r="J190" s="15"/>
      <c r="K190" s="15"/>
      <c r="L190" s="9">
        <f t="shared" si="32"/>
        <v>1</v>
      </c>
      <c r="M190" s="15"/>
      <c r="N190" s="15"/>
      <c r="O190" s="15"/>
      <c r="P190" s="15"/>
      <c r="Q190" s="15"/>
      <c r="R190" s="11">
        <f t="shared" si="37"/>
        <v>0</v>
      </c>
      <c r="S190" s="15"/>
      <c r="T190" s="15"/>
      <c r="U190" s="9">
        <f t="shared" ref="U190:U207" si="42">S190+T190</f>
        <v>0</v>
      </c>
      <c r="V190" s="9">
        <f t="shared" si="40"/>
        <v>42</v>
      </c>
      <c r="W190" s="15">
        <v>42</v>
      </c>
      <c r="X190" s="16">
        <f t="shared" ref="X190:X207" si="43">W190-V190</f>
        <v>0</v>
      </c>
      <c r="Y190" s="18"/>
      <c r="Z190" s="17"/>
    </row>
    <row r="191" spans="1:26" ht="18" customHeight="1" x14ac:dyDescent="0.2">
      <c r="A191" s="13">
        <v>5540032</v>
      </c>
      <c r="B191" s="14" t="s">
        <v>210</v>
      </c>
      <c r="C191" s="15">
        <v>15000</v>
      </c>
      <c r="D191" s="10">
        <f>VLOOKUP($A191,'04.04'!$A$9:$W$204,23,0)</f>
        <v>49</v>
      </c>
      <c r="E191" s="15"/>
      <c r="F191" s="15"/>
      <c r="G191" s="15"/>
      <c r="H191" s="9">
        <f t="shared" si="38"/>
        <v>0</v>
      </c>
      <c r="I191" s="15">
        <v>1</v>
      </c>
      <c r="J191" s="15"/>
      <c r="K191" s="15"/>
      <c r="L191" s="9">
        <f t="shared" si="32"/>
        <v>1</v>
      </c>
      <c r="M191" s="15"/>
      <c r="N191" s="15"/>
      <c r="O191" s="15"/>
      <c r="P191" s="15"/>
      <c r="Q191" s="15"/>
      <c r="R191" s="11">
        <f t="shared" si="37"/>
        <v>0</v>
      </c>
      <c r="S191" s="15"/>
      <c r="T191" s="15"/>
      <c r="U191" s="9">
        <f t="shared" si="42"/>
        <v>0</v>
      </c>
      <c r="V191" s="9">
        <f t="shared" si="40"/>
        <v>48</v>
      </c>
      <c r="W191" s="15">
        <v>48</v>
      </c>
      <c r="X191" s="16">
        <f t="shared" si="43"/>
        <v>0</v>
      </c>
      <c r="Y191" s="18"/>
      <c r="Z191" s="17"/>
    </row>
    <row r="192" spans="1:26" ht="18" customHeight="1" x14ac:dyDescent="0.2">
      <c r="A192" s="13">
        <v>5540033</v>
      </c>
      <c r="B192" s="14" t="s">
        <v>211</v>
      </c>
      <c r="C192" s="15">
        <v>15000</v>
      </c>
      <c r="D192" s="10">
        <f>VLOOKUP($A192,'04.04'!$A$9:$W$204,23,0)</f>
        <v>70</v>
      </c>
      <c r="E192" s="15"/>
      <c r="F192" s="15"/>
      <c r="G192" s="15"/>
      <c r="H192" s="9">
        <f t="shared" si="38"/>
        <v>0</v>
      </c>
      <c r="I192" s="15"/>
      <c r="J192" s="15"/>
      <c r="K192" s="15"/>
      <c r="L192" s="9">
        <f t="shared" si="32"/>
        <v>0</v>
      </c>
      <c r="M192" s="15"/>
      <c r="N192" s="15"/>
      <c r="O192" s="15"/>
      <c r="P192" s="15"/>
      <c r="Q192" s="15"/>
      <c r="R192" s="11">
        <f t="shared" si="37"/>
        <v>0</v>
      </c>
      <c r="S192" s="15"/>
      <c r="T192" s="15"/>
      <c r="U192" s="9">
        <f t="shared" si="42"/>
        <v>0</v>
      </c>
      <c r="V192" s="9">
        <f t="shared" si="40"/>
        <v>70</v>
      </c>
      <c r="W192" s="15">
        <v>70</v>
      </c>
      <c r="X192" s="16">
        <f t="shared" si="43"/>
        <v>0</v>
      </c>
      <c r="Y192" s="18"/>
      <c r="Z192" s="17"/>
    </row>
    <row r="193" spans="1:26" ht="18" customHeight="1" x14ac:dyDescent="0.2">
      <c r="A193" s="13">
        <v>5540035</v>
      </c>
      <c r="B193" s="14" t="s">
        <v>212</v>
      </c>
      <c r="C193" s="15">
        <v>20000</v>
      </c>
      <c r="D193" s="10">
        <f>VLOOKUP($A193,'04.04'!$A$9:$W$204,23,0)</f>
        <v>23</v>
      </c>
      <c r="E193" s="15"/>
      <c r="F193" s="15"/>
      <c r="G193" s="15"/>
      <c r="H193" s="9">
        <f t="shared" si="38"/>
        <v>0</v>
      </c>
      <c r="I193" s="15"/>
      <c r="J193" s="15"/>
      <c r="K193" s="15"/>
      <c r="L193" s="9">
        <f t="shared" si="32"/>
        <v>0</v>
      </c>
      <c r="M193" s="15"/>
      <c r="N193" s="15"/>
      <c r="O193" s="15"/>
      <c r="P193" s="15"/>
      <c r="Q193" s="15"/>
      <c r="R193" s="11">
        <f>SUM(M193:Q193)</f>
        <v>0</v>
      </c>
      <c r="S193" s="15"/>
      <c r="T193" s="15"/>
      <c r="U193" s="9">
        <f>S193+T193</f>
        <v>0</v>
      </c>
      <c r="V193" s="9">
        <f t="shared" si="40"/>
        <v>23</v>
      </c>
      <c r="W193" s="15">
        <v>23</v>
      </c>
      <c r="X193" s="16">
        <f>W193-V193</f>
        <v>0</v>
      </c>
      <c r="Y193" s="18"/>
      <c r="Z193" s="17"/>
    </row>
    <row r="194" spans="1:26" ht="18" customHeight="1" x14ac:dyDescent="0.2">
      <c r="A194" s="13">
        <v>5540037</v>
      </c>
      <c r="B194" s="14" t="s">
        <v>213</v>
      </c>
      <c r="C194" s="15">
        <v>18000</v>
      </c>
      <c r="D194" s="10">
        <f>VLOOKUP($A194,'04.04'!$A$9:$W$204,23,0)</f>
        <v>48</v>
      </c>
      <c r="E194" s="15"/>
      <c r="F194" s="15"/>
      <c r="G194" s="15"/>
      <c r="H194" s="9">
        <f t="shared" si="38"/>
        <v>0</v>
      </c>
      <c r="I194" s="15"/>
      <c r="J194" s="15"/>
      <c r="K194" s="15"/>
      <c r="L194" s="9">
        <f t="shared" si="32"/>
        <v>0</v>
      </c>
      <c r="M194" s="15"/>
      <c r="N194" s="15"/>
      <c r="O194" s="15"/>
      <c r="P194" s="15"/>
      <c r="Q194" s="15"/>
      <c r="R194" s="11">
        <f t="shared" si="37"/>
        <v>0</v>
      </c>
      <c r="S194" s="15"/>
      <c r="T194" s="15"/>
      <c r="U194" s="9">
        <f t="shared" si="42"/>
        <v>0</v>
      </c>
      <c r="V194" s="9">
        <f t="shared" si="40"/>
        <v>48</v>
      </c>
      <c r="W194" s="15">
        <v>48</v>
      </c>
      <c r="X194" s="16">
        <f t="shared" si="43"/>
        <v>0</v>
      </c>
      <c r="Y194" s="18"/>
      <c r="Z194" s="17"/>
    </row>
    <row r="195" spans="1:26" ht="18" customHeight="1" x14ac:dyDescent="0.2">
      <c r="A195" s="13">
        <v>5541001</v>
      </c>
      <c r="B195" s="14" t="s">
        <v>214</v>
      </c>
      <c r="C195" s="15">
        <v>29000</v>
      </c>
      <c r="D195" s="10">
        <f>VLOOKUP($A195,'04.04'!$A$9:$W$204,23,0)</f>
        <v>0</v>
      </c>
      <c r="E195" s="15"/>
      <c r="F195" s="15"/>
      <c r="G195" s="15"/>
      <c r="H195" s="9">
        <f t="shared" si="38"/>
        <v>0</v>
      </c>
      <c r="I195" s="15"/>
      <c r="J195" s="15"/>
      <c r="K195" s="15"/>
      <c r="L195" s="9">
        <f t="shared" si="32"/>
        <v>0</v>
      </c>
      <c r="M195" s="15"/>
      <c r="N195" s="15"/>
      <c r="O195" s="15"/>
      <c r="P195" s="15"/>
      <c r="Q195" s="15"/>
      <c r="R195" s="11">
        <f t="shared" si="37"/>
        <v>0</v>
      </c>
      <c r="S195" s="15"/>
      <c r="T195" s="15"/>
      <c r="U195" s="9">
        <f t="shared" si="42"/>
        <v>0</v>
      </c>
      <c r="V195" s="9">
        <f t="shared" si="40"/>
        <v>0</v>
      </c>
      <c r="W195" s="15"/>
      <c r="X195" s="16">
        <f t="shared" si="43"/>
        <v>0</v>
      </c>
      <c r="Y195" s="18"/>
      <c r="Z195" s="17"/>
    </row>
    <row r="196" spans="1:26" ht="18" customHeight="1" x14ac:dyDescent="0.2">
      <c r="A196" s="13">
        <v>5510105</v>
      </c>
      <c r="B196" s="14" t="s">
        <v>240</v>
      </c>
      <c r="C196" s="15">
        <v>10000</v>
      </c>
      <c r="D196" s="10">
        <f>VLOOKUP($A196,'04.04'!$A$9:$W$204,23,0)</f>
        <v>0</v>
      </c>
      <c r="E196" s="15"/>
      <c r="F196" s="15"/>
      <c r="G196" s="15"/>
      <c r="H196" s="9">
        <f t="shared" si="38"/>
        <v>0</v>
      </c>
      <c r="I196" s="15"/>
      <c r="J196" s="15"/>
      <c r="K196" s="15"/>
      <c r="L196" s="9">
        <f t="shared" si="32"/>
        <v>0</v>
      </c>
      <c r="M196" s="15"/>
      <c r="N196" s="15"/>
      <c r="O196" s="15"/>
      <c r="P196" s="15"/>
      <c r="Q196" s="15"/>
      <c r="R196" s="11">
        <f t="shared" si="37"/>
        <v>0</v>
      </c>
      <c r="S196" s="15"/>
      <c r="T196" s="15"/>
      <c r="U196" s="9">
        <f t="shared" si="42"/>
        <v>0</v>
      </c>
      <c r="V196" s="9">
        <f t="shared" si="40"/>
        <v>0</v>
      </c>
      <c r="W196" s="15"/>
      <c r="X196" s="16">
        <f t="shared" si="43"/>
        <v>0</v>
      </c>
      <c r="Y196" s="18"/>
      <c r="Z196" s="17"/>
    </row>
    <row r="197" spans="1:26" ht="18" customHeight="1" x14ac:dyDescent="0.2">
      <c r="A197" s="13">
        <v>7116001</v>
      </c>
      <c r="B197" s="14" t="s">
        <v>215</v>
      </c>
      <c r="C197" s="15">
        <v>99000</v>
      </c>
      <c r="D197" s="10">
        <f>VLOOKUP($A197,'04.04'!$A$9:$W$204,23,0)</f>
        <v>0</v>
      </c>
      <c r="E197" s="15"/>
      <c r="F197" s="15"/>
      <c r="G197" s="15"/>
      <c r="H197" s="9">
        <f t="shared" si="38"/>
        <v>0</v>
      </c>
      <c r="I197" s="15"/>
      <c r="J197" s="15"/>
      <c r="K197" s="15"/>
      <c r="L197" s="9">
        <f t="shared" si="32"/>
        <v>0</v>
      </c>
      <c r="M197" s="15"/>
      <c r="N197" s="15"/>
      <c r="O197" s="15"/>
      <c r="P197" s="15"/>
      <c r="Q197" s="15"/>
      <c r="R197" s="11">
        <f t="shared" si="37"/>
        <v>0</v>
      </c>
      <c r="S197" s="15"/>
      <c r="T197" s="15"/>
      <c r="U197" s="9">
        <f t="shared" si="42"/>
        <v>0</v>
      </c>
      <c r="V197" s="9">
        <f t="shared" si="40"/>
        <v>0</v>
      </c>
      <c r="W197" s="15"/>
      <c r="X197" s="16">
        <f t="shared" si="43"/>
        <v>0</v>
      </c>
      <c r="Y197" s="18"/>
      <c r="Z197" s="17"/>
    </row>
    <row r="198" spans="1:26" ht="18" customHeight="1" x14ac:dyDescent="0.2">
      <c r="A198" s="13">
        <v>7116002</v>
      </c>
      <c r="B198" s="14" t="s">
        <v>224</v>
      </c>
      <c r="C198" s="15">
        <v>60000</v>
      </c>
      <c r="D198" s="10">
        <f>VLOOKUP($A198,'04.04'!$A$9:$W$204,23,0)</f>
        <v>0</v>
      </c>
      <c r="E198" s="15"/>
      <c r="F198" s="15"/>
      <c r="G198" s="15"/>
      <c r="H198" s="9">
        <f t="shared" si="38"/>
        <v>0</v>
      </c>
      <c r="I198" s="15"/>
      <c r="J198" s="15"/>
      <c r="K198" s="15"/>
      <c r="L198" s="9">
        <f t="shared" si="32"/>
        <v>0</v>
      </c>
      <c r="M198" s="15"/>
      <c r="N198" s="15"/>
      <c r="O198" s="15"/>
      <c r="P198" s="15"/>
      <c r="Q198" s="15"/>
      <c r="R198" s="11">
        <f t="shared" si="37"/>
        <v>0</v>
      </c>
      <c r="S198" s="15"/>
      <c r="T198" s="15"/>
      <c r="U198" s="9">
        <f t="shared" si="42"/>
        <v>0</v>
      </c>
      <c r="V198" s="9">
        <f t="shared" si="40"/>
        <v>0</v>
      </c>
      <c r="W198" s="15"/>
      <c r="X198" s="16">
        <f t="shared" si="43"/>
        <v>0</v>
      </c>
      <c r="Y198" s="18"/>
      <c r="Z198" s="17"/>
    </row>
    <row r="199" spans="1:26" ht="18" customHeight="1" x14ac:dyDescent="0.2">
      <c r="A199" s="13">
        <v>7116003</v>
      </c>
      <c r="B199" s="14" t="s">
        <v>225</v>
      </c>
      <c r="C199" s="15">
        <v>60000</v>
      </c>
      <c r="D199" s="10">
        <f>VLOOKUP($A199,'04.04'!$A$9:$W$204,23,0)</f>
        <v>0</v>
      </c>
      <c r="E199" s="15"/>
      <c r="F199" s="15"/>
      <c r="G199" s="15"/>
      <c r="H199" s="9">
        <f t="shared" si="38"/>
        <v>0</v>
      </c>
      <c r="I199" s="15"/>
      <c r="J199" s="15"/>
      <c r="K199" s="15"/>
      <c r="L199" s="9">
        <f t="shared" si="32"/>
        <v>0</v>
      </c>
      <c r="M199" s="15"/>
      <c r="N199" s="15"/>
      <c r="O199" s="15"/>
      <c r="P199" s="15"/>
      <c r="Q199" s="15"/>
      <c r="R199" s="11">
        <f t="shared" si="37"/>
        <v>0</v>
      </c>
      <c r="S199" s="15"/>
      <c r="T199" s="15"/>
      <c r="U199" s="9">
        <f t="shared" si="42"/>
        <v>0</v>
      </c>
      <c r="V199" s="9">
        <f t="shared" si="40"/>
        <v>0</v>
      </c>
      <c r="W199" s="15"/>
      <c r="X199" s="16">
        <f t="shared" si="43"/>
        <v>0</v>
      </c>
      <c r="Y199" s="18"/>
      <c r="Z199" s="17"/>
    </row>
    <row r="200" spans="1:26" ht="18" customHeight="1" x14ac:dyDescent="0.2">
      <c r="A200" s="13">
        <v>9500002</v>
      </c>
      <c r="B200" s="14" t="s">
        <v>216</v>
      </c>
      <c r="C200" s="15">
        <v>4000</v>
      </c>
      <c r="D200" s="10">
        <f>VLOOKUP($A200,'04.04'!$A$9:$W$204,23,0)</f>
        <v>0</v>
      </c>
      <c r="E200" s="15"/>
      <c r="F200" s="15"/>
      <c r="G200" s="15"/>
      <c r="H200" s="9">
        <f t="shared" si="38"/>
        <v>0</v>
      </c>
      <c r="I200" s="15"/>
      <c r="J200" s="15"/>
      <c r="K200" s="15"/>
      <c r="L200" s="9">
        <f t="shared" si="32"/>
        <v>0</v>
      </c>
      <c r="M200" s="15"/>
      <c r="N200" s="15"/>
      <c r="O200" s="15"/>
      <c r="P200" s="15"/>
      <c r="Q200" s="15"/>
      <c r="R200" s="11">
        <f t="shared" si="37"/>
        <v>0</v>
      </c>
      <c r="S200" s="15"/>
      <c r="T200" s="15"/>
      <c r="U200" s="9">
        <f t="shared" si="42"/>
        <v>0</v>
      </c>
      <c r="V200" s="9">
        <f t="shared" si="40"/>
        <v>0</v>
      </c>
      <c r="W200" s="15"/>
      <c r="X200" s="16">
        <f t="shared" si="43"/>
        <v>0</v>
      </c>
      <c r="Y200" s="18"/>
      <c r="Z200" s="17"/>
    </row>
    <row r="201" spans="1:26" ht="18" customHeight="1" x14ac:dyDescent="0.2">
      <c r="A201" s="13">
        <v>9500003</v>
      </c>
      <c r="B201" s="14" t="s">
        <v>217</v>
      </c>
      <c r="C201" s="15">
        <v>5000</v>
      </c>
      <c r="D201" s="10">
        <f>VLOOKUP($A201,'04.04'!$A$9:$W$204,23,0)</f>
        <v>0</v>
      </c>
      <c r="E201" s="15"/>
      <c r="F201" s="15"/>
      <c r="G201" s="15"/>
      <c r="H201" s="9">
        <f t="shared" si="38"/>
        <v>0</v>
      </c>
      <c r="I201" s="15"/>
      <c r="J201" s="15"/>
      <c r="K201" s="15"/>
      <c r="L201" s="9">
        <f t="shared" si="32"/>
        <v>0</v>
      </c>
      <c r="M201" s="15"/>
      <c r="N201" s="15"/>
      <c r="O201" s="15"/>
      <c r="P201" s="15"/>
      <c r="Q201" s="15"/>
      <c r="R201" s="11">
        <f t="shared" si="37"/>
        <v>0</v>
      </c>
      <c r="S201" s="15"/>
      <c r="T201" s="15"/>
      <c r="U201" s="9">
        <f t="shared" si="42"/>
        <v>0</v>
      </c>
      <c r="V201" s="9">
        <f t="shared" si="40"/>
        <v>0</v>
      </c>
      <c r="W201" s="15"/>
      <c r="X201" s="16">
        <f t="shared" si="43"/>
        <v>0</v>
      </c>
      <c r="Y201" s="18"/>
      <c r="Z201" s="17"/>
    </row>
    <row r="202" spans="1:26" ht="18" customHeight="1" x14ac:dyDescent="0.2">
      <c r="A202" s="13">
        <v>5530007</v>
      </c>
      <c r="B202" s="14" t="s">
        <v>229</v>
      </c>
      <c r="C202" s="15">
        <v>29000</v>
      </c>
      <c r="D202" s="10">
        <f>VLOOKUP($A202,'04.04'!$A$9:$W$204,23,0)</f>
        <v>0</v>
      </c>
      <c r="E202" s="15"/>
      <c r="F202" s="15"/>
      <c r="G202" s="15"/>
      <c r="H202" s="9">
        <f t="shared" si="38"/>
        <v>0</v>
      </c>
      <c r="I202" s="15"/>
      <c r="J202" s="15"/>
      <c r="K202" s="15"/>
      <c r="L202" s="9">
        <f t="shared" si="32"/>
        <v>0</v>
      </c>
      <c r="M202" s="15"/>
      <c r="N202" s="15"/>
      <c r="O202" s="15"/>
      <c r="P202" s="15"/>
      <c r="Q202" s="15"/>
      <c r="R202" s="11">
        <f t="shared" si="37"/>
        <v>0</v>
      </c>
      <c r="S202" s="15"/>
      <c r="T202" s="15"/>
      <c r="U202" s="9">
        <f t="shared" si="42"/>
        <v>0</v>
      </c>
      <c r="V202" s="9">
        <f t="shared" si="40"/>
        <v>0</v>
      </c>
      <c r="W202" s="15"/>
      <c r="X202" s="16">
        <f t="shared" si="43"/>
        <v>0</v>
      </c>
      <c r="Y202" s="18"/>
      <c r="Z202" s="17"/>
    </row>
    <row r="203" spans="1:26" ht="18" customHeight="1" x14ac:dyDescent="0.2">
      <c r="A203" s="13">
        <v>553009</v>
      </c>
      <c r="B203" s="14" t="s">
        <v>230</v>
      </c>
      <c r="C203" s="15">
        <v>39000</v>
      </c>
      <c r="D203" s="10">
        <f>VLOOKUP($A203,'04.04'!$A$9:$W$204,23,0)</f>
        <v>0</v>
      </c>
      <c r="E203" s="15"/>
      <c r="F203" s="15"/>
      <c r="G203" s="15"/>
      <c r="H203" s="9">
        <f t="shared" si="38"/>
        <v>0</v>
      </c>
      <c r="I203" s="15"/>
      <c r="J203" s="15"/>
      <c r="K203" s="15"/>
      <c r="L203" s="9">
        <f t="shared" si="32"/>
        <v>0</v>
      </c>
      <c r="M203" s="15"/>
      <c r="N203" s="15"/>
      <c r="O203" s="15"/>
      <c r="P203" s="15"/>
      <c r="Q203" s="15"/>
      <c r="R203" s="11">
        <f t="shared" si="37"/>
        <v>0</v>
      </c>
      <c r="S203" s="15"/>
      <c r="T203" s="15"/>
      <c r="U203" s="9">
        <f t="shared" si="42"/>
        <v>0</v>
      </c>
      <c r="V203" s="9">
        <f t="shared" si="40"/>
        <v>0</v>
      </c>
      <c r="W203" s="15"/>
      <c r="X203" s="16">
        <f t="shared" si="43"/>
        <v>0</v>
      </c>
      <c r="Y203" s="18"/>
      <c r="Z203" s="17"/>
    </row>
    <row r="204" spans="1:26" ht="18" customHeight="1" x14ac:dyDescent="0.2">
      <c r="A204" s="13">
        <v>7560084</v>
      </c>
      <c r="B204" s="14" t="s">
        <v>245</v>
      </c>
      <c r="C204" s="15">
        <v>50000</v>
      </c>
      <c r="D204" s="10">
        <f>VLOOKUP($A204,'04.04'!$A$9:$W$204,23,0)</f>
        <v>0</v>
      </c>
      <c r="E204" s="15"/>
      <c r="F204" s="15"/>
      <c r="G204" s="15"/>
      <c r="H204" s="9">
        <f t="shared" si="38"/>
        <v>0</v>
      </c>
      <c r="I204" s="15">
        <v>4</v>
      </c>
      <c r="J204" s="15"/>
      <c r="K204" s="15"/>
      <c r="L204" s="9">
        <f t="shared" si="32"/>
        <v>4</v>
      </c>
      <c r="M204" s="15"/>
      <c r="N204" s="15"/>
      <c r="O204" s="15"/>
      <c r="P204" s="15"/>
      <c r="Q204" s="15"/>
      <c r="R204" s="11">
        <f t="shared" si="37"/>
        <v>0</v>
      </c>
      <c r="S204" s="15"/>
      <c r="T204" s="15"/>
      <c r="U204" s="9">
        <f t="shared" si="42"/>
        <v>0</v>
      </c>
      <c r="V204" s="9">
        <f t="shared" si="40"/>
        <v>-4</v>
      </c>
      <c r="W204" s="15"/>
      <c r="X204" s="16">
        <f t="shared" si="43"/>
        <v>4</v>
      </c>
      <c r="Y204" s="18"/>
      <c r="Z204" s="17"/>
    </row>
    <row r="205" spans="1:26" ht="18" customHeight="1" x14ac:dyDescent="0.2">
      <c r="A205" s="13">
        <v>7560085</v>
      </c>
      <c r="B205" s="14" t="s">
        <v>246</v>
      </c>
      <c r="C205" s="15">
        <v>80000</v>
      </c>
      <c r="D205" s="10">
        <f>VLOOKUP($A205,'04.04'!$A$9:$W$205,23,0)</f>
        <v>0</v>
      </c>
      <c r="E205" s="15"/>
      <c r="F205" s="15"/>
      <c r="G205" s="15"/>
      <c r="H205" s="9">
        <f t="shared" si="38"/>
        <v>0</v>
      </c>
      <c r="I205" s="15"/>
      <c r="J205" s="15"/>
      <c r="K205" s="15"/>
      <c r="L205" s="9">
        <f t="shared" si="32"/>
        <v>0</v>
      </c>
      <c r="M205" s="15"/>
      <c r="N205" s="15"/>
      <c r="O205" s="15"/>
      <c r="P205" s="15"/>
      <c r="Q205" s="15"/>
      <c r="R205" s="11">
        <f t="shared" si="37"/>
        <v>0</v>
      </c>
      <c r="S205" s="15"/>
      <c r="T205" s="15"/>
      <c r="U205" s="9">
        <f t="shared" si="42"/>
        <v>0</v>
      </c>
      <c r="V205" s="9">
        <f t="shared" si="40"/>
        <v>0</v>
      </c>
      <c r="W205" s="15"/>
      <c r="X205" s="16">
        <f t="shared" si="43"/>
        <v>0</v>
      </c>
      <c r="Y205" s="18"/>
      <c r="Z205" s="17"/>
    </row>
    <row r="206" spans="1:26" ht="18" customHeight="1" x14ac:dyDescent="0.2">
      <c r="A206" s="13">
        <v>7560086</v>
      </c>
      <c r="B206" s="14" t="s">
        <v>247</v>
      </c>
      <c r="C206" s="15">
        <v>39000</v>
      </c>
      <c r="D206" s="10">
        <f>VLOOKUP($A206,'04.04'!$A$9:$W$206,23,0)</f>
        <v>0</v>
      </c>
      <c r="E206" s="15"/>
      <c r="F206" s="15"/>
      <c r="G206" s="15"/>
      <c r="H206" s="9">
        <f t="shared" si="38"/>
        <v>0</v>
      </c>
      <c r="I206" s="15"/>
      <c r="J206" s="15"/>
      <c r="K206" s="15"/>
      <c r="L206" s="9">
        <f t="shared" si="32"/>
        <v>0</v>
      </c>
      <c r="M206" s="15"/>
      <c r="N206" s="15"/>
      <c r="O206" s="15"/>
      <c r="P206" s="15"/>
      <c r="Q206" s="15"/>
      <c r="R206" s="11">
        <f t="shared" si="37"/>
        <v>0</v>
      </c>
      <c r="S206" s="15"/>
      <c r="T206" s="15"/>
      <c r="U206" s="9">
        <f t="shared" si="42"/>
        <v>0</v>
      </c>
      <c r="V206" s="9">
        <f t="shared" si="40"/>
        <v>0</v>
      </c>
      <c r="W206" s="15"/>
      <c r="X206" s="16">
        <f t="shared" si="43"/>
        <v>0</v>
      </c>
      <c r="Y206" s="18"/>
      <c r="Z206" s="17"/>
    </row>
    <row r="207" spans="1:26" ht="18" customHeight="1" x14ac:dyDescent="0.2">
      <c r="A207" s="13"/>
      <c r="B207" s="14"/>
      <c r="C207" s="15"/>
      <c r="D207" s="10"/>
      <c r="E207" s="15"/>
      <c r="F207" s="15"/>
      <c r="G207" s="15"/>
      <c r="H207" s="9">
        <f t="shared" si="38"/>
        <v>0</v>
      </c>
      <c r="I207" s="15"/>
      <c r="J207" s="15"/>
      <c r="K207" s="15"/>
      <c r="L207" s="9">
        <f t="shared" si="32"/>
        <v>0</v>
      </c>
      <c r="M207" s="15"/>
      <c r="N207" s="15"/>
      <c r="O207" s="15"/>
      <c r="P207" s="15"/>
      <c r="Q207" s="15"/>
      <c r="R207" s="11">
        <f t="shared" si="37"/>
        <v>0</v>
      </c>
      <c r="S207" s="15"/>
      <c r="T207" s="15"/>
      <c r="U207" s="9">
        <f t="shared" si="42"/>
        <v>0</v>
      </c>
      <c r="V207" s="9">
        <f t="shared" si="40"/>
        <v>0</v>
      </c>
      <c r="W207" s="15"/>
      <c r="X207" s="16">
        <f t="shared" si="43"/>
        <v>0</v>
      </c>
      <c r="Y207" s="18"/>
      <c r="Z207" s="17"/>
    </row>
    <row r="208" spans="1:26" ht="18" customHeight="1" x14ac:dyDescent="0.2">
      <c r="A208" s="7"/>
      <c r="B208" s="28" t="s">
        <v>218</v>
      </c>
      <c r="C208" s="9"/>
      <c r="D208" s="10"/>
      <c r="E208" s="10"/>
      <c r="F208" s="10"/>
      <c r="G208" s="10"/>
      <c r="H208" s="9"/>
      <c r="I208" s="10"/>
      <c r="J208" s="10"/>
      <c r="K208" s="10"/>
      <c r="L208" s="9">
        <f t="shared" si="32"/>
        <v>0</v>
      </c>
      <c r="M208" s="10"/>
      <c r="N208" s="10"/>
      <c r="O208" s="10"/>
      <c r="P208" s="10"/>
      <c r="Q208" s="10"/>
      <c r="R208" s="11">
        <f t="shared" si="37"/>
        <v>0</v>
      </c>
      <c r="S208" s="10"/>
      <c r="T208" s="10"/>
      <c r="U208" s="9"/>
      <c r="V208" s="9"/>
      <c r="W208" s="10"/>
      <c r="X208" s="9"/>
      <c r="Y208" s="18"/>
      <c r="Z208" s="17"/>
    </row>
    <row r="210" spans="1:28" ht="25.5" customHeight="1" x14ac:dyDescent="0.2">
      <c r="D210" s="30">
        <f>SUM(D9:D208)</f>
        <v>677</v>
      </c>
      <c r="E210" s="31"/>
      <c r="F210" s="31"/>
      <c r="G210" s="31"/>
      <c r="H210" s="31"/>
      <c r="I210" s="30">
        <f>SUM(I9:I208)</f>
        <v>371</v>
      </c>
      <c r="J210" s="30">
        <f>SUM(J9:J208)</f>
        <v>0</v>
      </c>
      <c r="K210" s="30"/>
      <c r="L210" s="31"/>
      <c r="M210" s="31"/>
      <c r="N210" s="31"/>
      <c r="O210" s="31"/>
      <c r="P210" s="31"/>
      <c r="Q210" s="30">
        <f>SUM(Q9:Q208)</f>
        <v>1</v>
      </c>
      <c r="R210" s="30">
        <f>SUM(R9:R208)</f>
        <v>6</v>
      </c>
      <c r="S210" s="30">
        <f>SUM(S9:S208)</f>
        <v>15</v>
      </c>
      <c r="T210" s="31"/>
      <c r="U210" s="31"/>
      <c r="V210" s="32"/>
      <c r="W210" s="30">
        <f>SUM(W9:W208)</f>
        <v>626</v>
      </c>
      <c r="X210" s="30">
        <f>SUM(X9:X208)</f>
        <v>-21</v>
      </c>
    </row>
    <row r="211" spans="1:28" ht="12.75" customHeight="1" x14ac:dyDescent="0.2"/>
    <row r="212" spans="1:28" s="1" customFormat="1" x14ac:dyDescent="0.2">
      <c r="A212" s="29"/>
      <c r="B212" s="29" t="s">
        <v>219</v>
      </c>
      <c r="I212" s="33" t="s">
        <v>220</v>
      </c>
      <c r="S212" s="1" t="s">
        <v>221</v>
      </c>
      <c r="V212" s="2"/>
      <c r="W212" s="2"/>
      <c r="X212" s="2"/>
      <c r="Y212" s="3"/>
      <c r="Z212" s="3"/>
      <c r="AA212" s="3"/>
      <c r="AB212" s="3"/>
    </row>
    <row r="214" spans="1:28" s="1" customFormat="1" x14ac:dyDescent="0.2">
      <c r="A214" s="29" t="s">
        <v>222</v>
      </c>
      <c r="B214" s="3"/>
      <c r="V214" s="2"/>
      <c r="W214" s="2"/>
      <c r="X214" s="2"/>
      <c r="Y214" s="3"/>
      <c r="Z214" s="3"/>
      <c r="AA214" s="3"/>
      <c r="AB214" s="3"/>
    </row>
  </sheetData>
  <mergeCells count="30">
    <mergeCell ref="O6:Q6"/>
    <mergeCell ref="J6:J7"/>
    <mergeCell ref="K6:K7"/>
    <mergeCell ref="L6:L7"/>
    <mergeCell ref="M6:M7"/>
    <mergeCell ref="N6:N7"/>
    <mergeCell ref="V5:V7"/>
    <mergeCell ref="W5:W7"/>
    <mergeCell ref="X5:X7"/>
    <mergeCell ref="Z5:AB6"/>
    <mergeCell ref="R6:R7"/>
    <mergeCell ref="S6:S7"/>
    <mergeCell ref="T6:T7"/>
    <mergeCell ref="U6:U7"/>
    <mergeCell ref="A1:B1"/>
    <mergeCell ref="A2:B2"/>
    <mergeCell ref="A3:X3"/>
    <mergeCell ref="A5:A7"/>
    <mergeCell ref="B5:B7"/>
    <mergeCell ref="C5:C7"/>
    <mergeCell ref="D5:D7"/>
    <mergeCell ref="E5:H5"/>
    <mergeCell ref="I5:L5"/>
    <mergeCell ref="M5:R5"/>
    <mergeCell ref="E6:E7"/>
    <mergeCell ref="F6:F7"/>
    <mergeCell ref="G6:G7"/>
    <mergeCell ref="H6:H7"/>
    <mergeCell ref="I6:I7"/>
    <mergeCell ref="S5:U5"/>
  </mergeCells>
  <conditionalFormatting sqref="B103:B104">
    <cfRule type="duplicateValues" dxfId="2247" priority="88" stopIfTrue="1"/>
  </conditionalFormatting>
  <conditionalFormatting sqref="B135">
    <cfRule type="duplicateValues" dxfId="2246" priority="87" stopIfTrue="1"/>
  </conditionalFormatting>
  <conditionalFormatting sqref="B121">
    <cfRule type="duplicateValues" dxfId="2245" priority="86" stopIfTrue="1"/>
  </conditionalFormatting>
  <conditionalFormatting sqref="B208">
    <cfRule type="duplicateValues" dxfId="2244" priority="85" stopIfTrue="1"/>
  </conditionalFormatting>
  <conditionalFormatting sqref="B211:B284">
    <cfRule type="duplicateValues" dxfId="2243" priority="84" stopIfTrue="1"/>
  </conditionalFormatting>
  <conditionalFormatting sqref="B210">
    <cfRule type="duplicateValues" dxfId="2242" priority="83" stopIfTrue="1"/>
  </conditionalFormatting>
  <conditionalFormatting sqref="I212">
    <cfRule type="duplicateValues" dxfId="2241" priority="82" stopIfTrue="1"/>
  </conditionalFormatting>
  <conditionalFormatting sqref="I212">
    <cfRule type="duplicateValues" dxfId="2240" priority="79" stopIfTrue="1"/>
    <cfRule type="duplicateValues" dxfId="2239" priority="80" stopIfTrue="1"/>
    <cfRule type="duplicateValues" dxfId="2238" priority="81" stopIfTrue="1"/>
  </conditionalFormatting>
  <conditionalFormatting sqref="B20">
    <cfRule type="duplicateValues" dxfId="2237" priority="73" stopIfTrue="1"/>
  </conditionalFormatting>
  <conditionalFormatting sqref="B20">
    <cfRule type="duplicateValues" dxfId="2236" priority="74" stopIfTrue="1"/>
  </conditionalFormatting>
  <conditionalFormatting sqref="B20">
    <cfRule type="duplicateValues" dxfId="2235" priority="75" stopIfTrue="1"/>
  </conditionalFormatting>
  <conditionalFormatting sqref="B20">
    <cfRule type="duplicateValues" dxfId="2234" priority="76" stopIfTrue="1"/>
    <cfRule type="duplicateValues" dxfId="2233" priority="77" stopIfTrue="1"/>
    <cfRule type="duplicateValues" dxfId="2232" priority="78" stopIfTrue="1"/>
  </conditionalFormatting>
  <conditionalFormatting sqref="A20:A25">
    <cfRule type="duplicateValues" dxfId="2231" priority="72" stopIfTrue="1"/>
  </conditionalFormatting>
  <conditionalFormatting sqref="A26">
    <cfRule type="duplicateValues" dxfId="2230" priority="71" stopIfTrue="1"/>
  </conditionalFormatting>
  <conditionalFormatting sqref="A27">
    <cfRule type="duplicateValues" dxfId="2229" priority="70" stopIfTrue="1"/>
  </conditionalFormatting>
  <conditionalFormatting sqref="A28">
    <cfRule type="duplicateValues" dxfId="2228" priority="69" stopIfTrue="1"/>
  </conditionalFormatting>
  <conditionalFormatting sqref="A29">
    <cfRule type="duplicateValues" dxfId="2227" priority="68" stopIfTrue="1"/>
  </conditionalFormatting>
  <conditionalFormatting sqref="A30">
    <cfRule type="duplicateValues" dxfId="2226" priority="67" stopIfTrue="1"/>
  </conditionalFormatting>
  <conditionalFormatting sqref="B285:B65328 B210 B5 B8:B19 B122:B134 B21:B59 B136:B195 B64:B120 B197:B203 B62">
    <cfRule type="duplicateValues" dxfId="2225" priority="89" stopIfTrue="1"/>
  </conditionalFormatting>
  <conditionalFormatting sqref="B285:B65328 B210 B5 B8:B19 B105:B120 B122:B134 B21:B59 B136:B195 B64:B102 B197:B203 B62">
    <cfRule type="duplicateValues" dxfId="2224" priority="90" stopIfTrue="1"/>
  </conditionalFormatting>
  <conditionalFormatting sqref="A210:A65328 A1:A5 A8:A19 A31:A59 A64:A195 A208 A197:A203 A62">
    <cfRule type="duplicateValues" dxfId="2223" priority="91" stopIfTrue="1"/>
  </conditionalFormatting>
  <conditionalFormatting sqref="B210:B65328 B5 B8:B19 B21:B59 B64:B195 B208 B197:B203 B62">
    <cfRule type="duplicateValues" dxfId="2222" priority="92" stopIfTrue="1"/>
  </conditionalFormatting>
  <conditionalFormatting sqref="B210:B65328 B1:B5 B8:B19 B21:B59 B64:B195 B208 B197:B203 B62">
    <cfRule type="duplicateValues" dxfId="2221" priority="93" stopIfTrue="1"/>
    <cfRule type="duplicateValues" dxfId="2220" priority="94" stopIfTrue="1"/>
    <cfRule type="duplicateValues" dxfId="2219" priority="95" stopIfTrue="1"/>
  </conditionalFormatting>
  <conditionalFormatting sqref="Y17">
    <cfRule type="duplicateValues" dxfId="2218" priority="61" stopIfTrue="1"/>
  </conditionalFormatting>
  <conditionalFormatting sqref="Y17">
    <cfRule type="duplicateValues" dxfId="2217" priority="62" stopIfTrue="1"/>
  </conditionalFormatting>
  <conditionalFormatting sqref="Y17">
    <cfRule type="duplicateValues" dxfId="2216" priority="63" stopIfTrue="1"/>
  </conditionalFormatting>
  <conditionalFormatting sqref="Y17">
    <cfRule type="duplicateValues" dxfId="2215" priority="64" stopIfTrue="1"/>
    <cfRule type="duplicateValues" dxfId="2214" priority="65" stopIfTrue="1"/>
    <cfRule type="duplicateValues" dxfId="2213" priority="66" stopIfTrue="1"/>
  </conditionalFormatting>
  <conditionalFormatting sqref="Y13">
    <cfRule type="duplicateValues" dxfId="2212" priority="55" stopIfTrue="1"/>
  </conditionalFormatting>
  <conditionalFormatting sqref="Y13">
    <cfRule type="duplicateValues" dxfId="2211" priority="56" stopIfTrue="1"/>
  </conditionalFormatting>
  <conditionalFormatting sqref="Y13">
    <cfRule type="duplicateValues" dxfId="2210" priority="57" stopIfTrue="1"/>
  </conditionalFormatting>
  <conditionalFormatting sqref="Y13">
    <cfRule type="duplicateValues" dxfId="2209" priority="58" stopIfTrue="1"/>
    <cfRule type="duplicateValues" dxfId="2208" priority="59" stopIfTrue="1"/>
    <cfRule type="duplicateValues" dxfId="2207" priority="60" stopIfTrue="1"/>
  </conditionalFormatting>
  <conditionalFormatting sqref="B63">
    <cfRule type="duplicateValues" dxfId="2206" priority="48" stopIfTrue="1"/>
  </conditionalFormatting>
  <conditionalFormatting sqref="B63">
    <cfRule type="duplicateValues" dxfId="2205" priority="49" stopIfTrue="1"/>
  </conditionalFormatting>
  <conditionalFormatting sqref="A63">
    <cfRule type="duplicateValues" dxfId="2204" priority="50" stopIfTrue="1"/>
  </conditionalFormatting>
  <conditionalFormatting sqref="B63">
    <cfRule type="duplicateValues" dxfId="2203" priority="51" stopIfTrue="1"/>
  </conditionalFormatting>
  <conditionalFormatting sqref="B63">
    <cfRule type="duplicateValues" dxfId="2202" priority="52" stopIfTrue="1"/>
    <cfRule type="duplicateValues" dxfId="2201" priority="53" stopIfTrue="1"/>
    <cfRule type="duplicateValues" dxfId="2200" priority="54" stopIfTrue="1"/>
  </conditionalFormatting>
  <conditionalFormatting sqref="B196">
    <cfRule type="duplicateValues" dxfId="2199" priority="34" stopIfTrue="1"/>
  </conditionalFormatting>
  <conditionalFormatting sqref="B196">
    <cfRule type="duplicateValues" dxfId="2198" priority="35" stopIfTrue="1"/>
  </conditionalFormatting>
  <conditionalFormatting sqref="A196">
    <cfRule type="duplicateValues" dxfId="2197" priority="36" stopIfTrue="1"/>
  </conditionalFormatting>
  <conditionalFormatting sqref="B196">
    <cfRule type="duplicateValues" dxfId="2196" priority="37" stopIfTrue="1"/>
  </conditionalFormatting>
  <conditionalFormatting sqref="B196">
    <cfRule type="duplicateValues" dxfId="2195" priority="38" stopIfTrue="1"/>
    <cfRule type="duplicateValues" dxfId="2194" priority="39" stopIfTrue="1"/>
    <cfRule type="duplicateValues" dxfId="2193" priority="40" stopIfTrue="1"/>
  </conditionalFormatting>
  <conditionalFormatting sqref="A207">
    <cfRule type="duplicateValues" dxfId="2192" priority="21" stopIfTrue="1"/>
  </conditionalFormatting>
  <conditionalFormatting sqref="B207">
    <cfRule type="duplicateValues" dxfId="2191" priority="22" stopIfTrue="1"/>
  </conditionalFormatting>
  <conditionalFormatting sqref="B207">
    <cfRule type="duplicateValues" dxfId="2190" priority="23" stopIfTrue="1"/>
  </conditionalFormatting>
  <conditionalFormatting sqref="B207">
    <cfRule type="duplicateValues" dxfId="2189" priority="24" stopIfTrue="1"/>
  </conditionalFormatting>
  <conditionalFormatting sqref="B207">
    <cfRule type="duplicateValues" dxfId="2188" priority="25" stopIfTrue="1"/>
    <cfRule type="duplicateValues" dxfId="2187" priority="26" stopIfTrue="1"/>
    <cfRule type="duplicateValues" dxfId="2186" priority="27" stopIfTrue="1"/>
  </conditionalFormatting>
  <conditionalFormatting sqref="B204:B206">
    <cfRule type="duplicateValues" dxfId="2185" priority="14" stopIfTrue="1"/>
  </conditionalFormatting>
  <conditionalFormatting sqref="B204:B206">
    <cfRule type="duplicateValues" dxfId="2184" priority="15" stopIfTrue="1"/>
  </conditionalFormatting>
  <conditionalFormatting sqref="A204:A206">
    <cfRule type="duplicateValues" dxfId="2183" priority="16" stopIfTrue="1"/>
  </conditionalFormatting>
  <conditionalFormatting sqref="B204:B206">
    <cfRule type="duplicateValues" dxfId="2182" priority="17" stopIfTrue="1"/>
  </conditionalFormatting>
  <conditionalFormatting sqref="B204:B206">
    <cfRule type="duplicateValues" dxfId="2181" priority="18" stopIfTrue="1"/>
    <cfRule type="duplicateValues" dxfId="2180" priority="19" stopIfTrue="1"/>
    <cfRule type="duplicateValues" dxfId="2179" priority="20" stopIfTrue="1"/>
  </conditionalFormatting>
  <conditionalFormatting sqref="A60:A61">
    <cfRule type="duplicateValues" dxfId="2178" priority="13" stopIfTrue="1"/>
  </conditionalFormatting>
  <conditionalFormatting sqref="B60">
    <cfRule type="duplicateValues" dxfId="2177" priority="7" stopIfTrue="1"/>
  </conditionalFormatting>
  <conditionalFormatting sqref="B60">
    <cfRule type="duplicateValues" dxfId="2176" priority="8" stopIfTrue="1"/>
  </conditionalFormatting>
  <conditionalFormatting sqref="B60">
    <cfRule type="duplicateValues" dxfId="2175" priority="9" stopIfTrue="1"/>
  </conditionalFormatting>
  <conditionalFormatting sqref="B60">
    <cfRule type="duplicateValues" dxfId="2174" priority="10" stopIfTrue="1"/>
    <cfRule type="duplicateValues" dxfId="2173" priority="11" stopIfTrue="1"/>
    <cfRule type="duplicateValues" dxfId="2172" priority="12" stopIfTrue="1"/>
  </conditionalFormatting>
  <conditionalFormatting sqref="B61">
    <cfRule type="duplicateValues" dxfId="2171" priority="1" stopIfTrue="1"/>
  </conditionalFormatting>
  <conditionalFormatting sqref="B61">
    <cfRule type="duplicateValues" dxfId="2170" priority="2" stopIfTrue="1"/>
  </conditionalFormatting>
  <conditionalFormatting sqref="B61">
    <cfRule type="duplicateValues" dxfId="2169" priority="3" stopIfTrue="1"/>
  </conditionalFormatting>
  <conditionalFormatting sqref="B61">
    <cfRule type="duplicateValues" dxfId="2168" priority="4" stopIfTrue="1"/>
    <cfRule type="duplicateValues" dxfId="2167" priority="5" stopIfTrue="1"/>
    <cfRule type="duplicateValues" dxfId="2166" priority="6" stopIfTrue="1"/>
  </conditionalFormatting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214"/>
  <sheetViews>
    <sheetView zoomScaleNormal="100" workbookViewId="0">
      <pane xSplit="4" ySplit="8" topLeftCell="E154" activePane="bottomRight" state="frozen"/>
      <selection activeCell="AI60" sqref="AI60:AJ60"/>
      <selection pane="topRight" activeCell="AI60" sqref="AI60:AJ60"/>
      <selection pane="bottomLeft" activeCell="AI60" sqref="AI60:AJ60"/>
      <selection pane="bottomRight" activeCell="S157" sqref="S157"/>
    </sheetView>
  </sheetViews>
  <sheetFormatPr defaultColWidth="6.85546875" defaultRowHeight="15.75" x14ac:dyDescent="0.2"/>
  <cols>
    <col min="1" max="1" width="9.5703125" style="29" customWidth="1"/>
    <col min="2" max="2" width="23.5703125" style="3" customWidth="1"/>
    <col min="3" max="3" width="11.85546875" style="1" customWidth="1"/>
    <col min="4" max="4" width="8.42578125" style="1" customWidth="1"/>
    <col min="5" max="5" width="7.7109375" style="1" customWidth="1"/>
    <col min="6" max="6" width="7.28515625" style="1" hidden="1" customWidth="1"/>
    <col min="7" max="7" width="0.28515625" style="1" hidden="1" customWidth="1"/>
    <col min="8" max="8" width="7.42578125" style="1" customWidth="1"/>
    <col min="9" max="9" width="9" style="1" customWidth="1"/>
    <col min="10" max="12" width="7.5703125" style="1" customWidth="1"/>
    <col min="13" max="13" width="7.7109375" style="1" customWidth="1"/>
    <col min="14" max="14" width="6.7109375" style="1" hidden="1" customWidth="1"/>
    <col min="15" max="15" width="9.7109375" style="1" customWidth="1"/>
    <col min="16" max="16" width="9.7109375" style="1" hidden="1" customWidth="1"/>
    <col min="17" max="17" width="6.5703125" style="1" customWidth="1"/>
    <col min="18" max="18" width="7.7109375" style="1" customWidth="1"/>
    <col min="19" max="19" width="6.42578125" style="1" customWidth="1"/>
    <col min="20" max="20" width="7" style="1" customWidth="1"/>
    <col min="21" max="21" width="7.28515625" style="1" customWidth="1"/>
    <col min="22" max="23" width="7.7109375" style="2" customWidth="1"/>
    <col min="24" max="24" width="9.5703125" style="2" customWidth="1"/>
    <col min="25" max="25" width="18.42578125" style="3" customWidth="1"/>
    <col min="26" max="26" width="11.7109375" style="3" customWidth="1"/>
    <col min="27" max="27" width="13.42578125" style="3" customWidth="1"/>
    <col min="28" max="28" width="12" style="3" customWidth="1"/>
    <col min="29" max="16384" width="6.85546875" style="3"/>
  </cols>
  <sheetData>
    <row r="1" spans="1:28" x14ac:dyDescent="0.2">
      <c r="A1" s="127" t="s">
        <v>0</v>
      </c>
      <c r="B1" s="127"/>
    </row>
    <row r="2" spans="1:28" x14ac:dyDescent="0.2">
      <c r="A2" s="127" t="s">
        <v>1</v>
      </c>
      <c r="B2" s="127"/>
    </row>
    <row r="3" spans="1:28" ht="19.5" x14ac:dyDescent="0.2">
      <c r="A3" s="128" t="s">
        <v>2</v>
      </c>
      <c r="B3" s="128"/>
      <c r="C3" s="128"/>
      <c r="D3" s="128"/>
      <c r="E3" s="128"/>
      <c r="F3" s="128"/>
      <c r="G3" s="128"/>
      <c r="H3" s="128"/>
      <c r="I3" s="128"/>
      <c r="J3" s="128"/>
      <c r="K3" s="128"/>
      <c r="L3" s="128"/>
      <c r="M3" s="128"/>
      <c r="N3" s="128"/>
      <c r="O3" s="128"/>
      <c r="P3" s="128"/>
      <c r="Q3" s="128"/>
      <c r="R3" s="128"/>
      <c r="S3" s="128"/>
      <c r="T3" s="128"/>
      <c r="U3" s="128"/>
      <c r="V3" s="128"/>
      <c r="W3" s="128"/>
      <c r="X3" s="128"/>
    </row>
    <row r="4" spans="1:28" ht="18.75" x14ac:dyDescent="0.2">
      <c r="A4" s="53" t="s">
        <v>3</v>
      </c>
      <c r="B4" s="4">
        <v>42890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8" ht="18" customHeight="1" x14ac:dyDescent="0.2">
      <c r="A5" s="129" t="s">
        <v>4</v>
      </c>
      <c r="B5" s="129" t="s">
        <v>5</v>
      </c>
      <c r="C5" s="130" t="s">
        <v>6</v>
      </c>
      <c r="D5" s="131" t="s">
        <v>7</v>
      </c>
      <c r="E5" s="130" t="s">
        <v>8</v>
      </c>
      <c r="F5" s="130"/>
      <c r="G5" s="130"/>
      <c r="H5" s="130"/>
      <c r="I5" s="130" t="s">
        <v>9</v>
      </c>
      <c r="J5" s="130"/>
      <c r="K5" s="130"/>
      <c r="L5" s="130"/>
      <c r="M5" s="130" t="s">
        <v>10</v>
      </c>
      <c r="N5" s="130"/>
      <c r="O5" s="130"/>
      <c r="P5" s="130"/>
      <c r="Q5" s="130"/>
      <c r="R5" s="130"/>
      <c r="S5" s="134" t="s">
        <v>11</v>
      </c>
      <c r="T5" s="135"/>
      <c r="U5" s="136"/>
      <c r="V5" s="120" t="s">
        <v>12</v>
      </c>
      <c r="W5" s="123" t="s">
        <v>13</v>
      </c>
      <c r="X5" s="123" t="s">
        <v>14</v>
      </c>
      <c r="Z5" s="126" t="s">
        <v>15</v>
      </c>
      <c r="AA5" s="126"/>
      <c r="AB5" s="126"/>
    </row>
    <row r="6" spans="1:28" ht="20.25" customHeight="1" x14ac:dyDescent="0.2">
      <c r="A6" s="129"/>
      <c r="B6" s="129"/>
      <c r="C6" s="130"/>
      <c r="D6" s="131"/>
      <c r="E6" s="132" t="s">
        <v>16</v>
      </c>
      <c r="F6" s="132" t="s">
        <v>17</v>
      </c>
      <c r="G6" s="120" t="s">
        <v>18</v>
      </c>
      <c r="H6" s="120" t="s">
        <v>19</v>
      </c>
      <c r="I6" s="120" t="s">
        <v>20</v>
      </c>
      <c r="J6" s="120" t="s">
        <v>21</v>
      </c>
      <c r="K6" s="120" t="s">
        <v>223</v>
      </c>
      <c r="L6" s="120" t="s">
        <v>22</v>
      </c>
      <c r="M6" s="120" t="s">
        <v>18</v>
      </c>
      <c r="N6" s="120" t="s">
        <v>23</v>
      </c>
      <c r="O6" s="119" t="s">
        <v>24</v>
      </c>
      <c r="P6" s="119"/>
      <c r="Q6" s="119"/>
      <c r="R6" s="120" t="s">
        <v>25</v>
      </c>
      <c r="S6" s="120" t="s">
        <v>26</v>
      </c>
      <c r="T6" s="120" t="s">
        <v>27</v>
      </c>
      <c r="U6" s="120" t="s">
        <v>28</v>
      </c>
      <c r="V6" s="122"/>
      <c r="W6" s="124"/>
      <c r="X6" s="124"/>
      <c r="Z6" s="126"/>
      <c r="AA6" s="126"/>
      <c r="AB6" s="126"/>
    </row>
    <row r="7" spans="1:28" ht="58.5" customHeight="1" x14ac:dyDescent="0.2">
      <c r="A7" s="129"/>
      <c r="B7" s="129"/>
      <c r="C7" s="130"/>
      <c r="D7" s="131"/>
      <c r="E7" s="133"/>
      <c r="F7" s="133"/>
      <c r="G7" s="121"/>
      <c r="H7" s="121"/>
      <c r="I7" s="121"/>
      <c r="J7" s="121"/>
      <c r="K7" s="121"/>
      <c r="L7" s="121"/>
      <c r="M7" s="121"/>
      <c r="N7" s="121"/>
      <c r="O7" s="55" t="s">
        <v>29</v>
      </c>
      <c r="P7" s="55" t="s">
        <v>30</v>
      </c>
      <c r="Q7" s="54" t="s">
        <v>31</v>
      </c>
      <c r="R7" s="121"/>
      <c r="S7" s="121"/>
      <c r="T7" s="121"/>
      <c r="U7" s="121"/>
      <c r="V7" s="121"/>
      <c r="W7" s="125"/>
      <c r="X7" s="125"/>
      <c r="Z7" s="5"/>
      <c r="AA7" s="5"/>
      <c r="AB7" s="6"/>
    </row>
    <row r="8" spans="1:28" ht="18" customHeight="1" x14ac:dyDescent="0.2">
      <c r="A8" s="7"/>
      <c r="B8" s="8" t="s">
        <v>32</v>
      </c>
      <c r="C8" s="9"/>
      <c r="D8" s="10"/>
      <c r="E8" s="10"/>
      <c r="F8" s="10"/>
      <c r="G8" s="10"/>
      <c r="H8" s="9"/>
      <c r="I8" s="10"/>
      <c r="J8" s="10"/>
      <c r="K8" s="10"/>
      <c r="L8" s="9"/>
      <c r="M8" s="10"/>
      <c r="N8" s="10"/>
      <c r="O8" s="10"/>
      <c r="P8" s="10"/>
      <c r="Q8" s="10"/>
      <c r="R8" s="11"/>
      <c r="S8" s="10"/>
      <c r="T8" s="10"/>
      <c r="U8" s="10"/>
      <c r="V8" s="9"/>
      <c r="W8" s="10"/>
      <c r="X8" s="9"/>
      <c r="Z8" s="12"/>
      <c r="AA8" s="12"/>
      <c r="AB8" s="12"/>
    </row>
    <row r="9" spans="1:28" ht="18" customHeight="1" x14ac:dyDescent="0.2">
      <c r="A9" s="13">
        <v>1500001</v>
      </c>
      <c r="B9" s="14" t="s">
        <v>33</v>
      </c>
      <c r="C9" s="15">
        <v>27000</v>
      </c>
      <c r="D9" s="10">
        <f>VLOOKUP($A9,'05.04'!$A$9:$W$204,23,0)</f>
        <v>0</v>
      </c>
      <c r="E9" s="15">
        <v>46</v>
      </c>
      <c r="F9" s="15"/>
      <c r="G9" s="15"/>
      <c r="H9" s="9">
        <f t="shared" ref="H9:H52" si="0">SUM(E9:G9)</f>
        <v>46</v>
      </c>
      <c r="I9" s="15">
        <v>41</v>
      </c>
      <c r="J9" s="15"/>
      <c r="K9" s="15"/>
      <c r="L9" s="9">
        <f>SUM(I9:K9)</f>
        <v>41</v>
      </c>
      <c r="M9" s="15"/>
      <c r="N9" s="15"/>
      <c r="O9" s="15"/>
      <c r="P9" s="15"/>
      <c r="Q9" s="15"/>
      <c r="R9" s="11">
        <f>SUM(M9:Q9)</f>
        <v>0</v>
      </c>
      <c r="S9" s="15">
        <v>10</v>
      </c>
      <c r="T9" s="15"/>
      <c r="U9" s="9">
        <f t="shared" ref="U9:U52" si="1">S9+T9</f>
        <v>10</v>
      </c>
      <c r="V9" s="9">
        <f t="shared" ref="V9:V52" si="2">D9+H9-L9-R9-U9</f>
        <v>-5</v>
      </c>
      <c r="W9" s="15"/>
      <c r="X9" s="34">
        <f t="shared" ref="X9:X52" si="3">W9-V9</f>
        <v>5</v>
      </c>
      <c r="Y9" s="29"/>
      <c r="Z9" s="17"/>
    </row>
    <row r="10" spans="1:28" ht="18" customHeight="1" x14ac:dyDescent="0.2">
      <c r="A10" s="13">
        <v>1500002</v>
      </c>
      <c r="B10" s="14" t="s">
        <v>34</v>
      </c>
      <c r="C10" s="15">
        <v>19000</v>
      </c>
      <c r="D10" s="10">
        <f>VLOOKUP($A10,'05.04'!$A$9:$W$204,23,0)</f>
        <v>0</v>
      </c>
      <c r="E10" s="15">
        <v>20</v>
      </c>
      <c r="F10" s="15"/>
      <c r="G10" s="15"/>
      <c r="H10" s="9">
        <f t="shared" si="0"/>
        <v>20</v>
      </c>
      <c r="I10" s="15">
        <v>20</v>
      </c>
      <c r="J10" s="15"/>
      <c r="K10" s="15"/>
      <c r="L10" s="9">
        <f t="shared" ref="L10:L76" si="4">SUM(I10:K10)</f>
        <v>20</v>
      </c>
      <c r="M10" s="15"/>
      <c r="N10" s="15"/>
      <c r="O10" s="15"/>
      <c r="P10" s="15"/>
      <c r="Q10" s="15"/>
      <c r="R10" s="11">
        <f t="shared" ref="R10:R89" si="5">SUM(M10:Q10)</f>
        <v>0</v>
      </c>
      <c r="S10" s="15"/>
      <c r="T10" s="15"/>
      <c r="U10" s="9">
        <f t="shared" si="1"/>
        <v>0</v>
      </c>
      <c r="V10" s="9">
        <f t="shared" si="2"/>
        <v>0</v>
      </c>
      <c r="W10" s="15"/>
      <c r="X10" s="16">
        <f t="shared" si="3"/>
        <v>0</v>
      </c>
      <c r="Y10" s="26"/>
      <c r="Z10" s="17"/>
    </row>
    <row r="11" spans="1:28" ht="18" customHeight="1" x14ac:dyDescent="0.2">
      <c r="A11" s="13">
        <v>1500003</v>
      </c>
      <c r="B11" s="14" t="s">
        <v>35</v>
      </c>
      <c r="C11" s="15">
        <v>22000</v>
      </c>
      <c r="D11" s="10">
        <f>VLOOKUP($A11,'05.04'!$A$9:$W$204,23,0)</f>
        <v>0</v>
      </c>
      <c r="E11" s="15">
        <v>20</v>
      </c>
      <c r="F11" s="15"/>
      <c r="G11" s="15"/>
      <c r="H11" s="9">
        <f t="shared" si="0"/>
        <v>20</v>
      </c>
      <c r="I11" s="15">
        <v>20</v>
      </c>
      <c r="J11" s="15"/>
      <c r="K11" s="15"/>
      <c r="L11" s="9">
        <f t="shared" si="4"/>
        <v>20</v>
      </c>
      <c r="M11" s="15"/>
      <c r="N11" s="15"/>
      <c r="O11" s="15"/>
      <c r="P11" s="15"/>
      <c r="Q11" s="15"/>
      <c r="R11" s="11">
        <f t="shared" si="5"/>
        <v>0</v>
      </c>
      <c r="S11" s="15"/>
      <c r="T11" s="15"/>
      <c r="U11" s="9">
        <f t="shared" si="1"/>
        <v>0</v>
      </c>
      <c r="V11" s="9">
        <f t="shared" si="2"/>
        <v>0</v>
      </c>
      <c r="W11" s="15"/>
      <c r="X11" s="16">
        <f t="shared" si="3"/>
        <v>0</v>
      </c>
      <c r="Y11" s="26"/>
      <c r="Z11" s="17"/>
    </row>
    <row r="12" spans="1:28" ht="18" customHeight="1" x14ac:dyDescent="0.2">
      <c r="A12" s="13">
        <v>1500004</v>
      </c>
      <c r="B12" s="14" t="s">
        <v>36</v>
      </c>
      <c r="C12" s="15">
        <v>27000</v>
      </c>
      <c r="D12" s="10">
        <f>VLOOKUP($A12,'05.04'!$A$9:$W$204,23,0)</f>
        <v>0</v>
      </c>
      <c r="E12" s="15">
        <v>34</v>
      </c>
      <c r="F12" s="15"/>
      <c r="G12" s="15"/>
      <c r="H12" s="9">
        <f t="shared" si="0"/>
        <v>34</v>
      </c>
      <c r="I12" s="15">
        <v>30</v>
      </c>
      <c r="J12" s="15"/>
      <c r="K12" s="15"/>
      <c r="L12" s="9">
        <f t="shared" si="4"/>
        <v>30</v>
      </c>
      <c r="M12" s="15"/>
      <c r="N12" s="15"/>
      <c r="O12" s="15"/>
      <c r="P12" s="15"/>
      <c r="Q12" s="15"/>
      <c r="R12" s="11">
        <f t="shared" si="5"/>
        <v>0</v>
      </c>
      <c r="S12" s="15">
        <v>8</v>
      </c>
      <c r="T12" s="15"/>
      <c r="U12" s="9">
        <f t="shared" si="1"/>
        <v>8</v>
      </c>
      <c r="V12" s="9">
        <f t="shared" si="2"/>
        <v>-4</v>
      </c>
      <c r="W12" s="15"/>
      <c r="X12" s="16">
        <f t="shared" si="3"/>
        <v>4</v>
      </c>
      <c r="Z12" s="17"/>
    </row>
    <row r="13" spans="1:28" ht="18" customHeight="1" x14ac:dyDescent="0.2">
      <c r="A13" s="13">
        <v>1500005</v>
      </c>
      <c r="B13" s="14" t="s">
        <v>37</v>
      </c>
      <c r="C13" s="15">
        <v>34000</v>
      </c>
      <c r="D13" s="10">
        <f>VLOOKUP($A13,'05.04'!$A$9:$W$204,23,0)</f>
        <v>11</v>
      </c>
      <c r="E13" s="15"/>
      <c r="F13" s="15"/>
      <c r="G13" s="15"/>
      <c r="H13" s="9">
        <f t="shared" si="0"/>
        <v>0</v>
      </c>
      <c r="I13" s="15">
        <v>11</v>
      </c>
      <c r="J13" s="15"/>
      <c r="K13" s="15"/>
      <c r="L13" s="9">
        <f t="shared" si="4"/>
        <v>11</v>
      </c>
      <c r="M13" s="15"/>
      <c r="N13" s="15"/>
      <c r="O13" s="15"/>
      <c r="P13" s="15"/>
      <c r="Q13" s="15"/>
      <c r="R13" s="11">
        <f t="shared" si="5"/>
        <v>0</v>
      </c>
      <c r="S13" s="15"/>
      <c r="T13" s="15"/>
      <c r="U13" s="9">
        <f t="shared" si="1"/>
        <v>0</v>
      </c>
      <c r="V13" s="9">
        <f t="shared" si="2"/>
        <v>0</v>
      </c>
      <c r="W13" s="15"/>
      <c r="X13" s="16">
        <f t="shared" si="3"/>
        <v>0</v>
      </c>
      <c r="Y13" s="19"/>
      <c r="Z13" s="17"/>
    </row>
    <row r="14" spans="1:28" ht="18" customHeight="1" x14ac:dyDescent="0.2">
      <c r="A14" s="13">
        <v>1500006</v>
      </c>
      <c r="B14" s="14" t="s">
        <v>38</v>
      </c>
      <c r="C14" s="15">
        <v>26000</v>
      </c>
      <c r="D14" s="10">
        <f>VLOOKUP($A14,'05.04'!$A$9:$W$204,23,0)</f>
        <v>0</v>
      </c>
      <c r="E14" s="15"/>
      <c r="F14" s="15"/>
      <c r="G14" s="15"/>
      <c r="H14" s="9">
        <f t="shared" si="0"/>
        <v>0</v>
      </c>
      <c r="I14" s="15"/>
      <c r="J14" s="15"/>
      <c r="K14" s="15"/>
      <c r="L14" s="9">
        <f t="shared" si="4"/>
        <v>0</v>
      </c>
      <c r="M14" s="15"/>
      <c r="N14" s="15"/>
      <c r="O14" s="15"/>
      <c r="P14" s="15"/>
      <c r="Q14" s="15"/>
      <c r="R14" s="11">
        <f t="shared" si="5"/>
        <v>0</v>
      </c>
      <c r="S14" s="15"/>
      <c r="T14" s="15"/>
      <c r="U14" s="9">
        <f t="shared" si="1"/>
        <v>0</v>
      </c>
      <c r="V14" s="9">
        <f t="shared" si="2"/>
        <v>0</v>
      </c>
      <c r="W14" s="15"/>
      <c r="X14" s="16">
        <f t="shared" si="3"/>
        <v>0</v>
      </c>
      <c r="Z14" s="17"/>
    </row>
    <row r="15" spans="1:28" ht="18" customHeight="1" x14ac:dyDescent="0.2">
      <c r="A15" s="13">
        <v>1500007</v>
      </c>
      <c r="B15" s="14" t="s">
        <v>39</v>
      </c>
      <c r="C15" s="15">
        <v>20000</v>
      </c>
      <c r="D15" s="10">
        <f>VLOOKUP($A15,'05.04'!$A$9:$W$204,23,0)</f>
        <v>0</v>
      </c>
      <c r="E15" s="15">
        <v>8</v>
      </c>
      <c r="F15" s="15"/>
      <c r="G15" s="15"/>
      <c r="H15" s="9">
        <f t="shared" si="0"/>
        <v>8</v>
      </c>
      <c r="I15" s="15">
        <v>8</v>
      </c>
      <c r="J15" s="15"/>
      <c r="K15" s="15"/>
      <c r="L15" s="9">
        <f t="shared" si="4"/>
        <v>8</v>
      </c>
      <c r="M15" s="15"/>
      <c r="N15" s="15"/>
      <c r="O15" s="15"/>
      <c r="P15" s="15"/>
      <c r="Q15" s="15"/>
      <c r="R15" s="11">
        <f t="shared" si="5"/>
        <v>0</v>
      </c>
      <c r="S15" s="15"/>
      <c r="T15" s="15"/>
      <c r="U15" s="9">
        <f t="shared" si="1"/>
        <v>0</v>
      </c>
      <c r="V15" s="9">
        <f t="shared" si="2"/>
        <v>0</v>
      </c>
      <c r="W15" s="15"/>
      <c r="X15" s="16">
        <f t="shared" si="3"/>
        <v>0</v>
      </c>
      <c r="Z15" s="17"/>
    </row>
    <row r="16" spans="1:28" ht="18" customHeight="1" x14ac:dyDescent="0.2">
      <c r="A16" s="13">
        <v>1500008</v>
      </c>
      <c r="B16" s="14" t="s">
        <v>40</v>
      </c>
      <c r="C16" s="15">
        <v>20000</v>
      </c>
      <c r="D16" s="10">
        <f>VLOOKUP($A16,'05.04'!$A$9:$W$204,23,0)</f>
        <v>0</v>
      </c>
      <c r="E16" s="15">
        <v>8</v>
      </c>
      <c r="F16" s="15"/>
      <c r="G16" s="15"/>
      <c r="H16" s="9">
        <f t="shared" si="0"/>
        <v>8</v>
      </c>
      <c r="I16" s="15">
        <v>8</v>
      </c>
      <c r="J16" s="15"/>
      <c r="K16" s="15"/>
      <c r="L16" s="9">
        <f t="shared" si="4"/>
        <v>8</v>
      </c>
      <c r="M16" s="15"/>
      <c r="N16" s="15"/>
      <c r="O16" s="15"/>
      <c r="P16" s="15"/>
      <c r="Q16" s="15"/>
      <c r="R16" s="11">
        <f t="shared" si="5"/>
        <v>0</v>
      </c>
      <c r="S16" s="15"/>
      <c r="T16" s="15"/>
      <c r="U16" s="9">
        <f t="shared" si="1"/>
        <v>0</v>
      </c>
      <c r="V16" s="9">
        <f t="shared" si="2"/>
        <v>0</v>
      </c>
      <c r="W16" s="15"/>
      <c r="X16" s="16">
        <f t="shared" si="3"/>
        <v>0</v>
      </c>
      <c r="Z16" s="17"/>
    </row>
    <row r="17" spans="1:26" ht="18" customHeight="1" x14ac:dyDescent="0.2">
      <c r="A17" s="13">
        <v>1500010</v>
      </c>
      <c r="B17" s="14" t="s">
        <v>41</v>
      </c>
      <c r="C17" s="15">
        <v>20000</v>
      </c>
      <c r="D17" s="10">
        <f>VLOOKUP($A17,'05.04'!$A$9:$W$204,23,0)</f>
        <v>0</v>
      </c>
      <c r="E17" s="15">
        <v>8</v>
      </c>
      <c r="F17" s="15"/>
      <c r="G17" s="15"/>
      <c r="H17" s="9">
        <f t="shared" si="0"/>
        <v>8</v>
      </c>
      <c r="I17" s="15">
        <v>8</v>
      </c>
      <c r="J17" s="15"/>
      <c r="K17" s="15"/>
      <c r="L17" s="9">
        <f t="shared" si="4"/>
        <v>8</v>
      </c>
      <c r="M17" s="15"/>
      <c r="N17" s="15"/>
      <c r="O17" s="15"/>
      <c r="P17" s="15"/>
      <c r="Q17" s="15"/>
      <c r="R17" s="11">
        <f t="shared" si="5"/>
        <v>0</v>
      </c>
      <c r="S17" s="15"/>
      <c r="T17" s="15"/>
      <c r="U17" s="9">
        <f t="shared" si="1"/>
        <v>0</v>
      </c>
      <c r="V17" s="9">
        <f t="shared" si="2"/>
        <v>0</v>
      </c>
      <c r="W17" s="15"/>
      <c r="X17" s="16">
        <f t="shared" si="3"/>
        <v>0</v>
      </c>
      <c r="Y17" s="19"/>
      <c r="Z17" s="17"/>
    </row>
    <row r="18" spans="1:26" ht="18" customHeight="1" x14ac:dyDescent="0.2">
      <c r="A18" s="13">
        <v>1500013</v>
      </c>
      <c r="B18" s="14" t="s">
        <v>42</v>
      </c>
      <c r="C18" s="15">
        <v>27000</v>
      </c>
      <c r="D18" s="10">
        <f>VLOOKUP($A18,'05.04'!$A$9:$W$204,23,0)</f>
        <v>0</v>
      </c>
      <c r="E18" s="15">
        <v>16</v>
      </c>
      <c r="F18" s="15"/>
      <c r="G18" s="15"/>
      <c r="H18" s="9">
        <f t="shared" si="0"/>
        <v>16</v>
      </c>
      <c r="I18" s="15">
        <v>16</v>
      </c>
      <c r="J18" s="15"/>
      <c r="K18" s="15"/>
      <c r="L18" s="9">
        <f t="shared" si="4"/>
        <v>16</v>
      </c>
      <c r="M18" s="15"/>
      <c r="N18" s="15"/>
      <c r="O18" s="15"/>
      <c r="P18" s="15"/>
      <c r="Q18" s="15"/>
      <c r="R18" s="11">
        <f>SUM(M18:Q18)</f>
        <v>0</v>
      </c>
      <c r="S18" s="15"/>
      <c r="T18" s="15"/>
      <c r="U18" s="9">
        <f>S18+T18</f>
        <v>0</v>
      </c>
      <c r="V18" s="9">
        <f t="shared" si="2"/>
        <v>0</v>
      </c>
      <c r="W18" s="15"/>
      <c r="X18" s="16">
        <f>W18-V18</f>
        <v>0</v>
      </c>
      <c r="Y18" s="18"/>
      <c r="Z18" s="17"/>
    </row>
    <row r="19" spans="1:26" ht="18" customHeight="1" x14ac:dyDescent="0.2">
      <c r="A19" s="13">
        <v>1500017</v>
      </c>
      <c r="B19" s="14" t="s">
        <v>43</v>
      </c>
      <c r="C19" s="15">
        <v>19000</v>
      </c>
      <c r="D19" s="10">
        <f>VLOOKUP($A19,'05.04'!$A$9:$W$204,23,0)</f>
        <v>0</v>
      </c>
      <c r="E19" s="15"/>
      <c r="F19" s="15"/>
      <c r="G19" s="15"/>
      <c r="H19" s="9">
        <f t="shared" si="0"/>
        <v>0</v>
      </c>
      <c r="I19" s="15"/>
      <c r="J19" s="15"/>
      <c r="K19" s="15"/>
      <c r="L19" s="9">
        <f t="shared" si="4"/>
        <v>0</v>
      </c>
      <c r="M19" s="15"/>
      <c r="N19" s="15"/>
      <c r="O19" s="15"/>
      <c r="P19" s="15"/>
      <c r="Q19" s="15"/>
      <c r="R19" s="11">
        <f>SUM(M19:Q19)</f>
        <v>0</v>
      </c>
      <c r="S19" s="15"/>
      <c r="T19" s="15"/>
      <c r="U19" s="9">
        <f>S19+T19</f>
        <v>0</v>
      </c>
      <c r="V19" s="9">
        <f t="shared" si="2"/>
        <v>0</v>
      </c>
      <c r="W19" s="15"/>
      <c r="X19" s="16">
        <f>W19-V19</f>
        <v>0</v>
      </c>
      <c r="Y19" s="18"/>
      <c r="Z19" s="17"/>
    </row>
    <row r="20" spans="1:26" ht="18" customHeight="1" x14ac:dyDescent="0.2">
      <c r="A20" s="13">
        <v>1500021</v>
      </c>
      <c r="B20" s="14" t="s">
        <v>44</v>
      </c>
      <c r="C20" s="15">
        <v>19000</v>
      </c>
      <c r="D20" s="10">
        <f>VLOOKUP($A20,'05.04'!$A$9:$W$204,23,0)</f>
        <v>0</v>
      </c>
      <c r="E20" s="15">
        <v>8</v>
      </c>
      <c r="F20" s="15"/>
      <c r="G20" s="15"/>
      <c r="H20" s="9">
        <f t="shared" si="0"/>
        <v>8</v>
      </c>
      <c r="I20" s="15">
        <v>8</v>
      </c>
      <c r="J20" s="15"/>
      <c r="K20" s="15"/>
      <c r="L20" s="9">
        <f t="shared" si="4"/>
        <v>8</v>
      </c>
      <c r="M20" s="15"/>
      <c r="N20" s="15"/>
      <c r="O20" s="15"/>
      <c r="P20" s="15"/>
      <c r="Q20" s="15"/>
      <c r="R20" s="11">
        <f t="shared" si="5"/>
        <v>0</v>
      </c>
      <c r="S20" s="15"/>
      <c r="T20" s="15"/>
      <c r="U20" s="9">
        <f t="shared" si="1"/>
        <v>0</v>
      </c>
      <c r="V20" s="9">
        <f t="shared" si="2"/>
        <v>0</v>
      </c>
      <c r="W20" s="15"/>
      <c r="X20" s="16">
        <f t="shared" si="3"/>
        <v>0</v>
      </c>
      <c r="Y20" s="38"/>
      <c r="Z20" s="17"/>
    </row>
    <row r="21" spans="1:26" ht="18" customHeight="1" x14ac:dyDescent="0.2">
      <c r="A21" s="13">
        <v>1500022</v>
      </c>
      <c r="B21" s="14" t="s">
        <v>45</v>
      </c>
      <c r="C21" s="15">
        <v>19000</v>
      </c>
      <c r="D21" s="10">
        <f>VLOOKUP($A21,'05.04'!$A$9:$W$204,23,0)</f>
        <v>0</v>
      </c>
      <c r="E21" s="15">
        <v>8</v>
      </c>
      <c r="F21" s="15"/>
      <c r="G21" s="15"/>
      <c r="H21" s="9">
        <f t="shared" si="0"/>
        <v>8</v>
      </c>
      <c r="I21" s="15">
        <v>8</v>
      </c>
      <c r="J21" s="15"/>
      <c r="K21" s="15"/>
      <c r="L21" s="9">
        <f t="shared" si="4"/>
        <v>8</v>
      </c>
      <c r="M21" s="15"/>
      <c r="N21" s="15"/>
      <c r="O21" s="15"/>
      <c r="P21" s="15"/>
      <c r="Q21" s="15"/>
      <c r="R21" s="11">
        <f t="shared" si="5"/>
        <v>0</v>
      </c>
      <c r="S21" s="15"/>
      <c r="T21" s="15"/>
      <c r="U21" s="9">
        <f t="shared" si="1"/>
        <v>0</v>
      </c>
      <c r="V21" s="9">
        <f t="shared" si="2"/>
        <v>0</v>
      </c>
      <c r="W21" s="15"/>
      <c r="X21" s="16">
        <f t="shared" si="3"/>
        <v>0</v>
      </c>
      <c r="Y21" s="18"/>
      <c r="Z21" s="17"/>
    </row>
    <row r="22" spans="1:26" ht="18" customHeight="1" x14ac:dyDescent="0.2">
      <c r="A22" s="13">
        <v>1500023</v>
      </c>
      <c r="B22" s="14" t="s">
        <v>46</v>
      </c>
      <c r="C22" s="15">
        <v>16000</v>
      </c>
      <c r="D22" s="10">
        <f>VLOOKUP($A22,'05.04'!$A$9:$W$204,23,0)</f>
        <v>0</v>
      </c>
      <c r="E22" s="15">
        <v>8</v>
      </c>
      <c r="F22" s="15"/>
      <c r="G22" s="15"/>
      <c r="H22" s="9">
        <f t="shared" si="0"/>
        <v>8</v>
      </c>
      <c r="I22" s="15">
        <v>8</v>
      </c>
      <c r="J22" s="15"/>
      <c r="K22" s="15"/>
      <c r="L22" s="9">
        <f t="shared" si="4"/>
        <v>8</v>
      </c>
      <c r="M22" s="15"/>
      <c r="N22" s="15"/>
      <c r="O22" s="15"/>
      <c r="P22" s="15"/>
      <c r="Q22" s="15"/>
      <c r="R22" s="11">
        <f t="shared" si="5"/>
        <v>0</v>
      </c>
      <c r="S22" s="15"/>
      <c r="T22" s="15"/>
      <c r="U22" s="9">
        <f t="shared" si="1"/>
        <v>0</v>
      </c>
      <c r="V22" s="9">
        <f t="shared" si="2"/>
        <v>0</v>
      </c>
      <c r="W22" s="15"/>
      <c r="X22" s="16">
        <f t="shared" si="3"/>
        <v>0</v>
      </c>
      <c r="Y22" s="18"/>
      <c r="Z22" s="17"/>
    </row>
    <row r="23" spans="1:26" ht="18" customHeight="1" x14ac:dyDescent="0.2">
      <c r="A23" s="13">
        <v>1500024</v>
      </c>
      <c r="B23" s="14" t="s">
        <v>47</v>
      </c>
      <c r="C23" s="15">
        <v>21000</v>
      </c>
      <c r="D23" s="10">
        <f>VLOOKUP($A23,'05.04'!$A$9:$W$204,23,0)</f>
        <v>0</v>
      </c>
      <c r="E23" s="15">
        <v>12</v>
      </c>
      <c r="F23" s="15"/>
      <c r="G23" s="15"/>
      <c r="H23" s="9">
        <f t="shared" si="0"/>
        <v>12</v>
      </c>
      <c r="I23" s="15">
        <v>11</v>
      </c>
      <c r="J23" s="15"/>
      <c r="K23" s="15"/>
      <c r="L23" s="9">
        <f t="shared" si="4"/>
        <v>11</v>
      </c>
      <c r="M23" s="15"/>
      <c r="N23" s="15"/>
      <c r="O23" s="15"/>
      <c r="P23" s="15"/>
      <c r="Q23" s="15"/>
      <c r="R23" s="11">
        <f t="shared" si="5"/>
        <v>0</v>
      </c>
      <c r="S23" s="15"/>
      <c r="T23" s="15"/>
      <c r="U23" s="9">
        <f t="shared" si="1"/>
        <v>0</v>
      </c>
      <c r="V23" s="9">
        <f t="shared" si="2"/>
        <v>1</v>
      </c>
      <c r="W23" s="15">
        <v>1</v>
      </c>
      <c r="X23" s="16">
        <f t="shared" si="3"/>
        <v>0</v>
      </c>
      <c r="Y23" s="18"/>
      <c r="Z23" s="17"/>
    </row>
    <row r="24" spans="1:26" ht="18" customHeight="1" x14ac:dyDescent="0.2">
      <c r="A24" s="13">
        <v>1500026</v>
      </c>
      <c r="B24" s="14" t="s">
        <v>48</v>
      </c>
      <c r="C24" s="15">
        <v>21000</v>
      </c>
      <c r="D24" s="10">
        <f>VLOOKUP($A24,'05.04'!$A$9:$W$204,23,0)</f>
        <v>0</v>
      </c>
      <c r="E24" s="15">
        <v>18</v>
      </c>
      <c r="F24" s="15"/>
      <c r="G24" s="15"/>
      <c r="H24" s="9">
        <f t="shared" si="0"/>
        <v>18</v>
      </c>
      <c r="I24" s="15">
        <v>18</v>
      </c>
      <c r="J24" s="15"/>
      <c r="K24" s="15"/>
      <c r="L24" s="9">
        <f t="shared" si="4"/>
        <v>18</v>
      </c>
      <c r="M24" s="15"/>
      <c r="N24" s="15"/>
      <c r="O24" s="15"/>
      <c r="P24" s="15"/>
      <c r="Q24" s="15"/>
      <c r="R24" s="11">
        <f t="shared" si="5"/>
        <v>0</v>
      </c>
      <c r="S24" s="15"/>
      <c r="T24" s="15"/>
      <c r="U24" s="9">
        <f t="shared" si="1"/>
        <v>0</v>
      </c>
      <c r="V24" s="9">
        <f t="shared" si="2"/>
        <v>0</v>
      </c>
      <c r="W24" s="15"/>
      <c r="X24" s="16">
        <f t="shared" si="3"/>
        <v>0</v>
      </c>
      <c r="Y24" s="18"/>
      <c r="Z24" s="17"/>
    </row>
    <row r="25" spans="1:26" ht="18" customHeight="1" x14ac:dyDescent="0.2">
      <c r="A25" s="13">
        <v>1500028</v>
      </c>
      <c r="B25" s="14" t="s">
        <v>49</v>
      </c>
      <c r="C25" s="15">
        <v>20000</v>
      </c>
      <c r="D25" s="10">
        <f>VLOOKUP($A25,'05.04'!$A$9:$W$204,23,0)</f>
        <v>0</v>
      </c>
      <c r="E25" s="15">
        <v>10</v>
      </c>
      <c r="F25" s="15"/>
      <c r="G25" s="15"/>
      <c r="H25" s="9">
        <f t="shared" si="0"/>
        <v>10</v>
      </c>
      <c r="I25" s="15">
        <v>10</v>
      </c>
      <c r="J25" s="15"/>
      <c r="K25" s="15"/>
      <c r="L25" s="9">
        <f t="shared" si="4"/>
        <v>10</v>
      </c>
      <c r="M25" s="15"/>
      <c r="N25" s="15"/>
      <c r="O25" s="15"/>
      <c r="P25" s="15"/>
      <c r="Q25" s="15"/>
      <c r="R25" s="11">
        <f t="shared" si="5"/>
        <v>0</v>
      </c>
      <c r="S25" s="15"/>
      <c r="T25" s="15"/>
      <c r="U25" s="9">
        <f t="shared" si="1"/>
        <v>0</v>
      </c>
      <c r="V25" s="9">
        <f t="shared" si="2"/>
        <v>0</v>
      </c>
      <c r="W25" s="15"/>
      <c r="X25" s="16">
        <f>W25-V25</f>
        <v>0</v>
      </c>
      <c r="Y25" s="18"/>
      <c r="Z25" s="17"/>
    </row>
    <row r="26" spans="1:26" ht="18" customHeight="1" x14ac:dyDescent="0.2">
      <c r="A26" s="13">
        <v>1500029</v>
      </c>
      <c r="B26" s="14" t="s">
        <v>50</v>
      </c>
      <c r="C26" s="15">
        <v>18000</v>
      </c>
      <c r="D26" s="10">
        <f>VLOOKUP($A26,'05.04'!$A$9:$W$204,23,0)</f>
        <v>0</v>
      </c>
      <c r="E26" s="15"/>
      <c r="F26" s="15"/>
      <c r="G26" s="15"/>
      <c r="H26" s="9">
        <f t="shared" si="0"/>
        <v>0</v>
      </c>
      <c r="I26" s="15"/>
      <c r="J26" s="15"/>
      <c r="K26" s="15"/>
      <c r="L26" s="9">
        <f t="shared" si="4"/>
        <v>0</v>
      </c>
      <c r="M26" s="15"/>
      <c r="N26" s="15"/>
      <c r="O26" s="15"/>
      <c r="P26" s="15"/>
      <c r="Q26" s="15"/>
      <c r="R26" s="11">
        <f>SUM(M26:Q26)</f>
        <v>0</v>
      </c>
      <c r="S26" s="15"/>
      <c r="T26" s="15"/>
      <c r="U26" s="9">
        <f>S26+T26</f>
        <v>0</v>
      </c>
      <c r="V26" s="9">
        <f t="shared" si="2"/>
        <v>0</v>
      </c>
      <c r="W26" s="15"/>
      <c r="X26" s="16">
        <f>W26-V26</f>
        <v>0</v>
      </c>
      <c r="Y26" s="18"/>
      <c r="Z26" s="17"/>
    </row>
    <row r="27" spans="1:26" ht="18" customHeight="1" x14ac:dyDescent="0.2">
      <c r="A27" s="13">
        <v>1500047</v>
      </c>
      <c r="B27" s="14" t="s">
        <v>51</v>
      </c>
      <c r="C27" s="15">
        <v>32000</v>
      </c>
      <c r="D27" s="10">
        <f>VLOOKUP($A27,'05.04'!$A$9:$W$204,23,0)</f>
        <v>0</v>
      </c>
      <c r="E27" s="15"/>
      <c r="F27" s="15"/>
      <c r="G27" s="15"/>
      <c r="H27" s="9">
        <f t="shared" si="0"/>
        <v>0</v>
      </c>
      <c r="I27" s="15"/>
      <c r="J27" s="15"/>
      <c r="K27" s="15"/>
      <c r="L27" s="9">
        <f t="shared" si="4"/>
        <v>0</v>
      </c>
      <c r="M27" s="15"/>
      <c r="N27" s="15"/>
      <c r="O27" s="15"/>
      <c r="P27" s="15"/>
      <c r="Q27" s="15"/>
      <c r="R27" s="11">
        <f>SUM(M27:Q27)</f>
        <v>0</v>
      </c>
      <c r="S27" s="15"/>
      <c r="T27" s="15"/>
      <c r="U27" s="9">
        <f>S27+T27</f>
        <v>0</v>
      </c>
      <c r="V27" s="9">
        <f t="shared" si="2"/>
        <v>0</v>
      </c>
      <c r="W27" s="15"/>
      <c r="X27" s="16">
        <f>W27-V27</f>
        <v>0</v>
      </c>
      <c r="Y27" s="18"/>
      <c r="Z27" s="17"/>
    </row>
    <row r="28" spans="1:26" ht="18" customHeight="1" x14ac:dyDescent="0.2">
      <c r="A28" s="13">
        <v>1500081</v>
      </c>
      <c r="B28" s="14" t="s">
        <v>52</v>
      </c>
      <c r="C28" s="15">
        <v>22000</v>
      </c>
      <c r="D28" s="10">
        <f>VLOOKUP($A28,'05.04'!$A$9:$W$204,23,0)</f>
        <v>0</v>
      </c>
      <c r="E28" s="15">
        <v>20</v>
      </c>
      <c r="F28" s="15"/>
      <c r="G28" s="15"/>
      <c r="H28" s="9">
        <f t="shared" si="0"/>
        <v>20</v>
      </c>
      <c r="I28" s="15">
        <v>20</v>
      </c>
      <c r="J28" s="15"/>
      <c r="K28" s="15"/>
      <c r="L28" s="9">
        <f t="shared" si="4"/>
        <v>20</v>
      </c>
      <c r="M28" s="15"/>
      <c r="N28" s="15"/>
      <c r="O28" s="15"/>
      <c r="P28" s="15"/>
      <c r="Q28" s="15"/>
      <c r="R28" s="11">
        <f>SUM(M28:Q28)</f>
        <v>0</v>
      </c>
      <c r="S28" s="15"/>
      <c r="T28" s="15"/>
      <c r="U28" s="9">
        <f>S28+T28</f>
        <v>0</v>
      </c>
      <c r="V28" s="9">
        <f t="shared" si="2"/>
        <v>0</v>
      </c>
      <c r="W28" s="15"/>
      <c r="X28" s="16">
        <f>W28-V28</f>
        <v>0</v>
      </c>
      <c r="Y28" s="18"/>
      <c r="Z28" s="17"/>
    </row>
    <row r="29" spans="1:26" ht="18" customHeight="1" x14ac:dyDescent="0.2">
      <c r="A29" s="13">
        <v>1500088</v>
      </c>
      <c r="B29" s="14" t="s">
        <v>53</v>
      </c>
      <c r="C29" s="15">
        <v>21000</v>
      </c>
      <c r="D29" s="10">
        <f>VLOOKUP($A29,'05.04'!$A$9:$W$204,23,0)</f>
        <v>0</v>
      </c>
      <c r="E29" s="15">
        <v>8</v>
      </c>
      <c r="F29" s="15"/>
      <c r="G29" s="15"/>
      <c r="H29" s="9">
        <f t="shared" si="0"/>
        <v>8</v>
      </c>
      <c r="I29" s="15">
        <v>8</v>
      </c>
      <c r="J29" s="15"/>
      <c r="K29" s="15"/>
      <c r="L29" s="9">
        <f t="shared" si="4"/>
        <v>8</v>
      </c>
      <c r="M29" s="15"/>
      <c r="N29" s="15"/>
      <c r="O29" s="15"/>
      <c r="P29" s="15"/>
      <c r="Q29" s="15"/>
      <c r="R29" s="11">
        <f t="shared" si="5"/>
        <v>0</v>
      </c>
      <c r="S29" s="15"/>
      <c r="T29" s="15"/>
      <c r="U29" s="9">
        <f t="shared" si="1"/>
        <v>0</v>
      </c>
      <c r="V29" s="9">
        <f t="shared" si="2"/>
        <v>0</v>
      </c>
      <c r="W29" s="15"/>
      <c r="X29" s="16">
        <f t="shared" si="3"/>
        <v>0</v>
      </c>
      <c r="Y29" s="18"/>
      <c r="Z29" s="17"/>
    </row>
    <row r="30" spans="1:26" ht="18" customHeight="1" x14ac:dyDescent="0.2">
      <c r="A30" s="13">
        <v>1500089</v>
      </c>
      <c r="B30" s="14" t="s">
        <v>54</v>
      </c>
      <c r="C30" s="15">
        <v>20000</v>
      </c>
      <c r="D30" s="10">
        <f>VLOOKUP($A30,'05.04'!$A$9:$W$204,23,0)</f>
        <v>0</v>
      </c>
      <c r="E30" s="15">
        <v>8</v>
      </c>
      <c r="F30" s="15"/>
      <c r="G30" s="15"/>
      <c r="H30" s="9">
        <f t="shared" si="0"/>
        <v>8</v>
      </c>
      <c r="I30" s="15">
        <v>8</v>
      </c>
      <c r="J30" s="15"/>
      <c r="K30" s="15"/>
      <c r="L30" s="9">
        <f t="shared" si="4"/>
        <v>8</v>
      </c>
      <c r="M30" s="15"/>
      <c r="N30" s="15"/>
      <c r="O30" s="15"/>
      <c r="P30" s="15"/>
      <c r="Q30" s="15"/>
      <c r="R30" s="11">
        <f>SUM(M30:Q30)</f>
        <v>0</v>
      </c>
      <c r="S30" s="15"/>
      <c r="T30" s="15"/>
      <c r="U30" s="9">
        <f>S30+T30</f>
        <v>0</v>
      </c>
      <c r="V30" s="9">
        <f t="shared" si="2"/>
        <v>0</v>
      </c>
      <c r="W30" s="15"/>
      <c r="X30" s="16">
        <f>W30-V30</f>
        <v>0</v>
      </c>
      <c r="Y30" s="18"/>
      <c r="Z30" s="17"/>
    </row>
    <row r="31" spans="1:26" ht="18" customHeight="1" x14ac:dyDescent="0.2">
      <c r="A31" s="13">
        <v>1500134</v>
      </c>
      <c r="B31" s="14" t="s">
        <v>55</v>
      </c>
      <c r="C31" s="15">
        <v>24000</v>
      </c>
      <c r="D31" s="10">
        <f>VLOOKUP($A31,'05.04'!$A$9:$W$204,23,0)</f>
        <v>0</v>
      </c>
      <c r="E31" s="15">
        <v>8</v>
      </c>
      <c r="F31" s="15"/>
      <c r="G31" s="15"/>
      <c r="H31" s="9">
        <f t="shared" si="0"/>
        <v>8</v>
      </c>
      <c r="I31" s="15">
        <v>8</v>
      </c>
      <c r="J31" s="15"/>
      <c r="K31" s="15"/>
      <c r="L31" s="9">
        <f t="shared" si="4"/>
        <v>8</v>
      </c>
      <c r="M31" s="15"/>
      <c r="N31" s="15"/>
      <c r="O31" s="15"/>
      <c r="P31" s="15"/>
      <c r="Q31" s="15"/>
      <c r="R31" s="11">
        <f t="shared" si="5"/>
        <v>0</v>
      </c>
      <c r="S31" s="15"/>
      <c r="T31" s="15"/>
      <c r="U31" s="9">
        <f t="shared" si="1"/>
        <v>0</v>
      </c>
      <c r="V31" s="9">
        <f t="shared" si="2"/>
        <v>0</v>
      </c>
      <c r="W31" s="15"/>
      <c r="X31" s="16">
        <f t="shared" si="3"/>
        <v>0</v>
      </c>
      <c r="Y31" s="18"/>
      <c r="Z31" s="17"/>
    </row>
    <row r="32" spans="1:26" ht="18" customHeight="1" x14ac:dyDescent="0.2">
      <c r="A32" s="13">
        <v>1500228</v>
      </c>
      <c r="B32" s="14" t="s">
        <v>56</v>
      </c>
      <c r="C32" s="15">
        <v>18000</v>
      </c>
      <c r="D32" s="10">
        <f>VLOOKUP($A32,'05.04'!$A$9:$W$204,23,0)</f>
        <v>0</v>
      </c>
      <c r="E32" s="15"/>
      <c r="F32" s="15"/>
      <c r="G32" s="15"/>
      <c r="H32" s="9">
        <f t="shared" si="0"/>
        <v>0</v>
      </c>
      <c r="I32" s="15"/>
      <c r="J32" s="15"/>
      <c r="K32" s="15"/>
      <c r="L32" s="9">
        <f t="shared" si="4"/>
        <v>0</v>
      </c>
      <c r="M32" s="15"/>
      <c r="N32" s="15"/>
      <c r="O32" s="15"/>
      <c r="P32" s="15"/>
      <c r="Q32" s="15"/>
      <c r="R32" s="11">
        <f>SUM(M32:Q32)</f>
        <v>0</v>
      </c>
      <c r="S32" s="15"/>
      <c r="T32" s="15"/>
      <c r="U32" s="9">
        <f>S32+T32</f>
        <v>0</v>
      </c>
      <c r="V32" s="9">
        <f t="shared" si="2"/>
        <v>0</v>
      </c>
      <c r="W32" s="15"/>
      <c r="X32" s="16">
        <f>W32-V32</f>
        <v>0</v>
      </c>
      <c r="Y32" s="18"/>
      <c r="Z32" s="17"/>
    </row>
    <row r="33" spans="1:26" ht="18" customHeight="1" x14ac:dyDescent="0.2">
      <c r="A33" s="13">
        <v>1500300</v>
      </c>
      <c r="B33" s="14" t="s">
        <v>57</v>
      </c>
      <c r="C33" s="15">
        <v>22000</v>
      </c>
      <c r="D33" s="10">
        <f>VLOOKUP($A33,'05.04'!$A$9:$W$204,23,0)</f>
        <v>0</v>
      </c>
      <c r="E33" s="15">
        <v>8</v>
      </c>
      <c r="F33" s="15"/>
      <c r="G33" s="15"/>
      <c r="H33" s="9">
        <f t="shared" si="0"/>
        <v>8</v>
      </c>
      <c r="I33" s="15">
        <v>8</v>
      </c>
      <c r="J33" s="15"/>
      <c r="K33" s="15"/>
      <c r="L33" s="9">
        <f t="shared" si="4"/>
        <v>8</v>
      </c>
      <c r="M33" s="15"/>
      <c r="N33" s="15"/>
      <c r="O33" s="15"/>
      <c r="P33" s="15"/>
      <c r="Q33" s="15"/>
      <c r="R33" s="11">
        <f t="shared" si="5"/>
        <v>0</v>
      </c>
      <c r="S33" s="15"/>
      <c r="T33" s="15"/>
      <c r="U33" s="9">
        <f t="shared" si="1"/>
        <v>0</v>
      </c>
      <c r="V33" s="9">
        <f t="shared" si="2"/>
        <v>0</v>
      </c>
      <c r="W33" s="15"/>
      <c r="X33" s="16">
        <f t="shared" si="3"/>
        <v>0</v>
      </c>
      <c r="Y33" s="39"/>
      <c r="Z33" s="17"/>
    </row>
    <row r="34" spans="1:26" ht="18" customHeight="1" x14ac:dyDescent="0.2">
      <c r="A34" s="13">
        <v>1500301</v>
      </c>
      <c r="B34" s="14" t="s">
        <v>58</v>
      </c>
      <c r="C34" s="15">
        <v>20000</v>
      </c>
      <c r="D34" s="10">
        <f>VLOOKUP($A34,'05.04'!$A$9:$W$204,23,0)</f>
        <v>0</v>
      </c>
      <c r="E34" s="15">
        <v>8</v>
      </c>
      <c r="F34" s="15"/>
      <c r="G34" s="15"/>
      <c r="H34" s="9">
        <f t="shared" si="0"/>
        <v>8</v>
      </c>
      <c r="I34" s="15">
        <v>8</v>
      </c>
      <c r="J34" s="15"/>
      <c r="K34" s="15"/>
      <c r="L34" s="9">
        <f t="shared" si="4"/>
        <v>8</v>
      </c>
      <c r="M34" s="15"/>
      <c r="N34" s="15"/>
      <c r="O34" s="15"/>
      <c r="P34" s="15"/>
      <c r="Q34" s="15"/>
      <c r="R34" s="11">
        <f t="shared" si="5"/>
        <v>0</v>
      </c>
      <c r="S34" s="15"/>
      <c r="T34" s="15"/>
      <c r="U34" s="9">
        <f t="shared" si="1"/>
        <v>0</v>
      </c>
      <c r="V34" s="9">
        <f t="shared" si="2"/>
        <v>0</v>
      </c>
      <c r="W34" s="15"/>
      <c r="X34" s="16">
        <f t="shared" si="3"/>
        <v>0</v>
      </c>
      <c r="Y34" s="18"/>
      <c r="Z34" s="17"/>
    </row>
    <row r="35" spans="1:26" ht="18" customHeight="1" x14ac:dyDescent="0.2">
      <c r="A35" s="13">
        <v>1500303</v>
      </c>
      <c r="B35" s="14" t="s">
        <v>59</v>
      </c>
      <c r="C35" s="15">
        <v>18000</v>
      </c>
      <c r="D35" s="10">
        <f>VLOOKUP($A35,'05.04'!$A$9:$W$204,23,0)</f>
        <v>0</v>
      </c>
      <c r="E35" s="15">
        <v>8</v>
      </c>
      <c r="F35" s="15"/>
      <c r="G35" s="15"/>
      <c r="H35" s="9">
        <f t="shared" si="0"/>
        <v>8</v>
      </c>
      <c r="I35" s="15">
        <v>6</v>
      </c>
      <c r="J35" s="15"/>
      <c r="K35" s="15"/>
      <c r="L35" s="9">
        <f t="shared" si="4"/>
        <v>6</v>
      </c>
      <c r="M35" s="15"/>
      <c r="N35" s="15"/>
      <c r="O35" s="15"/>
      <c r="P35" s="15"/>
      <c r="Q35" s="15"/>
      <c r="R35" s="11">
        <f t="shared" si="5"/>
        <v>0</v>
      </c>
      <c r="S35" s="15">
        <v>3</v>
      </c>
      <c r="T35" s="15"/>
      <c r="U35" s="9">
        <f t="shared" si="1"/>
        <v>3</v>
      </c>
      <c r="V35" s="9">
        <f t="shared" si="2"/>
        <v>-1</v>
      </c>
      <c r="W35" s="15"/>
      <c r="X35" s="16">
        <f t="shared" si="3"/>
        <v>1</v>
      </c>
      <c r="Y35" s="18"/>
      <c r="Z35" s="17"/>
    </row>
    <row r="36" spans="1:26" ht="18.75" customHeight="1" x14ac:dyDescent="0.2">
      <c r="A36" s="13">
        <v>1500304</v>
      </c>
      <c r="B36" s="14" t="s">
        <v>60</v>
      </c>
      <c r="C36" s="15">
        <v>18000</v>
      </c>
      <c r="D36" s="10">
        <f>VLOOKUP($A36,'05.04'!$A$9:$W$204,23,0)</f>
        <v>0</v>
      </c>
      <c r="E36" s="15">
        <v>20</v>
      </c>
      <c r="F36" s="15"/>
      <c r="G36" s="15"/>
      <c r="H36" s="9">
        <f t="shared" si="0"/>
        <v>20</v>
      </c>
      <c r="I36" s="15">
        <v>20</v>
      </c>
      <c r="J36" s="15"/>
      <c r="K36" s="15"/>
      <c r="L36" s="9">
        <f t="shared" si="4"/>
        <v>20</v>
      </c>
      <c r="M36" s="15"/>
      <c r="N36" s="15"/>
      <c r="O36" s="15"/>
      <c r="P36" s="15"/>
      <c r="Q36" s="15"/>
      <c r="R36" s="11">
        <f t="shared" si="5"/>
        <v>0</v>
      </c>
      <c r="S36" s="15"/>
      <c r="T36" s="15"/>
      <c r="U36" s="9">
        <f t="shared" si="1"/>
        <v>0</v>
      </c>
      <c r="V36" s="9">
        <f t="shared" si="2"/>
        <v>0</v>
      </c>
      <c r="W36" s="15"/>
      <c r="X36" s="16">
        <f t="shared" si="3"/>
        <v>0</v>
      </c>
      <c r="Y36" s="18"/>
      <c r="Z36" s="17"/>
    </row>
    <row r="37" spans="1:26" ht="18" customHeight="1" x14ac:dyDescent="0.2">
      <c r="A37" s="13">
        <v>1500306</v>
      </c>
      <c r="B37" s="14" t="s">
        <v>61</v>
      </c>
      <c r="C37" s="15">
        <v>17000</v>
      </c>
      <c r="D37" s="10">
        <f>VLOOKUP($A37,'05.04'!$A$9:$W$204,23,0)</f>
        <v>0</v>
      </c>
      <c r="E37" s="15">
        <v>18</v>
      </c>
      <c r="F37" s="15"/>
      <c r="G37" s="15"/>
      <c r="H37" s="9">
        <f t="shared" si="0"/>
        <v>18</v>
      </c>
      <c r="I37" s="15">
        <v>14</v>
      </c>
      <c r="J37" s="15"/>
      <c r="K37" s="15"/>
      <c r="L37" s="9">
        <f t="shared" si="4"/>
        <v>14</v>
      </c>
      <c r="M37" s="15"/>
      <c r="N37" s="15"/>
      <c r="O37" s="15"/>
      <c r="P37" s="15"/>
      <c r="Q37" s="15">
        <v>1</v>
      </c>
      <c r="R37" s="11">
        <f t="shared" si="5"/>
        <v>1</v>
      </c>
      <c r="S37" s="15">
        <v>3</v>
      </c>
      <c r="T37" s="15"/>
      <c r="U37" s="9">
        <f t="shared" si="1"/>
        <v>3</v>
      </c>
      <c r="V37" s="9">
        <f t="shared" si="2"/>
        <v>0</v>
      </c>
      <c r="W37" s="15"/>
      <c r="X37" s="16">
        <f t="shared" si="3"/>
        <v>0</v>
      </c>
      <c r="Y37" s="39"/>
      <c r="Z37" s="17"/>
    </row>
    <row r="38" spans="1:26" ht="18" customHeight="1" x14ac:dyDescent="0.2">
      <c r="A38" s="13">
        <v>1500307</v>
      </c>
      <c r="B38" s="14" t="s">
        <v>62</v>
      </c>
      <c r="C38" s="15">
        <v>20000</v>
      </c>
      <c r="D38" s="10">
        <f>VLOOKUP($A38,'05.04'!$A$9:$W$204,23,0)</f>
        <v>0</v>
      </c>
      <c r="E38" s="15">
        <v>8</v>
      </c>
      <c r="F38" s="15"/>
      <c r="G38" s="15"/>
      <c r="H38" s="9">
        <f t="shared" si="0"/>
        <v>8</v>
      </c>
      <c r="I38" s="15">
        <v>8</v>
      </c>
      <c r="J38" s="15"/>
      <c r="K38" s="15"/>
      <c r="L38" s="9">
        <f t="shared" si="4"/>
        <v>8</v>
      </c>
      <c r="M38" s="15"/>
      <c r="N38" s="15"/>
      <c r="O38" s="15"/>
      <c r="P38" s="15"/>
      <c r="Q38" s="15"/>
      <c r="R38" s="11">
        <f t="shared" si="5"/>
        <v>0</v>
      </c>
      <c r="S38" s="15"/>
      <c r="T38" s="15"/>
      <c r="U38" s="9">
        <f t="shared" si="1"/>
        <v>0</v>
      </c>
      <c r="V38" s="9">
        <f t="shared" si="2"/>
        <v>0</v>
      </c>
      <c r="W38" s="15"/>
      <c r="X38" s="16">
        <f t="shared" si="3"/>
        <v>0</v>
      </c>
      <c r="Y38" s="18"/>
      <c r="Z38" s="17"/>
    </row>
    <row r="39" spans="1:26" ht="18" customHeight="1" x14ac:dyDescent="0.2">
      <c r="A39" s="13">
        <v>1500309</v>
      </c>
      <c r="B39" s="14" t="s">
        <v>63</v>
      </c>
      <c r="C39" s="15">
        <v>18000</v>
      </c>
      <c r="D39" s="10">
        <f>VLOOKUP($A39,'05.04'!$A$9:$W$204,23,0)</f>
        <v>0</v>
      </c>
      <c r="E39" s="15"/>
      <c r="F39" s="15"/>
      <c r="G39" s="15"/>
      <c r="H39" s="9">
        <f t="shared" si="0"/>
        <v>0</v>
      </c>
      <c r="I39" s="15"/>
      <c r="J39" s="15"/>
      <c r="K39" s="15"/>
      <c r="L39" s="9">
        <f t="shared" si="4"/>
        <v>0</v>
      </c>
      <c r="M39" s="15"/>
      <c r="N39" s="15"/>
      <c r="O39" s="15"/>
      <c r="P39" s="15"/>
      <c r="Q39" s="15"/>
      <c r="R39" s="11">
        <f t="shared" si="5"/>
        <v>0</v>
      </c>
      <c r="S39" s="15"/>
      <c r="T39" s="15"/>
      <c r="U39" s="9">
        <f t="shared" si="1"/>
        <v>0</v>
      </c>
      <c r="V39" s="9">
        <f t="shared" si="2"/>
        <v>0</v>
      </c>
      <c r="W39" s="15"/>
      <c r="X39" s="16">
        <f t="shared" si="3"/>
        <v>0</v>
      </c>
      <c r="Y39" s="18"/>
      <c r="Z39" s="17"/>
    </row>
    <row r="40" spans="1:26" ht="18" customHeight="1" x14ac:dyDescent="0.2">
      <c r="A40" s="13">
        <v>1500310</v>
      </c>
      <c r="B40" s="14" t="s">
        <v>64</v>
      </c>
      <c r="C40" s="15">
        <v>20000</v>
      </c>
      <c r="D40" s="10">
        <f>VLOOKUP($A40,'05.04'!$A$9:$W$204,23,0)</f>
        <v>0</v>
      </c>
      <c r="E40" s="15">
        <v>8</v>
      </c>
      <c r="F40" s="15"/>
      <c r="G40" s="15"/>
      <c r="H40" s="9">
        <f t="shared" si="0"/>
        <v>8</v>
      </c>
      <c r="I40" s="15">
        <v>8</v>
      </c>
      <c r="J40" s="15"/>
      <c r="K40" s="15"/>
      <c r="L40" s="9">
        <f t="shared" si="4"/>
        <v>8</v>
      </c>
      <c r="M40" s="15"/>
      <c r="N40" s="15"/>
      <c r="O40" s="15"/>
      <c r="P40" s="15"/>
      <c r="Q40" s="15"/>
      <c r="R40" s="11">
        <f t="shared" si="5"/>
        <v>0</v>
      </c>
      <c r="S40" s="15"/>
      <c r="T40" s="15"/>
      <c r="U40" s="9">
        <f t="shared" si="1"/>
        <v>0</v>
      </c>
      <c r="V40" s="9">
        <f t="shared" si="2"/>
        <v>0</v>
      </c>
      <c r="W40" s="15"/>
      <c r="X40" s="16">
        <f t="shared" si="3"/>
        <v>0</v>
      </c>
      <c r="Y40" s="18"/>
      <c r="Z40" s="17"/>
    </row>
    <row r="41" spans="1:26" ht="18" customHeight="1" x14ac:dyDescent="0.2">
      <c r="A41" s="13">
        <v>1500311</v>
      </c>
      <c r="B41" s="14" t="s">
        <v>65</v>
      </c>
      <c r="C41" s="15">
        <v>21000</v>
      </c>
      <c r="D41" s="10">
        <f>VLOOKUP($A41,'05.04'!$A$9:$W$204,23,0)</f>
        <v>0</v>
      </c>
      <c r="E41" s="15">
        <v>10</v>
      </c>
      <c r="F41" s="15"/>
      <c r="G41" s="15"/>
      <c r="H41" s="9">
        <f t="shared" si="0"/>
        <v>10</v>
      </c>
      <c r="I41" s="15">
        <v>10</v>
      </c>
      <c r="J41" s="15"/>
      <c r="K41" s="15"/>
      <c r="L41" s="9">
        <f t="shared" si="4"/>
        <v>10</v>
      </c>
      <c r="M41" s="15"/>
      <c r="N41" s="15"/>
      <c r="O41" s="15"/>
      <c r="P41" s="15"/>
      <c r="Q41" s="15"/>
      <c r="R41" s="11">
        <f t="shared" si="5"/>
        <v>0</v>
      </c>
      <c r="S41" s="15"/>
      <c r="T41" s="15"/>
      <c r="U41" s="9">
        <f t="shared" si="1"/>
        <v>0</v>
      </c>
      <c r="V41" s="9">
        <f t="shared" si="2"/>
        <v>0</v>
      </c>
      <c r="W41" s="15"/>
      <c r="X41" s="16">
        <f t="shared" si="3"/>
        <v>0</v>
      </c>
      <c r="Y41" s="18"/>
      <c r="Z41" s="17"/>
    </row>
    <row r="42" spans="1:26" ht="18" customHeight="1" x14ac:dyDescent="0.2">
      <c r="A42" s="13">
        <v>1500312</v>
      </c>
      <c r="B42" s="14" t="s">
        <v>66</v>
      </c>
      <c r="C42" s="15">
        <v>21000</v>
      </c>
      <c r="D42" s="10">
        <f>VLOOKUP($A42,'05.04'!$A$9:$W$204,23,0)</f>
        <v>0</v>
      </c>
      <c r="E42" s="15"/>
      <c r="F42" s="15"/>
      <c r="G42" s="15"/>
      <c r="H42" s="9">
        <f t="shared" si="0"/>
        <v>0</v>
      </c>
      <c r="I42" s="15"/>
      <c r="J42" s="15"/>
      <c r="K42" s="15"/>
      <c r="L42" s="9">
        <f t="shared" si="4"/>
        <v>0</v>
      </c>
      <c r="M42" s="15"/>
      <c r="N42" s="15"/>
      <c r="O42" s="15"/>
      <c r="P42" s="15"/>
      <c r="Q42" s="15"/>
      <c r="R42" s="11">
        <f t="shared" si="5"/>
        <v>0</v>
      </c>
      <c r="S42" s="15"/>
      <c r="T42" s="15"/>
      <c r="U42" s="9">
        <f t="shared" si="1"/>
        <v>0</v>
      </c>
      <c r="V42" s="9">
        <f t="shared" si="2"/>
        <v>0</v>
      </c>
      <c r="W42" s="15"/>
      <c r="X42" s="16">
        <f t="shared" si="3"/>
        <v>0</v>
      </c>
      <c r="Y42" s="18"/>
      <c r="Z42" s="17"/>
    </row>
    <row r="43" spans="1:26" ht="18" customHeight="1" x14ac:dyDescent="0.2">
      <c r="A43" s="13">
        <v>1500313</v>
      </c>
      <c r="B43" s="14" t="s">
        <v>67</v>
      </c>
      <c r="C43" s="15">
        <v>20000</v>
      </c>
      <c r="D43" s="10">
        <f>VLOOKUP($A43,'05.04'!$A$9:$W$204,23,0)</f>
        <v>0</v>
      </c>
      <c r="E43" s="15">
        <v>8</v>
      </c>
      <c r="F43" s="15"/>
      <c r="G43" s="15"/>
      <c r="H43" s="9">
        <f t="shared" si="0"/>
        <v>8</v>
      </c>
      <c r="I43" s="15">
        <v>8</v>
      </c>
      <c r="J43" s="15"/>
      <c r="K43" s="15"/>
      <c r="L43" s="9">
        <f t="shared" si="4"/>
        <v>8</v>
      </c>
      <c r="M43" s="15"/>
      <c r="N43" s="15"/>
      <c r="O43" s="15"/>
      <c r="P43" s="15"/>
      <c r="Q43" s="15"/>
      <c r="R43" s="11">
        <f t="shared" si="5"/>
        <v>0</v>
      </c>
      <c r="S43" s="15"/>
      <c r="T43" s="15"/>
      <c r="U43" s="9">
        <f t="shared" si="1"/>
        <v>0</v>
      </c>
      <c r="V43" s="9">
        <f t="shared" si="2"/>
        <v>0</v>
      </c>
      <c r="W43" s="15"/>
      <c r="X43" s="16">
        <f t="shared" si="3"/>
        <v>0</v>
      </c>
      <c r="Y43" s="18"/>
      <c r="Z43" s="17"/>
    </row>
    <row r="44" spans="1:26" ht="18" customHeight="1" x14ac:dyDescent="0.2">
      <c r="A44" s="13">
        <v>1500314</v>
      </c>
      <c r="B44" s="14" t="s">
        <v>68</v>
      </c>
      <c r="C44" s="15">
        <v>17000</v>
      </c>
      <c r="D44" s="10">
        <f>VLOOKUP($A44,'05.04'!$A$9:$W$204,23,0)</f>
        <v>0</v>
      </c>
      <c r="E44" s="15">
        <v>8</v>
      </c>
      <c r="F44" s="15"/>
      <c r="G44" s="15"/>
      <c r="H44" s="9">
        <f t="shared" si="0"/>
        <v>8</v>
      </c>
      <c r="I44" s="15">
        <v>8</v>
      </c>
      <c r="J44" s="15"/>
      <c r="K44" s="15"/>
      <c r="L44" s="9">
        <f t="shared" si="4"/>
        <v>8</v>
      </c>
      <c r="M44" s="15"/>
      <c r="N44" s="15"/>
      <c r="O44" s="15"/>
      <c r="P44" s="15"/>
      <c r="Q44" s="15"/>
      <c r="R44" s="11">
        <f t="shared" si="5"/>
        <v>0</v>
      </c>
      <c r="S44" s="15"/>
      <c r="T44" s="15"/>
      <c r="U44" s="9">
        <f t="shared" si="1"/>
        <v>0</v>
      </c>
      <c r="V44" s="9">
        <f t="shared" si="2"/>
        <v>0</v>
      </c>
      <c r="W44" s="15"/>
      <c r="X44" s="16">
        <f t="shared" si="3"/>
        <v>0</v>
      </c>
      <c r="Y44" s="26"/>
      <c r="Z44" s="17"/>
    </row>
    <row r="45" spans="1:26" ht="18" customHeight="1" x14ac:dyDescent="0.2">
      <c r="A45" s="13">
        <v>1502007</v>
      </c>
      <c r="B45" s="14" t="s">
        <v>69</v>
      </c>
      <c r="C45" s="15">
        <v>19000</v>
      </c>
      <c r="D45" s="10">
        <f>VLOOKUP($A45,'05.04'!$A$9:$W$204,23,0)</f>
        <v>0</v>
      </c>
      <c r="E45" s="15"/>
      <c r="F45" s="15"/>
      <c r="G45" s="15"/>
      <c r="H45" s="9">
        <f t="shared" si="0"/>
        <v>0</v>
      </c>
      <c r="I45" s="15"/>
      <c r="J45" s="15"/>
      <c r="K45" s="15"/>
      <c r="L45" s="9">
        <f t="shared" si="4"/>
        <v>0</v>
      </c>
      <c r="M45" s="15"/>
      <c r="N45" s="15"/>
      <c r="O45" s="15"/>
      <c r="P45" s="15"/>
      <c r="Q45" s="15"/>
      <c r="R45" s="11">
        <f t="shared" si="5"/>
        <v>0</v>
      </c>
      <c r="S45" s="15"/>
      <c r="T45" s="15"/>
      <c r="U45" s="9">
        <f t="shared" si="1"/>
        <v>0</v>
      </c>
      <c r="V45" s="9">
        <f t="shared" si="2"/>
        <v>0</v>
      </c>
      <c r="W45" s="15"/>
      <c r="X45" s="16">
        <f t="shared" si="3"/>
        <v>0</v>
      </c>
      <c r="Y45" s="26"/>
      <c r="Z45" s="17"/>
    </row>
    <row r="46" spans="1:26" ht="18" customHeight="1" x14ac:dyDescent="0.2">
      <c r="A46" s="13">
        <v>1502011</v>
      </c>
      <c r="B46" s="14" t="s">
        <v>70</v>
      </c>
      <c r="C46" s="15">
        <v>17000</v>
      </c>
      <c r="D46" s="10">
        <f>VLOOKUP($A46,'05.04'!$A$9:$W$204,23,0)</f>
        <v>0</v>
      </c>
      <c r="E46" s="15">
        <v>20</v>
      </c>
      <c r="F46" s="15"/>
      <c r="G46" s="15"/>
      <c r="H46" s="9">
        <f t="shared" si="0"/>
        <v>20</v>
      </c>
      <c r="I46" s="15">
        <v>20</v>
      </c>
      <c r="J46" s="15"/>
      <c r="K46" s="15"/>
      <c r="L46" s="9">
        <f t="shared" si="4"/>
        <v>20</v>
      </c>
      <c r="M46" s="15"/>
      <c r="N46" s="15"/>
      <c r="O46" s="15"/>
      <c r="P46" s="15"/>
      <c r="Q46" s="15"/>
      <c r="R46" s="11">
        <f t="shared" si="5"/>
        <v>0</v>
      </c>
      <c r="S46" s="15"/>
      <c r="T46" s="15"/>
      <c r="U46" s="9">
        <f t="shared" si="1"/>
        <v>0</v>
      </c>
      <c r="V46" s="9">
        <f t="shared" si="2"/>
        <v>0</v>
      </c>
      <c r="W46" s="15"/>
      <c r="X46" s="16">
        <f t="shared" si="3"/>
        <v>0</v>
      </c>
      <c r="Y46" s="26"/>
      <c r="Z46" s="17"/>
    </row>
    <row r="47" spans="1:26" ht="18" customHeight="1" x14ac:dyDescent="0.2">
      <c r="A47" s="13">
        <v>1502012</v>
      </c>
      <c r="B47" s="14" t="s">
        <v>71</v>
      </c>
      <c r="C47" s="15">
        <v>18000</v>
      </c>
      <c r="D47" s="10">
        <f>VLOOKUP($A47,'05.04'!$A$9:$W$204,23,0)</f>
        <v>0</v>
      </c>
      <c r="E47" s="15">
        <v>8</v>
      </c>
      <c r="F47" s="15"/>
      <c r="G47" s="15"/>
      <c r="H47" s="9">
        <f t="shared" si="0"/>
        <v>8</v>
      </c>
      <c r="I47" s="15">
        <v>8</v>
      </c>
      <c r="J47" s="15"/>
      <c r="K47" s="15"/>
      <c r="L47" s="9">
        <f t="shared" si="4"/>
        <v>8</v>
      </c>
      <c r="M47" s="15"/>
      <c r="N47" s="15"/>
      <c r="O47" s="15"/>
      <c r="P47" s="15"/>
      <c r="Q47" s="15"/>
      <c r="R47" s="11">
        <f t="shared" si="5"/>
        <v>0</v>
      </c>
      <c r="S47" s="15"/>
      <c r="T47" s="15"/>
      <c r="U47" s="9">
        <f t="shared" si="1"/>
        <v>0</v>
      </c>
      <c r="V47" s="9">
        <f t="shared" si="2"/>
        <v>0</v>
      </c>
      <c r="W47" s="15"/>
      <c r="X47" s="16">
        <f t="shared" si="3"/>
        <v>0</v>
      </c>
      <c r="Y47" s="18"/>
      <c r="Z47" s="17"/>
    </row>
    <row r="48" spans="1:26" ht="18" customHeight="1" x14ac:dyDescent="0.2">
      <c r="A48" s="13">
        <v>1502013</v>
      </c>
      <c r="B48" s="14" t="s">
        <v>72</v>
      </c>
      <c r="C48" s="15">
        <v>20000</v>
      </c>
      <c r="D48" s="10">
        <f>VLOOKUP($A48,'05.04'!$A$9:$W$204,23,0)</f>
        <v>0</v>
      </c>
      <c r="E48" s="15"/>
      <c r="F48" s="15"/>
      <c r="G48" s="15"/>
      <c r="H48" s="9">
        <f t="shared" si="0"/>
        <v>0</v>
      </c>
      <c r="I48" s="15"/>
      <c r="J48" s="15"/>
      <c r="K48" s="15"/>
      <c r="L48" s="9">
        <f t="shared" si="4"/>
        <v>0</v>
      </c>
      <c r="M48" s="15"/>
      <c r="N48" s="15"/>
      <c r="O48" s="15"/>
      <c r="P48" s="15"/>
      <c r="Q48" s="15"/>
      <c r="R48" s="11">
        <f t="shared" si="5"/>
        <v>0</v>
      </c>
      <c r="S48" s="15"/>
      <c r="T48" s="15"/>
      <c r="U48" s="9">
        <f t="shared" si="1"/>
        <v>0</v>
      </c>
      <c r="V48" s="9">
        <f t="shared" si="2"/>
        <v>0</v>
      </c>
      <c r="W48" s="15"/>
      <c r="X48" s="16">
        <f t="shared" si="3"/>
        <v>0</v>
      </c>
      <c r="Y48" s="18"/>
      <c r="Z48" s="17"/>
    </row>
    <row r="49" spans="1:28" ht="18" customHeight="1" x14ac:dyDescent="0.2">
      <c r="A49" s="13">
        <v>1502021</v>
      </c>
      <c r="B49" s="14" t="s">
        <v>73</v>
      </c>
      <c r="C49" s="15">
        <v>22000</v>
      </c>
      <c r="D49" s="10">
        <f>VLOOKUP($A49,'05.04'!$A$9:$W$204,23,0)</f>
        <v>0</v>
      </c>
      <c r="E49" s="15">
        <v>8</v>
      </c>
      <c r="F49" s="15"/>
      <c r="G49" s="15"/>
      <c r="H49" s="9">
        <f t="shared" si="0"/>
        <v>8</v>
      </c>
      <c r="I49" s="15">
        <v>8</v>
      </c>
      <c r="J49" s="15"/>
      <c r="K49" s="15"/>
      <c r="L49" s="9">
        <f t="shared" si="4"/>
        <v>8</v>
      </c>
      <c r="M49" s="15"/>
      <c r="N49" s="15"/>
      <c r="O49" s="15"/>
      <c r="P49" s="15"/>
      <c r="Q49" s="15"/>
      <c r="R49" s="11">
        <f t="shared" si="5"/>
        <v>0</v>
      </c>
      <c r="S49" s="15"/>
      <c r="T49" s="15"/>
      <c r="U49" s="9">
        <f t="shared" si="1"/>
        <v>0</v>
      </c>
      <c r="V49" s="9">
        <f t="shared" si="2"/>
        <v>0</v>
      </c>
      <c r="W49" s="15"/>
      <c r="X49" s="16">
        <f t="shared" si="3"/>
        <v>0</v>
      </c>
      <c r="Y49" s="18"/>
      <c r="Z49" s="17"/>
    </row>
    <row r="50" spans="1:28" ht="18" customHeight="1" x14ac:dyDescent="0.2">
      <c r="A50" s="13">
        <v>1502024</v>
      </c>
      <c r="B50" s="14" t="s">
        <v>74</v>
      </c>
      <c r="C50" s="15">
        <v>21000</v>
      </c>
      <c r="D50" s="10">
        <f>VLOOKUP($A50,'05.04'!$A$9:$W$204,23,0)</f>
        <v>0</v>
      </c>
      <c r="E50" s="15"/>
      <c r="F50" s="15"/>
      <c r="G50" s="15"/>
      <c r="H50" s="9">
        <f t="shared" si="0"/>
        <v>0</v>
      </c>
      <c r="I50" s="15"/>
      <c r="J50" s="15"/>
      <c r="K50" s="15"/>
      <c r="L50" s="9">
        <f t="shared" si="4"/>
        <v>0</v>
      </c>
      <c r="M50" s="15"/>
      <c r="N50" s="15"/>
      <c r="O50" s="15"/>
      <c r="P50" s="15"/>
      <c r="Q50" s="15"/>
      <c r="R50" s="11">
        <f t="shared" si="5"/>
        <v>0</v>
      </c>
      <c r="S50" s="15"/>
      <c r="T50" s="15"/>
      <c r="U50" s="9">
        <f t="shared" si="1"/>
        <v>0</v>
      </c>
      <c r="V50" s="9">
        <f t="shared" si="2"/>
        <v>0</v>
      </c>
      <c r="W50" s="15"/>
      <c r="X50" s="16">
        <f t="shared" si="3"/>
        <v>0</v>
      </c>
      <c r="Y50" s="18"/>
      <c r="Z50" s="17"/>
    </row>
    <row r="51" spans="1:28" ht="18" customHeight="1" x14ac:dyDescent="0.2">
      <c r="A51" s="13">
        <v>1502029</v>
      </c>
      <c r="B51" s="14" t="s">
        <v>75</v>
      </c>
      <c r="C51" s="15">
        <v>19000</v>
      </c>
      <c r="D51" s="10">
        <f>VLOOKUP($A51,'05.04'!$A$9:$W$204,23,0)</f>
        <v>0</v>
      </c>
      <c r="E51" s="15">
        <v>8</v>
      </c>
      <c r="F51" s="15"/>
      <c r="G51" s="15"/>
      <c r="H51" s="9">
        <f t="shared" si="0"/>
        <v>8</v>
      </c>
      <c r="I51" s="15">
        <v>8</v>
      </c>
      <c r="J51" s="15"/>
      <c r="K51" s="15"/>
      <c r="L51" s="9">
        <f t="shared" si="4"/>
        <v>8</v>
      </c>
      <c r="M51" s="15"/>
      <c r="N51" s="15"/>
      <c r="O51" s="15"/>
      <c r="P51" s="15"/>
      <c r="Q51" s="15"/>
      <c r="R51" s="11">
        <f t="shared" si="5"/>
        <v>0</v>
      </c>
      <c r="S51" s="15"/>
      <c r="T51" s="15"/>
      <c r="U51" s="9">
        <f t="shared" si="1"/>
        <v>0</v>
      </c>
      <c r="V51" s="9">
        <f t="shared" si="2"/>
        <v>0</v>
      </c>
      <c r="W51" s="15"/>
      <c r="X51" s="16">
        <f t="shared" si="3"/>
        <v>0</v>
      </c>
      <c r="Y51" s="18"/>
      <c r="Z51" s="17"/>
    </row>
    <row r="52" spans="1:28" ht="18" customHeight="1" x14ac:dyDescent="0.2">
      <c r="A52" s="13">
        <v>1509001</v>
      </c>
      <c r="B52" s="14" t="s">
        <v>76</v>
      </c>
      <c r="C52" s="15">
        <v>25000</v>
      </c>
      <c r="D52" s="10">
        <f>VLOOKUP($A52,'05.04'!$A$9:$W$204,23,0)</f>
        <v>0</v>
      </c>
      <c r="E52" s="15"/>
      <c r="F52" s="15"/>
      <c r="G52" s="15"/>
      <c r="H52" s="9">
        <f t="shared" si="0"/>
        <v>0</v>
      </c>
      <c r="I52" s="15"/>
      <c r="J52" s="15"/>
      <c r="K52" s="15"/>
      <c r="L52" s="9">
        <f t="shared" si="4"/>
        <v>0</v>
      </c>
      <c r="M52" s="15"/>
      <c r="N52" s="15"/>
      <c r="O52" s="15"/>
      <c r="P52" s="15"/>
      <c r="Q52" s="15"/>
      <c r="R52" s="11">
        <f t="shared" si="5"/>
        <v>0</v>
      </c>
      <c r="S52" s="15"/>
      <c r="T52" s="15"/>
      <c r="U52" s="9">
        <f t="shared" si="1"/>
        <v>0</v>
      </c>
      <c r="V52" s="9">
        <f t="shared" si="2"/>
        <v>0</v>
      </c>
      <c r="W52" s="15"/>
      <c r="X52" s="16">
        <f t="shared" si="3"/>
        <v>0</v>
      </c>
      <c r="Y52" s="18"/>
      <c r="Z52" s="17"/>
    </row>
    <row r="53" spans="1:28" ht="18" customHeight="1" x14ac:dyDescent="0.2">
      <c r="A53" s="7">
        <v>1520000</v>
      </c>
      <c r="B53" s="8" t="s">
        <v>77</v>
      </c>
      <c r="C53" s="9"/>
      <c r="D53" s="10">
        <f>VLOOKUP($A53,'05.04'!$A$9:$W$204,23,0)</f>
        <v>0</v>
      </c>
      <c r="E53" s="10"/>
      <c r="F53" s="10"/>
      <c r="G53" s="10"/>
      <c r="H53" s="9"/>
      <c r="I53" s="10"/>
      <c r="J53" s="10"/>
      <c r="K53" s="10"/>
      <c r="L53" s="9">
        <f t="shared" si="4"/>
        <v>0</v>
      </c>
      <c r="M53" s="10"/>
      <c r="N53" s="10"/>
      <c r="O53" s="10"/>
      <c r="P53" s="10"/>
      <c r="Q53" s="10"/>
      <c r="R53" s="11">
        <f t="shared" si="5"/>
        <v>0</v>
      </c>
      <c r="S53" s="10"/>
      <c r="T53" s="10"/>
      <c r="U53" s="9"/>
      <c r="V53" s="9"/>
      <c r="W53" s="10"/>
      <c r="X53" s="9"/>
      <c r="Y53" s="18"/>
      <c r="Z53" s="17"/>
    </row>
    <row r="54" spans="1:28" s="24" customFormat="1" ht="18" customHeight="1" x14ac:dyDescent="0.2">
      <c r="A54" s="13">
        <v>1520001</v>
      </c>
      <c r="B54" s="20" t="s">
        <v>78</v>
      </c>
      <c r="C54" s="21">
        <v>22000</v>
      </c>
      <c r="D54" s="10">
        <f>VLOOKUP($A54,'05.04'!$A$9:$W$204,23,0)</f>
        <v>0</v>
      </c>
      <c r="E54" s="21"/>
      <c r="F54" s="21"/>
      <c r="G54" s="21"/>
      <c r="H54" s="9">
        <f t="shared" ref="H54:H64" si="6">SUM(E54:G54)</f>
        <v>0</v>
      </c>
      <c r="I54" s="21"/>
      <c r="J54" s="21"/>
      <c r="K54" s="21"/>
      <c r="L54" s="9">
        <f t="shared" si="4"/>
        <v>0</v>
      </c>
      <c r="M54" s="21"/>
      <c r="N54" s="15"/>
      <c r="O54" s="21"/>
      <c r="P54" s="15"/>
      <c r="Q54" s="21"/>
      <c r="R54" s="11">
        <f t="shared" si="5"/>
        <v>0</v>
      </c>
      <c r="S54" s="21"/>
      <c r="T54" s="21"/>
      <c r="U54" s="9">
        <f t="shared" ref="U54:U64" si="7">S54+T54</f>
        <v>0</v>
      </c>
      <c r="V54" s="9">
        <f t="shared" ref="V54:V64" si="8">D54+H54-L54-R54-U54</f>
        <v>0</v>
      </c>
      <c r="W54" s="21"/>
      <c r="X54" s="16">
        <f t="shared" ref="X54:X64" si="9">W54-V54</f>
        <v>0</v>
      </c>
      <c r="Y54" s="18"/>
      <c r="Z54" s="18"/>
      <c r="AA54" s="17"/>
      <c r="AB54" s="3"/>
    </row>
    <row r="55" spans="1:28" s="24" customFormat="1" ht="18" customHeight="1" x14ac:dyDescent="0.2">
      <c r="A55" s="13">
        <v>1520004</v>
      </c>
      <c r="B55" s="20" t="s">
        <v>79</v>
      </c>
      <c r="C55" s="21">
        <v>22000</v>
      </c>
      <c r="D55" s="10">
        <f>VLOOKUP($A55,'05.04'!$A$9:$W$204,23,0)</f>
        <v>0</v>
      </c>
      <c r="E55" s="15">
        <v>8</v>
      </c>
      <c r="F55" s="15"/>
      <c r="G55" s="15"/>
      <c r="H55" s="9">
        <f t="shared" si="6"/>
        <v>8</v>
      </c>
      <c r="I55" s="15">
        <v>8</v>
      </c>
      <c r="J55" s="15"/>
      <c r="K55" s="15"/>
      <c r="L55" s="9">
        <f t="shared" si="4"/>
        <v>8</v>
      </c>
      <c r="M55" s="15"/>
      <c r="N55" s="15"/>
      <c r="O55" s="15"/>
      <c r="P55" s="15"/>
      <c r="Q55" s="15"/>
      <c r="R55" s="11">
        <f t="shared" si="5"/>
        <v>0</v>
      </c>
      <c r="S55" s="15"/>
      <c r="T55" s="15"/>
      <c r="U55" s="9">
        <f t="shared" si="7"/>
        <v>0</v>
      </c>
      <c r="V55" s="9">
        <f t="shared" si="8"/>
        <v>0</v>
      </c>
      <c r="W55" s="15"/>
      <c r="X55" s="16">
        <f t="shared" si="9"/>
        <v>0</v>
      </c>
      <c r="Y55" s="18"/>
      <c r="Z55" s="18"/>
      <c r="AA55" s="17"/>
      <c r="AB55" s="3"/>
    </row>
    <row r="56" spans="1:28" x14ac:dyDescent="0.2">
      <c r="A56" s="13">
        <v>1520005</v>
      </c>
      <c r="B56" s="14" t="s">
        <v>80</v>
      </c>
      <c r="C56" s="15">
        <v>22000</v>
      </c>
      <c r="D56" s="10">
        <f>VLOOKUP($A56,'05.04'!$A$9:$W$204,23,0)</f>
        <v>0</v>
      </c>
      <c r="E56" s="15">
        <v>8</v>
      </c>
      <c r="F56" s="15"/>
      <c r="G56" s="15"/>
      <c r="H56" s="9">
        <f t="shared" si="6"/>
        <v>8</v>
      </c>
      <c r="I56" s="15">
        <v>8</v>
      </c>
      <c r="J56" s="15"/>
      <c r="K56" s="15"/>
      <c r="L56" s="9">
        <f t="shared" si="4"/>
        <v>8</v>
      </c>
      <c r="M56" s="15"/>
      <c r="N56" s="15"/>
      <c r="O56" s="15"/>
      <c r="P56" s="15"/>
      <c r="Q56" s="15"/>
      <c r="R56" s="11">
        <f t="shared" si="5"/>
        <v>0</v>
      </c>
      <c r="S56" s="15"/>
      <c r="T56" s="15"/>
      <c r="U56" s="9">
        <f t="shared" si="7"/>
        <v>0</v>
      </c>
      <c r="V56" s="9">
        <f t="shared" si="8"/>
        <v>0</v>
      </c>
      <c r="W56" s="15"/>
      <c r="X56" s="16">
        <f t="shared" si="9"/>
        <v>0</v>
      </c>
      <c r="Y56" s="18"/>
      <c r="Z56" s="18"/>
      <c r="AA56" s="17"/>
    </row>
    <row r="57" spans="1:28" x14ac:dyDescent="0.2">
      <c r="A57" s="13">
        <v>1520020</v>
      </c>
      <c r="B57" s="14" t="s">
        <v>81</v>
      </c>
      <c r="C57" s="15">
        <v>20000</v>
      </c>
      <c r="D57" s="10">
        <f>VLOOKUP($A57,'05.04'!$A$9:$W$204,23,0)</f>
        <v>0</v>
      </c>
      <c r="E57" s="15">
        <v>8</v>
      </c>
      <c r="F57" s="15"/>
      <c r="G57" s="15"/>
      <c r="H57" s="9">
        <f t="shared" si="6"/>
        <v>8</v>
      </c>
      <c r="I57" s="15">
        <v>8</v>
      </c>
      <c r="J57" s="15"/>
      <c r="K57" s="15"/>
      <c r="L57" s="9">
        <f t="shared" si="4"/>
        <v>8</v>
      </c>
      <c r="M57" s="15"/>
      <c r="N57" s="15"/>
      <c r="O57" s="15"/>
      <c r="P57" s="15"/>
      <c r="Q57" s="15"/>
      <c r="R57" s="11">
        <f t="shared" si="5"/>
        <v>0</v>
      </c>
      <c r="S57" s="15"/>
      <c r="T57" s="15"/>
      <c r="U57" s="9">
        <f t="shared" si="7"/>
        <v>0</v>
      </c>
      <c r="V57" s="9">
        <f t="shared" si="8"/>
        <v>0</v>
      </c>
      <c r="W57" s="15"/>
      <c r="X57" s="16">
        <f t="shared" si="9"/>
        <v>0</v>
      </c>
      <c r="Y57" s="18"/>
      <c r="Z57" s="17"/>
    </row>
    <row r="58" spans="1:28" ht="18" customHeight="1" x14ac:dyDescent="0.2">
      <c r="A58" s="13">
        <v>1520041</v>
      </c>
      <c r="B58" s="14" t="s">
        <v>82</v>
      </c>
      <c r="C58" s="15">
        <v>29000</v>
      </c>
      <c r="D58" s="10">
        <f>VLOOKUP($A58,'05.04'!$A$9:$W$204,23,0)</f>
        <v>0</v>
      </c>
      <c r="E58" s="15"/>
      <c r="F58" s="15"/>
      <c r="G58" s="15"/>
      <c r="H58" s="9">
        <f t="shared" si="6"/>
        <v>0</v>
      </c>
      <c r="I58" s="15"/>
      <c r="J58" s="15"/>
      <c r="K58" s="15"/>
      <c r="L58" s="9">
        <f t="shared" si="4"/>
        <v>0</v>
      </c>
      <c r="M58" s="15"/>
      <c r="N58" s="15"/>
      <c r="O58" s="15"/>
      <c r="P58" s="15"/>
      <c r="Q58" s="15"/>
      <c r="R58" s="11">
        <f>SUM(M58:Q58)</f>
        <v>0</v>
      </c>
      <c r="S58" s="15"/>
      <c r="T58" s="15"/>
      <c r="U58" s="9">
        <f>S58+T58</f>
        <v>0</v>
      </c>
      <c r="V58" s="9">
        <f t="shared" si="8"/>
        <v>0</v>
      </c>
      <c r="W58" s="15"/>
      <c r="X58" s="16">
        <f>W58-V58</f>
        <v>0</v>
      </c>
      <c r="Y58" s="18"/>
      <c r="Z58" s="17"/>
    </row>
    <row r="59" spans="1:28" ht="18" customHeight="1" x14ac:dyDescent="0.2">
      <c r="A59" s="13">
        <v>1520043</v>
      </c>
      <c r="B59" s="14" t="s">
        <v>83</v>
      </c>
      <c r="C59" s="15">
        <v>32000</v>
      </c>
      <c r="D59" s="10">
        <f>VLOOKUP($A59,'05.04'!$A$9:$W$204,23,0)</f>
        <v>0</v>
      </c>
      <c r="E59" s="15"/>
      <c r="F59" s="15"/>
      <c r="G59" s="15"/>
      <c r="H59" s="9">
        <f t="shared" si="6"/>
        <v>0</v>
      </c>
      <c r="I59" s="15"/>
      <c r="J59" s="15"/>
      <c r="K59" s="15"/>
      <c r="L59" s="9">
        <f t="shared" si="4"/>
        <v>0</v>
      </c>
      <c r="M59" s="15"/>
      <c r="N59" s="15"/>
      <c r="O59" s="15"/>
      <c r="P59" s="15"/>
      <c r="Q59" s="15"/>
      <c r="R59" s="11">
        <f t="shared" si="5"/>
        <v>0</v>
      </c>
      <c r="S59" s="15"/>
      <c r="T59" s="15"/>
      <c r="U59" s="9">
        <f t="shared" si="7"/>
        <v>0</v>
      </c>
      <c r="V59" s="9">
        <f t="shared" si="8"/>
        <v>0</v>
      </c>
      <c r="W59" s="15"/>
      <c r="X59" s="16">
        <f t="shared" si="9"/>
        <v>0</v>
      </c>
      <c r="Y59" s="18"/>
      <c r="Z59" s="17"/>
    </row>
    <row r="60" spans="1:28" ht="18" customHeight="1" x14ac:dyDescent="0.2">
      <c r="A60" s="13">
        <v>1520050</v>
      </c>
      <c r="B60" s="14" t="s">
        <v>243</v>
      </c>
      <c r="C60" s="15">
        <v>35000</v>
      </c>
      <c r="D60" s="10">
        <f>VLOOKUP($A60,'05.04'!$A$9:$W$204,23,0)</f>
        <v>0</v>
      </c>
      <c r="E60" s="15"/>
      <c r="F60" s="15"/>
      <c r="G60" s="15"/>
      <c r="H60" s="9">
        <f t="shared" si="6"/>
        <v>0</v>
      </c>
      <c r="I60" s="15">
        <v>15</v>
      </c>
      <c r="J60" s="15"/>
      <c r="K60" s="15"/>
      <c r="L60" s="9">
        <f t="shared" si="4"/>
        <v>15</v>
      </c>
      <c r="M60" s="15"/>
      <c r="N60" s="15"/>
      <c r="O60" s="15"/>
      <c r="P60" s="15"/>
      <c r="Q60" s="15"/>
      <c r="R60" s="11">
        <f t="shared" si="5"/>
        <v>0</v>
      </c>
      <c r="S60" s="15"/>
      <c r="T60" s="15"/>
      <c r="U60" s="9">
        <f t="shared" si="7"/>
        <v>0</v>
      </c>
      <c r="V60" s="9"/>
      <c r="W60" s="15"/>
      <c r="X60" s="16"/>
      <c r="Y60" s="18"/>
      <c r="Z60" s="17"/>
    </row>
    <row r="61" spans="1:28" ht="18" customHeight="1" x14ac:dyDescent="0.2">
      <c r="A61" s="13">
        <v>1520051</v>
      </c>
      <c r="B61" s="14" t="s">
        <v>244</v>
      </c>
      <c r="C61" s="15">
        <v>50000</v>
      </c>
      <c r="D61" s="10">
        <f>VLOOKUP($A61,'05.04'!$A$9:$W$204,23,0)</f>
        <v>0</v>
      </c>
      <c r="E61" s="15"/>
      <c r="F61" s="15"/>
      <c r="G61" s="15"/>
      <c r="H61" s="9">
        <f t="shared" si="6"/>
        <v>0</v>
      </c>
      <c r="I61" s="15">
        <v>30</v>
      </c>
      <c r="J61" s="15"/>
      <c r="K61" s="15"/>
      <c r="L61" s="9">
        <f t="shared" si="4"/>
        <v>30</v>
      </c>
      <c r="M61" s="15"/>
      <c r="N61" s="15"/>
      <c r="O61" s="15"/>
      <c r="P61" s="15"/>
      <c r="Q61" s="15"/>
      <c r="R61" s="11">
        <f t="shared" si="5"/>
        <v>0</v>
      </c>
      <c r="S61" s="15"/>
      <c r="T61" s="15"/>
      <c r="U61" s="9">
        <f t="shared" si="7"/>
        <v>0</v>
      </c>
      <c r="V61" s="9"/>
      <c r="W61" s="15"/>
      <c r="X61" s="16"/>
      <c r="Y61" s="18"/>
      <c r="Z61" s="17"/>
    </row>
    <row r="62" spans="1:28" ht="18" customHeight="1" x14ac:dyDescent="0.2">
      <c r="A62" s="13">
        <v>1522008</v>
      </c>
      <c r="B62" s="14" t="s">
        <v>84</v>
      </c>
      <c r="C62" s="15">
        <v>25000</v>
      </c>
      <c r="D62" s="10">
        <f>VLOOKUP($A62,'05.04'!$A$9:$W$204,23,0)</f>
        <v>0</v>
      </c>
      <c r="E62" s="15">
        <v>8</v>
      </c>
      <c r="F62" s="15"/>
      <c r="G62" s="15"/>
      <c r="H62" s="9">
        <f t="shared" si="6"/>
        <v>8</v>
      </c>
      <c r="I62" s="15">
        <v>8</v>
      </c>
      <c r="J62" s="15"/>
      <c r="K62" s="15"/>
      <c r="L62" s="9">
        <f t="shared" si="4"/>
        <v>8</v>
      </c>
      <c r="M62" s="15"/>
      <c r="N62" s="15"/>
      <c r="O62" s="15"/>
      <c r="P62" s="15"/>
      <c r="Q62" s="15"/>
      <c r="R62" s="11">
        <f t="shared" si="5"/>
        <v>0</v>
      </c>
      <c r="S62" s="15"/>
      <c r="T62" s="15"/>
      <c r="U62" s="9">
        <f t="shared" si="7"/>
        <v>0</v>
      </c>
      <c r="V62" s="9">
        <f t="shared" si="8"/>
        <v>0</v>
      </c>
      <c r="W62" s="15"/>
      <c r="X62" s="16">
        <f t="shared" si="9"/>
        <v>0</v>
      </c>
      <c r="Y62" s="18"/>
      <c r="Z62" s="17"/>
    </row>
    <row r="63" spans="1:28" ht="18" customHeight="1" x14ac:dyDescent="0.2">
      <c r="A63" s="13">
        <v>1523008</v>
      </c>
      <c r="B63" s="14" t="s">
        <v>232</v>
      </c>
      <c r="C63" s="15">
        <v>13000</v>
      </c>
      <c r="D63" s="10">
        <f>VLOOKUP($A63,'05.04'!$A$9:$W$204,23,0)</f>
        <v>0</v>
      </c>
      <c r="E63" s="15">
        <v>200</v>
      </c>
      <c r="F63" s="15"/>
      <c r="G63" s="15"/>
      <c r="H63" s="9">
        <f t="shared" si="6"/>
        <v>200</v>
      </c>
      <c r="I63" s="15">
        <v>2</v>
      </c>
      <c r="J63" s="15"/>
      <c r="K63" s="15"/>
      <c r="L63" s="9">
        <f t="shared" si="4"/>
        <v>2</v>
      </c>
      <c r="M63" s="15"/>
      <c r="N63" s="15"/>
      <c r="O63" s="15"/>
      <c r="P63" s="15"/>
      <c r="Q63" s="15"/>
      <c r="R63" s="11">
        <f t="shared" si="5"/>
        <v>0</v>
      </c>
      <c r="S63" s="15"/>
      <c r="T63" s="15"/>
      <c r="U63" s="9">
        <f t="shared" si="7"/>
        <v>0</v>
      </c>
      <c r="V63" s="9">
        <f>D63+H63-L63-R63-U63-L60*3-L61*5</f>
        <v>3</v>
      </c>
      <c r="W63" s="15"/>
      <c r="X63" s="16">
        <f t="shared" si="9"/>
        <v>-3</v>
      </c>
      <c r="Y63" s="18"/>
      <c r="Z63" s="17"/>
    </row>
    <row r="64" spans="1:28" ht="18" customHeight="1" x14ac:dyDescent="0.2">
      <c r="A64" s="13">
        <v>1522009</v>
      </c>
      <c r="B64" s="14" t="s">
        <v>85</v>
      </c>
      <c r="C64" s="15">
        <v>24000</v>
      </c>
      <c r="D64" s="10">
        <f>VLOOKUP($A64,'05.04'!$A$9:$W$204,23,0)</f>
        <v>0</v>
      </c>
      <c r="E64" s="15"/>
      <c r="F64" s="15"/>
      <c r="G64" s="15"/>
      <c r="H64" s="9">
        <f t="shared" si="6"/>
        <v>0</v>
      </c>
      <c r="I64" s="15"/>
      <c r="J64" s="15"/>
      <c r="K64" s="15"/>
      <c r="L64" s="9">
        <f t="shared" si="4"/>
        <v>0</v>
      </c>
      <c r="M64" s="15"/>
      <c r="N64" s="15"/>
      <c r="O64" s="15"/>
      <c r="P64" s="15"/>
      <c r="Q64" s="15"/>
      <c r="R64" s="11">
        <f t="shared" si="5"/>
        <v>0</v>
      </c>
      <c r="S64" s="15"/>
      <c r="T64" s="15"/>
      <c r="U64" s="9">
        <f t="shared" si="7"/>
        <v>0</v>
      </c>
      <c r="V64" s="9">
        <f t="shared" si="8"/>
        <v>0</v>
      </c>
      <c r="W64" s="15"/>
      <c r="X64" s="16">
        <f t="shared" si="9"/>
        <v>0</v>
      </c>
      <c r="Y64" s="18"/>
      <c r="Z64" s="17"/>
    </row>
    <row r="65" spans="1:26" ht="18" customHeight="1" x14ac:dyDescent="0.2">
      <c r="A65" s="7">
        <v>1530000</v>
      </c>
      <c r="B65" s="8" t="s">
        <v>86</v>
      </c>
      <c r="C65" s="9"/>
      <c r="D65" s="10">
        <f>VLOOKUP($A65,'05.04'!$A$9:$W$204,23,0)</f>
        <v>0</v>
      </c>
      <c r="E65" s="10"/>
      <c r="F65" s="10"/>
      <c r="G65" s="10"/>
      <c r="H65" s="9"/>
      <c r="I65" s="10"/>
      <c r="J65" s="10"/>
      <c r="K65" s="10"/>
      <c r="L65" s="9">
        <f t="shared" si="4"/>
        <v>0</v>
      </c>
      <c r="M65" s="10"/>
      <c r="N65" s="10"/>
      <c r="O65" s="10"/>
      <c r="P65" s="10"/>
      <c r="Q65" s="10"/>
      <c r="R65" s="11">
        <f t="shared" si="5"/>
        <v>0</v>
      </c>
      <c r="S65" s="10"/>
      <c r="T65" s="10"/>
      <c r="U65" s="9"/>
      <c r="V65" s="9"/>
      <c r="W65" s="10"/>
      <c r="X65" s="9"/>
      <c r="Y65" s="18"/>
      <c r="Z65" s="17"/>
    </row>
    <row r="66" spans="1:26" ht="18" customHeight="1" x14ac:dyDescent="0.2">
      <c r="A66" s="13">
        <v>1532013</v>
      </c>
      <c r="B66" s="14" t="s">
        <v>87</v>
      </c>
      <c r="C66" s="15">
        <v>89000</v>
      </c>
      <c r="D66" s="10">
        <f>VLOOKUP($A66,'05.04'!$A$9:$W$204,23,0)</f>
        <v>0</v>
      </c>
      <c r="E66" s="15"/>
      <c r="F66" s="15"/>
      <c r="G66" s="15"/>
      <c r="H66" s="9">
        <f>SUM(E66:G66)</f>
        <v>0</v>
      </c>
      <c r="I66" s="15"/>
      <c r="J66" s="15"/>
      <c r="K66" s="15"/>
      <c r="L66" s="9">
        <f t="shared" si="4"/>
        <v>0</v>
      </c>
      <c r="M66" s="15"/>
      <c r="N66" s="15"/>
      <c r="O66" s="15"/>
      <c r="P66" s="15"/>
      <c r="Q66" s="15"/>
      <c r="R66" s="11">
        <f t="shared" si="5"/>
        <v>0</v>
      </c>
      <c r="S66" s="15"/>
      <c r="T66" s="15"/>
      <c r="U66" s="9">
        <f>S66+T66</f>
        <v>0</v>
      </c>
      <c r="V66" s="9">
        <f>D66+H66-L66-R66-U66</f>
        <v>0</v>
      </c>
      <c r="W66" s="15"/>
      <c r="X66" s="16">
        <f>W66-V66</f>
        <v>0</v>
      </c>
      <c r="Y66" s="18"/>
      <c r="Z66" s="17"/>
    </row>
    <row r="67" spans="1:26" ht="18" customHeight="1" x14ac:dyDescent="0.2">
      <c r="A67" s="7">
        <v>1540000</v>
      </c>
      <c r="B67" s="8" t="s">
        <v>88</v>
      </c>
      <c r="C67" s="9"/>
      <c r="D67" s="10">
        <f>VLOOKUP($A67,'05.04'!$A$9:$W$204,23,0)</f>
        <v>0</v>
      </c>
      <c r="E67" s="10"/>
      <c r="F67" s="10"/>
      <c r="G67" s="10"/>
      <c r="H67" s="9"/>
      <c r="I67" s="10"/>
      <c r="J67" s="10"/>
      <c r="K67" s="10"/>
      <c r="L67" s="9">
        <f t="shared" si="4"/>
        <v>0</v>
      </c>
      <c r="M67" s="10"/>
      <c r="N67" s="10"/>
      <c r="O67" s="10"/>
      <c r="P67" s="10"/>
      <c r="Q67" s="10"/>
      <c r="R67" s="11">
        <f t="shared" si="5"/>
        <v>0</v>
      </c>
      <c r="S67" s="10"/>
      <c r="T67" s="10"/>
      <c r="U67" s="9"/>
      <c r="V67" s="9"/>
      <c r="W67" s="10"/>
      <c r="X67" s="9"/>
      <c r="Y67" s="18"/>
      <c r="Z67" s="17"/>
    </row>
    <row r="68" spans="1:26" s="24" customFormat="1" ht="18" customHeight="1" x14ac:dyDescent="0.2">
      <c r="A68" s="25">
        <v>1540002</v>
      </c>
      <c r="B68" s="20" t="s">
        <v>89</v>
      </c>
      <c r="C68" s="21">
        <v>19000</v>
      </c>
      <c r="D68" s="10">
        <f>VLOOKUP($A68,'05.04'!$A$9:$W$204,23,0)</f>
        <v>0</v>
      </c>
      <c r="E68" s="15"/>
      <c r="F68" s="15"/>
      <c r="G68" s="15"/>
      <c r="H68" s="9">
        <f>SUM(E68:G68)</f>
        <v>0</v>
      </c>
      <c r="I68" s="15"/>
      <c r="J68" s="15"/>
      <c r="K68" s="15"/>
      <c r="L68" s="9">
        <f t="shared" si="4"/>
        <v>0</v>
      </c>
      <c r="M68" s="15"/>
      <c r="N68" s="15"/>
      <c r="O68" s="15"/>
      <c r="P68" s="15"/>
      <c r="Q68" s="15"/>
      <c r="R68" s="11">
        <f t="shared" si="5"/>
        <v>0</v>
      </c>
      <c r="S68" s="15"/>
      <c r="T68" s="15"/>
      <c r="U68" s="9">
        <f>S68+T68</f>
        <v>0</v>
      </c>
      <c r="V68" s="9">
        <f>D68+H68-L68-R68-U68</f>
        <v>0</v>
      </c>
      <c r="W68" s="15"/>
      <c r="X68" s="16">
        <f>W68-V68</f>
        <v>0</v>
      </c>
      <c r="Y68" s="22"/>
      <c r="Z68" s="23"/>
    </row>
    <row r="69" spans="1:26" s="24" customFormat="1" ht="18" customHeight="1" x14ac:dyDescent="0.2">
      <c r="A69" s="25">
        <v>1540034</v>
      </c>
      <c r="B69" s="20" t="s">
        <v>90</v>
      </c>
      <c r="C69" s="21">
        <v>16000</v>
      </c>
      <c r="D69" s="10">
        <f>VLOOKUP($A69,'05.04'!$A$9:$W$204,23,0)</f>
        <v>0</v>
      </c>
      <c r="E69" s="15"/>
      <c r="F69" s="15"/>
      <c r="G69" s="15"/>
      <c r="H69" s="9">
        <f>SUM(E69:G69)</f>
        <v>0</v>
      </c>
      <c r="I69" s="15"/>
      <c r="J69" s="15"/>
      <c r="K69" s="15"/>
      <c r="L69" s="9">
        <f t="shared" si="4"/>
        <v>0</v>
      </c>
      <c r="M69" s="15"/>
      <c r="N69" s="15"/>
      <c r="O69" s="15"/>
      <c r="P69" s="15"/>
      <c r="Q69" s="15"/>
      <c r="R69" s="11">
        <f t="shared" si="5"/>
        <v>0</v>
      </c>
      <c r="S69" s="15"/>
      <c r="T69" s="15"/>
      <c r="U69" s="9">
        <f>S69+T69</f>
        <v>0</v>
      </c>
      <c r="V69" s="9">
        <f>D69+H69-L69-R69-U69</f>
        <v>0</v>
      </c>
      <c r="W69" s="15"/>
      <c r="X69" s="16">
        <f>W69-V69</f>
        <v>0</v>
      </c>
      <c r="Y69" s="22"/>
      <c r="Z69" s="23"/>
    </row>
    <row r="70" spans="1:26" ht="18" customHeight="1" x14ac:dyDescent="0.2">
      <c r="A70" s="7">
        <v>1560000</v>
      </c>
      <c r="B70" s="8" t="s">
        <v>91</v>
      </c>
      <c r="C70" s="9"/>
      <c r="D70" s="10">
        <f>VLOOKUP($A70,'05.04'!$A$9:$W$204,23,0)</f>
        <v>0</v>
      </c>
      <c r="E70" s="10"/>
      <c r="F70" s="10"/>
      <c r="G70" s="10"/>
      <c r="H70" s="9"/>
      <c r="I70" s="10"/>
      <c r="J70" s="10"/>
      <c r="K70" s="10"/>
      <c r="L70" s="9">
        <f t="shared" si="4"/>
        <v>0</v>
      </c>
      <c r="M70" s="10"/>
      <c r="N70" s="10"/>
      <c r="O70" s="10"/>
      <c r="P70" s="10"/>
      <c r="Q70" s="10"/>
      <c r="R70" s="11">
        <f t="shared" si="5"/>
        <v>0</v>
      </c>
      <c r="S70" s="10"/>
      <c r="T70" s="10"/>
      <c r="U70" s="9"/>
      <c r="V70" s="9"/>
      <c r="W70" s="10"/>
      <c r="X70" s="9"/>
      <c r="Y70" s="18"/>
      <c r="Z70" s="17"/>
    </row>
    <row r="71" spans="1:26" ht="18" customHeight="1" x14ac:dyDescent="0.2">
      <c r="A71" s="13">
        <v>1560001</v>
      </c>
      <c r="B71" s="14" t="s">
        <v>92</v>
      </c>
      <c r="C71" s="15">
        <v>28000</v>
      </c>
      <c r="D71" s="10">
        <f>VLOOKUP($A71,'05.04'!$A$9:$W$204,23,0)</f>
        <v>0</v>
      </c>
      <c r="E71" s="15"/>
      <c r="F71" s="15"/>
      <c r="G71" s="15"/>
      <c r="H71" s="9">
        <f>SUM(E71:G71)</f>
        <v>0</v>
      </c>
      <c r="I71" s="15">
        <v>5</v>
      </c>
      <c r="J71" s="15"/>
      <c r="K71" s="15"/>
      <c r="L71" s="9">
        <f t="shared" si="4"/>
        <v>5</v>
      </c>
      <c r="M71" s="15"/>
      <c r="N71" s="15"/>
      <c r="O71" s="15"/>
      <c r="P71" s="15"/>
      <c r="Q71" s="15"/>
      <c r="R71" s="11">
        <f t="shared" si="5"/>
        <v>0</v>
      </c>
      <c r="S71" s="15"/>
      <c r="T71" s="15"/>
      <c r="U71" s="9">
        <f>S71+T71</f>
        <v>0</v>
      </c>
      <c r="V71" s="9">
        <f>D71+H71-L71-R71-U71</f>
        <v>-5</v>
      </c>
      <c r="W71" s="15"/>
      <c r="X71" s="16">
        <f>W71-V71</f>
        <v>5</v>
      </c>
      <c r="Y71" s="26"/>
      <c r="Z71" s="17"/>
    </row>
    <row r="72" spans="1:26" ht="18" customHeight="1" x14ac:dyDescent="0.2">
      <c r="A72" s="13">
        <v>1560002</v>
      </c>
      <c r="B72" s="14" t="s">
        <v>93</v>
      </c>
      <c r="C72" s="15">
        <v>28000</v>
      </c>
      <c r="D72" s="10">
        <f>VLOOKUP($A72,'05.04'!$A$9:$W$204,23,0)</f>
        <v>0</v>
      </c>
      <c r="E72" s="15"/>
      <c r="F72" s="15"/>
      <c r="G72" s="15"/>
      <c r="H72" s="9">
        <f>SUM(E72:G72)</f>
        <v>0</v>
      </c>
      <c r="I72" s="15">
        <v>4</v>
      </c>
      <c r="J72" s="15"/>
      <c r="K72" s="15"/>
      <c r="L72" s="9">
        <f t="shared" si="4"/>
        <v>4</v>
      </c>
      <c r="M72" s="15"/>
      <c r="N72" s="15"/>
      <c r="O72" s="15"/>
      <c r="P72" s="15"/>
      <c r="Q72" s="15"/>
      <c r="R72" s="11">
        <f t="shared" si="5"/>
        <v>0</v>
      </c>
      <c r="S72" s="15"/>
      <c r="T72" s="15"/>
      <c r="U72" s="9">
        <f>S72+T72</f>
        <v>0</v>
      </c>
      <c r="V72" s="9">
        <f>D72+H72-L72-R72-U72</f>
        <v>-4</v>
      </c>
      <c r="W72" s="15"/>
      <c r="X72" s="16">
        <f>W72-V72</f>
        <v>4</v>
      </c>
      <c r="Y72" s="26"/>
      <c r="Z72" s="17"/>
    </row>
    <row r="73" spans="1:26" ht="18" customHeight="1" x14ac:dyDescent="0.2">
      <c r="A73" s="13">
        <v>1560006</v>
      </c>
      <c r="B73" s="14" t="s">
        <v>94</v>
      </c>
      <c r="C73" s="15">
        <v>28000</v>
      </c>
      <c r="D73" s="10">
        <f>VLOOKUP($A73,'05.04'!$A$9:$W$204,23,0)</f>
        <v>0</v>
      </c>
      <c r="E73" s="15"/>
      <c r="F73" s="15"/>
      <c r="G73" s="15"/>
      <c r="H73" s="9">
        <f>SUM(E73:G73)</f>
        <v>0</v>
      </c>
      <c r="I73" s="15">
        <v>1</v>
      </c>
      <c r="J73" s="15"/>
      <c r="K73" s="15"/>
      <c r="L73" s="9">
        <f t="shared" si="4"/>
        <v>1</v>
      </c>
      <c r="M73" s="15"/>
      <c r="N73" s="15"/>
      <c r="O73" s="15"/>
      <c r="P73" s="15"/>
      <c r="Q73" s="15"/>
      <c r="R73" s="11">
        <f>SUM(M73:Q73)</f>
        <v>0</v>
      </c>
      <c r="S73" s="15"/>
      <c r="T73" s="15"/>
      <c r="U73" s="9">
        <f>S73+T73</f>
        <v>0</v>
      </c>
      <c r="V73" s="9">
        <f>D73+H73-L73-R73-U73</f>
        <v>-1</v>
      </c>
      <c r="W73" s="15"/>
      <c r="X73" s="16">
        <f>W73-V73</f>
        <v>1</v>
      </c>
      <c r="Y73" s="26"/>
      <c r="Z73" s="17"/>
    </row>
    <row r="74" spans="1:26" ht="18" customHeight="1" x14ac:dyDescent="0.2">
      <c r="A74" s="13">
        <v>1560008</v>
      </c>
      <c r="B74" s="14" t="s">
        <v>95</v>
      </c>
      <c r="C74" s="15">
        <v>28000</v>
      </c>
      <c r="D74" s="10">
        <f>VLOOKUP($A74,'05.04'!$A$9:$W$204,23,0)</f>
        <v>0</v>
      </c>
      <c r="E74" s="15"/>
      <c r="F74" s="15"/>
      <c r="G74" s="15"/>
      <c r="H74" s="9">
        <f>SUM(E74:G74)</f>
        <v>0</v>
      </c>
      <c r="I74" s="15">
        <v>3</v>
      </c>
      <c r="J74" s="15"/>
      <c r="K74" s="15"/>
      <c r="L74" s="9">
        <f t="shared" si="4"/>
        <v>3</v>
      </c>
      <c r="M74" s="15"/>
      <c r="N74" s="15"/>
      <c r="O74" s="15"/>
      <c r="P74" s="15"/>
      <c r="Q74" s="15"/>
      <c r="R74" s="11">
        <f>SUM(M74:Q74)</f>
        <v>0</v>
      </c>
      <c r="S74" s="15"/>
      <c r="T74" s="15"/>
      <c r="U74" s="9">
        <f>S74+T74</f>
        <v>0</v>
      </c>
      <c r="V74" s="9">
        <f>D74+H74-L74-R74-U74</f>
        <v>-3</v>
      </c>
      <c r="W74" s="15"/>
      <c r="X74" s="16">
        <f>W74-V74</f>
        <v>3</v>
      </c>
      <c r="Y74" s="26"/>
      <c r="Z74" s="17"/>
    </row>
    <row r="75" spans="1:26" ht="18" customHeight="1" x14ac:dyDescent="0.2">
      <c r="A75" s="13">
        <v>1560048</v>
      </c>
      <c r="B75" s="14" t="s">
        <v>96</v>
      </c>
      <c r="C75" s="15">
        <v>28000</v>
      </c>
      <c r="D75" s="10">
        <f>VLOOKUP($A75,'05.04'!$A$9:$W$204,23,0)</f>
        <v>0</v>
      </c>
      <c r="E75" s="15"/>
      <c r="F75" s="15"/>
      <c r="G75" s="15"/>
      <c r="H75" s="9">
        <f>SUM(E75:G75)</f>
        <v>0</v>
      </c>
      <c r="I75" s="15">
        <v>3</v>
      </c>
      <c r="J75" s="15"/>
      <c r="K75" s="15"/>
      <c r="L75" s="9">
        <f t="shared" si="4"/>
        <v>3</v>
      </c>
      <c r="M75" s="15"/>
      <c r="N75" s="15"/>
      <c r="O75" s="15"/>
      <c r="P75" s="15"/>
      <c r="Q75" s="15"/>
      <c r="R75" s="11">
        <f t="shared" si="5"/>
        <v>0</v>
      </c>
      <c r="S75" s="15"/>
      <c r="T75" s="15"/>
      <c r="U75" s="9">
        <f>S75+T75</f>
        <v>0</v>
      </c>
      <c r="V75" s="9">
        <f>D75+H75-L75-R75-U75</f>
        <v>-3</v>
      </c>
      <c r="W75" s="15"/>
      <c r="X75" s="16">
        <f>W75-V75</f>
        <v>3</v>
      </c>
      <c r="Y75" s="26"/>
      <c r="Z75" s="17"/>
    </row>
    <row r="76" spans="1:26" ht="18" customHeight="1" x14ac:dyDescent="0.2">
      <c r="A76" s="7">
        <v>1510000</v>
      </c>
      <c r="B76" s="8" t="s">
        <v>97</v>
      </c>
      <c r="C76" s="9"/>
      <c r="D76" s="10">
        <f>VLOOKUP($A76,'05.04'!$A$9:$W$204,23,0)</f>
        <v>0</v>
      </c>
      <c r="E76" s="10"/>
      <c r="F76" s="10"/>
      <c r="G76" s="10"/>
      <c r="H76" s="9"/>
      <c r="I76" s="10"/>
      <c r="J76" s="10"/>
      <c r="K76" s="10"/>
      <c r="L76" s="9">
        <f t="shared" si="4"/>
        <v>0</v>
      </c>
      <c r="M76" s="10"/>
      <c r="N76" s="10"/>
      <c r="O76" s="10"/>
      <c r="P76" s="10"/>
      <c r="Q76" s="10"/>
      <c r="R76" s="11">
        <f t="shared" si="5"/>
        <v>0</v>
      </c>
      <c r="S76" s="10"/>
      <c r="T76" s="10"/>
      <c r="U76" s="9"/>
      <c r="V76" s="9"/>
      <c r="W76" s="10"/>
      <c r="X76" s="9"/>
      <c r="Y76" s="18"/>
      <c r="Z76" s="17"/>
    </row>
    <row r="77" spans="1:26" ht="18" customHeight="1" x14ac:dyDescent="0.2">
      <c r="A77" s="13">
        <v>1510001</v>
      </c>
      <c r="B77" s="14" t="s">
        <v>98</v>
      </c>
      <c r="C77" s="15">
        <v>55000</v>
      </c>
      <c r="D77" s="10">
        <f>VLOOKUP($A77,'05.04'!$A$9:$W$204,23,0)</f>
        <v>3</v>
      </c>
      <c r="E77" s="15">
        <v>2</v>
      </c>
      <c r="F77" s="15"/>
      <c r="G77" s="15"/>
      <c r="H77" s="9">
        <f t="shared" ref="H77:H90" si="10">SUM(E77:G77)</f>
        <v>2</v>
      </c>
      <c r="I77" s="15">
        <v>4</v>
      </c>
      <c r="J77" s="15"/>
      <c r="K77" s="15"/>
      <c r="L77" s="9">
        <f t="shared" ref="L77:L140" si="11">SUM(I77:K77)</f>
        <v>4</v>
      </c>
      <c r="M77" s="15">
        <v>2</v>
      </c>
      <c r="N77" s="15"/>
      <c r="O77" s="15"/>
      <c r="P77" s="15"/>
      <c r="Q77" s="15"/>
      <c r="R77" s="11">
        <f t="shared" si="5"/>
        <v>2</v>
      </c>
      <c r="S77" s="15"/>
      <c r="T77" s="15"/>
      <c r="U77" s="9">
        <f t="shared" ref="U77:U90" si="12">S77+T77</f>
        <v>0</v>
      </c>
      <c r="V77" s="9">
        <f t="shared" ref="V77:V90" si="13">D77+H77-L77-R77-U77</f>
        <v>-1</v>
      </c>
      <c r="W77" s="15">
        <v>1</v>
      </c>
      <c r="X77" s="16">
        <f t="shared" ref="X77:X90" si="14">W77-V77</f>
        <v>2</v>
      </c>
      <c r="Y77" s="27"/>
      <c r="Z77" s="17"/>
    </row>
    <row r="78" spans="1:26" ht="18" customHeight="1" x14ac:dyDescent="0.2">
      <c r="A78" s="13">
        <v>1510002</v>
      </c>
      <c r="B78" s="14" t="s">
        <v>99</v>
      </c>
      <c r="C78" s="15">
        <v>30000</v>
      </c>
      <c r="D78" s="10">
        <f>VLOOKUP($A78,'05.04'!$A$9:$W$204,23,0)</f>
        <v>3</v>
      </c>
      <c r="E78" s="15">
        <v>4</v>
      </c>
      <c r="F78" s="15"/>
      <c r="G78" s="15"/>
      <c r="H78" s="9">
        <f t="shared" si="10"/>
        <v>4</v>
      </c>
      <c r="I78" s="15"/>
      <c r="J78" s="15"/>
      <c r="K78" s="15"/>
      <c r="L78" s="9">
        <f t="shared" si="11"/>
        <v>0</v>
      </c>
      <c r="M78" s="15"/>
      <c r="N78" s="15"/>
      <c r="O78" s="15"/>
      <c r="P78" s="15"/>
      <c r="Q78" s="15"/>
      <c r="R78" s="11">
        <f t="shared" si="5"/>
        <v>0</v>
      </c>
      <c r="S78" s="15"/>
      <c r="T78" s="15"/>
      <c r="U78" s="9">
        <f t="shared" si="12"/>
        <v>0</v>
      </c>
      <c r="V78" s="9">
        <f t="shared" si="13"/>
        <v>7</v>
      </c>
      <c r="W78" s="15">
        <v>3</v>
      </c>
      <c r="X78" s="16">
        <f t="shared" si="14"/>
        <v>-4</v>
      </c>
      <c r="Y78" s="27"/>
      <c r="Z78" s="17"/>
    </row>
    <row r="79" spans="1:26" ht="18" customHeight="1" x14ac:dyDescent="0.2">
      <c r="A79" s="13">
        <v>1510005</v>
      </c>
      <c r="B79" s="14" t="s">
        <v>100</v>
      </c>
      <c r="C79" s="15">
        <v>70000</v>
      </c>
      <c r="D79" s="10">
        <f>VLOOKUP($A79,'05.04'!$A$9:$W$204,23,0)</f>
        <v>0</v>
      </c>
      <c r="E79" s="15"/>
      <c r="F79" s="15"/>
      <c r="G79" s="15"/>
      <c r="H79" s="9">
        <f t="shared" si="10"/>
        <v>0</v>
      </c>
      <c r="I79" s="15"/>
      <c r="J79" s="15"/>
      <c r="K79" s="15"/>
      <c r="L79" s="9">
        <f t="shared" si="11"/>
        <v>0</v>
      </c>
      <c r="M79" s="15"/>
      <c r="N79" s="15"/>
      <c r="O79" s="15"/>
      <c r="P79" s="15"/>
      <c r="Q79" s="15"/>
      <c r="R79" s="11">
        <f t="shared" si="5"/>
        <v>0</v>
      </c>
      <c r="S79" s="15"/>
      <c r="T79" s="15"/>
      <c r="U79" s="9">
        <f t="shared" si="12"/>
        <v>0</v>
      </c>
      <c r="V79" s="9">
        <f t="shared" si="13"/>
        <v>0</v>
      </c>
      <c r="W79" s="15"/>
      <c r="X79" s="16">
        <f t="shared" si="14"/>
        <v>0</v>
      </c>
      <c r="Y79" s="18"/>
      <c r="Z79" s="17"/>
    </row>
    <row r="80" spans="1:26" ht="18" customHeight="1" x14ac:dyDescent="0.2">
      <c r="A80" s="13">
        <v>1510006</v>
      </c>
      <c r="B80" s="14" t="s">
        <v>101</v>
      </c>
      <c r="C80" s="15">
        <v>38000</v>
      </c>
      <c r="D80" s="10">
        <f>VLOOKUP($A80,'05.04'!$A$9:$W$204,23,0)</f>
        <v>0</v>
      </c>
      <c r="E80" s="15">
        <v>6</v>
      </c>
      <c r="F80" s="15"/>
      <c r="G80" s="15"/>
      <c r="H80" s="9">
        <f t="shared" si="10"/>
        <v>6</v>
      </c>
      <c r="I80" s="15">
        <v>5</v>
      </c>
      <c r="J80" s="15"/>
      <c r="K80" s="15"/>
      <c r="L80" s="9">
        <f t="shared" si="11"/>
        <v>5</v>
      </c>
      <c r="M80" s="15"/>
      <c r="N80" s="15"/>
      <c r="O80" s="15"/>
      <c r="P80" s="15"/>
      <c r="Q80" s="15"/>
      <c r="R80" s="11">
        <f t="shared" si="5"/>
        <v>0</v>
      </c>
      <c r="S80" s="15"/>
      <c r="T80" s="15"/>
      <c r="U80" s="9">
        <f t="shared" si="12"/>
        <v>0</v>
      </c>
      <c r="V80" s="9">
        <f t="shared" si="13"/>
        <v>1</v>
      </c>
      <c r="W80" s="15">
        <v>1</v>
      </c>
      <c r="X80" s="16">
        <f t="shared" si="14"/>
        <v>0</v>
      </c>
      <c r="Y80" s="26"/>
      <c r="Z80" s="17"/>
    </row>
    <row r="81" spans="1:26" ht="18" customHeight="1" x14ac:dyDescent="0.2">
      <c r="A81" s="13">
        <v>1510007</v>
      </c>
      <c r="B81" s="14" t="s">
        <v>102</v>
      </c>
      <c r="C81" s="15">
        <v>75000</v>
      </c>
      <c r="D81" s="10">
        <f>VLOOKUP($A81,'05.04'!$A$9:$W$204,23,0)</f>
        <v>0</v>
      </c>
      <c r="E81" s="15"/>
      <c r="F81" s="15"/>
      <c r="G81" s="15"/>
      <c r="H81" s="9">
        <f t="shared" si="10"/>
        <v>0</v>
      </c>
      <c r="I81" s="15"/>
      <c r="J81" s="15"/>
      <c r="K81" s="15"/>
      <c r="L81" s="9">
        <f t="shared" si="11"/>
        <v>0</v>
      </c>
      <c r="M81" s="15"/>
      <c r="N81" s="15"/>
      <c r="O81" s="15"/>
      <c r="P81" s="15"/>
      <c r="Q81" s="15"/>
      <c r="R81" s="11">
        <f>SUM(M81:Q81)</f>
        <v>0</v>
      </c>
      <c r="S81" s="15"/>
      <c r="T81" s="15"/>
      <c r="U81" s="9">
        <f>S81+T81</f>
        <v>0</v>
      </c>
      <c r="V81" s="9">
        <f t="shared" si="13"/>
        <v>0</v>
      </c>
      <c r="W81" s="15"/>
      <c r="X81" s="16">
        <f>W81-V81</f>
        <v>0</v>
      </c>
      <c r="Y81" s="18"/>
      <c r="Z81" s="17"/>
    </row>
    <row r="82" spans="1:26" ht="18" customHeight="1" x14ac:dyDescent="0.2">
      <c r="A82" s="13">
        <v>1510008</v>
      </c>
      <c r="B82" s="14" t="s">
        <v>103</v>
      </c>
      <c r="C82" s="15">
        <v>55000</v>
      </c>
      <c r="D82" s="10">
        <f>VLOOKUP($A82,'05.04'!$A$9:$W$204,23,0)</f>
        <v>0</v>
      </c>
      <c r="E82" s="15"/>
      <c r="F82" s="15"/>
      <c r="G82" s="15"/>
      <c r="H82" s="9">
        <f t="shared" si="10"/>
        <v>0</v>
      </c>
      <c r="I82" s="15"/>
      <c r="J82" s="15"/>
      <c r="K82" s="15"/>
      <c r="L82" s="9">
        <f t="shared" si="11"/>
        <v>0</v>
      </c>
      <c r="M82" s="15"/>
      <c r="N82" s="15"/>
      <c r="O82" s="15"/>
      <c r="P82" s="15"/>
      <c r="Q82" s="15"/>
      <c r="R82" s="11">
        <f>SUM(M82:Q82)</f>
        <v>0</v>
      </c>
      <c r="S82" s="15"/>
      <c r="T82" s="15"/>
      <c r="U82" s="9">
        <f>S82+T82</f>
        <v>0</v>
      </c>
      <c r="V82" s="9">
        <f t="shared" si="13"/>
        <v>0</v>
      </c>
      <c r="W82" s="15"/>
      <c r="X82" s="16">
        <f>W82-V82</f>
        <v>0</v>
      </c>
      <c r="Y82" s="26"/>
      <c r="Z82" s="17"/>
    </row>
    <row r="83" spans="1:26" ht="18" customHeight="1" x14ac:dyDescent="0.2">
      <c r="A83" s="13">
        <v>1510009</v>
      </c>
      <c r="B83" s="14" t="s">
        <v>104</v>
      </c>
      <c r="C83" s="15">
        <v>30000</v>
      </c>
      <c r="D83" s="10">
        <f>VLOOKUP($A83,'05.04'!$A$9:$W$204,23,0)</f>
        <v>1</v>
      </c>
      <c r="E83" s="15">
        <v>8</v>
      </c>
      <c r="F83" s="15"/>
      <c r="G83" s="15"/>
      <c r="H83" s="9">
        <f t="shared" si="10"/>
        <v>8</v>
      </c>
      <c r="I83" s="15"/>
      <c r="J83" s="15"/>
      <c r="K83" s="15"/>
      <c r="L83" s="9">
        <f t="shared" si="11"/>
        <v>0</v>
      </c>
      <c r="M83" s="15">
        <v>1</v>
      </c>
      <c r="N83" s="15"/>
      <c r="O83" s="15"/>
      <c r="P83" s="15"/>
      <c r="Q83" s="15"/>
      <c r="R83" s="11">
        <f t="shared" si="5"/>
        <v>1</v>
      </c>
      <c r="S83" s="15"/>
      <c r="T83" s="15"/>
      <c r="U83" s="9">
        <f t="shared" si="12"/>
        <v>0</v>
      </c>
      <c r="V83" s="9">
        <f t="shared" si="13"/>
        <v>8</v>
      </c>
      <c r="W83" s="15">
        <v>8</v>
      </c>
      <c r="X83" s="16">
        <f t="shared" si="14"/>
        <v>0</v>
      </c>
      <c r="Y83" s="26"/>
      <c r="Z83" s="17"/>
    </row>
    <row r="84" spans="1:26" ht="18" customHeight="1" x14ac:dyDescent="0.2">
      <c r="A84" s="13">
        <v>1510018</v>
      </c>
      <c r="B84" s="14" t="s">
        <v>105</v>
      </c>
      <c r="C84" s="15">
        <v>60000</v>
      </c>
      <c r="D84" s="10">
        <f>VLOOKUP($A84,'05.04'!$A$9:$W$204,23,0)</f>
        <v>1</v>
      </c>
      <c r="E84" s="15">
        <v>1</v>
      </c>
      <c r="F84" s="15"/>
      <c r="G84" s="15"/>
      <c r="H84" s="9">
        <f t="shared" si="10"/>
        <v>1</v>
      </c>
      <c r="I84" s="15">
        <v>2</v>
      </c>
      <c r="J84" s="15"/>
      <c r="K84" s="15"/>
      <c r="L84" s="9">
        <f t="shared" si="11"/>
        <v>2</v>
      </c>
      <c r="M84" s="15"/>
      <c r="N84" s="15"/>
      <c r="O84" s="15"/>
      <c r="P84" s="15"/>
      <c r="Q84" s="15"/>
      <c r="R84" s="11">
        <f t="shared" si="5"/>
        <v>0</v>
      </c>
      <c r="S84" s="15"/>
      <c r="T84" s="15"/>
      <c r="U84" s="9">
        <f t="shared" si="12"/>
        <v>0</v>
      </c>
      <c r="V84" s="9">
        <f t="shared" si="13"/>
        <v>0</v>
      </c>
      <c r="W84" s="15"/>
      <c r="X84" s="16">
        <f t="shared" si="14"/>
        <v>0</v>
      </c>
      <c r="Y84" s="18"/>
      <c r="Z84" s="17"/>
    </row>
    <row r="85" spans="1:26" ht="18" customHeight="1" x14ac:dyDescent="0.2">
      <c r="A85" s="13">
        <v>1510021</v>
      </c>
      <c r="B85" s="14" t="s">
        <v>106</v>
      </c>
      <c r="C85" s="15">
        <v>38000</v>
      </c>
      <c r="D85" s="10">
        <f>VLOOKUP($A85,'05.04'!$A$9:$W$204,23,0)</f>
        <v>0</v>
      </c>
      <c r="E85" s="15">
        <v>8</v>
      </c>
      <c r="F85" s="15"/>
      <c r="G85" s="15"/>
      <c r="H85" s="9">
        <f t="shared" si="10"/>
        <v>8</v>
      </c>
      <c r="I85" s="15">
        <v>3</v>
      </c>
      <c r="J85" s="15"/>
      <c r="K85" s="15"/>
      <c r="L85" s="9">
        <f t="shared" si="11"/>
        <v>3</v>
      </c>
      <c r="M85" s="15"/>
      <c r="N85" s="15"/>
      <c r="O85" s="15"/>
      <c r="P85" s="15"/>
      <c r="Q85" s="15"/>
      <c r="R85" s="11">
        <f t="shared" si="5"/>
        <v>0</v>
      </c>
      <c r="S85" s="15"/>
      <c r="T85" s="15"/>
      <c r="U85" s="9">
        <f t="shared" si="12"/>
        <v>0</v>
      </c>
      <c r="V85" s="9">
        <f t="shared" si="13"/>
        <v>5</v>
      </c>
      <c r="W85" s="15">
        <v>5</v>
      </c>
      <c r="X85" s="16">
        <f t="shared" si="14"/>
        <v>0</v>
      </c>
      <c r="Y85" s="18"/>
      <c r="Z85" s="17"/>
    </row>
    <row r="86" spans="1:26" ht="18" customHeight="1" x14ac:dyDescent="0.2">
      <c r="A86" s="13">
        <v>1510023</v>
      </c>
      <c r="B86" s="14" t="s">
        <v>107</v>
      </c>
      <c r="C86" s="15">
        <v>55000</v>
      </c>
      <c r="D86" s="10">
        <f>VLOOKUP($A86,'05.04'!$A$9:$W$204,23,0)</f>
        <v>0</v>
      </c>
      <c r="E86" s="15"/>
      <c r="F86" s="15"/>
      <c r="G86" s="15"/>
      <c r="H86" s="9">
        <f t="shared" si="10"/>
        <v>0</v>
      </c>
      <c r="I86" s="15"/>
      <c r="J86" s="15"/>
      <c r="K86" s="15"/>
      <c r="L86" s="9">
        <f t="shared" si="11"/>
        <v>0</v>
      </c>
      <c r="M86" s="15"/>
      <c r="N86" s="15"/>
      <c r="O86" s="15"/>
      <c r="P86" s="15"/>
      <c r="Q86" s="15"/>
      <c r="R86" s="11">
        <f>SUM(M86:Q86)</f>
        <v>0</v>
      </c>
      <c r="S86" s="15"/>
      <c r="T86" s="15"/>
      <c r="U86" s="9">
        <f>S86+T86</f>
        <v>0</v>
      </c>
      <c r="V86" s="9">
        <f t="shared" si="13"/>
        <v>0</v>
      </c>
      <c r="W86" s="15"/>
      <c r="X86" s="16">
        <f>W86-V86</f>
        <v>0</v>
      </c>
      <c r="Y86" s="18"/>
      <c r="Z86" s="17"/>
    </row>
    <row r="87" spans="1:26" ht="18" customHeight="1" x14ac:dyDescent="0.2">
      <c r="A87" s="13">
        <v>1510024</v>
      </c>
      <c r="B87" s="14" t="s">
        <v>108</v>
      </c>
      <c r="C87" s="15">
        <v>30000</v>
      </c>
      <c r="D87" s="10">
        <f>VLOOKUP($A87,'05.04'!$A$9:$W$204,23,0)</f>
        <v>0</v>
      </c>
      <c r="E87" s="15"/>
      <c r="F87" s="15"/>
      <c r="G87" s="15"/>
      <c r="H87" s="9">
        <f t="shared" si="10"/>
        <v>0</v>
      </c>
      <c r="I87" s="15"/>
      <c r="J87" s="15"/>
      <c r="K87" s="15"/>
      <c r="L87" s="9">
        <f t="shared" si="11"/>
        <v>0</v>
      </c>
      <c r="M87" s="15"/>
      <c r="N87" s="15"/>
      <c r="O87" s="15"/>
      <c r="P87" s="15"/>
      <c r="Q87" s="15"/>
      <c r="R87" s="11">
        <f>SUM(M87:Q87)</f>
        <v>0</v>
      </c>
      <c r="S87" s="15"/>
      <c r="T87" s="15"/>
      <c r="U87" s="9">
        <f>S87+T87</f>
        <v>0</v>
      </c>
      <c r="V87" s="9">
        <f t="shared" si="13"/>
        <v>0</v>
      </c>
      <c r="W87" s="15"/>
      <c r="X87" s="16">
        <f>W87-V87</f>
        <v>0</v>
      </c>
      <c r="Y87" s="18"/>
      <c r="Z87" s="17"/>
    </row>
    <row r="88" spans="1:26" ht="18" customHeight="1" x14ac:dyDescent="0.2">
      <c r="A88" s="13">
        <v>1510039</v>
      </c>
      <c r="B88" s="14" t="s">
        <v>109</v>
      </c>
      <c r="C88" s="15">
        <v>30000</v>
      </c>
      <c r="D88" s="10">
        <f>VLOOKUP($A88,'05.04'!$A$9:$W$204,23,0)</f>
        <v>3</v>
      </c>
      <c r="E88" s="15">
        <v>2</v>
      </c>
      <c r="F88" s="15"/>
      <c r="G88" s="15"/>
      <c r="H88" s="9">
        <f t="shared" si="10"/>
        <v>2</v>
      </c>
      <c r="I88" s="15">
        <v>2</v>
      </c>
      <c r="J88" s="15"/>
      <c r="K88" s="15"/>
      <c r="L88" s="9">
        <f t="shared" si="11"/>
        <v>2</v>
      </c>
      <c r="M88" s="15"/>
      <c r="N88" s="15"/>
      <c r="O88" s="15"/>
      <c r="P88" s="15"/>
      <c r="Q88" s="15"/>
      <c r="R88" s="11">
        <f t="shared" si="5"/>
        <v>0</v>
      </c>
      <c r="S88" s="15"/>
      <c r="T88" s="15"/>
      <c r="U88" s="9">
        <f t="shared" si="12"/>
        <v>0</v>
      </c>
      <c r="V88" s="9">
        <f t="shared" si="13"/>
        <v>3</v>
      </c>
      <c r="W88" s="15">
        <v>1</v>
      </c>
      <c r="X88" s="16">
        <f t="shared" si="14"/>
        <v>-2</v>
      </c>
      <c r="Y88" s="27"/>
      <c r="Z88" s="17"/>
    </row>
    <row r="89" spans="1:26" ht="18" customHeight="1" x14ac:dyDescent="0.2">
      <c r="A89" s="13">
        <v>1510040</v>
      </c>
      <c r="B89" s="14" t="s">
        <v>110</v>
      </c>
      <c r="C89" s="15">
        <v>55000</v>
      </c>
      <c r="D89" s="10">
        <f>VLOOKUP($A89,'05.04'!$A$9:$W$204,23,0)</f>
        <v>2</v>
      </c>
      <c r="E89" s="15">
        <v>1</v>
      </c>
      <c r="F89" s="15"/>
      <c r="G89" s="15"/>
      <c r="H89" s="9">
        <f t="shared" si="10"/>
        <v>1</v>
      </c>
      <c r="I89" s="15">
        <v>3</v>
      </c>
      <c r="J89" s="15"/>
      <c r="K89" s="15"/>
      <c r="L89" s="9">
        <f t="shared" si="11"/>
        <v>3</v>
      </c>
      <c r="M89" s="15">
        <v>1</v>
      </c>
      <c r="N89" s="15"/>
      <c r="O89" s="15"/>
      <c r="P89" s="15"/>
      <c r="Q89" s="15"/>
      <c r="R89" s="11">
        <f t="shared" si="5"/>
        <v>1</v>
      </c>
      <c r="S89" s="15"/>
      <c r="T89" s="15"/>
      <c r="U89" s="9">
        <f t="shared" si="12"/>
        <v>0</v>
      </c>
      <c r="V89" s="9">
        <f t="shared" si="13"/>
        <v>-1</v>
      </c>
      <c r="W89" s="15"/>
      <c r="X89" s="16">
        <f t="shared" si="14"/>
        <v>1</v>
      </c>
      <c r="Y89" s="27"/>
      <c r="Z89" s="17"/>
    </row>
    <row r="90" spans="1:26" ht="18" customHeight="1" x14ac:dyDescent="0.2">
      <c r="A90" s="13">
        <v>1510053</v>
      </c>
      <c r="B90" s="14" t="s">
        <v>111</v>
      </c>
      <c r="C90" s="15">
        <v>35000</v>
      </c>
      <c r="D90" s="10">
        <f>VLOOKUP($A90,'05.04'!$A$9:$W$204,23,0)</f>
        <v>2</v>
      </c>
      <c r="E90" s="15">
        <v>2</v>
      </c>
      <c r="F90" s="15"/>
      <c r="G90" s="15"/>
      <c r="H90" s="9">
        <f t="shared" si="10"/>
        <v>2</v>
      </c>
      <c r="I90" s="15">
        <v>2</v>
      </c>
      <c r="J90" s="15"/>
      <c r="K90" s="15"/>
      <c r="L90" s="9">
        <f t="shared" si="11"/>
        <v>2</v>
      </c>
      <c r="M90" s="15">
        <v>1</v>
      </c>
      <c r="N90" s="15"/>
      <c r="O90" s="15"/>
      <c r="P90" s="15"/>
      <c r="Q90" s="15"/>
      <c r="R90" s="11">
        <f t="shared" ref="R90:R159" si="15">SUM(M90:Q90)</f>
        <v>1</v>
      </c>
      <c r="S90" s="15"/>
      <c r="T90" s="15"/>
      <c r="U90" s="9">
        <f t="shared" si="12"/>
        <v>0</v>
      </c>
      <c r="V90" s="9">
        <f t="shared" si="13"/>
        <v>1</v>
      </c>
      <c r="W90" s="15">
        <v>1</v>
      </c>
      <c r="X90" s="16">
        <f t="shared" si="14"/>
        <v>0</v>
      </c>
      <c r="Y90" s="27"/>
      <c r="Z90" s="17"/>
    </row>
    <row r="91" spans="1:26" ht="18" customHeight="1" x14ac:dyDescent="0.2">
      <c r="A91" s="7">
        <v>3500000</v>
      </c>
      <c r="B91" s="8" t="s">
        <v>112</v>
      </c>
      <c r="C91" s="9"/>
      <c r="D91" s="10">
        <f>VLOOKUP($A91,'05.04'!$A$9:$W$204,23,0)</f>
        <v>0</v>
      </c>
      <c r="E91" s="10"/>
      <c r="F91" s="10"/>
      <c r="G91" s="10"/>
      <c r="H91" s="9"/>
      <c r="I91" s="10"/>
      <c r="J91" s="10"/>
      <c r="K91" s="10"/>
      <c r="L91" s="9">
        <f t="shared" si="11"/>
        <v>0</v>
      </c>
      <c r="M91" s="10"/>
      <c r="N91" s="10"/>
      <c r="O91" s="10"/>
      <c r="P91" s="10"/>
      <c r="Q91" s="10"/>
      <c r="R91" s="11">
        <f t="shared" si="15"/>
        <v>0</v>
      </c>
      <c r="S91" s="10"/>
      <c r="T91" s="10"/>
      <c r="U91" s="9"/>
      <c r="V91" s="9"/>
      <c r="W91" s="10"/>
      <c r="X91" s="9"/>
      <c r="Y91" s="18"/>
      <c r="Z91" s="17"/>
    </row>
    <row r="92" spans="1:26" ht="18" customHeight="1" x14ac:dyDescent="0.2">
      <c r="A92" s="13">
        <v>3500003</v>
      </c>
      <c r="B92" s="14" t="s">
        <v>113</v>
      </c>
      <c r="C92" s="15">
        <v>390000</v>
      </c>
      <c r="D92" s="10">
        <f>VLOOKUP($A92,'05.04'!$A$9:$W$204,23,0)</f>
        <v>0</v>
      </c>
      <c r="E92" s="15"/>
      <c r="F92" s="15"/>
      <c r="G92" s="15"/>
      <c r="H92" s="9">
        <f t="shared" ref="H92:H109" si="16">SUM(E92:G92)</f>
        <v>0</v>
      </c>
      <c r="I92" s="15"/>
      <c r="J92" s="15"/>
      <c r="K92" s="15"/>
      <c r="L92" s="9">
        <f t="shared" si="11"/>
        <v>0</v>
      </c>
      <c r="M92" s="15"/>
      <c r="N92" s="15"/>
      <c r="O92" s="15"/>
      <c r="P92" s="15"/>
      <c r="Q92" s="15"/>
      <c r="R92" s="11">
        <f>SUM(M92:Q92)</f>
        <v>0</v>
      </c>
      <c r="S92" s="15"/>
      <c r="T92" s="15"/>
      <c r="U92" s="9">
        <f>S92+T92</f>
        <v>0</v>
      </c>
      <c r="V92" s="9">
        <f t="shared" ref="V92:V109" si="17">D92+H92-L92-R92-U92</f>
        <v>0</v>
      </c>
      <c r="W92" s="15"/>
      <c r="X92" s="16">
        <f>W92-V92</f>
        <v>0</v>
      </c>
      <c r="Y92" s="18"/>
      <c r="Z92" s="17"/>
    </row>
    <row r="93" spans="1:26" ht="18" customHeight="1" x14ac:dyDescent="0.2">
      <c r="A93" s="13">
        <v>3500004</v>
      </c>
      <c r="B93" s="14" t="s">
        <v>114</v>
      </c>
      <c r="C93" s="15">
        <v>300000</v>
      </c>
      <c r="D93" s="10">
        <f>VLOOKUP($A93,'05.04'!$A$9:$W$204,23,0)</f>
        <v>0</v>
      </c>
      <c r="E93" s="15"/>
      <c r="F93" s="15"/>
      <c r="G93" s="15"/>
      <c r="H93" s="9">
        <f t="shared" si="16"/>
        <v>0</v>
      </c>
      <c r="I93" s="15"/>
      <c r="J93" s="15"/>
      <c r="K93" s="15"/>
      <c r="L93" s="9">
        <f t="shared" si="11"/>
        <v>0</v>
      </c>
      <c r="M93" s="15"/>
      <c r="N93" s="15"/>
      <c r="O93" s="15"/>
      <c r="P93" s="15"/>
      <c r="Q93" s="15"/>
      <c r="R93" s="11">
        <f>SUM(M93:Q93)</f>
        <v>0</v>
      </c>
      <c r="S93" s="15"/>
      <c r="T93" s="15"/>
      <c r="U93" s="9">
        <f>S93+T93</f>
        <v>0</v>
      </c>
      <c r="V93" s="9">
        <f t="shared" si="17"/>
        <v>0</v>
      </c>
      <c r="W93" s="15"/>
      <c r="X93" s="16">
        <f>W93-V93</f>
        <v>0</v>
      </c>
      <c r="Y93" s="18"/>
      <c r="Z93" s="17"/>
    </row>
    <row r="94" spans="1:26" ht="18" customHeight="1" x14ac:dyDescent="0.2">
      <c r="A94" s="13">
        <v>3500001</v>
      </c>
      <c r="B94" s="14" t="s">
        <v>115</v>
      </c>
      <c r="C94" s="15">
        <v>300000</v>
      </c>
      <c r="D94" s="10">
        <f>VLOOKUP($A94,'05.04'!$A$9:$W$204,23,0)</f>
        <v>0</v>
      </c>
      <c r="E94" s="15"/>
      <c r="F94" s="15"/>
      <c r="G94" s="15"/>
      <c r="H94" s="9">
        <f t="shared" si="16"/>
        <v>0</v>
      </c>
      <c r="I94" s="15"/>
      <c r="J94" s="15"/>
      <c r="K94" s="15"/>
      <c r="L94" s="9">
        <f t="shared" si="11"/>
        <v>0</v>
      </c>
      <c r="M94" s="15"/>
      <c r="N94" s="15"/>
      <c r="O94" s="15"/>
      <c r="P94" s="15"/>
      <c r="Q94" s="15"/>
      <c r="R94" s="11">
        <f t="shared" si="15"/>
        <v>0</v>
      </c>
      <c r="S94" s="15"/>
      <c r="T94" s="15"/>
      <c r="U94" s="9">
        <f t="shared" ref="U94:U109" si="18">S94+T94</f>
        <v>0</v>
      </c>
      <c r="V94" s="9">
        <f t="shared" si="17"/>
        <v>0</v>
      </c>
      <c r="W94" s="15"/>
      <c r="X94" s="16">
        <f t="shared" ref="X94:X109" si="19">W94-V94</f>
        <v>0</v>
      </c>
      <c r="Y94" s="18"/>
      <c r="Z94" s="17"/>
    </row>
    <row r="95" spans="1:26" ht="18" customHeight="1" x14ac:dyDescent="0.2">
      <c r="A95" s="13">
        <v>3500009</v>
      </c>
      <c r="B95" s="14" t="s">
        <v>116</v>
      </c>
      <c r="C95" s="15">
        <v>390000</v>
      </c>
      <c r="D95" s="10">
        <f>VLOOKUP($A95,'05.04'!$A$9:$W$204,23,0)</f>
        <v>1</v>
      </c>
      <c r="E95" s="15">
        <v>1</v>
      </c>
      <c r="F95" s="15"/>
      <c r="G95" s="15"/>
      <c r="H95" s="9">
        <f t="shared" si="16"/>
        <v>1</v>
      </c>
      <c r="I95" s="15">
        <v>2</v>
      </c>
      <c r="J95" s="15"/>
      <c r="K95" s="15"/>
      <c r="L95" s="9">
        <f t="shared" si="11"/>
        <v>2</v>
      </c>
      <c r="M95" s="15"/>
      <c r="N95" s="15"/>
      <c r="O95" s="15"/>
      <c r="P95" s="15"/>
      <c r="Q95" s="15"/>
      <c r="R95" s="11">
        <f t="shared" si="15"/>
        <v>0</v>
      </c>
      <c r="S95" s="15"/>
      <c r="T95" s="15"/>
      <c r="U95" s="9">
        <f t="shared" si="18"/>
        <v>0</v>
      </c>
      <c r="V95" s="9">
        <f t="shared" si="17"/>
        <v>0</v>
      </c>
      <c r="W95" s="15"/>
      <c r="X95" s="16">
        <f t="shared" si="19"/>
        <v>0</v>
      </c>
      <c r="Y95" s="18"/>
      <c r="Z95" s="17"/>
    </row>
    <row r="96" spans="1:26" ht="18" customHeight="1" x14ac:dyDescent="0.2">
      <c r="A96" s="13">
        <v>3500021</v>
      </c>
      <c r="B96" s="14" t="s">
        <v>117</v>
      </c>
      <c r="C96" s="15">
        <v>390000</v>
      </c>
      <c r="D96" s="10">
        <f>VLOOKUP($A96,'05.04'!$A$9:$W$204,23,0)</f>
        <v>0</v>
      </c>
      <c r="E96" s="15">
        <v>4</v>
      </c>
      <c r="F96" s="15"/>
      <c r="G96" s="15"/>
      <c r="H96" s="9">
        <f t="shared" si="16"/>
        <v>4</v>
      </c>
      <c r="I96" s="15">
        <v>2</v>
      </c>
      <c r="J96" s="15"/>
      <c r="K96" s="15"/>
      <c r="L96" s="9">
        <f t="shared" si="11"/>
        <v>2</v>
      </c>
      <c r="M96" s="15"/>
      <c r="N96" s="15"/>
      <c r="O96" s="15"/>
      <c r="P96" s="15"/>
      <c r="Q96" s="15"/>
      <c r="R96" s="11">
        <f t="shared" si="15"/>
        <v>0</v>
      </c>
      <c r="S96" s="15"/>
      <c r="T96" s="15"/>
      <c r="U96" s="9">
        <f t="shared" si="18"/>
        <v>0</v>
      </c>
      <c r="V96" s="9">
        <f t="shared" si="17"/>
        <v>2</v>
      </c>
      <c r="W96" s="15">
        <v>2</v>
      </c>
      <c r="X96" s="16">
        <f t="shared" si="19"/>
        <v>0</v>
      </c>
      <c r="Y96" s="18"/>
      <c r="Z96" s="17"/>
    </row>
    <row r="97" spans="1:26" ht="18" customHeight="1" x14ac:dyDescent="0.2">
      <c r="A97" s="13">
        <v>3500022</v>
      </c>
      <c r="B97" s="14" t="s">
        <v>118</v>
      </c>
      <c r="C97" s="15">
        <v>300000</v>
      </c>
      <c r="D97" s="10">
        <f>VLOOKUP($A97,'05.04'!$A$9:$W$204,23,0)</f>
        <v>0</v>
      </c>
      <c r="E97" s="15"/>
      <c r="F97" s="15"/>
      <c r="G97" s="15"/>
      <c r="H97" s="9">
        <f t="shared" si="16"/>
        <v>0</v>
      </c>
      <c r="I97" s="15"/>
      <c r="J97" s="15"/>
      <c r="K97" s="15"/>
      <c r="L97" s="9">
        <f t="shared" si="11"/>
        <v>0</v>
      </c>
      <c r="M97" s="15"/>
      <c r="N97" s="15"/>
      <c r="O97" s="15"/>
      <c r="P97" s="15"/>
      <c r="Q97" s="15"/>
      <c r="R97" s="11">
        <f>SUM(M97:Q97)</f>
        <v>0</v>
      </c>
      <c r="S97" s="15"/>
      <c r="T97" s="15"/>
      <c r="U97" s="9">
        <f>S97+T97</f>
        <v>0</v>
      </c>
      <c r="V97" s="9">
        <f t="shared" si="17"/>
        <v>0</v>
      </c>
      <c r="W97" s="15"/>
      <c r="X97" s="16">
        <f>W97-V97</f>
        <v>0</v>
      </c>
      <c r="Y97" s="18"/>
      <c r="Z97" s="17"/>
    </row>
    <row r="98" spans="1:26" ht="18" customHeight="1" x14ac:dyDescent="0.2">
      <c r="A98" s="13">
        <v>3500029</v>
      </c>
      <c r="B98" s="14" t="s">
        <v>119</v>
      </c>
      <c r="C98" s="15">
        <v>390000</v>
      </c>
      <c r="D98" s="10">
        <f>VLOOKUP($A98,'05.04'!$A$9:$W$204,23,0)</f>
        <v>1</v>
      </c>
      <c r="E98" s="15"/>
      <c r="F98" s="15"/>
      <c r="G98" s="15"/>
      <c r="H98" s="9">
        <f t="shared" si="16"/>
        <v>0</v>
      </c>
      <c r="I98" s="15"/>
      <c r="J98" s="15"/>
      <c r="K98" s="15"/>
      <c r="L98" s="9">
        <f t="shared" si="11"/>
        <v>0</v>
      </c>
      <c r="M98" s="15"/>
      <c r="N98" s="15"/>
      <c r="O98" s="15"/>
      <c r="P98" s="15"/>
      <c r="Q98" s="15"/>
      <c r="R98" s="11">
        <f t="shared" si="15"/>
        <v>0</v>
      </c>
      <c r="S98" s="15"/>
      <c r="T98" s="15"/>
      <c r="U98" s="9">
        <f t="shared" si="18"/>
        <v>0</v>
      </c>
      <c r="V98" s="9">
        <f t="shared" si="17"/>
        <v>1</v>
      </c>
      <c r="W98" s="15">
        <v>1</v>
      </c>
      <c r="X98" s="16">
        <f t="shared" si="19"/>
        <v>0</v>
      </c>
      <c r="Y98" s="18"/>
      <c r="Z98" s="17"/>
    </row>
    <row r="99" spans="1:26" ht="18" customHeight="1" x14ac:dyDescent="0.2">
      <c r="A99" s="13">
        <v>3500030</v>
      </c>
      <c r="B99" s="14" t="s">
        <v>120</v>
      </c>
      <c r="C99" s="15">
        <v>300000</v>
      </c>
      <c r="D99" s="10">
        <f>VLOOKUP($A99,'05.04'!$A$9:$W$204,23,0)</f>
        <v>0</v>
      </c>
      <c r="E99" s="15"/>
      <c r="F99" s="15"/>
      <c r="G99" s="15"/>
      <c r="H99" s="9">
        <f t="shared" si="16"/>
        <v>0</v>
      </c>
      <c r="I99" s="15"/>
      <c r="J99" s="15"/>
      <c r="K99" s="15"/>
      <c r="L99" s="9">
        <f t="shared" si="11"/>
        <v>0</v>
      </c>
      <c r="M99" s="15"/>
      <c r="N99" s="15"/>
      <c r="O99" s="15"/>
      <c r="P99" s="15"/>
      <c r="Q99" s="15"/>
      <c r="R99" s="11">
        <f>SUM(M99:Q99)</f>
        <v>0</v>
      </c>
      <c r="S99" s="15"/>
      <c r="T99" s="15"/>
      <c r="U99" s="9">
        <f>S99+T99</f>
        <v>0</v>
      </c>
      <c r="V99" s="9">
        <f t="shared" si="17"/>
        <v>0</v>
      </c>
      <c r="W99" s="15"/>
      <c r="X99" s="16">
        <f>W99-V99</f>
        <v>0</v>
      </c>
      <c r="Y99" s="18"/>
      <c r="Z99" s="17"/>
    </row>
    <row r="100" spans="1:26" ht="18" customHeight="1" x14ac:dyDescent="0.2">
      <c r="A100" s="13">
        <v>3500049</v>
      </c>
      <c r="B100" s="14" t="s">
        <v>121</v>
      </c>
      <c r="C100" s="15">
        <v>390000</v>
      </c>
      <c r="D100" s="10">
        <f>VLOOKUP($A100,'05.04'!$A$9:$W$204,23,0)</f>
        <v>0</v>
      </c>
      <c r="E100" s="15"/>
      <c r="F100" s="15"/>
      <c r="G100" s="15"/>
      <c r="H100" s="9">
        <f t="shared" si="16"/>
        <v>0</v>
      </c>
      <c r="I100" s="15"/>
      <c r="J100" s="15"/>
      <c r="K100" s="15"/>
      <c r="L100" s="9">
        <f t="shared" si="11"/>
        <v>0</v>
      </c>
      <c r="M100" s="15"/>
      <c r="N100" s="15"/>
      <c r="O100" s="15"/>
      <c r="P100" s="15"/>
      <c r="Q100" s="15"/>
      <c r="R100" s="11">
        <f>SUM(M100:Q100)</f>
        <v>0</v>
      </c>
      <c r="S100" s="15"/>
      <c r="T100" s="15"/>
      <c r="U100" s="9">
        <f>S100+T100</f>
        <v>0</v>
      </c>
      <c r="V100" s="9">
        <f t="shared" si="17"/>
        <v>0</v>
      </c>
      <c r="W100" s="15"/>
      <c r="X100" s="16">
        <f>W100-V100</f>
        <v>0</v>
      </c>
      <c r="Y100" s="18"/>
      <c r="Z100" s="17"/>
    </row>
    <row r="101" spans="1:26" ht="18" customHeight="1" x14ac:dyDescent="0.2">
      <c r="A101" s="13">
        <v>3500139</v>
      </c>
      <c r="B101" s="14" t="s">
        <v>122</v>
      </c>
      <c r="C101" s="15">
        <v>390000</v>
      </c>
      <c r="D101" s="10">
        <f>VLOOKUP($A101,'05.04'!$A$9:$W$204,23,0)</f>
        <v>0</v>
      </c>
      <c r="E101" s="15"/>
      <c r="F101" s="15"/>
      <c r="G101" s="15"/>
      <c r="H101" s="9">
        <f t="shared" si="16"/>
        <v>0</v>
      </c>
      <c r="I101" s="15"/>
      <c r="J101" s="15"/>
      <c r="K101" s="15"/>
      <c r="L101" s="9">
        <f t="shared" si="11"/>
        <v>0</v>
      </c>
      <c r="M101" s="15"/>
      <c r="N101" s="15"/>
      <c r="O101" s="15"/>
      <c r="P101" s="15"/>
      <c r="Q101" s="15"/>
      <c r="R101" s="11">
        <f>SUM(M101:Q101)</f>
        <v>0</v>
      </c>
      <c r="S101" s="15"/>
      <c r="T101" s="15"/>
      <c r="U101" s="9">
        <f>S101+T101</f>
        <v>0</v>
      </c>
      <c r="V101" s="9">
        <f t="shared" si="17"/>
        <v>0</v>
      </c>
      <c r="W101" s="15"/>
      <c r="X101" s="16">
        <f>W101-V101</f>
        <v>0</v>
      </c>
      <c r="Y101" s="18"/>
      <c r="Z101" s="17"/>
    </row>
    <row r="102" spans="1:26" ht="18" customHeight="1" x14ac:dyDescent="0.2">
      <c r="A102" s="13">
        <v>3500140</v>
      </c>
      <c r="B102" s="14" t="s">
        <v>123</v>
      </c>
      <c r="C102" s="15">
        <v>300000</v>
      </c>
      <c r="D102" s="10">
        <f>VLOOKUP($A102,'05.04'!$A$9:$W$204,23,0)</f>
        <v>0</v>
      </c>
      <c r="E102" s="15"/>
      <c r="F102" s="15"/>
      <c r="G102" s="15"/>
      <c r="H102" s="9">
        <f t="shared" si="16"/>
        <v>0</v>
      </c>
      <c r="I102" s="15"/>
      <c r="J102" s="15"/>
      <c r="K102" s="15"/>
      <c r="L102" s="9">
        <f t="shared" si="11"/>
        <v>0</v>
      </c>
      <c r="M102" s="15"/>
      <c r="N102" s="15"/>
      <c r="O102" s="15"/>
      <c r="P102" s="15"/>
      <c r="Q102" s="15"/>
      <c r="R102" s="11">
        <f>SUM(M102:Q102)</f>
        <v>0</v>
      </c>
      <c r="S102" s="15"/>
      <c r="T102" s="15"/>
      <c r="U102" s="9">
        <f>S102+T102</f>
        <v>0</v>
      </c>
      <c r="V102" s="9">
        <f t="shared" si="17"/>
        <v>0</v>
      </c>
      <c r="W102" s="15"/>
      <c r="X102" s="16">
        <f>W102-V102</f>
        <v>0</v>
      </c>
      <c r="Y102" s="18"/>
      <c r="Z102" s="17"/>
    </row>
    <row r="103" spans="1:26" ht="18" customHeight="1" x14ac:dyDescent="0.2">
      <c r="A103" s="13">
        <v>3500155</v>
      </c>
      <c r="B103" s="14" t="s">
        <v>124</v>
      </c>
      <c r="C103" s="15">
        <v>300000</v>
      </c>
      <c r="D103" s="10">
        <f>VLOOKUP($A103,'05.04'!$A$9:$W$204,23,0)</f>
        <v>0</v>
      </c>
      <c r="E103" s="15"/>
      <c r="F103" s="15"/>
      <c r="G103" s="15"/>
      <c r="H103" s="9">
        <f t="shared" si="16"/>
        <v>0</v>
      </c>
      <c r="I103" s="15"/>
      <c r="J103" s="15"/>
      <c r="K103" s="15"/>
      <c r="L103" s="9">
        <f t="shared" si="11"/>
        <v>0</v>
      </c>
      <c r="M103" s="15"/>
      <c r="N103" s="15"/>
      <c r="O103" s="15"/>
      <c r="P103" s="15"/>
      <c r="Q103" s="15"/>
      <c r="R103" s="11">
        <f t="shared" si="15"/>
        <v>0</v>
      </c>
      <c r="S103" s="15"/>
      <c r="T103" s="15"/>
      <c r="U103" s="9">
        <f t="shared" si="18"/>
        <v>0</v>
      </c>
      <c r="V103" s="9">
        <f t="shared" si="17"/>
        <v>0</v>
      </c>
      <c r="W103" s="15"/>
      <c r="X103" s="16">
        <f t="shared" si="19"/>
        <v>0</v>
      </c>
      <c r="Y103" s="18"/>
      <c r="Z103" s="17"/>
    </row>
    <row r="104" spans="1:26" ht="18" customHeight="1" x14ac:dyDescent="0.2">
      <c r="A104" s="13">
        <v>3500156</v>
      </c>
      <c r="B104" s="14" t="s">
        <v>125</v>
      </c>
      <c r="C104" s="15">
        <v>390000</v>
      </c>
      <c r="D104" s="10">
        <f>VLOOKUP($A104,'05.04'!$A$9:$W$204,23,0)</f>
        <v>0</v>
      </c>
      <c r="E104" s="15"/>
      <c r="F104" s="15"/>
      <c r="G104" s="15"/>
      <c r="H104" s="9">
        <f t="shared" si="16"/>
        <v>0</v>
      </c>
      <c r="I104" s="15"/>
      <c r="J104" s="15"/>
      <c r="K104" s="15"/>
      <c r="L104" s="9">
        <f t="shared" si="11"/>
        <v>0</v>
      </c>
      <c r="M104" s="15"/>
      <c r="N104" s="15"/>
      <c r="O104" s="15"/>
      <c r="P104" s="15"/>
      <c r="Q104" s="15"/>
      <c r="R104" s="11">
        <f t="shared" si="15"/>
        <v>0</v>
      </c>
      <c r="S104" s="15"/>
      <c r="T104" s="15"/>
      <c r="U104" s="9">
        <f t="shared" si="18"/>
        <v>0</v>
      </c>
      <c r="V104" s="9">
        <f t="shared" si="17"/>
        <v>0</v>
      </c>
      <c r="W104" s="15"/>
      <c r="X104" s="16">
        <f t="shared" si="19"/>
        <v>0</v>
      </c>
      <c r="Y104" s="18"/>
      <c r="Z104" s="17"/>
    </row>
    <row r="105" spans="1:26" ht="18" customHeight="1" x14ac:dyDescent="0.2">
      <c r="A105" s="13">
        <v>3500141</v>
      </c>
      <c r="B105" s="14" t="s">
        <v>126</v>
      </c>
      <c r="C105" s="15">
        <v>300000</v>
      </c>
      <c r="D105" s="10">
        <f>VLOOKUP($A105,'05.04'!$A$9:$W$204,23,0)</f>
        <v>0</v>
      </c>
      <c r="E105" s="15"/>
      <c r="F105" s="15"/>
      <c r="G105" s="15"/>
      <c r="H105" s="9">
        <f t="shared" si="16"/>
        <v>0</v>
      </c>
      <c r="I105" s="15"/>
      <c r="J105" s="15"/>
      <c r="K105" s="15"/>
      <c r="L105" s="9">
        <f t="shared" si="11"/>
        <v>0</v>
      </c>
      <c r="M105" s="15"/>
      <c r="N105" s="15"/>
      <c r="O105" s="15"/>
      <c r="P105" s="15"/>
      <c r="Q105" s="15"/>
      <c r="R105" s="11">
        <f t="shared" si="15"/>
        <v>0</v>
      </c>
      <c r="S105" s="15"/>
      <c r="T105" s="15"/>
      <c r="U105" s="9">
        <f t="shared" si="18"/>
        <v>0</v>
      </c>
      <c r="V105" s="9">
        <f t="shared" si="17"/>
        <v>0</v>
      </c>
      <c r="W105" s="15"/>
      <c r="X105" s="16">
        <f t="shared" si="19"/>
        <v>0</v>
      </c>
      <c r="Y105" s="18"/>
      <c r="Z105" s="17"/>
    </row>
    <row r="106" spans="1:26" ht="18" customHeight="1" x14ac:dyDescent="0.2">
      <c r="A106" s="13">
        <v>3500142</v>
      </c>
      <c r="B106" s="14" t="s">
        <v>127</v>
      </c>
      <c r="C106" s="15">
        <v>390000</v>
      </c>
      <c r="D106" s="10">
        <f>VLOOKUP($A106,'05.04'!$A$9:$W$204,23,0)</f>
        <v>1</v>
      </c>
      <c r="E106" s="15"/>
      <c r="F106" s="15"/>
      <c r="G106" s="15"/>
      <c r="H106" s="9">
        <f t="shared" si="16"/>
        <v>0</v>
      </c>
      <c r="I106" s="15">
        <v>1</v>
      </c>
      <c r="J106" s="15"/>
      <c r="K106" s="15"/>
      <c r="L106" s="9">
        <f t="shared" si="11"/>
        <v>1</v>
      </c>
      <c r="M106" s="15"/>
      <c r="N106" s="15"/>
      <c r="O106" s="15"/>
      <c r="P106" s="15"/>
      <c r="Q106" s="15"/>
      <c r="R106" s="11">
        <f t="shared" si="15"/>
        <v>0</v>
      </c>
      <c r="S106" s="15"/>
      <c r="T106" s="15"/>
      <c r="U106" s="9">
        <f t="shared" si="18"/>
        <v>0</v>
      </c>
      <c r="V106" s="9">
        <f t="shared" si="17"/>
        <v>0</v>
      </c>
      <c r="W106" s="15"/>
      <c r="X106" s="16">
        <f t="shared" si="19"/>
        <v>0</v>
      </c>
      <c r="Y106" s="18"/>
      <c r="Z106" s="17"/>
    </row>
    <row r="107" spans="1:26" ht="18" customHeight="1" x14ac:dyDescent="0.2">
      <c r="A107" s="13">
        <v>3500143</v>
      </c>
      <c r="B107" s="14" t="s">
        <v>128</v>
      </c>
      <c r="C107" s="15">
        <v>220000</v>
      </c>
      <c r="D107" s="10">
        <f>VLOOKUP($A107,'05.04'!$A$9:$W$204,23,0)</f>
        <v>0</v>
      </c>
      <c r="E107" s="15"/>
      <c r="F107" s="15"/>
      <c r="G107" s="15"/>
      <c r="H107" s="9">
        <f t="shared" si="16"/>
        <v>0</v>
      </c>
      <c r="I107" s="15">
        <v>1</v>
      </c>
      <c r="J107" s="15"/>
      <c r="K107" s="15"/>
      <c r="L107" s="9">
        <f t="shared" si="11"/>
        <v>1</v>
      </c>
      <c r="M107" s="15"/>
      <c r="N107" s="15"/>
      <c r="O107" s="15"/>
      <c r="P107" s="15"/>
      <c r="Q107" s="15"/>
      <c r="R107" s="11">
        <f t="shared" si="15"/>
        <v>0</v>
      </c>
      <c r="S107" s="15"/>
      <c r="T107" s="15"/>
      <c r="U107" s="9">
        <f t="shared" si="18"/>
        <v>0</v>
      </c>
      <c r="V107" s="9">
        <f t="shared" si="17"/>
        <v>-1</v>
      </c>
      <c r="W107" s="15"/>
      <c r="X107" s="16">
        <f t="shared" si="19"/>
        <v>1</v>
      </c>
      <c r="Y107" s="18"/>
      <c r="Z107" s="17"/>
    </row>
    <row r="108" spans="1:26" ht="18" customHeight="1" x14ac:dyDescent="0.2">
      <c r="A108" s="13">
        <v>3500144</v>
      </c>
      <c r="B108" s="14" t="s">
        <v>129</v>
      </c>
      <c r="C108" s="15">
        <v>260000</v>
      </c>
      <c r="D108" s="10">
        <f>VLOOKUP($A108,'05.04'!$A$9:$W$204,23,0)</f>
        <v>1</v>
      </c>
      <c r="E108" s="15">
        <v>6</v>
      </c>
      <c r="F108" s="15"/>
      <c r="G108" s="15"/>
      <c r="H108" s="9">
        <f t="shared" si="16"/>
        <v>6</v>
      </c>
      <c r="I108" s="15">
        <v>1</v>
      </c>
      <c r="J108" s="15"/>
      <c r="K108" s="15"/>
      <c r="L108" s="9">
        <f t="shared" si="11"/>
        <v>1</v>
      </c>
      <c r="M108" s="15"/>
      <c r="N108" s="15"/>
      <c r="O108" s="15"/>
      <c r="P108" s="15"/>
      <c r="Q108" s="15"/>
      <c r="R108" s="11">
        <f t="shared" si="15"/>
        <v>0</v>
      </c>
      <c r="S108" s="15"/>
      <c r="T108" s="15"/>
      <c r="U108" s="9">
        <f t="shared" si="18"/>
        <v>0</v>
      </c>
      <c r="V108" s="9">
        <f t="shared" si="17"/>
        <v>6</v>
      </c>
      <c r="W108" s="15">
        <v>5</v>
      </c>
      <c r="X108" s="16">
        <f t="shared" si="19"/>
        <v>-1</v>
      </c>
      <c r="Y108" s="18"/>
      <c r="Z108" s="17"/>
    </row>
    <row r="109" spans="1:26" ht="18" customHeight="1" x14ac:dyDescent="0.2">
      <c r="A109" s="13">
        <v>3500145</v>
      </c>
      <c r="B109" s="14" t="s">
        <v>130</v>
      </c>
      <c r="C109" s="15">
        <v>350000</v>
      </c>
      <c r="D109" s="10">
        <f>VLOOKUP($A109,'05.04'!$A$9:$W$204,23,0)</f>
        <v>0</v>
      </c>
      <c r="E109" s="15"/>
      <c r="F109" s="15"/>
      <c r="G109" s="15"/>
      <c r="H109" s="9">
        <f t="shared" si="16"/>
        <v>0</v>
      </c>
      <c r="I109" s="15"/>
      <c r="J109" s="15"/>
      <c r="K109" s="15"/>
      <c r="L109" s="9">
        <f t="shared" si="11"/>
        <v>0</v>
      </c>
      <c r="M109" s="15"/>
      <c r="N109" s="15"/>
      <c r="O109" s="15"/>
      <c r="P109" s="15"/>
      <c r="Q109" s="15"/>
      <c r="R109" s="11">
        <f t="shared" si="15"/>
        <v>0</v>
      </c>
      <c r="S109" s="15"/>
      <c r="T109" s="15"/>
      <c r="U109" s="9">
        <f t="shared" si="18"/>
        <v>0</v>
      </c>
      <c r="V109" s="9">
        <f t="shared" si="17"/>
        <v>0</v>
      </c>
      <c r="W109" s="15"/>
      <c r="X109" s="16">
        <f t="shared" si="19"/>
        <v>0</v>
      </c>
      <c r="Y109" s="18"/>
      <c r="Z109" s="17"/>
    </row>
    <row r="110" spans="1:26" ht="18" customHeight="1" x14ac:dyDescent="0.2">
      <c r="A110" s="7">
        <v>3510000</v>
      </c>
      <c r="B110" s="8" t="s">
        <v>131</v>
      </c>
      <c r="C110" s="9"/>
      <c r="D110" s="10">
        <f>VLOOKUP($A110,'05.04'!$A$9:$W$204,23,0)</f>
        <v>0</v>
      </c>
      <c r="E110" s="10"/>
      <c r="F110" s="10"/>
      <c r="G110" s="10"/>
      <c r="H110" s="9"/>
      <c r="I110" s="10"/>
      <c r="J110" s="10"/>
      <c r="K110" s="10"/>
      <c r="L110" s="9">
        <f t="shared" si="11"/>
        <v>0</v>
      </c>
      <c r="M110" s="10"/>
      <c r="N110" s="10"/>
      <c r="O110" s="10"/>
      <c r="P110" s="10"/>
      <c r="Q110" s="10"/>
      <c r="R110" s="11">
        <f t="shared" si="15"/>
        <v>0</v>
      </c>
      <c r="S110" s="10"/>
      <c r="T110" s="10"/>
      <c r="U110" s="9"/>
      <c r="V110" s="9"/>
      <c r="W110" s="10"/>
      <c r="X110" s="9"/>
      <c r="Y110" s="18"/>
      <c r="Z110" s="17"/>
    </row>
    <row r="111" spans="1:26" ht="18" customHeight="1" x14ac:dyDescent="0.2">
      <c r="A111" s="13">
        <v>3510004</v>
      </c>
      <c r="B111" s="14" t="s">
        <v>132</v>
      </c>
      <c r="C111" s="15">
        <v>43000</v>
      </c>
      <c r="D111" s="10">
        <f>VLOOKUP($A111,'05.04'!$A$9:$W$204,23,0)</f>
        <v>4</v>
      </c>
      <c r="E111" s="15">
        <v>15</v>
      </c>
      <c r="F111" s="15"/>
      <c r="G111" s="15"/>
      <c r="H111" s="9">
        <f t="shared" ref="H111:H120" si="20">SUM(E111:G111)</f>
        <v>15</v>
      </c>
      <c r="I111" s="15">
        <v>19</v>
      </c>
      <c r="J111" s="15"/>
      <c r="K111" s="15"/>
      <c r="L111" s="9">
        <f t="shared" si="11"/>
        <v>19</v>
      </c>
      <c r="M111" s="15"/>
      <c r="N111" s="15"/>
      <c r="O111" s="15"/>
      <c r="P111" s="15"/>
      <c r="Q111" s="15"/>
      <c r="R111" s="11">
        <f>SUM(M111:Q111)</f>
        <v>0</v>
      </c>
      <c r="S111" s="15"/>
      <c r="T111" s="15"/>
      <c r="U111" s="9">
        <f>S111+T111</f>
        <v>0</v>
      </c>
      <c r="V111" s="9">
        <f t="shared" ref="V111:V120" si="21">D111+H111-L111-R111-U111</f>
        <v>0</v>
      </c>
      <c r="W111" s="15"/>
      <c r="X111" s="16">
        <f>W111-V111</f>
        <v>0</v>
      </c>
      <c r="Y111" s="18"/>
      <c r="Z111" s="17"/>
    </row>
    <row r="112" spans="1:26" ht="18" customHeight="1" x14ac:dyDescent="0.2">
      <c r="A112" s="13">
        <v>3510011</v>
      </c>
      <c r="B112" s="14" t="s">
        <v>133</v>
      </c>
      <c r="C112" s="15">
        <v>42000</v>
      </c>
      <c r="D112" s="10">
        <f>VLOOKUP($A112,'05.04'!$A$9:$W$204,23,0)</f>
        <v>0</v>
      </c>
      <c r="E112" s="15"/>
      <c r="F112" s="15"/>
      <c r="G112" s="15"/>
      <c r="H112" s="9">
        <f t="shared" si="20"/>
        <v>0</v>
      </c>
      <c r="I112" s="15"/>
      <c r="J112" s="15"/>
      <c r="K112" s="15"/>
      <c r="L112" s="9">
        <f t="shared" si="11"/>
        <v>0</v>
      </c>
      <c r="M112" s="15"/>
      <c r="N112" s="15"/>
      <c r="O112" s="15"/>
      <c r="P112" s="15"/>
      <c r="Q112" s="15"/>
      <c r="R112" s="11">
        <f t="shared" si="15"/>
        <v>0</v>
      </c>
      <c r="S112" s="15"/>
      <c r="T112" s="15"/>
      <c r="U112" s="9">
        <f t="shared" ref="U112:U120" si="22">S112+T112</f>
        <v>0</v>
      </c>
      <c r="V112" s="9">
        <f t="shared" si="21"/>
        <v>0</v>
      </c>
      <c r="W112" s="15"/>
      <c r="X112" s="16">
        <f t="shared" ref="X112:X120" si="23">W112-V112</f>
        <v>0</v>
      </c>
      <c r="Y112" s="18"/>
      <c r="Z112" s="17"/>
    </row>
    <row r="113" spans="1:26" ht="18" customHeight="1" x14ac:dyDescent="0.2">
      <c r="A113" s="13">
        <v>3510012</v>
      </c>
      <c r="B113" s="14" t="s">
        <v>134</v>
      </c>
      <c r="C113" s="15">
        <v>43000</v>
      </c>
      <c r="D113" s="10">
        <f>VLOOKUP($A113,'05.04'!$A$9:$W$204,23,0)</f>
        <v>1</v>
      </c>
      <c r="E113" s="15">
        <v>12</v>
      </c>
      <c r="F113" s="15"/>
      <c r="G113" s="15"/>
      <c r="H113" s="9">
        <f t="shared" si="20"/>
        <v>12</v>
      </c>
      <c r="I113" s="15">
        <v>13</v>
      </c>
      <c r="J113" s="15"/>
      <c r="K113" s="15"/>
      <c r="L113" s="9">
        <f t="shared" si="11"/>
        <v>13</v>
      </c>
      <c r="M113" s="15"/>
      <c r="N113" s="15"/>
      <c r="O113" s="15"/>
      <c r="P113" s="15"/>
      <c r="Q113" s="15"/>
      <c r="R113" s="11">
        <f>SUM(M113:Q113)</f>
        <v>0</v>
      </c>
      <c r="S113" s="15"/>
      <c r="T113" s="15"/>
      <c r="U113" s="9">
        <f>S113+T113</f>
        <v>0</v>
      </c>
      <c r="V113" s="9">
        <f t="shared" si="21"/>
        <v>0</v>
      </c>
      <c r="W113" s="15"/>
      <c r="X113" s="16">
        <f>W113-V113</f>
        <v>0</v>
      </c>
      <c r="Y113" s="18"/>
      <c r="Z113" s="17"/>
    </row>
    <row r="114" spans="1:26" ht="18" customHeight="1" x14ac:dyDescent="0.2">
      <c r="A114" s="13">
        <v>3510018</v>
      </c>
      <c r="B114" s="14" t="s">
        <v>135</v>
      </c>
      <c r="C114" s="15">
        <v>65000</v>
      </c>
      <c r="D114" s="10">
        <f>VLOOKUP($A114,'05.04'!$A$9:$W$204,23,0)</f>
        <v>3</v>
      </c>
      <c r="E114" s="15">
        <v>12</v>
      </c>
      <c r="F114" s="15"/>
      <c r="G114" s="15"/>
      <c r="H114" s="9">
        <f t="shared" si="20"/>
        <v>12</v>
      </c>
      <c r="I114" s="15">
        <v>14</v>
      </c>
      <c r="J114" s="15"/>
      <c r="K114" s="15"/>
      <c r="L114" s="9">
        <f t="shared" si="11"/>
        <v>14</v>
      </c>
      <c r="M114" s="15"/>
      <c r="N114" s="15"/>
      <c r="O114" s="15"/>
      <c r="P114" s="15"/>
      <c r="Q114" s="15"/>
      <c r="R114" s="11">
        <f t="shared" si="15"/>
        <v>0</v>
      </c>
      <c r="S114" s="15"/>
      <c r="T114" s="15"/>
      <c r="U114" s="9">
        <f t="shared" si="22"/>
        <v>0</v>
      </c>
      <c r="V114" s="9">
        <f t="shared" si="21"/>
        <v>1</v>
      </c>
      <c r="W114" s="15">
        <v>1</v>
      </c>
      <c r="X114" s="16">
        <f t="shared" si="23"/>
        <v>0</v>
      </c>
      <c r="Y114" s="18"/>
      <c r="Z114" s="17"/>
    </row>
    <row r="115" spans="1:26" ht="18" customHeight="1" x14ac:dyDescent="0.2">
      <c r="A115" s="13">
        <v>3510066</v>
      </c>
      <c r="B115" s="14" t="s">
        <v>136</v>
      </c>
      <c r="C115" s="15">
        <v>42000</v>
      </c>
      <c r="D115" s="10">
        <f>VLOOKUP($A115,'05.04'!$A$9:$W$204,23,0)</f>
        <v>0</v>
      </c>
      <c r="E115" s="15"/>
      <c r="F115" s="15"/>
      <c r="G115" s="15"/>
      <c r="H115" s="9">
        <f t="shared" si="20"/>
        <v>0</v>
      </c>
      <c r="I115" s="15"/>
      <c r="J115" s="15"/>
      <c r="K115" s="15"/>
      <c r="L115" s="9">
        <f t="shared" si="11"/>
        <v>0</v>
      </c>
      <c r="M115" s="15"/>
      <c r="N115" s="15"/>
      <c r="O115" s="15"/>
      <c r="P115" s="15"/>
      <c r="Q115" s="15"/>
      <c r="R115" s="11">
        <f t="shared" si="15"/>
        <v>0</v>
      </c>
      <c r="S115" s="15"/>
      <c r="T115" s="15"/>
      <c r="U115" s="9">
        <f t="shared" si="22"/>
        <v>0</v>
      </c>
      <c r="V115" s="9">
        <f t="shared" si="21"/>
        <v>0</v>
      </c>
      <c r="W115" s="15"/>
      <c r="X115" s="16">
        <f t="shared" si="23"/>
        <v>0</v>
      </c>
      <c r="Y115" s="18"/>
      <c r="Z115" s="17"/>
    </row>
    <row r="116" spans="1:26" ht="18" customHeight="1" x14ac:dyDescent="0.2">
      <c r="A116" s="13">
        <v>3510067</v>
      </c>
      <c r="B116" s="14" t="s">
        <v>137</v>
      </c>
      <c r="C116" s="15">
        <v>43000</v>
      </c>
      <c r="D116" s="10">
        <f>VLOOKUP($A116,'05.04'!$A$9:$W$204,23,0)</f>
        <v>11</v>
      </c>
      <c r="E116" s="15"/>
      <c r="F116" s="15"/>
      <c r="G116" s="15"/>
      <c r="H116" s="9">
        <f t="shared" si="20"/>
        <v>0</v>
      </c>
      <c r="I116" s="15">
        <v>9</v>
      </c>
      <c r="J116" s="15"/>
      <c r="K116" s="15"/>
      <c r="L116" s="9">
        <f t="shared" si="11"/>
        <v>9</v>
      </c>
      <c r="M116" s="15"/>
      <c r="N116" s="15"/>
      <c r="O116" s="15"/>
      <c r="P116" s="15"/>
      <c r="Q116" s="15"/>
      <c r="R116" s="11">
        <f t="shared" si="15"/>
        <v>0</v>
      </c>
      <c r="S116" s="15">
        <v>2</v>
      </c>
      <c r="T116" s="15"/>
      <c r="U116" s="9">
        <f t="shared" si="22"/>
        <v>2</v>
      </c>
      <c r="V116" s="9">
        <f t="shared" si="21"/>
        <v>0</v>
      </c>
      <c r="W116" s="15"/>
      <c r="X116" s="16">
        <f t="shared" si="23"/>
        <v>0</v>
      </c>
      <c r="Y116" s="18"/>
      <c r="Z116" s="17"/>
    </row>
    <row r="117" spans="1:26" ht="18" customHeight="1" x14ac:dyDescent="0.2">
      <c r="A117" s="13">
        <v>3510068</v>
      </c>
      <c r="B117" s="14" t="s">
        <v>138</v>
      </c>
      <c r="C117" s="15">
        <v>12000</v>
      </c>
      <c r="D117" s="10">
        <f>VLOOKUP($A117,'05.04'!$A$9:$W$204,23,0)</f>
        <v>0</v>
      </c>
      <c r="E117" s="15"/>
      <c r="F117" s="15"/>
      <c r="G117" s="15"/>
      <c r="H117" s="9">
        <f t="shared" si="20"/>
        <v>0</v>
      </c>
      <c r="I117" s="15"/>
      <c r="J117" s="15"/>
      <c r="K117" s="15"/>
      <c r="L117" s="9">
        <f t="shared" si="11"/>
        <v>0</v>
      </c>
      <c r="M117" s="15"/>
      <c r="N117" s="15"/>
      <c r="O117" s="15"/>
      <c r="P117" s="15"/>
      <c r="Q117" s="15"/>
      <c r="R117" s="11">
        <f>SUM(M117:Q117)</f>
        <v>0</v>
      </c>
      <c r="S117" s="15"/>
      <c r="T117" s="15"/>
      <c r="U117" s="9">
        <f>S117+T117</f>
        <v>0</v>
      </c>
      <c r="V117" s="9">
        <f t="shared" si="21"/>
        <v>0</v>
      </c>
      <c r="W117" s="15"/>
      <c r="X117" s="16">
        <f>W117-V117</f>
        <v>0</v>
      </c>
      <c r="Y117" s="18"/>
      <c r="Z117" s="17"/>
    </row>
    <row r="118" spans="1:26" ht="18" customHeight="1" x14ac:dyDescent="0.2">
      <c r="A118" s="13">
        <v>3510069</v>
      </c>
      <c r="B118" s="14" t="s">
        <v>139</v>
      </c>
      <c r="C118" s="15">
        <v>12000</v>
      </c>
      <c r="D118" s="10">
        <f>VLOOKUP($A118,'05.04'!$A$9:$W$204,23,0)</f>
        <v>0</v>
      </c>
      <c r="E118" s="15"/>
      <c r="F118" s="15"/>
      <c r="G118" s="15"/>
      <c r="H118" s="9">
        <f t="shared" si="20"/>
        <v>0</v>
      </c>
      <c r="I118" s="15"/>
      <c r="J118" s="15"/>
      <c r="K118" s="15"/>
      <c r="L118" s="9">
        <f t="shared" si="11"/>
        <v>0</v>
      </c>
      <c r="M118" s="15"/>
      <c r="N118" s="15"/>
      <c r="O118" s="15"/>
      <c r="P118" s="15"/>
      <c r="Q118" s="15"/>
      <c r="R118" s="11">
        <f>SUM(M118:Q118)</f>
        <v>0</v>
      </c>
      <c r="S118" s="15"/>
      <c r="T118" s="15"/>
      <c r="U118" s="9">
        <f>S118+T118</f>
        <v>0</v>
      </c>
      <c r="V118" s="9">
        <f t="shared" si="21"/>
        <v>0</v>
      </c>
      <c r="W118" s="15"/>
      <c r="X118" s="16">
        <f>W118-V118</f>
        <v>0</v>
      </c>
      <c r="Y118" s="18"/>
      <c r="Z118" s="17"/>
    </row>
    <row r="119" spans="1:26" ht="18" customHeight="1" x14ac:dyDescent="0.2">
      <c r="A119" s="13">
        <v>3510070</v>
      </c>
      <c r="B119" s="14" t="s">
        <v>140</v>
      </c>
      <c r="C119" s="15">
        <v>12000</v>
      </c>
      <c r="D119" s="10">
        <f>VLOOKUP($A119,'05.04'!$A$9:$W$204,23,0)</f>
        <v>0</v>
      </c>
      <c r="E119" s="15"/>
      <c r="F119" s="15"/>
      <c r="G119" s="15"/>
      <c r="H119" s="9">
        <f t="shared" si="20"/>
        <v>0</v>
      </c>
      <c r="I119" s="15"/>
      <c r="J119" s="15"/>
      <c r="K119" s="15"/>
      <c r="L119" s="9">
        <f t="shared" si="11"/>
        <v>0</v>
      </c>
      <c r="M119" s="15"/>
      <c r="N119" s="15"/>
      <c r="O119" s="15"/>
      <c r="P119" s="15"/>
      <c r="Q119" s="15"/>
      <c r="R119" s="11">
        <f>SUM(M119:Q119)</f>
        <v>0</v>
      </c>
      <c r="S119" s="15"/>
      <c r="T119" s="15"/>
      <c r="U119" s="9">
        <f>S119+T119</f>
        <v>0</v>
      </c>
      <c r="V119" s="9">
        <f t="shared" si="21"/>
        <v>0</v>
      </c>
      <c r="W119" s="15"/>
      <c r="X119" s="16">
        <f>W119-V119</f>
        <v>0</v>
      </c>
      <c r="Y119" s="18"/>
      <c r="Z119" s="17"/>
    </row>
    <row r="120" spans="1:26" ht="18" customHeight="1" x14ac:dyDescent="0.2">
      <c r="A120" s="13">
        <v>3512008</v>
      </c>
      <c r="B120" s="14" t="s">
        <v>141</v>
      </c>
      <c r="C120" s="15">
        <v>44000</v>
      </c>
      <c r="D120" s="10">
        <f>VLOOKUP($A120,'05.04'!$A$9:$W$204,23,0)</f>
        <v>1</v>
      </c>
      <c r="E120" s="15">
        <v>10</v>
      </c>
      <c r="F120" s="15"/>
      <c r="G120" s="15"/>
      <c r="H120" s="9">
        <f t="shared" si="20"/>
        <v>10</v>
      </c>
      <c r="I120" s="15">
        <v>7</v>
      </c>
      <c r="J120" s="15"/>
      <c r="K120" s="15"/>
      <c r="L120" s="9">
        <f t="shared" si="11"/>
        <v>7</v>
      </c>
      <c r="M120" s="15"/>
      <c r="N120" s="15"/>
      <c r="O120" s="15"/>
      <c r="P120" s="15"/>
      <c r="Q120" s="15"/>
      <c r="R120" s="11">
        <f t="shared" si="15"/>
        <v>0</v>
      </c>
      <c r="S120" s="15"/>
      <c r="T120" s="15"/>
      <c r="U120" s="9">
        <f t="shared" si="22"/>
        <v>0</v>
      </c>
      <c r="V120" s="9">
        <f t="shared" si="21"/>
        <v>4</v>
      </c>
      <c r="W120" s="15">
        <v>4</v>
      </c>
      <c r="X120" s="16">
        <f t="shared" si="23"/>
        <v>0</v>
      </c>
      <c r="Y120" s="18"/>
      <c r="Z120" s="17"/>
    </row>
    <row r="121" spans="1:26" ht="18" customHeight="1" x14ac:dyDescent="0.2">
      <c r="A121" s="7">
        <v>3530000</v>
      </c>
      <c r="B121" s="28" t="s">
        <v>142</v>
      </c>
      <c r="C121" s="9"/>
      <c r="D121" s="10">
        <f>VLOOKUP($A121,'05.04'!$A$9:$W$204,23,0)</f>
        <v>0</v>
      </c>
      <c r="E121" s="10"/>
      <c r="F121" s="10"/>
      <c r="G121" s="10"/>
      <c r="H121" s="9"/>
      <c r="I121" s="10"/>
      <c r="J121" s="10"/>
      <c r="K121" s="10"/>
      <c r="L121" s="9">
        <f t="shared" si="11"/>
        <v>0</v>
      </c>
      <c r="M121" s="10"/>
      <c r="N121" s="10"/>
      <c r="O121" s="10"/>
      <c r="P121" s="10"/>
      <c r="Q121" s="10"/>
      <c r="R121" s="11">
        <f t="shared" si="15"/>
        <v>0</v>
      </c>
      <c r="S121" s="10"/>
      <c r="T121" s="10"/>
      <c r="U121" s="9"/>
      <c r="V121" s="9"/>
      <c r="W121" s="10"/>
      <c r="X121" s="9"/>
      <c r="Y121" s="18"/>
      <c r="Z121" s="17"/>
    </row>
    <row r="122" spans="1:26" ht="18" customHeight="1" x14ac:dyDescent="0.2">
      <c r="A122" s="13">
        <v>3530003</v>
      </c>
      <c r="B122" s="14" t="s">
        <v>143</v>
      </c>
      <c r="C122" s="15">
        <v>20000</v>
      </c>
      <c r="D122" s="10">
        <f>VLOOKUP($A122,'05.04'!$A$9:$W$204,23,0)</f>
        <v>0</v>
      </c>
      <c r="E122" s="15"/>
      <c r="F122" s="15"/>
      <c r="G122" s="15"/>
      <c r="H122" s="9">
        <f t="shared" ref="H122:H134" si="24">SUM(E122:G122)</f>
        <v>0</v>
      </c>
      <c r="I122" s="15"/>
      <c r="J122" s="15"/>
      <c r="K122" s="15"/>
      <c r="L122" s="9">
        <f t="shared" si="11"/>
        <v>0</v>
      </c>
      <c r="M122" s="15"/>
      <c r="N122" s="15"/>
      <c r="O122" s="15"/>
      <c r="P122" s="15"/>
      <c r="Q122" s="15"/>
      <c r="R122" s="11">
        <f t="shared" si="15"/>
        <v>0</v>
      </c>
      <c r="S122" s="15"/>
      <c r="T122" s="15"/>
      <c r="U122" s="9">
        <f t="shared" ref="U122:U134" si="25">S122+T122</f>
        <v>0</v>
      </c>
      <c r="V122" s="9">
        <f t="shared" ref="V122:V134" si="26">D122+H122-L122-R122-U122</f>
        <v>0</v>
      </c>
      <c r="W122" s="15"/>
      <c r="X122" s="16">
        <f t="shared" ref="X122:X134" si="27">W122-V122</f>
        <v>0</v>
      </c>
      <c r="Y122" s="18"/>
      <c r="Z122" s="17"/>
    </row>
    <row r="123" spans="1:26" ht="18" customHeight="1" x14ac:dyDescent="0.2">
      <c r="A123" s="13">
        <v>3530008</v>
      </c>
      <c r="B123" s="14" t="s">
        <v>144</v>
      </c>
      <c r="C123" s="15">
        <v>20000</v>
      </c>
      <c r="D123" s="10">
        <f>VLOOKUP($A123,'05.04'!$A$9:$W$204,23,0)</f>
        <v>0</v>
      </c>
      <c r="E123" s="15"/>
      <c r="F123" s="15"/>
      <c r="G123" s="15"/>
      <c r="H123" s="9">
        <f t="shared" si="24"/>
        <v>0</v>
      </c>
      <c r="I123" s="15"/>
      <c r="J123" s="15"/>
      <c r="K123" s="15"/>
      <c r="L123" s="9">
        <f t="shared" si="11"/>
        <v>0</v>
      </c>
      <c r="M123" s="15"/>
      <c r="N123" s="15"/>
      <c r="O123" s="15"/>
      <c r="P123" s="15"/>
      <c r="Q123" s="15"/>
      <c r="R123" s="11">
        <f t="shared" si="15"/>
        <v>0</v>
      </c>
      <c r="S123" s="15"/>
      <c r="T123" s="15"/>
      <c r="U123" s="9">
        <f t="shared" si="25"/>
        <v>0</v>
      </c>
      <c r="V123" s="9">
        <f t="shared" si="26"/>
        <v>0</v>
      </c>
      <c r="W123" s="15"/>
      <c r="X123" s="16">
        <f t="shared" si="27"/>
        <v>0</v>
      </c>
      <c r="Y123" s="18"/>
      <c r="Z123" s="17"/>
    </row>
    <row r="124" spans="1:26" ht="18" customHeight="1" x14ac:dyDescent="0.2">
      <c r="A124" s="13">
        <v>3530009</v>
      </c>
      <c r="B124" s="14" t="s">
        <v>145</v>
      </c>
      <c r="C124" s="15">
        <v>20000</v>
      </c>
      <c r="D124" s="10">
        <f>VLOOKUP($A124,'05.04'!$A$9:$W$204,23,0)</f>
        <v>0</v>
      </c>
      <c r="E124" s="15"/>
      <c r="F124" s="15"/>
      <c r="G124" s="15"/>
      <c r="H124" s="9">
        <f t="shared" si="24"/>
        <v>0</v>
      </c>
      <c r="I124" s="15"/>
      <c r="J124" s="15"/>
      <c r="K124" s="15"/>
      <c r="L124" s="9">
        <f t="shared" si="11"/>
        <v>0</v>
      </c>
      <c r="M124" s="15"/>
      <c r="N124" s="15"/>
      <c r="O124" s="15"/>
      <c r="P124" s="15"/>
      <c r="Q124" s="15"/>
      <c r="R124" s="11">
        <f t="shared" si="15"/>
        <v>0</v>
      </c>
      <c r="S124" s="15"/>
      <c r="T124" s="15"/>
      <c r="U124" s="9">
        <f t="shared" si="25"/>
        <v>0</v>
      </c>
      <c r="V124" s="9">
        <f t="shared" si="26"/>
        <v>0</v>
      </c>
      <c r="W124" s="15"/>
      <c r="X124" s="16">
        <f t="shared" si="27"/>
        <v>0</v>
      </c>
      <c r="Y124" s="18"/>
      <c r="Z124" s="17"/>
    </row>
    <row r="125" spans="1:26" ht="18" customHeight="1" x14ac:dyDescent="0.2">
      <c r="A125" s="13">
        <v>3530010</v>
      </c>
      <c r="B125" s="14" t="s">
        <v>146</v>
      </c>
      <c r="C125" s="15">
        <v>108000</v>
      </c>
      <c r="D125" s="10">
        <f>VLOOKUP($A125,'05.04'!$A$9:$W$204,23,0)</f>
        <v>14</v>
      </c>
      <c r="E125" s="15"/>
      <c r="F125" s="15"/>
      <c r="G125" s="15"/>
      <c r="H125" s="9">
        <f t="shared" si="24"/>
        <v>0</v>
      </c>
      <c r="I125" s="15">
        <v>14</v>
      </c>
      <c r="J125" s="15"/>
      <c r="K125" s="15"/>
      <c r="L125" s="9">
        <f t="shared" si="11"/>
        <v>14</v>
      </c>
      <c r="M125" s="15"/>
      <c r="N125" s="15"/>
      <c r="O125" s="15"/>
      <c r="P125" s="15"/>
      <c r="Q125" s="15"/>
      <c r="R125" s="11">
        <f t="shared" si="15"/>
        <v>0</v>
      </c>
      <c r="S125" s="15"/>
      <c r="T125" s="15"/>
      <c r="U125" s="9">
        <f t="shared" si="25"/>
        <v>0</v>
      </c>
      <c r="V125" s="9">
        <f t="shared" si="26"/>
        <v>0</v>
      </c>
      <c r="W125" s="15"/>
      <c r="X125" s="16">
        <f t="shared" si="27"/>
        <v>0</v>
      </c>
      <c r="Y125" s="18"/>
      <c r="Z125" s="17"/>
    </row>
    <row r="126" spans="1:26" ht="18" customHeight="1" x14ac:dyDescent="0.2">
      <c r="A126" s="13">
        <v>3530014</v>
      </c>
      <c r="B126" s="14" t="s">
        <v>147</v>
      </c>
      <c r="C126" s="15">
        <v>20000</v>
      </c>
      <c r="D126" s="10">
        <f>VLOOKUP($A126,'05.04'!$A$9:$W$204,23,0)</f>
        <v>0</v>
      </c>
      <c r="E126" s="15"/>
      <c r="F126" s="15"/>
      <c r="G126" s="15"/>
      <c r="H126" s="9">
        <f t="shared" si="24"/>
        <v>0</v>
      </c>
      <c r="I126" s="15"/>
      <c r="J126" s="15"/>
      <c r="K126" s="15"/>
      <c r="L126" s="9">
        <f t="shared" si="11"/>
        <v>0</v>
      </c>
      <c r="M126" s="15"/>
      <c r="N126" s="15"/>
      <c r="O126" s="15"/>
      <c r="P126" s="15"/>
      <c r="Q126" s="15"/>
      <c r="R126" s="11">
        <f>SUM(M126:Q126)</f>
        <v>0</v>
      </c>
      <c r="S126" s="15"/>
      <c r="T126" s="15"/>
      <c r="U126" s="9">
        <f>S126+T126</f>
        <v>0</v>
      </c>
      <c r="V126" s="9">
        <f t="shared" si="26"/>
        <v>0</v>
      </c>
      <c r="W126" s="15"/>
      <c r="X126" s="16">
        <f>W126-V126</f>
        <v>0</v>
      </c>
      <c r="Y126" s="18"/>
      <c r="Z126" s="17"/>
    </row>
    <row r="127" spans="1:26" ht="18" customHeight="1" x14ac:dyDescent="0.2">
      <c r="A127" s="13">
        <v>3530087</v>
      </c>
      <c r="B127" s="14" t="s">
        <v>148</v>
      </c>
      <c r="C127" s="15"/>
      <c r="D127" s="10">
        <f>VLOOKUP($A127,'05.04'!$A$9:$W$204,23,0)</f>
        <v>0</v>
      </c>
      <c r="E127" s="15"/>
      <c r="F127" s="15"/>
      <c r="G127" s="15"/>
      <c r="H127" s="9">
        <f t="shared" si="24"/>
        <v>0</v>
      </c>
      <c r="I127" s="15"/>
      <c r="J127" s="15"/>
      <c r="K127" s="15"/>
      <c r="L127" s="9">
        <f t="shared" si="11"/>
        <v>0</v>
      </c>
      <c r="M127" s="15"/>
      <c r="N127" s="15"/>
      <c r="O127" s="15"/>
      <c r="P127" s="15"/>
      <c r="Q127" s="15"/>
      <c r="R127" s="11">
        <f t="shared" si="15"/>
        <v>0</v>
      </c>
      <c r="S127" s="15"/>
      <c r="T127" s="15"/>
      <c r="U127" s="9">
        <f t="shared" si="25"/>
        <v>0</v>
      </c>
      <c r="V127" s="9">
        <f t="shared" si="26"/>
        <v>0</v>
      </c>
      <c r="W127" s="15"/>
      <c r="X127" s="16">
        <f t="shared" si="27"/>
        <v>0</v>
      </c>
      <c r="Y127" s="18"/>
      <c r="Z127" s="17"/>
    </row>
    <row r="128" spans="1:26" ht="18" customHeight="1" x14ac:dyDescent="0.2">
      <c r="A128" s="13">
        <v>3530088</v>
      </c>
      <c r="B128" s="14" t="s">
        <v>149</v>
      </c>
      <c r="C128" s="15">
        <v>20000</v>
      </c>
      <c r="D128" s="10">
        <f>VLOOKUP($A128,'05.04'!$A$9:$W$204,23,0)</f>
        <v>15</v>
      </c>
      <c r="E128" s="15"/>
      <c r="F128" s="15"/>
      <c r="G128" s="15"/>
      <c r="H128" s="9">
        <f t="shared" si="24"/>
        <v>0</v>
      </c>
      <c r="I128" s="15">
        <v>14</v>
      </c>
      <c r="J128" s="15"/>
      <c r="K128" s="15"/>
      <c r="L128" s="9">
        <f t="shared" si="11"/>
        <v>14</v>
      </c>
      <c r="M128" s="15"/>
      <c r="N128" s="15"/>
      <c r="O128" s="15"/>
      <c r="P128" s="15"/>
      <c r="Q128" s="15"/>
      <c r="R128" s="11">
        <f t="shared" si="15"/>
        <v>0</v>
      </c>
      <c r="S128" s="15"/>
      <c r="T128" s="15"/>
      <c r="U128" s="9">
        <f t="shared" si="25"/>
        <v>0</v>
      </c>
      <c r="V128" s="9">
        <f t="shared" si="26"/>
        <v>1</v>
      </c>
      <c r="W128" s="15"/>
      <c r="X128" s="16">
        <f t="shared" si="27"/>
        <v>-1</v>
      </c>
      <c r="Y128" s="26"/>
      <c r="Z128" s="17"/>
    </row>
    <row r="129" spans="1:26" ht="18" customHeight="1" x14ac:dyDescent="0.2">
      <c r="A129" s="13">
        <v>3530089</v>
      </c>
      <c r="B129" s="14" t="s">
        <v>150</v>
      </c>
      <c r="C129" s="15">
        <v>95000</v>
      </c>
      <c r="D129" s="10">
        <f>VLOOKUP($A129,'05.04'!$A$9:$W$204,23,0)</f>
        <v>0</v>
      </c>
      <c r="E129" s="15"/>
      <c r="F129" s="15"/>
      <c r="G129" s="15"/>
      <c r="H129" s="9">
        <f t="shared" si="24"/>
        <v>0</v>
      </c>
      <c r="I129" s="15"/>
      <c r="J129" s="15"/>
      <c r="K129" s="15"/>
      <c r="L129" s="9">
        <f t="shared" si="11"/>
        <v>0</v>
      </c>
      <c r="M129" s="15"/>
      <c r="N129" s="15"/>
      <c r="O129" s="15"/>
      <c r="P129" s="15"/>
      <c r="Q129" s="15"/>
      <c r="R129" s="11">
        <f t="shared" si="15"/>
        <v>0</v>
      </c>
      <c r="S129" s="15"/>
      <c r="T129" s="15"/>
      <c r="U129" s="9">
        <f t="shared" si="25"/>
        <v>0</v>
      </c>
      <c r="V129" s="9">
        <f t="shared" si="26"/>
        <v>0</v>
      </c>
      <c r="W129" s="15"/>
      <c r="X129" s="16">
        <f t="shared" si="27"/>
        <v>0</v>
      </c>
      <c r="Y129" s="26"/>
      <c r="Z129" s="17"/>
    </row>
    <row r="130" spans="1:26" ht="18" customHeight="1" x14ac:dyDescent="0.2">
      <c r="A130" s="13">
        <v>3530100</v>
      </c>
      <c r="B130" s="14" t="s">
        <v>151</v>
      </c>
      <c r="C130" s="15">
        <v>22000</v>
      </c>
      <c r="D130" s="10">
        <f>VLOOKUP($A130,'05.04'!$A$9:$W$204,23,0)</f>
        <v>0</v>
      </c>
      <c r="E130" s="15"/>
      <c r="F130" s="15"/>
      <c r="G130" s="15"/>
      <c r="H130" s="9">
        <f t="shared" si="24"/>
        <v>0</v>
      </c>
      <c r="I130" s="15"/>
      <c r="J130" s="15"/>
      <c r="K130" s="15"/>
      <c r="L130" s="9">
        <f t="shared" si="11"/>
        <v>0</v>
      </c>
      <c r="M130" s="15"/>
      <c r="N130" s="15"/>
      <c r="O130" s="15"/>
      <c r="P130" s="15"/>
      <c r="Q130" s="15"/>
      <c r="R130" s="11">
        <f t="shared" si="15"/>
        <v>0</v>
      </c>
      <c r="S130" s="15"/>
      <c r="T130" s="15"/>
      <c r="U130" s="9">
        <f t="shared" si="25"/>
        <v>0</v>
      </c>
      <c r="V130" s="9">
        <f t="shared" si="26"/>
        <v>0</v>
      </c>
      <c r="W130" s="15"/>
      <c r="X130" s="16">
        <f t="shared" si="27"/>
        <v>0</v>
      </c>
      <c r="Y130" s="26"/>
      <c r="Z130" s="17"/>
    </row>
    <row r="131" spans="1:26" ht="18" customHeight="1" x14ac:dyDescent="0.2">
      <c r="A131" s="13">
        <v>3550002</v>
      </c>
      <c r="B131" s="14" t="s">
        <v>152</v>
      </c>
      <c r="C131" s="15">
        <v>20000</v>
      </c>
      <c r="D131" s="10">
        <f>VLOOKUP($A131,'05.04'!$A$9:$W$204,23,0)</f>
        <v>4</v>
      </c>
      <c r="E131" s="15">
        <v>14</v>
      </c>
      <c r="F131" s="15"/>
      <c r="G131" s="15"/>
      <c r="H131" s="9">
        <f>SUM(E131:G131)</f>
        <v>14</v>
      </c>
      <c r="I131" s="15">
        <v>6</v>
      </c>
      <c r="J131" s="15"/>
      <c r="K131" s="15"/>
      <c r="L131" s="9">
        <f t="shared" si="11"/>
        <v>6</v>
      </c>
      <c r="M131" s="15"/>
      <c r="N131" s="15"/>
      <c r="O131" s="15"/>
      <c r="P131" s="15"/>
      <c r="Q131" s="15"/>
      <c r="R131" s="11">
        <f t="shared" si="15"/>
        <v>0</v>
      </c>
      <c r="S131" s="15"/>
      <c r="T131" s="15"/>
      <c r="U131" s="9">
        <f t="shared" si="25"/>
        <v>0</v>
      </c>
      <c r="V131" s="9">
        <f t="shared" si="26"/>
        <v>12</v>
      </c>
      <c r="W131" s="15"/>
      <c r="X131" s="16">
        <f t="shared" si="27"/>
        <v>-12</v>
      </c>
      <c r="Y131" s="26"/>
      <c r="Z131" s="17"/>
    </row>
    <row r="132" spans="1:26" ht="18" customHeight="1" x14ac:dyDescent="0.2">
      <c r="A132" s="13">
        <v>3550005</v>
      </c>
      <c r="B132" s="14" t="s">
        <v>153</v>
      </c>
      <c r="C132" s="15">
        <v>20000</v>
      </c>
      <c r="D132" s="10">
        <f>VLOOKUP($A132,'05.04'!$A$9:$W$204,23,0)</f>
        <v>0</v>
      </c>
      <c r="E132" s="15">
        <v>56</v>
      </c>
      <c r="F132" s="15"/>
      <c r="G132" s="15"/>
      <c r="H132" s="9">
        <f>SUM(E132:G132)</f>
        <v>56</v>
      </c>
      <c r="I132" s="15">
        <v>23</v>
      </c>
      <c r="J132" s="15"/>
      <c r="K132" s="15"/>
      <c r="L132" s="9">
        <f t="shared" si="11"/>
        <v>23</v>
      </c>
      <c r="M132" s="15"/>
      <c r="N132" s="15"/>
      <c r="O132" s="15"/>
      <c r="P132" s="15"/>
      <c r="Q132" s="15"/>
      <c r="R132" s="11">
        <f t="shared" si="15"/>
        <v>0</v>
      </c>
      <c r="S132" s="15"/>
      <c r="T132" s="15"/>
      <c r="U132" s="9">
        <f t="shared" si="25"/>
        <v>0</v>
      </c>
      <c r="V132" s="9">
        <f t="shared" si="26"/>
        <v>33</v>
      </c>
      <c r="W132" s="15">
        <v>5</v>
      </c>
      <c r="X132" s="16">
        <f t="shared" si="27"/>
        <v>-28</v>
      </c>
      <c r="Y132" s="26"/>
      <c r="Z132" s="17"/>
    </row>
    <row r="133" spans="1:26" ht="18" customHeight="1" x14ac:dyDescent="0.2">
      <c r="A133" s="13">
        <v>3550007</v>
      </c>
      <c r="B133" s="14" t="s">
        <v>154</v>
      </c>
      <c r="C133" s="15">
        <v>20000</v>
      </c>
      <c r="D133" s="10">
        <f>VLOOKUP($A133,'05.04'!$A$9:$W$204,23,0)</f>
        <v>0</v>
      </c>
      <c r="E133" s="15">
        <v>42</v>
      </c>
      <c r="F133" s="15"/>
      <c r="G133" s="15"/>
      <c r="H133" s="9">
        <f>SUM(E133:G133)</f>
        <v>42</v>
      </c>
      <c r="I133" s="15">
        <v>19</v>
      </c>
      <c r="J133" s="15"/>
      <c r="K133" s="15"/>
      <c r="L133" s="9">
        <f t="shared" si="11"/>
        <v>19</v>
      </c>
      <c r="M133" s="15"/>
      <c r="N133" s="15"/>
      <c r="O133" s="15"/>
      <c r="P133" s="15"/>
      <c r="Q133" s="15"/>
      <c r="R133" s="11">
        <f t="shared" si="15"/>
        <v>0</v>
      </c>
      <c r="S133" s="15"/>
      <c r="T133" s="15"/>
      <c r="U133" s="9">
        <f t="shared" si="25"/>
        <v>0</v>
      </c>
      <c r="V133" s="9">
        <f t="shared" si="26"/>
        <v>23</v>
      </c>
      <c r="W133" s="15"/>
      <c r="X133" s="16">
        <f t="shared" si="27"/>
        <v>-23</v>
      </c>
      <c r="Y133" s="26"/>
      <c r="Z133" s="17"/>
    </row>
    <row r="134" spans="1:26" ht="18" customHeight="1" x14ac:dyDescent="0.2">
      <c r="A134" s="13">
        <v>3550011</v>
      </c>
      <c r="B134" s="14" t="s">
        <v>155</v>
      </c>
      <c r="C134" s="15">
        <v>85000</v>
      </c>
      <c r="D134" s="10">
        <f>VLOOKUP($A134,'05.04'!$A$9:$W$204,23,0)</f>
        <v>0</v>
      </c>
      <c r="E134" s="15"/>
      <c r="F134" s="15"/>
      <c r="G134" s="15"/>
      <c r="H134" s="9">
        <f t="shared" si="24"/>
        <v>0</v>
      </c>
      <c r="I134" s="15"/>
      <c r="J134" s="15"/>
      <c r="K134" s="15"/>
      <c r="L134" s="9">
        <f t="shared" si="11"/>
        <v>0</v>
      </c>
      <c r="M134" s="15"/>
      <c r="N134" s="15"/>
      <c r="O134" s="15"/>
      <c r="P134" s="15"/>
      <c r="Q134" s="15"/>
      <c r="R134" s="11">
        <f t="shared" si="15"/>
        <v>0</v>
      </c>
      <c r="S134" s="15"/>
      <c r="T134" s="15"/>
      <c r="U134" s="9">
        <f t="shared" si="25"/>
        <v>0</v>
      </c>
      <c r="V134" s="9">
        <f t="shared" si="26"/>
        <v>0</v>
      </c>
      <c r="W134" s="15"/>
      <c r="X134" s="16">
        <f t="shared" si="27"/>
        <v>0</v>
      </c>
      <c r="Y134" s="18"/>
      <c r="Z134" s="17"/>
    </row>
    <row r="135" spans="1:26" ht="18" customHeight="1" x14ac:dyDescent="0.2">
      <c r="A135" s="7">
        <v>5530000</v>
      </c>
      <c r="B135" s="28" t="s">
        <v>156</v>
      </c>
      <c r="C135" s="9"/>
      <c r="D135" s="10">
        <f>VLOOKUP($A135,'05.04'!$A$9:$W$204,23,0)</f>
        <v>0</v>
      </c>
      <c r="E135" s="10"/>
      <c r="F135" s="10"/>
      <c r="G135" s="10"/>
      <c r="H135" s="9"/>
      <c r="I135" s="10"/>
      <c r="J135" s="10"/>
      <c r="K135" s="10"/>
      <c r="L135" s="9">
        <f t="shared" si="11"/>
        <v>0</v>
      </c>
      <c r="M135" s="10"/>
      <c r="N135" s="10"/>
      <c r="O135" s="10"/>
      <c r="P135" s="10"/>
      <c r="Q135" s="10"/>
      <c r="R135" s="11">
        <f t="shared" si="15"/>
        <v>0</v>
      </c>
      <c r="S135" s="10"/>
      <c r="T135" s="10"/>
      <c r="U135" s="9"/>
      <c r="V135" s="9"/>
      <c r="W135" s="10"/>
      <c r="X135" s="9"/>
      <c r="Y135" s="18"/>
      <c r="Z135" s="17"/>
    </row>
    <row r="136" spans="1:26" ht="18" customHeight="1" x14ac:dyDescent="0.2">
      <c r="A136" s="13">
        <v>5530012</v>
      </c>
      <c r="B136" s="14" t="s">
        <v>157</v>
      </c>
      <c r="C136" s="15">
        <v>30000</v>
      </c>
      <c r="D136" s="10">
        <f>VLOOKUP($A136,'05.04'!$A$9:$W$204,23,0)</f>
        <v>0</v>
      </c>
      <c r="E136" s="15"/>
      <c r="F136" s="15"/>
      <c r="G136" s="15"/>
      <c r="H136" s="9">
        <f t="shared" ref="H136:H143" si="28">SUM(E136:G136)</f>
        <v>0</v>
      </c>
      <c r="I136" s="15"/>
      <c r="J136" s="15"/>
      <c r="K136" s="15"/>
      <c r="L136" s="9">
        <f t="shared" si="11"/>
        <v>0</v>
      </c>
      <c r="M136" s="15"/>
      <c r="N136" s="15"/>
      <c r="O136" s="15"/>
      <c r="P136" s="15"/>
      <c r="Q136" s="15"/>
      <c r="R136" s="11">
        <f t="shared" si="15"/>
        <v>0</v>
      </c>
      <c r="S136" s="15"/>
      <c r="T136" s="15"/>
      <c r="U136" s="9">
        <f t="shared" ref="U136:U143" si="29">S136+T136</f>
        <v>0</v>
      </c>
      <c r="V136" s="9">
        <f t="shared" ref="V136:V143" si="30">D136+H136-L136-R136-U136</f>
        <v>0</v>
      </c>
      <c r="W136" s="15"/>
      <c r="X136" s="16">
        <f t="shared" ref="X136:X143" si="31">W136-V136</f>
        <v>0</v>
      </c>
      <c r="Y136" s="18"/>
      <c r="Z136" s="17"/>
    </row>
    <row r="137" spans="1:26" ht="18" customHeight="1" x14ac:dyDescent="0.2">
      <c r="A137" s="13">
        <v>5530013</v>
      </c>
      <c r="B137" s="14" t="s">
        <v>158</v>
      </c>
      <c r="C137" s="15">
        <v>30000</v>
      </c>
      <c r="D137" s="10">
        <f>VLOOKUP($A137,'05.04'!$A$9:$W$204,23,0)</f>
        <v>0</v>
      </c>
      <c r="E137" s="15"/>
      <c r="F137" s="15"/>
      <c r="G137" s="15"/>
      <c r="H137" s="9">
        <f t="shared" si="28"/>
        <v>0</v>
      </c>
      <c r="I137" s="15"/>
      <c r="J137" s="15"/>
      <c r="K137" s="15"/>
      <c r="L137" s="9">
        <f t="shared" si="11"/>
        <v>0</v>
      </c>
      <c r="M137" s="15"/>
      <c r="N137" s="15"/>
      <c r="O137" s="15"/>
      <c r="P137" s="15"/>
      <c r="Q137" s="15"/>
      <c r="R137" s="11">
        <f t="shared" si="15"/>
        <v>0</v>
      </c>
      <c r="S137" s="15"/>
      <c r="T137" s="15"/>
      <c r="U137" s="9">
        <f t="shared" si="29"/>
        <v>0</v>
      </c>
      <c r="V137" s="9">
        <f t="shared" si="30"/>
        <v>0</v>
      </c>
      <c r="W137" s="15"/>
      <c r="X137" s="16">
        <f t="shared" si="31"/>
        <v>0</v>
      </c>
      <c r="Y137" s="18"/>
      <c r="Z137" s="17"/>
    </row>
    <row r="138" spans="1:26" ht="18" customHeight="1" x14ac:dyDescent="0.2">
      <c r="A138" s="13">
        <v>5530014</v>
      </c>
      <c r="B138" s="14" t="s">
        <v>159</v>
      </c>
      <c r="C138" s="15">
        <v>30000</v>
      </c>
      <c r="D138" s="10">
        <f>VLOOKUP($A138,'05.04'!$A$9:$W$204,23,0)</f>
        <v>0</v>
      </c>
      <c r="E138" s="15"/>
      <c r="F138" s="15"/>
      <c r="G138" s="15"/>
      <c r="H138" s="9">
        <f t="shared" si="28"/>
        <v>0</v>
      </c>
      <c r="I138" s="15"/>
      <c r="J138" s="15"/>
      <c r="K138" s="15"/>
      <c r="L138" s="9">
        <f t="shared" si="11"/>
        <v>0</v>
      </c>
      <c r="M138" s="15"/>
      <c r="N138" s="15"/>
      <c r="O138" s="15"/>
      <c r="P138" s="15"/>
      <c r="Q138" s="15"/>
      <c r="R138" s="11">
        <f t="shared" si="15"/>
        <v>0</v>
      </c>
      <c r="S138" s="15"/>
      <c r="T138" s="15"/>
      <c r="U138" s="9">
        <f t="shared" si="29"/>
        <v>0</v>
      </c>
      <c r="V138" s="9">
        <f t="shared" si="30"/>
        <v>0</v>
      </c>
      <c r="W138" s="15"/>
      <c r="X138" s="16">
        <f t="shared" si="31"/>
        <v>0</v>
      </c>
      <c r="Y138" s="18"/>
      <c r="Z138" s="17"/>
    </row>
    <row r="139" spans="1:26" ht="18" customHeight="1" x14ac:dyDescent="0.2">
      <c r="A139" s="13">
        <v>5530015</v>
      </c>
      <c r="B139" s="14" t="s">
        <v>160</v>
      </c>
      <c r="C139" s="15">
        <v>30000</v>
      </c>
      <c r="D139" s="10">
        <f>VLOOKUP($A139,'05.04'!$A$9:$W$204,23,0)</f>
        <v>0</v>
      </c>
      <c r="E139" s="15"/>
      <c r="F139" s="15"/>
      <c r="G139" s="15"/>
      <c r="H139" s="9">
        <f t="shared" si="28"/>
        <v>0</v>
      </c>
      <c r="I139" s="15"/>
      <c r="J139" s="15"/>
      <c r="K139" s="15"/>
      <c r="L139" s="9">
        <f t="shared" si="11"/>
        <v>0</v>
      </c>
      <c r="M139" s="15"/>
      <c r="N139" s="15"/>
      <c r="O139" s="15"/>
      <c r="P139" s="15"/>
      <c r="Q139" s="15"/>
      <c r="R139" s="11">
        <f t="shared" si="15"/>
        <v>0</v>
      </c>
      <c r="S139" s="15"/>
      <c r="T139" s="15"/>
      <c r="U139" s="9">
        <f t="shared" si="29"/>
        <v>0</v>
      </c>
      <c r="V139" s="9">
        <f t="shared" si="30"/>
        <v>0</v>
      </c>
      <c r="W139" s="15"/>
      <c r="X139" s="16">
        <f t="shared" si="31"/>
        <v>0</v>
      </c>
      <c r="Y139" s="18"/>
      <c r="Z139" s="17"/>
    </row>
    <row r="140" spans="1:26" ht="18" customHeight="1" x14ac:dyDescent="0.2">
      <c r="A140" s="13">
        <v>5530016</v>
      </c>
      <c r="B140" s="14" t="s">
        <v>161</v>
      </c>
      <c r="C140" s="15">
        <v>30000</v>
      </c>
      <c r="D140" s="10">
        <f>VLOOKUP($A140,'05.04'!$A$9:$W$204,23,0)</f>
        <v>0</v>
      </c>
      <c r="E140" s="15"/>
      <c r="F140" s="15"/>
      <c r="G140" s="15"/>
      <c r="H140" s="9">
        <f t="shared" si="28"/>
        <v>0</v>
      </c>
      <c r="I140" s="15"/>
      <c r="J140" s="15"/>
      <c r="K140" s="15"/>
      <c r="L140" s="9">
        <f t="shared" si="11"/>
        <v>0</v>
      </c>
      <c r="M140" s="15"/>
      <c r="N140" s="15"/>
      <c r="O140" s="15"/>
      <c r="P140" s="15"/>
      <c r="Q140" s="15"/>
      <c r="R140" s="11">
        <f t="shared" si="15"/>
        <v>0</v>
      </c>
      <c r="S140" s="15"/>
      <c r="T140" s="15"/>
      <c r="U140" s="9">
        <f t="shared" si="29"/>
        <v>0</v>
      </c>
      <c r="V140" s="9">
        <f t="shared" si="30"/>
        <v>0</v>
      </c>
      <c r="W140" s="15"/>
      <c r="X140" s="16">
        <f t="shared" si="31"/>
        <v>0</v>
      </c>
      <c r="Y140" s="18"/>
      <c r="Z140" s="17"/>
    </row>
    <row r="141" spans="1:26" ht="18" customHeight="1" x14ac:dyDescent="0.2">
      <c r="A141" s="13">
        <v>5530018</v>
      </c>
      <c r="B141" s="14" t="s">
        <v>162</v>
      </c>
      <c r="C141" s="15">
        <v>30000</v>
      </c>
      <c r="D141" s="10">
        <f>VLOOKUP($A141,'05.04'!$A$9:$W$204,23,0)</f>
        <v>0</v>
      </c>
      <c r="E141" s="15"/>
      <c r="F141" s="15"/>
      <c r="G141" s="15"/>
      <c r="H141" s="9">
        <f t="shared" si="28"/>
        <v>0</v>
      </c>
      <c r="I141" s="15"/>
      <c r="J141" s="15"/>
      <c r="K141" s="15"/>
      <c r="L141" s="9">
        <f t="shared" ref="L141:L208" si="32">SUM(I141:K141)</f>
        <v>0</v>
      </c>
      <c r="M141" s="15"/>
      <c r="N141" s="15"/>
      <c r="O141" s="15"/>
      <c r="P141" s="15"/>
      <c r="Q141" s="15"/>
      <c r="R141" s="11">
        <f>SUM(M141:Q141)</f>
        <v>0</v>
      </c>
      <c r="S141" s="15"/>
      <c r="T141" s="15"/>
      <c r="U141" s="9">
        <f>S141+T141</f>
        <v>0</v>
      </c>
      <c r="V141" s="9">
        <f t="shared" si="30"/>
        <v>0</v>
      </c>
      <c r="W141" s="15"/>
      <c r="X141" s="16">
        <f>W141-V141</f>
        <v>0</v>
      </c>
      <c r="Y141" s="18"/>
      <c r="Z141" s="17"/>
    </row>
    <row r="142" spans="1:26" ht="18" customHeight="1" x14ac:dyDescent="0.2">
      <c r="A142" s="13">
        <v>5530019</v>
      </c>
      <c r="B142" s="14" t="s">
        <v>163</v>
      </c>
      <c r="C142" s="15">
        <v>30000</v>
      </c>
      <c r="D142" s="10">
        <f>VLOOKUP($A142,'05.04'!$A$9:$W$204,23,0)</f>
        <v>0</v>
      </c>
      <c r="E142" s="15"/>
      <c r="F142" s="15"/>
      <c r="G142" s="15"/>
      <c r="H142" s="9">
        <f t="shared" si="28"/>
        <v>0</v>
      </c>
      <c r="I142" s="15"/>
      <c r="J142" s="15"/>
      <c r="K142" s="15"/>
      <c r="L142" s="9">
        <f t="shared" si="32"/>
        <v>0</v>
      </c>
      <c r="M142" s="15"/>
      <c r="N142" s="15"/>
      <c r="O142" s="15"/>
      <c r="P142" s="15"/>
      <c r="Q142" s="15"/>
      <c r="R142" s="11">
        <f>SUM(M142:Q142)</f>
        <v>0</v>
      </c>
      <c r="S142" s="15"/>
      <c r="T142" s="15"/>
      <c r="U142" s="9">
        <f>S142+T142</f>
        <v>0</v>
      </c>
      <c r="V142" s="9">
        <f t="shared" si="30"/>
        <v>0</v>
      </c>
      <c r="W142" s="15"/>
      <c r="X142" s="16">
        <f>W142-V142</f>
        <v>0</v>
      </c>
      <c r="Y142" s="18"/>
      <c r="Z142" s="17"/>
    </row>
    <row r="143" spans="1:26" ht="18" customHeight="1" x14ac:dyDescent="0.2">
      <c r="A143" s="13">
        <v>5530020</v>
      </c>
      <c r="B143" s="14" t="s">
        <v>164</v>
      </c>
      <c r="C143" s="15">
        <v>30000</v>
      </c>
      <c r="D143" s="10">
        <f>VLOOKUP($A143,'05.04'!$A$9:$W$204,23,0)</f>
        <v>0</v>
      </c>
      <c r="E143" s="15"/>
      <c r="F143" s="15"/>
      <c r="G143" s="15"/>
      <c r="H143" s="9">
        <f t="shared" si="28"/>
        <v>0</v>
      </c>
      <c r="I143" s="15"/>
      <c r="J143" s="15"/>
      <c r="K143" s="15"/>
      <c r="L143" s="9">
        <f t="shared" si="32"/>
        <v>0</v>
      </c>
      <c r="M143" s="15"/>
      <c r="N143" s="15"/>
      <c r="O143" s="15"/>
      <c r="P143" s="15"/>
      <c r="Q143" s="15"/>
      <c r="R143" s="11">
        <f t="shared" si="15"/>
        <v>0</v>
      </c>
      <c r="S143" s="15"/>
      <c r="T143" s="15"/>
      <c r="U143" s="9">
        <f t="shared" si="29"/>
        <v>0</v>
      </c>
      <c r="V143" s="9">
        <f t="shared" si="30"/>
        <v>0</v>
      </c>
      <c r="W143" s="15"/>
      <c r="X143" s="16">
        <f t="shared" si="31"/>
        <v>0</v>
      </c>
      <c r="Y143" s="18"/>
      <c r="Z143" s="17"/>
    </row>
    <row r="144" spans="1:26" ht="18" customHeight="1" x14ac:dyDescent="0.2">
      <c r="A144" s="7">
        <v>7550000</v>
      </c>
      <c r="B144" s="8" t="s">
        <v>165</v>
      </c>
      <c r="C144" s="9"/>
      <c r="D144" s="10">
        <f>VLOOKUP($A144,'05.04'!$A$9:$W$204,23,0)</f>
        <v>0</v>
      </c>
      <c r="E144" s="10"/>
      <c r="F144" s="10"/>
      <c r="G144" s="10"/>
      <c r="H144" s="9"/>
      <c r="I144" s="10"/>
      <c r="J144" s="10"/>
      <c r="K144" s="10"/>
      <c r="L144" s="9">
        <f t="shared" si="32"/>
        <v>0</v>
      </c>
      <c r="M144" s="10"/>
      <c r="N144" s="10"/>
      <c r="O144" s="10"/>
      <c r="P144" s="10"/>
      <c r="Q144" s="10"/>
      <c r="R144" s="11">
        <f t="shared" si="15"/>
        <v>0</v>
      </c>
      <c r="S144" s="10"/>
      <c r="T144" s="10"/>
      <c r="U144" s="9"/>
      <c r="V144" s="9"/>
      <c r="W144" s="10"/>
      <c r="X144" s="9"/>
      <c r="Y144" s="18"/>
      <c r="Z144" s="17"/>
    </row>
    <row r="145" spans="1:26" ht="18" customHeight="1" x14ac:dyDescent="0.2">
      <c r="A145" s="13">
        <v>7520001</v>
      </c>
      <c r="B145" s="14" t="s">
        <v>166</v>
      </c>
      <c r="C145" s="15">
        <v>80000</v>
      </c>
      <c r="D145" s="10">
        <f>VLOOKUP($A145,'05.04'!$A$9:$W$204,23,0)</f>
        <v>0</v>
      </c>
      <c r="E145" s="15"/>
      <c r="F145" s="15"/>
      <c r="G145" s="15"/>
      <c r="H145" s="9">
        <f t="shared" ref="H145:H160" si="33">SUM(E145:G145)</f>
        <v>0</v>
      </c>
      <c r="I145" s="15"/>
      <c r="J145" s="15"/>
      <c r="K145" s="15"/>
      <c r="L145" s="9">
        <f t="shared" si="32"/>
        <v>0</v>
      </c>
      <c r="M145" s="15"/>
      <c r="N145" s="15"/>
      <c r="O145" s="15"/>
      <c r="P145" s="15"/>
      <c r="Q145" s="15"/>
      <c r="R145" s="11">
        <f>SUM(M145:Q145)</f>
        <v>0</v>
      </c>
      <c r="S145" s="15"/>
      <c r="T145" s="15"/>
      <c r="U145" s="9">
        <f>S145+T145</f>
        <v>0</v>
      </c>
      <c r="V145" s="9">
        <f t="shared" ref="V145:V160" si="34">D145+H145-L145-R145-U145</f>
        <v>0</v>
      </c>
      <c r="W145" s="15"/>
      <c r="X145" s="16">
        <f>W145-V145</f>
        <v>0</v>
      </c>
      <c r="Y145" s="18"/>
      <c r="Z145" s="17"/>
    </row>
    <row r="146" spans="1:26" ht="18" customHeight="1" x14ac:dyDescent="0.2">
      <c r="A146" s="13">
        <v>7520012</v>
      </c>
      <c r="B146" s="14" t="s">
        <v>167</v>
      </c>
      <c r="C146" s="15">
        <v>80000</v>
      </c>
      <c r="D146" s="10">
        <f>VLOOKUP($A146,'05.04'!$A$9:$W$204,23,0)</f>
        <v>0</v>
      </c>
      <c r="E146" s="15"/>
      <c r="F146" s="15"/>
      <c r="G146" s="15"/>
      <c r="H146" s="9">
        <f t="shared" si="33"/>
        <v>0</v>
      </c>
      <c r="I146" s="15"/>
      <c r="J146" s="15"/>
      <c r="K146" s="15"/>
      <c r="L146" s="9">
        <f t="shared" si="32"/>
        <v>0</v>
      </c>
      <c r="M146" s="15"/>
      <c r="N146" s="15"/>
      <c r="O146" s="15"/>
      <c r="P146" s="15"/>
      <c r="Q146" s="15"/>
      <c r="R146" s="11">
        <f>SUM(M146:Q146)</f>
        <v>0</v>
      </c>
      <c r="S146" s="15"/>
      <c r="T146" s="15"/>
      <c r="U146" s="9">
        <f>S146+T146</f>
        <v>0</v>
      </c>
      <c r="V146" s="9">
        <f t="shared" si="34"/>
        <v>0</v>
      </c>
      <c r="W146" s="15"/>
      <c r="X146" s="16">
        <f>W146-V146</f>
        <v>0</v>
      </c>
      <c r="Y146" s="18"/>
      <c r="Z146" s="17"/>
    </row>
    <row r="147" spans="1:26" ht="18" customHeight="1" x14ac:dyDescent="0.2">
      <c r="A147" s="13">
        <v>7520013</v>
      </c>
      <c r="B147" s="14" t="s">
        <v>168</v>
      </c>
      <c r="C147" s="15">
        <v>80000</v>
      </c>
      <c r="D147" s="10">
        <f>VLOOKUP($A147,'05.04'!$A$9:$W$204,23,0)</f>
        <v>0</v>
      </c>
      <c r="E147" s="15"/>
      <c r="F147" s="15"/>
      <c r="G147" s="15"/>
      <c r="H147" s="9">
        <f t="shared" si="33"/>
        <v>0</v>
      </c>
      <c r="I147" s="15"/>
      <c r="J147" s="15"/>
      <c r="K147" s="15"/>
      <c r="L147" s="9">
        <f t="shared" si="32"/>
        <v>0</v>
      </c>
      <c r="M147" s="15"/>
      <c r="N147" s="15"/>
      <c r="O147" s="15"/>
      <c r="P147" s="15"/>
      <c r="Q147" s="15"/>
      <c r="R147" s="11">
        <f>SUM(M147:Q147)</f>
        <v>0</v>
      </c>
      <c r="S147" s="15"/>
      <c r="T147" s="15"/>
      <c r="U147" s="9">
        <f>S147+T147</f>
        <v>0</v>
      </c>
      <c r="V147" s="9">
        <f t="shared" si="34"/>
        <v>0</v>
      </c>
      <c r="W147" s="15"/>
      <c r="X147" s="16">
        <f>W147-V147</f>
        <v>0</v>
      </c>
      <c r="Y147" s="18"/>
      <c r="Z147" s="17"/>
    </row>
    <row r="148" spans="1:26" ht="18" customHeight="1" x14ac:dyDescent="0.2">
      <c r="A148" s="13">
        <v>7520014</v>
      </c>
      <c r="B148" s="14" t="s">
        <v>169</v>
      </c>
      <c r="C148" s="15">
        <v>5000</v>
      </c>
      <c r="D148" s="10">
        <f>VLOOKUP($A148,'05.04'!$A$9:$W$204,23,0)</f>
        <v>0</v>
      </c>
      <c r="E148" s="15"/>
      <c r="F148" s="15"/>
      <c r="G148" s="15"/>
      <c r="H148" s="9">
        <f t="shared" si="33"/>
        <v>0</v>
      </c>
      <c r="I148" s="15"/>
      <c r="J148" s="15"/>
      <c r="K148" s="15"/>
      <c r="L148" s="9">
        <f t="shared" si="32"/>
        <v>0</v>
      </c>
      <c r="M148" s="15"/>
      <c r="N148" s="15"/>
      <c r="O148" s="15"/>
      <c r="P148" s="15"/>
      <c r="Q148" s="15"/>
      <c r="R148" s="11">
        <f>SUM(M148:Q148)</f>
        <v>0</v>
      </c>
      <c r="S148" s="15"/>
      <c r="T148" s="15"/>
      <c r="U148" s="9">
        <f>S148+T148</f>
        <v>0</v>
      </c>
      <c r="V148" s="9">
        <f t="shared" si="34"/>
        <v>0</v>
      </c>
      <c r="W148" s="15"/>
      <c r="X148" s="16">
        <f>W148-V148</f>
        <v>0</v>
      </c>
      <c r="Y148" s="18"/>
      <c r="Z148" s="17"/>
    </row>
    <row r="149" spans="1:26" ht="18" customHeight="1" x14ac:dyDescent="0.2">
      <c r="A149" s="13">
        <v>7550006</v>
      </c>
      <c r="B149" s="14" t="s">
        <v>170</v>
      </c>
      <c r="C149" s="15">
        <v>12000</v>
      </c>
      <c r="D149" s="10">
        <f>VLOOKUP($A149,'05.04'!$A$9:$W$204,23,0)</f>
        <v>1</v>
      </c>
      <c r="E149" s="15">
        <v>10</v>
      </c>
      <c r="F149" s="15"/>
      <c r="G149" s="15"/>
      <c r="H149" s="9">
        <f t="shared" si="33"/>
        <v>10</v>
      </c>
      <c r="I149" s="15"/>
      <c r="J149" s="15"/>
      <c r="K149" s="15"/>
      <c r="L149" s="9">
        <f t="shared" si="32"/>
        <v>0</v>
      </c>
      <c r="M149" s="15"/>
      <c r="N149" s="15"/>
      <c r="O149" s="15"/>
      <c r="P149" s="15"/>
      <c r="Q149" s="15"/>
      <c r="R149" s="11">
        <f t="shared" si="15"/>
        <v>0</v>
      </c>
      <c r="S149" s="15"/>
      <c r="T149" s="15"/>
      <c r="U149" s="9">
        <f t="shared" ref="U149:U160" si="35">S149+T149</f>
        <v>0</v>
      </c>
      <c r="V149" s="9">
        <f t="shared" si="34"/>
        <v>11</v>
      </c>
      <c r="W149" s="15">
        <v>11</v>
      </c>
      <c r="X149" s="16">
        <f t="shared" ref="X149:X160" si="36">W149-V149</f>
        <v>0</v>
      </c>
      <c r="Y149" s="18"/>
      <c r="Z149" s="17"/>
    </row>
    <row r="150" spans="1:26" ht="18" customHeight="1" x14ac:dyDescent="0.2">
      <c r="A150" s="13">
        <v>7550007</v>
      </c>
      <c r="B150" s="14" t="s">
        <v>171</v>
      </c>
      <c r="C150" s="15">
        <v>9000</v>
      </c>
      <c r="D150" s="10">
        <f>VLOOKUP($A150,'05.04'!$A$9:$W$204,23,0)</f>
        <v>13</v>
      </c>
      <c r="E150" s="15"/>
      <c r="F150" s="15"/>
      <c r="G150" s="15"/>
      <c r="H150" s="9">
        <f t="shared" si="33"/>
        <v>0</v>
      </c>
      <c r="I150" s="15"/>
      <c r="J150" s="15"/>
      <c r="K150" s="15"/>
      <c r="L150" s="9">
        <f t="shared" si="32"/>
        <v>0</v>
      </c>
      <c r="M150" s="15"/>
      <c r="N150" s="15"/>
      <c r="O150" s="15"/>
      <c r="P150" s="15"/>
      <c r="Q150" s="15"/>
      <c r="R150" s="11">
        <f t="shared" si="15"/>
        <v>0</v>
      </c>
      <c r="S150" s="15"/>
      <c r="T150" s="15"/>
      <c r="U150" s="9">
        <f t="shared" si="35"/>
        <v>0</v>
      </c>
      <c r="V150" s="9">
        <f t="shared" si="34"/>
        <v>13</v>
      </c>
      <c r="W150" s="15">
        <v>13</v>
      </c>
      <c r="X150" s="16">
        <f t="shared" si="36"/>
        <v>0</v>
      </c>
      <c r="Y150" s="18"/>
      <c r="Z150" s="17"/>
    </row>
    <row r="151" spans="1:26" ht="18" customHeight="1" x14ac:dyDescent="0.2">
      <c r="A151" s="13">
        <v>7550008</v>
      </c>
      <c r="B151" s="14" t="s">
        <v>172</v>
      </c>
      <c r="C151" s="15">
        <v>21000</v>
      </c>
      <c r="D151" s="10">
        <f>VLOOKUP($A151,'05.04'!$A$9:$W$204,23,0)</f>
        <v>4</v>
      </c>
      <c r="E151" s="15"/>
      <c r="F151" s="15"/>
      <c r="G151" s="15"/>
      <c r="H151" s="9">
        <f t="shared" si="33"/>
        <v>0</v>
      </c>
      <c r="I151" s="15"/>
      <c r="J151" s="15"/>
      <c r="K151" s="15"/>
      <c r="L151" s="9">
        <f t="shared" si="32"/>
        <v>0</v>
      </c>
      <c r="M151" s="15"/>
      <c r="N151" s="15"/>
      <c r="O151" s="15"/>
      <c r="P151" s="15"/>
      <c r="Q151" s="15"/>
      <c r="R151" s="11">
        <f t="shared" si="15"/>
        <v>0</v>
      </c>
      <c r="S151" s="15"/>
      <c r="T151" s="15"/>
      <c r="U151" s="9">
        <f t="shared" si="35"/>
        <v>0</v>
      </c>
      <c r="V151" s="9">
        <f t="shared" si="34"/>
        <v>4</v>
      </c>
      <c r="W151" s="15">
        <v>4</v>
      </c>
      <c r="X151" s="16">
        <f t="shared" si="36"/>
        <v>0</v>
      </c>
      <c r="Y151" s="18"/>
      <c r="Z151" s="17"/>
    </row>
    <row r="152" spans="1:26" ht="18" customHeight="1" x14ac:dyDescent="0.2">
      <c r="A152" s="13">
        <v>7550011</v>
      </c>
      <c r="B152" s="14" t="s">
        <v>173</v>
      </c>
      <c r="C152" s="15">
        <v>16000</v>
      </c>
      <c r="D152" s="10">
        <f>VLOOKUP($A152,'05.04'!$A$9:$W$204,23,0)</f>
        <v>14</v>
      </c>
      <c r="E152" s="15"/>
      <c r="F152" s="15"/>
      <c r="G152" s="15"/>
      <c r="H152" s="9">
        <f t="shared" si="33"/>
        <v>0</v>
      </c>
      <c r="I152" s="15"/>
      <c r="J152" s="15"/>
      <c r="K152" s="15"/>
      <c r="L152" s="9">
        <f t="shared" si="32"/>
        <v>0</v>
      </c>
      <c r="M152" s="15"/>
      <c r="N152" s="15"/>
      <c r="O152" s="15"/>
      <c r="P152" s="15"/>
      <c r="Q152" s="15"/>
      <c r="R152" s="11">
        <f t="shared" si="15"/>
        <v>0</v>
      </c>
      <c r="S152" s="15"/>
      <c r="T152" s="15"/>
      <c r="U152" s="9">
        <f t="shared" si="35"/>
        <v>0</v>
      </c>
      <c r="V152" s="9">
        <f t="shared" si="34"/>
        <v>14</v>
      </c>
      <c r="W152" s="15">
        <v>14</v>
      </c>
      <c r="X152" s="16">
        <f t="shared" si="36"/>
        <v>0</v>
      </c>
      <c r="Y152" s="18"/>
      <c r="Z152" s="17"/>
    </row>
    <row r="153" spans="1:26" ht="18" customHeight="1" x14ac:dyDescent="0.2">
      <c r="A153" s="13">
        <v>7550012</v>
      </c>
      <c r="B153" s="14" t="s">
        <v>174</v>
      </c>
      <c r="C153" s="15">
        <v>24000</v>
      </c>
      <c r="D153" s="10">
        <f>VLOOKUP($A153,'05.04'!$A$9:$W$204,23,0)</f>
        <v>4</v>
      </c>
      <c r="E153" s="15"/>
      <c r="F153" s="15"/>
      <c r="G153" s="15"/>
      <c r="H153" s="9">
        <f t="shared" si="33"/>
        <v>0</v>
      </c>
      <c r="I153" s="15"/>
      <c r="J153" s="15"/>
      <c r="K153" s="15"/>
      <c r="L153" s="9">
        <f t="shared" si="32"/>
        <v>0</v>
      </c>
      <c r="M153" s="15"/>
      <c r="N153" s="15"/>
      <c r="O153" s="15"/>
      <c r="P153" s="15"/>
      <c r="Q153" s="15"/>
      <c r="R153" s="11">
        <f t="shared" si="15"/>
        <v>0</v>
      </c>
      <c r="S153" s="15"/>
      <c r="T153" s="15"/>
      <c r="U153" s="9">
        <f t="shared" si="35"/>
        <v>0</v>
      </c>
      <c r="V153" s="9">
        <f t="shared" si="34"/>
        <v>4</v>
      </c>
      <c r="W153" s="15">
        <v>4</v>
      </c>
      <c r="X153" s="16">
        <f t="shared" si="36"/>
        <v>0</v>
      </c>
      <c r="Y153" s="18"/>
      <c r="Z153" s="17"/>
    </row>
    <row r="154" spans="1:26" ht="18" customHeight="1" x14ac:dyDescent="0.2">
      <c r="A154" s="13">
        <v>7550015</v>
      </c>
      <c r="B154" s="14" t="s">
        <v>175</v>
      </c>
      <c r="C154" s="15">
        <v>14000</v>
      </c>
      <c r="D154" s="10">
        <f>VLOOKUP($A154,'05.04'!$A$9:$W$204,23,0)</f>
        <v>9</v>
      </c>
      <c r="E154" s="15"/>
      <c r="F154" s="15"/>
      <c r="G154" s="15"/>
      <c r="H154" s="9">
        <f t="shared" si="33"/>
        <v>0</v>
      </c>
      <c r="I154" s="15"/>
      <c r="J154" s="15"/>
      <c r="K154" s="15"/>
      <c r="L154" s="9">
        <f t="shared" si="32"/>
        <v>0</v>
      </c>
      <c r="M154" s="15"/>
      <c r="N154" s="15"/>
      <c r="O154" s="15"/>
      <c r="P154" s="15"/>
      <c r="Q154" s="15"/>
      <c r="R154" s="11">
        <f t="shared" si="15"/>
        <v>0</v>
      </c>
      <c r="S154" s="15"/>
      <c r="T154" s="15"/>
      <c r="U154" s="9">
        <f t="shared" si="35"/>
        <v>0</v>
      </c>
      <c r="V154" s="9">
        <f t="shared" si="34"/>
        <v>9</v>
      </c>
      <c r="W154" s="15">
        <v>9</v>
      </c>
      <c r="X154" s="16">
        <f t="shared" si="36"/>
        <v>0</v>
      </c>
      <c r="Y154" s="18"/>
      <c r="Z154" s="17"/>
    </row>
    <row r="155" spans="1:26" ht="18" customHeight="1" x14ac:dyDescent="0.2">
      <c r="A155" s="13">
        <v>7550016</v>
      </c>
      <c r="B155" s="14" t="s">
        <v>176</v>
      </c>
      <c r="C155" s="15">
        <v>14000</v>
      </c>
      <c r="D155" s="10">
        <f>VLOOKUP($A155,'05.04'!$A$9:$W$204,23,0)</f>
        <v>9</v>
      </c>
      <c r="E155" s="15"/>
      <c r="F155" s="15"/>
      <c r="G155" s="15"/>
      <c r="H155" s="9">
        <f t="shared" si="33"/>
        <v>0</v>
      </c>
      <c r="I155" s="15"/>
      <c r="J155" s="15"/>
      <c r="K155" s="15"/>
      <c r="L155" s="9">
        <f t="shared" si="32"/>
        <v>0</v>
      </c>
      <c r="M155" s="15"/>
      <c r="N155" s="15"/>
      <c r="O155" s="15"/>
      <c r="P155" s="15"/>
      <c r="Q155" s="15"/>
      <c r="R155" s="11">
        <f t="shared" si="15"/>
        <v>0</v>
      </c>
      <c r="S155" s="15"/>
      <c r="T155" s="15"/>
      <c r="U155" s="9">
        <f t="shared" si="35"/>
        <v>0</v>
      </c>
      <c r="V155" s="9">
        <f t="shared" si="34"/>
        <v>9</v>
      </c>
      <c r="W155" s="15">
        <v>9</v>
      </c>
      <c r="X155" s="16">
        <f t="shared" si="36"/>
        <v>0</v>
      </c>
      <c r="Y155" s="18"/>
      <c r="Z155" s="17"/>
    </row>
    <row r="156" spans="1:26" ht="18" customHeight="1" x14ac:dyDescent="0.2">
      <c r="A156" s="13">
        <v>7550017</v>
      </c>
      <c r="B156" s="14" t="s">
        <v>177</v>
      </c>
      <c r="C156" s="15">
        <v>14000</v>
      </c>
      <c r="D156" s="10">
        <f>VLOOKUP($A156,'05.04'!$A$9:$W$204,23,0)</f>
        <v>3</v>
      </c>
      <c r="E156" s="15"/>
      <c r="F156" s="15"/>
      <c r="G156" s="15"/>
      <c r="H156" s="9">
        <f t="shared" si="33"/>
        <v>0</v>
      </c>
      <c r="I156" s="15">
        <v>2</v>
      </c>
      <c r="J156" s="15"/>
      <c r="K156" s="15"/>
      <c r="L156" s="9">
        <f t="shared" si="32"/>
        <v>2</v>
      </c>
      <c r="M156" s="15"/>
      <c r="N156" s="15"/>
      <c r="O156" s="15"/>
      <c r="P156" s="15"/>
      <c r="Q156" s="15"/>
      <c r="R156" s="11">
        <f t="shared" si="15"/>
        <v>0</v>
      </c>
      <c r="S156" s="15"/>
      <c r="T156" s="15"/>
      <c r="U156" s="9">
        <f t="shared" si="35"/>
        <v>0</v>
      </c>
      <c r="V156" s="9">
        <f t="shared" si="34"/>
        <v>1</v>
      </c>
      <c r="W156" s="15">
        <v>1</v>
      </c>
      <c r="X156" s="16">
        <f t="shared" si="36"/>
        <v>0</v>
      </c>
      <c r="Y156" s="18"/>
      <c r="Z156" s="17"/>
    </row>
    <row r="157" spans="1:26" ht="18" customHeight="1" x14ac:dyDescent="0.2">
      <c r="A157" s="13">
        <v>7550019</v>
      </c>
      <c r="B157" s="14" t="s">
        <v>178</v>
      </c>
      <c r="C157" s="15">
        <v>10000</v>
      </c>
      <c r="D157" s="10">
        <f>VLOOKUP($A157,'05.04'!$A$9:$W$204,23,0)</f>
        <v>26</v>
      </c>
      <c r="E157" s="15"/>
      <c r="F157" s="15"/>
      <c r="G157" s="15"/>
      <c r="H157" s="9">
        <f t="shared" si="33"/>
        <v>0</v>
      </c>
      <c r="I157" s="15">
        <v>8</v>
      </c>
      <c r="J157" s="15"/>
      <c r="K157" s="15"/>
      <c r="L157" s="9">
        <f t="shared" si="32"/>
        <v>8</v>
      </c>
      <c r="M157" s="15"/>
      <c r="N157" s="15"/>
      <c r="O157" s="15"/>
      <c r="P157" s="15"/>
      <c r="Q157" s="15"/>
      <c r="R157" s="11">
        <f t="shared" si="15"/>
        <v>0</v>
      </c>
      <c r="S157" s="15"/>
      <c r="T157" s="15"/>
      <c r="U157" s="9">
        <f t="shared" si="35"/>
        <v>0</v>
      </c>
      <c r="V157" s="9">
        <f t="shared" si="34"/>
        <v>18</v>
      </c>
      <c r="W157" s="15">
        <v>18</v>
      </c>
      <c r="X157" s="16">
        <f t="shared" si="36"/>
        <v>0</v>
      </c>
      <c r="Y157" s="18"/>
      <c r="Z157" s="17"/>
    </row>
    <row r="158" spans="1:26" ht="18" customHeight="1" x14ac:dyDescent="0.2">
      <c r="A158" s="13">
        <v>7550026</v>
      </c>
      <c r="B158" s="14" t="s">
        <v>179</v>
      </c>
      <c r="C158" s="15">
        <v>26000</v>
      </c>
      <c r="D158" s="10">
        <f>VLOOKUP($A158,'05.04'!$A$9:$W$204,23,0)</f>
        <v>9</v>
      </c>
      <c r="E158" s="15">
        <v>30</v>
      </c>
      <c r="F158" s="15"/>
      <c r="G158" s="15"/>
      <c r="H158" s="9">
        <f t="shared" si="33"/>
        <v>30</v>
      </c>
      <c r="I158" s="15">
        <v>3</v>
      </c>
      <c r="J158" s="15"/>
      <c r="K158" s="15"/>
      <c r="L158" s="9">
        <f t="shared" si="32"/>
        <v>3</v>
      </c>
      <c r="M158" s="15"/>
      <c r="N158" s="15"/>
      <c r="O158" s="15"/>
      <c r="P158" s="15"/>
      <c r="Q158" s="15"/>
      <c r="R158" s="11">
        <f t="shared" si="15"/>
        <v>0</v>
      </c>
      <c r="S158" s="15"/>
      <c r="T158" s="15"/>
      <c r="U158" s="9">
        <f t="shared" si="35"/>
        <v>0</v>
      </c>
      <c r="V158" s="9">
        <f t="shared" si="34"/>
        <v>36</v>
      </c>
      <c r="W158" s="15">
        <v>36</v>
      </c>
      <c r="X158" s="16">
        <f t="shared" si="36"/>
        <v>0</v>
      </c>
      <c r="Y158" s="18"/>
      <c r="Z158" s="17"/>
    </row>
    <row r="159" spans="1:26" ht="18" customHeight="1" x14ac:dyDescent="0.2">
      <c r="A159" s="13">
        <v>4550025</v>
      </c>
      <c r="B159" s="14" t="s">
        <v>233</v>
      </c>
      <c r="C159" s="15">
        <v>32000</v>
      </c>
      <c r="D159" s="10">
        <f>VLOOKUP($A159,'05.04'!$A$9:$W$204,23,0)</f>
        <v>0</v>
      </c>
      <c r="E159" s="15"/>
      <c r="F159" s="15"/>
      <c r="G159" s="15"/>
      <c r="H159" s="9">
        <f t="shared" si="33"/>
        <v>0</v>
      </c>
      <c r="I159" s="15"/>
      <c r="J159" s="15"/>
      <c r="K159" s="15"/>
      <c r="L159" s="9">
        <f t="shared" si="32"/>
        <v>0</v>
      </c>
      <c r="M159" s="15"/>
      <c r="N159" s="15"/>
      <c r="O159" s="15"/>
      <c r="P159" s="15"/>
      <c r="Q159" s="15"/>
      <c r="R159" s="11">
        <f t="shared" si="15"/>
        <v>0</v>
      </c>
      <c r="S159" s="15"/>
      <c r="T159" s="15"/>
      <c r="U159" s="9">
        <f t="shared" si="35"/>
        <v>0</v>
      </c>
      <c r="V159" s="9">
        <f t="shared" si="34"/>
        <v>0</v>
      </c>
      <c r="W159" s="15"/>
      <c r="X159" s="16">
        <f t="shared" si="36"/>
        <v>0</v>
      </c>
      <c r="Y159" s="18"/>
      <c r="Z159" s="17"/>
    </row>
    <row r="160" spans="1:26" ht="18" customHeight="1" x14ac:dyDescent="0.2">
      <c r="A160" s="13">
        <v>4550013</v>
      </c>
      <c r="B160" s="14" t="s">
        <v>231</v>
      </c>
      <c r="C160" s="15">
        <v>32000</v>
      </c>
      <c r="D160" s="10">
        <f>VLOOKUP($A160,'05.04'!$A$9:$W$204,23,0)</f>
        <v>0</v>
      </c>
      <c r="E160" s="15"/>
      <c r="F160" s="15"/>
      <c r="G160" s="15"/>
      <c r="H160" s="9">
        <f t="shared" si="33"/>
        <v>0</v>
      </c>
      <c r="I160" s="15"/>
      <c r="J160" s="15"/>
      <c r="K160" s="15"/>
      <c r="L160" s="9">
        <f t="shared" si="32"/>
        <v>0</v>
      </c>
      <c r="M160" s="15"/>
      <c r="N160" s="15"/>
      <c r="O160" s="15"/>
      <c r="P160" s="15"/>
      <c r="Q160" s="15"/>
      <c r="R160" s="11">
        <f t="shared" ref="R160:R208" si="37">SUM(M160:Q160)</f>
        <v>0</v>
      </c>
      <c r="S160" s="15"/>
      <c r="T160" s="15"/>
      <c r="U160" s="9">
        <f t="shared" si="35"/>
        <v>0</v>
      </c>
      <c r="V160" s="9">
        <f t="shared" si="34"/>
        <v>0</v>
      </c>
      <c r="W160" s="15"/>
      <c r="X160" s="16">
        <f t="shared" si="36"/>
        <v>0</v>
      </c>
      <c r="Y160" s="18"/>
      <c r="Z160" s="17"/>
    </row>
    <row r="161" spans="1:26" ht="18" customHeight="1" x14ac:dyDescent="0.2">
      <c r="A161" s="7">
        <v>5500000</v>
      </c>
      <c r="B161" s="8" t="s">
        <v>180</v>
      </c>
      <c r="C161" s="9"/>
      <c r="D161" s="10">
        <f>VLOOKUP($A161,'05.04'!$A$9:$W$204,23,0)</f>
        <v>0</v>
      </c>
      <c r="E161" s="10"/>
      <c r="F161" s="10"/>
      <c r="G161" s="10"/>
      <c r="H161" s="9"/>
      <c r="I161" s="10"/>
      <c r="J161" s="10"/>
      <c r="K161" s="10"/>
      <c r="L161" s="9">
        <f t="shared" si="32"/>
        <v>0</v>
      </c>
      <c r="M161" s="10"/>
      <c r="N161" s="10"/>
      <c r="O161" s="10"/>
      <c r="P161" s="10"/>
      <c r="Q161" s="10"/>
      <c r="R161" s="11">
        <f t="shared" si="37"/>
        <v>0</v>
      </c>
      <c r="S161" s="10"/>
      <c r="T161" s="10"/>
      <c r="U161" s="9"/>
      <c r="V161" s="9"/>
      <c r="W161" s="10"/>
      <c r="X161" s="9"/>
      <c r="Y161" s="18"/>
      <c r="Z161" s="17"/>
    </row>
    <row r="162" spans="1:26" s="24" customFormat="1" ht="18" customHeight="1" x14ac:dyDescent="0.2">
      <c r="A162" s="13">
        <v>5500044</v>
      </c>
      <c r="B162" s="20" t="s">
        <v>181</v>
      </c>
      <c r="C162" s="21">
        <v>28000</v>
      </c>
      <c r="D162" s="10">
        <f>VLOOKUP($A162,'05.04'!$A$9:$W$204,23,0)</f>
        <v>0</v>
      </c>
      <c r="E162" s="15">
        <v>5</v>
      </c>
      <c r="F162" s="15"/>
      <c r="G162" s="15"/>
      <c r="H162" s="9">
        <f t="shared" ref="H162:H207" si="38">SUM(E162:G162)</f>
        <v>5</v>
      </c>
      <c r="I162" s="15">
        <v>5</v>
      </c>
      <c r="J162" s="15"/>
      <c r="K162" s="15"/>
      <c r="L162" s="9">
        <f t="shared" si="32"/>
        <v>5</v>
      </c>
      <c r="M162" s="15"/>
      <c r="N162" s="15"/>
      <c r="O162" s="15"/>
      <c r="P162" s="15"/>
      <c r="Q162" s="15"/>
      <c r="R162" s="11">
        <f t="shared" si="37"/>
        <v>0</v>
      </c>
      <c r="S162" s="15"/>
      <c r="T162" s="15"/>
      <c r="U162" s="9">
        <f t="shared" ref="U162:U188" si="39">S162+T162</f>
        <v>0</v>
      </c>
      <c r="V162" s="9">
        <f t="shared" ref="V162:V207" si="40">D162+H162-L162-R162-U162</f>
        <v>0</v>
      </c>
      <c r="W162" s="15"/>
      <c r="X162" s="16">
        <f t="shared" ref="X162:X188" si="41">W162-V162</f>
        <v>0</v>
      </c>
      <c r="Y162" s="22"/>
      <c r="Z162" s="23"/>
    </row>
    <row r="163" spans="1:26" s="24" customFormat="1" ht="18" customHeight="1" x14ac:dyDescent="0.2">
      <c r="A163" s="13">
        <v>5500045</v>
      </c>
      <c r="B163" s="20" t="s">
        <v>182</v>
      </c>
      <c r="C163" s="21">
        <v>30000</v>
      </c>
      <c r="D163" s="10">
        <f>VLOOKUP($A163,'05.04'!$A$9:$W$204,23,0)</f>
        <v>0</v>
      </c>
      <c r="E163" s="15">
        <v>5</v>
      </c>
      <c r="F163" s="15"/>
      <c r="G163" s="15"/>
      <c r="H163" s="9">
        <f t="shared" si="38"/>
        <v>5</v>
      </c>
      <c r="I163" s="15">
        <v>5</v>
      </c>
      <c r="J163" s="15"/>
      <c r="K163" s="15"/>
      <c r="L163" s="9">
        <f t="shared" si="32"/>
        <v>5</v>
      </c>
      <c r="M163" s="15"/>
      <c r="N163" s="15"/>
      <c r="O163" s="15"/>
      <c r="P163" s="15"/>
      <c r="Q163" s="15"/>
      <c r="R163" s="11">
        <f t="shared" si="37"/>
        <v>0</v>
      </c>
      <c r="S163" s="15"/>
      <c r="T163" s="15"/>
      <c r="U163" s="9">
        <f t="shared" si="39"/>
        <v>0</v>
      </c>
      <c r="V163" s="9">
        <f t="shared" si="40"/>
        <v>0</v>
      </c>
      <c r="W163" s="15"/>
      <c r="X163" s="16">
        <f t="shared" si="41"/>
        <v>0</v>
      </c>
      <c r="Y163" s="22"/>
      <c r="Z163" s="23"/>
    </row>
    <row r="164" spans="1:26" ht="18" customHeight="1" x14ac:dyDescent="0.2">
      <c r="A164" s="13">
        <v>5500063</v>
      </c>
      <c r="B164" s="14" t="s">
        <v>183</v>
      </c>
      <c r="C164" s="15">
        <v>21000</v>
      </c>
      <c r="D164" s="10">
        <f>VLOOKUP($A164,'05.04'!$A$9:$W$204,23,0)</f>
        <v>0</v>
      </c>
      <c r="E164" s="15">
        <v>20</v>
      </c>
      <c r="F164" s="15"/>
      <c r="G164" s="15"/>
      <c r="H164" s="9">
        <f t="shared" si="38"/>
        <v>20</v>
      </c>
      <c r="I164" s="15">
        <v>20</v>
      </c>
      <c r="J164" s="15"/>
      <c r="K164" s="15"/>
      <c r="L164" s="9">
        <f t="shared" si="32"/>
        <v>20</v>
      </c>
      <c r="M164" s="15"/>
      <c r="N164" s="15"/>
      <c r="O164" s="15"/>
      <c r="P164" s="15"/>
      <c r="Q164" s="15"/>
      <c r="R164" s="11">
        <f t="shared" si="37"/>
        <v>0</v>
      </c>
      <c r="S164" s="15"/>
      <c r="T164" s="15"/>
      <c r="U164" s="9">
        <f t="shared" si="39"/>
        <v>0</v>
      </c>
      <c r="V164" s="9">
        <f t="shared" si="40"/>
        <v>0</v>
      </c>
      <c r="W164" s="15"/>
      <c r="X164" s="16">
        <f t="shared" si="41"/>
        <v>0</v>
      </c>
      <c r="Y164" s="18"/>
      <c r="Z164" s="17"/>
    </row>
    <row r="165" spans="1:26" ht="18" customHeight="1" x14ac:dyDescent="0.2">
      <c r="A165" s="13">
        <v>5500064</v>
      </c>
      <c r="B165" s="14" t="s">
        <v>184</v>
      </c>
      <c r="C165" s="15">
        <v>26000</v>
      </c>
      <c r="D165" s="10">
        <f>VLOOKUP($A165,'05.04'!$A$9:$W$204,23,0)</f>
        <v>0</v>
      </c>
      <c r="E165" s="15"/>
      <c r="F165" s="15"/>
      <c r="G165" s="15"/>
      <c r="H165" s="9">
        <f t="shared" si="38"/>
        <v>0</v>
      </c>
      <c r="I165" s="15"/>
      <c r="J165" s="15"/>
      <c r="K165" s="15"/>
      <c r="L165" s="9">
        <f t="shared" si="32"/>
        <v>0</v>
      </c>
      <c r="M165" s="15"/>
      <c r="N165" s="15"/>
      <c r="O165" s="15"/>
      <c r="P165" s="15"/>
      <c r="Q165" s="15"/>
      <c r="R165" s="11">
        <f t="shared" si="37"/>
        <v>0</v>
      </c>
      <c r="S165" s="15"/>
      <c r="T165" s="15"/>
      <c r="U165" s="9">
        <f t="shared" si="39"/>
        <v>0</v>
      </c>
      <c r="V165" s="9">
        <f t="shared" si="40"/>
        <v>0</v>
      </c>
      <c r="W165" s="15"/>
      <c r="X165" s="16">
        <f t="shared" si="41"/>
        <v>0</v>
      </c>
      <c r="Y165" s="18"/>
      <c r="Z165" s="17"/>
    </row>
    <row r="166" spans="1:26" ht="18" customHeight="1" x14ac:dyDescent="0.2">
      <c r="A166" s="13">
        <v>5500065</v>
      </c>
      <c r="B166" s="14" t="s">
        <v>185</v>
      </c>
      <c r="C166" s="15">
        <v>24000</v>
      </c>
      <c r="D166" s="10">
        <f>VLOOKUP($A166,'05.04'!$A$9:$W$204,23,0)</f>
        <v>0</v>
      </c>
      <c r="E166" s="15"/>
      <c r="F166" s="15"/>
      <c r="G166" s="15"/>
      <c r="H166" s="9">
        <f t="shared" si="38"/>
        <v>0</v>
      </c>
      <c r="I166" s="15"/>
      <c r="J166" s="15"/>
      <c r="K166" s="15"/>
      <c r="L166" s="9">
        <f t="shared" si="32"/>
        <v>0</v>
      </c>
      <c r="M166" s="15"/>
      <c r="N166" s="15"/>
      <c r="O166" s="15"/>
      <c r="P166" s="15"/>
      <c r="Q166" s="15"/>
      <c r="R166" s="11">
        <f t="shared" si="37"/>
        <v>0</v>
      </c>
      <c r="S166" s="15"/>
      <c r="T166" s="15"/>
      <c r="U166" s="9">
        <f t="shared" si="39"/>
        <v>0</v>
      </c>
      <c r="V166" s="9">
        <f t="shared" si="40"/>
        <v>0</v>
      </c>
      <c r="W166" s="15"/>
      <c r="X166" s="16">
        <f t="shared" si="41"/>
        <v>0</v>
      </c>
      <c r="Y166" s="18"/>
      <c r="Z166" s="17"/>
    </row>
    <row r="167" spans="1:26" ht="18" customHeight="1" x14ac:dyDescent="0.2">
      <c r="A167" s="13">
        <v>5500066</v>
      </c>
      <c r="B167" s="14" t="s">
        <v>186</v>
      </c>
      <c r="C167" s="15">
        <v>32000</v>
      </c>
      <c r="D167" s="10">
        <f>VLOOKUP($A167,'05.04'!$A$9:$W$204,23,0)</f>
        <v>0</v>
      </c>
      <c r="E167" s="15"/>
      <c r="F167" s="15"/>
      <c r="G167" s="15"/>
      <c r="H167" s="9">
        <f t="shared" si="38"/>
        <v>0</v>
      </c>
      <c r="I167" s="15"/>
      <c r="J167" s="15"/>
      <c r="K167" s="15"/>
      <c r="L167" s="9">
        <f t="shared" si="32"/>
        <v>0</v>
      </c>
      <c r="M167" s="15"/>
      <c r="N167" s="15"/>
      <c r="O167" s="15"/>
      <c r="P167" s="15"/>
      <c r="Q167" s="15"/>
      <c r="R167" s="11">
        <f t="shared" si="37"/>
        <v>0</v>
      </c>
      <c r="S167" s="15"/>
      <c r="T167" s="15"/>
      <c r="U167" s="9">
        <f t="shared" si="39"/>
        <v>0</v>
      </c>
      <c r="V167" s="9">
        <f t="shared" si="40"/>
        <v>0</v>
      </c>
      <c r="W167" s="15"/>
      <c r="X167" s="16">
        <f t="shared" si="41"/>
        <v>0</v>
      </c>
      <c r="Y167" s="18"/>
      <c r="Z167" s="17"/>
    </row>
    <row r="168" spans="1:26" ht="18" customHeight="1" x14ac:dyDescent="0.2">
      <c r="A168" s="13">
        <v>5510070</v>
      </c>
      <c r="B168" s="14" t="s">
        <v>187</v>
      </c>
      <c r="C168" s="15">
        <v>28000</v>
      </c>
      <c r="D168" s="10">
        <f>VLOOKUP($A168,'05.04'!$A$9:$W$204,23,0)</f>
        <v>0</v>
      </c>
      <c r="E168" s="15">
        <v>40</v>
      </c>
      <c r="F168" s="15"/>
      <c r="G168" s="15"/>
      <c r="H168" s="9">
        <f t="shared" si="38"/>
        <v>40</v>
      </c>
      <c r="I168" s="15">
        <v>40</v>
      </c>
      <c r="J168" s="15"/>
      <c r="K168" s="15"/>
      <c r="L168" s="9">
        <f t="shared" si="32"/>
        <v>40</v>
      </c>
      <c r="M168" s="15"/>
      <c r="N168" s="15"/>
      <c r="O168" s="15"/>
      <c r="P168" s="15"/>
      <c r="Q168" s="15"/>
      <c r="R168" s="11">
        <f t="shared" si="37"/>
        <v>0</v>
      </c>
      <c r="S168" s="15"/>
      <c r="T168" s="15"/>
      <c r="U168" s="9">
        <f t="shared" si="39"/>
        <v>0</v>
      </c>
      <c r="V168" s="9">
        <f t="shared" si="40"/>
        <v>0</v>
      </c>
      <c r="W168" s="15"/>
      <c r="X168" s="16">
        <f t="shared" si="41"/>
        <v>0</v>
      </c>
      <c r="Y168" s="18"/>
      <c r="Z168" s="17"/>
    </row>
    <row r="169" spans="1:26" ht="18" customHeight="1" x14ac:dyDescent="0.2">
      <c r="A169" s="13">
        <v>5510072</v>
      </c>
      <c r="B169" s="14" t="s">
        <v>188</v>
      </c>
      <c r="C169" s="15">
        <v>29000</v>
      </c>
      <c r="D169" s="10">
        <f>VLOOKUP($A169,'05.04'!$A$9:$W$204,23,0)</f>
        <v>0</v>
      </c>
      <c r="E169" s="15">
        <v>1</v>
      </c>
      <c r="F169" s="15"/>
      <c r="G169" s="15"/>
      <c r="H169" s="9">
        <f t="shared" si="38"/>
        <v>1</v>
      </c>
      <c r="I169" s="15">
        <v>1</v>
      </c>
      <c r="J169" s="15"/>
      <c r="K169" s="15"/>
      <c r="L169" s="9">
        <f t="shared" si="32"/>
        <v>1</v>
      </c>
      <c r="M169" s="15"/>
      <c r="N169" s="15"/>
      <c r="O169" s="15"/>
      <c r="P169" s="15"/>
      <c r="Q169" s="15"/>
      <c r="R169" s="11">
        <f t="shared" si="37"/>
        <v>0</v>
      </c>
      <c r="S169" s="15"/>
      <c r="T169" s="15"/>
      <c r="U169" s="9">
        <f t="shared" si="39"/>
        <v>0</v>
      </c>
      <c r="V169" s="9">
        <f t="shared" si="40"/>
        <v>0</v>
      </c>
      <c r="W169" s="15"/>
      <c r="X169" s="16">
        <f t="shared" si="41"/>
        <v>0</v>
      </c>
      <c r="Y169" s="18"/>
      <c r="Z169" s="17"/>
    </row>
    <row r="170" spans="1:26" ht="18" customHeight="1" x14ac:dyDescent="0.2">
      <c r="A170" s="13">
        <v>5510074</v>
      </c>
      <c r="B170" s="14" t="s">
        <v>189</v>
      </c>
      <c r="C170" s="15">
        <v>30000</v>
      </c>
      <c r="D170" s="10">
        <f>VLOOKUP($A170,'05.04'!$A$9:$W$204,23,0)</f>
        <v>0</v>
      </c>
      <c r="E170" s="15">
        <v>9</v>
      </c>
      <c r="F170" s="15"/>
      <c r="G170" s="15"/>
      <c r="H170" s="9">
        <f t="shared" si="38"/>
        <v>9</v>
      </c>
      <c r="I170" s="15">
        <v>9</v>
      </c>
      <c r="J170" s="15"/>
      <c r="K170" s="15"/>
      <c r="L170" s="9">
        <f t="shared" si="32"/>
        <v>9</v>
      </c>
      <c r="M170" s="15"/>
      <c r="N170" s="15"/>
      <c r="O170" s="15"/>
      <c r="P170" s="15"/>
      <c r="Q170" s="15"/>
      <c r="R170" s="11">
        <f t="shared" si="37"/>
        <v>0</v>
      </c>
      <c r="S170" s="15"/>
      <c r="T170" s="15"/>
      <c r="U170" s="9">
        <f t="shared" si="39"/>
        <v>0</v>
      </c>
      <c r="V170" s="9">
        <f t="shared" si="40"/>
        <v>0</v>
      </c>
      <c r="W170" s="15"/>
      <c r="X170" s="16">
        <f t="shared" si="41"/>
        <v>0</v>
      </c>
      <c r="Y170" s="18"/>
      <c r="Z170" s="17"/>
    </row>
    <row r="171" spans="1:26" ht="18" customHeight="1" x14ac:dyDescent="0.2">
      <c r="A171" s="13">
        <v>5520002</v>
      </c>
      <c r="B171" s="14" t="s">
        <v>190</v>
      </c>
      <c r="C171" s="15">
        <v>34000</v>
      </c>
      <c r="D171" s="10">
        <f>VLOOKUP($A171,'05.04'!$A$9:$W$204,23,0)</f>
        <v>0</v>
      </c>
      <c r="E171" s="15">
        <v>8</v>
      </c>
      <c r="F171" s="15"/>
      <c r="G171" s="15"/>
      <c r="H171" s="9">
        <f t="shared" si="38"/>
        <v>8</v>
      </c>
      <c r="I171" s="15">
        <v>8</v>
      </c>
      <c r="J171" s="15"/>
      <c r="K171" s="15"/>
      <c r="L171" s="9">
        <f t="shared" si="32"/>
        <v>8</v>
      </c>
      <c r="M171" s="15"/>
      <c r="N171" s="15"/>
      <c r="O171" s="15"/>
      <c r="P171" s="15"/>
      <c r="Q171" s="15"/>
      <c r="R171" s="11">
        <f>SUM(M171:Q171)</f>
        <v>0</v>
      </c>
      <c r="S171" s="15"/>
      <c r="T171" s="15"/>
      <c r="U171" s="9">
        <f>S171+T171</f>
        <v>0</v>
      </c>
      <c r="V171" s="9">
        <f t="shared" si="40"/>
        <v>0</v>
      </c>
      <c r="W171" s="15"/>
      <c r="X171" s="16">
        <f>W171-V171</f>
        <v>0</v>
      </c>
      <c r="Y171" s="18"/>
      <c r="Z171" s="17"/>
    </row>
    <row r="172" spans="1:26" ht="18" customHeight="1" x14ac:dyDescent="0.2">
      <c r="A172" s="13">
        <v>5520003</v>
      </c>
      <c r="B172" s="14" t="s">
        <v>191</v>
      </c>
      <c r="C172" s="15">
        <v>34000</v>
      </c>
      <c r="D172" s="10">
        <f>VLOOKUP($A172,'05.04'!$A$9:$W$204,23,0)</f>
        <v>0</v>
      </c>
      <c r="E172" s="15">
        <v>3</v>
      </c>
      <c r="F172" s="15"/>
      <c r="G172" s="15"/>
      <c r="H172" s="9">
        <f t="shared" si="38"/>
        <v>3</v>
      </c>
      <c r="I172" s="15">
        <v>3</v>
      </c>
      <c r="J172" s="15"/>
      <c r="K172" s="15"/>
      <c r="L172" s="9">
        <f t="shared" si="32"/>
        <v>3</v>
      </c>
      <c r="M172" s="15"/>
      <c r="N172" s="15"/>
      <c r="O172" s="15"/>
      <c r="P172" s="15"/>
      <c r="Q172" s="15"/>
      <c r="R172" s="11">
        <f>SUM(M172:Q172)</f>
        <v>0</v>
      </c>
      <c r="S172" s="15"/>
      <c r="T172" s="15"/>
      <c r="U172" s="9">
        <f>S172+T172</f>
        <v>0</v>
      </c>
      <c r="V172" s="9">
        <f t="shared" si="40"/>
        <v>0</v>
      </c>
      <c r="W172" s="15"/>
      <c r="X172" s="16">
        <f>W172-V172</f>
        <v>0</v>
      </c>
      <c r="Y172" s="18"/>
      <c r="Z172" s="17"/>
    </row>
    <row r="173" spans="1:26" ht="18" customHeight="1" x14ac:dyDescent="0.2">
      <c r="A173" s="13">
        <v>5520005</v>
      </c>
      <c r="B173" s="14" t="s">
        <v>192</v>
      </c>
      <c r="C173" s="15">
        <v>19000</v>
      </c>
      <c r="D173" s="10">
        <f>VLOOKUP($A173,'05.04'!$A$9:$W$204,23,0)</f>
        <v>0</v>
      </c>
      <c r="E173" s="15">
        <v>28</v>
      </c>
      <c r="F173" s="15"/>
      <c r="G173" s="15"/>
      <c r="H173" s="9">
        <f t="shared" si="38"/>
        <v>28</v>
      </c>
      <c r="I173" s="15">
        <v>28</v>
      </c>
      <c r="J173" s="15"/>
      <c r="K173" s="15"/>
      <c r="L173" s="9">
        <f t="shared" si="32"/>
        <v>28</v>
      </c>
      <c r="M173" s="15"/>
      <c r="N173" s="15"/>
      <c r="O173" s="15"/>
      <c r="P173" s="15"/>
      <c r="Q173" s="15"/>
      <c r="R173" s="11">
        <f>SUM(M173:Q173)</f>
        <v>0</v>
      </c>
      <c r="S173" s="15"/>
      <c r="T173" s="15"/>
      <c r="U173" s="9">
        <f>S173+T173</f>
        <v>0</v>
      </c>
      <c r="V173" s="9">
        <f t="shared" si="40"/>
        <v>0</v>
      </c>
      <c r="W173" s="15"/>
      <c r="X173" s="16">
        <f>W173-V173</f>
        <v>0</v>
      </c>
      <c r="Y173" s="18"/>
      <c r="Z173" s="17"/>
    </row>
    <row r="174" spans="1:26" ht="18" customHeight="1" x14ac:dyDescent="0.2">
      <c r="A174" s="13">
        <v>5530001</v>
      </c>
      <c r="B174" s="14" t="s">
        <v>193</v>
      </c>
      <c r="C174" s="15">
        <v>46000</v>
      </c>
      <c r="D174" s="10">
        <f>VLOOKUP($A174,'05.04'!$A$9:$W$204,23,0)</f>
        <v>0</v>
      </c>
      <c r="E174" s="15">
        <v>5</v>
      </c>
      <c r="F174" s="15"/>
      <c r="G174" s="15"/>
      <c r="H174" s="9">
        <f t="shared" si="38"/>
        <v>5</v>
      </c>
      <c r="I174" s="15">
        <v>5</v>
      </c>
      <c r="J174" s="15"/>
      <c r="K174" s="15"/>
      <c r="L174" s="9">
        <f t="shared" si="32"/>
        <v>5</v>
      </c>
      <c r="M174" s="15"/>
      <c r="N174" s="15"/>
      <c r="O174" s="15"/>
      <c r="P174" s="15"/>
      <c r="Q174" s="15"/>
      <c r="R174" s="11">
        <f>SUM(M174:Q174)</f>
        <v>0</v>
      </c>
      <c r="S174" s="15"/>
      <c r="T174" s="15"/>
      <c r="U174" s="9">
        <f>S174+T174</f>
        <v>0</v>
      </c>
      <c r="V174" s="9">
        <f t="shared" si="40"/>
        <v>0</v>
      </c>
      <c r="W174" s="15"/>
      <c r="X174" s="16">
        <f>W174-V174</f>
        <v>0</v>
      </c>
      <c r="Y174" s="18"/>
      <c r="Z174" s="17"/>
    </row>
    <row r="175" spans="1:26" ht="18" customHeight="1" x14ac:dyDescent="0.2">
      <c r="A175" s="13">
        <v>5530002</v>
      </c>
      <c r="B175" s="14" t="s">
        <v>194</v>
      </c>
      <c r="C175" s="15">
        <v>38000</v>
      </c>
      <c r="D175" s="10">
        <f>VLOOKUP($A175,'05.04'!$A$9:$W$204,23,0)</f>
        <v>0</v>
      </c>
      <c r="E175" s="15">
        <v>2</v>
      </c>
      <c r="F175" s="15"/>
      <c r="G175" s="15"/>
      <c r="H175" s="9">
        <f t="shared" si="38"/>
        <v>2</v>
      </c>
      <c r="I175" s="15">
        <v>2</v>
      </c>
      <c r="J175" s="15"/>
      <c r="K175" s="15"/>
      <c r="L175" s="9">
        <f t="shared" si="32"/>
        <v>2</v>
      </c>
      <c r="M175" s="15"/>
      <c r="N175" s="15"/>
      <c r="O175" s="15"/>
      <c r="P175" s="15"/>
      <c r="Q175" s="15"/>
      <c r="R175" s="11">
        <f>SUM(M175:Q175)</f>
        <v>0</v>
      </c>
      <c r="S175" s="15"/>
      <c r="T175" s="15"/>
      <c r="U175" s="9">
        <f>S175+T175</f>
        <v>0</v>
      </c>
      <c r="V175" s="9">
        <f t="shared" si="40"/>
        <v>0</v>
      </c>
      <c r="W175" s="15"/>
      <c r="X175" s="16">
        <f>W175-V175</f>
        <v>0</v>
      </c>
      <c r="Y175" s="18"/>
      <c r="Z175" s="17"/>
    </row>
    <row r="176" spans="1:26" ht="18" customHeight="1" x14ac:dyDescent="0.2">
      <c r="A176" s="13">
        <v>5530003</v>
      </c>
      <c r="B176" s="14" t="s">
        <v>195</v>
      </c>
      <c r="C176" s="15">
        <v>38000</v>
      </c>
      <c r="D176" s="10">
        <f>VLOOKUP($A176,'05.04'!$A$9:$W$204,23,0)</f>
        <v>0</v>
      </c>
      <c r="E176" s="15">
        <v>7</v>
      </c>
      <c r="F176" s="15"/>
      <c r="G176" s="15"/>
      <c r="H176" s="9">
        <f t="shared" si="38"/>
        <v>7</v>
      </c>
      <c r="I176" s="15">
        <v>7</v>
      </c>
      <c r="J176" s="15"/>
      <c r="K176" s="15"/>
      <c r="L176" s="9">
        <f t="shared" si="32"/>
        <v>7</v>
      </c>
      <c r="M176" s="15"/>
      <c r="N176" s="15"/>
      <c r="O176" s="15"/>
      <c r="P176" s="15"/>
      <c r="Q176" s="15"/>
      <c r="R176" s="11">
        <f t="shared" si="37"/>
        <v>0</v>
      </c>
      <c r="S176" s="15"/>
      <c r="T176" s="15"/>
      <c r="U176" s="9">
        <f t="shared" si="39"/>
        <v>0</v>
      </c>
      <c r="V176" s="9">
        <f t="shared" si="40"/>
        <v>0</v>
      </c>
      <c r="W176" s="15"/>
      <c r="X176" s="16">
        <f t="shared" si="41"/>
        <v>0</v>
      </c>
      <c r="Y176" s="18"/>
      <c r="Z176" s="17"/>
    </row>
    <row r="177" spans="1:26" ht="18" customHeight="1" x14ac:dyDescent="0.2">
      <c r="A177" s="13">
        <v>5530004</v>
      </c>
      <c r="B177" s="14" t="s">
        <v>196</v>
      </c>
      <c r="C177" s="15">
        <v>39000</v>
      </c>
      <c r="D177" s="10">
        <f>VLOOKUP($A177,'05.04'!$A$9:$W$204,23,0)</f>
        <v>0</v>
      </c>
      <c r="E177" s="15"/>
      <c r="F177" s="15"/>
      <c r="G177" s="15"/>
      <c r="H177" s="9">
        <f t="shared" si="38"/>
        <v>0</v>
      </c>
      <c r="I177" s="15"/>
      <c r="J177" s="15"/>
      <c r="K177" s="15"/>
      <c r="L177" s="9">
        <f t="shared" si="32"/>
        <v>0</v>
      </c>
      <c r="M177" s="15"/>
      <c r="N177" s="15"/>
      <c r="O177" s="15"/>
      <c r="P177" s="15"/>
      <c r="Q177" s="15"/>
      <c r="R177" s="11">
        <f t="shared" si="37"/>
        <v>0</v>
      </c>
      <c r="S177" s="15"/>
      <c r="T177" s="15"/>
      <c r="U177" s="9">
        <f t="shared" si="39"/>
        <v>0</v>
      </c>
      <c r="V177" s="9">
        <f t="shared" si="40"/>
        <v>0</v>
      </c>
      <c r="W177" s="15"/>
      <c r="X177" s="16">
        <f t="shared" si="41"/>
        <v>0</v>
      </c>
      <c r="Y177" s="18"/>
      <c r="Z177" s="17"/>
    </row>
    <row r="178" spans="1:26" ht="18" customHeight="1" x14ac:dyDescent="0.2">
      <c r="A178" s="13">
        <v>5530005</v>
      </c>
      <c r="B178" s="14" t="s">
        <v>197</v>
      </c>
      <c r="C178" s="15">
        <v>35000</v>
      </c>
      <c r="D178" s="10">
        <f>VLOOKUP($A178,'05.04'!$A$9:$W$204,23,0)</f>
        <v>0</v>
      </c>
      <c r="E178" s="15"/>
      <c r="F178" s="15"/>
      <c r="G178" s="15"/>
      <c r="H178" s="9">
        <f t="shared" si="38"/>
        <v>0</v>
      </c>
      <c r="I178" s="15"/>
      <c r="J178" s="15"/>
      <c r="K178" s="15"/>
      <c r="L178" s="9">
        <f t="shared" si="32"/>
        <v>0</v>
      </c>
      <c r="M178" s="15"/>
      <c r="N178" s="15"/>
      <c r="O178" s="15"/>
      <c r="P178" s="15"/>
      <c r="Q178" s="15"/>
      <c r="R178" s="11">
        <f t="shared" si="37"/>
        <v>0</v>
      </c>
      <c r="S178" s="15"/>
      <c r="T178" s="15"/>
      <c r="U178" s="9">
        <f t="shared" si="39"/>
        <v>0</v>
      </c>
      <c r="V178" s="9">
        <f t="shared" si="40"/>
        <v>0</v>
      </c>
      <c r="W178" s="15"/>
      <c r="X178" s="16">
        <f t="shared" si="41"/>
        <v>0</v>
      </c>
      <c r="Y178" s="18"/>
      <c r="Z178" s="17"/>
    </row>
    <row r="179" spans="1:26" ht="18" customHeight="1" x14ac:dyDescent="0.2">
      <c r="A179" s="13">
        <v>5530008</v>
      </c>
      <c r="B179" s="14" t="s">
        <v>198</v>
      </c>
      <c r="C179" s="15">
        <v>29000</v>
      </c>
      <c r="D179" s="10">
        <f>VLOOKUP($A179,'05.04'!$A$9:$W$204,23,0)</f>
        <v>0</v>
      </c>
      <c r="E179" s="15"/>
      <c r="F179" s="15"/>
      <c r="G179" s="15"/>
      <c r="H179" s="9">
        <f t="shared" si="38"/>
        <v>0</v>
      </c>
      <c r="I179" s="15"/>
      <c r="J179" s="15"/>
      <c r="K179" s="15"/>
      <c r="L179" s="9">
        <f t="shared" si="32"/>
        <v>0</v>
      </c>
      <c r="M179" s="15"/>
      <c r="N179" s="15"/>
      <c r="O179" s="15"/>
      <c r="P179" s="15"/>
      <c r="Q179" s="15"/>
      <c r="R179" s="11">
        <f t="shared" si="37"/>
        <v>0</v>
      </c>
      <c r="S179" s="15"/>
      <c r="T179" s="15"/>
      <c r="U179" s="9">
        <f t="shared" si="39"/>
        <v>0</v>
      </c>
      <c r="V179" s="9">
        <f t="shared" si="40"/>
        <v>0</v>
      </c>
      <c r="W179" s="15"/>
      <c r="X179" s="16">
        <f t="shared" si="41"/>
        <v>0</v>
      </c>
      <c r="Y179" s="18"/>
      <c r="Z179" s="17"/>
    </row>
    <row r="180" spans="1:26" ht="18" customHeight="1" x14ac:dyDescent="0.2">
      <c r="A180" s="13">
        <v>5540001</v>
      </c>
      <c r="B180" s="14" t="s">
        <v>199</v>
      </c>
      <c r="C180" s="15">
        <v>18000</v>
      </c>
      <c r="D180" s="10">
        <f>VLOOKUP($A180,'05.04'!$A$9:$W$204,23,0)</f>
        <v>47</v>
      </c>
      <c r="E180" s="15"/>
      <c r="F180" s="15"/>
      <c r="G180" s="15"/>
      <c r="H180" s="9">
        <f t="shared" si="38"/>
        <v>0</v>
      </c>
      <c r="I180" s="15">
        <v>4</v>
      </c>
      <c r="J180" s="15"/>
      <c r="K180" s="15"/>
      <c r="L180" s="9">
        <f t="shared" si="32"/>
        <v>4</v>
      </c>
      <c r="M180" s="15"/>
      <c r="N180" s="15"/>
      <c r="O180" s="15"/>
      <c r="P180" s="15"/>
      <c r="Q180" s="15"/>
      <c r="R180" s="11">
        <f>SUM(M180:Q180)</f>
        <v>0</v>
      </c>
      <c r="S180" s="15"/>
      <c r="T180" s="15"/>
      <c r="U180" s="9">
        <f>S180+T180</f>
        <v>0</v>
      </c>
      <c r="V180" s="9">
        <f t="shared" si="40"/>
        <v>43</v>
      </c>
      <c r="W180" s="15">
        <v>43</v>
      </c>
      <c r="X180" s="16">
        <f>W180-V180</f>
        <v>0</v>
      </c>
      <c r="Y180" s="18"/>
      <c r="Z180" s="17"/>
    </row>
    <row r="181" spans="1:26" ht="18" customHeight="1" x14ac:dyDescent="0.2">
      <c r="A181" s="13">
        <v>5540003</v>
      </c>
      <c r="B181" s="14" t="s">
        <v>200</v>
      </c>
      <c r="C181" s="15">
        <v>18000</v>
      </c>
      <c r="D181" s="10">
        <f>VLOOKUP($A181,'05.04'!$A$9:$W$204,23,0)</f>
        <v>10</v>
      </c>
      <c r="E181" s="15"/>
      <c r="F181" s="15"/>
      <c r="G181" s="15"/>
      <c r="H181" s="9">
        <f t="shared" si="38"/>
        <v>0</v>
      </c>
      <c r="I181" s="15">
        <v>1</v>
      </c>
      <c r="J181" s="15"/>
      <c r="K181" s="15"/>
      <c r="L181" s="9">
        <f t="shared" si="32"/>
        <v>1</v>
      </c>
      <c r="M181" s="15"/>
      <c r="N181" s="15"/>
      <c r="O181" s="15"/>
      <c r="P181" s="15"/>
      <c r="Q181" s="15"/>
      <c r="R181" s="11">
        <f t="shared" si="37"/>
        <v>0</v>
      </c>
      <c r="S181" s="15"/>
      <c r="T181" s="15"/>
      <c r="U181" s="9">
        <f t="shared" si="39"/>
        <v>0</v>
      </c>
      <c r="V181" s="9">
        <f t="shared" si="40"/>
        <v>9</v>
      </c>
      <c r="W181" s="15">
        <v>9</v>
      </c>
      <c r="X181" s="16">
        <f t="shared" si="41"/>
        <v>0</v>
      </c>
      <c r="Y181" s="18"/>
      <c r="Z181" s="17"/>
    </row>
    <row r="182" spans="1:26" ht="18" customHeight="1" x14ac:dyDescent="0.2">
      <c r="A182" s="13">
        <v>5540008</v>
      </c>
      <c r="B182" s="14" t="s">
        <v>201</v>
      </c>
      <c r="C182" s="15">
        <v>16000</v>
      </c>
      <c r="D182" s="10">
        <f>VLOOKUP($A182,'05.04'!$A$9:$W$204,23,0)</f>
        <v>80</v>
      </c>
      <c r="E182" s="15"/>
      <c r="F182" s="15"/>
      <c r="G182" s="15"/>
      <c r="H182" s="9">
        <f t="shared" si="38"/>
        <v>0</v>
      </c>
      <c r="I182" s="15">
        <v>31</v>
      </c>
      <c r="J182" s="15"/>
      <c r="K182" s="15"/>
      <c r="L182" s="9">
        <f t="shared" si="32"/>
        <v>31</v>
      </c>
      <c r="M182" s="15"/>
      <c r="N182" s="15"/>
      <c r="O182" s="15"/>
      <c r="P182" s="15"/>
      <c r="Q182" s="15"/>
      <c r="R182" s="11">
        <f t="shared" si="37"/>
        <v>0</v>
      </c>
      <c r="S182" s="15"/>
      <c r="T182" s="15"/>
      <c r="U182" s="9">
        <f t="shared" si="39"/>
        <v>0</v>
      </c>
      <c r="V182" s="9">
        <f t="shared" si="40"/>
        <v>49</v>
      </c>
      <c r="W182" s="15">
        <v>49</v>
      </c>
      <c r="X182" s="16">
        <f t="shared" si="41"/>
        <v>0</v>
      </c>
      <c r="Y182" s="18"/>
      <c r="Z182" s="17"/>
    </row>
    <row r="183" spans="1:26" ht="18" customHeight="1" x14ac:dyDescent="0.2">
      <c r="A183" s="13">
        <v>5540017</v>
      </c>
      <c r="B183" s="14" t="s">
        <v>202</v>
      </c>
      <c r="C183" s="15">
        <v>25000</v>
      </c>
      <c r="D183" s="10">
        <f>VLOOKUP($A183,'05.04'!$A$9:$W$204,23,0)</f>
        <v>0</v>
      </c>
      <c r="E183" s="15">
        <v>10</v>
      </c>
      <c r="F183" s="15"/>
      <c r="G183" s="15"/>
      <c r="H183" s="9">
        <f t="shared" si="38"/>
        <v>10</v>
      </c>
      <c r="I183" s="15">
        <v>10</v>
      </c>
      <c r="J183" s="15"/>
      <c r="K183" s="15"/>
      <c r="L183" s="9">
        <f t="shared" si="32"/>
        <v>10</v>
      </c>
      <c r="M183" s="15"/>
      <c r="N183" s="15"/>
      <c r="O183" s="15"/>
      <c r="P183" s="15"/>
      <c r="Q183" s="15"/>
      <c r="R183" s="11">
        <f t="shared" si="37"/>
        <v>0</v>
      </c>
      <c r="S183" s="15"/>
      <c r="T183" s="15"/>
      <c r="U183" s="9">
        <f t="shared" si="39"/>
        <v>0</v>
      </c>
      <c r="V183" s="9">
        <f t="shared" si="40"/>
        <v>0</v>
      </c>
      <c r="W183" s="15"/>
      <c r="X183" s="16">
        <f t="shared" si="41"/>
        <v>0</v>
      </c>
      <c r="Y183" s="18"/>
      <c r="Z183" s="17"/>
    </row>
    <row r="184" spans="1:26" ht="18" customHeight="1" x14ac:dyDescent="0.2">
      <c r="A184" s="13">
        <v>5540018</v>
      </c>
      <c r="B184" s="14" t="s">
        <v>203</v>
      </c>
      <c r="C184" s="15">
        <v>32000</v>
      </c>
      <c r="D184" s="10">
        <f>VLOOKUP($A184,'05.04'!$A$9:$W$204,23,0)</f>
        <v>0</v>
      </c>
      <c r="E184" s="15">
        <v>31</v>
      </c>
      <c r="F184" s="15"/>
      <c r="G184" s="15"/>
      <c r="H184" s="9">
        <f t="shared" si="38"/>
        <v>31</v>
      </c>
      <c r="I184" s="15">
        <v>31</v>
      </c>
      <c r="J184" s="15"/>
      <c r="K184" s="15"/>
      <c r="L184" s="9">
        <f t="shared" si="32"/>
        <v>31</v>
      </c>
      <c r="M184" s="15"/>
      <c r="N184" s="15"/>
      <c r="O184" s="15"/>
      <c r="P184" s="15"/>
      <c r="Q184" s="15"/>
      <c r="R184" s="11">
        <f t="shared" si="37"/>
        <v>0</v>
      </c>
      <c r="S184" s="15"/>
      <c r="T184" s="15"/>
      <c r="U184" s="9">
        <f t="shared" si="39"/>
        <v>0</v>
      </c>
      <c r="V184" s="9">
        <f t="shared" si="40"/>
        <v>0</v>
      </c>
      <c r="W184" s="15"/>
      <c r="X184" s="16">
        <f t="shared" si="41"/>
        <v>0</v>
      </c>
      <c r="Y184" s="18"/>
      <c r="Z184" s="17"/>
    </row>
    <row r="185" spans="1:26" ht="18" customHeight="1" x14ac:dyDescent="0.2">
      <c r="A185" s="13">
        <v>5540019</v>
      </c>
      <c r="B185" s="14" t="s">
        <v>204</v>
      </c>
      <c r="C185" s="15">
        <v>39000</v>
      </c>
      <c r="D185" s="10">
        <f>VLOOKUP($A185,'05.04'!$A$9:$W$204,23,0)</f>
        <v>0</v>
      </c>
      <c r="E185" s="15">
        <v>4</v>
      </c>
      <c r="F185" s="15"/>
      <c r="G185" s="15"/>
      <c r="H185" s="9">
        <f t="shared" si="38"/>
        <v>4</v>
      </c>
      <c r="I185" s="15">
        <v>4</v>
      </c>
      <c r="J185" s="15"/>
      <c r="K185" s="15"/>
      <c r="L185" s="9">
        <f t="shared" si="32"/>
        <v>4</v>
      </c>
      <c r="M185" s="15"/>
      <c r="N185" s="15"/>
      <c r="O185" s="15"/>
      <c r="P185" s="15"/>
      <c r="Q185" s="15"/>
      <c r="R185" s="11">
        <f t="shared" si="37"/>
        <v>0</v>
      </c>
      <c r="S185" s="15"/>
      <c r="T185" s="15"/>
      <c r="U185" s="9">
        <f t="shared" si="39"/>
        <v>0</v>
      </c>
      <c r="V185" s="9">
        <f t="shared" si="40"/>
        <v>0</v>
      </c>
      <c r="W185" s="15"/>
      <c r="X185" s="16">
        <f t="shared" si="41"/>
        <v>0</v>
      </c>
      <c r="Y185" s="18"/>
      <c r="Z185" s="17"/>
    </row>
    <row r="186" spans="1:26" ht="18" customHeight="1" x14ac:dyDescent="0.2">
      <c r="A186" s="13">
        <v>5540020</v>
      </c>
      <c r="B186" s="14" t="s">
        <v>205</v>
      </c>
      <c r="C186" s="15">
        <v>40000</v>
      </c>
      <c r="D186" s="10">
        <f>VLOOKUP($A186,'05.04'!$A$9:$W$204,23,0)</f>
        <v>0</v>
      </c>
      <c r="E186" s="15">
        <v>12</v>
      </c>
      <c r="F186" s="15"/>
      <c r="G186" s="15"/>
      <c r="H186" s="9">
        <f t="shared" si="38"/>
        <v>12</v>
      </c>
      <c r="I186" s="15">
        <v>12</v>
      </c>
      <c r="J186" s="15"/>
      <c r="K186" s="15"/>
      <c r="L186" s="9">
        <f t="shared" si="32"/>
        <v>12</v>
      </c>
      <c r="M186" s="15"/>
      <c r="N186" s="15"/>
      <c r="O186" s="15"/>
      <c r="P186" s="15"/>
      <c r="Q186" s="15"/>
      <c r="R186" s="11">
        <f t="shared" si="37"/>
        <v>0</v>
      </c>
      <c r="S186" s="15"/>
      <c r="T186" s="15"/>
      <c r="U186" s="9">
        <f t="shared" si="39"/>
        <v>0</v>
      </c>
      <c r="V186" s="9">
        <f t="shared" si="40"/>
        <v>0</v>
      </c>
      <c r="W186" s="15"/>
      <c r="X186" s="16">
        <f t="shared" si="41"/>
        <v>0</v>
      </c>
      <c r="Y186" s="18"/>
      <c r="Z186" s="17"/>
    </row>
    <row r="187" spans="1:26" ht="18" customHeight="1" x14ac:dyDescent="0.2">
      <c r="A187" s="13">
        <v>5540021</v>
      </c>
      <c r="B187" s="14" t="s">
        <v>206</v>
      </c>
      <c r="C187" s="15">
        <v>46000</v>
      </c>
      <c r="D187" s="10">
        <f>VLOOKUP($A187,'05.04'!$A$9:$W$204,23,0)</f>
        <v>0</v>
      </c>
      <c r="E187" s="15"/>
      <c r="F187" s="15"/>
      <c r="G187" s="15"/>
      <c r="H187" s="9">
        <f t="shared" si="38"/>
        <v>0</v>
      </c>
      <c r="I187" s="15"/>
      <c r="J187" s="15"/>
      <c r="K187" s="15"/>
      <c r="L187" s="9">
        <f t="shared" si="32"/>
        <v>0</v>
      </c>
      <c r="M187" s="15"/>
      <c r="N187" s="15"/>
      <c r="O187" s="15"/>
      <c r="P187" s="15"/>
      <c r="Q187" s="15"/>
      <c r="R187" s="11">
        <f t="shared" si="37"/>
        <v>0</v>
      </c>
      <c r="S187" s="15"/>
      <c r="T187" s="15"/>
      <c r="U187" s="9">
        <f t="shared" si="39"/>
        <v>0</v>
      </c>
      <c r="V187" s="9">
        <f t="shared" si="40"/>
        <v>0</v>
      </c>
      <c r="W187" s="15"/>
      <c r="X187" s="16">
        <f t="shared" si="41"/>
        <v>0</v>
      </c>
      <c r="Y187" s="18"/>
      <c r="Z187" s="17"/>
    </row>
    <row r="188" spans="1:26" ht="18" customHeight="1" x14ac:dyDescent="0.2">
      <c r="A188" s="13">
        <v>5540029</v>
      </c>
      <c r="B188" s="14" t="s">
        <v>207</v>
      </c>
      <c r="C188" s="15">
        <v>18000</v>
      </c>
      <c r="D188" s="10">
        <f>VLOOKUP($A188,'05.04'!$A$9:$W$204,23,0)</f>
        <v>37</v>
      </c>
      <c r="E188" s="15"/>
      <c r="F188" s="15"/>
      <c r="G188" s="15"/>
      <c r="H188" s="9">
        <f t="shared" si="38"/>
        <v>0</v>
      </c>
      <c r="I188" s="15"/>
      <c r="J188" s="15"/>
      <c r="K188" s="15"/>
      <c r="L188" s="9">
        <f t="shared" si="32"/>
        <v>0</v>
      </c>
      <c r="M188" s="15"/>
      <c r="N188" s="15"/>
      <c r="O188" s="15"/>
      <c r="P188" s="15"/>
      <c r="Q188" s="15"/>
      <c r="R188" s="11">
        <f t="shared" si="37"/>
        <v>0</v>
      </c>
      <c r="S188" s="15"/>
      <c r="T188" s="15"/>
      <c r="U188" s="9">
        <f t="shared" si="39"/>
        <v>0</v>
      </c>
      <c r="V188" s="9">
        <f t="shared" si="40"/>
        <v>37</v>
      </c>
      <c r="W188" s="15">
        <v>37</v>
      </c>
      <c r="X188" s="16">
        <f t="shared" si="41"/>
        <v>0</v>
      </c>
      <c r="Y188" s="18"/>
      <c r="Z188" s="17"/>
    </row>
    <row r="189" spans="1:26" ht="18" customHeight="1" x14ac:dyDescent="0.2">
      <c r="A189" s="13">
        <v>5540030</v>
      </c>
      <c r="B189" s="14" t="s">
        <v>208</v>
      </c>
      <c r="C189" s="15">
        <v>20000</v>
      </c>
      <c r="D189" s="10">
        <f>VLOOKUP($A189,'05.04'!$A$9:$W$204,23,0)</f>
        <v>46</v>
      </c>
      <c r="E189" s="15"/>
      <c r="F189" s="15"/>
      <c r="G189" s="15"/>
      <c r="H189" s="9">
        <f t="shared" si="38"/>
        <v>0</v>
      </c>
      <c r="I189" s="15">
        <v>4</v>
      </c>
      <c r="J189" s="15"/>
      <c r="K189" s="15"/>
      <c r="L189" s="9">
        <f t="shared" si="32"/>
        <v>4</v>
      </c>
      <c r="M189" s="15"/>
      <c r="N189" s="15"/>
      <c r="O189" s="15"/>
      <c r="P189" s="15"/>
      <c r="Q189" s="15"/>
      <c r="R189" s="11">
        <f>SUM(M189:Q189)</f>
        <v>0</v>
      </c>
      <c r="S189" s="15"/>
      <c r="T189" s="15"/>
      <c r="U189" s="9">
        <f>S189+T189</f>
        <v>0</v>
      </c>
      <c r="V189" s="9">
        <f t="shared" si="40"/>
        <v>42</v>
      </c>
      <c r="W189" s="15">
        <v>40</v>
      </c>
      <c r="X189" s="16">
        <f>W189-V189</f>
        <v>-2</v>
      </c>
      <c r="Y189" s="18"/>
      <c r="Z189" s="17"/>
    </row>
    <row r="190" spans="1:26" ht="18" customHeight="1" x14ac:dyDescent="0.2">
      <c r="A190" s="13">
        <v>5540031</v>
      </c>
      <c r="B190" s="14" t="s">
        <v>209</v>
      </c>
      <c r="C190" s="15">
        <v>20000</v>
      </c>
      <c r="D190" s="10">
        <f>VLOOKUP($A190,'05.04'!$A$9:$W$204,23,0)</f>
        <v>42</v>
      </c>
      <c r="E190" s="15"/>
      <c r="F190" s="15"/>
      <c r="G190" s="15"/>
      <c r="H190" s="9">
        <f t="shared" si="38"/>
        <v>0</v>
      </c>
      <c r="I190" s="15">
        <v>3</v>
      </c>
      <c r="J190" s="15"/>
      <c r="K190" s="15"/>
      <c r="L190" s="9">
        <f t="shared" si="32"/>
        <v>3</v>
      </c>
      <c r="M190" s="15"/>
      <c r="N190" s="15"/>
      <c r="O190" s="15"/>
      <c r="P190" s="15"/>
      <c r="Q190" s="15"/>
      <c r="R190" s="11">
        <f t="shared" si="37"/>
        <v>0</v>
      </c>
      <c r="S190" s="15"/>
      <c r="T190" s="15"/>
      <c r="U190" s="9">
        <f t="shared" ref="U190:U207" si="42">S190+T190</f>
        <v>0</v>
      </c>
      <c r="V190" s="9">
        <f t="shared" si="40"/>
        <v>39</v>
      </c>
      <c r="W190" s="15">
        <v>36</v>
      </c>
      <c r="X190" s="16">
        <f t="shared" ref="X190:X207" si="43">W190-V190</f>
        <v>-3</v>
      </c>
      <c r="Y190" s="18"/>
      <c r="Z190" s="17"/>
    </row>
    <row r="191" spans="1:26" ht="18" customHeight="1" x14ac:dyDescent="0.2">
      <c r="A191" s="13">
        <v>5540032</v>
      </c>
      <c r="B191" s="14" t="s">
        <v>210</v>
      </c>
      <c r="C191" s="15">
        <v>15000</v>
      </c>
      <c r="D191" s="10">
        <f>VLOOKUP($A191,'05.04'!$A$9:$W$204,23,0)</f>
        <v>48</v>
      </c>
      <c r="E191" s="15"/>
      <c r="F191" s="15"/>
      <c r="G191" s="15"/>
      <c r="H191" s="9">
        <f t="shared" si="38"/>
        <v>0</v>
      </c>
      <c r="I191" s="15">
        <v>5</v>
      </c>
      <c r="J191" s="15"/>
      <c r="K191" s="15"/>
      <c r="L191" s="9">
        <f t="shared" si="32"/>
        <v>5</v>
      </c>
      <c r="M191" s="15"/>
      <c r="N191" s="15"/>
      <c r="O191" s="15"/>
      <c r="P191" s="15"/>
      <c r="Q191" s="15"/>
      <c r="R191" s="11">
        <f t="shared" si="37"/>
        <v>0</v>
      </c>
      <c r="S191" s="15"/>
      <c r="T191" s="15"/>
      <c r="U191" s="9">
        <f t="shared" si="42"/>
        <v>0</v>
      </c>
      <c r="V191" s="9">
        <f t="shared" si="40"/>
        <v>43</v>
      </c>
      <c r="W191" s="15">
        <v>43</v>
      </c>
      <c r="X191" s="16">
        <f t="shared" si="43"/>
        <v>0</v>
      </c>
      <c r="Y191" s="18"/>
      <c r="Z191" s="17"/>
    </row>
    <row r="192" spans="1:26" ht="18" customHeight="1" x14ac:dyDescent="0.2">
      <c r="A192" s="13">
        <v>5540033</v>
      </c>
      <c r="B192" s="14" t="s">
        <v>211</v>
      </c>
      <c r="C192" s="15">
        <v>15000</v>
      </c>
      <c r="D192" s="10">
        <f>VLOOKUP($A192,'05.04'!$A$9:$W$204,23,0)</f>
        <v>70</v>
      </c>
      <c r="E192" s="15"/>
      <c r="F192" s="15"/>
      <c r="G192" s="15"/>
      <c r="H192" s="9">
        <f t="shared" si="38"/>
        <v>0</v>
      </c>
      <c r="I192" s="15">
        <v>4</v>
      </c>
      <c r="J192" s="15"/>
      <c r="K192" s="15"/>
      <c r="L192" s="9">
        <f t="shared" si="32"/>
        <v>4</v>
      </c>
      <c r="M192" s="15"/>
      <c r="N192" s="15"/>
      <c r="O192" s="15"/>
      <c r="P192" s="15"/>
      <c r="Q192" s="15"/>
      <c r="R192" s="11">
        <f t="shared" si="37"/>
        <v>0</v>
      </c>
      <c r="S192" s="15"/>
      <c r="T192" s="15"/>
      <c r="U192" s="9">
        <f t="shared" si="42"/>
        <v>0</v>
      </c>
      <c r="V192" s="9">
        <f t="shared" si="40"/>
        <v>66</v>
      </c>
      <c r="W192" s="15">
        <v>66</v>
      </c>
      <c r="X192" s="16">
        <f t="shared" si="43"/>
        <v>0</v>
      </c>
      <c r="Y192" s="18"/>
      <c r="Z192" s="17"/>
    </row>
    <row r="193" spans="1:26" ht="18" customHeight="1" x14ac:dyDescent="0.2">
      <c r="A193" s="13">
        <v>5540035</v>
      </c>
      <c r="B193" s="14" t="s">
        <v>212</v>
      </c>
      <c r="C193" s="15">
        <v>20000</v>
      </c>
      <c r="D193" s="10">
        <f>VLOOKUP($A193,'05.04'!$A$9:$W$204,23,0)</f>
        <v>23</v>
      </c>
      <c r="E193" s="15"/>
      <c r="F193" s="15"/>
      <c r="G193" s="15"/>
      <c r="H193" s="9">
        <f t="shared" si="38"/>
        <v>0</v>
      </c>
      <c r="I193" s="15"/>
      <c r="J193" s="15"/>
      <c r="K193" s="15"/>
      <c r="L193" s="9">
        <f t="shared" si="32"/>
        <v>0</v>
      </c>
      <c r="M193" s="15"/>
      <c r="N193" s="15"/>
      <c r="O193" s="15"/>
      <c r="P193" s="15"/>
      <c r="Q193" s="15"/>
      <c r="R193" s="11">
        <f>SUM(M193:Q193)</f>
        <v>0</v>
      </c>
      <c r="S193" s="15"/>
      <c r="T193" s="15"/>
      <c r="U193" s="9">
        <f>S193+T193</f>
        <v>0</v>
      </c>
      <c r="V193" s="9">
        <f t="shared" si="40"/>
        <v>23</v>
      </c>
      <c r="W193" s="15">
        <v>23</v>
      </c>
      <c r="X193" s="16">
        <f>W193-V193</f>
        <v>0</v>
      </c>
      <c r="Y193" s="18"/>
      <c r="Z193" s="17"/>
    </row>
    <row r="194" spans="1:26" ht="18" customHeight="1" x14ac:dyDescent="0.2">
      <c r="A194" s="13">
        <v>5540037</v>
      </c>
      <c r="B194" s="14" t="s">
        <v>213</v>
      </c>
      <c r="C194" s="15">
        <v>18000</v>
      </c>
      <c r="D194" s="10">
        <f>VLOOKUP($A194,'05.04'!$A$9:$W$204,23,0)</f>
        <v>48</v>
      </c>
      <c r="E194" s="15"/>
      <c r="F194" s="15"/>
      <c r="G194" s="15"/>
      <c r="H194" s="9">
        <f t="shared" si="38"/>
        <v>0</v>
      </c>
      <c r="I194" s="15"/>
      <c r="J194" s="15"/>
      <c r="K194" s="15"/>
      <c r="L194" s="9">
        <f t="shared" si="32"/>
        <v>0</v>
      </c>
      <c r="M194" s="15"/>
      <c r="N194" s="15"/>
      <c r="O194" s="15"/>
      <c r="P194" s="15"/>
      <c r="Q194" s="15"/>
      <c r="R194" s="11">
        <f t="shared" si="37"/>
        <v>0</v>
      </c>
      <c r="S194" s="15"/>
      <c r="T194" s="15"/>
      <c r="U194" s="9">
        <f t="shared" si="42"/>
        <v>0</v>
      </c>
      <c r="V194" s="9">
        <f t="shared" si="40"/>
        <v>48</v>
      </c>
      <c r="W194" s="15">
        <v>48</v>
      </c>
      <c r="X194" s="16">
        <f t="shared" si="43"/>
        <v>0</v>
      </c>
      <c r="Y194" s="18"/>
      <c r="Z194" s="17"/>
    </row>
    <row r="195" spans="1:26" ht="18" customHeight="1" x14ac:dyDescent="0.2">
      <c r="A195" s="13">
        <v>5541001</v>
      </c>
      <c r="B195" s="14" t="s">
        <v>214</v>
      </c>
      <c r="C195" s="15">
        <v>29000</v>
      </c>
      <c r="D195" s="10">
        <f>VLOOKUP($A195,'05.04'!$A$9:$W$204,23,0)</f>
        <v>0</v>
      </c>
      <c r="E195" s="15"/>
      <c r="F195" s="15"/>
      <c r="G195" s="15"/>
      <c r="H195" s="9">
        <f t="shared" si="38"/>
        <v>0</v>
      </c>
      <c r="I195" s="15"/>
      <c r="J195" s="15"/>
      <c r="K195" s="15"/>
      <c r="L195" s="9">
        <f t="shared" si="32"/>
        <v>0</v>
      </c>
      <c r="M195" s="15"/>
      <c r="N195" s="15"/>
      <c r="O195" s="15"/>
      <c r="P195" s="15"/>
      <c r="Q195" s="15"/>
      <c r="R195" s="11">
        <f t="shared" si="37"/>
        <v>0</v>
      </c>
      <c r="S195" s="15"/>
      <c r="T195" s="15"/>
      <c r="U195" s="9">
        <f t="shared" si="42"/>
        <v>0</v>
      </c>
      <c r="V195" s="9">
        <f t="shared" si="40"/>
        <v>0</v>
      </c>
      <c r="W195" s="15"/>
      <c r="X195" s="16">
        <f t="shared" si="43"/>
        <v>0</v>
      </c>
      <c r="Y195" s="18"/>
      <c r="Z195" s="17"/>
    </row>
    <row r="196" spans="1:26" ht="18" customHeight="1" x14ac:dyDescent="0.2">
      <c r="A196" s="13">
        <v>5510105</v>
      </c>
      <c r="B196" s="14" t="s">
        <v>240</v>
      </c>
      <c r="C196" s="15">
        <v>10000</v>
      </c>
      <c r="D196" s="10">
        <f>VLOOKUP($A196,'05.04'!$A$9:$W$204,23,0)</f>
        <v>0</v>
      </c>
      <c r="E196" s="15"/>
      <c r="F196" s="15"/>
      <c r="G196" s="15"/>
      <c r="H196" s="9">
        <f t="shared" si="38"/>
        <v>0</v>
      </c>
      <c r="I196" s="15"/>
      <c r="J196" s="15"/>
      <c r="K196" s="15"/>
      <c r="L196" s="9">
        <f t="shared" si="32"/>
        <v>0</v>
      </c>
      <c r="M196" s="15"/>
      <c r="N196" s="15"/>
      <c r="O196" s="15"/>
      <c r="P196" s="15"/>
      <c r="Q196" s="15"/>
      <c r="R196" s="11">
        <f t="shared" si="37"/>
        <v>0</v>
      </c>
      <c r="S196" s="15"/>
      <c r="T196" s="15"/>
      <c r="U196" s="9">
        <f t="shared" si="42"/>
        <v>0</v>
      </c>
      <c r="V196" s="9">
        <f t="shared" si="40"/>
        <v>0</v>
      </c>
      <c r="W196" s="15"/>
      <c r="X196" s="16">
        <f t="shared" si="43"/>
        <v>0</v>
      </c>
      <c r="Y196" s="18"/>
      <c r="Z196" s="17"/>
    </row>
    <row r="197" spans="1:26" ht="18" customHeight="1" x14ac:dyDescent="0.2">
      <c r="A197" s="13">
        <v>7116001</v>
      </c>
      <c r="B197" s="14" t="s">
        <v>215</v>
      </c>
      <c r="C197" s="15">
        <v>99000</v>
      </c>
      <c r="D197" s="10">
        <f>VLOOKUP($A197,'05.04'!$A$9:$W$204,23,0)</f>
        <v>0</v>
      </c>
      <c r="E197" s="15"/>
      <c r="F197" s="15"/>
      <c r="G197" s="15"/>
      <c r="H197" s="9">
        <f t="shared" si="38"/>
        <v>0</v>
      </c>
      <c r="I197" s="15"/>
      <c r="J197" s="15"/>
      <c r="K197" s="15"/>
      <c r="L197" s="9">
        <f t="shared" si="32"/>
        <v>0</v>
      </c>
      <c r="M197" s="15"/>
      <c r="N197" s="15"/>
      <c r="O197" s="15"/>
      <c r="P197" s="15"/>
      <c r="Q197" s="15"/>
      <c r="R197" s="11">
        <f t="shared" si="37"/>
        <v>0</v>
      </c>
      <c r="S197" s="15"/>
      <c r="T197" s="15"/>
      <c r="U197" s="9">
        <f t="shared" si="42"/>
        <v>0</v>
      </c>
      <c r="V197" s="9">
        <f t="shared" si="40"/>
        <v>0</v>
      </c>
      <c r="W197" s="15"/>
      <c r="X197" s="16">
        <f t="shared" si="43"/>
        <v>0</v>
      </c>
      <c r="Y197" s="18"/>
      <c r="Z197" s="17"/>
    </row>
    <row r="198" spans="1:26" ht="18" customHeight="1" x14ac:dyDescent="0.2">
      <c r="A198" s="13">
        <v>7116002</v>
      </c>
      <c r="B198" s="14" t="s">
        <v>224</v>
      </c>
      <c r="C198" s="15">
        <v>60000</v>
      </c>
      <c r="D198" s="10">
        <f>VLOOKUP($A198,'05.04'!$A$9:$W$204,23,0)</f>
        <v>0</v>
      </c>
      <c r="E198" s="15"/>
      <c r="F198" s="15"/>
      <c r="G198" s="15"/>
      <c r="H198" s="9">
        <f t="shared" si="38"/>
        <v>0</v>
      </c>
      <c r="I198" s="15"/>
      <c r="J198" s="15"/>
      <c r="K198" s="15"/>
      <c r="L198" s="9">
        <f t="shared" si="32"/>
        <v>0</v>
      </c>
      <c r="M198" s="15"/>
      <c r="N198" s="15"/>
      <c r="O198" s="15"/>
      <c r="P198" s="15"/>
      <c r="Q198" s="15"/>
      <c r="R198" s="11">
        <f t="shared" si="37"/>
        <v>0</v>
      </c>
      <c r="S198" s="15"/>
      <c r="T198" s="15"/>
      <c r="U198" s="9">
        <f t="shared" si="42"/>
        <v>0</v>
      </c>
      <c r="V198" s="9">
        <f t="shared" si="40"/>
        <v>0</v>
      </c>
      <c r="W198" s="15"/>
      <c r="X198" s="16">
        <f t="shared" si="43"/>
        <v>0</v>
      </c>
      <c r="Y198" s="18"/>
      <c r="Z198" s="17"/>
    </row>
    <row r="199" spans="1:26" ht="18" customHeight="1" x14ac:dyDescent="0.2">
      <c r="A199" s="13">
        <v>7116003</v>
      </c>
      <c r="B199" s="14" t="s">
        <v>225</v>
      </c>
      <c r="C199" s="15">
        <v>60000</v>
      </c>
      <c r="D199" s="10">
        <f>VLOOKUP($A199,'05.04'!$A$9:$W$204,23,0)</f>
        <v>0</v>
      </c>
      <c r="E199" s="15"/>
      <c r="F199" s="15"/>
      <c r="G199" s="15"/>
      <c r="H199" s="9">
        <f t="shared" si="38"/>
        <v>0</v>
      </c>
      <c r="I199" s="15"/>
      <c r="J199" s="15"/>
      <c r="K199" s="15"/>
      <c r="L199" s="9">
        <f t="shared" si="32"/>
        <v>0</v>
      </c>
      <c r="M199" s="15"/>
      <c r="N199" s="15"/>
      <c r="O199" s="15"/>
      <c r="P199" s="15"/>
      <c r="Q199" s="15"/>
      <c r="R199" s="11">
        <f t="shared" si="37"/>
        <v>0</v>
      </c>
      <c r="S199" s="15"/>
      <c r="T199" s="15"/>
      <c r="U199" s="9">
        <f t="shared" si="42"/>
        <v>0</v>
      </c>
      <c r="V199" s="9">
        <f t="shared" si="40"/>
        <v>0</v>
      </c>
      <c r="W199" s="15"/>
      <c r="X199" s="16">
        <f t="shared" si="43"/>
        <v>0</v>
      </c>
      <c r="Y199" s="18"/>
      <c r="Z199" s="17"/>
    </row>
    <row r="200" spans="1:26" ht="18" customHeight="1" x14ac:dyDescent="0.2">
      <c r="A200" s="13">
        <v>9500002</v>
      </c>
      <c r="B200" s="14" t="s">
        <v>216</v>
      </c>
      <c r="C200" s="15">
        <v>4000</v>
      </c>
      <c r="D200" s="10">
        <f>VLOOKUP($A200,'05.04'!$A$9:$W$204,23,0)</f>
        <v>0</v>
      </c>
      <c r="E200" s="15"/>
      <c r="F200" s="15"/>
      <c r="G200" s="15"/>
      <c r="H200" s="9">
        <f t="shared" si="38"/>
        <v>0</v>
      </c>
      <c r="I200" s="15"/>
      <c r="J200" s="15"/>
      <c r="K200" s="15"/>
      <c r="L200" s="9">
        <f t="shared" si="32"/>
        <v>0</v>
      </c>
      <c r="M200" s="15"/>
      <c r="N200" s="15"/>
      <c r="O200" s="15"/>
      <c r="P200" s="15"/>
      <c r="Q200" s="15"/>
      <c r="R200" s="11">
        <f t="shared" si="37"/>
        <v>0</v>
      </c>
      <c r="S200" s="15"/>
      <c r="T200" s="15"/>
      <c r="U200" s="9">
        <f t="shared" si="42"/>
        <v>0</v>
      </c>
      <c r="V200" s="9">
        <f t="shared" si="40"/>
        <v>0</v>
      </c>
      <c r="W200" s="15"/>
      <c r="X200" s="16">
        <f t="shared" si="43"/>
        <v>0</v>
      </c>
      <c r="Y200" s="18"/>
      <c r="Z200" s="17"/>
    </row>
    <row r="201" spans="1:26" ht="18" customHeight="1" x14ac:dyDescent="0.2">
      <c r="A201" s="13">
        <v>9500003</v>
      </c>
      <c r="B201" s="14" t="s">
        <v>217</v>
      </c>
      <c r="C201" s="15">
        <v>5000</v>
      </c>
      <c r="D201" s="10">
        <f>VLOOKUP($A201,'05.04'!$A$9:$W$204,23,0)</f>
        <v>0</v>
      </c>
      <c r="E201" s="15"/>
      <c r="F201" s="15"/>
      <c r="G201" s="15"/>
      <c r="H201" s="9">
        <f t="shared" si="38"/>
        <v>0</v>
      </c>
      <c r="I201" s="15"/>
      <c r="J201" s="15"/>
      <c r="K201" s="15"/>
      <c r="L201" s="9">
        <f t="shared" si="32"/>
        <v>0</v>
      </c>
      <c r="M201" s="15"/>
      <c r="N201" s="15"/>
      <c r="O201" s="15"/>
      <c r="P201" s="15"/>
      <c r="Q201" s="15"/>
      <c r="R201" s="11">
        <f t="shared" si="37"/>
        <v>0</v>
      </c>
      <c r="S201" s="15"/>
      <c r="T201" s="15"/>
      <c r="U201" s="9">
        <f t="shared" si="42"/>
        <v>0</v>
      </c>
      <c r="V201" s="9">
        <f t="shared" si="40"/>
        <v>0</v>
      </c>
      <c r="W201" s="15"/>
      <c r="X201" s="16">
        <f t="shared" si="43"/>
        <v>0</v>
      </c>
      <c r="Y201" s="18"/>
      <c r="Z201" s="17"/>
    </row>
    <row r="202" spans="1:26" ht="18" customHeight="1" x14ac:dyDescent="0.2">
      <c r="A202" s="13">
        <v>5530007</v>
      </c>
      <c r="B202" s="14" t="s">
        <v>229</v>
      </c>
      <c r="C202" s="15">
        <v>29000</v>
      </c>
      <c r="D202" s="10">
        <f>VLOOKUP($A202,'05.04'!$A$9:$W$204,23,0)</f>
        <v>0</v>
      </c>
      <c r="E202" s="15"/>
      <c r="F202" s="15"/>
      <c r="G202" s="15"/>
      <c r="H202" s="9">
        <f t="shared" si="38"/>
        <v>0</v>
      </c>
      <c r="I202" s="15"/>
      <c r="J202" s="15"/>
      <c r="K202" s="15"/>
      <c r="L202" s="9">
        <f t="shared" si="32"/>
        <v>0</v>
      </c>
      <c r="M202" s="15"/>
      <c r="N202" s="15"/>
      <c r="O202" s="15"/>
      <c r="P202" s="15"/>
      <c r="Q202" s="15"/>
      <c r="R202" s="11">
        <f t="shared" si="37"/>
        <v>0</v>
      </c>
      <c r="S202" s="15"/>
      <c r="T202" s="15"/>
      <c r="U202" s="9">
        <f t="shared" si="42"/>
        <v>0</v>
      </c>
      <c r="V202" s="9">
        <f t="shared" si="40"/>
        <v>0</v>
      </c>
      <c r="W202" s="15"/>
      <c r="X202" s="16">
        <f t="shared" si="43"/>
        <v>0</v>
      </c>
      <c r="Y202" s="18"/>
      <c r="Z202" s="17"/>
    </row>
    <row r="203" spans="1:26" ht="18" customHeight="1" x14ac:dyDescent="0.2">
      <c r="A203" s="13">
        <v>553009</v>
      </c>
      <c r="B203" s="14" t="s">
        <v>230</v>
      </c>
      <c r="C203" s="15">
        <v>39000</v>
      </c>
      <c r="D203" s="10">
        <f>VLOOKUP($A203,'05.04'!$A$9:$W$204,23,0)</f>
        <v>0</v>
      </c>
      <c r="E203" s="15"/>
      <c r="F203" s="15"/>
      <c r="G203" s="15"/>
      <c r="H203" s="9">
        <f t="shared" si="38"/>
        <v>0</v>
      </c>
      <c r="I203" s="15"/>
      <c r="J203" s="15"/>
      <c r="K203" s="15"/>
      <c r="L203" s="9">
        <f t="shared" si="32"/>
        <v>0</v>
      </c>
      <c r="M203" s="15"/>
      <c r="N203" s="15"/>
      <c r="O203" s="15"/>
      <c r="P203" s="15"/>
      <c r="Q203" s="15"/>
      <c r="R203" s="11">
        <f t="shared" si="37"/>
        <v>0</v>
      </c>
      <c r="S203" s="15"/>
      <c r="T203" s="15"/>
      <c r="U203" s="9">
        <f t="shared" si="42"/>
        <v>0</v>
      </c>
      <c r="V203" s="9">
        <f t="shared" si="40"/>
        <v>0</v>
      </c>
      <c r="W203" s="15"/>
      <c r="X203" s="16">
        <f t="shared" si="43"/>
        <v>0</v>
      </c>
      <c r="Y203" s="18"/>
      <c r="Z203" s="17"/>
    </row>
    <row r="204" spans="1:26" ht="18" customHeight="1" x14ac:dyDescent="0.2">
      <c r="A204" s="13">
        <v>7560084</v>
      </c>
      <c r="B204" s="14" t="s">
        <v>245</v>
      </c>
      <c r="C204" s="15">
        <v>50000</v>
      </c>
      <c r="D204" s="10">
        <f>VLOOKUP($A204,'05.04'!$A$9:$W$204,23,0)</f>
        <v>0</v>
      </c>
      <c r="E204" s="15"/>
      <c r="F204" s="15"/>
      <c r="G204" s="15"/>
      <c r="H204" s="9">
        <f t="shared" si="38"/>
        <v>0</v>
      </c>
      <c r="I204" s="15">
        <v>18</v>
      </c>
      <c r="J204" s="15"/>
      <c r="K204" s="15"/>
      <c r="L204" s="9">
        <f t="shared" si="32"/>
        <v>18</v>
      </c>
      <c r="M204" s="15"/>
      <c r="N204" s="15"/>
      <c r="O204" s="15"/>
      <c r="P204" s="15"/>
      <c r="Q204" s="15"/>
      <c r="R204" s="11">
        <f t="shared" si="37"/>
        <v>0</v>
      </c>
      <c r="S204" s="15"/>
      <c r="T204" s="15"/>
      <c r="U204" s="9">
        <f t="shared" si="42"/>
        <v>0</v>
      </c>
      <c r="V204" s="9">
        <f t="shared" si="40"/>
        <v>-18</v>
      </c>
      <c r="W204" s="15"/>
      <c r="X204" s="16">
        <f t="shared" si="43"/>
        <v>18</v>
      </c>
      <c r="Y204" s="18"/>
      <c r="Z204" s="17"/>
    </row>
    <row r="205" spans="1:26" ht="18" customHeight="1" x14ac:dyDescent="0.2">
      <c r="A205" s="13">
        <v>7560085</v>
      </c>
      <c r="B205" s="14" t="s">
        <v>246</v>
      </c>
      <c r="C205" s="15">
        <v>80000</v>
      </c>
      <c r="D205" s="10">
        <f>VLOOKUP($A205,'05.04'!$A$9:$W$205,23,0)</f>
        <v>0</v>
      </c>
      <c r="E205" s="15"/>
      <c r="F205" s="15"/>
      <c r="G205" s="15"/>
      <c r="H205" s="9">
        <f t="shared" si="38"/>
        <v>0</v>
      </c>
      <c r="I205" s="15">
        <v>2</v>
      </c>
      <c r="J205" s="15"/>
      <c r="K205" s="15"/>
      <c r="L205" s="9">
        <f t="shared" si="32"/>
        <v>2</v>
      </c>
      <c r="M205" s="15"/>
      <c r="N205" s="15"/>
      <c r="O205" s="15"/>
      <c r="P205" s="15"/>
      <c r="Q205" s="15"/>
      <c r="R205" s="11">
        <f t="shared" si="37"/>
        <v>0</v>
      </c>
      <c r="S205" s="15"/>
      <c r="T205" s="15"/>
      <c r="U205" s="9">
        <f t="shared" si="42"/>
        <v>0</v>
      </c>
      <c r="V205" s="9">
        <f t="shared" si="40"/>
        <v>-2</v>
      </c>
      <c r="W205" s="15"/>
      <c r="X205" s="16">
        <f t="shared" si="43"/>
        <v>2</v>
      </c>
      <c r="Y205" s="18"/>
      <c r="Z205" s="17"/>
    </row>
    <row r="206" spans="1:26" ht="18" customHeight="1" x14ac:dyDescent="0.2">
      <c r="A206" s="13">
        <v>7560086</v>
      </c>
      <c r="B206" s="14" t="s">
        <v>247</v>
      </c>
      <c r="C206" s="15">
        <v>39000</v>
      </c>
      <c r="D206" s="10">
        <f>VLOOKUP($A206,'05.04'!$A$9:$W$206,23,0)</f>
        <v>0</v>
      </c>
      <c r="E206" s="15"/>
      <c r="F206" s="15"/>
      <c r="G206" s="15"/>
      <c r="H206" s="9">
        <f t="shared" si="38"/>
        <v>0</v>
      </c>
      <c r="I206" s="15">
        <v>5</v>
      </c>
      <c r="J206" s="15"/>
      <c r="K206" s="15"/>
      <c r="L206" s="9">
        <f t="shared" si="32"/>
        <v>5</v>
      </c>
      <c r="M206" s="15"/>
      <c r="N206" s="15"/>
      <c r="O206" s="15"/>
      <c r="P206" s="15"/>
      <c r="Q206" s="15"/>
      <c r="R206" s="11">
        <f t="shared" si="37"/>
        <v>0</v>
      </c>
      <c r="S206" s="15"/>
      <c r="T206" s="15"/>
      <c r="U206" s="9">
        <f t="shared" si="42"/>
        <v>0</v>
      </c>
      <c r="V206" s="9">
        <f t="shared" si="40"/>
        <v>-5</v>
      </c>
      <c r="W206" s="15"/>
      <c r="X206" s="16">
        <f t="shared" si="43"/>
        <v>5</v>
      </c>
      <c r="Y206" s="18"/>
      <c r="Z206" s="17"/>
    </row>
    <row r="207" spans="1:26" ht="18" customHeight="1" x14ac:dyDescent="0.2">
      <c r="A207" s="13"/>
      <c r="B207" s="14"/>
      <c r="C207" s="15"/>
      <c r="D207" s="10"/>
      <c r="E207" s="15"/>
      <c r="F207" s="15"/>
      <c r="G207" s="15"/>
      <c r="H207" s="9">
        <f t="shared" si="38"/>
        <v>0</v>
      </c>
      <c r="I207" s="15"/>
      <c r="J207" s="15"/>
      <c r="K207" s="15"/>
      <c r="L207" s="9">
        <f t="shared" si="32"/>
        <v>0</v>
      </c>
      <c r="M207" s="15"/>
      <c r="N207" s="15"/>
      <c r="O207" s="15"/>
      <c r="P207" s="15"/>
      <c r="Q207" s="15"/>
      <c r="R207" s="11">
        <f t="shared" si="37"/>
        <v>0</v>
      </c>
      <c r="S207" s="15"/>
      <c r="T207" s="15"/>
      <c r="U207" s="9">
        <f t="shared" si="42"/>
        <v>0</v>
      </c>
      <c r="V207" s="9">
        <f t="shared" si="40"/>
        <v>0</v>
      </c>
      <c r="W207" s="15"/>
      <c r="X207" s="16">
        <f t="shared" si="43"/>
        <v>0</v>
      </c>
      <c r="Y207" s="18"/>
      <c r="Z207" s="17"/>
    </row>
    <row r="208" spans="1:26" ht="18" customHeight="1" x14ac:dyDescent="0.2">
      <c r="A208" s="7"/>
      <c r="B208" s="28" t="s">
        <v>218</v>
      </c>
      <c r="C208" s="9"/>
      <c r="D208" s="10"/>
      <c r="E208" s="10"/>
      <c r="F208" s="10"/>
      <c r="G208" s="10"/>
      <c r="H208" s="9"/>
      <c r="I208" s="10"/>
      <c r="J208" s="10"/>
      <c r="K208" s="10"/>
      <c r="L208" s="9">
        <f t="shared" si="32"/>
        <v>0</v>
      </c>
      <c r="M208" s="10"/>
      <c r="N208" s="10"/>
      <c r="O208" s="10"/>
      <c r="P208" s="10"/>
      <c r="Q208" s="10"/>
      <c r="R208" s="11">
        <f t="shared" si="37"/>
        <v>0</v>
      </c>
      <c r="S208" s="10"/>
      <c r="T208" s="10"/>
      <c r="U208" s="9"/>
      <c r="V208" s="9"/>
      <c r="W208" s="10"/>
      <c r="X208" s="9"/>
      <c r="Y208" s="18"/>
      <c r="Z208" s="17"/>
    </row>
    <row r="210" spans="1:28" ht="25.5" customHeight="1" x14ac:dyDescent="0.2">
      <c r="D210" s="30">
        <f>SUM(D9:D208)</f>
        <v>626</v>
      </c>
      <c r="E210" s="31"/>
      <c r="F210" s="31"/>
      <c r="G210" s="31"/>
      <c r="H210" s="31"/>
      <c r="I210" s="30">
        <f>SUM(I9:I208)</f>
        <v>952</v>
      </c>
      <c r="J210" s="30">
        <f>SUM(J9:J208)</f>
        <v>0</v>
      </c>
      <c r="K210" s="30"/>
      <c r="L210" s="31"/>
      <c r="M210" s="31"/>
      <c r="N210" s="31"/>
      <c r="O210" s="31"/>
      <c r="P210" s="31"/>
      <c r="Q210" s="30">
        <f>SUM(Q9:Q208)</f>
        <v>1</v>
      </c>
      <c r="R210" s="30">
        <f>SUM(R9:R208)</f>
        <v>6</v>
      </c>
      <c r="S210" s="30">
        <f>SUM(S9:S208)</f>
        <v>26</v>
      </c>
      <c r="T210" s="31"/>
      <c r="U210" s="31"/>
      <c r="V210" s="32"/>
      <c r="W210" s="30">
        <f>SUM(W9:W208)</f>
        <v>552</v>
      </c>
      <c r="X210" s="30">
        <f>SUM(X9:X208)</f>
        <v>-24</v>
      </c>
    </row>
    <row r="211" spans="1:28" ht="12.75" customHeight="1" x14ac:dyDescent="0.2"/>
    <row r="212" spans="1:28" s="1" customFormat="1" x14ac:dyDescent="0.2">
      <c r="A212" s="29"/>
      <c r="B212" s="29" t="s">
        <v>219</v>
      </c>
      <c r="I212" s="33" t="s">
        <v>220</v>
      </c>
      <c r="S212" s="1" t="s">
        <v>221</v>
      </c>
      <c r="V212" s="2"/>
      <c r="W212" s="2"/>
      <c r="X212" s="2"/>
      <c r="Y212" s="3"/>
      <c r="Z212" s="3"/>
      <c r="AA212" s="3"/>
      <c r="AB212" s="3"/>
    </row>
    <row r="214" spans="1:28" s="1" customFormat="1" x14ac:dyDescent="0.2">
      <c r="A214" s="29" t="s">
        <v>222</v>
      </c>
      <c r="B214" s="3"/>
      <c r="V214" s="2"/>
      <c r="W214" s="2"/>
      <c r="X214" s="2"/>
      <c r="Y214" s="3"/>
      <c r="Z214" s="3"/>
      <c r="AA214" s="3"/>
      <c r="AB214" s="3"/>
    </row>
  </sheetData>
  <mergeCells count="30">
    <mergeCell ref="A1:B1"/>
    <mergeCell ref="A2:B2"/>
    <mergeCell ref="A3:X3"/>
    <mergeCell ref="A5:A7"/>
    <mergeCell ref="B5:B7"/>
    <mergeCell ref="C5:C7"/>
    <mergeCell ref="D5:D7"/>
    <mergeCell ref="E5:H5"/>
    <mergeCell ref="I5:L5"/>
    <mergeCell ref="M5:R5"/>
    <mergeCell ref="E6:E7"/>
    <mergeCell ref="F6:F7"/>
    <mergeCell ref="G6:G7"/>
    <mergeCell ref="H6:H7"/>
    <mergeCell ref="I6:I7"/>
    <mergeCell ref="S5:U5"/>
    <mergeCell ref="V5:V7"/>
    <mergeCell ref="W5:W7"/>
    <mergeCell ref="X5:X7"/>
    <mergeCell ref="Z5:AB6"/>
    <mergeCell ref="R6:R7"/>
    <mergeCell ref="S6:S7"/>
    <mergeCell ref="T6:T7"/>
    <mergeCell ref="U6:U7"/>
    <mergeCell ref="O6:Q6"/>
    <mergeCell ref="J6:J7"/>
    <mergeCell ref="K6:K7"/>
    <mergeCell ref="L6:L7"/>
    <mergeCell ref="M6:M7"/>
    <mergeCell ref="N6:N7"/>
  </mergeCells>
  <conditionalFormatting sqref="B103:B104">
    <cfRule type="duplicateValues" dxfId="2165" priority="88" stopIfTrue="1"/>
  </conditionalFormatting>
  <conditionalFormatting sqref="B135">
    <cfRule type="duplicateValues" dxfId="2164" priority="87" stopIfTrue="1"/>
  </conditionalFormatting>
  <conditionalFormatting sqref="B121">
    <cfRule type="duplicateValues" dxfId="2163" priority="86" stopIfTrue="1"/>
  </conditionalFormatting>
  <conditionalFormatting sqref="B208">
    <cfRule type="duplicateValues" dxfId="2162" priority="85" stopIfTrue="1"/>
  </conditionalFormatting>
  <conditionalFormatting sqref="B211:B284">
    <cfRule type="duplicateValues" dxfId="2161" priority="84" stopIfTrue="1"/>
  </conditionalFormatting>
  <conditionalFormatting sqref="B210">
    <cfRule type="duplicateValues" dxfId="2160" priority="83" stopIfTrue="1"/>
  </conditionalFormatting>
  <conditionalFormatting sqref="I212">
    <cfRule type="duplicateValues" dxfId="2159" priority="82" stopIfTrue="1"/>
  </conditionalFormatting>
  <conditionalFormatting sqref="I212">
    <cfRule type="duplicateValues" dxfId="2158" priority="79" stopIfTrue="1"/>
    <cfRule type="duplicateValues" dxfId="2157" priority="80" stopIfTrue="1"/>
    <cfRule type="duplicateValues" dxfId="2156" priority="81" stopIfTrue="1"/>
  </conditionalFormatting>
  <conditionalFormatting sqref="B20">
    <cfRule type="duplicateValues" dxfId="2155" priority="73" stopIfTrue="1"/>
  </conditionalFormatting>
  <conditionalFormatting sqref="B20">
    <cfRule type="duplicateValues" dxfId="2154" priority="74" stopIfTrue="1"/>
  </conditionalFormatting>
  <conditionalFormatting sqref="B20">
    <cfRule type="duplicateValues" dxfId="2153" priority="75" stopIfTrue="1"/>
  </conditionalFormatting>
  <conditionalFormatting sqref="B20">
    <cfRule type="duplicateValues" dxfId="2152" priority="76" stopIfTrue="1"/>
    <cfRule type="duplicateValues" dxfId="2151" priority="77" stopIfTrue="1"/>
    <cfRule type="duplicateValues" dxfId="2150" priority="78" stopIfTrue="1"/>
  </conditionalFormatting>
  <conditionalFormatting sqref="A20:A25">
    <cfRule type="duplicateValues" dxfId="2149" priority="72" stopIfTrue="1"/>
  </conditionalFormatting>
  <conditionalFormatting sqref="A26">
    <cfRule type="duplicateValues" dxfId="2148" priority="71" stopIfTrue="1"/>
  </conditionalFormatting>
  <conditionalFormatting sqref="A27">
    <cfRule type="duplicateValues" dxfId="2147" priority="70" stopIfTrue="1"/>
  </conditionalFormatting>
  <conditionalFormatting sqref="A28">
    <cfRule type="duplicateValues" dxfId="2146" priority="69" stopIfTrue="1"/>
  </conditionalFormatting>
  <conditionalFormatting sqref="A29">
    <cfRule type="duplicateValues" dxfId="2145" priority="68" stopIfTrue="1"/>
  </conditionalFormatting>
  <conditionalFormatting sqref="A30">
    <cfRule type="duplicateValues" dxfId="2144" priority="67" stopIfTrue="1"/>
  </conditionalFormatting>
  <conditionalFormatting sqref="B285:B65328 B210 B5 B8:B19 B122:B134 B21:B59 B136:B195 B64:B120 B197:B203 B62">
    <cfRule type="duplicateValues" dxfId="2143" priority="89" stopIfTrue="1"/>
  </conditionalFormatting>
  <conditionalFormatting sqref="B285:B65328 B210 B5 B8:B19 B105:B120 B122:B134 B21:B59 B136:B195 B64:B102 B197:B203 B62">
    <cfRule type="duplicateValues" dxfId="2142" priority="90" stopIfTrue="1"/>
  </conditionalFormatting>
  <conditionalFormatting sqref="A210:A65328 A1:A5 A8:A19 A31:A59 A64:A195 A208 A197:A203 A62">
    <cfRule type="duplicateValues" dxfId="2141" priority="91" stopIfTrue="1"/>
  </conditionalFormatting>
  <conditionalFormatting sqref="B210:B65328 B5 B8:B19 B21:B59 B64:B195 B208 B197:B203 B62">
    <cfRule type="duplicateValues" dxfId="2140" priority="92" stopIfTrue="1"/>
  </conditionalFormatting>
  <conditionalFormatting sqref="B210:B65328 B1:B5 B8:B19 B21:B59 B64:B195 B208 B197:B203 B62">
    <cfRule type="duplicateValues" dxfId="2139" priority="93" stopIfTrue="1"/>
    <cfRule type="duplicateValues" dxfId="2138" priority="94" stopIfTrue="1"/>
    <cfRule type="duplicateValues" dxfId="2137" priority="95" stopIfTrue="1"/>
  </conditionalFormatting>
  <conditionalFormatting sqref="Y17">
    <cfRule type="duplicateValues" dxfId="2136" priority="61" stopIfTrue="1"/>
  </conditionalFormatting>
  <conditionalFormatting sqref="Y17">
    <cfRule type="duplicateValues" dxfId="2135" priority="62" stopIfTrue="1"/>
  </conditionalFormatting>
  <conditionalFormatting sqref="Y17">
    <cfRule type="duplicateValues" dxfId="2134" priority="63" stopIfTrue="1"/>
  </conditionalFormatting>
  <conditionalFormatting sqref="Y17">
    <cfRule type="duplicateValues" dxfId="2133" priority="64" stopIfTrue="1"/>
    <cfRule type="duplicateValues" dxfId="2132" priority="65" stopIfTrue="1"/>
    <cfRule type="duplicateValues" dxfId="2131" priority="66" stopIfTrue="1"/>
  </conditionalFormatting>
  <conditionalFormatting sqref="Y13">
    <cfRule type="duplicateValues" dxfId="2130" priority="55" stopIfTrue="1"/>
  </conditionalFormatting>
  <conditionalFormatting sqref="Y13">
    <cfRule type="duplicateValues" dxfId="2129" priority="56" stopIfTrue="1"/>
  </conditionalFormatting>
  <conditionalFormatting sqref="Y13">
    <cfRule type="duplicateValues" dxfId="2128" priority="57" stopIfTrue="1"/>
  </conditionalFormatting>
  <conditionalFormatting sqref="Y13">
    <cfRule type="duplicateValues" dxfId="2127" priority="58" stopIfTrue="1"/>
    <cfRule type="duplicateValues" dxfId="2126" priority="59" stopIfTrue="1"/>
    <cfRule type="duplicateValues" dxfId="2125" priority="60" stopIfTrue="1"/>
  </conditionalFormatting>
  <conditionalFormatting sqref="B63">
    <cfRule type="duplicateValues" dxfId="2124" priority="48" stopIfTrue="1"/>
  </conditionalFormatting>
  <conditionalFormatting sqref="B63">
    <cfRule type="duplicateValues" dxfId="2123" priority="49" stopIfTrue="1"/>
  </conditionalFormatting>
  <conditionalFormatting sqref="A63">
    <cfRule type="duplicateValues" dxfId="2122" priority="50" stopIfTrue="1"/>
  </conditionalFormatting>
  <conditionalFormatting sqref="B63">
    <cfRule type="duplicateValues" dxfId="2121" priority="51" stopIfTrue="1"/>
  </conditionalFormatting>
  <conditionalFormatting sqref="B63">
    <cfRule type="duplicateValues" dxfId="2120" priority="52" stopIfTrue="1"/>
    <cfRule type="duplicateValues" dxfId="2119" priority="53" stopIfTrue="1"/>
    <cfRule type="duplicateValues" dxfId="2118" priority="54" stopIfTrue="1"/>
  </conditionalFormatting>
  <conditionalFormatting sqref="B196">
    <cfRule type="duplicateValues" dxfId="2117" priority="34" stopIfTrue="1"/>
  </conditionalFormatting>
  <conditionalFormatting sqref="B196">
    <cfRule type="duplicateValues" dxfId="2116" priority="35" stopIfTrue="1"/>
  </conditionalFormatting>
  <conditionalFormatting sqref="A196">
    <cfRule type="duplicateValues" dxfId="2115" priority="36" stopIfTrue="1"/>
  </conditionalFormatting>
  <conditionalFormatting sqref="B196">
    <cfRule type="duplicateValues" dxfId="2114" priority="37" stopIfTrue="1"/>
  </conditionalFormatting>
  <conditionalFormatting sqref="B196">
    <cfRule type="duplicateValues" dxfId="2113" priority="38" stopIfTrue="1"/>
    <cfRule type="duplicateValues" dxfId="2112" priority="39" stopIfTrue="1"/>
    <cfRule type="duplicateValues" dxfId="2111" priority="40" stopIfTrue="1"/>
  </conditionalFormatting>
  <conditionalFormatting sqref="A207">
    <cfRule type="duplicateValues" dxfId="2110" priority="21" stopIfTrue="1"/>
  </conditionalFormatting>
  <conditionalFormatting sqref="B207">
    <cfRule type="duplicateValues" dxfId="2109" priority="22" stopIfTrue="1"/>
  </conditionalFormatting>
  <conditionalFormatting sqref="B207">
    <cfRule type="duplicateValues" dxfId="2108" priority="23" stopIfTrue="1"/>
  </conditionalFormatting>
  <conditionalFormatting sqref="B207">
    <cfRule type="duplicateValues" dxfId="2107" priority="24" stopIfTrue="1"/>
  </conditionalFormatting>
  <conditionalFormatting sqref="B207">
    <cfRule type="duplicateValues" dxfId="2106" priority="25" stopIfTrue="1"/>
    <cfRule type="duplicateValues" dxfId="2105" priority="26" stopIfTrue="1"/>
    <cfRule type="duplicateValues" dxfId="2104" priority="27" stopIfTrue="1"/>
  </conditionalFormatting>
  <conditionalFormatting sqref="B204:B206">
    <cfRule type="duplicateValues" dxfId="2103" priority="14" stopIfTrue="1"/>
  </conditionalFormatting>
  <conditionalFormatting sqref="B204:B206">
    <cfRule type="duplicateValues" dxfId="2102" priority="15" stopIfTrue="1"/>
  </conditionalFormatting>
  <conditionalFormatting sqref="A204:A206">
    <cfRule type="duplicateValues" dxfId="2101" priority="16" stopIfTrue="1"/>
  </conditionalFormatting>
  <conditionalFormatting sqref="B204:B206">
    <cfRule type="duplicateValues" dxfId="2100" priority="17" stopIfTrue="1"/>
  </conditionalFormatting>
  <conditionalFormatting sqref="B204:B206">
    <cfRule type="duplicateValues" dxfId="2099" priority="18" stopIfTrue="1"/>
    <cfRule type="duplicateValues" dxfId="2098" priority="19" stopIfTrue="1"/>
    <cfRule type="duplicateValues" dxfId="2097" priority="20" stopIfTrue="1"/>
  </conditionalFormatting>
  <conditionalFormatting sqref="A60:A61">
    <cfRule type="duplicateValues" dxfId="2096" priority="13" stopIfTrue="1"/>
  </conditionalFormatting>
  <conditionalFormatting sqref="B60">
    <cfRule type="duplicateValues" dxfId="2095" priority="7" stopIfTrue="1"/>
  </conditionalFormatting>
  <conditionalFormatting sqref="B60">
    <cfRule type="duplicateValues" dxfId="2094" priority="8" stopIfTrue="1"/>
  </conditionalFormatting>
  <conditionalFormatting sqref="B60">
    <cfRule type="duplicateValues" dxfId="2093" priority="9" stopIfTrue="1"/>
  </conditionalFormatting>
  <conditionalFormatting sqref="B60">
    <cfRule type="duplicateValues" dxfId="2092" priority="10" stopIfTrue="1"/>
    <cfRule type="duplicateValues" dxfId="2091" priority="11" stopIfTrue="1"/>
    <cfRule type="duplicateValues" dxfId="2090" priority="12" stopIfTrue="1"/>
  </conditionalFormatting>
  <conditionalFormatting sqref="B61">
    <cfRule type="duplicateValues" dxfId="2089" priority="1" stopIfTrue="1"/>
  </conditionalFormatting>
  <conditionalFormatting sqref="B61">
    <cfRule type="duplicateValues" dxfId="2088" priority="2" stopIfTrue="1"/>
  </conditionalFormatting>
  <conditionalFormatting sqref="B61">
    <cfRule type="duplicateValues" dxfId="2087" priority="3" stopIfTrue="1"/>
  </conditionalFormatting>
  <conditionalFormatting sqref="B61">
    <cfRule type="duplicateValues" dxfId="2086" priority="4" stopIfTrue="1"/>
    <cfRule type="duplicateValues" dxfId="2085" priority="5" stopIfTrue="1"/>
    <cfRule type="duplicateValues" dxfId="2084" priority="6" stopIfTrue="1"/>
  </conditionalFormatting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214"/>
  <sheetViews>
    <sheetView zoomScaleNormal="100" workbookViewId="0">
      <pane xSplit="4" ySplit="8" topLeftCell="E153" activePane="bottomRight" state="frozen"/>
      <selection activeCell="AI60" sqref="AI60:AJ60"/>
      <selection pane="topRight" activeCell="AI60" sqref="AI60:AJ60"/>
      <selection pane="bottomLeft" activeCell="AI60" sqref="AI60:AJ60"/>
      <selection pane="bottomRight" activeCell="R187" sqref="Q187:R187"/>
    </sheetView>
  </sheetViews>
  <sheetFormatPr defaultColWidth="6.85546875" defaultRowHeight="15.75" x14ac:dyDescent="0.2"/>
  <cols>
    <col min="1" max="1" width="9.5703125" style="29" customWidth="1"/>
    <col min="2" max="2" width="23.5703125" style="3" customWidth="1"/>
    <col min="3" max="3" width="11.85546875" style="1" customWidth="1"/>
    <col min="4" max="4" width="8.42578125" style="1" customWidth="1"/>
    <col min="5" max="5" width="7.7109375" style="1" customWidth="1"/>
    <col min="6" max="6" width="7.28515625" style="1" hidden="1" customWidth="1"/>
    <col min="7" max="7" width="0.28515625" style="1" hidden="1" customWidth="1"/>
    <col min="8" max="8" width="7.42578125" style="1" customWidth="1"/>
    <col min="9" max="9" width="9" style="1" customWidth="1"/>
    <col min="10" max="12" width="7.5703125" style="1" customWidth="1"/>
    <col min="13" max="13" width="7.7109375" style="1" customWidth="1"/>
    <col min="14" max="14" width="6.7109375" style="1" hidden="1" customWidth="1"/>
    <col min="15" max="15" width="9.7109375" style="1" customWidth="1"/>
    <col min="16" max="16" width="9.7109375" style="1" hidden="1" customWidth="1"/>
    <col min="17" max="17" width="6.5703125" style="1" customWidth="1"/>
    <col min="18" max="18" width="7.7109375" style="1" customWidth="1"/>
    <col min="19" max="19" width="6.42578125" style="1" customWidth="1"/>
    <col min="20" max="20" width="7" style="1" customWidth="1"/>
    <col min="21" max="21" width="7.28515625" style="1" customWidth="1"/>
    <col min="22" max="23" width="7.7109375" style="2" customWidth="1"/>
    <col min="24" max="24" width="9.5703125" style="2" customWidth="1"/>
    <col min="25" max="25" width="18.42578125" style="3" customWidth="1"/>
    <col min="26" max="26" width="11.7109375" style="3" customWidth="1"/>
    <col min="27" max="27" width="13.42578125" style="3" customWidth="1"/>
    <col min="28" max="28" width="12" style="3" customWidth="1"/>
    <col min="29" max="16384" width="6.85546875" style="3"/>
  </cols>
  <sheetData>
    <row r="1" spans="1:28" x14ac:dyDescent="0.2">
      <c r="A1" s="127" t="s">
        <v>0</v>
      </c>
      <c r="B1" s="127"/>
    </row>
    <row r="2" spans="1:28" x14ac:dyDescent="0.2">
      <c r="A2" s="127" t="s">
        <v>1</v>
      </c>
      <c r="B2" s="127"/>
    </row>
    <row r="3" spans="1:28" ht="19.5" x14ac:dyDescent="0.2">
      <c r="A3" s="128" t="s">
        <v>2</v>
      </c>
      <c r="B3" s="128"/>
      <c r="C3" s="128"/>
      <c r="D3" s="128"/>
      <c r="E3" s="128"/>
      <c r="F3" s="128"/>
      <c r="G3" s="128"/>
      <c r="H3" s="128"/>
      <c r="I3" s="128"/>
      <c r="J3" s="128"/>
      <c r="K3" s="128"/>
      <c r="L3" s="128"/>
      <c r="M3" s="128"/>
      <c r="N3" s="128"/>
      <c r="O3" s="128"/>
      <c r="P3" s="128"/>
      <c r="Q3" s="128"/>
      <c r="R3" s="128"/>
      <c r="S3" s="128"/>
      <c r="T3" s="128"/>
      <c r="U3" s="128"/>
      <c r="V3" s="128"/>
      <c r="W3" s="128"/>
      <c r="X3" s="128"/>
    </row>
    <row r="4" spans="1:28" ht="18.75" x14ac:dyDescent="0.2">
      <c r="A4" s="56" t="s">
        <v>3</v>
      </c>
      <c r="B4" s="4">
        <v>42920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8" ht="18" customHeight="1" x14ac:dyDescent="0.2">
      <c r="A5" s="129" t="s">
        <v>4</v>
      </c>
      <c r="B5" s="129" t="s">
        <v>5</v>
      </c>
      <c r="C5" s="130" t="s">
        <v>6</v>
      </c>
      <c r="D5" s="131" t="s">
        <v>7</v>
      </c>
      <c r="E5" s="130" t="s">
        <v>8</v>
      </c>
      <c r="F5" s="130"/>
      <c r="G5" s="130"/>
      <c r="H5" s="130"/>
      <c r="I5" s="130" t="s">
        <v>9</v>
      </c>
      <c r="J5" s="130"/>
      <c r="K5" s="130"/>
      <c r="L5" s="130"/>
      <c r="M5" s="130" t="s">
        <v>10</v>
      </c>
      <c r="N5" s="130"/>
      <c r="O5" s="130"/>
      <c r="P5" s="130"/>
      <c r="Q5" s="130"/>
      <c r="R5" s="130"/>
      <c r="S5" s="134" t="s">
        <v>11</v>
      </c>
      <c r="T5" s="135"/>
      <c r="U5" s="136"/>
      <c r="V5" s="120" t="s">
        <v>12</v>
      </c>
      <c r="W5" s="123" t="s">
        <v>13</v>
      </c>
      <c r="X5" s="123" t="s">
        <v>14</v>
      </c>
      <c r="Z5" s="126" t="s">
        <v>15</v>
      </c>
      <c r="AA5" s="126"/>
      <c r="AB5" s="126"/>
    </row>
    <row r="6" spans="1:28" ht="20.25" customHeight="1" x14ac:dyDescent="0.2">
      <c r="A6" s="129"/>
      <c r="B6" s="129"/>
      <c r="C6" s="130"/>
      <c r="D6" s="131"/>
      <c r="E6" s="132" t="s">
        <v>16</v>
      </c>
      <c r="F6" s="132" t="s">
        <v>17</v>
      </c>
      <c r="G6" s="120" t="s">
        <v>18</v>
      </c>
      <c r="H6" s="120" t="s">
        <v>19</v>
      </c>
      <c r="I6" s="120" t="s">
        <v>20</v>
      </c>
      <c r="J6" s="120" t="s">
        <v>21</v>
      </c>
      <c r="K6" s="120" t="s">
        <v>223</v>
      </c>
      <c r="L6" s="120" t="s">
        <v>22</v>
      </c>
      <c r="M6" s="120" t="s">
        <v>18</v>
      </c>
      <c r="N6" s="120" t="s">
        <v>23</v>
      </c>
      <c r="O6" s="119" t="s">
        <v>24</v>
      </c>
      <c r="P6" s="119"/>
      <c r="Q6" s="119"/>
      <c r="R6" s="120" t="s">
        <v>25</v>
      </c>
      <c r="S6" s="120" t="s">
        <v>26</v>
      </c>
      <c r="T6" s="120" t="s">
        <v>27</v>
      </c>
      <c r="U6" s="120" t="s">
        <v>28</v>
      </c>
      <c r="V6" s="122"/>
      <c r="W6" s="124"/>
      <c r="X6" s="124"/>
      <c r="Z6" s="126"/>
      <c r="AA6" s="126"/>
      <c r="AB6" s="126"/>
    </row>
    <row r="7" spans="1:28" ht="58.5" customHeight="1" x14ac:dyDescent="0.2">
      <c r="A7" s="129"/>
      <c r="B7" s="129"/>
      <c r="C7" s="130"/>
      <c r="D7" s="131"/>
      <c r="E7" s="133"/>
      <c r="F7" s="133"/>
      <c r="G7" s="121"/>
      <c r="H7" s="121"/>
      <c r="I7" s="121"/>
      <c r="J7" s="121"/>
      <c r="K7" s="121"/>
      <c r="L7" s="121"/>
      <c r="M7" s="121"/>
      <c r="N7" s="121"/>
      <c r="O7" s="58" t="s">
        <v>29</v>
      </c>
      <c r="P7" s="58" t="s">
        <v>30</v>
      </c>
      <c r="Q7" s="57" t="s">
        <v>31</v>
      </c>
      <c r="R7" s="121"/>
      <c r="S7" s="121"/>
      <c r="T7" s="121"/>
      <c r="U7" s="121"/>
      <c r="V7" s="121"/>
      <c r="W7" s="125"/>
      <c r="X7" s="125"/>
      <c r="Z7" s="5"/>
      <c r="AA7" s="5"/>
      <c r="AB7" s="6"/>
    </row>
    <row r="8" spans="1:28" ht="18" customHeight="1" x14ac:dyDescent="0.2">
      <c r="A8" s="7"/>
      <c r="B8" s="8" t="s">
        <v>32</v>
      </c>
      <c r="C8" s="9"/>
      <c r="D8" s="10"/>
      <c r="E8" s="10"/>
      <c r="F8" s="10"/>
      <c r="G8" s="10"/>
      <c r="H8" s="9"/>
      <c r="I8" s="10"/>
      <c r="J8" s="10"/>
      <c r="K8" s="10"/>
      <c r="L8" s="9"/>
      <c r="M8" s="10"/>
      <c r="N8" s="10"/>
      <c r="O8" s="10"/>
      <c r="P8" s="10"/>
      <c r="Q8" s="10"/>
      <c r="R8" s="11"/>
      <c r="S8" s="10"/>
      <c r="T8" s="10"/>
      <c r="U8" s="10"/>
      <c r="V8" s="9"/>
      <c r="W8" s="10"/>
      <c r="X8" s="9"/>
      <c r="Z8" s="12"/>
      <c r="AA8" s="12"/>
      <c r="AB8" s="12"/>
    </row>
    <row r="9" spans="1:28" ht="18" customHeight="1" x14ac:dyDescent="0.2">
      <c r="A9" s="13">
        <v>1500001</v>
      </c>
      <c r="B9" s="14" t="s">
        <v>33</v>
      </c>
      <c r="C9" s="15">
        <v>27000</v>
      </c>
      <c r="D9" s="10">
        <f>VLOOKUP($A9,'06.04'!$A$9:$W$204,23,0)</f>
        <v>0</v>
      </c>
      <c r="E9" s="15"/>
      <c r="F9" s="15"/>
      <c r="G9" s="15"/>
      <c r="H9" s="9">
        <f t="shared" ref="H9:H52" si="0">SUM(E9:G9)</f>
        <v>0</v>
      </c>
      <c r="I9" s="15"/>
      <c r="J9" s="15"/>
      <c r="K9" s="15"/>
      <c r="L9" s="9">
        <f>SUM(I9:K9)</f>
        <v>0</v>
      </c>
      <c r="M9" s="15"/>
      <c r="N9" s="15"/>
      <c r="O9" s="15"/>
      <c r="P9" s="15"/>
      <c r="Q9" s="15"/>
      <c r="R9" s="11">
        <f>SUM(M9:Q9)</f>
        <v>0</v>
      </c>
      <c r="S9" s="15"/>
      <c r="T9" s="15"/>
      <c r="U9" s="9">
        <f t="shared" ref="U9:U52" si="1">S9+T9</f>
        <v>0</v>
      </c>
      <c r="V9" s="9">
        <f t="shared" ref="V9:V52" si="2">D9+H9-L9-R9-U9</f>
        <v>0</v>
      </c>
      <c r="W9" s="15"/>
      <c r="X9" s="34">
        <f t="shared" ref="X9:X52" si="3">W9-V9</f>
        <v>0</v>
      </c>
      <c r="Y9" s="29"/>
      <c r="Z9" s="17"/>
    </row>
    <row r="10" spans="1:28" ht="18" customHeight="1" x14ac:dyDescent="0.2">
      <c r="A10" s="13">
        <v>1500002</v>
      </c>
      <c r="B10" s="14" t="s">
        <v>34</v>
      </c>
      <c r="C10" s="15">
        <v>19000</v>
      </c>
      <c r="D10" s="10">
        <f>VLOOKUP($A10,'06.04'!$A$9:$W$204,23,0)</f>
        <v>0</v>
      </c>
      <c r="E10" s="15">
        <v>6</v>
      </c>
      <c r="F10" s="15"/>
      <c r="G10" s="15"/>
      <c r="H10" s="9">
        <f t="shared" si="0"/>
        <v>6</v>
      </c>
      <c r="I10" s="15">
        <v>6</v>
      </c>
      <c r="J10" s="15"/>
      <c r="K10" s="15"/>
      <c r="L10" s="9">
        <f t="shared" ref="L10:L76" si="4">SUM(I10:K10)</f>
        <v>6</v>
      </c>
      <c r="M10" s="15"/>
      <c r="N10" s="15"/>
      <c r="O10" s="15"/>
      <c r="P10" s="15"/>
      <c r="Q10" s="15"/>
      <c r="R10" s="11">
        <f t="shared" ref="R10:R89" si="5">SUM(M10:Q10)</f>
        <v>0</v>
      </c>
      <c r="S10" s="15"/>
      <c r="T10" s="15"/>
      <c r="U10" s="9">
        <f t="shared" si="1"/>
        <v>0</v>
      </c>
      <c r="V10" s="9">
        <f t="shared" si="2"/>
        <v>0</v>
      </c>
      <c r="W10" s="15"/>
      <c r="X10" s="16">
        <f t="shared" si="3"/>
        <v>0</v>
      </c>
      <c r="Y10" s="26"/>
      <c r="Z10" s="17"/>
    </row>
    <row r="11" spans="1:28" ht="18" customHeight="1" x14ac:dyDescent="0.2">
      <c r="A11" s="13">
        <v>1500003</v>
      </c>
      <c r="B11" s="14" t="s">
        <v>35</v>
      </c>
      <c r="C11" s="15">
        <v>22000</v>
      </c>
      <c r="D11" s="10">
        <f>VLOOKUP($A11,'06.04'!$A$9:$W$204,23,0)</f>
        <v>0</v>
      </c>
      <c r="E11" s="15">
        <v>6</v>
      </c>
      <c r="F11" s="15"/>
      <c r="G11" s="15"/>
      <c r="H11" s="9">
        <f t="shared" si="0"/>
        <v>6</v>
      </c>
      <c r="I11" s="15">
        <v>3</v>
      </c>
      <c r="J11" s="15"/>
      <c r="K11" s="15"/>
      <c r="L11" s="9">
        <f t="shared" si="4"/>
        <v>3</v>
      </c>
      <c r="M11" s="15"/>
      <c r="N11" s="15"/>
      <c r="O11" s="15"/>
      <c r="P11" s="15"/>
      <c r="Q11" s="15"/>
      <c r="R11" s="11">
        <f t="shared" si="5"/>
        <v>0</v>
      </c>
      <c r="S11" s="15">
        <v>3</v>
      </c>
      <c r="T11" s="15"/>
      <c r="U11" s="9">
        <f t="shared" si="1"/>
        <v>3</v>
      </c>
      <c r="V11" s="9">
        <f t="shared" si="2"/>
        <v>0</v>
      </c>
      <c r="W11" s="15"/>
      <c r="X11" s="16">
        <f t="shared" si="3"/>
        <v>0</v>
      </c>
      <c r="Y11" s="26"/>
      <c r="Z11" s="17"/>
    </row>
    <row r="12" spans="1:28" ht="18" customHeight="1" x14ac:dyDescent="0.2">
      <c r="A12" s="13">
        <v>1500004</v>
      </c>
      <c r="B12" s="14" t="s">
        <v>36</v>
      </c>
      <c r="C12" s="15">
        <v>27000</v>
      </c>
      <c r="D12" s="10">
        <f>VLOOKUP($A12,'06.04'!$A$9:$W$204,23,0)</f>
        <v>0</v>
      </c>
      <c r="E12" s="15"/>
      <c r="F12" s="15"/>
      <c r="G12" s="15"/>
      <c r="H12" s="9">
        <f t="shared" si="0"/>
        <v>0</v>
      </c>
      <c r="I12" s="15"/>
      <c r="J12" s="15"/>
      <c r="K12" s="15"/>
      <c r="L12" s="9">
        <f t="shared" si="4"/>
        <v>0</v>
      </c>
      <c r="M12" s="15"/>
      <c r="N12" s="15"/>
      <c r="O12" s="15"/>
      <c r="P12" s="15"/>
      <c r="Q12" s="15"/>
      <c r="R12" s="11">
        <f t="shared" si="5"/>
        <v>0</v>
      </c>
      <c r="S12" s="15"/>
      <c r="T12" s="15"/>
      <c r="U12" s="9">
        <f t="shared" si="1"/>
        <v>0</v>
      </c>
      <c r="V12" s="9">
        <f t="shared" si="2"/>
        <v>0</v>
      </c>
      <c r="W12" s="15"/>
      <c r="X12" s="16">
        <f t="shared" si="3"/>
        <v>0</v>
      </c>
      <c r="Z12" s="17"/>
    </row>
    <row r="13" spans="1:28" ht="18" customHeight="1" x14ac:dyDescent="0.2">
      <c r="A13" s="13">
        <v>1500005</v>
      </c>
      <c r="B13" s="14" t="s">
        <v>37</v>
      </c>
      <c r="C13" s="15">
        <v>34000</v>
      </c>
      <c r="D13" s="10">
        <f>VLOOKUP($A13,'06.04'!$A$9:$W$204,23,0)</f>
        <v>0</v>
      </c>
      <c r="E13" s="15"/>
      <c r="F13" s="15"/>
      <c r="G13" s="15"/>
      <c r="H13" s="9">
        <f t="shared" si="0"/>
        <v>0</v>
      </c>
      <c r="I13" s="15"/>
      <c r="J13" s="15"/>
      <c r="K13" s="15"/>
      <c r="L13" s="9">
        <f t="shared" si="4"/>
        <v>0</v>
      </c>
      <c r="M13" s="15"/>
      <c r="N13" s="15"/>
      <c r="O13" s="15"/>
      <c r="P13" s="15"/>
      <c r="Q13" s="15"/>
      <c r="R13" s="11">
        <f t="shared" si="5"/>
        <v>0</v>
      </c>
      <c r="S13" s="15"/>
      <c r="T13" s="15"/>
      <c r="U13" s="9">
        <f t="shared" si="1"/>
        <v>0</v>
      </c>
      <c r="V13" s="9">
        <f t="shared" si="2"/>
        <v>0</v>
      </c>
      <c r="W13" s="15"/>
      <c r="X13" s="16">
        <f t="shared" si="3"/>
        <v>0</v>
      </c>
      <c r="Y13" s="19"/>
      <c r="Z13" s="17"/>
    </row>
    <row r="14" spans="1:28" ht="18" customHeight="1" x14ac:dyDescent="0.2">
      <c r="A14" s="13">
        <v>1500006</v>
      </c>
      <c r="B14" s="14" t="s">
        <v>38</v>
      </c>
      <c r="C14" s="15">
        <v>26000</v>
      </c>
      <c r="D14" s="10">
        <f>VLOOKUP($A14,'06.04'!$A$9:$W$204,23,0)</f>
        <v>0</v>
      </c>
      <c r="E14" s="15"/>
      <c r="F14" s="15"/>
      <c r="G14" s="15"/>
      <c r="H14" s="9">
        <f t="shared" si="0"/>
        <v>0</v>
      </c>
      <c r="I14" s="15"/>
      <c r="J14" s="15"/>
      <c r="K14" s="15"/>
      <c r="L14" s="9">
        <f t="shared" si="4"/>
        <v>0</v>
      </c>
      <c r="M14" s="15"/>
      <c r="N14" s="15"/>
      <c r="O14" s="15"/>
      <c r="P14" s="15"/>
      <c r="Q14" s="15"/>
      <c r="R14" s="11">
        <f t="shared" si="5"/>
        <v>0</v>
      </c>
      <c r="S14" s="15"/>
      <c r="T14" s="15"/>
      <c r="U14" s="9">
        <f t="shared" si="1"/>
        <v>0</v>
      </c>
      <c r="V14" s="9">
        <f t="shared" si="2"/>
        <v>0</v>
      </c>
      <c r="W14" s="15"/>
      <c r="X14" s="16">
        <f t="shared" si="3"/>
        <v>0</v>
      </c>
      <c r="Z14" s="17"/>
    </row>
    <row r="15" spans="1:28" ht="18" customHeight="1" x14ac:dyDescent="0.2">
      <c r="A15" s="13">
        <v>1500007</v>
      </c>
      <c r="B15" s="14" t="s">
        <v>39</v>
      </c>
      <c r="C15" s="15">
        <v>20000</v>
      </c>
      <c r="D15" s="10">
        <f>VLOOKUP($A15,'06.04'!$A$9:$W$204,23,0)</f>
        <v>0</v>
      </c>
      <c r="E15" s="15">
        <v>4</v>
      </c>
      <c r="F15" s="15"/>
      <c r="G15" s="15"/>
      <c r="H15" s="9">
        <f t="shared" si="0"/>
        <v>4</v>
      </c>
      <c r="I15" s="15"/>
      <c r="J15" s="15"/>
      <c r="K15" s="15"/>
      <c r="L15" s="9">
        <f t="shared" si="4"/>
        <v>0</v>
      </c>
      <c r="M15" s="15"/>
      <c r="N15" s="15"/>
      <c r="O15" s="15"/>
      <c r="P15" s="15"/>
      <c r="Q15" s="15"/>
      <c r="R15" s="11">
        <f t="shared" si="5"/>
        <v>0</v>
      </c>
      <c r="S15" s="15">
        <v>4</v>
      </c>
      <c r="T15" s="15"/>
      <c r="U15" s="9">
        <f t="shared" si="1"/>
        <v>4</v>
      </c>
      <c r="V15" s="9">
        <f t="shared" si="2"/>
        <v>0</v>
      </c>
      <c r="W15" s="15"/>
      <c r="X15" s="16">
        <f t="shared" si="3"/>
        <v>0</v>
      </c>
      <c r="Z15" s="17"/>
    </row>
    <row r="16" spans="1:28" ht="18" customHeight="1" x14ac:dyDescent="0.2">
      <c r="A16" s="13">
        <v>1500008</v>
      </c>
      <c r="B16" s="14" t="s">
        <v>40</v>
      </c>
      <c r="C16" s="15">
        <v>20000</v>
      </c>
      <c r="D16" s="10">
        <f>VLOOKUP($A16,'06.04'!$A$9:$W$204,23,0)</f>
        <v>0</v>
      </c>
      <c r="E16" s="15">
        <v>6</v>
      </c>
      <c r="F16" s="15"/>
      <c r="G16" s="15"/>
      <c r="H16" s="9">
        <f t="shared" si="0"/>
        <v>6</v>
      </c>
      <c r="I16" s="15">
        <v>5</v>
      </c>
      <c r="J16" s="15"/>
      <c r="K16" s="15"/>
      <c r="L16" s="9">
        <f t="shared" si="4"/>
        <v>5</v>
      </c>
      <c r="M16" s="15"/>
      <c r="N16" s="15"/>
      <c r="O16" s="15"/>
      <c r="P16" s="15"/>
      <c r="Q16" s="15"/>
      <c r="R16" s="11">
        <f t="shared" si="5"/>
        <v>0</v>
      </c>
      <c r="S16" s="15">
        <v>1</v>
      </c>
      <c r="T16" s="15"/>
      <c r="U16" s="9">
        <f t="shared" si="1"/>
        <v>1</v>
      </c>
      <c r="V16" s="9">
        <f t="shared" si="2"/>
        <v>0</v>
      </c>
      <c r="W16" s="15"/>
      <c r="X16" s="16">
        <f t="shared" si="3"/>
        <v>0</v>
      </c>
      <c r="Z16" s="17"/>
    </row>
    <row r="17" spans="1:26" ht="18" customHeight="1" x14ac:dyDescent="0.2">
      <c r="A17" s="13">
        <v>1500010</v>
      </c>
      <c r="B17" s="14" t="s">
        <v>41</v>
      </c>
      <c r="C17" s="15">
        <v>20000</v>
      </c>
      <c r="D17" s="10">
        <f>VLOOKUP($A17,'06.04'!$A$9:$W$204,23,0)</f>
        <v>0</v>
      </c>
      <c r="E17" s="15">
        <v>6</v>
      </c>
      <c r="F17" s="15"/>
      <c r="G17" s="15"/>
      <c r="H17" s="9">
        <f t="shared" si="0"/>
        <v>6</v>
      </c>
      <c r="I17" s="15">
        <v>5</v>
      </c>
      <c r="J17" s="15"/>
      <c r="K17" s="15"/>
      <c r="L17" s="9">
        <f t="shared" si="4"/>
        <v>5</v>
      </c>
      <c r="M17" s="15"/>
      <c r="N17" s="15"/>
      <c r="O17" s="15"/>
      <c r="P17" s="15"/>
      <c r="Q17" s="15"/>
      <c r="R17" s="11">
        <f t="shared" si="5"/>
        <v>0</v>
      </c>
      <c r="S17" s="15"/>
      <c r="T17" s="15"/>
      <c r="U17" s="9">
        <f t="shared" si="1"/>
        <v>0</v>
      </c>
      <c r="V17" s="9">
        <f t="shared" si="2"/>
        <v>1</v>
      </c>
      <c r="W17" s="15"/>
      <c r="X17" s="16">
        <f t="shared" si="3"/>
        <v>-1</v>
      </c>
      <c r="Y17" s="19"/>
      <c r="Z17" s="17"/>
    </row>
    <row r="18" spans="1:26" ht="18" customHeight="1" x14ac:dyDescent="0.2">
      <c r="A18" s="13">
        <v>1500013</v>
      </c>
      <c r="B18" s="14" t="s">
        <v>42</v>
      </c>
      <c r="C18" s="15">
        <v>27000</v>
      </c>
      <c r="D18" s="10">
        <f>VLOOKUP($A18,'06.04'!$A$9:$W$204,23,0)</f>
        <v>0</v>
      </c>
      <c r="E18" s="15">
        <v>16</v>
      </c>
      <c r="F18" s="15"/>
      <c r="G18" s="15"/>
      <c r="H18" s="9">
        <f t="shared" si="0"/>
        <v>16</v>
      </c>
      <c r="I18" s="15">
        <v>8</v>
      </c>
      <c r="J18" s="15"/>
      <c r="K18" s="15"/>
      <c r="L18" s="9">
        <f t="shared" si="4"/>
        <v>8</v>
      </c>
      <c r="M18" s="15"/>
      <c r="N18" s="15"/>
      <c r="O18" s="15"/>
      <c r="P18" s="15"/>
      <c r="Q18" s="15"/>
      <c r="R18" s="11">
        <f>SUM(M18:Q18)</f>
        <v>0</v>
      </c>
      <c r="S18" s="15">
        <v>8</v>
      </c>
      <c r="T18" s="15"/>
      <c r="U18" s="9">
        <f>S18+T18</f>
        <v>8</v>
      </c>
      <c r="V18" s="9">
        <f t="shared" si="2"/>
        <v>0</v>
      </c>
      <c r="W18" s="15"/>
      <c r="X18" s="16">
        <f>W18-V18</f>
        <v>0</v>
      </c>
      <c r="Y18" s="18"/>
      <c r="Z18" s="17"/>
    </row>
    <row r="19" spans="1:26" ht="18" customHeight="1" x14ac:dyDescent="0.2">
      <c r="A19" s="13">
        <v>1500017</v>
      </c>
      <c r="B19" s="14" t="s">
        <v>43</v>
      </c>
      <c r="C19" s="15">
        <v>19000</v>
      </c>
      <c r="D19" s="10">
        <f>VLOOKUP($A19,'06.04'!$A$9:$W$204,23,0)</f>
        <v>0</v>
      </c>
      <c r="E19" s="15"/>
      <c r="F19" s="15"/>
      <c r="G19" s="15"/>
      <c r="H19" s="9">
        <f t="shared" si="0"/>
        <v>0</v>
      </c>
      <c r="I19" s="15"/>
      <c r="J19" s="15"/>
      <c r="K19" s="15"/>
      <c r="L19" s="9">
        <f t="shared" si="4"/>
        <v>0</v>
      </c>
      <c r="M19" s="15"/>
      <c r="N19" s="15"/>
      <c r="O19" s="15"/>
      <c r="P19" s="15"/>
      <c r="Q19" s="15"/>
      <c r="R19" s="11">
        <f>SUM(M19:Q19)</f>
        <v>0</v>
      </c>
      <c r="S19" s="15"/>
      <c r="T19" s="15"/>
      <c r="U19" s="9">
        <f>S19+T19</f>
        <v>0</v>
      </c>
      <c r="V19" s="9">
        <f t="shared" si="2"/>
        <v>0</v>
      </c>
      <c r="W19" s="15"/>
      <c r="X19" s="16">
        <f>W19-V19</f>
        <v>0</v>
      </c>
      <c r="Y19" s="18"/>
      <c r="Z19" s="17"/>
    </row>
    <row r="20" spans="1:26" ht="18" customHeight="1" x14ac:dyDescent="0.2">
      <c r="A20" s="13">
        <v>1500021</v>
      </c>
      <c r="B20" s="14" t="s">
        <v>44</v>
      </c>
      <c r="C20" s="15">
        <v>19000</v>
      </c>
      <c r="D20" s="10">
        <f>VLOOKUP($A20,'06.04'!$A$9:$W$204,23,0)</f>
        <v>0</v>
      </c>
      <c r="E20" s="15">
        <v>6</v>
      </c>
      <c r="F20" s="15"/>
      <c r="G20" s="15"/>
      <c r="H20" s="9">
        <f t="shared" si="0"/>
        <v>6</v>
      </c>
      <c r="I20" s="15">
        <v>6</v>
      </c>
      <c r="J20" s="15"/>
      <c r="K20" s="15"/>
      <c r="L20" s="9">
        <f t="shared" si="4"/>
        <v>6</v>
      </c>
      <c r="M20" s="15"/>
      <c r="N20" s="15"/>
      <c r="O20" s="15"/>
      <c r="P20" s="15"/>
      <c r="Q20" s="15"/>
      <c r="R20" s="11">
        <f t="shared" si="5"/>
        <v>0</v>
      </c>
      <c r="S20" s="15"/>
      <c r="T20" s="15"/>
      <c r="U20" s="9">
        <f t="shared" si="1"/>
        <v>0</v>
      </c>
      <c r="V20" s="9">
        <f t="shared" si="2"/>
        <v>0</v>
      </c>
      <c r="W20" s="15"/>
      <c r="X20" s="16">
        <f t="shared" si="3"/>
        <v>0</v>
      </c>
      <c r="Y20" s="38"/>
      <c r="Z20" s="17"/>
    </row>
    <row r="21" spans="1:26" ht="18" customHeight="1" x14ac:dyDescent="0.2">
      <c r="A21" s="13">
        <v>1500022</v>
      </c>
      <c r="B21" s="14" t="s">
        <v>45</v>
      </c>
      <c r="C21" s="15">
        <v>19000</v>
      </c>
      <c r="D21" s="10">
        <f>VLOOKUP($A21,'06.04'!$A$9:$W$204,23,0)</f>
        <v>0</v>
      </c>
      <c r="E21" s="15">
        <v>6</v>
      </c>
      <c r="F21" s="15"/>
      <c r="G21" s="15"/>
      <c r="H21" s="9">
        <f t="shared" si="0"/>
        <v>6</v>
      </c>
      <c r="I21" s="15">
        <v>6</v>
      </c>
      <c r="J21" s="15"/>
      <c r="K21" s="15"/>
      <c r="L21" s="9">
        <f t="shared" si="4"/>
        <v>6</v>
      </c>
      <c r="M21" s="15"/>
      <c r="N21" s="15"/>
      <c r="O21" s="15"/>
      <c r="P21" s="15"/>
      <c r="Q21" s="15"/>
      <c r="R21" s="11">
        <f t="shared" si="5"/>
        <v>0</v>
      </c>
      <c r="S21" s="15"/>
      <c r="T21" s="15"/>
      <c r="U21" s="9">
        <f t="shared" si="1"/>
        <v>0</v>
      </c>
      <c r="V21" s="9">
        <f t="shared" si="2"/>
        <v>0</v>
      </c>
      <c r="W21" s="15"/>
      <c r="X21" s="16">
        <f t="shared" si="3"/>
        <v>0</v>
      </c>
      <c r="Y21" s="18"/>
      <c r="Z21" s="17"/>
    </row>
    <row r="22" spans="1:26" ht="18" customHeight="1" x14ac:dyDescent="0.2">
      <c r="A22" s="13">
        <v>1500023</v>
      </c>
      <c r="B22" s="14" t="s">
        <v>46</v>
      </c>
      <c r="C22" s="15">
        <v>16000</v>
      </c>
      <c r="D22" s="10">
        <f>VLOOKUP($A22,'06.04'!$A$9:$W$204,23,0)</f>
        <v>0</v>
      </c>
      <c r="E22" s="15">
        <v>6</v>
      </c>
      <c r="F22" s="15"/>
      <c r="G22" s="15"/>
      <c r="H22" s="9">
        <f t="shared" si="0"/>
        <v>6</v>
      </c>
      <c r="I22" s="15">
        <v>6</v>
      </c>
      <c r="J22" s="15"/>
      <c r="K22" s="15"/>
      <c r="L22" s="9">
        <f t="shared" si="4"/>
        <v>6</v>
      </c>
      <c r="M22" s="15"/>
      <c r="N22" s="15"/>
      <c r="O22" s="15"/>
      <c r="P22" s="15"/>
      <c r="Q22" s="15"/>
      <c r="R22" s="11">
        <f t="shared" si="5"/>
        <v>0</v>
      </c>
      <c r="S22" s="15"/>
      <c r="T22" s="15"/>
      <c r="U22" s="9">
        <f t="shared" si="1"/>
        <v>0</v>
      </c>
      <c r="V22" s="9">
        <f t="shared" si="2"/>
        <v>0</v>
      </c>
      <c r="W22" s="15"/>
      <c r="X22" s="16">
        <f t="shared" si="3"/>
        <v>0</v>
      </c>
      <c r="Y22" s="18"/>
      <c r="Z22" s="17"/>
    </row>
    <row r="23" spans="1:26" ht="18" customHeight="1" x14ac:dyDescent="0.2">
      <c r="A23" s="13">
        <v>1500024</v>
      </c>
      <c r="B23" s="14" t="s">
        <v>47</v>
      </c>
      <c r="C23" s="15">
        <v>21000</v>
      </c>
      <c r="D23" s="10">
        <f>VLOOKUP($A23,'06.04'!$A$9:$W$204,23,0)</f>
        <v>1</v>
      </c>
      <c r="E23" s="15"/>
      <c r="F23" s="15"/>
      <c r="G23" s="15"/>
      <c r="H23" s="9">
        <f t="shared" si="0"/>
        <v>0</v>
      </c>
      <c r="I23" s="15">
        <v>1</v>
      </c>
      <c r="J23" s="15"/>
      <c r="K23" s="15"/>
      <c r="L23" s="9">
        <f t="shared" si="4"/>
        <v>1</v>
      </c>
      <c r="M23" s="15"/>
      <c r="N23" s="15"/>
      <c r="O23" s="15"/>
      <c r="P23" s="15"/>
      <c r="Q23" s="15"/>
      <c r="R23" s="11">
        <f t="shared" si="5"/>
        <v>0</v>
      </c>
      <c r="S23" s="15"/>
      <c r="T23" s="15"/>
      <c r="U23" s="9">
        <f t="shared" si="1"/>
        <v>0</v>
      </c>
      <c r="V23" s="9">
        <f t="shared" si="2"/>
        <v>0</v>
      </c>
      <c r="W23" s="15"/>
      <c r="X23" s="16">
        <f t="shared" si="3"/>
        <v>0</v>
      </c>
      <c r="Y23" s="18"/>
      <c r="Z23" s="17"/>
    </row>
    <row r="24" spans="1:26" ht="18" customHeight="1" x14ac:dyDescent="0.2">
      <c r="A24" s="13">
        <v>1500026</v>
      </c>
      <c r="B24" s="14" t="s">
        <v>48</v>
      </c>
      <c r="C24" s="15">
        <v>21000</v>
      </c>
      <c r="D24" s="10">
        <f>VLOOKUP($A24,'06.04'!$A$9:$W$204,23,0)</f>
        <v>0</v>
      </c>
      <c r="E24" s="15">
        <v>4</v>
      </c>
      <c r="F24" s="15"/>
      <c r="G24" s="15"/>
      <c r="H24" s="9">
        <f t="shared" si="0"/>
        <v>4</v>
      </c>
      <c r="I24" s="15">
        <v>4</v>
      </c>
      <c r="J24" s="15"/>
      <c r="K24" s="15"/>
      <c r="L24" s="9">
        <f t="shared" si="4"/>
        <v>4</v>
      </c>
      <c r="M24" s="15"/>
      <c r="N24" s="15"/>
      <c r="O24" s="15"/>
      <c r="P24" s="15"/>
      <c r="Q24" s="15"/>
      <c r="R24" s="11">
        <f t="shared" si="5"/>
        <v>0</v>
      </c>
      <c r="S24" s="15"/>
      <c r="T24" s="15"/>
      <c r="U24" s="9">
        <f t="shared" si="1"/>
        <v>0</v>
      </c>
      <c r="V24" s="9">
        <f t="shared" si="2"/>
        <v>0</v>
      </c>
      <c r="W24" s="15"/>
      <c r="X24" s="16">
        <f t="shared" si="3"/>
        <v>0</v>
      </c>
      <c r="Y24" s="18"/>
      <c r="Z24" s="17"/>
    </row>
    <row r="25" spans="1:26" ht="18" customHeight="1" x14ac:dyDescent="0.2">
      <c r="A25" s="13">
        <v>1500028</v>
      </c>
      <c r="B25" s="14" t="s">
        <v>49</v>
      </c>
      <c r="C25" s="15">
        <v>20000</v>
      </c>
      <c r="D25" s="10">
        <f>VLOOKUP($A25,'06.04'!$A$9:$W$204,23,0)</f>
        <v>0</v>
      </c>
      <c r="E25" s="15">
        <v>4</v>
      </c>
      <c r="F25" s="15"/>
      <c r="G25" s="15"/>
      <c r="H25" s="9">
        <f t="shared" si="0"/>
        <v>4</v>
      </c>
      <c r="I25" s="15">
        <v>4</v>
      </c>
      <c r="J25" s="15"/>
      <c r="K25" s="15"/>
      <c r="L25" s="9">
        <f t="shared" si="4"/>
        <v>4</v>
      </c>
      <c r="M25" s="15"/>
      <c r="N25" s="15"/>
      <c r="O25" s="15"/>
      <c r="P25" s="15"/>
      <c r="Q25" s="15"/>
      <c r="R25" s="11">
        <f t="shared" si="5"/>
        <v>0</v>
      </c>
      <c r="S25" s="15"/>
      <c r="T25" s="15"/>
      <c r="U25" s="9">
        <f t="shared" si="1"/>
        <v>0</v>
      </c>
      <c r="V25" s="9">
        <f t="shared" si="2"/>
        <v>0</v>
      </c>
      <c r="W25" s="15"/>
      <c r="X25" s="16">
        <f>W25-V25</f>
        <v>0</v>
      </c>
      <c r="Y25" s="18"/>
      <c r="Z25" s="17"/>
    </row>
    <row r="26" spans="1:26" ht="18" customHeight="1" x14ac:dyDescent="0.2">
      <c r="A26" s="13">
        <v>1500029</v>
      </c>
      <c r="B26" s="14" t="s">
        <v>50</v>
      </c>
      <c r="C26" s="15">
        <v>18000</v>
      </c>
      <c r="D26" s="10">
        <f>VLOOKUP($A26,'06.04'!$A$9:$W$204,23,0)</f>
        <v>0</v>
      </c>
      <c r="E26" s="15"/>
      <c r="F26" s="15"/>
      <c r="G26" s="15"/>
      <c r="H26" s="9">
        <f t="shared" si="0"/>
        <v>0</v>
      </c>
      <c r="I26" s="15"/>
      <c r="J26" s="15"/>
      <c r="K26" s="15"/>
      <c r="L26" s="9">
        <f t="shared" si="4"/>
        <v>0</v>
      </c>
      <c r="M26" s="15"/>
      <c r="N26" s="15"/>
      <c r="O26" s="15"/>
      <c r="P26" s="15"/>
      <c r="Q26" s="15"/>
      <c r="R26" s="11">
        <f>SUM(M26:Q26)</f>
        <v>0</v>
      </c>
      <c r="S26" s="15"/>
      <c r="T26" s="15"/>
      <c r="U26" s="9">
        <f>S26+T26</f>
        <v>0</v>
      </c>
      <c r="V26" s="9">
        <f t="shared" si="2"/>
        <v>0</v>
      </c>
      <c r="W26" s="15"/>
      <c r="X26" s="16">
        <f>W26-V26</f>
        <v>0</v>
      </c>
      <c r="Y26" s="18"/>
      <c r="Z26" s="17"/>
    </row>
    <row r="27" spans="1:26" ht="18" customHeight="1" x14ac:dyDescent="0.2">
      <c r="A27" s="13">
        <v>1500047</v>
      </c>
      <c r="B27" s="14" t="s">
        <v>51</v>
      </c>
      <c r="C27" s="15">
        <v>32000</v>
      </c>
      <c r="D27" s="10">
        <f>VLOOKUP($A27,'06.04'!$A$9:$W$204,23,0)</f>
        <v>0</v>
      </c>
      <c r="E27" s="15"/>
      <c r="F27" s="15"/>
      <c r="G27" s="15"/>
      <c r="H27" s="9">
        <f t="shared" si="0"/>
        <v>0</v>
      </c>
      <c r="I27" s="15"/>
      <c r="J27" s="15"/>
      <c r="K27" s="15"/>
      <c r="L27" s="9">
        <f t="shared" si="4"/>
        <v>0</v>
      </c>
      <c r="M27" s="15"/>
      <c r="N27" s="15"/>
      <c r="O27" s="15"/>
      <c r="P27" s="15"/>
      <c r="Q27" s="15"/>
      <c r="R27" s="11">
        <f>SUM(M27:Q27)</f>
        <v>0</v>
      </c>
      <c r="S27" s="15"/>
      <c r="T27" s="15"/>
      <c r="U27" s="9">
        <f>S27+T27</f>
        <v>0</v>
      </c>
      <c r="V27" s="9">
        <f t="shared" si="2"/>
        <v>0</v>
      </c>
      <c r="W27" s="15"/>
      <c r="X27" s="16">
        <f>W27-V27</f>
        <v>0</v>
      </c>
      <c r="Y27" s="18"/>
      <c r="Z27" s="17"/>
    </row>
    <row r="28" spans="1:26" ht="18" customHeight="1" x14ac:dyDescent="0.2">
      <c r="A28" s="13">
        <v>1500081</v>
      </c>
      <c r="B28" s="14" t="s">
        <v>52</v>
      </c>
      <c r="C28" s="15">
        <v>22000</v>
      </c>
      <c r="D28" s="10">
        <f>VLOOKUP($A28,'06.04'!$A$9:$W$204,23,0)</f>
        <v>0</v>
      </c>
      <c r="E28" s="15">
        <v>6</v>
      </c>
      <c r="F28" s="15"/>
      <c r="G28" s="15"/>
      <c r="H28" s="9">
        <f t="shared" si="0"/>
        <v>6</v>
      </c>
      <c r="I28" s="15">
        <v>6</v>
      </c>
      <c r="J28" s="15"/>
      <c r="K28" s="15"/>
      <c r="L28" s="9">
        <f t="shared" si="4"/>
        <v>6</v>
      </c>
      <c r="M28" s="15"/>
      <c r="N28" s="15"/>
      <c r="O28" s="15"/>
      <c r="P28" s="15"/>
      <c r="Q28" s="15"/>
      <c r="R28" s="11">
        <f>SUM(M28:Q28)</f>
        <v>0</v>
      </c>
      <c r="S28" s="15"/>
      <c r="T28" s="15"/>
      <c r="U28" s="9">
        <f>S28+T28</f>
        <v>0</v>
      </c>
      <c r="V28" s="9">
        <f t="shared" si="2"/>
        <v>0</v>
      </c>
      <c r="W28" s="15"/>
      <c r="X28" s="16">
        <f>W28-V28</f>
        <v>0</v>
      </c>
      <c r="Y28" s="18"/>
      <c r="Z28" s="17"/>
    </row>
    <row r="29" spans="1:26" ht="18" customHeight="1" x14ac:dyDescent="0.2">
      <c r="A29" s="13">
        <v>1500088</v>
      </c>
      <c r="B29" s="14" t="s">
        <v>53</v>
      </c>
      <c r="C29" s="15">
        <v>21000</v>
      </c>
      <c r="D29" s="10">
        <f>VLOOKUP($A29,'06.04'!$A$9:$W$204,23,0)</f>
        <v>0</v>
      </c>
      <c r="E29" s="15">
        <v>4</v>
      </c>
      <c r="F29" s="15"/>
      <c r="G29" s="15"/>
      <c r="H29" s="9">
        <f t="shared" si="0"/>
        <v>4</v>
      </c>
      <c r="I29" s="15">
        <v>3</v>
      </c>
      <c r="J29" s="15"/>
      <c r="K29" s="15"/>
      <c r="L29" s="9">
        <f t="shared" si="4"/>
        <v>3</v>
      </c>
      <c r="M29" s="15"/>
      <c r="N29" s="15"/>
      <c r="O29" s="15"/>
      <c r="P29" s="15"/>
      <c r="Q29" s="15"/>
      <c r="R29" s="11">
        <f t="shared" si="5"/>
        <v>0</v>
      </c>
      <c r="S29" s="15">
        <v>1</v>
      </c>
      <c r="T29" s="15"/>
      <c r="U29" s="9">
        <f t="shared" si="1"/>
        <v>1</v>
      </c>
      <c r="V29" s="9">
        <f t="shared" si="2"/>
        <v>0</v>
      </c>
      <c r="W29" s="15"/>
      <c r="X29" s="16">
        <f t="shared" si="3"/>
        <v>0</v>
      </c>
      <c r="Y29" s="18"/>
      <c r="Z29" s="17"/>
    </row>
    <row r="30" spans="1:26" ht="18" customHeight="1" x14ac:dyDescent="0.2">
      <c r="A30" s="13">
        <v>1500089</v>
      </c>
      <c r="B30" s="14" t="s">
        <v>54</v>
      </c>
      <c r="C30" s="15">
        <v>20000</v>
      </c>
      <c r="D30" s="10">
        <f>VLOOKUP($A30,'06.04'!$A$9:$W$204,23,0)</f>
        <v>0</v>
      </c>
      <c r="E30" s="15">
        <v>6</v>
      </c>
      <c r="F30" s="15"/>
      <c r="G30" s="15"/>
      <c r="H30" s="9">
        <f t="shared" si="0"/>
        <v>6</v>
      </c>
      <c r="I30" s="15">
        <v>7</v>
      </c>
      <c r="J30" s="15"/>
      <c r="K30" s="15"/>
      <c r="L30" s="9">
        <f t="shared" si="4"/>
        <v>7</v>
      </c>
      <c r="M30" s="15"/>
      <c r="N30" s="15"/>
      <c r="O30" s="15"/>
      <c r="P30" s="15"/>
      <c r="Q30" s="15"/>
      <c r="R30" s="11">
        <f>SUM(M30:Q30)</f>
        <v>0</v>
      </c>
      <c r="S30" s="15"/>
      <c r="T30" s="15"/>
      <c r="U30" s="9">
        <f>S30+T30</f>
        <v>0</v>
      </c>
      <c r="V30" s="9">
        <f t="shared" si="2"/>
        <v>-1</v>
      </c>
      <c r="W30" s="15"/>
      <c r="X30" s="16">
        <f>W30-V30</f>
        <v>1</v>
      </c>
      <c r="Y30" s="18"/>
      <c r="Z30" s="17"/>
    </row>
    <row r="31" spans="1:26" ht="18" customHeight="1" x14ac:dyDescent="0.2">
      <c r="A31" s="13">
        <v>1500134</v>
      </c>
      <c r="B31" s="14" t="s">
        <v>55</v>
      </c>
      <c r="C31" s="15">
        <v>24000</v>
      </c>
      <c r="D31" s="10">
        <f>VLOOKUP($A31,'06.04'!$A$9:$W$204,23,0)</f>
        <v>0</v>
      </c>
      <c r="E31" s="15">
        <v>4</v>
      </c>
      <c r="F31" s="15"/>
      <c r="G31" s="15"/>
      <c r="H31" s="9">
        <f t="shared" si="0"/>
        <v>4</v>
      </c>
      <c r="I31" s="15">
        <v>2</v>
      </c>
      <c r="J31" s="15"/>
      <c r="K31" s="15"/>
      <c r="L31" s="9">
        <f t="shared" si="4"/>
        <v>2</v>
      </c>
      <c r="M31" s="15"/>
      <c r="N31" s="15"/>
      <c r="O31" s="15"/>
      <c r="P31" s="15"/>
      <c r="Q31" s="15"/>
      <c r="R31" s="11">
        <f t="shared" si="5"/>
        <v>0</v>
      </c>
      <c r="S31" s="15">
        <v>2</v>
      </c>
      <c r="T31" s="15"/>
      <c r="U31" s="9">
        <f t="shared" si="1"/>
        <v>2</v>
      </c>
      <c r="V31" s="9">
        <f t="shared" si="2"/>
        <v>0</v>
      </c>
      <c r="W31" s="15"/>
      <c r="X31" s="16">
        <f t="shared" si="3"/>
        <v>0</v>
      </c>
      <c r="Y31" s="18"/>
      <c r="Z31" s="17"/>
    </row>
    <row r="32" spans="1:26" ht="18" customHeight="1" x14ac:dyDescent="0.2">
      <c r="A32" s="13">
        <v>1500228</v>
      </c>
      <c r="B32" s="14" t="s">
        <v>56</v>
      </c>
      <c r="C32" s="15">
        <v>18000</v>
      </c>
      <c r="D32" s="10">
        <f>VLOOKUP($A32,'06.04'!$A$9:$W$204,23,0)</f>
        <v>0</v>
      </c>
      <c r="E32" s="15">
        <v>6</v>
      </c>
      <c r="F32" s="15"/>
      <c r="G32" s="15"/>
      <c r="H32" s="9">
        <f t="shared" si="0"/>
        <v>6</v>
      </c>
      <c r="I32" s="15">
        <v>6</v>
      </c>
      <c r="J32" s="15"/>
      <c r="K32" s="15"/>
      <c r="L32" s="9">
        <f t="shared" si="4"/>
        <v>6</v>
      </c>
      <c r="M32" s="15"/>
      <c r="N32" s="15"/>
      <c r="O32" s="15"/>
      <c r="P32" s="15"/>
      <c r="Q32" s="15"/>
      <c r="R32" s="11">
        <f>SUM(M32:Q32)</f>
        <v>0</v>
      </c>
      <c r="S32" s="15"/>
      <c r="T32" s="15"/>
      <c r="U32" s="9">
        <f>S32+T32</f>
        <v>0</v>
      </c>
      <c r="V32" s="9">
        <f t="shared" si="2"/>
        <v>0</v>
      </c>
      <c r="W32" s="15"/>
      <c r="X32" s="16">
        <f>W32-V32</f>
        <v>0</v>
      </c>
      <c r="Y32" s="18"/>
      <c r="Z32" s="17"/>
    </row>
    <row r="33" spans="1:26" ht="18" customHeight="1" x14ac:dyDescent="0.2">
      <c r="A33" s="13">
        <v>1500300</v>
      </c>
      <c r="B33" s="14" t="s">
        <v>57</v>
      </c>
      <c r="C33" s="15">
        <v>22000</v>
      </c>
      <c r="D33" s="10">
        <f>VLOOKUP($A33,'06.04'!$A$9:$W$204,23,0)</f>
        <v>0</v>
      </c>
      <c r="E33" s="15">
        <v>4</v>
      </c>
      <c r="F33" s="15"/>
      <c r="G33" s="15"/>
      <c r="H33" s="9">
        <f t="shared" si="0"/>
        <v>4</v>
      </c>
      <c r="I33" s="15">
        <v>4</v>
      </c>
      <c r="J33" s="15"/>
      <c r="K33" s="15"/>
      <c r="L33" s="9">
        <f t="shared" si="4"/>
        <v>4</v>
      </c>
      <c r="M33" s="15"/>
      <c r="N33" s="15"/>
      <c r="O33" s="15"/>
      <c r="P33" s="15"/>
      <c r="Q33" s="15"/>
      <c r="R33" s="11">
        <f t="shared" si="5"/>
        <v>0</v>
      </c>
      <c r="S33" s="15"/>
      <c r="T33" s="15"/>
      <c r="U33" s="9">
        <f t="shared" si="1"/>
        <v>0</v>
      </c>
      <c r="V33" s="9">
        <f t="shared" si="2"/>
        <v>0</v>
      </c>
      <c r="W33" s="15"/>
      <c r="X33" s="16">
        <f t="shared" si="3"/>
        <v>0</v>
      </c>
      <c r="Y33" s="39"/>
      <c r="Z33" s="17"/>
    </row>
    <row r="34" spans="1:26" ht="18" customHeight="1" x14ac:dyDescent="0.2">
      <c r="A34" s="13">
        <v>1500301</v>
      </c>
      <c r="B34" s="14" t="s">
        <v>58</v>
      </c>
      <c r="C34" s="15">
        <v>20000</v>
      </c>
      <c r="D34" s="10">
        <f>VLOOKUP($A34,'06.04'!$A$9:$W$204,23,0)</f>
        <v>0</v>
      </c>
      <c r="E34" s="15">
        <v>4</v>
      </c>
      <c r="F34" s="15"/>
      <c r="G34" s="15"/>
      <c r="H34" s="9">
        <f t="shared" si="0"/>
        <v>4</v>
      </c>
      <c r="I34" s="15">
        <v>2</v>
      </c>
      <c r="J34" s="15"/>
      <c r="K34" s="15"/>
      <c r="L34" s="9">
        <f t="shared" si="4"/>
        <v>2</v>
      </c>
      <c r="M34" s="15"/>
      <c r="N34" s="15"/>
      <c r="O34" s="15"/>
      <c r="P34" s="15"/>
      <c r="Q34" s="15"/>
      <c r="R34" s="11">
        <f t="shared" si="5"/>
        <v>0</v>
      </c>
      <c r="S34" s="15">
        <v>2</v>
      </c>
      <c r="T34" s="15"/>
      <c r="U34" s="9">
        <f t="shared" si="1"/>
        <v>2</v>
      </c>
      <c r="V34" s="9">
        <f t="shared" si="2"/>
        <v>0</v>
      </c>
      <c r="W34" s="15"/>
      <c r="X34" s="16">
        <f t="shared" si="3"/>
        <v>0</v>
      </c>
      <c r="Y34" s="18"/>
      <c r="Z34" s="17"/>
    </row>
    <row r="35" spans="1:26" ht="18" customHeight="1" x14ac:dyDescent="0.2">
      <c r="A35" s="13">
        <v>1500303</v>
      </c>
      <c r="B35" s="14" t="s">
        <v>59</v>
      </c>
      <c r="C35" s="15">
        <v>18000</v>
      </c>
      <c r="D35" s="10">
        <f>VLOOKUP($A35,'06.04'!$A$9:$W$204,23,0)</f>
        <v>0</v>
      </c>
      <c r="E35" s="15">
        <v>4</v>
      </c>
      <c r="F35" s="15"/>
      <c r="G35" s="15"/>
      <c r="H35" s="9">
        <f t="shared" si="0"/>
        <v>4</v>
      </c>
      <c r="I35" s="15"/>
      <c r="J35" s="15"/>
      <c r="K35" s="15"/>
      <c r="L35" s="9">
        <f t="shared" si="4"/>
        <v>0</v>
      </c>
      <c r="M35" s="15"/>
      <c r="N35" s="15"/>
      <c r="O35" s="15"/>
      <c r="P35" s="15"/>
      <c r="Q35" s="15"/>
      <c r="R35" s="11">
        <f t="shared" si="5"/>
        <v>0</v>
      </c>
      <c r="S35" s="15">
        <v>4</v>
      </c>
      <c r="T35" s="15"/>
      <c r="U35" s="9">
        <f t="shared" si="1"/>
        <v>4</v>
      </c>
      <c r="V35" s="9">
        <f t="shared" si="2"/>
        <v>0</v>
      </c>
      <c r="W35" s="15"/>
      <c r="X35" s="16">
        <f t="shared" si="3"/>
        <v>0</v>
      </c>
      <c r="Y35" s="18"/>
      <c r="Z35" s="17"/>
    </row>
    <row r="36" spans="1:26" ht="18.75" customHeight="1" x14ac:dyDescent="0.2">
      <c r="A36" s="13">
        <v>1500304</v>
      </c>
      <c r="B36" s="14" t="s">
        <v>60</v>
      </c>
      <c r="C36" s="15">
        <v>18000</v>
      </c>
      <c r="D36" s="10">
        <f>VLOOKUP($A36,'06.04'!$A$9:$W$204,23,0)</f>
        <v>0</v>
      </c>
      <c r="E36" s="15">
        <v>4</v>
      </c>
      <c r="F36" s="15"/>
      <c r="G36" s="15"/>
      <c r="H36" s="9">
        <f t="shared" si="0"/>
        <v>4</v>
      </c>
      <c r="I36" s="15">
        <v>4</v>
      </c>
      <c r="J36" s="15"/>
      <c r="K36" s="15"/>
      <c r="L36" s="9">
        <f t="shared" si="4"/>
        <v>4</v>
      </c>
      <c r="M36" s="15"/>
      <c r="N36" s="15"/>
      <c r="O36" s="15"/>
      <c r="P36" s="15"/>
      <c r="Q36" s="15"/>
      <c r="R36" s="11">
        <f t="shared" si="5"/>
        <v>0</v>
      </c>
      <c r="S36" s="15"/>
      <c r="T36" s="15"/>
      <c r="U36" s="9">
        <f t="shared" si="1"/>
        <v>0</v>
      </c>
      <c r="V36" s="9">
        <f t="shared" si="2"/>
        <v>0</v>
      </c>
      <c r="W36" s="15"/>
      <c r="X36" s="16">
        <f t="shared" si="3"/>
        <v>0</v>
      </c>
      <c r="Y36" s="18"/>
      <c r="Z36" s="17"/>
    </row>
    <row r="37" spans="1:26" ht="18" customHeight="1" x14ac:dyDescent="0.2">
      <c r="A37" s="13">
        <v>1500306</v>
      </c>
      <c r="B37" s="14" t="s">
        <v>61</v>
      </c>
      <c r="C37" s="15">
        <v>17000</v>
      </c>
      <c r="D37" s="10">
        <f>VLOOKUP($A37,'06.04'!$A$9:$W$204,23,0)</f>
        <v>0</v>
      </c>
      <c r="E37" s="15">
        <v>4</v>
      </c>
      <c r="F37" s="15"/>
      <c r="G37" s="15"/>
      <c r="H37" s="9">
        <f t="shared" si="0"/>
        <v>4</v>
      </c>
      <c r="I37" s="15">
        <v>4</v>
      </c>
      <c r="J37" s="15"/>
      <c r="K37" s="15"/>
      <c r="L37" s="9">
        <f t="shared" si="4"/>
        <v>4</v>
      </c>
      <c r="M37" s="15"/>
      <c r="N37" s="15"/>
      <c r="O37" s="15"/>
      <c r="P37" s="15"/>
      <c r="Q37" s="15"/>
      <c r="R37" s="11">
        <f t="shared" si="5"/>
        <v>0</v>
      </c>
      <c r="S37" s="15"/>
      <c r="T37" s="15"/>
      <c r="U37" s="9">
        <f t="shared" si="1"/>
        <v>0</v>
      </c>
      <c r="V37" s="9">
        <f t="shared" si="2"/>
        <v>0</v>
      </c>
      <c r="W37" s="15"/>
      <c r="X37" s="16">
        <f t="shared" si="3"/>
        <v>0</v>
      </c>
      <c r="Y37" s="39"/>
      <c r="Z37" s="17"/>
    </row>
    <row r="38" spans="1:26" ht="18" customHeight="1" x14ac:dyDescent="0.2">
      <c r="A38" s="13">
        <v>1500307</v>
      </c>
      <c r="B38" s="14" t="s">
        <v>62</v>
      </c>
      <c r="C38" s="15">
        <v>20000</v>
      </c>
      <c r="D38" s="10">
        <f>VLOOKUP($A38,'06.04'!$A$9:$W$204,23,0)</f>
        <v>0</v>
      </c>
      <c r="E38" s="15">
        <v>4</v>
      </c>
      <c r="F38" s="15"/>
      <c r="G38" s="15"/>
      <c r="H38" s="9">
        <f t="shared" si="0"/>
        <v>4</v>
      </c>
      <c r="I38" s="15">
        <v>2</v>
      </c>
      <c r="J38" s="15"/>
      <c r="K38" s="15"/>
      <c r="L38" s="9">
        <f t="shared" si="4"/>
        <v>2</v>
      </c>
      <c r="M38" s="15"/>
      <c r="N38" s="15"/>
      <c r="O38" s="15"/>
      <c r="P38" s="15"/>
      <c r="Q38" s="15"/>
      <c r="R38" s="11">
        <f t="shared" si="5"/>
        <v>0</v>
      </c>
      <c r="S38" s="15">
        <v>2</v>
      </c>
      <c r="T38" s="15"/>
      <c r="U38" s="9">
        <f t="shared" si="1"/>
        <v>2</v>
      </c>
      <c r="V38" s="9">
        <f t="shared" si="2"/>
        <v>0</v>
      </c>
      <c r="W38" s="15"/>
      <c r="X38" s="16">
        <f t="shared" si="3"/>
        <v>0</v>
      </c>
      <c r="Y38" s="18"/>
      <c r="Z38" s="17"/>
    </row>
    <row r="39" spans="1:26" ht="18" customHeight="1" x14ac:dyDescent="0.2">
      <c r="A39" s="13">
        <v>1500309</v>
      </c>
      <c r="B39" s="14" t="s">
        <v>63</v>
      </c>
      <c r="C39" s="15">
        <v>18000</v>
      </c>
      <c r="D39" s="10">
        <f>VLOOKUP($A39,'06.04'!$A$9:$W$204,23,0)</f>
        <v>0</v>
      </c>
      <c r="E39" s="15"/>
      <c r="F39" s="15"/>
      <c r="G39" s="15"/>
      <c r="H39" s="9">
        <f t="shared" si="0"/>
        <v>0</v>
      </c>
      <c r="I39" s="15"/>
      <c r="J39" s="15"/>
      <c r="K39" s="15"/>
      <c r="L39" s="9">
        <f t="shared" si="4"/>
        <v>0</v>
      </c>
      <c r="M39" s="15"/>
      <c r="N39" s="15"/>
      <c r="O39" s="15"/>
      <c r="P39" s="15"/>
      <c r="Q39" s="15"/>
      <c r="R39" s="11">
        <f t="shared" si="5"/>
        <v>0</v>
      </c>
      <c r="S39" s="15"/>
      <c r="T39" s="15"/>
      <c r="U39" s="9">
        <f t="shared" si="1"/>
        <v>0</v>
      </c>
      <c r="V39" s="9">
        <f t="shared" si="2"/>
        <v>0</v>
      </c>
      <c r="W39" s="15"/>
      <c r="X39" s="16">
        <f t="shared" si="3"/>
        <v>0</v>
      </c>
      <c r="Y39" s="18"/>
      <c r="Z39" s="17"/>
    </row>
    <row r="40" spans="1:26" ht="18" customHeight="1" x14ac:dyDescent="0.2">
      <c r="A40" s="13">
        <v>1500310</v>
      </c>
      <c r="B40" s="14" t="s">
        <v>64</v>
      </c>
      <c r="C40" s="15">
        <v>20000</v>
      </c>
      <c r="D40" s="10">
        <f>VLOOKUP($A40,'06.04'!$A$9:$W$204,23,0)</f>
        <v>0</v>
      </c>
      <c r="E40" s="15">
        <v>6</v>
      </c>
      <c r="F40" s="15"/>
      <c r="G40" s="15"/>
      <c r="H40" s="9">
        <f t="shared" si="0"/>
        <v>6</v>
      </c>
      <c r="I40" s="15">
        <v>3</v>
      </c>
      <c r="J40" s="15"/>
      <c r="K40" s="15"/>
      <c r="L40" s="9">
        <f t="shared" si="4"/>
        <v>3</v>
      </c>
      <c r="M40" s="15"/>
      <c r="N40" s="15"/>
      <c r="O40" s="15"/>
      <c r="P40" s="15"/>
      <c r="Q40" s="15"/>
      <c r="R40" s="11">
        <f t="shared" si="5"/>
        <v>0</v>
      </c>
      <c r="S40" s="15">
        <v>3</v>
      </c>
      <c r="T40" s="15"/>
      <c r="U40" s="9">
        <f t="shared" si="1"/>
        <v>3</v>
      </c>
      <c r="V40" s="9">
        <f t="shared" si="2"/>
        <v>0</v>
      </c>
      <c r="W40" s="15"/>
      <c r="X40" s="16">
        <f t="shared" si="3"/>
        <v>0</v>
      </c>
      <c r="Y40" s="18"/>
      <c r="Z40" s="17"/>
    </row>
    <row r="41" spans="1:26" ht="18" customHeight="1" x14ac:dyDescent="0.2">
      <c r="A41" s="13">
        <v>1500311</v>
      </c>
      <c r="B41" s="14" t="s">
        <v>65</v>
      </c>
      <c r="C41" s="15">
        <v>21000</v>
      </c>
      <c r="D41" s="10">
        <f>VLOOKUP($A41,'06.04'!$A$9:$W$204,23,0)</f>
        <v>0</v>
      </c>
      <c r="E41" s="15">
        <v>4</v>
      </c>
      <c r="F41" s="15"/>
      <c r="G41" s="15"/>
      <c r="H41" s="9">
        <f t="shared" si="0"/>
        <v>4</v>
      </c>
      <c r="I41" s="15">
        <v>4</v>
      </c>
      <c r="J41" s="15"/>
      <c r="K41" s="15"/>
      <c r="L41" s="9">
        <f t="shared" si="4"/>
        <v>4</v>
      </c>
      <c r="M41" s="15"/>
      <c r="N41" s="15"/>
      <c r="O41" s="15"/>
      <c r="P41" s="15"/>
      <c r="Q41" s="15"/>
      <c r="R41" s="11">
        <f t="shared" si="5"/>
        <v>0</v>
      </c>
      <c r="S41" s="15"/>
      <c r="T41" s="15"/>
      <c r="U41" s="9">
        <f t="shared" si="1"/>
        <v>0</v>
      </c>
      <c r="V41" s="9">
        <f t="shared" si="2"/>
        <v>0</v>
      </c>
      <c r="W41" s="15"/>
      <c r="X41" s="16">
        <f t="shared" si="3"/>
        <v>0</v>
      </c>
      <c r="Y41" s="18"/>
      <c r="Z41" s="17"/>
    </row>
    <row r="42" spans="1:26" ht="18" customHeight="1" x14ac:dyDescent="0.2">
      <c r="A42" s="13">
        <v>1500312</v>
      </c>
      <c r="B42" s="14" t="s">
        <v>66</v>
      </c>
      <c r="C42" s="15">
        <v>21000</v>
      </c>
      <c r="D42" s="10">
        <f>VLOOKUP($A42,'06.04'!$A$9:$W$204,23,0)</f>
        <v>0</v>
      </c>
      <c r="E42" s="15"/>
      <c r="F42" s="15"/>
      <c r="G42" s="15"/>
      <c r="H42" s="9">
        <f t="shared" si="0"/>
        <v>0</v>
      </c>
      <c r="I42" s="15"/>
      <c r="J42" s="15"/>
      <c r="K42" s="15"/>
      <c r="L42" s="9">
        <f t="shared" si="4"/>
        <v>0</v>
      </c>
      <c r="M42" s="15"/>
      <c r="N42" s="15"/>
      <c r="O42" s="15"/>
      <c r="P42" s="15"/>
      <c r="Q42" s="15"/>
      <c r="R42" s="11">
        <f t="shared" si="5"/>
        <v>0</v>
      </c>
      <c r="S42" s="15"/>
      <c r="T42" s="15"/>
      <c r="U42" s="9">
        <f t="shared" si="1"/>
        <v>0</v>
      </c>
      <c r="V42" s="9">
        <f t="shared" si="2"/>
        <v>0</v>
      </c>
      <c r="W42" s="15"/>
      <c r="X42" s="16">
        <f t="shared" si="3"/>
        <v>0</v>
      </c>
      <c r="Y42" s="18"/>
      <c r="Z42" s="17"/>
    </row>
    <row r="43" spans="1:26" ht="18" customHeight="1" x14ac:dyDescent="0.2">
      <c r="A43" s="13">
        <v>1500313</v>
      </c>
      <c r="B43" s="14" t="s">
        <v>67</v>
      </c>
      <c r="C43" s="15">
        <v>20000</v>
      </c>
      <c r="D43" s="10">
        <f>VLOOKUP($A43,'06.04'!$A$9:$W$204,23,0)</f>
        <v>0</v>
      </c>
      <c r="E43" s="15">
        <v>4</v>
      </c>
      <c r="F43" s="15"/>
      <c r="G43" s="15"/>
      <c r="H43" s="9">
        <f t="shared" si="0"/>
        <v>4</v>
      </c>
      <c r="I43" s="15">
        <v>2</v>
      </c>
      <c r="J43" s="15"/>
      <c r="K43" s="15"/>
      <c r="L43" s="9">
        <f t="shared" si="4"/>
        <v>2</v>
      </c>
      <c r="M43" s="15"/>
      <c r="N43" s="15"/>
      <c r="O43" s="15"/>
      <c r="P43" s="15"/>
      <c r="Q43" s="15"/>
      <c r="R43" s="11">
        <f t="shared" si="5"/>
        <v>0</v>
      </c>
      <c r="S43" s="15">
        <v>1</v>
      </c>
      <c r="T43" s="15"/>
      <c r="U43" s="9">
        <f t="shared" si="1"/>
        <v>1</v>
      </c>
      <c r="V43" s="9">
        <f t="shared" si="2"/>
        <v>1</v>
      </c>
      <c r="W43" s="15"/>
      <c r="X43" s="16">
        <f t="shared" si="3"/>
        <v>-1</v>
      </c>
      <c r="Y43" s="18"/>
      <c r="Z43" s="17"/>
    </row>
    <row r="44" spans="1:26" ht="18" customHeight="1" x14ac:dyDescent="0.2">
      <c r="A44" s="13">
        <v>1500314</v>
      </c>
      <c r="B44" s="14" t="s">
        <v>68</v>
      </c>
      <c r="C44" s="15">
        <v>17000</v>
      </c>
      <c r="D44" s="10">
        <f>VLOOKUP($A44,'06.04'!$A$9:$W$204,23,0)</f>
        <v>0</v>
      </c>
      <c r="E44" s="15">
        <v>4</v>
      </c>
      <c r="F44" s="15"/>
      <c r="G44" s="15"/>
      <c r="H44" s="9">
        <f t="shared" si="0"/>
        <v>4</v>
      </c>
      <c r="I44" s="15">
        <v>3</v>
      </c>
      <c r="J44" s="15"/>
      <c r="K44" s="15"/>
      <c r="L44" s="9">
        <f t="shared" si="4"/>
        <v>3</v>
      </c>
      <c r="M44" s="15"/>
      <c r="N44" s="15"/>
      <c r="O44" s="15"/>
      <c r="P44" s="15"/>
      <c r="Q44" s="15"/>
      <c r="R44" s="11">
        <f t="shared" si="5"/>
        <v>0</v>
      </c>
      <c r="S44" s="15">
        <v>1</v>
      </c>
      <c r="T44" s="15"/>
      <c r="U44" s="9">
        <f t="shared" si="1"/>
        <v>1</v>
      </c>
      <c r="V44" s="9">
        <f t="shared" si="2"/>
        <v>0</v>
      </c>
      <c r="W44" s="15"/>
      <c r="X44" s="16">
        <f t="shared" si="3"/>
        <v>0</v>
      </c>
      <c r="Y44" s="26"/>
      <c r="Z44" s="17"/>
    </row>
    <row r="45" spans="1:26" ht="18" customHeight="1" x14ac:dyDescent="0.2">
      <c r="A45" s="13">
        <v>1502007</v>
      </c>
      <c r="B45" s="14" t="s">
        <v>69</v>
      </c>
      <c r="C45" s="15">
        <v>19000</v>
      </c>
      <c r="D45" s="10">
        <f>VLOOKUP($A45,'06.04'!$A$9:$W$204,23,0)</f>
        <v>0</v>
      </c>
      <c r="E45" s="15"/>
      <c r="F45" s="15"/>
      <c r="G45" s="15"/>
      <c r="H45" s="9">
        <f t="shared" si="0"/>
        <v>0</v>
      </c>
      <c r="I45" s="15"/>
      <c r="J45" s="15"/>
      <c r="K45" s="15"/>
      <c r="L45" s="9">
        <f t="shared" si="4"/>
        <v>0</v>
      </c>
      <c r="M45" s="15"/>
      <c r="N45" s="15"/>
      <c r="O45" s="15"/>
      <c r="P45" s="15"/>
      <c r="Q45" s="15"/>
      <c r="R45" s="11">
        <f t="shared" si="5"/>
        <v>0</v>
      </c>
      <c r="S45" s="15"/>
      <c r="T45" s="15"/>
      <c r="U45" s="9">
        <f t="shared" si="1"/>
        <v>0</v>
      </c>
      <c r="V45" s="9">
        <f t="shared" si="2"/>
        <v>0</v>
      </c>
      <c r="W45" s="15"/>
      <c r="X45" s="16">
        <f t="shared" si="3"/>
        <v>0</v>
      </c>
      <c r="Y45" s="26"/>
      <c r="Z45" s="17"/>
    </row>
    <row r="46" spans="1:26" ht="18" customHeight="1" x14ac:dyDescent="0.2">
      <c r="A46" s="13">
        <v>1502011</v>
      </c>
      <c r="B46" s="14" t="s">
        <v>70</v>
      </c>
      <c r="C46" s="15">
        <v>17000</v>
      </c>
      <c r="D46" s="10">
        <f>VLOOKUP($A46,'06.04'!$A$9:$W$204,23,0)</f>
        <v>0</v>
      </c>
      <c r="E46" s="15">
        <v>4</v>
      </c>
      <c r="F46" s="15"/>
      <c r="G46" s="15"/>
      <c r="H46" s="9">
        <f t="shared" si="0"/>
        <v>4</v>
      </c>
      <c r="I46" s="15">
        <v>2</v>
      </c>
      <c r="J46" s="15"/>
      <c r="K46" s="15"/>
      <c r="L46" s="9">
        <f t="shared" si="4"/>
        <v>2</v>
      </c>
      <c r="M46" s="15"/>
      <c r="N46" s="15"/>
      <c r="O46" s="15"/>
      <c r="P46" s="15"/>
      <c r="Q46" s="15"/>
      <c r="R46" s="11">
        <f t="shared" si="5"/>
        <v>0</v>
      </c>
      <c r="S46" s="15">
        <v>2</v>
      </c>
      <c r="T46" s="15"/>
      <c r="U46" s="9">
        <f t="shared" si="1"/>
        <v>2</v>
      </c>
      <c r="V46" s="9">
        <f t="shared" si="2"/>
        <v>0</v>
      </c>
      <c r="W46" s="15"/>
      <c r="X46" s="16">
        <f t="shared" si="3"/>
        <v>0</v>
      </c>
      <c r="Y46" s="26"/>
      <c r="Z46" s="17"/>
    </row>
    <row r="47" spans="1:26" ht="18" customHeight="1" x14ac:dyDescent="0.2">
      <c r="A47" s="13">
        <v>1502012</v>
      </c>
      <c r="B47" s="14" t="s">
        <v>71</v>
      </c>
      <c r="C47" s="15">
        <v>18000</v>
      </c>
      <c r="D47" s="10">
        <f>VLOOKUP($A47,'06.04'!$A$9:$W$204,23,0)</f>
        <v>0</v>
      </c>
      <c r="E47" s="15">
        <v>4</v>
      </c>
      <c r="F47" s="15"/>
      <c r="G47" s="15"/>
      <c r="H47" s="9">
        <f t="shared" si="0"/>
        <v>4</v>
      </c>
      <c r="I47" s="15">
        <v>3</v>
      </c>
      <c r="J47" s="15"/>
      <c r="K47" s="15"/>
      <c r="L47" s="9">
        <f t="shared" si="4"/>
        <v>3</v>
      </c>
      <c r="M47" s="15"/>
      <c r="N47" s="15"/>
      <c r="O47" s="15"/>
      <c r="P47" s="15"/>
      <c r="Q47" s="15"/>
      <c r="R47" s="11">
        <f t="shared" si="5"/>
        <v>0</v>
      </c>
      <c r="S47" s="15">
        <v>1</v>
      </c>
      <c r="T47" s="15"/>
      <c r="U47" s="9">
        <f t="shared" si="1"/>
        <v>1</v>
      </c>
      <c r="V47" s="9">
        <f t="shared" si="2"/>
        <v>0</v>
      </c>
      <c r="W47" s="15"/>
      <c r="X47" s="16">
        <f t="shared" si="3"/>
        <v>0</v>
      </c>
      <c r="Y47" s="18"/>
      <c r="Z47" s="17"/>
    </row>
    <row r="48" spans="1:26" ht="18" customHeight="1" x14ac:dyDescent="0.2">
      <c r="A48" s="13">
        <v>1502013</v>
      </c>
      <c r="B48" s="14" t="s">
        <v>72</v>
      </c>
      <c r="C48" s="15">
        <v>20000</v>
      </c>
      <c r="D48" s="10">
        <f>VLOOKUP($A48,'06.04'!$A$9:$W$204,23,0)</f>
        <v>0</v>
      </c>
      <c r="E48" s="15">
        <v>4</v>
      </c>
      <c r="F48" s="15"/>
      <c r="G48" s="15"/>
      <c r="H48" s="9">
        <f t="shared" si="0"/>
        <v>4</v>
      </c>
      <c r="I48" s="15">
        <v>2</v>
      </c>
      <c r="J48" s="15"/>
      <c r="K48" s="15"/>
      <c r="L48" s="9">
        <f t="shared" si="4"/>
        <v>2</v>
      </c>
      <c r="M48" s="15"/>
      <c r="N48" s="15"/>
      <c r="O48" s="15"/>
      <c r="P48" s="15"/>
      <c r="Q48" s="15"/>
      <c r="R48" s="11">
        <f t="shared" si="5"/>
        <v>0</v>
      </c>
      <c r="S48" s="15">
        <v>2</v>
      </c>
      <c r="T48" s="15"/>
      <c r="U48" s="9">
        <f t="shared" si="1"/>
        <v>2</v>
      </c>
      <c r="V48" s="9">
        <f t="shared" si="2"/>
        <v>0</v>
      </c>
      <c r="W48" s="15"/>
      <c r="X48" s="16">
        <f t="shared" si="3"/>
        <v>0</v>
      </c>
      <c r="Y48" s="18"/>
      <c r="Z48" s="17"/>
    </row>
    <row r="49" spans="1:28" ht="18" customHeight="1" x14ac:dyDescent="0.2">
      <c r="A49" s="13">
        <v>1502021</v>
      </c>
      <c r="B49" s="14" t="s">
        <v>73</v>
      </c>
      <c r="C49" s="15">
        <v>22000</v>
      </c>
      <c r="D49" s="10">
        <f>VLOOKUP($A49,'06.04'!$A$9:$W$204,23,0)</f>
        <v>0</v>
      </c>
      <c r="E49" s="15">
        <v>4</v>
      </c>
      <c r="F49" s="15"/>
      <c r="G49" s="15"/>
      <c r="H49" s="9">
        <f t="shared" si="0"/>
        <v>4</v>
      </c>
      <c r="I49" s="15">
        <v>4</v>
      </c>
      <c r="J49" s="15"/>
      <c r="K49" s="15"/>
      <c r="L49" s="9">
        <f t="shared" si="4"/>
        <v>4</v>
      </c>
      <c r="M49" s="15"/>
      <c r="N49" s="15"/>
      <c r="O49" s="15"/>
      <c r="P49" s="15"/>
      <c r="Q49" s="15"/>
      <c r="R49" s="11">
        <f t="shared" si="5"/>
        <v>0</v>
      </c>
      <c r="S49" s="15"/>
      <c r="T49" s="15"/>
      <c r="U49" s="9">
        <f t="shared" si="1"/>
        <v>0</v>
      </c>
      <c r="V49" s="9">
        <f t="shared" si="2"/>
        <v>0</v>
      </c>
      <c r="W49" s="15"/>
      <c r="X49" s="16">
        <f t="shared" si="3"/>
        <v>0</v>
      </c>
      <c r="Y49" s="18"/>
      <c r="Z49" s="17"/>
    </row>
    <row r="50" spans="1:28" ht="18" customHeight="1" x14ac:dyDescent="0.2">
      <c r="A50" s="13">
        <v>1502024</v>
      </c>
      <c r="B50" s="14" t="s">
        <v>74</v>
      </c>
      <c r="C50" s="15">
        <v>21000</v>
      </c>
      <c r="D50" s="10">
        <f>VLOOKUP($A50,'06.04'!$A$9:$W$204,23,0)</f>
        <v>0</v>
      </c>
      <c r="E50" s="15"/>
      <c r="F50" s="15"/>
      <c r="G50" s="15"/>
      <c r="H50" s="9">
        <f t="shared" si="0"/>
        <v>0</v>
      </c>
      <c r="I50" s="15"/>
      <c r="J50" s="15"/>
      <c r="K50" s="15"/>
      <c r="L50" s="9">
        <f t="shared" si="4"/>
        <v>0</v>
      </c>
      <c r="M50" s="15"/>
      <c r="N50" s="15"/>
      <c r="O50" s="15"/>
      <c r="P50" s="15"/>
      <c r="Q50" s="15"/>
      <c r="R50" s="11">
        <f t="shared" si="5"/>
        <v>0</v>
      </c>
      <c r="S50" s="15"/>
      <c r="T50" s="15"/>
      <c r="U50" s="9">
        <f t="shared" si="1"/>
        <v>0</v>
      </c>
      <c r="V50" s="9">
        <f t="shared" si="2"/>
        <v>0</v>
      </c>
      <c r="W50" s="15"/>
      <c r="X50" s="16">
        <f t="shared" si="3"/>
        <v>0</v>
      </c>
      <c r="Y50" s="18"/>
      <c r="Z50" s="17"/>
    </row>
    <row r="51" spans="1:28" ht="18" customHeight="1" x14ac:dyDescent="0.2">
      <c r="A51" s="13">
        <v>1502029</v>
      </c>
      <c r="B51" s="14" t="s">
        <v>75</v>
      </c>
      <c r="C51" s="15">
        <v>19000</v>
      </c>
      <c r="D51" s="10">
        <f>VLOOKUP($A51,'06.04'!$A$9:$W$204,23,0)</f>
        <v>0</v>
      </c>
      <c r="E51" s="15">
        <v>6</v>
      </c>
      <c r="F51" s="15"/>
      <c r="G51" s="15"/>
      <c r="H51" s="9">
        <f t="shared" si="0"/>
        <v>6</v>
      </c>
      <c r="I51" s="15">
        <v>2</v>
      </c>
      <c r="J51" s="15"/>
      <c r="K51" s="15"/>
      <c r="L51" s="9">
        <f t="shared" si="4"/>
        <v>2</v>
      </c>
      <c r="M51" s="15"/>
      <c r="N51" s="15"/>
      <c r="O51" s="15"/>
      <c r="P51" s="15"/>
      <c r="Q51" s="15"/>
      <c r="R51" s="11">
        <f t="shared" si="5"/>
        <v>0</v>
      </c>
      <c r="S51" s="15">
        <v>4</v>
      </c>
      <c r="T51" s="15"/>
      <c r="U51" s="9">
        <f t="shared" si="1"/>
        <v>4</v>
      </c>
      <c r="V51" s="9">
        <f t="shared" si="2"/>
        <v>0</v>
      </c>
      <c r="W51" s="15"/>
      <c r="X51" s="16">
        <f t="shared" si="3"/>
        <v>0</v>
      </c>
      <c r="Y51" s="18"/>
      <c r="Z51" s="17"/>
    </row>
    <row r="52" spans="1:28" ht="18" customHeight="1" x14ac:dyDescent="0.2">
      <c r="A52" s="13">
        <v>1509001</v>
      </c>
      <c r="B52" s="14" t="s">
        <v>76</v>
      </c>
      <c r="C52" s="15">
        <v>25000</v>
      </c>
      <c r="D52" s="10">
        <f>VLOOKUP($A52,'06.04'!$A$9:$W$204,23,0)</f>
        <v>0</v>
      </c>
      <c r="E52" s="15"/>
      <c r="F52" s="15"/>
      <c r="G52" s="15"/>
      <c r="H52" s="9">
        <f t="shared" si="0"/>
        <v>0</v>
      </c>
      <c r="I52" s="15"/>
      <c r="J52" s="15"/>
      <c r="K52" s="15"/>
      <c r="L52" s="9">
        <f t="shared" si="4"/>
        <v>0</v>
      </c>
      <c r="M52" s="15"/>
      <c r="N52" s="15"/>
      <c r="O52" s="15"/>
      <c r="P52" s="15"/>
      <c r="Q52" s="15"/>
      <c r="R52" s="11">
        <f t="shared" si="5"/>
        <v>0</v>
      </c>
      <c r="S52" s="15"/>
      <c r="T52" s="15"/>
      <c r="U52" s="9">
        <f t="shared" si="1"/>
        <v>0</v>
      </c>
      <c r="V52" s="9">
        <f t="shared" si="2"/>
        <v>0</v>
      </c>
      <c r="W52" s="15"/>
      <c r="X52" s="16">
        <f t="shared" si="3"/>
        <v>0</v>
      </c>
      <c r="Y52" s="18"/>
      <c r="Z52" s="17"/>
    </row>
    <row r="53" spans="1:28" ht="18" customHeight="1" x14ac:dyDescent="0.2">
      <c r="A53" s="7">
        <v>1520000</v>
      </c>
      <c r="B53" s="8" t="s">
        <v>77</v>
      </c>
      <c r="C53" s="9"/>
      <c r="D53" s="10">
        <f>VLOOKUP($A53,'06.04'!$A$9:$W$204,23,0)</f>
        <v>0</v>
      </c>
      <c r="E53" s="10"/>
      <c r="F53" s="10"/>
      <c r="G53" s="10"/>
      <c r="H53" s="9"/>
      <c r="I53" s="10"/>
      <c r="J53" s="10"/>
      <c r="K53" s="10"/>
      <c r="L53" s="9">
        <f t="shared" si="4"/>
        <v>0</v>
      </c>
      <c r="M53" s="10"/>
      <c r="N53" s="10"/>
      <c r="O53" s="10"/>
      <c r="P53" s="10"/>
      <c r="Q53" s="10"/>
      <c r="R53" s="11">
        <f t="shared" si="5"/>
        <v>0</v>
      </c>
      <c r="S53" s="10"/>
      <c r="T53" s="10"/>
      <c r="U53" s="9"/>
      <c r="V53" s="9"/>
      <c r="W53" s="10"/>
      <c r="X53" s="9"/>
      <c r="Y53" s="18"/>
      <c r="Z53" s="17"/>
    </row>
    <row r="54" spans="1:28" s="24" customFormat="1" ht="18" customHeight="1" x14ac:dyDescent="0.2">
      <c r="A54" s="13">
        <v>1520001</v>
      </c>
      <c r="B54" s="20" t="s">
        <v>78</v>
      </c>
      <c r="C54" s="21">
        <v>22000</v>
      </c>
      <c r="D54" s="10">
        <f>VLOOKUP($A54,'06.04'!$A$9:$W$204,23,0)</f>
        <v>0</v>
      </c>
      <c r="E54" s="21"/>
      <c r="F54" s="21"/>
      <c r="G54" s="21"/>
      <c r="H54" s="9">
        <f t="shared" ref="H54:H64" si="6">SUM(E54:G54)</f>
        <v>0</v>
      </c>
      <c r="I54" s="21"/>
      <c r="J54" s="21"/>
      <c r="K54" s="21"/>
      <c r="L54" s="9">
        <f t="shared" si="4"/>
        <v>0</v>
      </c>
      <c r="M54" s="21"/>
      <c r="N54" s="15"/>
      <c r="O54" s="21"/>
      <c r="P54" s="15"/>
      <c r="Q54" s="21"/>
      <c r="R54" s="11">
        <f t="shared" si="5"/>
        <v>0</v>
      </c>
      <c r="S54" s="21"/>
      <c r="T54" s="21"/>
      <c r="U54" s="9">
        <f t="shared" ref="U54:U64" si="7">S54+T54</f>
        <v>0</v>
      </c>
      <c r="V54" s="9">
        <f t="shared" ref="V54:V64" si="8">D54+H54-L54-R54-U54</f>
        <v>0</v>
      </c>
      <c r="W54" s="21"/>
      <c r="X54" s="16">
        <f t="shared" ref="X54:X64" si="9">W54-V54</f>
        <v>0</v>
      </c>
      <c r="Y54" s="18"/>
      <c r="Z54" s="18"/>
      <c r="AA54" s="17"/>
      <c r="AB54" s="3"/>
    </row>
    <row r="55" spans="1:28" s="24" customFormat="1" ht="18" customHeight="1" x14ac:dyDescent="0.2">
      <c r="A55" s="13">
        <v>1520004</v>
      </c>
      <c r="B55" s="20" t="s">
        <v>79</v>
      </c>
      <c r="C55" s="21">
        <v>22000</v>
      </c>
      <c r="D55" s="10">
        <f>VLOOKUP($A55,'06.04'!$A$9:$W$204,23,0)</f>
        <v>0</v>
      </c>
      <c r="E55" s="15"/>
      <c r="F55" s="15"/>
      <c r="G55" s="15"/>
      <c r="H55" s="9">
        <f t="shared" si="6"/>
        <v>0</v>
      </c>
      <c r="I55" s="15"/>
      <c r="J55" s="15"/>
      <c r="K55" s="15"/>
      <c r="L55" s="9">
        <f t="shared" si="4"/>
        <v>0</v>
      </c>
      <c r="M55" s="15"/>
      <c r="N55" s="15"/>
      <c r="O55" s="15"/>
      <c r="P55" s="15"/>
      <c r="Q55" s="15"/>
      <c r="R55" s="11">
        <f t="shared" si="5"/>
        <v>0</v>
      </c>
      <c r="S55" s="15"/>
      <c r="T55" s="15"/>
      <c r="U55" s="9">
        <f t="shared" si="7"/>
        <v>0</v>
      </c>
      <c r="V55" s="9">
        <f t="shared" si="8"/>
        <v>0</v>
      </c>
      <c r="W55" s="15"/>
      <c r="X55" s="16">
        <f t="shared" si="9"/>
        <v>0</v>
      </c>
      <c r="Y55" s="18"/>
      <c r="Z55" s="18"/>
      <c r="AA55" s="17"/>
      <c r="AB55" s="3"/>
    </row>
    <row r="56" spans="1:28" x14ac:dyDescent="0.2">
      <c r="A56" s="13">
        <v>1520005</v>
      </c>
      <c r="B56" s="14" t="s">
        <v>80</v>
      </c>
      <c r="C56" s="15">
        <v>22000</v>
      </c>
      <c r="D56" s="10">
        <f>VLOOKUP($A56,'06.04'!$A$9:$W$204,23,0)</f>
        <v>0</v>
      </c>
      <c r="E56" s="15"/>
      <c r="F56" s="15"/>
      <c r="G56" s="15"/>
      <c r="H56" s="9">
        <f t="shared" si="6"/>
        <v>0</v>
      </c>
      <c r="I56" s="15"/>
      <c r="J56" s="15"/>
      <c r="K56" s="15"/>
      <c r="L56" s="9">
        <f t="shared" si="4"/>
        <v>0</v>
      </c>
      <c r="M56" s="15"/>
      <c r="N56" s="15"/>
      <c r="O56" s="15"/>
      <c r="P56" s="15"/>
      <c r="Q56" s="15"/>
      <c r="R56" s="11">
        <f t="shared" si="5"/>
        <v>0</v>
      </c>
      <c r="S56" s="15"/>
      <c r="T56" s="15"/>
      <c r="U56" s="9">
        <f t="shared" si="7"/>
        <v>0</v>
      </c>
      <c r="V56" s="9">
        <f t="shared" si="8"/>
        <v>0</v>
      </c>
      <c r="W56" s="15"/>
      <c r="X56" s="16">
        <f t="shared" si="9"/>
        <v>0</v>
      </c>
      <c r="Y56" s="18"/>
      <c r="Z56" s="18"/>
      <c r="AA56" s="17"/>
    </row>
    <row r="57" spans="1:28" x14ac:dyDescent="0.2">
      <c r="A57" s="13">
        <v>1520020</v>
      </c>
      <c r="B57" s="14" t="s">
        <v>81</v>
      </c>
      <c r="C57" s="15">
        <v>20000</v>
      </c>
      <c r="D57" s="10">
        <f>VLOOKUP($A57,'06.04'!$A$9:$W$204,23,0)</f>
        <v>0</v>
      </c>
      <c r="E57" s="15"/>
      <c r="F57" s="15"/>
      <c r="G57" s="15"/>
      <c r="H57" s="9">
        <f t="shared" si="6"/>
        <v>0</v>
      </c>
      <c r="I57" s="15"/>
      <c r="J57" s="15"/>
      <c r="K57" s="15"/>
      <c r="L57" s="9">
        <f t="shared" si="4"/>
        <v>0</v>
      </c>
      <c r="M57" s="15"/>
      <c r="N57" s="15"/>
      <c r="O57" s="15"/>
      <c r="P57" s="15"/>
      <c r="Q57" s="15"/>
      <c r="R57" s="11">
        <f t="shared" si="5"/>
        <v>0</v>
      </c>
      <c r="S57" s="15"/>
      <c r="T57" s="15"/>
      <c r="U57" s="9">
        <f t="shared" si="7"/>
        <v>0</v>
      </c>
      <c r="V57" s="9">
        <f t="shared" si="8"/>
        <v>0</v>
      </c>
      <c r="W57" s="15"/>
      <c r="X57" s="16">
        <f t="shared" si="9"/>
        <v>0</v>
      </c>
      <c r="Y57" s="18"/>
      <c r="Z57" s="17"/>
    </row>
    <row r="58" spans="1:28" ht="18" customHeight="1" x14ac:dyDescent="0.2">
      <c r="A58" s="13">
        <v>1520041</v>
      </c>
      <c r="B58" s="14" t="s">
        <v>82</v>
      </c>
      <c r="C58" s="15">
        <v>29000</v>
      </c>
      <c r="D58" s="10">
        <f>VLOOKUP($A58,'06.04'!$A$9:$W$204,23,0)</f>
        <v>0</v>
      </c>
      <c r="E58" s="15"/>
      <c r="F58" s="15"/>
      <c r="G58" s="15"/>
      <c r="H58" s="9">
        <f t="shared" si="6"/>
        <v>0</v>
      </c>
      <c r="I58" s="15"/>
      <c r="J58" s="15"/>
      <c r="K58" s="15"/>
      <c r="L58" s="9">
        <f t="shared" si="4"/>
        <v>0</v>
      </c>
      <c r="M58" s="15"/>
      <c r="N58" s="15"/>
      <c r="O58" s="15"/>
      <c r="P58" s="15"/>
      <c r="Q58" s="15"/>
      <c r="R58" s="11">
        <f>SUM(M58:Q58)</f>
        <v>0</v>
      </c>
      <c r="S58" s="15"/>
      <c r="T58" s="15"/>
      <c r="U58" s="9">
        <f>S58+T58</f>
        <v>0</v>
      </c>
      <c r="V58" s="9">
        <f t="shared" si="8"/>
        <v>0</v>
      </c>
      <c r="W58" s="15"/>
      <c r="X58" s="16">
        <f>W58-V58</f>
        <v>0</v>
      </c>
      <c r="Y58" s="18"/>
      <c r="Z58" s="17"/>
    </row>
    <row r="59" spans="1:28" ht="18" customHeight="1" x14ac:dyDescent="0.2">
      <c r="A59" s="13">
        <v>1520043</v>
      </c>
      <c r="B59" s="14" t="s">
        <v>83</v>
      </c>
      <c r="C59" s="15">
        <v>32000</v>
      </c>
      <c r="D59" s="10">
        <f>VLOOKUP($A59,'06.04'!$A$9:$W$204,23,0)</f>
        <v>0</v>
      </c>
      <c r="E59" s="15"/>
      <c r="F59" s="15"/>
      <c r="G59" s="15"/>
      <c r="H59" s="9">
        <f t="shared" si="6"/>
        <v>0</v>
      </c>
      <c r="I59" s="15"/>
      <c r="J59" s="15"/>
      <c r="K59" s="15"/>
      <c r="L59" s="9">
        <f t="shared" si="4"/>
        <v>0</v>
      </c>
      <c r="M59" s="15"/>
      <c r="N59" s="15"/>
      <c r="O59" s="15"/>
      <c r="P59" s="15"/>
      <c r="Q59" s="15"/>
      <c r="R59" s="11">
        <f t="shared" si="5"/>
        <v>0</v>
      </c>
      <c r="S59" s="15"/>
      <c r="T59" s="15"/>
      <c r="U59" s="9">
        <f t="shared" si="7"/>
        <v>0</v>
      </c>
      <c r="V59" s="9">
        <f t="shared" si="8"/>
        <v>0</v>
      </c>
      <c r="W59" s="15"/>
      <c r="X59" s="16">
        <f t="shared" si="9"/>
        <v>0</v>
      </c>
      <c r="Y59" s="18"/>
      <c r="Z59" s="17"/>
    </row>
    <row r="60" spans="1:28" ht="18" customHeight="1" x14ac:dyDescent="0.2">
      <c r="A60" s="13">
        <v>1520050</v>
      </c>
      <c r="B60" s="14" t="s">
        <v>243</v>
      </c>
      <c r="C60" s="15">
        <v>35000</v>
      </c>
      <c r="D60" s="10">
        <f>VLOOKUP($A60,'06.04'!$A$9:$W$204,23,0)</f>
        <v>0</v>
      </c>
      <c r="E60" s="15"/>
      <c r="F60" s="15"/>
      <c r="G60" s="15"/>
      <c r="H60" s="9">
        <f t="shared" si="6"/>
        <v>0</v>
      </c>
      <c r="I60" s="15">
        <v>10</v>
      </c>
      <c r="J60" s="15"/>
      <c r="K60" s="15"/>
      <c r="L60" s="9">
        <f t="shared" si="4"/>
        <v>10</v>
      </c>
      <c r="M60" s="15"/>
      <c r="N60" s="15"/>
      <c r="O60" s="15"/>
      <c r="P60" s="15"/>
      <c r="Q60" s="15"/>
      <c r="R60" s="11">
        <f t="shared" si="5"/>
        <v>0</v>
      </c>
      <c r="S60" s="15"/>
      <c r="T60" s="15"/>
      <c r="U60" s="9">
        <f t="shared" si="7"/>
        <v>0</v>
      </c>
      <c r="V60" s="9"/>
      <c r="W60" s="15"/>
      <c r="X60" s="16"/>
      <c r="Y60" s="18"/>
      <c r="Z60" s="17"/>
    </row>
    <row r="61" spans="1:28" ht="18" customHeight="1" x14ac:dyDescent="0.2">
      <c r="A61" s="13">
        <v>1520051</v>
      </c>
      <c r="B61" s="14" t="s">
        <v>244</v>
      </c>
      <c r="C61" s="15">
        <v>50000</v>
      </c>
      <c r="D61" s="10">
        <f>VLOOKUP($A61,'06.04'!$A$9:$W$204,23,0)</f>
        <v>0</v>
      </c>
      <c r="E61" s="15"/>
      <c r="F61" s="15"/>
      <c r="G61" s="15"/>
      <c r="H61" s="9">
        <f t="shared" si="6"/>
        <v>0</v>
      </c>
      <c r="I61" s="15">
        <v>13</v>
      </c>
      <c r="J61" s="15"/>
      <c r="K61" s="15"/>
      <c r="L61" s="9">
        <f t="shared" si="4"/>
        <v>13</v>
      </c>
      <c r="M61" s="15"/>
      <c r="N61" s="15"/>
      <c r="O61" s="15"/>
      <c r="P61" s="15"/>
      <c r="Q61" s="15"/>
      <c r="R61" s="11">
        <f t="shared" si="5"/>
        <v>0</v>
      </c>
      <c r="S61" s="15"/>
      <c r="T61" s="15"/>
      <c r="U61" s="9">
        <f t="shared" si="7"/>
        <v>0</v>
      </c>
      <c r="V61" s="9"/>
      <c r="W61" s="15"/>
      <c r="X61" s="16"/>
      <c r="Y61" s="18"/>
      <c r="Z61" s="17"/>
    </row>
    <row r="62" spans="1:28" ht="18" customHeight="1" x14ac:dyDescent="0.2">
      <c r="A62" s="13">
        <v>1522008</v>
      </c>
      <c r="B62" s="14" t="s">
        <v>84</v>
      </c>
      <c r="C62" s="15">
        <v>25000</v>
      </c>
      <c r="D62" s="10">
        <f>VLOOKUP($A62,'06.04'!$A$9:$W$204,23,0)</f>
        <v>0</v>
      </c>
      <c r="E62" s="15"/>
      <c r="F62" s="15"/>
      <c r="G62" s="15"/>
      <c r="H62" s="9">
        <f t="shared" si="6"/>
        <v>0</v>
      </c>
      <c r="I62" s="15"/>
      <c r="J62" s="15"/>
      <c r="K62" s="15"/>
      <c r="L62" s="9">
        <f t="shared" si="4"/>
        <v>0</v>
      </c>
      <c r="M62" s="15"/>
      <c r="N62" s="15"/>
      <c r="O62" s="15"/>
      <c r="P62" s="15"/>
      <c r="Q62" s="15"/>
      <c r="R62" s="11">
        <f t="shared" si="5"/>
        <v>0</v>
      </c>
      <c r="S62" s="15"/>
      <c r="T62" s="15"/>
      <c r="U62" s="9">
        <f t="shared" si="7"/>
        <v>0</v>
      </c>
      <c r="V62" s="9">
        <f t="shared" si="8"/>
        <v>0</v>
      </c>
      <c r="W62" s="15"/>
      <c r="X62" s="16">
        <f t="shared" si="9"/>
        <v>0</v>
      </c>
      <c r="Y62" s="18"/>
      <c r="Z62" s="17"/>
    </row>
    <row r="63" spans="1:28" ht="18" customHeight="1" x14ac:dyDescent="0.2">
      <c r="A63" s="13">
        <v>1523008</v>
      </c>
      <c r="B63" s="14" t="s">
        <v>232</v>
      </c>
      <c r="C63" s="15">
        <v>13000</v>
      </c>
      <c r="D63" s="10">
        <f>VLOOKUP($A63,'06.04'!$A$9:$W$204,23,0)</f>
        <v>0</v>
      </c>
      <c r="E63" s="15">
        <v>98</v>
      </c>
      <c r="F63" s="15"/>
      <c r="G63" s="15"/>
      <c r="H63" s="9">
        <f t="shared" si="6"/>
        <v>98</v>
      </c>
      <c r="I63" s="15">
        <v>3</v>
      </c>
      <c r="J63" s="15"/>
      <c r="K63" s="15"/>
      <c r="L63" s="9">
        <f t="shared" si="4"/>
        <v>3</v>
      </c>
      <c r="M63" s="15"/>
      <c r="N63" s="15"/>
      <c r="O63" s="15"/>
      <c r="P63" s="15"/>
      <c r="Q63" s="15"/>
      <c r="R63" s="11">
        <f t="shared" si="5"/>
        <v>0</v>
      </c>
      <c r="S63" s="15"/>
      <c r="T63" s="15"/>
      <c r="U63" s="9">
        <f t="shared" si="7"/>
        <v>0</v>
      </c>
      <c r="V63" s="9">
        <f>D63+H63-L63-R63-U63-L60*3-L61*5</f>
        <v>0</v>
      </c>
      <c r="W63" s="15"/>
      <c r="X63" s="16">
        <f t="shared" si="9"/>
        <v>0</v>
      </c>
      <c r="Y63" s="18"/>
      <c r="Z63" s="17"/>
    </row>
    <row r="64" spans="1:28" ht="18" customHeight="1" x14ac:dyDescent="0.2">
      <c r="A64" s="13">
        <v>1522009</v>
      </c>
      <c r="B64" s="14" t="s">
        <v>85</v>
      </c>
      <c r="C64" s="15">
        <v>24000</v>
      </c>
      <c r="D64" s="10">
        <f>VLOOKUP($A64,'06.04'!$A$9:$W$204,23,0)</f>
        <v>0</v>
      </c>
      <c r="E64" s="15"/>
      <c r="F64" s="15"/>
      <c r="G64" s="15"/>
      <c r="H64" s="9">
        <f t="shared" si="6"/>
        <v>0</v>
      </c>
      <c r="I64" s="15"/>
      <c r="J64" s="15"/>
      <c r="K64" s="15"/>
      <c r="L64" s="9">
        <f t="shared" si="4"/>
        <v>0</v>
      </c>
      <c r="M64" s="15"/>
      <c r="N64" s="15"/>
      <c r="O64" s="15"/>
      <c r="P64" s="15"/>
      <c r="Q64" s="15"/>
      <c r="R64" s="11">
        <f t="shared" si="5"/>
        <v>0</v>
      </c>
      <c r="S64" s="15"/>
      <c r="T64" s="15"/>
      <c r="U64" s="9">
        <f t="shared" si="7"/>
        <v>0</v>
      </c>
      <c r="V64" s="9">
        <f t="shared" si="8"/>
        <v>0</v>
      </c>
      <c r="W64" s="15"/>
      <c r="X64" s="16">
        <f t="shared" si="9"/>
        <v>0</v>
      </c>
      <c r="Y64" s="18"/>
      <c r="Z64" s="17"/>
    </row>
    <row r="65" spans="1:26" ht="18" customHeight="1" x14ac:dyDescent="0.2">
      <c r="A65" s="7">
        <v>1530000</v>
      </c>
      <c r="B65" s="8" t="s">
        <v>86</v>
      </c>
      <c r="C65" s="9"/>
      <c r="D65" s="10">
        <f>VLOOKUP($A65,'06.04'!$A$9:$W$204,23,0)</f>
        <v>0</v>
      </c>
      <c r="E65" s="10"/>
      <c r="F65" s="10"/>
      <c r="G65" s="10"/>
      <c r="H65" s="9"/>
      <c r="I65" s="10"/>
      <c r="J65" s="10"/>
      <c r="K65" s="10"/>
      <c r="L65" s="9">
        <f t="shared" si="4"/>
        <v>0</v>
      </c>
      <c r="M65" s="10"/>
      <c r="N65" s="10"/>
      <c r="O65" s="10"/>
      <c r="P65" s="10"/>
      <c r="Q65" s="10"/>
      <c r="R65" s="11">
        <f t="shared" si="5"/>
        <v>0</v>
      </c>
      <c r="S65" s="10"/>
      <c r="T65" s="10"/>
      <c r="U65" s="9"/>
      <c r="V65" s="9"/>
      <c r="W65" s="10"/>
      <c r="X65" s="9"/>
      <c r="Y65" s="18"/>
      <c r="Z65" s="17"/>
    </row>
    <row r="66" spans="1:26" ht="18" customHeight="1" x14ac:dyDescent="0.2">
      <c r="A66" s="13">
        <v>1532013</v>
      </c>
      <c r="B66" s="14" t="s">
        <v>87</v>
      </c>
      <c r="C66" s="15">
        <v>89000</v>
      </c>
      <c r="D66" s="10">
        <f>VLOOKUP($A66,'06.04'!$A$9:$W$204,23,0)</f>
        <v>0</v>
      </c>
      <c r="E66" s="15"/>
      <c r="F66" s="15"/>
      <c r="G66" s="15"/>
      <c r="H66" s="9">
        <f>SUM(E66:G66)</f>
        <v>0</v>
      </c>
      <c r="I66" s="15"/>
      <c r="J66" s="15"/>
      <c r="K66" s="15"/>
      <c r="L66" s="9">
        <f t="shared" si="4"/>
        <v>0</v>
      </c>
      <c r="M66" s="15"/>
      <c r="N66" s="15"/>
      <c r="O66" s="15"/>
      <c r="P66" s="15"/>
      <c r="Q66" s="15"/>
      <c r="R66" s="11">
        <f t="shared" si="5"/>
        <v>0</v>
      </c>
      <c r="S66" s="15"/>
      <c r="T66" s="15"/>
      <c r="U66" s="9">
        <f>S66+T66</f>
        <v>0</v>
      </c>
      <c r="V66" s="9">
        <f>D66+H66-L66-R66-U66</f>
        <v>0</v>
      </c>
      <c r="W66" s="15"/>
      <c r="X66" s="16">
        <f>W66-V66</f>
        <v>0</v>
      </c>
      <c r="Y66" s="18"/>
      <c r="Z66" s="17"/>
    </row>
    <row r="67" spans="1:26" ht="18" customHeight="1" x14ac:dyDescent="0.2">
      <c r="A67" s="7">
        <v>1540000</v>
      </c>
      <c r="B67" s="8" t="s">
        <v>88</v>
      </c>
      <c r="C67" s="9"/>
      <c r="D67" s="10">
        <f>VLOOKUP($A67,'06.04'!$A$9:$W$204,23,0)</f>
        <v>0</v>
      </c>
      <c r="E67" s="10"/>
      <c r="F67" s="10"/>
      <c r="G67" s="10"/>
      <c r="H67" s="9"/>
      <c r="I67" s="10"/>
      <c r="J67" s="10"/>
      <c r="K67" s="10"/>
      <c r="L67" s="9">
        <f t="shared" si="4"/>
        <v>0</v>
      </c>
      <c r="M67" s="10"/>
      <c r="N67" s="10"/>
      <c r="O67" s="10"/>
      <c r="P67" s="10"/>
      <c r="Q67" s="10"/>
      <c r="R67" s="11">
        <f t="shared" si="5"/>
        <v>0</v>
      </c>
      <c r="S67" s="10"/>
      <c r="T67" s="10"/>
      <c r="U67" s="9"/>
      <c r="V67" s="9"/>
      <c r="W67" s="10"/>
      <c r="X67" s="9"/>
      <c r="Y67" s="18"/>
      <c r="Z67" s="17"/>
    </row>
    <row r="68" spans="1:26" s="24" customFormat="1" ht="18" customHeight="1" x14ac:dyDescent="0.2">
      <c r="A68" s="25">
        <v>1540002</v>
      </c>
      <c r="B68" s="20" t="s">
        <v>89</v>
      </c>
      <c r="C68" s="21">
        <v>19000</v>
      </c>
      <c r="D68" s="10">
        <f>VLOOKUP($A68,'06.04'!$A$9:$W$204,23,0)</f>
        <v>0</v>
      </c>
      <c r="E68" s="15"/>
      <c r="F68" s="15"/>
      <c r="G68" s="15"/>
      <c r="H68" s="9">
        <f>SUM(E68:G68)</f>
        <v>0</v>
      </c>
      <c r="I68" s="15"/>
      <c r="J68" s="15"/>
      <c r="K68" s="15"/>
      <c r="L68" s="9">
        <f t="shared" si="4"/>
        <v>0</v>
      </c>
      <c r="M68" s="15"/>
      <c r="N68" s="15"/>
      <c r="O68" s="15"/>
      <c r="P68" s="15"/>
      <c r="Q68" s="15"/>
      <c r="R68" s="11">
        <f t="shared" si="5"/>
        <v>0</v>
      </c>
      <c r="S68" s="15"/>
      <c r="T68" s="15"/>
      <c r="U68" s="9">
        <f>S68+T68</f>
        <v>0</v>
      </c>
      <c r="V68" s="9">
        <f>D68+H68-L68-R68-U68</f>
        <v>0</v>
      </c>
      <c r="W68" s="15"/>
      <c r="X68" s="16">
        <f>W68-V68</f>
        <v>0</v>
      </c>
      <c r="Y68" s="22"/>
      <c r="Z68" s="23"/>
    </row>
    <row r="69" spans="1:26" s="24" customFormat="1" ht="18" customHeight="1" x14ac:dyDescent="0.2">
      <c r="A69" s="25">
        <v>1540034</v>
      </c>
      <c r="B69" s="20" t="s">
        <v>90</v>
      </c>
      <c r="C69" s="21">
        <v>16000</v>
      </c>
      <c r="D69" s="10">
        <f>VLOOKUP($A69,'06.04'!$A$9:$W$204,23,0)</f>
        <v>0</v>
      </c>
      <c r="E69" s="15"/>
      <c r="F69" s="15"/>
      <c r="G69" s="15"/>
      <c r="H69" s="9">
        <f>SUM(E69:G69)</f>
        <v>0</v>
      </c>
      <c r="I69" s="15"/>
      <c r="J69" s="15"/>
      <c r="K69" s="15"/>
      <c r="L69" s="9">
        <f t="shared" si="4"/>
        <v>0</v>
      </c>
      <c r="M69" s="15"/>
      <c r="N69" s="15"/>
      <c r="O69" s="15"/>
      <c r="P69" s="15"/>
      <c r="Q69" s="15"/>
      <c r="R69" s="11">
        <f t="shared" si="5"/>
        <v>0</v>
      </c>
      <c r="S69" s="15"/>
      <c r="T69" s="15"/>
      <c r="U69" s="9">
        <f>S69+T69</f>
        <v>0</v>
      </c>
      <c r="V69" s="9">
        <f>D69+H69-L69-R69-U69</f>
        <v>0</v>
      </c>
      <c r="W69" s="15"/>
      <c r="X69" s="16">
        <f>W69-V69</f>
        <v>0</v>
      </c>
      <c r="Y69" s="22"/>
      <c r="Z69" s="23"/>
    </row>
    <row r="70" spans="1:26" ht="18" customHeight="1" x14ac:dyDescent="0.2">
      <c r="A70" s="7">
        <v>1560000</v>
      </c>
      <c r="B70" s="8" t="s">
        <v>91</v>
      </c>
      <c r="C70" s="9"/>
      <c r="D70" s="10">
        <f>VLOOKUP($A70,'06.04'!$A$9:$W$204,23,0)</f>
        <v>0</v>
      </c>
      <c r="E70" s="10"/>
      <c r="F70" s="10"/>
      <c r="G70" s="10"/>
      <c r="H70" s="9"/>
      <c r="I70" s="10"/>
      <c r="J70" s="10"/>
      <c r="K70" s="10"/>
      <c r="L70" s="9">
        <f t="shared" si="4"/>
        <v>0</v>
      </c>
      <c r="M70" s="10"/>
      <c r="N70" s="10"/>
      <c r="O70" s="10"/>
      <c r="P70" s="10"/>
      <c r="Q70" s="10"/>
      <c r="R70" s="11">
        <f t="shared" si="5"/>
        <v>0</v>
      </c>
      <c r="S70" s="10"/>
      <c r="T70" s="10"/>
      <c r="U70" s="9"/>
      <c r="V70" s="9"/>
      <c r="W70" s="10"/>
      <c r="X70" s="9"/>
      <c r="Y70" s="18"/>
      <c r="Z70" s="17"/>
    </row>
    <row r="71" spans="1:26" ht="18" customHeight="1" x14ac:dyDescent="0.2">
      <c r="A71" s="13">
        <v>1560001</v>
      </c>
      <c r="B71" s="14" t="s">
        <v>92</v>
      </c>
      <c r="C71" s="15">
        <v>28000</v>
      </c>
      <c r="D71" s="10">
        <f>VLOOKUP($A71,'06.04'!$A$9:$W$204,23,0)</f>
        <v>0</v>
      </c>
      <c r="E71" s="15">
        <v>3</v>
      </c>
      <c r="F71" s="15"/>
      <c r="G71" s="15"/>
      <c r="H71" s="9">
        <f>SUM(E71:G71)</f>
        <v>3</v>
      </c>
      <c r="I71" s="15">
        <v>3</v>
      </c>
      <c r="J71" s="15"/>
      <c r="K71" s="15"/>
      <c r="L71" s="9">
        <f t="shared" si="4"/>
        <v>3</v>
      </c>
      <c r="M71" s="15"/>
      <c r="N71" s="15"/>
      <c r="O71" s="15"/>
      <c r="P71" s="15"/>
      <c r="Q71" s="15"/>
      <c r="R71" s="11">
        <f t="shared" si="5"/>
        <v>0</v>
      </c>
      <c r="S71" s="15"/>
      <c r="T71" s="15"/>
      <c r="U71" s="9">
        <f>S71+T71</f>
        <v>0</v>
      </c>
      <c r="V71" s="9">
        <f>D71+H71-L71-R71-U71</f>
        <v>0</v>
      </c>
      <c r="W71" s="15"/>
      <c r="X71" s="16">
        <f>W71-V71</f>
        <v>0</v>
      </c>
      <c r="Y71" s="26"/>
      <c r="Z71" s="17"/>
    </row>
    <row r="72" spans="1:26" ht="18" customHeight="1" x14ac:dyDescent="0.2">
      <c r="A72" s="13">
        <v>1560002</v>
      </c>
      <c r="B72" s="14" t="s">
        <v>93</v>
      </c>
      <c r="C72" s="15">
        <v>28000</v>
      </c>
      <c r="D72" s="10">
        <f>VLOOKUP($A72,'06.04'!$A$9:$W$204,23,0)</f>
        <v>0</v>
      </c>
      <c r="E72" s="15">
        <v>4</v>
      </c>
      <c r="F72" s="15"/>
      <c r="G72" s="15"/>
      <c r="H72" s="9">
        <f>SUM(E72:G72)</f>
        <v>4</v>
      </c>
      <c r="I72" s="15">
        <v>1</v>
      </c>
      <c r="J72" s="15"/>
      <c r="K72" s="15"/>
      <c r="L72" s="9">
        <f t="shared" si="4"/>
        <v>1</v>
      </c>
      <c r="M72" s="15"/>
      <c r="N72" s="15"/>
      <c r="O72" s="15"/>
      <c r="P72" s="15"/>
      <c r="Q72" s="15"/>
      <c r="R72" s="11">
        <f t="shared" si="5"/>
        <v>0</v>
      </c>
      <c r="S72" s="15"/>
      <c r="T72" s="15"/>
      <c r="U72" s="9">
        <f>S72+T72</f>
        <v>0</v>
      </c>
      <c r="V72" s="9">
        <f>D72+H72-L72-R72-U72</f>
        <v>3</v>
      </c>
      <c r="W72" s="15"/>
      <c r="X72" s="16">
        <f>W72-V72</f>
        <v>-3</v>
      </c>
      <c r="Y72" s="26"/>
      <c r="Z72" s="17"/>
    </row>
    <row r="73" spans="1:26" ht="18" customHeight="1" x14ac:dyDescent="0.2">
      <c r="A73" s="13">
        <v>1560006</v>
      </c>
      <c r="B73" s="14" t="s">
        <v>94</v>
      </c>
      <c r="C73" s="15">
        <v>28000</v>
      </c>
      <c r="D73" s="10">
        <f>VLOOKUP($A73,'06.04'!$A$9:$W$204,23,0)</f>
        <v>0</v>
      </c>
      <c r="E73" s="15">
        <v>3</v>
      </c>
      <c r="F73" s="15"/>
      <c r="G73" s="15"/>
      <c r="H73" s="9">
        <f>SUM(E73:G73)</f>
        <v>3</v>
      </c>
      <c r="I73" s="15">
        <v>1</v>
      </c>
      <c r="J73" s="15"/>
      <c r="K73" s="15"/>
      <c r="L73" s="9">
        <f t="shared" si="4"/>
        <v>1</v>
      </c>
      <c r="M73" s="15"/>
      <c r="N73" s="15"/>
      <c r="O73" s="15"/>
      <c r="P73" s="15"/>
      <c r="Q73" s="15"/>
      <c r="R73" s="11">
        <f>SUM(M73:Q73)</f>
        <v>0</v>
      </c>
      <c r="S73" s="15"/>
      <c r="T73" s="15"/>
      <c r="U73" s="9">
        <f>S73+T73</f>
        <v>0</v>
      </c>
      <c r="V73" s="9">
        <f>D73+H73-L73-R73-U73</f>
        <v>2</v>
      </c>
      <c r="W73" s="15"/>
      <c r="X73" s="16">
        <f>W73-V73</f>
        <v>-2</v>
      </c>
      <c r="Y73" s="26"/>
      <c r="Z73" s="17"/>
    </row>
    <row r="74" spans="1:26" ht="18" customHeight="1" x14ac:dyDescent="0.2">
      <c r="A74" s="13">
        <v>1560008</v>
      </c>
      <c r="B74" s="14" t="s">
        <v>95</v>
      </c>
      <c r="C74" s="15">
        <v>28000</v>
      </c>
      <c r="D74" s="10">
        <f>VLOOKUP($A74,'06.04'!$A$9:$W$204,23,0)</f>
        <v>0</v>
      </c>
      <c r="E74" s="15">
        <v>4</v>
      </c>
      <c r="F74" s="15"/>
      <c r="G74" s="15"/>
      <c r="H74" s="9">
        <f>SUM(E74:G74)</f>
        <v>4</v>
      </c>
      <c r="I74" s="15">
        <v>4</v>
      </c>
      <c r="J74" s="15"/>
      <c r="K74" s="15"/>
      <c r="L74" s="9">
        <f t="shared" si="4"/>
        <v>4</v>
      </c>
      <c r="M74" s="15"/>
      <c r="N74" s="15"/>
      <c r="O74" s="15"/>
      <c r="P74" s="15"/>
      <c r="Q74" s="15"/>
      <c r="R74" s="11">
        <f>SUM(M74:Q74)</f>
        <v>0</v>
      </c>
      <c r="S74" s="15"/>
      <c r="T74" s="15"/>
      <c r="U74" s="9">
        <f>S74+T74</f>
        <v>0</v>
      </c>
      <c r="V74" s="9">
        <f>D74+H74-L74-R74-U74</f>
        <v>0</v>
      </c>
      <c r="W74" s="15"/>
      <c r="X74" s="16">
        <f>W74-V74</f>
        <v>0</v>
      </c>
      <c r="Y74" s="26"/>
      <c r="Z74" s="17"/>
    </row>
    <row r="75" spans="1:26" ht="18" customHeight="1" x14ac:dyDescent="0.2">
      <c r="A75" s="13">
        <v>1560048</v>
      </c>
      <c r="B75" s="14" t="s">
        <v>96</v>
      </c>
      <c r="C75" s="15">
        <v>28000</v>
      </c>
      <c r="D75" s="10">
        <f>VLOOKUP($A75,'06.04'!$A$9:$W$204,23,0)</f>
        <v>0</v>
      </c>
      <c r="E75" s="15"/>
      <c r="F75" s="15"/>
      <c r="G75" s="15"/>
      <c r="H75" s="9">
        <f>SUM(E75:G75)</f>
        <v>0</v>
      </c>
      <c r="I75" s="15"/>
      <c r="J75" s="15"/>
      <c r="K75" s="15"/>
      <c r="L75" s="9">
        <f t="shared" si="4"/>
        <v>0</v>
      </c>
      <c r="M75" s="15"/>
      <c r="N75" s="15"/>
      <c r="O75" s="15"/>
      <c r="P75" s="15"/>
      <c r="Q75" s="15"/>
      <c r="R75" s="11">
        <f t="shared" si="5"/>
        <v>0</v>
      </c>
      <c r="S75" s="15"/>
      <c r="T75" s="15"/>
      <c r="U75" s="9">
        <f>S75+T75</f>
        <v>0</v>
      </c>
      <c r="V75" s="9">
        <f>D75+H75-L75-R75-U75</f>
        <v>0</v>
      </c>
      <c r="W75" s="15"/>
      <c r="X75" s="16">
        <f>W75-V75</f>
        <v>0</v>
      </c>
      <c r="Y75" s="26"/>
      <c r="Z75" s="17"/>
    </row>
    <row r="76" spans="1:26" ht="18" customHeight="1" x14ac:dyDescent="0.2">
      <c r="A76" s="7">
        <v>1510000</v>
      </c>
      <c r="B76" s="8" t="s">
        <v>97</v>
      </c>
      <c r="C76" s="9"/>
      <c r="D76" s="10">
        <f>VLOOKUP($A76,'06.04'!$A$9:$W$204,23,0)</f>
        <v>0</v>
      </c>
      <c r="E76" s="10"/>
      <c r="F76" s="10"/>
      <c r="G76" s="10"/>
      <c r="H76" s="9"/>
      <c r="I76" s="10"/>
      <c r="J76" s="10"/>
      <c r="K76" s="10"/>
      <c r="L76" s="9">
        <f t="shared" si="4"/>
        <v>0</v>
      </c>
      <c r="M76" s="10"/>
      <c r="N76" s="10"/>
      <c r="O76" s="10"/>
      <c r="P76" s="10"/>
      <c r="Q76" s="10"/>
      <c r="R76" s="11">
        <f t="shared" si="5"/>
        <v>0</v>
      </c>
      <c r="S76" s="10"/>
      <c r="T76" s="10"/>
      <c r="U76" s="9"/>
      <c r="V76" s="9"/>
      <c r="W76" s="10"/>
      <c r="X76" s="9"/>
      <c r="Y76" s="18"/>
      <c r="Z76" s="17"/>
    </row>
    <row r="77" spans="1:26" ht="18" customHeight="1" x14ac:dyDescent="0.2">
      <c r="A77" s="13">
        <v>1510001</v>
      </c>
      <c r="B77" s="14" t="s">
        <v>98</v>
      </c>
      <c r="C77" s="15">
        <v>55000</v>
      </c>
      <c r="D77" s="10">
        <f>VLOOKUP($A77,'06.04'!$A$9:$W$204,23,0)</f>
        <v>1</v>
      </c>
      <c r="E77" s="15">
        <v>2</v>
      </c>
      <c r="F77" s="15"/>
      <c r="G77" s="15"/>
      <c r="H77" s="9">
        <f t="shared" ref="H77:H90" si="10">SUM(E77:G77)</f>
        <v>2</v>
      </c>
      <c r="I77" s="15">
        <v>2</v>
      </c>
      <c r="J77" s="15"/>
      <c r="K77" s="15"/>
      <c r="L77" s="9">
        <f t="shared" ref="L77:L140" si="11">SUM(I77:K77)</f>
        <v>2</v>
      </c>
      <c r="M77" s="15">
        <v>2</v>
      </c>
      <c r="N77" s="15"/>
      <c r="O77" s="15"/>
      <c r="P77" s="15"/>
      <c r="Q77" s="15"/>
      <c r="R77" s="11">
        <f t="shared" si="5"/>
        <v>2</v>
      </c>
      <c r="S77" s="15"/>
      <c r="T77" s="15"/>
      <c r="U77" s="9">
        <f t="shared" ref="U77:U90" si="12">S77+T77</f>
        <v>0</v>
      </c>
      <c r="V77" s="9">
        <f t="shared" ref="V77:V90" si="13">D77+H77-L77-R77-U77</f>
        <v>-1</v>
      </c>
      <c r="W77" s="15">
        <v>1</v>
      </c>
      <c r="X77" s="16">
        <f t="shared" ref="X77:X90" si="14">W77-V77</f>
        <v>2</v>
      </c>
      <c r="Y77" s="27"/>
      <c r="Z77" s="17"/>
    </row>
    <row r="78" spans="1:26" ht="18" customHeight="1" x14ac:dyDescent="0.2">
      <c r="A78" s="13">
        <v>1510002</v>
      </c>
      <c r="B78" s="14" t="s">
        <v>99</v>
      </c>
      <c r="C78" s="15">
        <v>30000</v>
      </c>
      <c r="D78" s="10">
        <f>VLOOKUP($A78,'06.04'!$A$9:$W$204,23,0)</f>
        <v>3</v>
      </c>
      <c r="E78" s="15">
        <v>4</v>
      </c>
      <c r="F78" s="15"/>
      <c r="G78" s="15"/>
      <c r="H78" s="9">
        <f t="shared" si="10"/>
        <v>4</v>
      </c>
      <c r="I78" s="15">
        <v>5</v>
      </c>
      <c r="J78" s="15"/>
      <c r="K78" s="15"/>
      <c r="L78" s="9">
        <f t="shared" si="11"/>
        <v>5</v>
      </c>
      <c r="M78" s="15"/>
      <c r="N78" s="15"/>
      <c r="O78" s="15"/>
      <c r="P78" s="15"/>
      <c r="Q78" s="15"/>
      <c r="R78" s="11">
        <f t="shared" si="5"/>
        <v>0</v>
      </c>
      <c r="S78" s="15"/>
      <c r="T78" s="15"/>
      <c r="U78" s="9">
        <f t="shared" si="12"/>
        <v>0</v>
      </c>
      <c r="V78" s="9">
        <f t="shared" si="13"/>
        <v>2</v>
      </c>
      <c r="W78" s="15">
        <v>2</v>
      </c>
      <c r="X78" s="16">
        <f t="shared" si="14"/>
        <v>0</v>
      </c>
      <c r="Y78" s="27"/>
      <c r="Z78" s="17"/>
    </row>
    <row r="79" spans="1:26" ht="18" customHeight="1" x14ac:dyDescent="0.2">
      <c r="A79" s="13">
        <v>1510005</v>
      </c>
      <c r="B79" s="14" t="s">
        <v>100</v>
      </c>
      <c r="C79" s="15">
        <v>70000</v>
      </c>
      <c r="D79" s="10">
        <f>VLOOKUP($A79,'06.04'!$A$9:$W$204,23,0)</f>
        <v>0</v>
      </c>
      <c r="E79" s="15"/>
      <c r="F79" s="15"/>
      <c r="G79" s="15"/>
      <c r="H79" s="9">
        <f t="shared" si="10"/>
        <v>0</v>
      </c>
      <c r="I79" s="15"/>
      <c r="J79" s="15"/>
      <c r="K79" s="15"/>
      <c r="L79" s="9">
        <f t="shared" si="11"/>
        <v>0</v>
      </c>
      <c r="M79" s="15"/>
      <c r="N79" s="15"/>
      <c r="O79" s="15"/>
      <c r="P79" s="15"/>
      <c r="Q79" s="15"/>
      <c r="R79" s="11">
        <f t="shared" si="5"/>
        <v>0</v>
      </c>
      <c r="S79" s="15"/>
      <c r="T79" s="15"/>
      <c r="U79" s="9">
        <f t="shared" si="12"/>
        <v>0</v>
      </c>
      <c r="V79" s="9">
        <f t="shared" si="13"/>
        <v>0</v>
      </c>
      <c r="W79" s="15"/>
      <c r="X79" s="16">
        <f t="shared" si="14"/>
        <v>0</v>
      </c>
      <c r="Y79" s="18"/>
      <c r="Z79" s="17"/>
    </row>
    <row r="80" spans="1:26" ht="18" customHeight="1" x14ac:dyDescent="0.2">
      <c r="A80" s="13">
        <v>1510006</v>
      </c>
      <c r="B80" s="14" t="s">
        <v>101</v>
      </c>
      <c r="C80" s="15">
        <v>38000</v>
      </c>
      <c r="D80" s="10">
        <f>VLOOKUP($A80,'06.04'!$A$9:$W$204,23,0)</f>
        <v>1</v>
      </c>
      <c r="E80" s="15"/>
      <c r="F80" s="15"/>
      <c r="G80" s="15"/>
      <c r="H80" s="9">
        <f t="shared" si="10"/>
        <v>0</v>
      </c>
      <c r="I80" s="15">
        <v>1</v>
      </c>
      <c r="J80" s="15"/>
      <c r="K80" s="15"/>
      <c r="L80" s="9">
        <f t="shared" si="11"/>
        <v>1</v>
      </c>
      <c r="M80" s="15"/>
      <c r="N80" s="15"/>
      <c r="O80" s="15"/>
      <c r="P80" s="15"/>
      <c r="Q80" s="15"/>
      <c r="R80" s="11">
        <f t="shared" si="5"/>
        <v>0</v>
      </c>
      <c r="S80" s="15"/>
      <c r="T80" s="15"/>
      <c r="U80" s="9">
        <f t="shared" si="12"/>
        <v>0</v>
      </c>
      <c r="V80" s="9">
        <f t="shared" si="13"/>
        <v>0</v>
      </c>
      <c r="W80" s="15"/>
      <c r="X80" s="16">
        <f t="shared" si="14"/>
        <v>0</v>
      </c>
      <c r="Y80" s="26"/>
      <c r="Z80" s="17"/>
    </row>
    <row r="81" spans="1:26" ht="18" customHeight="1" x14ac:dyDescent="0.2">
      <c r="A81" s="13">
        <v>1510007</v>
      </c>
      <c r="B81" s="14" t="s">
        <v>102</v>
      </c>
      <c r="C81" s="15">
        <v>75000</v>
      </c>
      <c r="D81" s="10">
        <f>VLOOKUP($A81,'06.04'!$A$9:$W$204,23,0)</f>
        <v>0</v>
      </c>
      <c r="E81" s="15"/>
      <c r="F81" s="15"/>
      <c r="G81" s="15"/>
      <c r="H81" s="9">
        <f t="shared" si="10"/>
        <v>0</v>
      </c>
      <c r="I81" s="15"/>
      <c r="J81" s="15"/>
      <c r="K81" s="15"/>
      <c r="L81" s="9">
        <f t="shared" si="11"/>
        <v>0</v>
      </c>
      <c r="M81" s="15"/>
      <c r="N81" s="15"/>
      <c r="O81" s="15"/>
      <c r="P81" s="15"/>
      <c r="Q81" s="15"/>
      <c r="R81" s="11">
        <f>SUM(M81:Q81)</f>
        <v>0</v>
      </c>
      <c r="S81" s="15"/>
      <c r="T81" s="15"/>
      <c r="U81" s="9">
        <f>S81+T81</f>
        <v>0</v>
      </c>
      <c r="V81" s="9">
        <f t="shared" si="13"/>
        <v>0</v>
      </c>
      <c r="W81" s="15"/>
      <c r="X81" s="16">
        <f>W81-V81</f>
        <v>0</v>
      </c>
      <c r="Y81" s="18"/>
      <c r="Z81" s="17"/>
    </row>
    <row r="82" spans="1:26" ht="18" customHeight="1" x14ac:dyDescent="0.2">
      <c r="A82" s="13">
        <v>1510008</v>
      </c>
      <c r="B82" s="14" t="s">
        <v>103</v>
      </c>
      <c r="C82" s="15">
        <v>55000</v>
      </c>
      <c r="D82" s="10">
        <f>VLOOKUP($A82,'06.04'!$A$9:$W$204,23,0)</f>
        <v>0</v>
      </c>
      <c r="E82" s="15"/>
      <c r="F82" s="15"/>
      <c r="G82" s="15"/>
      <c r="H82" s="9">
        <f t="shared" si="10"/>
        <v>0</v>
      </c>
      <c r="I82" s="15"/>
      <c r="J82" s="15"/>
      <c r="K82" s="15"/>
      <c r="L82" s="9">
        <f t="shared" si="11"/>
        <v>0</v>
      </c>
      <c r="M82" s="15"/>
      <c r="N82" s="15"/>
      <c r="O82" s="15"/>
      <c r="P82" s="15"/>
      <c r="Q82" s="15"/>
      <c r="R82" s="11">
        <f>SUM(M82:Q82)</f>
        <v>0</v>
      </c>
      <c r="S82" s="15"/>
      <c r="T82" s="15"/>
      <c r="U82" s="9">
        <f>S82+T82</f>
        <v>0</v>
      </c>
      <c r="V82" s="9">
        <f t="shared" si="13"/>
        <v>0</v>
      </c>
      <c r="W82" s="15"/>
      <c r="X82" s="16">
        <f>W82-V82</f>
        <v>0</v>
      </c>
      <c r="Y82" s="26"/>
      <c r="Z82" s="17"/>
    </row>
    <row r="83" spans="1:26" ht="18" customHeight="1" x14ac:dyDescent="0.2">
      <c r="A83" s="13">
        <v>1510009</v>
      </c>
      <c r="B83" s="14" t="s">
        <v>104</v>
      </c>
      <c r="C83" s="15">
        <v>30000</v>
      </c>
      <c r="D83" s="10">
        <f>VLOOKUP($A83,'06.04'!$A$9:$W$204,23,0)</f>
        <v>8</v>
      </c>
      <c r="E83" s="15"/>
      <c r="F83" s="15"/>
      <c r="G83" s="15"/>
      <c r="H83" s="9">
        <f t="shared" si="10"/>
        <v>0</v>
      </c>
      <c r="I83" s="15">
        <v>2</v>
      </c>
      <c r="J83" s="15"/>
      <c r="K83" s="15"/>
      <c r="L83" s="9">
        <f t="shared" si="11"/>
        <v>2</v>
      </c>
      <c r="M83" s="15"/>
      <c r="N83" s="15"/>
      <c r="O83" s="15"/>
      <c r="P83" s="15"/>
      <c r="Q83" s="15"/>
      <c r="R83" s="11">
        <f t="shared" si="5"/>
        <v>0</v>
      </c>
      <c r="S83" s="15"/>
      <c r="T83" s="15"/>
      <c r="U83" s="9">
        <f t="shared" si="12"/>
        <v>0</v>
      </c>
      <c r="V83" s="9">
        <f t="shared" si="13"/>
        <v>6</v>
      </c>
      <c r="W83" s="15">
        <v>6</v>
      </c>
      <c r="X83" s="16">
        <f t="shared" si="14"/>
        <v>0</v>
      </c>
      <c r="Y83" s="26"/>
      <c r="Z83" s="17"/>
    </row>
    <row r="84" spans="1:26" ht="18" customHeight="1" x14ac:dyDescent="0.2">
      <c r="A84" s="13">
        <v>1510018</v>
      </c>
      <c r="B84" s="14" t="s">
        <v>105</v>
      </c>
      <c r="C84" s="15">
        <v>60000</v>
      </c>
      <c r="D84" s="10">
        <f>VLOOKUP($A84,'06.04'!$A$9:$W$204,23,0)</f>
        <v>0</v>
      </c>
      <c r="E84" s="15">
        <v>1</v>
      </c>
      <c r="F84" s="15"/>
      <c r="G84" s="15"/>
      <c r="H84" s="9">
        <f t="shared" si="10"/>
        <v>1</v>
      </c>
      <c r="I84" s="15">
        <v>1</v>
      </c>
      <c r="J84" s="15"/>
      <c r="K84" s="15"/>
      <c r="L84" s="9">
        <f t="shared" si="11"/>
        <v>1</v>
      </c>
      <c r="M84" s="15"/>
      <c r="N84" s="15"/>
      <c r="O84" s="15"/>
      <c r="P84" s="15"/>
      <c r="Q84" s="15"/>
      <c r="R84" s="11">
        <f t="shared" si="5"/>
        <v>0</v>
      </c>
      <c r="S84" s="15"/>
      <c r="T84" s="15"/>
      <c r="U84" s="9">
        <f t="shared" si="12"/>
        <v>0</v>
      </c>
      <c r="V84" s="9">
        <f t="shared" si="13"/>
        <v>0</v>
      </c>
      <c r="W84" s="15"/>
      <c r="X84" s="16">
        <f t="shared" si="14"/>
        <v>0</v>
      </c>
      <c r="Y84" s="18"/>
      <c r="Z84" s="17"/>
    </row>
    <row r="85" spans="1:26" ht="18" customHeight="1" x14ac:dyDescent="0.2">
      <c r="A85" s="13">
        <v>1510021</v>
      </c>
      <c r="B85" s="14" t="s">
        <v>106</v>
      </c>
      <c r="C85" s="15">
        <v>38000</v>
      </c>
      <c r="D85" s="10">
        <f>VLOOKUP($A85,'06.04'!$A$9:$W$204,23,0)</f>
        <v>5</v>
      </c>
      <c r="E85" s="15"/>
      <c r="F85" s="15"/>
      <c r="G85" s="15"/>
      <c r="H85" s="9">
        <f t="shared" si="10"/>
        <v>0</v>
      </c>
      <c r="I85" s="15">
        <v>3</v>
      </c>
      <c r="J85" s="15"/>
      <c r="K85" s="15"/>
      <c r="L85" s="9">
        <f t="shared" si="11"/>
        <v>3</v>
      </c>
      <c r="M85" s="15"/>
      <c r="N85" s="15"/>
      <c r="O85" s="15"/>
      <c r="P85" s="15"/>
      <c r="Q85" s="15"/>
      <c r="R85" s="11">
        <f t="shared" si="5"/>
        <v>0</v>
      </c>
      <c r="S85" s="15"/>
      <c r="T85" s="15"/>
      <c r="U85" s="9">
        <f t="shared" si="12"/>
        <v>0</v>
      </c>
      <c r="V85" s="9">
        <f t="shared" si="13"/>
        <v>2</v>
      </c>
      <c r="W85" s="15">
        <v>2</v>
      </c>
      <c r="X85" s="16">
        <f t="shared" si="14"/>
        <v>0</v>
      </c>
      <c r="Y85" s="18"/>
      <c r="Z85" s="17"/>
    </row>
    <row r="86" spans="1:26" ht="18" customHeight="1" x14ac:dyDescent="0.2">
      <c r="A86" s="13">
        <v>1510023</v>
      </c>
      <c r="B86" s="14" t="s">
        <v>107</v>
      </c>
      <c r="C86" s="15">
        <v>55000</v>
      </c>
      <c r="D86" s="10">
        <f>VLOOKUP($A86,'06.04'!$A$9:$W$204,23,0)</f>
        <v>0</v>
      </c>
      <c r="E86" s="15"/>
      <c r="F86" s="15"/>
      <c r="G86" s="15"/>
      <c r="H86" s="9">
        <f t="shared" si="10"/>
        <v>0</v>
      </c>
      <c r="I86" s="15"/>
      <c r="J86" s="15"/>
      <c r="K86" s="15"/>
      <c r="L86" s="9">
        <f t="shared" si="11"/>
        <v>0</v>
      </c>
      <c r="M86" s="15"/>
      <c r="N86" s="15"/>
      <c r="O86" s="15"/>
      <c r="P86" s="15"/>
      <c r="Q86" s="15"/>
      <c r="R86" s="11">
        <f>SUM(M86:Q86)</f>
        <v>0</v>
      </c>
      <c r="S86" s="15"/>
      <c r="T86" s="15"/>
      <c r="U86" s="9">
        <f>S86+T86</f>
        <v>0</v>
      </c>
      <c r="V86" s="9">
        <f t="shared" si="13"/>
        <v>0</v>
      </c>
      <c r="W86" s="15"/>
      <c r="X86" s="16">
        <f>W86-V86</f>
        <v>0</v>
      </c>
      <c r="Y86" s="18"/>
      <c r="Z86" s="17"/>
    </row>
    <row r="87" spans="1:26" ht="18" customHeight="1" x14ac:dyDescent="0.2">
      <c r="A87" s="13">
        <v>1510024</v>
      </c>
      <c r="B87" s="14" t="s">
        <v>108</v>
      </c>
      <c r="C87" s="15">
        <v>30000</v>
      </c>
      <c r="D87" s="10">
        <f>VLOOKUP($A87,'06.04'!$A$9:$W$204,23,0)</f>
        <v>0</v>
      </c>
      <c r="E87" s="15"/>
      <c r="F87" s="15"/>
      <c r="G87" s="15"/>
      <c r="H87" s="9">
        <f t="shared" si="10"/>
        <v>0</v>
      </c>
      <c r="I87" s="15"/>
      <c r="J87" s="15"/>
      <c r="K87" s="15"/>
      <c r="L87" s="9">
        <f t="shared" si="11"/>
        <v>0</v>
      </c>
      <c r="M87" s="15"/>
      <c r="N87" s="15"/>
      <c r="O87" s="15"/>
      <c r="P87" s="15"/>
      <c r="Q87" s="15"/>
      <c r="R87" s="11">
        <f>SUM(M87:Q87)</f>
        <v>0</v>
      </c>
      <c r="S87" s="15"/>
      <c r="T87" s="15"/>
      <c r="U87" s="9">
        <f>S87+T87</f>
        <v>0</v>
      </c>
      <c r="V87" s="9">
        <f t="shared" si="13"/>
        <v>0</v>
      </c>
      <c r="W87" s="15"/>
      <c r="X87" s="16">
        <f>W87-V87</f>
        <v>0</v>
      </c>
      <c r="Y87" s="18"/>
      <c r="Z87" s="17"/>
    </row>
    <row r="88" spans="1:26" ht="18" customHeight="1" x14ac:dyDescent="0.2">
      <c r="A88" s="13">
        <v>1510039</v>
      </c>
      <c r="B88" s="14" t="s">
        <v>109</v>
      </c>
      <c r="C88" s="15">
        <v>30000</v>
      </c>
      <c r="D88" s="10">
        <f>VLOOKUP($A88,'06.04'!$A$9:$W$204,23,0)</f>
        <v>1</v>
      </c>
      <c r="E88" s="15">
        <v>2</v>
      </c>
      <c r="F88" s="15"/>
      <c r="G88" s="15"/>
      <c r="H88" s="9">
        <f t="shared" si="10"/>
        <v>2</v>
      </c>
      <c r="I88" s="15">
        <v>1</v>
      </c>
      <c r="J88" s="15"/>
      <c r="K88" s="15"/>
      <c r="L88" s="9">
        <f t="shared" si="11"/>
        <v>1</v>
      </c>
      <c r="M88" s="15">
        <v>1</v>
      </c>
      <c r="N88" s="15"/>
      <c r="O88" s="15"/>
      <c r="P88" s="15"/>
      <c r="Q88" s="15"/>
      <c r="R88" s="11">
        <f t="shared" si="5"/>
        <v>1</v>
      </c>
      <c r="S88" s="15"/>
      <c r="T88" s="15"/>
      <c r="U88" s="9">
        <f t="shared" si="12"/>
        <v>0</v>
      </c>
      <c r="V88" s="9">
        <f t="shared" si="13"/>
        <v>1</v>
      </c>
      <c r="W88" s="15">
        <v>1</v>
      </c>
      <c r="X88" s="16">
        <f t="shared" si="14"/>
        <v>0</v>
      </c>
      <c r="Y88" s="27"/>
      <c r="Z88" s="17"/>
    </row>
    <row r="89" spans="1:26" ht="18" customHeight="1" x14ac:dyDescent="0.2">
      <c r="A89" s="13">
        <v>1510040</v>
      </c>
      <c r="B89" s="14" t="s">
        <v>110</v>
      </c>
      <c r="C89" s="15">
        <v>55000</v>
      </c>
      <c r="D89" s="10">
        <f>VLOOKUP($A89,'06.04'!$A$9:$W$204,23,0)</f>
        <v>0</v>
      </c>
      <c r="E89" s="15">
        <v>1</v>
      </c>
      <c r="F89" s="15"/>
      <c r="G89" s="15"/>
      <c r="H89" s="9">
        <f t="shared" si="10"/>
        <v>1</v>
      </c>
      <c r="I89" s="15"/>
      <c r="J89" s="15"/>
      <c r="K89" s="15"/>
      <c r="L89" s="9">
        <f t="shared" si="11"/>
        <v>0</v>
      </c>
      <c r="M89" s="15"/>
      <c r="N89" s="15"/>
      <c r="O89" s="15"/>
      <c r="P89" s="15"/>
      <c r="Q89" s="15"/>
      <c r="R89" s="11">
        <f t="shared" si="5"/>
        <v>0</v>
      </c>
      <c r="S89" s="15"/>
      <c r="T89" s="15"/>
      <c r="U89" s="9">
        <f t="shared" si="12"/>
        <v>0</v>
      </c>
      <c r="V89" s="9">
        <f t="shared" si="13"/>
        <v>1</v>
      </c>
      <c r="W89" s="15">
        <v>1</v>
      </c>
      <c r="X89" s="16">
        <f t="shared" si="14"/>
        <v>0</v>
      </c>
      <c r="Y89" s="27"/>
      <c r="Z89" s="17"/>
    </row>
    <row r="90" spans="1:26" ht="18" customHeight="1" x14ac:dyDescent="0.2">
      <c r="A90" s="13">
        <v>1510053</v>
      </c>
      <c r="B90" s="14" t="s">
        <v>111</v>
      </c>
      <c r="C90" s="15">
        <v>35000</v>
      </c>
      <c r="D90" s="10">
        <f>VLOOKUP($A90,'06.04'!$A$9:$W$204,23,0)</f>
        <v>1</v>
      </c>
      <c r="E90" s="15">
        <v>2</v>
      </c>
      <c r="F90" s="15"/>
      <c r="G90" s="15"/>
      <c r="H90" s="9">
        <f t="shared" si="10"/>
        <v>2</v>
      </c>
      <c r="I90" s="15">
        <v>3</v>
      </c>
      <c r="J90" s="15"/>
      <c r="K90" s="15"/>
      <c r="L90" s="9">
        <f t="shared" si="11"/>
        <v>3</v>
      </c>
      <c r="M90" s="15"/>
      <c r="N90" s="15"/>
      <c r="O90" s="15"/>
      <c r="P90" s="15"/>
      <c r="Q90" s="15"/>
      <c r="R90" s="11">
        <f t="shared" ref="R90:R159" si="15">SUM(M90:Q90)</f>
        <v>0</v>
      </c>
      <c r="S90" s="15"/>
      <c r="T90" s="15"/>
      <c r="U90" s="9">
        <f t="shared" si="12"/>
        <v>0</v>
      </c>
      <c r="V90" s="9">
        <f t="shared" si="13"/>
        <v>0</v>
      </c>
      <c r="W90" s="15"/>
      <c r="X90" s="16">
        <f t="shared" si="14"/>
        <v>0</v>
      </c>
      <c r="Y90" s="27"/>
      <c r="Z90" s="17"/>
    </row>
    <row r="91" spans="1:26" ht="18" customHeight="1" x14ac:dyDescent="0.2">
      <c r="A91" s="7">
        <v>3500000</v>
      </c>
      <c r="B91" s="8" t="s">
        <v>112</v>
      </c>
      <c r="C91" s="9"/>
      <c r="D91" s="10">
        <f>VLOOKUP($A91,'06.04'!$A$9:$W$204,23,0)</f>
        <v>0</v>
      </c>
      <c r="E91" s="10"/>
      <c r="F91" s="10"/>
      <c r="G91" s="10"/>
      <c r="H91" s="9"/>
      <c r="I91" s="10"/>
      <c r="J91" s="10"/>
      <c r="K91" s="10"/>
      <c r="L91" s="9">
        <f t="shared" si="11"/>
        <v>0</v>
      </c>
      <c r="M91" s="10"/>
      <c r="N91" s="10"/>
      <c r="O91" s="10"/>
      <c r="P91" s="10"/>
      <c r="Q91" s="10"/>
      <c r="R91" s="11">
        <f t="shared" si="15"/>
        <v>0</v>
      </c>
      <c r="S91" s="10"/>
      <c r="T91" s="10"/>
      <c r="U91" s="9"/>
      <c r="V91" s="9"/>
      <c r="W91" s="10"/>
      <c r="X91" s="9"/>
      <c r="Y91" s="18"/>
      <c r="Z91" s="17"/>
    </row>
    <row r="92" spans="1:26" ht="18" customHeight="1" x14ac:dyDescent="0.2">
      <c r="A92" s="13">
        <v>3500003</v>
      </c>
      <c r="B92" s="14" t="s">
        <v>113</v>
      </c>
      <c r="C92" s="15">
        <v>390000</v>
      </c>
      <c r="D92" s="10">
        <f>VLOOKUP($A92,'06.04'!$A$9:$W$204,23,0)</f>
        <v>0</v>
      </c>
      <c r="E92" s="15"/>
      <c r="F92" s="15"/>
      <c r="G92" s="15"/>
      <c r="H92" s="9">
        <f t="shared" ref="H92:H109" si="16">SUM(E92:G92)</f>
        <v>0</v>
      </c>
      <c r="I92" s="15"/>
      <c r="J92" s="15"/>
      <c r="K92" s="15"/>
      <c r="L92" s="9">
        <f t="shared" si="11"/>
        <v>0</v>
      </c>
      <c r="M92" s="15"/>
      <c r="N92" s="15"/>
      <c r="O92" s="15"/>
      <c r="P92" s="15"/>
      <c r="Q92" s="15"/>
      <c r="R92" s="11">
        <f>SUM(M92:Q92)</f>
        <v>0</v>
      </c>
      <c r="S92" s="15"/>
      <c r="T92" s="15"/>
      <c r="U92" s="9">
        <f>S92+T92</f>
        <v>0</v>
      </c>
      <c r="V92" s="9">
        <f t="shared" ref="V92:V109" si="17">D92+H92-L92-R92-U92</f>
        <v>0</v>
      </c>
      <c r="W92" s="15"/>
      <c r="X92" s="16">
        <f>W92-V92</f>
        <v>0</v>
      </c>
      <c r="Y92" s="18"/>
      <c r="Z92" s="17"/>
    </row>
    <row r="93" spans="1:26" ht="18" customHeight="1" x14ac:dyDescent="0.2">
      <c r="A93" s="13">
        <v>3500004</v>
      </c>
      <c r="B93" s="14" t="s">
        <v>114</v>
      </c>
      <c r="C93" s="15">
        <v>300000</v>
      </c>
      <c r="D93" s="10">
        <f>VLOOKUP($A93,'06.04'!$A$9:$W$204,23,0)</f>
        <v>0</v>
      </c>
      <c r="E93" s="15"/>
      <c r="F93" s="15"/>
      <c r="G93" s="15"/>
      <c r="H93" s="9">
        <f t="shared" si="16"/>
        <v>0</v>
      </c>
      <c r="I93" s="15"/>
      <c r="J93" s="15"/>
      <c r="K93" s="15"/>
      <c r="L93" s="9">
        <f t="shared" si="11"/>
        <v>0</v>
      </c>
      <c r="M93" s="15"/>
      <c r="N93" s="15"/>
      <c r="O93" s="15"/>
      <c r="P93" s="15"/>
      <c r="Q93" s="15"/>
      <c r="R93" s="11">
        <f>SUM(M93:Q93)</f>
        <v>0</v>
      </c>
      <c r="S93" s="15"/>
      <c r="T93" s="15"/>
      <c r="U93" s="9">
        <f>S93+T93</f>
        <v>0</v>
      </c>
      <c r="V93" s="9">
        <f t="shared" si="17"/>
        <v>0</v>
      </c>
      <c r="W93" s="15"/>
      <c r="X93" s="16">
        <f>W93-V93</f>
        <v>0</v>
      </c>
      <c r="Y93" s="18"/>
      <c r="Z93" s="17"/>
    </row>
    <row r="94" spans="1:26" ht="18" customHeight="1" x14ac:dyDescent="0.2">
      <c r="A94" s="13">
        <v>3500001</v>
      </c>
      <c r="B94" s="14" t="s">
        <v>115</v>
      </c>
      <c r="C94" s="15">
        <v>300000</v>
      </c>
      <c r="D94" s="10">
        <f>VLOOKUP($A94,'06.04'!$A$9:$W$204,23,0)</f>
        <v>0</v>
      </c>
      <c r="E94" s="15"/>
      <c r="F94" s="15"/>
      <c r="G94" s="15"/>
      <c r="H94" s="9">
        <f t="shared" si="16"/>
        <v>0</v>
      </c>
      <c r="I94" s="15"/>
      <c r="J94" s="15"/>
      <c r="K94" s="15"/>
      <c r="L94" s="9">
        <f t="shared" si="11"/>
        <v>0</v>
      </c>
      <c r="M94" s="15"/>
      <c r="N94" s="15"/>
      <c r="O94" s="15"/>
      <c r="P94" s="15"/>
      <c r="Q94" s="15"/>
      <c r="R94" s="11">
        <f t="shared" si="15"/>
        <v>0</v>
      </c>
      <c r="S94" s="15"/>
      <c r="T94" s="15"/>
      <c r="U94" s="9">
        <f t="shared" ref="U94:U109" si="18">S94+T94</f>
        <v>0</v>
      </c>
      <c r="V94" s="9">
        <f t="shared" si="17"/>
        <v>0</v>
      </c>
      <c r="W94" s="15"/>
      <c r="X94" s="16">
        <f t="shared" ref="X94:X109" si="19">W94-V94</f>
        <v>0</v>
      </c>
      <c r="Y94" s="18"/>
      <c r="Z94" s="17"/>
    </row>
    <row r="95" spans="1:26" ht="18" customHeight="1" x14ac:dyDescent="0.2">
      <c r="A95" s="13">
        <v>3500009</v>
      </c>
      <c r="B95" s="14" t="s">
        <v>116</v>
      </c>
      <c r="C95" s="15">
        <v>390000</v>
      </c>
      <c r="D95" s="10">
        <f>VLOOKUP($A95,'06.04'!$A$9:$W$204,23,0)</f>
        <v>0</v>
      </c>
      <c r="E95" s="15">
        <v>1</v>
      </c>
      <c r="F95" s="15"/>
      <c r="G95" s="15"/>
      <c r="H95" s="9">
        <f t="shared" si="16"/>
        <v>1</v>
      </c>
      <c r="I95" s="15">
        <v>1</v>
      </c>
      <c r="J95" s="15"/>
      <c r="K95" s="15"/>
      <c r="L95" s="9">
        <f t="shared" si="11"/>
        <v>1</v>
      </c>
      <c r="M95" s="15"/>
      <c r="N95" s="15"/>
      <c r="O95" s="15"/>
      <c r="P95" s="15"/>
      <c r="Q95" s="15"/>
      <c r="R95" s="11">
        <f t="shared" si="15"/>
        <v>0</v>
      </c>
      <c r="S95" s="15"/>
      <c r="T95" s="15"/>
      <c r="U95" s="9">
        <f t="shared" si="18"/>
        <v>0</v>
      </c>
      <c r="V95" s="9">
        <f t="shared" si="17"/>
        <v>0</v>
      </c>
      <c r="W95" s="15"/>
      <c r="X95" s="16">
        <f t="shared" si="19"/>
        <v>0</v>
      </c>
      <c r="Y95" s="18"/>
      <c r="Z95" s="17"/>
    </row>
    <row r="96" spans="1:26" ht="18" customHeight="1" x14ac:dyDescent="0.2">
      <c r="A96" s="13">
        <v>3500021</v>
      </c>
      <c r="B96" s="14" t="s">
        <v>117</v>
      </c>
      <c r="C96" s="15">
        <v>390000</v>
      </c>
      <c r="D96" s="10">
        <f>VLOOKUP($A96,'06.04'!$A$9:$W$204,23,0)</f>
        <v>2</v>
      </c>
      <c r="E96" s="15"/>
      <c r="F96" s="15"/>
      <c r="G96" s="15"/>
      <c r="H96" s="9">
        <f t="shared" si="16"/>
        <v>0</v>
      </c>
      <c r="I96" s="15">
        <v>1</v>
      </c>
      <c r="J96" s="15"/>
      <c r="K96" s="15"/>
      <c r="L96" s="9">
        <f t="shared" si="11"/>
        <v>1</v>
      </c>
      <c r="M96" s="15"/>
      <c r="N96" s="15"/>
      <c r="O96" s="15"/>
      <c r="P96" s="15"/>
      <c r="Q96" s="15"/>
      <c r="R96" s="11">
        <f t="shared" si="15"/>
        <v>0</v>
      </c>
      <c r="S96" s="15"/>
      <c r="T96" s="15"/>
      <c r="U96" s="9">
        <f t="shared" si="18"/>
        <v>0</v>
      </c>
      <c r="V96" s="9">
        <f t="shared" si="17"/>
        <v>1</v>
      </c>
      <c r="W96" s="15">
        <v>1</v>
      </c>
      <c r="X96" s="16">
        <f t="shared" si="19"/>
        <v>0</v>
      </c>
      <c r="Y96" s="18"/>
      <c r="Z96" s="17"/>
    </row>
    <row r="97" spans="1:26" ht="18" customHeight="1" x14ac:dyDescent="0.2">
      <c r="A97" s="13">
        <v>3500022</v>
      </c>
      <c r="B97" s="14" t="s">
        <v>118</v>
      </c>
      <c r="C97" s="15">
        <v>300000</v>
      </c>
      <c r="D97" s="10">
        <f>VLOOKUP($A97,'06.04'!$A$9:$W$204,23,0)</f>
        <v>0</v>
      </c>
      <c r="E97" s="15"/>
      <c r="F97" s="15"/>
      <c r="G97" s="15"/>
      <c r="H97" s="9">
        <f t="shared" si="16"/>
        <v>0</v>
      </c>
      <c r="I97" s="15"/>
      <c r="J97" s="15"/>
      <c r="K97" s="15"/>
      <c r="L97" s="9">
        <f t="shared" si="11"/>
        <v>0</v>
      </c>
      <c r="M97" s="15"/>
      <c r="N97" s="15"/>
      <c r="O97" s="15"/>
      <c r="P97" s="15"/>
      <c r="Q97" s="15"/>
      <c r="R97" s="11">
        <f>SUM(M97:Q97)</f>
        <v>0</v>
      </c>
      <c r="S97" s="15"/>
      <c r="T97" s="15"/>
      <c r="U97" s="9">
        <f>S97+T97</f>
        <v>0</v>
      </c>
      <c r="V97" s="9">
        <f t="shared" si="17"/>
        <v>0</v>
      </c>
      <c r="W97" s="15"/>
      <c r="X97" s="16">
        <f>W97-V97</f>
        <v>0</v>
      </c>
      <c r="Y97" s="18"/>
      <c r="Z97" s="17"/>
    </row>
    <row r="98" spans="1:26" ht="18" customHeight="1" x14ac:dyDescent="0.2">
      <c r="A98" s="13">
        <v>3500029</v>
      </c>
      <c r="B98" s="14" t="s">
        <v>119</v>
      </c>
      <c r="C98" s="15">
        <v>390000</v>
      </c>
      <c r="D98" s="10">
        <f>VLOOKUP($A98,'06.04'!$A$9:$W$204,23,0)</f>
        <v>1</v>
      </c>
      <c r="E98" s="15">
        <v>1</v>
      </c>
      <c r="F98" s="15"/>
      <c r="G98" s="15"/>
      <c r="H98" s="9">
        <f t="shared" si="16"/>
        <v>1</v>
      </c>
      <c r="I98" s="15">
        <v>1</v>
      </c>
      <c r="J98" s="15"/>
      <c r="K98" s="15"/>
      <c r="L98" s="9">
        <f t="shared" si="11"/>
        <v>1</v>
      </c>
      <c r="M98" s="15"/>
      <c r="N98" s="15"/>
      <c r="O98" s="15"/>
      <c r="P98" s="15"/>
      <c r="Q98" s="15"/>
      <c r="R98" s="11">
        <f t="shared" si="15"/>
        <v>0</v>
      </c>
      <c r="S98" s="15"/>
      <c r="T98" s="15"/>
      <c r="U98" s="9">
        <f t="shared" si="18"/>
        <v>0</v>
      </c>
      <c r="V98" s="9">
        <f t="shared" si="17"/>
        <v>1</v>
      </c>
      <c r="W98" s="15">
        <v>1</v>
      </c>
      <c r="X98" s="16">
        <f t="shared" si="19"/>
        <v>0</v>
      </c>
      <c r="Y98" s="18"/>
      <c r="Z98" s="17"/>
    </row>
    <row r="99" spans="1:26" ht="18" customHeight="1" x14ac:dyDescent="0.2">
      <c r="A99" s="13">
        <v>3500030</v>
      </c>
      <c r="B99" s="14" t="s">
        <v>120</v>
      </c>
      <c r="C99" s="15">
        <v>300000</v>
      </c>
      <c r="D99" s="10">
        <f>VLOOKUP($A99,'06.04'!$A$9:$W$204,23,0)</f>
        <v>0</v>
      </c>
      <c r="E99" s="15">
        <v>1</v>
      </c>
      <c r="F99" s="15"/>
      <c r="G99" s="15"/>
      <c r="H99" s="9">
        <f t="shared" si="16"/>
        <v>1</v>
      </c>
      <c r="I99" s="15"/>
      <c r="J99" s="15"/>
      <c r="K99" s="15"/>
      <c r="L99" s="9">
        <f t="shared" si="11"/>
        <v>0</v>
      </c>
      <c r="M99" s="15"/>
      <c r="N99" s="15"/>
      <c r="O99" s="15"/>
      <c r="P99" s="15"/>
      <c r="Q99" s="15"/>
      <c r="R99" s="11">
        <f>SUM(M99:Q99)</f>
        <v>0</v>
      </c>
      <c r="S99" s="15"/>
      <c r="T99" s="15"/>
      <c r="U99" s="9">
        <f>S99+T99</f>
        <v>0</v>
      </c>
      <c r="V99" s="9">
        <f t="shared" si="17"/>
        <v>1</v>
      </c>
      <c r="W99" s="15">
        <v>1</v>
      </c>
      <c r="X99" s="16">
        <f>W99-V99</f>
        <v>0</v>
      </c>
      <c r="Y99" s="18"/>
      <c r="Z99" s="17"/>
    </row>
    <row r="100" spans="1:26" ht="18" customHeight="1" x14ac:dyDescent="0.2">
      <c r="A100" s="13">
        <v>3500049</v>
      </c>
      <c r="B100" s="14" t="s">
        <v>121</v>
      </c>
      <c r="C100" s="15">
        <v>390000</v>
      </c>
      <c r="D100" s="10">
        <f>VLOOKUP($A100,'06.04'!$A$9:$W$204,23,0)</f>
        <v>0</v>
      </c>
      <c r="E100" s="15"/>
      <c r="F100" s="15"/>
      <c r="G100" s="15"/>
      <c r="H100" s="9">
        <f t="shared" si="16"/>
        <v>0</v>
      </c>
      <c r="I100" s="15"/>
      <c r="J100" s="15"/>
      <c r="K100" s="15"/>
      <c r="L100" s="9">
        <f t="shared" si="11"/>
        <v>0</v>
      </c>
      <c r="M100" s="15"/>
      <c r="N100" s="15"/>
      <c r="O100" s="15"/>
      <c r="P100" s="15"/>
      <c r="Q100" s="15"/>
      <c r="R100" s="11">
        <f>SUM(M100:Q100)</f>
        <v>0</v>
      </c>
      <c r="S100" s="15"/>
      <c r="T100" s="15"/>
      <c r="U100" s="9">
        <f>S100+T100</f>
        <v>0</v>
      </c>
      <c r="V100" s="9">
        <f t="shared" si="17"/>
        <v>0</v>
      </c>
      <c r="W100" s="15"/>
      <c r="X100" s="16">
        <f>W100-V100</f>
        <v>0</v>
      </c>
      <c r="Y100" s="18"/>
      <c r="Z100" s="17"/>
    </row>
    <row r="101" spans="1:26" ht="18" customHeight="1" x14ac:dyDescent="0.2">
      <c r="A101" s="13">
        <v>3500139</v>
      </c>
      <c r="B101" s="14" t="s">
        <v>122</v>
      </c>
      <c r="C101" s="15">
        <v>390000</v>
      </c>
      <c r="D101" s="10">
        <f>VLOOKUP($A101,'06.04'!$A$9:$W$204,23,0)</f>
        <v>0</v>
      </c>
      <c r="E101" s="15"/>
      <c r="F101" s="15"/>
      <c r="G101" s="15"/>
      <c r="H101" s="9">
        <f t="shared" si="16"/>
        <v>0</v>
      </c>
      <c r="I101" s="15"/>
      <c r="J101" s="15"/>
      <c r="K101" s="15"/>
      <c r="L101" s="9">
        <f t="shared" si="11"/>
        <v>0</v>
      </c>
      <c r="M101" s="15"/>
      <c r="N101" s="15"/>
      <c r="O101" s="15"/>
      <c r="P101" s="15"/>
      <c r="Q101" s="15"/>
      <c r="R101" s="11">
        <f>SUM(M101:Q101)</f>
        <v>0</v>
      </c>
      <c r="S101" s="15"/>
      <c r="T101" s="15"/>
      <c r="U101" s="9">
        <f>S101+T101</f>
        <v>0</v>
      </c>
      <c r="V101" s="9">
        <f t="shared" si="17"/>
        <v>0</v>
      </c>
      <c r="W101" s="15"/>
      <c r="X101" s="16">
        <f>W101-V101</f>
        <v>0</v>
      </c>
      <c r="Y101" s="18"/>
      <c r="Z101" s="17"/>
    </row>
    <row r="102" spans="1:26" ht="18" customHeight="1" x14ac:dyDescent="0.2">
      <c r="A102" s="13">
        <v>3500140</v>
      </c>
      <c r="B102" s="14" t="s">
        <v>123</v>
      </c>
      <c r="C102" s="15">
        <v>300000</v>
      </c>
      <c r="D102" s="10">
        <f>VLOOKUP($A102,'06.04'!$A$9:$W$204,23,0)</f>
        <v>0</v>
      </c>
      <c r="E102" s="15"/>
      <c r="F102" s="15"/>
      <c r="G102" s="15"/>
      <c r="H102" s="9">
        <f t="shared" si="16"/>
        <v>0</v>
      </c>
      <c r="I102" s="15"/>
      <c r="J102" s="15"/>
      <c r="K102" s="15"/>
      <c r="L102" s="9">
        <f t="shared" si="11"/>
        <v>0</v>
      </c>
      <c r="M102" s="15"/>
      <c r="N102" s="15"/>
      <c r="O102" s="15"/>
      <c r="P102" s="15"/>
      <c r="Q102" s="15"/>
      <c r="R102" s="11">
        <f>SUM(M102:Q102)</f>
        <v>0</v>
      </c>
      <c r="S102" s="15"/>
      <c r="T102" s="15"/>
      <c r="U102" s="9">
        <f>S102+T102</f>
        <v>0</v>
      </c>
      <c r="V102" s="9">
        <f t="shared" si="17"/>
        <v>0</v>
      </c>
      <c r="W102" s="15"/>
      <c r="X102" s="16">
        <f>W102-V102</f>
        <v>0</v>
      </c>
      <c r="Y102" s="18"/>
      <c r="Z102" s="17"/>
    </row>
    <row r="103" spans="1:26" ht="18" customHeight="1" x14ac:dyDescent="0.2">
      <c r="A103" s="13">
        <v>3500155</v>
      </c>
      <c r="B103" s="14" t="s">
        <v>124</v>
      </c>
      <c r="C103" s="15">
        <v>300000</v>
      </c>
      <c r="D103" s="10">
        <f>VLOOKUP($A103,'06.04'!$A$9:$W$204,23,0)</f>
        <v>0</v>
      </c>
      <c r="E103" s="15"/>
      <c r="F103" s="15"/>
      <c r="G103" s="15"/>
      <c r="H103" s="9">
        <f t="shared" si="16"/>
        <v>0</v>
      </c>
      <c r="I103" s="15"/>
      <c r="J103" s="15"/>
      <c r="K103" s="15"/>
      <c r="L103" s="9">
        <f t="shared" si="11"/>
        <v>0</v>
      </c>
      <c r="M103" s="15"/>
      <c r="N103" s="15"/>
      <c r="O103" s="15"/>
      <c r="P103" s="15"/>
      <c r="Q103" s="15"/>
      <c r="R103" s="11">
        <f t="shared" si="15"/>
        <v>0</v>
      </c>
      <c r="S103" s="15"/>
      <c r="T103" s="15"/>
      <c r="U103" s="9">
        <f t="shared" si="18"/>
        <v>0</v>
      </c>
      <c r="V103" s="9">
        <f t="shared" si="17"/>
        <v>0</v>
      </c>
      <c r="W103" s="15"/>
      <c r="X103" s="16">
        <f t="shared" si="19"/>
        <v>0</v>
      </c>
      <c r="Y103" s="18"/>
      <c r="Z103" s="17"/>
    </row>
    <row r="104" spans="1:26" ht="18" customHeight="1" x14ac:dyDescent="0.2">
      <c r="A104" s="13">
        <v>3500156</v>
      </c>
      <c r="B104" s="14" t="s">
        <v>125</v>
      </c>
      <c r="C104" s="15">
        <v>390000</v>
      </c>
      <c r="D104" s="10">
        <f>VLOOKUP($A104,'06.04'!$A$9:$W$204,23,0)</f>
        <v>0</v>
      </c>
      <c r="E104" s="15"/>
      <c r="F104" s="15"/>
      <c r="G104" s="15"/>
      <c r="H104" s="9">
        <f t="shared" si="16"/>
        <v>0</v>
      </c>
      <c r="I104" s="15"/>
      <c r="J104" s="15"/>
      <c r="K104" s="15"/>
      <c r="L104" s="9">
        <f t="shared" si="11"/>
        <v>0</v>
      </c>
      <c r="M104" s="15"/>
      <c r="N104" s="15"/>
      <c r="O104" s="15"/>
      <c r="P104" s="15"/>
      <c r="Q104" s="15"/>
      <c r="R104" s="11">
        <f t="shared" si="15"/>
        <v>0</v>
      </c>
      <c r="S104" s="15"/>
      <c r="T104" s="15"/>
      <c r="U104" s="9">
        <f t="shared" si="18"/>
        <v>0</v>
      </c>
      <c r="V104" s="9">
        <f t="shared" si="17"/>
        <v>0</v>
      </c>
      <c r="W104" s="15"/>
      <c r="X104" s="16">
        <f t="shared" si="19"/>
        <v>0</v>
      </c>
      <c r="Y104" s="18"/>
      <c r="Z104" s="17"/>
    </row>
    <row r="105" spans="1:26" ht="18" customHeight="1" x14ac:dyDescent="0.2">
      <c r="A105" s="13">
        <v>3500141</v>
      </c>
      <c r="B105" s="14" t="s">
        <v>126</v>
      </c>
      <c r="C105" s="15">
        <v>300000</v>
      </c>
      <c r="D105" s="10">
        <f>VLOOKUP($A105,'06.04'!$A$9:$W$204,23,0)</f>
        <v>0</v>
      </c>
      <c r="E105" s="15"/>
      <c r="F105" s="15"/>
      <c r="G105" s="15"/>
      <c r="H105" s="9">
        <f t="shared" si="16"/>
        <v>0</v>
      </c>
      <c r="I105" s="15"/>
      <c r="J105" s="15"/>
      <c r="K105" s="15"/>
      <c r="L105" s="9">
        <f t="shared" si="11"/>
        <v>0</v>
      </c>
      <c r="M105" s="15"/>
      <c r="N105" s="15"/>
      <c r="O105" s="15"/>
      <c r="P105" s="15"/>
      <c r="Q105" s="15"/>
      <c r="R105" s="11">
        <f t="shared" si="15"/>
        <v>0</v>
      </c>
      <c r="S105" s="15"/>
      <c r="T105" s="15"/>
      <c r="U105" s="9">
        <f t="shared" si="18"/>
        <v>0</v>
      </c>
      <c r="V105" s="9">
        <f t="shared" si="17"/>
        <v>0</v>
      </c>
      <c r="W105" s="15"/>
      <c r="X105" s="16">
        <f t="shared" si="19"/>
        <v>0</v>
      </c>
      <c r="Y105" s="18"/>
      <c r="Z105" s="17"/>
    </row>
    <row r="106" spans="1:26" ht="18" customHeight="1" x14ac:dyDescent="0.2">
      <c r="A106" s="13">
        <v>3500142</v>
      </c>
      <c r="B106" s="14" t="s">
        <v>127</v>
      </c>
      <c r="C106" s="15">
        <v>390000</v>
      </c>
      <c r="D106" s="10">
        <f>VLOOKUP($A106,'06.04'!$A$9:$W$204,23,0)</f>
        <v>0</v>
      </c>
      <c r="E106" s="15">
        <v>1</v>
      </c>
      <c r="F106" s="15"/>
      <c r="G106" s="15"/>
      <c r="H106" s="9">
        <f t="shared" si="16"/>
        <v>1</v>
      </c>
      <c r="I106" s="15"/>
      <c r="J106" s="15"/>
      <c r="K106" s="15"/>
      <c r="L106" s="9">
        <f t="shared" si="11"/>
        <v>0</v>
      </c>
      <c r="M106" s="15"/>
      <c r="N106" s="15"/>
      <c r="O106" s="15"/>
      <c r="P106" s="15"/>
      <c r="Q106" s="15"/>
      <c r="R106" s="11">
        <f t="shared" si="15"/>
        <v>0</v>
      </c>
      <c r="S106" s="15"/>
      <c r="T106" s="15"/>
      <c r="U106" s="9">
        <f t="shared" si="18"/>
        <v>0</v>
      </c>
      <c r="V106" s="9">
        <f t="shared" si="17"/>
        <v>1</v>
      </c>
      <c r="W106" s="15">
        <v>1</v>
      </c>
      <c r="X106" s="16">
        <f t="shared" si="19"/>
        <v>0</v>
      </c>
      <c r="Y106" s="18"/>
      <c r="Z106" s="17"/>
    </row>
    <row r="107" spans="1:26" ht="18" customHeight="1" x14ac:dyDescent="0.2">
      <c r="A107" s="13">
        <v>3500143</v>
      </c>
      <c r="B107" s="14" t="s">
        <v>128</v>
      </c>
      <c r="C107" s="15">
        <v>220000</v>
      </c>
      <c r="D107" s="10">
        <f>VLOOKUP($A107,'06.04'!$A$9:$W$204,23,0)</f>
        <v>0</v>
      </c>
      <c r="E107" s="15"/>
      <c r="F107" s="15"/>
      <c r="G107" s="15"/>
      <c r="H107" s="9">
        <f t="shared" si="16"/>
        <v>0</v>
      </c>
      <c r="I107" s="15"/>
      <c r="J107" s="15"/>
      <c r="K107" s="15"/>
      <c r="L107" s="9">
        <f t="shared" si="11"/>
        <v>0</v>
      </c>
      <c r="M107" s="15"/>
      <c r="N107" s="15"/>
      <c r="O107" s="15"/>
      <c r="P107" s="15"/>
      <c r="Q107" s="15"/>
      <c r="R107" s="11">
        <f t="shared" si="15"/>
        <v>0</v>
      </c>
      <c r="S107" s="15"/>
      <c r="T107" s="15"/>
      <c r="U107" s="9">
        <f t="shared" si="18"/>
        <v>0</v>
      </c>
      <c r="V107" s="9">
        <f t="shared" si="17"/>
        <v>0</v>
      </c>
      <c r="W107" s="15"/>
      <c r="X107" s="16">
        <f t="shared" si="19"/>
        <v>0</v>
      </c>
      <c r="Y107" s="18"/>
      <c r="Z107" s="17"/>
    </row>
    <row r="108" spans="1:26" ht="18" customHeight="1" x14ac:dyDescent="0.2">
      <c r="A108" s="13">
        <v>3500144</v>
      </c>
      <c r="B108" s="14" t="s">
        <v>129</v>
      </c>
      <c r="C108" s="15">
        <v>260000</v>
      </c>
      <c r="D108" s="10">
        <f>VLOOKUP($A108,'06.04'!$A$9:$W$204,23,0)</f>
        <v>5</v>
      </c>
      <c r="E108" s="15"/>
      <c r="F108" s="15"/>
      <c r="G108" s="15"/>
      <c r="H108" s="9">
        <f t="shared" si="16"/>
        <v>0</v>
      </c>
      <c r="I108" s="15"/>
      <c r="J108" s="15"/>
      <c r="K108" s="15"/>
      <c r="L108" s="9">
        <f t="shared" si="11"/>
        <v>0</v>
      </c>
      <c r="M108" s="15"/>
      <c r="N108" s="15"/>
      <c r="O108" s="15"/>
      <c r="P108" s="15"/>
      <c r="Q108" s="15"/>
      <c r="R108" s="11">
        <f t="shared" si="15"/>
        <v>0</v>
      </c>
      <c r="S108" s="15"/>
      <c r="T108" s="15"/>
      <c r="U108" s="9">
        <f t="shared" si="18"/>
        <v>0</v>
      </c>
      <c r="V108" s="9">
        <f t="shared" si="17"/>
        <v>5</v>
      </c>
      <c r="W108" s="15">
        <v>5</v>
      </c>
      <c r="X108" s="16">
        <f t="shared" si="19"/>
        <v>0</v>
      </c>
      <c r="Y108" s="18"/>
      <c r="Z108" s="17"/>
    </row>
    <row r="109" spans="1:26" ht="18" customHeight="1" x14ac:dyDescent="0.2">
      <c r="A109" s="13">
        <v>3500145</v>
      </c>
      <c r="B109" s="14" t="s">
        <v>130</v>
      </c>
      <c r="C109" s="15">
        <v>350000</v>
      </c>
      <c r="D109" s="10">
        <f>VLOOKUP($A109,'06.04'!$A$9:$W$204,23,0)</f>
        <v>0</v>
      </c>
      <c r="E109" s="15"/>
      <c r="F109" s="15"/>
      <c r="G109" s="15"/>
      <c r="H109" s="9">
        <f t="shared" si="16"/>
        <v>0</v>
      </c>
      <c r="I109" s="15"/>
      <c r="J109" s="15"/>
      <c r="K109" s="15"/>
      <c r="L109" s="9">
        <f t="shared" si="11"/>
        <v>0</v>
      </c>
      <c r="M109" s="15"/>
      <c r="N109" s="15"/>
      <c r="O109" s="15"/>
      <c r="P109" s="15"/>
      <c r="Q109" s="15"/>
      <c r="R109" s="11">
        <f t="shared" si="15"/>
        <v>0</v>
      </c>
      <c r="S109" s="15"/>
      <c r="T109" s="15"/>
      <c r="U109" s="9">
        <f t="shared" si="18"/>
        <v>0</v>
      </c>
      <c r="V109" s="9">
        <f t="shared" si="17"/>
        <v>0</v>
      </c>
      <c r="W109" s="15"/>
      <c r="X109" s="16">
        <f t="shared" si="19"/>
        <v>0</v>
      </c>
      <c r="Y109" s="18"/>
      <c r="Z109" s="17"/>
    </row>
    <row r="110" spans="1:26" ht="18" customHeight="1" x14ac:dyDescent="0.2">
      <c r="A110" s="7">
        <v>3510000</v>
      </c>
      <c r="B110" s="8" t="s">
        <v>131</v>
      </c>
      <c r="C110" s="9"/>
      <c r="D110" s="10">
        <f>VLOOKUP($A110,'06.04'!$A$9:$W$204,23,0)</f>
        <v>0</v>
      </c>
      <c r="E110" s="10"/>
      <c r="F110" s="10"/>
      <c r="G110" s="10"/>
      <c r="H110" s="9"/>
      <c r="I110" s="10"/>
      <c r="J110" s="10"/>
      <c r="K110" s="10"/>
      <c r="L110" s="9">
        <f t="shared" si="11"/>
        <v>0</v>
      </c>
      <c r="M110" s="10"/>
      <c r="N110" s="10"/>
      <c r="O110" s="10"/>
      <c r="P110" s="10"/>
      <c r="Q110" s="10"/>
      <c r="R110" s="11">
        <f t="shared" si="15"/>
        <v>0</v>
      </c>
      <c r="S110" s="10"/>
      <c r="T110" s="10"/>
      <c r="U110" s="9"/>
      <c r="V110" s="9"/>
      <c r="W110" s="10"/>
      <c r="X110" s="9"/>
      <c r="Y110" s="18"/>
      <c r="Z110" s="17"/>
    </row>
    <row r="111" spans="1:26" ht="18" customHeight="1" x14ac:dyDescent="0.2">
      <c r="A111" s="13">
        <v>3510004</v>
      </c>
      <c r="B111" s="14" t="s">
        <v>132</v>
      </c>
      <c r="C111" s="15">
        <v>43000</v>
      </c>
      <c r="D111" s="10">
        <f>VLOOKUP($A111,'06.04'!$A$9:$W$204,23,0)</f>
        <v>0</v>
      </c>
      <c r="E111" s="15">
        <v>9</v>
      </c>
      <c r="F111" s="15"/>
      <c r="G111" s="15"/>
      <c r="H111" s="9">
        <f t="shared" ref="H111:H120" si="20">SUM(E111:G111)</f>
        <v>9</v>
      </c>
      <c r="I111" s="15">
        <v>2</v>
      </c>
      <c r="J111" s="15"/>
      <c r="K111" s="15"/>
      <c r="L111" s="9">
        <f t="shared" si="11"/>
        <v>2</v>
      </c>
      <c r="M111" s="15"/>
      <c r="N111" s="15"/>
      <c r="O111" s="15"/>
      <c r="P111" s="15"/>
      <c r="Q111" s="15"/>
      <c r="R111" s="11">
        <f>SUM(M111:Q111)</f>
        <v>0</v>
      </c>
      <c r="S111" s="15"/>
      <c r="T111" s="15"/>
      <c r="U111" s="9">
        <f>S111+T111</f>
        <v>0</v>
      </c>
      <c r="V111" s="9">
        <f t="shared" ref="V111:V120" si="21">D111+H111-L111-R111-U111</f>
        <v>7</v>
      </c>
      <c r="W111" s="15">
        <v>7</v>
      </c>
      <c r="X111" s="16">
        <f>W111-V111</f>
        <v>0</v>
      </c>
      <c r="Y111" s="18"/>
      <c r="Z111" s="17"/>
    </row>
    <row r="112" spans="1:26" ht="18" customHeight="1" x14ac:dyDescent="0.2">
      <c r="A112" s="13">
        <v>3510011</v>
      </c>
      <c r="B112" s="14" t="s">
        <v>133</v>
      </c>
      <c r="C112" s="15">
        <v>42000</v>
      </c>
      <c r="D112" s="10">
        <f>VLOOKUP($A112,'06.04'!$A$9:$W$204,23,0)</f>
        <v>0</v>
      </c>
      <c r="E112" s="15"/>
      <c r="F112" s="15"/>
      <c r="G112" s="15"/>
      <c r="H112" s="9">
        <f t="shared" si="20"/>
        <v>0</v>
      </c>
      <c r="I112" s="15"/>
      <c r="J112" s="15"/>
      <c r="K112" s="15"/>
      <c r="L112" s="9">
        <f t="shared" si="11"/>
        <v>0</v>
      </c>
      <c r="M112" s="15"/>
      <c r="N112" s="15"/>
      <c r="O112" s="15"/>
      <c r="P112" s="15"/>
      <c r="Q112" s="15"/>
      <c r="R112" s="11">
        <f t="shared" si="15"/>
        <v>0</v>
      </c>
      <c r="S112" s="15"/>
      <c r="T112" s="15"/>
      <c r="U112" s="9">
        <f t="shared" ref="U112:U120" si="22">S112+T112</f>
        <v>0</v>
      </c>
      <c r="V112" s="9">
        <f t="shared" si="21"/>
        <v>0</v>
      </c>
      <c r="W112" s="15"/>
      <c r="X112" s="16">
        <f t="shared" ref="X112:X120" si="23">W112-V112</f>
        <v>0</v>
      </c>
      <c r="Y112" s="18"/>
      <c r="Z112" s="17"/>
    </row>
    <row r="113" spans="1:26" ht="18" customHeight="1" x14ac:dyDescent="0.2">
      <c r="A113" s="13">
        <v>3510012</v>
      </c>
      <c r="B113" s="14" t="s">
        <v>134</v>
      </c>
      <c r="C113" s="15">
        <v>43000</v>
      </c>
      <c r="D113" s="10">
        <f>VLOOKUP($A113,'06.04'!$A$9:$W$204,23,0)</f>
        <v>0</v>
      </c>
      <c r="E113" s="15">
        <v>9</v>
      </c>
      <c r="F113" s="15"/>
      <c r="G113" s="15"/>
      <c r="H113" s="9">
        <f t="shared" si="20"/>
        <v>9</v>
      </c>
      <c r="I113" s="15">
        <v>4</v>
      </c>
      <c r="J113" s="15"/>
      <c r="K113" s="15"/>
      <c r="L113" s="9">
        <f t="shared" si="11"/>
        <v>4</v>
      </c>
      <c r="M113" s="15"/>
      <c r="N113" s="15"/>
      <c r="O113" s="15"/>
      <c r="P113" s="15"/>
      <c r="Q113" s="15"/>
      <c r="R113" s="11">
        <f>SUM(M113:Q113)</f>
        <v>0</v>
      </c>
      <c r="S113" s="15"/>
      <c r="T113" s="15"/>
      <c r="U113" s="9">
        <f>S113+T113</f>
        <v>0</v>
      </c>
      <c r="V113" s="9">
        <f t="shared" si="21"/>
        <v>5</v>
      </c>
      <c r="W113" s="15">
        <v>5</v>
      </c>
      <c r="X113" s="16">
        <f>W113-V113</f>
        <v>0</v>
      </c>
      <c r="Y113" s="18"/>
      <c r="Z113" s="17"/>
    </row>
    <row r="114" spans="1:26" ht="18" customHeight="1" x14ac:dyDescent="0.2">
      <c r="A114" s="13">
        <v>3510018</v>
      </c>
      <c r="B114" s="14" t="s">
        <v>135</v>
      </c>
      <c r="C114" s="15">
        <v>65000</v>
      </c>
      <c r="D114" s="10">
        <f>VLOOKUP($A114,'06.04'!$A$9:$W$204,23,0)</f>
        <v>1</v>
      </c>
      <c r="E114" s="15">
        <v>12</v>
      </c>
      <c r="F114" s="15"/>
      <c r="G114" s="15"/>
      <c r="H114" s="9">
        <f t="shared" si="20"/>
        <v>12</v>
      </c>
      <c r="I114" s="15"/>
      <c r="J114" s="15"/>
      <c r="K114" s="15"/>
      <c r="L114" s="9">
        <f t="shared" si="11"/>
        <v>0</v>
      </c>
      <c r="M114" s="15"/>
      <c r="N114" s="15"/>
      <c r="O114" s="15"/>
      <c r="P114" s="15"/>
      <c r="Q114" s="15"/>
      <c r="R114" s="11">
        <f t="shared" si="15"/>
        <v>0</v>
      </c>
      <c r="S114" s="15"/>
      <c r="T114" s="15"/>
      <c r="U114" s="9">
        <f t="shared" si="22"/>
        <v>0</v>
      </c>
      <c r="V114" s="9">
        <f t="shared" si="21"/>
        <v>13</v>
      </c>
      <c r="W114" s="15">
        <v>13</v>
      </c>
      <c r="X114" s="16">
        <f t="shared" si="23"/>
        <v>0</v>
      </c>
      <c r="Y114" s="18"/>
      <c r="Z114" s="17"/>
    </row>
    <row r="115" spans="1:26" ht="18" customHeight="1" x14ac:dyDescent="0.2">
      <c r="A115" s="13">
        <v>3510066</v>
      </c>
      <c r="B115" s="14" t="s">
        <v>136</v>
      </c>
      <c r="C115" s="15">
        <v>42000</v>
      </c>
      <c r="D115" s="10">
        <f>VLOOKUP($A115,'06.04'!$A$9:$W$204,23,0)</f>
        <v>0</v>
      </c>
      <c r="E115" s="15"/>
      <c r="F115" s="15"/>
      <c r="G115" s="15"/>
      <c r="H115" s="9">
        <f t="shared" si="20"/>
        <v>0</v>
      </c>
      <c r="I115" s="15"/>
      <c r="J115" s="15"/>
      <c r="K115" s="15"/>
      <c r="L115" s="9">
        <f t="shared" si="11"/>
        <v>0</v>
      </c>
      <c r="M115" s="15"/>
      <c r="N115" s="15"/>
      <c r="O115" s="15"/>
      <c r="P115" s="15"/>
      <c r="Q115" s="15"/>
      <c r="R115" s="11">
        <f t="shared" si="15"/>
        <v>0</v>
      </c>
      <c r="S115" s="15"/>
      <c r="T115" s="15"/>
      <c r="U115" s="9">
        <f t="shared" si="22"/>
        <v>0</v>
      </c>
      <c r="V115" s="9">
        <f t="shared" si="21"/>
        <v>0</v>
      </c>
      <c r="W115" s="15"/>
      <c r="X115" s="16">
        <f t="shared" si="23"/>
        <v>0</v>
      </c>
      <c r="Y115" s="18"/>
      <c r="Z115" s="17"/>
    </row>
    <row r="116" spans="1:26" ht="18" customHeight="1" x14ac:dyDescent="0.2">
      <c r="A116" s="13">
        <v>3510067</v>
      </c>
      <c r="B116" s="14" t="s">
        <v>137</v>
      </c>
      <c r="C116" s="15">
        <v>43000</v>
      </c>
      <c r="D116" s="10">
        <f>VLOOKUP($A116,'06.04'!$A$9:$W$204,23,0)</f>
        <v>0</v>
      </c>
      <c r="E116" s="15">
        <v>8</v>
      </c>
      <c r="F116" s="15"/>
      <c r="G116" s="15"/>
      <c r="H116" s="9">
        <f t="shared" si="20"/>
        <v>8</v>
      </c>
      <c r="I116" s="15">
        <v>1</v>
      </c>
      <c r="J116" s="15"/>
      <c r="K116" s="15"/>
      <c r="L116" s="9">
        <f t="shared" si="11"/>
        <v>1</v>
      </c>
      <c r="M116" s="15"/>
      <c r="N116" s="15"/>
      <c r="O116" s="15"/>
      <c r="P116" s="15"/>
      <c r="Q116" s="15"/>
      <c r="R116" s="11">
        <f t="shared" si="15"/>
        <v>0</v>
      </c>
      <c r="S116" s="15"/>
      <c r="T116" s="15"/>
      <c r="U116" s="9">
        <f t="shared" si="22"/>
        <v>0</v>
      </c>
      <c r="V116" s="9">
        <f t="shared" si="21"/>
        <v>7</v>
      </c>
      <c r="W116" s="15">
        <v>7</v>
      </c>
      <c r="X116" s="16">
        <f t="shared" si="23"/>
        <v>0</v>
      </c>
      <c r="Y116" s="18"/>
      <c r="Z116" s="17"/>
    </row>
    <row r="117" spans="1:26" ht="18" customHeight="1" x14ac:dyDescent="0.2">
      <c r="A117" s="13">
        <v>3510068</v>
      </c>
      <c r="B117" s="14" t="s">
        <v>138</v>
      </c>
      <c r="C117" s="15">
        <v>12000</v>
      </c>
      <c r="D117" s="10">
        <f>VLOOKUP($A117,'06.04'!$A$9:$W$204,23,0)</f>
        <v>0</v>
      </c>
      <c r="E117" s="15"/>
      <c r="F117" s="15"/>
      <c r="G117" s="15"/>
      <c r="H117" s="9">
        <f t="shared" si="20"/>
        <v>0</v>
      </c>
      <c r="I117" s="15"/>
      <c r="J117" s="15"/>
      <c r="K117" s="15"/>
      <c r="L117" s="9">
        <f t="shared" si="11"/>
        <v>0</v>
      </c>
      <c r="M117" s="15"/>
      <c r="N117" s="15"/>
      <c r="O117" s="15"/>
      <c r="P117" s="15"/>
      <c r="Q117" s="15"/>
      <c r="R117" s="11">
        <f>SUM(M117:Q117)</f>
        <v>0</v>
      </c>
      <c r="S117" s="15"/>
      <c r="T117" s="15"/>
      <c r="U117" s="9">
        <f>S117+T117</f>
        <v>0</v>
      </c>
      <c r="V117" s="9">
        <f t="shared" si="21"/>
        <v>0</v>
      </c>
      <c r="W117" s="15"/>
      <c r="X117" s="16">
        <f>W117-V117</f>
        <v>0</v>
      </c>
      <c r="Y117" s="18"/>
      <c r="Z117" s="17"/>
    </row>
    <row r="118" spans="1:26" ht="18" customHeight="1" x14ac:dyDescent="0.2">
      <c r="A118" s="13">
        <v>3510069</v>
      </c>
      <c r="B118" s="14" t="s">
        <v>139</v>
      </c>
      <c r="C118" s="15">
        <v>12000</v>
      </c>
      <c r="D118" s="10">
        <f>VLOOKUP($A118,'06.04'!$A$9:$W$204,23,0)</f>
        <v>0</v>
      </c>
      <c r="E118" s="15"/>
      <c r="F118" s="15"/>
      <c r="G118" s="15"/>
      <c r="H118" s="9">
        <f t="shared" si="20"/>
        <v>0</v>
      </c>
      <c r="I118" s="15"/>
      <c r="J118" s="15"/>
      <c r="K118" s="15"/>
      <c r="L118" s="9">
        <f t="shared" si="11"/>
        <v>0</v>
      </c>
      <c r="M118" s="15"/>
      <c r="N118" s="15"/>
      <c r="O118" s="15"/>
      <c r="P118" s="15"/>
      <c r="Q118" s="15"/>
      <c r="R118" s="11">
        <f>SUM(M118:Q118)</f>
        <v>0</v>
      </c>
      <c r="S118" s="15"/>
      <c r="T118" s="15"/>
      <c r="U118" s="9">
        <f>S118+T118</f>
        <v>0</v>
      </c>
      <c r="V118" s="9">
        <f t="shared" si="21"/>
        <v>0</v>
      </c>
      <c r="W118" s="15"/>
      <c r="X118" s="16">
        <f>W118-V118</f>
        <v>0</v>
      </c>
      <c r="Y118" s="18"/>
      <c r="Z118" s="17"/>
    </row>
    <row r="119" spans="1:26" ht="18" customHeight="1" x14ac:dyDescent="0.2">
      <c r="A119" s="13">
        <v>3510070</v>
      </c>
      <c r="B119" s="14" t="s">
        <v>140</v>
      </c>
      <c r="C119" s="15">
        <v>12000</v>
      </c>
      <c r="D119" s="10">
        <f>VLOOKUP($A119,'06.04'!$A$9:$W$204,23,0)</f>
        <v>0</v>
      </c>
      <c r="E119" s="15"/>
      <c r="F119" s="15"/>
      <c r="G119" s="15"/>
      <c r="H119" s="9">
        <f t="shared" si="20"/>
        <v>0</v>
      </c>
      <c r="I119" s="15"/>
      <c r="J119" s="15"/>
      <c r="K119" s="15"/>
      <c r="L119" s="9">
        <f t="shared" si="11"/>
        <v>0</v>
      </c>
      <c r="M119" s="15"/>
      <c r="N119" s="15"/>
      <c r="O119" s="15"/>
      <c r="P119" s="15"/>
      <c r="Q119" s="15"/>
      <c r="R119" s="11">
        <f>SUM(M119:Q119)</f>
        <v>0</v>
      </c>
      <c r="S119" s="15"/>
      <c r="T119" s="15"/>
      <c r="U119" s="9">
        <f>S119+T119</f>
        <v>0</v>
      </c>
      <c r="V119" s="9">
        <f t="shared" si="21"/>
        <v>0</v>
      </c>
      <c r="W119" s="15"/>
      <c r="X119" s="16">
        <f>W119-V119</f>
        <v>0</v>
      </c>
      <c r="Y119" s="18"/>
      <c r="Z119" s="17"/>
    </row>
    <row r="120" spans="1:26" ht="18" customHeight="1" x14ac:dyDescent="0.2">
      <c r="A120" s="13">
        <v>3512008</v>
      </c>
      <c r="B120" s="14" t="s">
        <v>141</v>
      </c>
      <c r="C120" s="15">
        <v>44000</v>
      </c>
      <c r="D120" s="10">
        <f>VLOOKUP($A120,'06.04'!$A$9:$W$204,23,0)</f>
        <v>4</v>
      </c>
      <c r="E120" s="15"/>
      <c r="F120" s="15"/>
      <c r="G120" s="15"/>
      <c r="H120" s="9">
        <f t="shared" si="20"/>
        <v>0</v>
      </c>
      <c r="I120" s="15"/>
      <c r="J120" s="15"/>
      <c r="K120" s="15"/>
      <c r="L120" s="9">
        <f t="shared" si="11"/>
        <v>0</v>
      </c>
      <c r="M120" s="15"/>
      <c r="N120" s="15"/>
      <c r="O120" s="15"/>
      <c r="P120" s="15"/>
      <c r="Q120" s="15"/>
      <c r="R120" s="11">
        <f t="shared" si="15"/>
        <v>0</v>
      </c>
      <c r="S120" s="15"/>
      <c r="T120" s="15"/>
      <c r="U120" s="9">
        <f t="shared" si="22"/>
        <v>0</v>
      </c>
      <c r="V120" s="9">
        <f t="shared" si="21"/>
        <v>4</v>
      </c>
      <c r="W120" s="15">
        <v>4</v>
      </c>
      <c r="X120" s="16">
        <f t="shared" si="23"/>
        <v>0</v>
      </c>
      <c r="Y120" s="18"/>
      <c r="Z120" s="17"/>
    </row>
    <row r="121" spans="1:26" ht="18" customHeight="1" x14ac:dyDescent="0.2">
      <c r="A121" s="7">
        <v>3530000</v>
      </c>
      <c r="B121" s="28" t="s">
        <v>142</v>
      </c>
      <c r="C121" s="9"/>
      <c r="D121" s="10">
        <f>VLOOKUP($A121,'06.04'!$A$9:$W$204,23,0)</f>
        <v>0</v>
      </c>
      <c r="E121" s="10"/>
      <c r="F121" s="10"/>
      <c r="G121" s="10"/>
      <c r="H121" s="9"/>
      <c r="I121" s="10"/>
      <c r="J121" s="10"/>
      <c r="K121" s="10"/>
      <c r="L121" s="9">
        <f t="shared" si="11"/>
        <v>0</v>
      </c>
      <c r="M121" s="10"/>
      <c r="N121" s="10"/>
      <c r="O121" s="10"/>
      <c r="P121" s="10"/>
      <c r="Q121" s="10"/>
      <c r="R121" s="11">
        <f t="shared" si="15"/>
        <v>0</v>
      </c>
      <c r="S121" s="10"/>
      <c r="T121" s="10"/>
      <c r="U121" s="9"/>
      <c r="V121" s="9"/>
      <c r="W121" s="10"/>
      <c r="X121" s="9"/>
      <c r="Y121" s="18"/>
      <c r="Z121" s="17"/>
    </row>
    <row r="122" spans="1:26" ht="18" customHeight="1" x14ac:dyDescent="0.2">
      <c r="A122" s="13">
        <v>3530003</v>
      </c>
      <c r="B122" s="14" t="s">
        <v>143</v>
      </c>
      <c r="C122" s="15">
        <v>20000</v>
      </c>
      <c r="D122" s="10">
        <f>VLOOKUP($A122,'06.04'!$A$9:$W$204,23,0)</f>
        <v>0</v>
      </c>
      <c r="E122" s="15"/>
      <c r="F122" s="15"/>
      <c r="G122" s="15"/>
      <c r="H122" s="9">
        <f t="shared" ref="H122:H134" si="24">SUM(E122:G122)</f>
        <v>0</v>
      </c>
      <c r="I122" s="15"/>
      <c r="J122" s="15"/>
      <c r="K122" s="15"/>
      <c r="L122" s="9">
        <f t="shared" si="11"/>
        <v>0</v>
      </c>
      <c r="M122" s="15"/>
      <c r="N122" s="15"/>
      <c r="O122" s="15"/>
      <c r="P122" s="15"/>
      <c r="Q122" s="15"/>
      <c r="R122" s="11">
        <f t="shared" si="15"/>
        <v>0</v>
      </c>
      <c r="S122" s="15"/>
      <c r="T122" s="15"/>
      <c r="U122" s="9">
        <f t="shared" ref="U122:U134" si="25">S122+T122</f>
        <v>0</v>
      </c>
      <c r="V122" s="9">
        <f t="shared" ref="V122:V134" si="26">D122+H122-L122-R122-U122</f>
        <v>0</v>
      </c>
      <c r="W122" s="15"/>
      <c r="X122" s="16">
        <f t="shared" ref="X122:X134" si="27">W122-V122</f>
        <v>0</v>
      </c>
      <c r="Y122" s="18"/>
      <c r="Z122" s="17"/>
    </row>
    <row r="123" spans="1:26" ht="18" customHeight="1" x14ac:dyDescent="0.2">
      <c r="A123" s="13">
        <v>3530008</v>
      </c>
      <c r="B123" s="14" t="s">
        <v>144</v>
      </c>
      <c r="C123" s="15">
        <v>20000</v>
      </c>
      <c r="D123" s="10">
        <f>VLOOKUP($A123,'06.04'!$A$9:$W$204,23,0)</f>
        <v>0</v>
      </c>
      <c r="E123" s="15"/>
      <c r="F123" s="15"/>
      <c r="G123" s="15"/>
      <c r="H123" s="9">
        <f t="shared" si="24"/>
        <v>0</v>
      </c>
      <c r="I123" s="15"/>
      <c r="J123" s="15"/>
      <c r="K123" s="15"/>
      <c r="L123" s="9">
        <f t="shared" si="11"/>
        <v>0</v>
      </c>
      <c r="M123" s="15"/>
      <c r="N123" s="15"/>
      <c r="O123" s="15"/>
      <c r="P123" s="15"/>
      <c r="Q123" s="15"/>
      <c r="R123" s="11">
        <f t="shared" si="15"/>
        <v>0</v>
      </c>
      <c r="S123" s="15"/>
      <c r="T123" s="15"/>
      <c r="U123" s="9">
        <f t="shared" si="25"/>
        <v>0</v>
      </c>
      <c r="V123" s="9">
        <f t="shared" si="26"/>
        <v>0</v>
      </c>
      <c r="W123" s="15"/>
      <c r="X123" s="16">
        <f t="shared" si="27"/>
        <v>0</v>
      </c>
      <c r="Y123" s="18"/>
      <c r="Z123" s="17"/>
    </row>
    <row r="124" spans="1:26" ht="18" customHeight="1" x14ac:dyDescent="0.2">
      <c r="A124" s="13">
        <v>3530009</v>
      </c>
      <c r="B124" s="14" t="s">
        <v>145</v>
      </c>
      <c r="C124" s="15">
        <v>20000</v>
      </c>
      <c r="D124" s="10">
        <f>VLOOKUP($A124,'06.04'!$A$9:$W$204,23,0)</f>
        <v>0</v>
      </c>
      <c r="E124" s="15"/>
      <c r="F124" s="15"/>
      <c r="G124" s="15"/>
      <c r="H124" s="9">
        <f t="shared" si="24"/>
        <v>0</v>
      </c>
      <c r="I124" s="15"/>
      <c r="J124" s="15"/>
      <c r="K124" s="15"/>
      <c r="L124" s="9">
        <f t="shared" si="11"/>
        <v>0</v>
      </c>
      <c r="M124" s="15"/>
      <c r="N124" s="15"/>
      <c r="O124" s="15"/>
      <c r="P124" s="15"/>
      <c r="Q124" s="15"/>
      <c r="R124" s="11">
        <f t="shared" si="15"/>
        <v>0</v>
      </c>
      <c r="S124" s="15"/>
      <c r="T124" s="15"/>
      <c r="U124" s="9">
        <f t="shared" si="25"/>
        <v>0</v>
      </c>
      <c r="V124" s="9">
        <f t="shared" si="26"/>
        <v>0</v>
      </c>
      <c r="W124" s="15"/>
      <c r="X124" s="16">
        <f t="shared" si="27"/>
        <v>0</v>
      </c>
      <c r="Y124" s="18"/>
      <c r="Z124" s="17"/>
    </row>
    <row r="125" spans="1:26" ht="18" customHeight="1" x14ac:dyDescent="0.2">
      <c r="A125" s="13">
        <v>3530010</v>
      </c>
      <c r="B125" s="14" t="s">
        <v>146</v>
      </c>
      <c r="C125" s="15">
        <v>108000</v>
      </c>
      <c r="D125" s="10">
        <f>VLOOKUP($A125,'06.04'!$A$9:$W$204,23,0)</f>
        <v>0</v>
      </c>
      <c r="E125" s="15">
        <v>20</v>
      </c>
      <c r="F125" s="15"/>
      <c r="G125" s="15"/>
      <c r="H125" s="9">
        <f t="shared" si="24"/>
        <v>20</v>
      </c>
      <c r="I125" s="15">
        <v>5</v>
      </c>
      <c r="J125" s="15"/>
      <c r="K125" s="15"/>
      <c r="L125" s="9">
        <f t="shared" si="11"/>
        <v>5</v>
      </c>
      <c r="M125" s="15"/>
      <c r="N125" s="15"/>
      <c r="O125" s="15"/>
      <c r="P125" s="15"/>
      <c r="Q125" s="15"/>
      <c r="R125" s="11">
        <f t="shared" si="15"/>
        <v>0</v>
      </c>
      <c r="S125" s="15"/>
      <c r="T125" s="15"/>
      <c r="U125" s="9">
        <f t="shared" si="25"/>
        <v>0</v>
      </c>
      <c r="V125" s="9">
        <f t="shared" si="26"/>
        <v>15</v>
      </c>
      <c r="W125" s="15">
        <v>15</v>
      </c>
      <c r="X125" s="16">
        <f t="shared" si="27"/>
        <v>0</v>
      </c>
      <c r="Y125" s="18"/>
      <c r="Z125" s="17"/>
    </row>
    <row r="126" spans="1:26" ht="18" customHeight="1" x14ac:dyDescent="0.2">
      <c r="A126" s="13">
        <v>3530014</v>
      </c>
      <c r="B126" s="14" t="s">
        <v>147</v>
      </c>
      <c r="C126" s="15">
        <v>20000</v>
      </c>
      <c r="D126" s="10">
        <f>VLOOKUP($A126,'06.04'!$A$9:$W$204,23,0)</f>
        <v>0</v>
      </c>
      <c r="E126" s="15"/>
      <c r="F126" s="15"/>
      <c r="G126" s="15"/>
      <c r="H126" s="9">
        <f t="shared" si="24"/>
        <v>0</v>
      </c>
      <c r="I126" s="15"/>
      <c r="J126" s="15"/>
      <c r="K126" s="15"/>
      <c r="L126" s="9">
        <f t="shared" si="11"/>
        <v>0</v>
      </c>
      <c r="M126" s="15"/>
      <c r="N126" s="15"/>
      <c r="O126" s="15"/>
      <c r="P126" s="15"/>
      <c r="Q126" s="15"/>
      <c r="R126" s="11">
        <f>SUM(M126:Q126)</f>
        <v>0</v>
      </c>
      <c r="S126" s="15"/>
      <c r="T126" s="15"/>
      <c r="U126" s="9">
        <f>S126+T126</f>
        <v>0</v>
      </c>
      <c r="V126" s="9">
        <f t="shared" si="26"/>
        <v>0</v>
      </c>
      <c r="W126" s="15"/>
      <c r="X126" s="16">
        <f>W126-V126</f>
        <v>0</v>
      </c>
      <c r="Y126" s="18"/>
      <c r="Z126" s="17"/>
    </row>
    <row r="127" spans="1:26" ht="18" customHeight="1" x14ac:dyDescent="0.2">
      <c r="A127" s="13">
        <v>3530087</v>
      </c>
      <c r="B127" s="14" t="s">
        <v>148</v>
      </c>
      <c r="C127" s="15"/>
      <c r="D127" s="10">
        <f>VLOOKUP($A127,'06.04'!$A$9:$W$204,23,0)</f>
        <v>0</v>
      </c>
      <c r="E127" s="15"/>
      <c r="F127" s="15"/>
      <c r="G127" s="15"/>
      <c r="H127" s="9">
        <f t="shared" si="24"/>
        <v>0</v>
      </c>
      <c r="I127" s="15"/>
      <c r="J127" s="15"/>
      <c r="K127" s="15"/>
      <c r="L127" s="9">
        <f t="shared" si="11"/>
        <v>0</v>
      </c>
      <c r="M127" s="15"/>
      <c r="N127" s="15"/>
      <c r="O127" s="15"/>
      <c r="P127" s="15"/>
      <c r="Q127" s="15"/>
      <c r="R127" s="11">
        <f t="shared" si="15"/>
        <v>0</v>
      </c>
      <c r="S127" s="15"/>
      <c r="T127" s="15"/>
      <c r="U127" s="9">
        <f t="shared" si="25"/>
        <v>0</v>
      </c>
      <c r="V127" s="9">
        <f t="shared" si="26"/>
        <v>0</v>
      </c>
      <c r="W127" s="15"/>
      <c r="X127" s="16">
        <f t="shared" si="27"/>
        <v>0</v>
      </c>
      <c r="Y127" s="18"/>
      <c r="Z127" s="17"/>
    </row>
    <row r="128" spans="1:26" ht="18" customHeight="1" x14ac:dyDescent="0.2">
      <c r="A128" s="13">
        <v>3530088</v>
      </c>
      <c r="B128" s="14" t="s">
        <v>149</v>
      </c>
      <c r="C128" s="15">
        <v>20000</v>
      </c>
      <c r="D128" s="10">
        <f>VLOOKUP($A128,'06.04'!$A$9:$W$204,23,0)</f>
        <v>0</v>
      </c>
      <c r="E128" s="15">
        <v>78</v>
      </c>
      <c r="F128" s="15"/>
      <c r="G128" s="15"/>
      <c r="H128" s="9">
        <f t="shared" si="24"/>
        <v>78</v>
      </c>
      <c r="I128" s="15">
        <v>63</v>
      </c>
      <c r="J128" s="15"/>
      <c r="K128" s="15"/>
      <c r="L128" s="9">
        <f t="shared" si="11"/>
        <v>63</v>
      </c>
      <c r="M128" s="15"/>
      <c r="N128" s="15"/>
      <c r="O128" s="15"/>
      <c r="P128" s="15"/>
      <c r="Q128" s="15"/>
      <c r="R128" s="11">
        <f t="shared" si="15"/>
        <v>0</v>
      </c>
      <c r="S128" s="15"/>
      <c r="T128" s="15"/>
      <c r="U128" s="9">
        <f t="shared" si="25"/>
        <v>0</v>
      </c>
      <c r="V128" s="9">
        <f t="shared" si="26"/>
        <v>15</v>
      </c>
      <c r="W128" s="15">
        <v>15</v>
      </c>
      <c r="X128" s="16">
        <f t="shared" si="27"/>
        <v>0</v>
      </c>
      <c r="Y128" s="26"/>
      <c r="Z128" s="17"/>
    </row>
    <row r="129" spans="1:26" ht="18" customHeight="1" x14ac:dyDescent="0.2">
      <c r="A129" s="13">
        <v>3530089</v>
      </c>
      <c r="B129" s="14" t="s">
        <v>150</v>
      </c>
      <c r="C129" s="15">
        <v>95000</v>
      </c>
      <c r="D129" s="10">
        <f>VLOOKUP($A129,'06.04'!$A$9:$W$204,23,0)</f>
        <v>0</v>
      </c>
      <c r="E129" s="15"/>
      <c r="F129" s="15"/>
      <c r="G129" s="15"/>
      <c r="H129" s="9">
        <f t="shared" si="24"/>
        <v>0</v>
      </c>
      <c r="I129" s="15"/>
      <c r="J129" s="15"/>
      <c r="K129" s="15"/>
      <c r="L129" s="9">
        <f t="shared" si="11"/>
        <v>0</v>
      </c>
      <c r="M129" s="15"/>
      <c r="N129" s="15"/>
      <c r="O129" s="15"/>
      <c r="P129" s="15"/>
      <c r="Q129" s="15"/>
      <c r="R129" s="11">
        <f t="shared" si="15"/>
        <v>0</v>
      </c>
      <c r="S129" s="15"/>
      <c r="T129" s="15"/>
      <c r="U129" s="9">
        <f t="shared" si="25"/>
        <v>0</v>
      </c>
      <c r="V129" s="9">
        <f t="shared" si="26"/>
        <v>0</v>
      </c>
      <c r="W129" s="15"/>
      <c r="X129" s="16">
        <f t="shared" si="27"/>
        <v>0</v>
      </c>
      <c r="Y129" s="26"/>
      <c r="Z129" s="17"/>
    </row>
    <row r="130" spans="1:26" ht="18" customHeight="1" x14ac:dyDescent="0.2">
      <c r="A130" s="13">
        <v>3530100</v>
      </c>
      <c r="B130" s="14" t="s">
        <v>151</v>
      </c>
      <c r="C130" s="15">
        <v>22000</v>
      </c>
      <c r="D130" s="10">
        <f>VLOOKUP($A130,'06.04'!$A$9:$W$204,23,0)</f>
        <v>0</v>
      </c>
      <c r="E130" s="15"/>
      <c r="F130" s="15"/>
      <c r="G130" s="15"/>
      <c r="H130" s="9">
        <f t="shared" si="24"/>
        <v>0</v>
      </c>
      <c r="I130" s="15"/>
      <c r="J130" s="15"/>
      <c r="K130" s="15"/>
      <c r="L130" s="9">
        <f t="shared" si="11"/>
        <v>0</v>
      </c>
      <c r="M130" s="15"/>
      <c r="N130" s="15"/>
      <c r="O130" s="15"/>
      <c r="P130" s="15"/>
      <c r="Q130" s="15"/>
      <c r="R130" s="11">
        <f t="shared" si="15"/>
        <v>0</v>
      </c>
      <c r="S130" s="15"/>
      <c r="T130" s="15"/>
      <c r="U130" s="9">
        <f t="shared" si="25"/>
        <v>0</v>
      </c>
      <c r="V130" s="9">
        <f t="shared" si="26"/>
        <v>0</v>
      </c>
      <c r="W130" s="15"/>
      <c r="X130" s="16">
        <f t="shared" si="27"/>
        <v>0</v>
      </c>
      <c r="Y130" s="26"/>
      <c r="Z130" s="17"/>
    </row>
    <row r="131" spans="1:26" ht="18" customHeight="1" x14ac:dyDescent="0.2">
      <c r="A131" s="13">
        <v>3550002</v>
      </c>
      <c r="B131" s="14" t="s">
        <v>152</v>
      </c>
      <c r="C131" s="15">
        <v>20000</v>
      </c>
      <c r="D131" s="10">
        <f>VLOOKUP($A131,'06.04'!$A$9:$W$204,23,0)</f>
        <v>0</v>
      </c>
      <c r="E131" s="15"/>
      <c r="F131" s="15"/>
      <c r="G131" s="15"/>
      <c r="H131" s="9">
        <f>SUM(E131:G131)</f>
        <v>0</v>
      </c>
      <c r="I131" s="15"/>
      <c r="J131" s="15"/>
      <c r="K131" s="15"/>
      <c r="L131" s="9">
        <f t="shared" si="11"/>
        <v>0</v>
      </c>
      <c r="M131" s="15"/>
      <c r="N131" s="15"/>
      <c r="O131" s="15"/>
      <c r="P131" s="15"/>
      <c r="Q131" s="15"/>
      <c r="R131" s="11">
        <f t="shared" si="15"/>
        <v>0</v>
      </c>
      <c r="S131" s="15"/>
      <c r="T131" s="15"/>
      <c r="U131" s="9">
        <f t="shared" si="25"/>
        <v>0</v>
      </c>
      <c r="V131" s="9">
        <f t="shared" si="26"/>
        <v>0</v>
      </c>
      <c r="W131" s="15"/>
      <c r="X131" s="16">
        <f t="shared" si="27"/>
        <v>0</v>
      </c>
      <c r="Y131" s="26"/>
      <c r="Z131" s="17"/>
    </row>
    <row r="132" spans="1:26" ht="18" customHeight="1" x14ac:dyDescent="0.2">
      <c r="A132" s="13">
        <v>3550005</v>
      </c>
      <c r="B132" s="14" t="s">
        <v>153</v>
      </c>
      <c r="C132" s="15">
        <v>20000</v>
      </c>
      <c r="D132" s="10">
        <f>VLOOKUP($A132,'06.04'!$A$9:$W$204,23,0)</f>
        <v>5</v>
      </c>
      <c r="E132" s="15"/>
      <c r="F132" s="15"/>
      <c r="G132" s="15"/>
      <c r="H132" s="9">
        <f>SUM(E132:G132)</f>
        <v>0</v>
      </c>
      <c r="I132" s="15">
        <v>3</v>
      </c>
      <c r="J132" s="15"/>
      <c r="K132" s="15"/>
      <c r="L132" s="9">
        <f t="shared" si="11"/>
        <v>3</v>
      </c>
      <c r="M132" s="15"/>
      <c r="N132" s="15"/>
      <c r="O132" s="15"/>
      <c r="P132" s="15"/>
      <c r="Q132" s="15"/>
      <c r="R132" s="11">
        <f t="shared" si="15"/>
        <v>0</v>
      </c>
      <c r="S132" s="15"/>
      <c r="T132" s="15"/>
      <c r="U132" s="9">
        <f t="shared" si="25"/>
        <v>0</v>
      </c>
      <c r="V132" s="9">
        <f t="shared" si="26"/>
        <v>2</v>
      </c>
      <c r="W132" s="15"/>
      <c r="X132" s="16">
        <f t="shared" si="27"/>
        <v>-2</v>
      </c>
      <c r="Y132" s="26"/>
      <c r="Z132" s="17"/>
    </row>
    <row r="133" spans="1:26" ht="18" customHeight="1" x14ac:dyDescent="0.2">
      <c r="A133" s="13">
        <v>3550007</v>
      </c>
      <c r="B133" s="14" t="s">
        <v>154</v>
      </c>
      <c r="C133" s="15">
        <v>20000</v>
      </c>
      <c r="D133" s="10">
        <f>VLOOKUP($A133,'06.04'!$A$9:$W$204,23,0)</f>
        <v>0</v>
      </c>
      <c r="E133" s="15">
        <v>14</v>
      </c>
      <c r="F133" s="15"/>
      <c r="G133" s="15"/>
      <c r="H133" s="9">
        <f>SUM(E133:G133)</f>
        <v>14</v>
      </c>
      <c r="I133" s="15">
        <v>1</v>
      </c>
      <c r="J133" s="15"/>
      <c r="K133" s="15"/>
      <c r="L133" s="9">
        <f t="shared" si="11"/>
        <v>1</v>
      </c>
      <c r="M133" s="15"/>
      <c r="N133" s="15"/>
      <c r="O133" s="15"/>
      <c r="P133" s="15"/>
      <c r="Q133" s="15"/>
      <c r="R133" s="11">
        <f t="shared" si="15"/>
        <v>0</v>
      </c>
      <c r="S133" s="15"/>
      <c r="T133" s="15"/>
      <c r="U133" s="9">
        <f t="shared" si="25"/>
        <v>0</v>
      </c>
      <c r="V133" s="9">
        <f t="shared" si="26"/>
        <v>13</v>
      </c>
      <c r="W133" s="15"/>
      <c r="X133" s="16">
        <f t="shared" si="27"/>
        <v>-13</v>
      </c>
      <c r="Y133" s="26"/>
      <c r="Z133" s="17"/>
    </row>
    <row r="134" spans="1:26" ht="18" customHeight="1" x14ac:dyDescent="0.2">
      <c r="A134" s="13">
        <v>3550011</v>
      </c>
      <c r="B134" s="14" t="s">
        <v>155</v>
      </c>
      <c r="C134" s="15">
        <v>85000</v>
      </c>
      <c r="D134" s="10">
        <f>VLOOKUP($A134,'06.04'!$A$9:$W$204,23,0)</f>
        <v>0</v>
      </c>
      <c r="E134" s="15"/>
      <c r="F134" s="15"/>
      <c r="G134" s="15"/>
      <c r="H134" s="9">
        <f t="shared" si="24"/>
        <v>0</v>
      </c>
      <c r="I134" s="15"/>
      <c r="J134" s="15"/>
      <c r="K134" s="15"/>
      <c r="L134" s="9">
        <f t="shared" si="11"/>
        <v>0</v>
      </c>
      <c r="M134" s="15"/>
      <c r="N134" s="15"/>
      <c r="O134" s="15"/>
      <c r="P134" s="15"/>
      <c r="Q134" s="15"/>
      <c r="R134" s="11">
        <f t="shared" si="15"/>
        <v>0</v>
      </c>
      <c r="S134" s="15"/>
      <c r="T134" s="15"/>
      <c r="U134" s="9">
        <f t="shared" si="25"/>
        <v>0</v>
      </c>
      <c r="V134" s="9">
        <f t="shared" si="26"/>
        <v>0</v>
      </c>
      <c r="W134" s="15"/>
      <c r="X134" s="16">
        <f t="shared" si="27"/>
        <v>0</v>
      </c>
      <c r="Y134" s="18"/>
      <c r="Z134" s="17"/>
    </row>
    <row r="135" spans="1:26" ht="18" customHeight="1" x14ac:dyDescent="0.2">
      <c r="A135" s="7">
        <v>5530000</v>
      </c>
      <c r="B135" s="28" t="s">
        <v>156</v>
      </c>
      <c r="C135" s="9"/>
      <c r="D135" s="10">
        <f>VLOOKUP($A135,'06.04'!$A$9:$W$204,23,0)</f>
        <v>0</v>
      </c>
      <c r="E135" s="10"/>
      <c r="F135" s="10"/>
      <c r="G135" s="10"/>
      <c r="H135" s="9"/>
      <c r="I135" s="10"/>
      <c r="J135" s="10"/>
      <c r="K135" s="10"/>
      <c r="L135" s="9">
        <f t="shared" si="11"/>
        <v>0</v>
      </c>
      <c r="M135" s="10"/>
      <c r="N135" s="10"/>
      <c r="O135" s="10"/>
      <c r="P135" s="10"/>
      <c r="Q135" s="10"/>
      <c r="R135" s="11">
        <f t="shared" si="15"/>
        <v>0</v>
      </c>
      <c r="S135" s="10"/>
      <c r="T135" s="10"/>
      <c r="U135" s="9"/>
      <c r="V135" s="9"/>
      <c r="W135" s="10"/>
      <c r="X135" s="9"/>
      <c r="Y135" s="18"/>
      <c r="Z135" s="17"/>
    </row>
    <row r="136" spans="1:26" ht="18" customHeight="1" x14ac:dyDescent="0.2">
      <c r="A136" s="13">
        <v>5530012</v>
      </c>
      <c r="B136" s="14" t="s">
        <v>157</v>
      </c>
      <c r="C136" s="15">
        <v>30000</v>
      </c>
      <c r="D136" s="10">
        <f>VLOOKUP($A136,'06.04'!$A$9:$W$204,23,0)</f>
        <v>0</v>
      </c>
      <c r="E136" s="15"/>
      <c r="F136" s="15"/>
      <c r="G136" s="15"/>
      <c r="H136" s="9">
        <f t="shared" ref="H136:H143" si="28">SUM(E136:G136)</f>
        <v>0</v>
      </c>
      <c r="I136" s="15"/>
      <c r="J136" s="15"/>
      <c r="K136" s="15"/>
      <c r="L136" s="9">
        <f t="shared" si="11"/>
        <v>0</v>
      </c>
      <c r="M136" s="15"/>
      <c r="N136" s="15"/>
      <c r="O136" s="15"/>
      <c r="P136" s="15"/>
      <c r="Q136" s="15"/>
      <c r="R136" s="11">
        <f t="shared" si="15"/>
        <v>0</v>
      </c>
      <c r="S136" s="15"/>
      <c r="T136" s="15"/>
      <c r="U136" s="9">
        <f t="shared" ref="U136:U143" si="29">S136+T136</f>
        <v>0</v>
      </c>
      <c r="V136" s="9">
        <f t="shared" ref="V136:V143" si="30">D136+H136-L136-R136-U136</f>
        <v>0</v>
      </c>
      <c r="W136" s="15"/>
      <c r="X136" s="16">
        <f t="shared" ref="X136:X143" si="31">W136-V136</f>
        <v>0</v>
      </c>
      <c r="Y136" s="18"/>
      <c r="Z136" s="17"/>
    </row>
    <row r="137" spans="1:26" ht="18" customHeight="1" x14ac:dyDescent="0.2">
      <c r="A137" s="13">
        <v>5530013</v>
      </c>
      <c r="B137" s="14" t="s">
        <v>158</v>
      </c>
      <c r="C137" s="15">
        <v>30000</v>
      </c>
      <c r="D137" s="10">
        <f>VLOOKUP($A137,'06.04'!$A$9:$W$204,23,0)</f>
        <v>0</v>
      </c>
      <c r="E137" s="15"/>
      <c r="F137" s="15"/>
      <c r="G137" s="15"/>
      <c r="H137" s="9">
        <f t="shared" si="28"/>
        <v>0</v>
      </c>
      <c r="I137" s="15"/>
      <c r="J137" s="15"/>
      <c r="K137" s="15"/>
      <c r="L137" s="9">
        <f t="shared" si="11"/>
        <v>0</v>
      </c>
      <c r="M137" s="15"/>
      <c r="N137" s="15"/>
      <c r="O137" s="15"/>
      <c r="P137" s="15"/>
      <c r="Q137" s="15"/>
      <c r="R137" s="11">
        <f t="shared" si="15"/>
        <v>0</v>
      </c>
      <c r="S137" s="15"/>
      <c r="T137" s="15"/>
      <c r="U137" s="9">
        <f t="shared" si="29"/>
        <v>0</v>
      </c>
      <c r="V137" s="9">
        <f t="shared" si="30"/>
        <v>0</v>
      </c>
      <c r="W137" s="15"/>
      <c r="X137" s="16">
        <f t="shared" si="31"/>
        <v>0</v>
      </c>
      <c r="Y137" s="18"/>
      <c r="Z137" s="17"/>
    </row>
    <row r="138" spans="1:26" ht="18" customHeight="1" x14ac:dyDescent="0.2">
      <c r="A138" s="13">
        <v>5530014</v>
      </c>
      <c r="B138" s="14" t="s">
        <v>159</v>
      </c>
      <c r="C138" s="15">
        <v>30000</v>
      </c>
      <c r="D138" s="10">
        <f>VLOOKUP($A138,'06.04'!$A$9:$W$204,23,0)</f>
        <v>0</v>
      </c>
      <c r="E138" s="15"/>
      <c r="F138" s="15"/>
      <c r="G138" s="15"/>
      <c r="H138" s="9">
        <f t="shared" si="28"/>
        <v>0</v>
      </c>
      <c r="I138" s="15"/>
      <c r="J138" s="15"/>
      <c r="K138" s="15"/>
      <c r="L138" s="9">
        <f t="shared" si="11"/>
        <v>0</v>
      </c>
      <c r="M138" s="15"/>
      <c r="N138" s="15"/>
      <c r="O138" s="15"/>
      <c r="P138" s="15"/>
      <c r="Q138" s="15"/>
      <c r="R138" s="11">
        <f t="shared" si="15"/>
        <v>0</v>
      </c>
      <c r="S138" s="15"/>
      <c r="T138" s="15"/>
      <c r="U138" s="9">
        <f t="shared" si="29"/>
        <v>0</v>
      </c>
      <c r="V138" s="9">
        <f t="shared" si="30"/>
        <v>0</v>
      </c>
      <c r="W138" s="15"/>
      <c r="X138" s="16">
        <f t="shared" si="31"/>
        <v>0</v>
      </c>
      <c r="Y138" s="18"/>
      <c r="Z138" s="17"/>
    </row>
    <row r="139" spans="1:26" ht="18" customHeight="1" x14ac:dyDescent="0.2">
      <c r="A139" s="13">
        <v>5530015</v>
      </c>
      <c r="B139" s="14" t="s">
        <v>160</v>
      </c>
      <c r="C139" s="15">
        <v>30000</v>
      </c>
      <c r="D139" s="10">
        <f>VLOOKUP($A139,'06.04'!$A$9:$W$204,23,0)</f>
        <v>0</v>
      </c>
      <c r="E139" s="15"/>
      <c r="F139" s="15"/>
      <c r="G139" s="15"/>
      <c r="H139" s="9">
        <f t="shared" si="28"/>
        <v>0</v>
      </c>
      <c r="I139" s="15"/>
      <c r="J139" s="15"/>
      <c r="K139" s="15"/>
      <c r="L139" s="9">
        <f t="shared" si="11"/>
        <v>0</v>
      </c>
      <c r="M139" s="15"/>
      <c r="N139" s="15"/>
      <c r="O139" s="15"/>
      <c r="P139" s="15"/>
      <c r="Q139" s="15"/>
      <c r="R139" s="11">
        <f t="shared" si="15"/>
        <v>0</v>
      </c>
      <c r="S139" s="15"/>
      <c r="T139" s="15"/>
      <c r="U139" s="9">
        <f t="shared" si="29"/>
        <v>0</v>
      </c>
      <c r="V139" s="9">
        <f t="shared" si="30"/>
        <v>0</v>
      </c>
      <c r="W139" s="15"/>
      <c r="X139" s="16">
        <f t="shared" si="31"/>
        <v>0</v>
      </c>
      <c r="Y139" s="18"/>
      <c r="Z139" s="17"/>
    </row>
    <row r="140" spans="1:26" ht="18" customHeight="1" x14ac:dyDescent="0.2">
      <c r="A140" s="13">
        <v>5530016</v>
      </c>
      <c r="B140" s="14" t="s">
        <v>161</v>
      </c>
      <c r="C140" s="15">
        <v>30000</v>
      </c>
      <c r="D140" s="10">
        <f>VLOOKUP($A140,'06.04'!$A$9:$W$204,23,0)</f>
        <v>0</v>
      </c>
      <c r="E140" s="15"/>
      <c r="F140" s="15"/>
      <c r="G140" s="15"/>
      <c r="H140" s="9">
        <f t="shared" si="28"/>
        <v>0</v>
      </c>
      <c r="I140" s="15"/>
      <c r="J140" s="15"/>
      <c r="K140" s="15"/>
      <c r="L140" s="9">
        <f t="shared" si="11"/>
        <v>0</v>
      </c>
      <c r="M140" s="15"/>
      <c r="N140" s="15"/>
      <c r="O140" s="15"/>
      <c r="P140" s="15"/>
      <c r="Q140" s="15"/>
      <c r="R140" s="11">
        <f t="shared" si="15"/>
        <v>0</v>
      </c>
      <c r="S140" s="15"/>
      <c r="T140" s="15"/>
      <c r="U140" s="9">
        <f t="shared" si="29"/>
        <v>0</v>
      </c>
      <c r="V140" s="9">
        <f t="shared" si="30"/>
        <v>0</v>
      </c>
      <c r="W140" s="15"/>
      <c r="X140" s="16">
        <f t="shared" si="31"/>
        <v>0</v>
      </c>
      <c r="Y140" s="18"/>
      <c r="Z140" s="17"/>
    </row>
    <row r="141" spans="1:26" ht="18" customHeight="1" x14ac:dyDescent="0.2">
      <c r="A141" s="13">
        <v>5530018</v>
      </c>
      <c r="B141" s="14" t="s">
        <v>162</v>
      </c>
      <c r="C141" s="15">
        <v>30000</v>
      </c>
      <c r="D141" s="10">
        <f>VLOOKUP($A141,'06.04'!$A$9:$W$204,23,0)</f>
        <v>0</v>
      </c>
      <c r="E141" s="15"/>
      <c r="F141" s="15"/>
      <c r="G141" s="15"/>
      <c r="H141" s="9">
        <f t="shared" si="28"/>
        <v>0</v>
      </c>
      <c r="I141" s="15"/>
      <c r="J141" s="15"/>
      <c r="K141" s="15"/>
      <c r="L141" s="9">
        <f t="shared" ref="L141:L208" si="32">SUM(I141:K141)</f>
        <v>0</v>
      </c>
      <c r="M141" s="15"/>
      <c r="N141" s="15"/>
      <c r="O141" s="15"/>
      <c r="P141" s="15"/>
      <c r="Q141" s="15"/>
      <c r="R141" s="11">
        <f>SUM(M141:Q141)</f>
        <v>0</v>
      </c>
      <c r="S141" s="15"/>
      <c r="T141" s="15"/>
      <c r="U141" s="9">
        <f>S141+T141</f>
        <v>0</v>
      </c>
      <c r="V141" s="9">
        <f t="shared" si="30"/>
        <v>0</v>
      </c>
      <c r="W141" s="15"/>
      <c r="X141" s="16">
        <f>W141-V141</f>
        <v>0</v>
      </c>
      <c r="Y141" s="18"/>
      <c r="Z141" s="17"/>
    </row>
    <row r="142" spans="1:26" ht="18" customHeight="1" x14ac:dyDescent="0.2">
      <c r="A142" s="13">
        <v>5530019</v>
      </c>
      <c r="B142" s="14" t="s">
        <v>163</v>
      </c>
      <c r="C142" s="15">
        <v>30000</v>
      </c>
      <c r="D142" s="10">
        <f>VLOOKUP($A142,'06.04'!$A$9:$W$204,23,0)</f>
        <v>0</v>
      </c>
      <c r="E142" s="15"/>
      <c r="F142" s="15"/>
      <c r="G142" s="15"/>
      <c r="H142" s="9">
        <f t="shared" si="28"/>
        <v>0</v>
      </c>
      <c r="I142" s="15"/>
      <c r="J142" s="15"/>
      <c r="K142" s="15"/>
      <c r="L142" s="9">
        <f t="shared" si="32"/>
        <v>0</v>
      </c>
      <c r="M142" s="15"/>
      <c r="N142" s="15"/>
      <c r="O142" s="15"/>
      <c r="P142" s="15"/>
      <c r="Q142" s="15"/>
      <c r="R142" s="11">
        <f>SUM(M142:Q142)</f>
        <v>0</v>
      </c>
      <c r="S142" s="15"/>
      <c r="T142" s="15"/>
      <c r="U142" s="9">
        <f>S142+T142</f>
        <v>0</v>
      </c>
      <c r="V142" s="9">
        <f t="shared" si="30"/>
        <v>0</v>
      </c>
      <c r="W142" s="15"/>
      <c r="X142" s="16">
        <f>W142-V142</f>
        <v>0</v>
      </c>
      <c r="Y142" s="18"/>
      <c r="Z142" s="17"/>
    </row>
    <row r="143" spans="1:26" ht="18" customHeight="1" x14ac:dyDescent="0.2">
      <c r="A143" s="13">
        <v>5530020</v>
      </c>
      <c r="B143" s="14" t="s">
        <v>164</v>
      </c>
      <c r="C143" s="15">
        <v>30000</v>
      </c>
      <c r="D143" s="10">
        <f>VLOOKUP($A143,'06.04'!$A$9:$W$204,23,0)</f>
        <v>0</v>
      </c>
      <c r="E143" s="15"/>
      <c r="F143" s="15"/>
      <c r="G143" s="15"/>
      <c r="H143" s="9">
        <f t="shared" si="28"/>
        <v>0</v>
      </c>
      <c r="I143" s="15"/>
      <c r="J143" s="15"/>
      <c r="K143" s="15"/>
      <c r="L143" s="9">
        <f t="shared" si="32"/>
        <v>0</v>
      </c>
      <c r="M143" s="15"/>
      <c r="N143" s="15"/>
      <c r="O143" s="15"/>
      <c r="P143" s="15"/>
      <c r="Q143" s="15"/>
      <c r="R143" s="11">
        <f t="shared" si="15"/>
        <v>0</v>
      </c>
      <c r="S143" s="15"/>
      <c r="T143" s="15"/>
      <c r="U143" s="9">
        <f t="shared" si="29"/>
        <v>0</v>
      </c>
      <c r="V143" s="9">
        <f t="shared" si="30"/>
        <v>0</v>
      </c>
      <c r="W143" s="15"/>
      <c r="X143" s="16">
        <f t="shared" si="31"/>
        <v>0</v>
      </c>
      <c r="Y143" s="18"/>
      <c r="Z143" s="17"/>
    </row>
    <row r="144" spans="1:26" ht="18" customHeight="1" x14ac:dyDescent="0.2">
      <c r="A144" s="7">
        <v>7550000</v>
      </c>
      <c r="B144" s="8" t="s">
        <v>165</v>
      </c>
      <c r="C144" s="9"/>
      <c r="D144" s="10">
        <f>VLOOKUP($A144,'06.04'!$A$9:$W$204,23,0)</f>
        <v>0</v>
      </c>
      <c r="E144" s="10"/>
      <c r="F144" s="10"/>
      <c r="G144" s="10"/>
      <c r="H144" s="9"/>
      <c r="I144" s="10"/>
      <c r="J144" s="10"/>
      <c r="K144" s="10"/>
      <c r="L144" s="9">
        <f t="shared" si="32"/>
        <v>0</v>
      </c>
      <c r="M144" s="10"/>
      <c r="N144" s="10"/>
      <c r="O144" s="10"/>
      <c r="P144" s="10"/>
      <c r="Q144" s="10"/>
      <c r="R144" s="11">
        <f t="shared" si="15"/>
        <v>0</v>
      </c>
      <c r="S144" s="10"/>
      <c r="T144" s="10"/>
      <c r="U144" s="9"/>
      <c r="V144" s="9"/>
      <c r="W144" s="10"/>
      <c r="X144" s="9"/>
      <c r="Y144" s="18"/>
      <c r="Z144" s="17"/>
    </row>
    <row r="145" spans="1:26" ht="18" customHeight="1" x14ac:dyDescent="0.2">
      <c r="A145" s="13">
        <v>7520001</v>
      </c>
      <c r="B145" s="14" t="s">
        <v>166</v>
      </c>
      <c r="C145" s="15">
        <v>80000</v>
      </c>
      <c r="D145" s="10">
        <f>VLOOKUP($A145,'06.04'!$A$9:$W$204,23,0)</f>
        <v>0</v>
      </c>
      <c r="E145" s="15"/>
      <c r="F145" s="15"/>
      <c r="G145" s="15"/>
      <c r="H145" s="9">
        <f t="shared" ref="H145:H160" si="33">SUM(E145:G145)</f>
        <v>0</v>
      </c>
      <c r="I145" s="15"/>
      <c r="J145" s="15"/>
      <c r="K145" s="15"/>
      <c r="L145" s="9">
        <f t="shared" si="32"/>
        <v>0</v>
      </c>
      <c r="M145" s="15"/>
      <c r="N145" s="15"/>
      <c r="O145" s="15"/>
      <c r="P145" s="15"/>
      <c r="Q145" s="15"/>
      <c r="R145" s="11">
        <f>SUM(M145:Q145)</f>
        <v>0</v>
      </c>
      <c r="S145" s="15"/>
      <c r="T145" s="15"/>
      <c r="U145" s="9">
        <f>S145+T145</f>
        <v>0</v>
      </c>
      <c r="V145" s="9">
        <f t="shared" ref="V145:V160" si="34">D145+H145-L145-R145-U145</f>
        <v>0</v>
      </c>
      <c r="W145" s="15"/>
      <c r="X145" s="16">
        <f>W145-V145</f>
        <v>0</v>
      </c>
      <c r="Y145" s="18"/>
      <c r="Z145" s="17"/>
    </row>
    <row r="146" spans="1:26" ht="18" customHeight="1" x14ac:dyDescent="0.2">
      <c r="A146" s="13">
        <v>7520012</v>
      </c>
      <c r="B146" s="14" t="s">
        <v>167</v>
      </c>
      <c r="C146" s="15">
        <v>80000</v>
      </c>
      <c r="D146" s="10">
        <f>VLOOKUP($A146,'06.04'!$A$9:$W$204,23,0)</f>
        <v>0</v>
      </c>
      <c r="E146" s="15"/>
      <c r="F146" s="15"/>
      <c r="G146" s="15"/>
      <c r="H146" s="9">
        <f t="shared" si="33"/>
        <v>0</v>
      </c>
      <c r="I146" s="15"/>
      <c r="J146" s="15"/>
      <c r="K146" s="15"/>
      <c r="L146" s="9">
        <f t="shared" si="32"/>
        <v>0</v>
      </c>
      <c r="M146" s="15"/>
      <c r="N146" s="15"/>
      <c r="O146" s="15"/>
      <c r="P146" s="15"/>
      <c r="Q146" s="15"/>
      <c r="R146" s="11">
        <f>SUM(M146:Q146)</f>
        <v>0</v>
      </c>
      <c r="S146" s="15"/>
      <c r="T146" s="15"/>
      <c r="U146" s="9">
        <f>S146+T146</f>
        <v>0</v>
      </c>
      <c r="V146" s="9">
        <f t="shared" si="34"/>
        <v>0</v>
      </c>
      <c r="W146" s="15"/>
      <c r="X146" s="16">
        <f>W146-V146</f>
        <v>0</v>
      </c>
      <c r="Y146" s="18"/>
      <c r="Z146" s="17"/>
    </row>
    <row r="147" spans="1:26" ht="18" customHeight="1" x14ac:dyDescent="0.2">
      <c r="A147" s="13">
        <v>7520013</v>
      </c>
      <c r="B147" s="14" t="s">
        <v>168</v>
      </c>
      <c r="C147" s="15">
        <v>80000</v>
      </c>
      <c r="D147" s="10">
        <f>VLOOKUP($A147,'06.04'!$A$9:$W$204,23,0)</f>
        <v>0</v>
      </c>
      <c r="E147" s="15"/>
      <c r="F147" s="15"/>
      <c r="G147" s="15"/>
      <c r="H147" s="9">
        <f t="shared" si="33"/>
        <v>0</v>
      </c>
      <c r="I147" s="15"/>
      <c r="J147" s="15"/>
      <c r="K147" s="15"/>
      <c r="L147" s="9">
        <f t="shared" si="32"/>
        <v>0</v>
      </c>
      <c r="M147" s="15"/>
      <c r="N147" s="15"/>
      <c r="O147" s="15"/>
      <c r="P147" s="15"/>
      <c r="Q147" s="15"/>
      <c r="R147" s="11">
        <f>SUM(M147:Q147)</f>
        <v>0</v>
      </c>
      <c r="S147" s="15"/>
      <c r="T147" s="15"/>
      <c r="U147" s="9">
        <f>S147+T147</f>
        <v>0</v>
      </c>
      <c r="V147" s="9">
        <f t="shared" si="34"/>
        <v>0</v>
      </c>
      <c r="W147" s="15"/>
      <c r="X147" s="16">
        <f>W147-V147</f>
        <v>0</v>
      </c>
      <c r="Y147" s="18"/>
      <c r="Z147" s="17"/>
    </row>
    <row r="148" spans="1:26" ht="18" customHeight="1" x14ac:dyDescent="0.2">
      <c r="A148" s="13">
        <v>7520014</v>
      </c>
      <c r="B148" s="14" t="s">
        <v>169</v>
      </c>
      <c r="C148" s="15">
        <v>5000</v>
      </c>
      <c r="D148" s="10">
        <f>VLOOKUP($A148,'06.04'!$A$9:$W$204,23,0)</f>
        <v>0</v>
      </c>
      <c r="E148" s="15"/>
      <c r="F148" s="15"/>
      <c r="G148" s="15"/>
      <c r="H148" s="9">
        <f t="shared" si="33"/>
        <v>0</v>
      </c>
      <c r="I148" s="15"/>
      <c r="J148" s="15"/>
      <c r="K148" s="15"/>
      <c r="L148" s="9">
        <f t="shared" si="32"/>
        <v>0</v>
      </c>
      <c r="M148" s="15"/>
      <c r="N148" s="15"/>
      <c r="O148" s="15"/>
      <c r="P148" s="15"/>
      <c r="Q148" s="15"/>
      <c r="R148" s="11">
        <f>SUM(M148:Q148)</f>
        <v>0</v>
      </c>
      <c r="S148" s="15"/>
      <c r="T148" s="15"/>
      <c r="U148" s="9">
        <f>S148+T148</f>
        <v>0</v>
      </c>
      <c r="V148" s="9">
        <f t="shared" si="34"/>
        <v>0</v>
      </c>
      <c r="W148" s="15"/>
      <c r="X148" s="16">
        <f>W148-V148</f>
        <v>0</v>
      </c>
      <c r="Y148" s="18"/>
      <c r="Z148" s="17"/>
    </row>
    <row r="149" spans="1:26" ht="18" customHeight="1" x14ac:dyDescent="0.2">
      <c r="A149" s="13">
        <v>7550006</v>
      </c>
      <c r="B149" s="14" t="s">
        <v>170</v>
      </c>
      <c r="C149" s="15">
        <v>12000</v>
      </c>
      <c r="D149" s="10">
        <f>VLOOKUP($A149,'06.04'!$A$9:$W$204,23,0)</f>
        <v>11</v>
      </c>
      <c r="E149" s="15"/>
      <c r="F149" s="15"/>
      <c r="G149" s="15"/>
      <c r="H149" s="9">
        <f t="shared" si="33"/>
        <v>0</v>
      </c>
      <c r="I149" s="15"/>
      <c r="J149" s="15"/>
      <c r="K149" s="15"/>
      <c r="L149" s="9">
        <f t="shared" si="32"/>
        <v>0</v>
      </c>
      <c r="M149" s="15"/>
      <c r="N149" s="15"/>
      <c r="O149" s="15"/>
      <c r="P149" s="15"/>
      <c r="Q149" s="15"/>
      <c r="R149" s="11">
        <f t="shared" si="15"/>
        <v>0</v>
      </c>
      <c r="S149" s="15"/>
      <c r="T149" s="15"/>
      <c r="U149" s="9">
        <f t="shared" ref="U149:U160" si="35">S149+T149</f>
        <v>0</v>
      </c>
      <c r="V149" s="9">
        <f t="shared" si="34"/>
        <v>11</v>
      </c>
      <c r="W149" s="15">
        <v>11</v>
      </c>
      <c r="X149" s="16">
        <f t="shared" ref="X149:X160" si="36">W149-V149</f>
        <v>0</v>
      </c>
      <c r="Y149" s="18"/>
      <c r="Z149" s="17"/>
    </row>
    <row r="150" spans="1:26" ht="18" customHeight="1" x14ac:dyDescent="0.2">
      <c r="A150" s="13">
        <v>7550007</v>
      </c>
      <c r="B150" s="14" t="s">
        <v>171</v>
      </c>
      <c r="C150" s="15">
        <v>9000</v>
      </c>
      <c r="D150" s="10">
        <f>VLOOKUP($A150,'06.04'!$A$9:$W$204,23,0)</f>
        <v>13</v>
      </c>
      <c r="E150" s="15"/>
      <c r="F150" s="15"/>
      <c r="G150" s="15"/>
      <c r="H150" s="9">
        <f t="shared" si="33"/>
        <v>0</v>
      </c>
      <c r="I150" s="15"/>
      <c r="J150" s="15"/>
      <c r="K150" s="15"/>
      <c r="L150" s="9">
        <f t="shared" si="32"/>
        <v>0</v>
      </c>
      <c r="M150" s="15"/>
      <c r="N150" s="15"/>
      <c r="O150" s="15"/>
      <c r="P150" s="15"/>
      <c r="Q150" s="15"/>
      <c r="R150" s="11">
        <f t="shared" si="15"/>
        <v>0</v>
      </c>
      <c r="S150" s="15"/>
      <c r="T150" s="15"/>
      <c r="U150" s="9">
        <f t="shared" si="35"/>
        <v>0</v>
      </c>
      <c r="V150" s="9">
        <f t="shared" si="34"/>
        <v>13</v>
      </c>
      <c r="W150" s="15">
        <v>13</v>
      </c>
      <c r="X150" s="16">
        <f t="shared" si="36"/>
        <v>0</v>
      </c>
      <c r="Y150" s="18"/>
      <c r="Z150" s="17"/>
    </row>
    <row r="151" spans="1:26" ht="18" customHeight="1" x14ac:dyDescent="0.2">
      <c r="A151" s="13">
        <v>7550008</v>
      </c>
      <c r="B151" s="14" t="s">
        <v>172</v>
      </c>
      <c r="C151" s="15">
        <v>21000</v>
      </c>
      <c r="D151" s="10">
        <f>VLOOKUP($A151,'06.04'!$A$9:$W$204,23,0)</f>
        <v>4</v>
      </c>
      <c r="E151" s="15"/>
      <c r="F151" s="15"/>
      <c r="G151" s="15"/>
      <c r="H151" s="9">
        <f t="shared" si="33"/>
        <v>0</v>
      </c>
      <c r="I151" s="15"/>
      <c r="J151" s="15"/>
      <c r="K151" s="15"/>
      <c r="L151" s="9">
        <f t="shared" si="32"/>
        <v>0</v>
      </c>
      <c r="M151" s="15"/>
      <c r="N151" s="15"/>
      <c r="O151" s="15"/>
      <c r="P151" s="15"/>
      <c r="Q151" s="15"/>
      <c r="R151" s="11">
        <f t="shared" si="15"/>
        <v>0</v>
      </c>
      <c r="S151" s="15"/>
      <c r="T151" s="15"/>
      <c r="U151" s="9">
        <f t="shared" si="35"/>
        <v>0</v>
      </c>
      <c r="V151" s="9">
        <f t="shared" si="34"/>
        <v>4</v>
      </c>
      <c r="W151" s="15">
        <v>4</v>
      </c>
      <c r="X151" s="16">
        <f t="shared" si="36"/>
        <v>0</v>
      </c>
      <c r="Y151" s="18"/>
      <c r="Z151" s="17"/>
    </row>
    <row r="152" spans="1:26" ht="18" customHeight="1" x14ac:dyDescent="0.2">
      <c r="A152" s="13">
        <v>7550011</v>
      </c>
      <c r="B152" s="14" t="s">
        <v>173</v>
      </c>
      <c r="C152" s="15">
        <v>16000</v>
      </c>
      <c r="D152" s="10">
        <f>VLOOKUP($A152,'06.04'!$A$9:$W$204,23,0)</f>
        <v>14</v>
      </c>
      <c r="E152" s="15"/>
      <c r="F152" s="15"/>
      <c r="G152" s="15"/>
      <c r="H152" s="9">
        <f t="shared" si="33"/>
        <v>0</v>
      </c>
      <c r="I152" s="15"/>
      <c r="J152" s="15"/>
      <c r="K152" s="15"/>
      <c r="L152" s="9">
        <f t="shared" si="32"/>
        <v>0</v>
      </c>
      <c r="M152" s="15"/>
      <c r="N152" s="15"/>
      <c r="O152" s="15"/>
      <c r="P152" s="15"/>
      <c r="Q152" s="15"/>
      <c r="R152" s="11">
        <f t="shared" si="15"/>
        <v>0</v>
      </c>
      <c r="S152" s="15"/>
      <c r="T152" s="15"/>
      <c r="U152" s="9">
        <f t="shared" si="35"/>
        <v>0</v>
      </c>
      <c r="V152" s="9">
        <f t="shared" si="34"/>
        <v>14</v>
      </c>
      <c r="W152" s="15">
        <v>14</v>
      </c>
      <c r="X152" s="16">
        <f t="shared" si="36"/>
        <v>0</v>
      </c>
      <c r="Y152" s="18"/>
      <c r="Z152" s="17"/>
    </row>
    <row r="153" spans="1:26" ht="18" customHeight="1" x14ac:dyDescent="0.2">
      <c r="A153" s="13">
        <v>7550012</v>
      </c>
      <c r="B153" s="14" t="s">
        <v>174</v>
      </c>
      <c r="C153" s="15">
        <v>24000</v>
      </c>
      <c r="D153" s="10">
        <f>VLOOKUP($A153,'06.04'!$A$9:$W$204,23,0)</f>
        <v>4</v>
      </c>
      <c r="E153" s="15"/>
      <c r="F153" s="15"/>
      <c r="G153" s="15"/>
      <c r="H153" s="9">
        <f t="shared" si="33"/>
        <v>0</v>
      </c>
      <c r="I153" s="15"/>
      <c r="J153" s="15"/>
      <c r="K153" s="15"/>
      <c r="L153" s="9">
        <f t="shared" si="32"/>
        <v>0</v>
      </c>
      <c r="M153" s="15"/>
      <c r="N153" s="15"/>
      <c r="O153" s="15"/>
      <c r="P153" s="15"/>
      <c r="Q153" s="15"/>
      <c r="R153" s="11">
        <f t="shared" si="15"/>
        <v>0</v>
      </c>
      <c r="S153" s="15"/>
      <c r="T153" s="15"/>
      <c r="U153" s="9">
        <f t="shared" si="35"/>
        <v>0</v>
      </c>
      <c r="V153" s="9">
        <f t="shared" si="34"/>
        <v>4</v>
      </c>
      <c r="W153" s="15">
        <v>4</v>
      </c>
      <c r="X153" s="16">
        <f t="shared" si="36"/>
        <v>0</v>
      </c>
      <c r="Y153" s="18"/>
      <c r="Z153" s="17"/>
    </row>
    <row r="154" spans="1:26" ht="18" customHeight="1" x14ac:dyDescent="0.2">
      <c r="A154" s="13">
        <v>7550015</v>
      </c>
      <c r="B154" s="14" t="s">
        <v>175</v>
      </c>
      <c r="C154" s="15">
        <v>14000</v>
      </c>
      <c r="D154" s="10">
        <f>VLOOKUP($A154,'06.04'!$A$9:$W$204,23,0)</f>
        <v>9</v>
      </c>
      <c r="E154" s="15"/>
      <c r="F154" s="15"/>
      <c r="G154" s="15"/>
      <c r="H154" s="9">
        <f t="shared" si="33"/>
        <v>0</v>
      </c>
      <c r="I154" s="15"/>
      <c r="J154" s="15"/>
      <c r="K154" s="15"/>
      <c r="L154" s="9">
        <f t="shared" si="32"/>
        <v>0</v>
      </c>
      <c r="M154" s="15"/>
      <c r="N154" s="15"/>
      <c r="O154" s="15"/>
      <c r="P154" s="15"/>
      <c r="Q154" s="15"/>
      <c r="R154" s="11">
        <f t="shared" si="15"/>
        <v>0</v>
      </c>
      <c r="S154" s="15"/>
      <c r="T154" s="15"/>
      <c r="U154" s="9">
        <f t="shared" si="35"/>
        <v>0</v>
      </c>
      <c r="V154" s="9">
        <f t="shared" si="34"/>
        <v>9</v>
      </c>
      <c r="W154" s="15">
        <v>9</v>
      </c>
      <c r="X154" s="16">
        <f t="shared" si="36"/>
        <v>0</v>
      </c>
      <c r="Y154" s="18"/>
      <c r="Z154" s="17"/>
    </row>
    <row r="155" spans="1:26" ht="18" customHeight="1" x14ac:dyDescent="0.2">
      <c r="A155" s="13">
        <v>7550016</v>
      </c>
      <c r="B155" s="14" t="s">
        <v>176</v>
      </c>
      <c r="C155" s="15">
        <v>14000</v>
      </c>
      <c r="D155" s="10">
        <f>VLOOKUP($A155,'06.04'!$A$9:$W$204,23,0)</f>
        <v>9</v>
      </c>
      <c r="E155" s="15"/>
      <c r="F155" s="15"/>
      <c r="G155" s="15"/>
      <c r="H155" s="9">
        <f t="shared" si="33"/>
        <v>0</v>
      </c>
      <c r="I155" s="15">
        <v>1</v>
      </c>
      <c r="J155" s="15"/>
      <c r="K155" s="15"/>
      <c r="L155" s="9">
        <f t="shared" si="32"/>
        <v>1</v>
      </c>
      <c r="M155" s="15"/>
      <c r="N155" s="15"/>
      <c r="O155" s="15"/>
      <c r="P155" s="15"/>
      <c r="Q155" s="15"/>
      <c r="R155" s="11">
        <f t="shared" si="15"/>
        <v>0</v>
      </c>
      <c r="S155" s="15"/>
      <c r="T155" s="15"/>
      <c r="U155" s="9">
        <f t="shared" si="35"/>
        <v>0</v>
      </c>
      <c r="V155" s="9">
        <f t="shared" si="34"/>
        <v>8</v>
      </c>
      <c r="W155" s="15">
        <v>8</v>
      </c>
      <c r="X155" s="16">
        <f t="shared" si="36"/>
        <v>0</v>
      </c>
      <c r="Y155" s="18"/>
      <c r="Z155" s="17"/>
    </row>
    <row r="156" spans="1:26" ht="18" customHeight="1" x14ac:dyDescent="0.2">
      <c r="A156" s="13">
        <v>7550017</v>
      </c>
      <c r="B156" s="14" t="s">
        <v>177</v>
      </c>
      <c r="C156" s="15">
        <v>14000</v>
      </c>
      <c r="D156" s="10">
        <f>VLOOKUP($A156,'06.04'!$A$9:$W$204,23,0)</f>
        <v>1</v>
      </c>
      <c r="E156" s="15"/>
      <c r="F156" s="15"/>
      <c r="G156" s="15"/>
      <c r="H156" s="9">
        <f t="shared" si="33"/>
        <v>0</v>
      </c>
      <c r="I156" s="15"/>
      <c r="J156" s="15"/>
      <c r="K156" s="15"/>
      <c r="L156" s="9">
        <f t="shared" si="32"/>
        <v>0</v>
      </c>
      <c r="M156" s="15"/>
      <c r="N156" s="15"/>
      <c r="O156" s="15"/>
      <c r="P156" s="15"/>
      <c r="Q156" s="15"/>
      <c r="R156" s="11">
        <f t="shared" si="15"/>
        <v>0</v>
      </c>
      <c r="S156" s="15"/>
      <c r="T156" s="15"/>
      <c r="U156" s="9">
        <f t="shared" si="35"/>
        <v>0</v>
      </c>
      <c r="V156" s="9">
        <f t="shared" si="34"/>
        <v>1</v>
      </c>
      <c r="W156" s="15">
        <v>1</v>
      </c>
      <c r="X156" s="16">
        <f t="shared" si="36"/>
        <v>0</v>
      </c>
      <c r="Y156" s="18"/>
      <c r="Z156" s="17"/>
    </row>
    <row r="157" spans="1:26" ht="18" customHeight="1" x14ac:dyDescent="0.2">
      <c r="A157" s="13">
        <v>7550019</v>
      </c>
      <c r="B157" s="14" t="s">
        <v>178</v>
      </c>
      <c r="C157" s="15">
        <v>10000</v>
      </c>
      <c r="D157" s="10">
        <f>VLOOKUP($A157,'06.04'!$A$9:$W$204,23,0)</f>
        <v>18</v>
      </c>
      <c r="E157" s="15"/>
      <c r="F157" s="15"/>
      <c r="G157" s="15"/>
      <c r="H157" s="9">
        <f t="shared" si="33"/>
        <v>0</v>
      </c>
      <c r="I157" s="15">
        <v>4</v>
      </c>
      <c r="J157" s="15"/>
      <c r="K157" s="15"/>
      <c r="L157" s="9">
        <f t="shared" si="32"/>
        <v>4</v>
      </c>
      <c r="M157" s="15"/>
      <c r="N157" s="15"/>
      <c r="O157" s="15"/>
      <c r="P157" s="15"/>
      <c r="Q157" s="15"/>
      <c r="R157" s="11">
        <f t="shared" si="15"/>
        <v>0</v>
      </c>
      <c r="S157" s="15"/>
      <c r="T157" s="15"/>
      <c r="U157" s="9">
        <f t="shared" si="35"/>
        <v>0</v>
      </c>
      <c r="V157" s="9">
        <f t="shared" si="34"/>
        <v>14</v>
      </c>
      <c r="W157" s="15">
        <v>14</v>
      </c>
      <c r="X157" s="16">
        <f t="shared" si="36"/>
        <v>0</v>
      </c>
      <c r="Y157" s="18"/>
      <c r="Z157" s="17"/>
    </row>
    <row r="158" spans="1:26" ht="18" customHeight="1" x14ac:dyDescent="0.2">
      <c r="A158" s="13">
        <v>7550026</v>
      </c>
      <c r="B158" s="14" t="s">
        <v>179</v>
      </c>
      <c r="C158" s="15">
        <v>26000</v>
      </c>
      <c r="D158" s="10">
        <f>VLOOKUP($A158,'06.04'!$A$9:$W$204,23,0)</f>
        <v>36</v>
      </c>
      <c r="E158" s="15"/>
      <c r="F158" s="15"/>
      <c r="G158" s="15"/>
      <c r="H158" s="9">
        <f t="shared" si="33"/>
        <v>0</v>
      </c>
      <c r="I158" s="15">
        <v>5</v>
      </c>
      <c r="J158" s="15"/>
      <c r="K158" s="15"/>
      <c r="L158" s="9">
        <f t="shared" si="32"/>
        <v>5</v>
      </c>
      <c r="M158" s="15"/>
      <c r="N158" s="15"/>
      <c r="O158" s="15"/>
      <c r="P158" s="15"/>
      <c r="Q158" s="15"/>
      <c r="R158" s="11">
        <f t="shared" si="15"/>
        <v>0</v>
      </c>
      <c r="S158" s="15"/>
      <c r="T158" s="15"/>
      <c r="U158" s="9">
        <f t="shared" si="35"/>
        <v>0</v>
      </c>
      <c r="V158" s="9">
        <f t="shared" si="34"/>
        <v>31</v>
      </c>
      <c r="W158" s="15">
        <v>31</v>
      </c>
      <c r="X158" s="16">
        <f t="shared" si="36"/>
        <v>0</v>
      </c>
      <c r="Y158" s="18"/>
      <c r="Z158" s="17"/>
    </row>
    <row r="159" spans="1:26" ht="18" customHeight="1" x14ac:dyDescent="0.2">
      <c r="A159" s="13">
        <v>4550025</v>
      </c>
      <c r="B159" s="14" t="s">
        <v>233</v>
      </c>
      <c r="C159" s="15">
        <v>32000</v>
      </c>
      <c r="D159" s="10">
        <f>VLOOKUP($A159,'06.04'!$A$9:$W$204,23,0)</f>
        <v>0</v>
      </c>
      <c r="E159" s="15"/>
      <c r="F159" s="15"/>
      <c r="G159" s="15"/>
      <c r="H159" s="9">
        <f t="shared" si="33"/>
        <v>0</v>
      </c>
      <c r="I159" s="15"/>
      <c r="J159" s="15"/>
      <c r="K159" s="15"/>
      <c r="L159" s="9">
        <f t="shared" si="32"/>
        <v>0</v>
      </c>
      <c r="M159" s="15"/>
      <c r="N159" s="15"/>
      <c r="O159" s="15"/>
      <c r="P159" s="15"/>
      <c r="Q159" s="15"/>
      <c r="R159" s="11">
        <f t="shared" si="15"/>
        <v>0</v>
      </c>
      <c r="S159" s="15"/>
      <c r="T159" s="15"/>
      <c r="U159" s="9">
        <f t="shared" si="35"/>
        <v>0</v>
      </c>
      <c r="V159" s="9">
        <f t="shared" si="34"/>
        <v>0</v>
      </c>
      <c r="W159" s="15"/>
      <c r="X159" s="16">
        <f t="shared" si="36"/>
        <v>0</v>
      </c>
      <c r="Y159" s="18"/>
      <c r="Z159" s="17"/>
    </row>
    <row r="160" spans="1:26" ht="18" customHeight="1" x14ac:dyDescent="0.2">
      <c r="A160" s="13">
        <v>4550013</v>
      </c>
      <c r="B160" s="14" t="s">
        <v>231</v>
      </c>
      <c r="C160" s="15">
        <v>32000</v>
      </c>
      <c r="D160" s="10">
        <f>VLOOKUP($A160,'06.04'!$A$9:$W$204,23,0)</f>
        <v>0</v>
      </c>
      <c r="E160" s="15"/>
      <c r="F160" s="15"/>
      <c r="G160" s="15"/>
      <c r="H160" s="9">
        <f t="shared" si="33"/>
        <v>0</v>
      </c>
      <c r="I160" s="15"/>
      <c r="J160" s="15"/>
      <c r="K160" s="15"/>
      <c r="L160" s="9">
        <f t="shared" si="32"/>
        <v>0</v>
      </c>
      <c r="M160" s="15"/>
      <c r="N160" s="15"/>
      <c r="O160" s="15"/>
      <c r="P160" s="15"/>
      <c r="Q160" s="15"/>
      <c r="R160" s="11">
        <f t="shared" ref="R160:R208" si="37">SUM(M160:Q160)</f>
        <v>0</v>
      </c>
      <c r="S160" s="15"/>
      <c r="T160" s="15"/>
      <c r="U160" s="9">
        <f t="shared" si="35"/>
        <v>0</v>
      </c>
      <c r="V160" s="9">
        <f t="shared" si="34"/>
        <v>0</v>
      </c>
      <c r="W160" s="15"/>
      <c r="X160" s="16">
        <f t="shared" si="36"/>
        <v>0</v>
      </c>
      <c r="Y160" s="18"/>
      <c r="Z160" s="17"/>
    </row>
    <row r="161" spans="1:26" ht="18" customHeight="1" x14ac:dyDescent="0.2">
      <c r="A161" s="7">
        <v>5500000</v>
      </c>
      <c r="B161" s="8" t="s">
        <v>180</v>
      </c>
      <c r="C161" s="9"/>
      <c r="D161" s="10">
        <f>VLOOKUP($A161,'06.04'!$A$9:$W$204,23,0)</f>
        <v>0</v>
      </c>
      <c r="E161" s="10"/>
      <c r="F161" s="10"/>
      <c r="G161" s="10"/>
      <c r="H161" s="9"/>
      <c r="I161" s="10"/>
      <c r="J161" s="10"/>
      <c r="K161" s="10"/>
      <c r="L161" s="9">
        <f t="shared" si="32"/>
        <v>0</v>
      </c>
      <c r="M161" s="10"/>
      <c r="N161" s="10"/>
      <c r="O161" s="10"/>
      <c r="P161" s="10"/>
      <c r="Q161" s="10"/>
      <c r="R161" s="11">
        <f t="shared" si="37"/>
        <v>0</v>
      </c>
      <c r="S161" s="10"/>
      <c r="T161" s="10"/>
      <c r="U161" s="9"/>
      <c r="V161" s="9"/>
      <c r="W161" s="10"/>
      <c r="X161" s="9"/>
      <c r="Y161" s="18"/>
      <c r="Z161" s="17"/>
    </row>
    <row r="162" spans="1:26" s="24" customFormat="1" ht="18" customHeight="1" x14ac:dyDescent="0.2">
      <c r="A162" s="13">
        <v>5500044</v>
      </c>
      <c r="B162" s="20" t="s">
        <v>181</v>
      </c>
      <c r="C162" s="21">
        <v>28000</v>
      </c>
      <c r="D162" s="10">
        <f>VLOOKUP($A162,'06.04'!$A$9:$W$204,23,0)</f>
        <v>0</v>
      </c>
      <c r="E162" s="15">
        <v>1</v>
      </c>
      <c r="F162" s="15"/>
      <c r="G162" s="15"/>
      <c r="H162" s="9">
        <f t="shared" ref="H162:H207" si="38">SUM(E162:G162)</f>
        <v>1</v>
      </c>
      <c r="I162" s="15">
        <v>1</v>
      </c>
      <c r="J162" s="15"/>
      <c r="K162" s="15"/>
      <c r="L162" s="9">
        <f t="shared" si="32"/>
        <v>1</v>
      </c>
      <c r="M162" s="15"/>
      <c r="N162" s="15"/>
      <c r="O162" s="15"/>
      <c r="P162" s="15"/>
      <c r="Q162" s="15"/>
      <c r="R162" s="11">
        <f t="shared" si="37"/>
        <v>0</v>
      </c>
      <c r="S162" s="15"/>
      <c r="T162" s="15"/>
      <c r="U162" s="9">
        <f t="shared" ref="U162:U188" si="39">S162+T162</f>
        <v>0</v>
      </c>
      <c r="V162" s="9">
        <f t="shared" ref="V162:V207" si="40">D162+H162-L162-R162-U162</f>
        <v>0</v>
      </c>
      <c r="W162" s="15"/>
      <c r="X162" s="16">
        <f t="shared" ref="X162:X188" si="41">W162-V162</f>
        <v>0</v>
      </c>
      <c r="Y162" s="22"/>
      <c r="Z162" s="23"/>
    </row>
    <row r="163" spans="1:26" s="24" customFormat="1" ht="18" customHeight="1" x14ac:dyDescent="0.2">
      <c r="A163" s="13">
        <v>5500045</v>
      </c>
      <c r="B163" s="20" t="s">
        <v>182</v>
      </c>
      <c r="C163" s="21">
        <v>30000</v>
      </c>
      <c r="D163" s="10">
        <f>VLOOKUP($A163,'06.04'!$A$9:$W$204,23,0)</f>
        <v>0</v>
      </c>
      <c r="E163" s="15"/>
      <c r="F163" s="15"/>
      <c r="G163" s="15"/>
      <c r="H163" s="9">
        <f t="shared" si="38"/>
        <v>0</v>
      </c>
      <c r="I163" s="15"/>
      <c r="J163" s="15"/>
      <c r="K163" s="15"/>
      <c r="L163" s="9">
        <f t="shared" si="32"/>
        <v>0</v>
      </c>
      <c r="M163" s="15"/>
      <c r="N163" s="15"/>
      <c r="O163" s="15"/>
      <c r="P163" s="15"/>
      <c r="Q163" s="15"/>
      <c r="R163" s="11">
        <f t="shared" si="37"/>
        <v>0</v>
      </c>
      <c r="S163" s="15"/>
      <c r="T163" s="15"/>
      <c r="U163" s="9">
        <f t="shared" si="39"/>
        <v>0</v>
      </c>
      <c r="V163" s="9">
        <f t="shared" si="40"/>
        <v>0</v>
      </c>
      <c r="W163" s="15"/>
      <c r="X163" s="16">
        <f t="shared" si="41"/>
        <v>0</v>
      </c>
      <c r="Y163" s="22"/>
      <c r="Z163" s="23"/>
    </row>
    <row r="164" spans="1:26" ht="18" customHeight="1" x14ac:dyDescent="0.2">
      <c r="A164" s="13">
        <v>5500063</v>
      </c>
      <c r="B164" s="14" t="s">
        <v>183</v>
      </c>
      <c r="C164" s="15">
        <v>21000</v>
      </c>
      <c r="D164" s="10">
        <f>VLOOKUP($A164,'06.04'!$A$9:$W$204,23,0)</f>
        <v>0</v>
      </c>
      <c r="E164" s="15">
        <v>6</v>
      </c>
      <c r="F164" s="15"/>
      <c r="G164" s="15"/>
      <c r="H164" s="9">
        <f t="shared" si="38"/>
        <v>6</v>
      </c>
      <c r="I164" s="15">
        <v>6</v>
      </c>
      <c r="J164" s="15"/>
      <c r="K164" s="15"/>
      <c r="L164" s="9">
        <f t="shared" si="32"/>
        <v>6</v>
      </c>
      <c r="M164" s="15"/>
      <c r="N164" s="15"/>
      <c r="O164" s="15"/>
      <c r="P164" s="15"/>
      <c r="Q164" s="15"/>
      <c r="R164" s="11">
        <f t="shared" si="37"/>
        <v>0</v>
      </c>
      <c r="S164" s="15"/>
      <c r="T164" s="15"/>
      <c r="U164" s="9">
        <f t="shared" si="39"/>
        <v>0</v>
      </c>
      <c r="V164" s="9">
        <f t="shared" si="40"/>
        <v>0</v>
      </c>
      <c r="W164" s="15"/>
      <c r="X164" s="16">
        <f t="shared" si="41"/>
        <v>0</v>
      </c>
      <c r="Y164" s="18"/>
      <c r="Z164" s="17"/>
    </row>
    <row r="165" spans="1:26" ht="18" customHeight="1" x14ac:dyDescent="0.2">
      <c r="A165" s="13">
        <v>5500064</v>
      </c>
      <c r="B165" s="14" t="s">
        <v>184</v>
      </c>
      <c r="C165" s="15">
        <v>26000</v>
      </c>
      <c r="D165" s="10">
        <f>VLOOKUP($A165,'06.04'!$A$9:$W$204,23,0)</f>
        <v>0</v>
      </c>
      <c r="E165" s="15"/>
      <c r="F165" s="15"/>
      <c r="G165" s="15"/>
      <c r="H165" s="9">
        <f t="shared" si="38"/>
        <v>0</v>
      </c>
      <c r="I165" s="15"/>
      <c r="J165" s="15"/>
      <c r="K165" s="15"/>
      <c r="L165" s="9">
        <f t="shared" si="32"/>
        <v>0</v>
      </c>
      <c r="M165" s="15"/>
      <c r="N165" s="15"/>
      <c r="O165" s="15"/>
      <c r="P165" s="15"/>
      <c r="Q165" s="15"/>
      <c r="R165" s="11">
        <f t="shared" si="37"/>
        <v>0</v>
      </c>
      <c r="S165" s="15"/>
      <c r="T165" s="15"/>
      <c r="U165" s="9">
        <f t="shared" si="39"/>
        <v>0</v>
      </c>
      <c r="V165" s="9">
        <f t="shared" si="40"/>
        <v>0</v>
      </c>
      <c r="W165" s="15"/>
      <c r="X165" s="16">
        <f t="shared" si="41"/>
        <v>0</v>
      </c>
      <c r="Y165" s="18"/>
      <c r="Z165" s="17"/>
    </row>
    <row r="166" spans="1:26" ht="18" customHeight="1" x14ac:dyDescent="0.2">
      <c r="A166" s="13">
        <v>5500065</v>
      </c>
      <c r="B166" s="14" t="s">
        <v>185</v>
      </c>
      <c r="C166" s="15">
        <v>24000</v>
      </c>
      <c r="D166" s="10">
        <f>VLOOKUP($A166,'06.04'!$A$9:$W$204,23,0)</f>
        <v>0</v>
      </c>
      <c r="E166" s="15"/>
      <c r="F166" s="15"/>
      <c r="G166" s="15"/>
      <c r="H166" s="9">
        <f t="shared" si="38"/>
        <v>0</v>
      </c>
      <c r="I166" s="15"/>
      <c r="J166" s="15"/>
      <c r="K166" s="15"/>
      <c r="L166" s="9">
        <f t="shared" si="32"/>
        <v>0</v>
      </c>
      <c r="M166" s="15"/>
      <c r="N166" s="15"/>
      <c r="O166" s="15"/>
      <c r="P166" s="15"/>
      <c r="Q166" s="15"/>
      <c r="R166" s="11">
        <f t="shared" si="37"/>
        <v>0</v>
      </c>
      <c r="S166" s="15"/>
      <c r="T166" s="15"/>
      <c r="U166" s="9">
        <f t="shared" si="39"/>
        <v>0</v>
      </c>
      <c r="V166" s="9">
        <f t="shared" si="40"/>
        <v>0</v>
      </c>
      <c r="W166" s="15"/>
      <c r="X166" s="16">
        <f t="shared" si="41"/>
        <v>0</v>
      </c>
      <c r="Y166" s="18"/>
      <c r="Z166" s="17"/>
    </row>
    <row r="167" spans="1:26" ht="18" customHeight="1" x14ac:dyDescent="0.2">
      <c r="A167" s="13">
        <v>5500066</v>
      </c>
      <c r="B167" s="14" t="s">
        <v>186</v>
      </c>
      <c r="C167" s="15">
        <v>32000</v>
      </c>
      <c r="D167" s="10">
        <f>VLOOKUP($A167,'06.04'!$A$9:$W$204,23,0)</f>
        <v>0</v>
      </c>
      <c r="E167" s="15"/>
      <c r="F167" s="15"/>
      <c r="G167" s="15"/>
      <c r="H167" s="9">
        <f t="shared" si="38"/>
        <v>0</v>
      </c>
      <c r="I167" s="15"/>
      <c r="J167" s="15"/>
      <c r="K167" s="15"/>
      <c r="L167" s="9">
        <f t="shared" si="32"/>
        <v>0</v>
      </c>
      <c r="M167" s="15"/>
      <c r="N167" s="15"/>
      <c r="O167" s="15"/>
      <c r="P167" s="15"/>
      <c r="Q167" s="15"/>
      <c r="R167" s="11">
        <f t="shared" si="37"/>
        <v>0</v>
      </c>
      <c r="S167" s="15"/>
      <c r="T167" s="15"/>
      <c r="U167" s="9">
        <f t="shared" si="39"/>
        <v>0</v>
      </c>
      <c r="V167" s="9">
        <f t="shared" si="40"/>
        <v>0</v>
      </c>
      <c r="W167" s="15"/>
      <c r="X167" s="16">
        <f t="shared" si="41"/>
        <v>0</v>
      </c>
      <c r="Y167" s="18"/>
      <c r="Z167" s="17"/>
    </row>
    <row r="168" spans="1:26" ht="18" customHeight="1" x14ac:dyDescent="0.2">
      <c r="A168" s="13">
        <v>5510070</v>
      </c>
      <c r="B168" s="14" t="s">
        <v>187</v>
      </c>
      <c r="C168" s="15">
        <v>28000</v>
      </c>
      <c r="D168" s="10">
        <f>VLOOKUP($A168,'06.04'!$A$9:$W$204,23,0)</f>
        <v>0</v>
      </c>
      <c r="E168" s="15">
        <v>15</v>
      </c>
      <c r="F168" s="15"/>
      <c r="G168" s="15"/>
      <c r="H168" s="9">
        <f t="shared" si="38"/>
        <v>15</v>
      </c>
      <c r="I168" s="15">
        <v>15</v>
      </c>
      <c r="J168" s="15"/>
      <c r="K168" s="15"/>
      <c r="L168" s="9">
        <f t="shared" si="32"/>
        <v>15</v>
      </c>
      <c r="M168" s="15"/>
      <c r="N168" s="15"/>
      <c r="O168" s="15"/>
      <c r="P168" s="15"/>
      <c r="Q168" s="15"/>
      <c r="R168" s="11">
        <f t="shared" si="37"/>
        <v>0</v>
      </c>
      <c r="S168" s="15"/>
      <c r="T168" s="15"/>
      <c r="U168" s="9">
        <f t="shared" si="39"/>
        <v>0</v>
      </c>
      <c r="V168" s="9">
        <f t="shared" si="40"/>
        <v>0</v>
      </c>
      <c r="W168" s="15"/>
      <c r="X168" s="16">
        <f t="shared" si="41"/>
        <v>0</v>
      </c>
      <c r="Y168" s="18"/>
      <c r="Z168" s="17"/>
    </row>
    <row r="169" spans="1:26" ht="18" customHeight="1" x14ac:dyDescent="0.2">
      <c r="A169" s="13">
        <v>5510072</v>
      </c>
      <c r="B169" s="14" t="s">
        <v>188</v>
      </c>
      <c r="C169" s="15">
        <v>29000</v>
      </c>
      <c r="D169" s="10">
        <f>VLOOKUP($A169,'06.04'!$A$9:$W$204,23,0)</f>
        <v>0</v>
      </c>
      <c r="E169" s="15"/>
      <c r="F169" s="15"/>
      <c r="G169" s="15"/>
      <c r="H169" s="9">
        <f t="shared" si="38"/>
        <v>0</v>
      </c>
      <c r="I169" s="15"/>
      <c r="J169" s="15"/>
      <c r="K169" s="15"/>
      <c r="L169" s="9">
        <f t="shared" si="32"/>
        <v>0</v>
      </c>
      <c r="M169" s="15"/>
      <c r="N169" s="15"/>
      <c r="O169" s="15"/>
      <c r="P169" s="15"/>
      <c r="Q169" s="15"/>
      <c r="R169" s="11">
        <f t="shared" si="37"/>
        <v>0</v>
      </c>
      <c r="S169" s="15"/>
      <c r="T169" s="15"/>
      <c r="U169" s="9">
        <f t="shared" si="39"/>
        <v>0</v>
      </c>
      <c r="V169" s="9">
        <f t="shared" si="40"/>
        <v>0</v>
      </c>
      <c r="W169" s="15"/>
      <c r="X169" s="16">
        <f t="shared" si="41"/>
        <v>0</v>
      </c>
      <c r="Y169" s="18"/>
      <c r="Z169" s="17"/>
    </row>
    <row r="170" spans="1:26" ht="18" customHeight="1" x14ac:dyDescent="0.2">
      <c r="A170" s="13">
        <v>5510074</v>
      </c>
      <c r="B170" s="14" t="s">
        <v>189</v>
      </c>
      <c r="C170" s="15">
        <v>30000</v>
      </c>
      <c r="D170" s="10">
        <f>VLOOKUP($A170,'06.04'!$A$9:$W$204,23,0)</f>
        <v>0</v>
      </c>
      <c r="E170" s="15">
        <v>1</v>
      </c>
      <c r="F170" s="15"/>
      <c r="G170" s="15"/>
      <c r="H170" s="9">
        <f t="shared" si="38"/>
        <v>1</v>
      </c>
      <c r="I170" s="15">
        <v>1</v>
      </c>
      <c r="J170" s="15"/>
      <c r="K170" s="15"/>
      <c r="L170" s="9">
        <f t="shared" si="32"/>
        <v>1</v>
      </c>
      <c r="M170" s="15"/>
      <c r="N170" s="15"/>
      <c r="O170" s="15"/>
      <c r="P170" s="15"/>
      <c r="Q170" s="15"/>
      <c r="R170" s="11">
        <f t="shared" si="37"/>
        <v>0</v>
      </c>
      <c r="S170" s="15"/>
      <c r="T170" s="15"/>
      <c r="U170" s="9">
        <f t="shared" si="39"/>
        <v>0</v>
      </c>
      <c r="V170" s="9">
        <f t="shared" si="40"/>
        <v>0</v>
      </c>
      <c r="W170" s="15"/>
      <c r="X170" s="16">
        <f t="shared" si="41"/>
        <v>0</v>
      </c>
      <c r="Y170" s="18"/>
      <c r="Z170" s="17"/>
    </row>
    <row r="171" spans="1:26" ht="18" customHeight="1" x14ac:dyDescent="0.2">
      <c r="A171" s="13">
        <v>5520002</v>
      </c>
      <c r="B171" s="14" t="s">
        <v>190</v>
      </c>
      <c r="C171" s="15">
        <v>34000</v>
      </c>
      <c r="D171" s="10">
        <f>VLOOKUP($A171,'06.04'!$A$9:$W$204,23,0)</f>
        <v>0</v>
      </c>
      <c r="E171" s="15">
        <v>1</v>
      </c>
      <c r="F171" s="15"/>
      <c r="G171" s="15"/>
      <c r="H171" s="9">
        <f t="shared" si="38"/>
        <v>1</v>
      </c>
      <c r="I171" s="15">
        <v>1</v>
      </c>
      <c r="J171" s="15"/>
      <c r="K171" s="15"/>
      <c r="L171" s="9">
        <f t="shared" si="32"/>
        <v>1</v>
      </c>
      <c r="M171" s="15"/>
      <c r="N171" s="15"/>
      <c r="O171" s="15"/>
      <c r="P171" s="15"/>
      <c r="Q171" s="15"/>
      <c r="R171" s="11">
        <f>SUM(M171:Q171)</f>
        <v>0</v>
      </c>
      <c r="S171" s="15"/>
      <c r="T171" s="15"/>
      <c r="U171" s="9">
        <f>S171+T171</f>
        <v>0</v>
      </c>
      <c r="V171" s="9">
        <f t="shared" si="40"/>
        <v>0</v>
      </c>
      <c r="W171" s="15"/>
      <c r="X171" s="16">
        <f>W171-V171</f>
        <v>0</v>
      </c>
      <c r="Y171" s="18"/>
      <c r="Z171" s="17"/>
    </row>
    <row r="172" spans="1:26" ht="18" customHeight="1" x14ac:dyDescent="0.2">
      <c r="A172" s="13">
        <v>5520003</v>
      </c>
      <c r="B172" s="14" t="s">
        <v>191</v>
      </c>
      <c r="C172" s="15">
        <v>34000</v>
      </c>
      <c r="D172" s="10">
        <f>VLOOKUP($A172,'06.04'!$A$9:$W$204,23,0)</f>
        <v>0</v>
      </c>
      <c r="E172" s="15">
        <v>2</v>
      </c>
      <c r="F172" s="15"/>
      <c r="G172" s="15"/>
      <c r="H172" s="9">
        <f t="shared" si="38"/>
        <v>2</v>
      </c>
      <c r="I172" s="15">
        <v>2</v>
      </c>
      <c r="J172" s="15"/>
      <c r="K172" s="15"/>
      <c r="L172" s="9">
        <f t="shared" si="32"/>
        <v>2</v>
      </c>
      <c r="M172" s="15"/>
      <c r="N172" s="15"/>
      <c r="O172" s="15"/>
      <c r="P172" s="15"/>
      <c r="Q172" s="15"/>
      <c r="R172" s="11">
        <f>SUM(M172:Q172)</f>
        <v>0</v>
      </c>
      <c r="S172" s="15"/>
      <c r="T172" s="15"/>
      <c r="U172" s="9">
        <f>S172+T172</f>
        <v>0</v>
      </c>
      <c r="V172" s="9">
        <f t="shared" si="40"/>
        <v>0</v>
      </c>
      <c r="W172" s="15"/>
      <c r="X172" s="16">
        <f>W172-V172</f>
        <v>0</v>
      </c>
      <c r="Y172" s="18"/>
      <c r="Z172" s="17"/>
    </row>
    <row r="173" spans="1:26" ht="18" customHeight="1" x14ac:dyDescent="0.2">
      <c r="A173" s="13">
        <v>5520005</v>
      </c>
      <c r="B173" s="14" t="s">
        <v>192</v>
      </c>
      <c r="C173" s="15">
        <v>19000</v>
      </c>
      <c r="D173" s="10">
        <f>VLOOKUP($A173,'06.04'!$A$9:$W$204,23,0)</f>
        <v>0</v>
      </c>
      <c r="E173" s="15">
        <v>7</v>
      </c>
      <c r="F173" s="15"/>
      <c r="G173" s="15"/>
      <c r="H173" s="9">
        <f t="shared" si="38"/>
        <v>7</v>
      </c>
      <c r="I173" s="15">
        <v>7</v>
      </c>
      <c r="J173" s="15"/>
      <c r="K173" s="15"/>
      <c r="L173" s="9">
        <f t="shared" si="32"/>
        <v>7</v>
      </c>
      <c r="M173" s="15"/>
      <c r="N173" s="15"/>
      <c r="O173" s="15"/>
      <c r="P173" s="15"/>
      <c r="Q173" s="15"/>
      <c r="R173" s="11">
        <f>SUM(M173:Q173)</f>
        <v>0</v>
      </c>
      <c r="S173" s="15"/>
      <c r="T173" s="15"/>
      <c r="U173" s="9">
        <f>S173+T173</f>
        <v>0</v>
      </c>
      <c r="V173" s="9">
        <f t="shared" si="40"/>
        <v>0</v>
      </c>
      <c r="W173" s="15"/>
      <c r="X173" s="16">
        <f>W173-V173</f>
        <v>0</v>
      </c>
      <c r="Y173" s="18"/>
      <c r="Z173" s="17"/>
    </row>
    <row r="174" spans="1:26" ht="18" customHeight="1" x14ac:dyDescent="0.2">
      <c r="A174" s="13">
        <v>5530001</v>
      </c>
      <c r="B174" s="14" t="s">
        <v>193</v>
      </c>
      <c r="C174" s="15">
        <v>46000</v>
      </c>
      <c r="D174" s="10">
        <f>VLOOKUP($A174,'06.04'!$A$9:$W$204,23,0)</f>
        <v>0</v>
      </c>
      <c r="E174" s="15">
        <v>2</v>
      </c>
      <c r="F174" s="15"/>
      <c r="G174" s="15"/>
      <c r="H174" s="9">
        <f t="shared" si="38"/>
        <v>2</v>
      </c>
      <c r="I174" s="15">
        <v>2</v>
      </c>
      <c r="J174" s="15"/>
      <c r="K174" s="15"/>
      <c r="L174" s="9">
        <f t="shared" si="32"/>
        <v>2</v>
      </c>
      <c r="M174" s="15"/>
      <c r="N174" s="15"/>
      <c r="O174" s="15"/>
      <c r="P174" s="15"/>
      <c r="Q174" s="15"/>
      <c r="R174" s="11">
        <f>SUM(M174:Q174)</f>
        <v>0</v>
      </c>
      <c r="S174" s="15"/>
      <c r="T174" s="15"/>
      <c r="U174" s="9">
        <f>S174+T174</f>
        <v>0</v>
      </c>
      <c r="V174" s="9">
        <f t="shared" si="40"/>
        <v>0</v>
      </c>
      <c r="W174" s="15"/>
      <c r="X174" s="16">
        <f>W174-V174</f>
        <v>0</v>
      </c>
      <c r="Y174" s="18"/>
      <c r="Z174" s="17"/>
    </row>
    <row r="175" spans="1:26" ht="18" customHeight="1" x14ac:dyDescent="0.2">
      <c r="A175" s="13">
        <v>5530002</v>
      </c>
      <c r="B175" s="14" t="s">
        <v>194</v>
      </c>
      <c r="C175" s="15">
        <v>38000</v>
      </c>
      <c r="D175" s="10">
        <f>VLOOKUP($A175,'06.04'!$A$9:$W$204,23,0)</f>
        <v>0</v>
      </c>
      <c r="E175" s="15">
        <v>1</v>
      </c>
      <c r="F175" s="15"/>
      <c r="G175" s="15"/>
      <c r="H175" s="9">
        <f t="shared" si="38"/>
        <v>1</v>
      </c>
      <c r="I175" s="15">
        <v>1</v>
      </c>
      <c r="J175" s="15"/>
      <c r="K175" s="15"/>
      <c r="L175" s="9">
        <f t="shared" si="32"/>
        <v>1</v>
      </c>
      <c r="M175" s="15"/>
      <c r="N175" s="15"/>
      <c r="O175" s="15"/>
      <c r="P175" s="15"/>
      <c r="Q175" s="15"/>
      <c r="R175" s="11">
        <f>SUM(M175:Q175)</f>
        <v>0</v>
      </c>
      <c r="S175" s="15"/>
      <c r="T175" s="15"/>
      <c r="U175" s="9">
        <f>S175+T175</f>
        <v>0</v>
      </c>
      <c r="V175" s="9">
        <f t="shared" si="40"/>
        <v>0</v>
      </c>
      <c r="W175" s="15"/>
      <c r="X175" s="16">
        <f>W175-V175</f>
        <v>0</v>
      </c>
      <c r="Y175" s="18"/>
      <c r="Z175" s="17"/>
    </row>
    <row r="176" spans="1:26" ht="18" customHeight="1" x14ac:dyDescent="0.2">
      <c r="A176" s="13">
        <v>5530003</v>
      </c>
      <c r="B176" s="14" t="s">
        <v>195</v>
      </c>
      <c r="C176" s="15">
        <v>38000</v>
      </c>
      <c r="D176" s="10">
        <f>VLOOKUP($A176,'06.04'!$A$9:$W$204,23,0)</f>
        <v>0</v>
      </c>
      <c r="E176" s="15">
        <v>3</v>
      </c>
      <c r="F176" s="15"/>
      <c r="G176" s="15"/>
      <c r="H176" s="9">
        <f t="shared" si="38"/>
        <v>3</v>
      </c>
      <c r="I176" s="15">
        <v>3</v>
      </c>
      <c r="J176" s="15"/>
      <c r="K176" s="15"/>
      <c r="L176" s="9">
        <f t="shared" si="32"/>
        <v>3</v>
      </c>
      <c r="M176" s="15"/>
      <c r="N176" s="15"/>
      <c r="O176" s="15"/>
      <c r="P176" s="15"/>
      <c r="Q176" s="15"/>
      <c r="R176" s="11">
        <f t="shared" si="37"/>
        <v>0</v>
      </c>
      <c r="S176" s="15"/>
      <c r="T176" s="15"/>
      <c r="U176" s="9">
        <f t="shared" si="39"/>
        <v>0</v>
      </c>
      <c r="V176" s="9">
        <f t="shared" si="40"/>
        <v>0</v>
      </c>
      <c r="W176" s="15"/>
      <c r="X176" s="16">
        <f t="shared" si="41"/>
        <v>0</v>
      </c>
      <c r="Y176" s="18"/>
      <c r="Z176" s="17"/>
    </row>
    <row r="177" spans="1:26" ht="18" customHeight="1" x14ac:dyDescent="0.2">
      <c r="A177" s="13">
        <v>5530004</v>
      </c>
      <c r="B177" s="14" t="s">
        <v>196</v>
      </c>
      <c r="C177" s="15">
        <v>39000</v>
      </c>
      <c r="D177" s="10">
        <f>VLOOKUP($A177,'06.04'!$A$9:$W$204,23,0)</f>
        <v>0</v>
      </c>
      <c r="E177" s="15"/>
      <c r="F177" s="15"/>
      <c r="G177" s="15"/>
      <c r="H177" s="9">
        <f t="shared" si="38"/>
        <v>0</v>
      </c>
      <c r="I177" s="15"/>
      <c r="J177" s="15"/>
      <c r="K177" s="15"/>
      <c r="L177" s="9">
        <f t="shared" si="32"/>
        <v>0</v>
      </c>
      <c r="M177" s="15"/>
      <c r="N177" s="15"/>
      <c r="O177" s="15"/>
      <c r="P177" s="15"/>
      <c r="Q177" s="15"/>
      <c r="R177" s="11">
        <f t="shared" si="37"/>
        <v>0</v>
      </c>
      <c r="S177" s="15"/>
      <c r="T177" s="15"/>
      <c r="U177" s="9">
        <f t="shared" si="39"/>
        <v>0</v>
      </c>
      <c r="V177" s="9">
        <f t="shared" si="40"/>
        <v>0</v>
      </c>
      <c r="W177" s="15"/>
      <c r="X177" s="16">
        <f t="shared" si="41"/>
        <v>0</v>
      </c>
      <c r="Y177" s="18"/>
      <c r="Z177" s="17"/>
    </row>
    <row r="178" spans="1:26" ht="18" customHeight="1" x14ac:dyDescent="0.2">
      <c r="A178" s="13">
        <v>5530005</v>
      </c>
      <c r="B178" s="14" t="s">
        <v>197</v>
      </c>
      <c r="C178" s="15">
        <v>35000</v>
      </c>
      <c r="D178" s="10">
        <f>VLOOKUP($A178,'06.04'!$A$9:$W$204,23,0)</f>
        <v>0</v>
      </c>
      <c r="E178" s="15"/>
      <c r="F178" s="15"/>
      <c r="G178" s="15"/>
      <c r="H178" s="9">
        <f t="shared" si="38"/>
        <v>0</v>
      </c>
      <c r="I178" s="15"/>
      <c r="J178" s="15"/>
      <c r="K178" s="15"/>
      <c r="L178" s="9">
        <f t="shared" si="32"/>
        <v>0</v>
      </c>
      <c r="M178" s="15"/>
      <c r="N178" s="15"/>
      <c r="O178" s="15"/>
      <c r="P178" s="15"/>
      <c r="Q178" s="15"/>
      <c r="R178" s="11">
        <f t="shared" si="37"/>
        <v>0</v>
      </c>
      <c r="S178" s="15"/>
      <c r="T178" s="15"/>
      <c r="U178" s="9">
        <f t="shared" si="39"/>
        <v>0</v>
      </c>
      <c r="V178" s="9">
        <f t="shared" si="40"/>
        <v>0</v>
      </c>
      <c r="W178" s="15"/>
      <c r="X178" s="16">
        <f t="shared" si="41"/>
        <v>0</v>
      </c>
      <c r="Y178" s="18"/>
      <c r="Z178" s="17"/>
    </row>
    <row r="179" spans="1:26" ht="18" customHeight="1" x14ac:dyDescent="0.2">
      <c r="A179" s="13">
        <v>5530008</v>
      </c>
      <c r="B179" s="14" t="s">
        <v>198</v>
      </c>
      <c r="C179" s="15">
        <v>29000</v>
      </c>
      <c r="D179" s="10">
        <f>VLOOKUP($A179,'06.04'!$A$9:$W$204,23,0)</f>
        <v>0</v>
      </c>
      <c r="E179" s="15"/>
      <c r="F179" s="15"/>
      <c r="G179" s="15"/>
      <c r="H179" s="9">
        <f t="shared" si="38"/>
        <v>0</v>
      </c>
      <c r="I179" s="15"/>
      <c r="J179" s="15"/>
      <c r="K179" s="15"/>
      <c r="L179" s="9">
        <f t="shared" si="32"/>
        <v>0</v>
      </c>
      <c r="M179" s="15"/>
      <c r="N179" s="15"/>
      <c r="O179" s="15"/>
      <c r="P179" s="15"/>
      <c r="Q179" s="15"/>
      <c r="R179" s="11">
        <f t="shared" si="37"/>
        <v>0</v>
      </c>
      <c r="S179" s="15"/>
      <c r="T179" s="15"/>
      <c r="U179" s="9">
        <f t="shared" si="39"/>
        <v>0</v>
      </c>
      <c r="V179" s="9">
        <f t="shared" si="40"/>
        <v>0</v>
      </c>
      <c r="W179" s="15"/>
      <c r="X179" s="16">
        <f t="shared" si="41"/>
        <v>0</v>
      </c>
      <c r="Y179" s="18"/>
      <c r="Z179" s="17"/>
    </row>
    <row r="180" spans="1:26" ht="18" customHeight="1" x14ac:dyDescent="0.2">
      <c r="A180" s="13">
        <v>5540001</v>
      </c>
      <c r="B180" s="14" t="s">
        <v>199</v>
      </c>
      <c r="C180" s="15">
        <v>18000</v>
      </c>
      <c r="D180" s="10">
        <f>VLOOKUP($A180,'06.04'!$A$9:$W$204,23,0)</f>
        <v>43</v>
      </c>
      <c r="E180" s="15"/>
      <c r="F180" s="15"/>
      <c r="G180" s="15"/>
      <c r="H180" s="9">
        <f t="shared" si="38"/>
        <v>0</v>
      </c>
      <c r="I180" s="15">
        <v>2</v>
      </c>
      <c r="J180" s="15"/>
      <c r="K180" s="15"/>
      <c r="L180" s="9">
        <f t="shared" si="32"/>
        <v>2</v>
      </c>
      <c r="M180" s="15"/>
      <c r="N180" s="15"/>
      <c r="O180" s="15"/>
      <c r="P180" s="15"/>
      <c r="Q180" s="15"/>
      <c r="R180" s="11">
        <f>SUM(M180:Q180)</f>
        <v>0</v>
      </c>
      <c r="S180" s="15"/>
      <c r="T180" s="15"/>
      <c r="U180" s="9">
        <f>S180+T180</f>
        <v>0</v>
      </c>
      <c r="V180" s="9">
        <f t="shared" si="40"/>
        <v>41</v>
      </c>
      <c r="W180" s="15">
        <v>41</v>
      </c>
      <c r="X180" s="16">
        <f>W180-V180</f>
        <v>0</v>
      </c>
      <c r="Y180" s="18"/>
      <c r="Z180" s="17"/>
    </row>
    <row r="181" spans="1:26" ht="18" customHeight="1" x14ac:dyDescent="0.2">
      <c r="A181" s="13">
        <v>5540003</v>
      </c>
      <c r="B181" s="14" t="s">
        <v>200</v>
      </c>
      <c r="C181" s="15">
        <v>18000</v>
      </c>
      <c r="D181" s="10">
        <f>VLOOKUP($A181,'06.04'!$A$9:$W$204,23,0)</f>
        <v>9</v>
      </c>
      <c r="E181" s="15"/>
      <c r="F181" s="15"/>
      <c r="G181" s="15"/>
      <c r="H181" s="9">
        <f t="shared" si="38"/>
        <v>0</v>
      </c>
      <c r="I181" s="15"/>
      <c r="J181" s="15"/>
      <c r="K181" s="15"/>
      <c r="L181" s="9">
        <f t="shared" si="32"/>
        <v>0</v>
      </c>
      <c r="M181" s="15"/>
      <c r="N181" s="15"/>
      <c r="O181" s="15"/>
      <c r="P181" s="15"/>
      <c r="Q181" s="15"/>
      <c r="R181" s="11">
        <f t="shared" si="37"/>
        <v>0</v>
      </c>
      <c r="S181" s="15"/>
      <c r="T181" s="15"/>
      <c r="U181" s="9">
        <f t="shared" si="39"/>
        <v>0</v>
      </c>
      <c r="V181" s="9">
        <f t="shared" si="40"/>
        <v>9</v>
      </c>
      <c r="W181" s="15">
        <v>9</v>
      </c>
      <c r="X181" s="16">
        <f t="shared" si="41"/>
        <v>0</v>
      </c>
      <c r="Y181" s="18"/>
      <c r="Z181" s="17"/>
    </row>
    <row r="182" spans="1:26" ht="18" customHeight="1" x14ac:dyDescent="0.2">
      <c r="A182" s="13">
        <v>5540008</v>
      </c>
      <c r="B182" s="14" t="s">
        <v>201</v>
      </c>
      <c r="C182" s="15">
        <v>16000</v>
      </c>
      <c r="D182" s="10">
        <f>VLOOKUP($A182,'06.04'!$A$9:$W$204,23,0)</f>
        <v>49</v>
      </c>
      <c r="E182" s="15"/>
      <c r="F182" s="15"/>
      <c r="G182" s="15"/>
      <c r="H182" s="9">
        <f t="shared" si="38"/>
        <v>0</v>
      </c>
      <c r="I182" s="15">
        <v>5</v>
      </c>
      <c r="J182" s="15"/>
      <c r="K182" s="15"/>
      <c r="L182" s="9">
        <f t="shared" si="32"/>
        <v>5</v>
      </c>
      <c r="M182" s="15"/>
      <c r="N182" s="15"/>
      <c r="O182" s="15"/>
      <c r="P182" s="15"/>
      <c r="Q182" s="15"/>
      <c r="R182" s="11">
        <f t="shared" si="37"/>
        <v>0</v>
      </c>
      <c r="S182" s="15"/>
      <c r="T182" s="15"/>
      <c r="U182" s="9">
        <f t="shared" si="39"/>
        <v>0</v>
      </c>
      <c r="V182" s="9">
        <f t="shared" si="40"/>
        <v>44</v>
      </c>
      <c r="W182" s="15">
        <v>44</v>
      </c>
      <c r="X182" s="16">
        <f t="shared" si="41"/>
        <v>0</v>
      </c>
      <c r="Y182" s="18"/>
      <c r="Z182" s="17"/>
    </row>
    <row r="183" spans="1:26" ht="18" customHeight="1" x14ac:dyDescent="0.2">
      <c r="A183" s="13">
        <v>5540017</v>
      </c>
      <c r="B183" s="14" t="s">
        <v>202</v>
      </c>
      <c r="C183" s="15">
        <v>25000</v>
      </c>
      <c r="D183" s="10">
        <f>VLOOKUP($A183,'06.04'!$A$9:$W$204,23,0)</f>
        <v>0</v>
      </c>
      <c r="E183" s="15">
        <v>1</v>
      </c>
      <c r="F183" s="15"/>
      <c r="G183" s="15"/>
      <c r="H183" s="9">
        <f t="shared" si="38"/>
        <v>1</v>
      </c>
      <c r="I183" s="15">
        <v>1</v>
      </c>
      <c r="J183" s="15"/>
      <c r="K183" s="15"/>
      <c r="L183" s="9">
        <f t="shared" si="32"/>
        <v>1</v>
      </c>
      <c r="M183" s="15"/>
      <c r="N183" s="15"/>
      <c r="O183" s="15"/>
      <c r="P183" s="15"/>
      <c r="Q183" s="15"/>
      <c r="R183" s="11">
        <f t="shared" si="37"/>
        <v>0</v>
      </c>
      <c r="S183" s="15"/>
      <c r="T183" s="15"/>
      <c r="U183" s="9">
        <f t="shared" si="39"/>
        <v>0</v>
      </c>
      <c r="V183" s="9">
        <f t="shared" si="40"/>
        <v>0</v>
      </c>
      <c r="W183" s="15"/>
      <c r="X183" s="16">
        <f t="shared" si="41"/>
        <v>0</v>
      </c>
      <c r="Y183" s="18"/>
      <c r="Z183" s="17"/>
    </row>
    <row r="184" spans="1:26" ht="18" customHeight="1" x14ac:dyDescent="0.2">
      <c r="A184" s="13">
        <v>5540018</v>
      </c>
      <c r="B184" s="14" t="s">
        <v>203</v>
      </c>
      <c r="C184" s="15">
        <v>32000</v>
      </c>
      <c r="D184" s="10">
        <f>VLOOKUP($A184,'06.04'!$A$9:$W$204,23,0)</f>
        <v>0</v>
      </c>
      <c r="E184" s="15">
        <v>6</v>
      </c>
      <c r="F184" s="15"/>
      <c r="G184" s="15"/>
      <c r="H184" s="9">
        <f t="shared" si="38"/>
        <v>6</v>
      </c>
      <c r="I184" s="15">
        <v>6</v>
      </c>
      <c r="J184" s="15"/>
      <c r="K184" s="15"/>
      <c r="L184" s="9">
        <f t="shared" si="32"/>
        <v>6</v>
      </c>
      <c r="M184" s="15"/>
      <c r="N184" s="15"/>
      <c r="O184" s="15"/>
      <c r="P184" s="15"/>
      <c r="Q184" s="15"/>
      <c r="R184" s="11">
        <f t="shared" si="37"/>
        <v>0</v>
      </c>
      <c r="S184" s="15"/>
      <c r="T184" s="15"/>
      <c r="U184" s="9">
        <f t="shared" si="39"/>
        <v>0</v>
      </c>
      <c r="V184" s="9">
        <f t="shared" si="40"/>
        <v>0</v>
      </c>
      <c r="W184" s="15"/>
      <c r="X184" s="16">
        <f t="shared" si="41"/>
        <v>0</v>
      </c>
      <c r="Y184" s="18"/>
      <c r="Z184" s="17"/>
    </row>
    <row r="185" spans="1:26" ht="18" customHeight="1" x14ac:dyDescent="0.2">
      <c r="A185" s="13">
        <v>5540019</v>
      </c>
      <c r="B185" s="14" t="s">
        <v>204</v>
      </c>
      <c r="C185" s="15">
        <v>39000</v>
      </c>
      <c r="D185" s="10">
        <f>VLOOKUP($A185,'06.04'!$A$9:$W$204,23,0)</f>
        <v>0</v>
      </c>
      <c r="E185" s="15"/>
      <c r="F185" s="15"/>
      <c r="G185" s="15"/>
      <c r="H185" s="9">
        <f t="shared" si="38"/>
        <v>0</v>
      </c>
      <c r="I185" s="15"/>
      <c r="J185" s="15"/>
      <c r="K185" s="15"/>
      <c r="L185" s="9">
        <f t="shared" si="32"/>
        <v>0</v>
      </c>
      <c r="M185" s="15"/>
      <c r="N185" s="15"/>
      <c r="O185" s="15"/>
      <c r="P185" s="15"/>
      <c r="Q185" s="15"/>
      <c r="R185" s="11">
        <f t="shared" si="37"/>
        <v>0</v>
      </c>
      <c r="S185" s="15"/>
      <c r="T185" s="15"/>
      <c r="U185" s="9">
        <f t="shared" si="39"/>
        <v>0</v>
      </c>
      <c r="V185" s="9">
        <f t="shared" si="40"/>
        <v>0</v>
      </c>
      <c r="W185" s="15"/>
      <c r="X185" s="16">
        <f t="shared" si="41"/>
        <v>0</v>
      </c>
      <c r="Y185" s="18"/>
      <c r="Z185" s="17"/>
    </row>
    <row r="186" spans="1:26" ht="18" customHeight="1" x14ac:dyDescent="0.2">
      <c r="A186" s="13">
        <v>5540020</v>
      </c>
      <c r="B186" s="14" t="s">
        <v>205</v>
      </c>
      <c r="C186" s="15">
        <v>40000</v>
      </c>
      <c r="D186" s="10">
        <f>VLOOKUP($A186,'06.04'!$A$9:$W$204,23,0)</f>
        <v>0</v>
      </c>
      <c r="E186" s="15">
        <v>3</v>
      </c>
      <c r="F186" s="15"/>
      <c r="G186" s="15"/>
      <c r="H186" s="9">
        <f t="shared" si="38"/>
        <v>3</v>
      </c>
      <c r="I186" s="15">
        <v>3</v>
      </c>
      <c r="J186" s="15"/>
      <c r="K186" s="15"/>
      <c r="L186" s="9">
        <f t="shared" si="32"/>
        <v>3</v>
      </c>
      <c r="M186" s="15"/>
      <c r="N186" s="15"/>
      <c r="O186" s="15"/>
      <c r="P186" s="15"/>
      <c r="Q186" s="15"/>
      <c r="R186" s="11">
        <f t="shared" si="37"/>
        <v>0</v>
      </c>
      <c r="S186" s="15"/>
      <c r="T186" s="15"/>
      <c r="U186" s="9">
        <f t="shared" si="39"/>
        <v>0</v>
      </c>
      <c r="V186" s="9">
        <f t="shared" si="40"/>
        <v>0</v>
      </c>
      <c r="W186" s="15"/>
      <c r="X186" s="16">
        <f t="shared" si="41"/>
        <v>0</v>
      </c>
      <c r="Y186" s="18"/>
      <c r="Z186" s="17"/>
    </row>
    <row r="187" spans="1:26" ht="18" customHeight="1" x14ac:dyDescent="0.2">
      <c r="A187" s="13">
        <v>5540021</v>
      </c>
      <c r="B187" s="14" t="s">
        <v>206</v>
      </c>
      <c r="C187" s="15">
        <v>46000</v>
      </c>
      <c r="D187" s="10">
        <f>VLOOKUP($A187,'06.04'!$A$9:$W$204,23,0)</f>
        <v>0</v>
      </c>
      <c r="E187" s="15"/>
      <c r="F187" s="15"/>
      <c r="G187" s="15"/>
      <c r="H187" s="9">
        <f t="shared" si="38"/>
        <v>0</v>
      </c>
      <c r="I187" s="15"/>
      <c r="J187" s="15"/>
      <c r="K187" s="15"/>
      <c r="L187" s="9">
        <f t="shared" si="32"/>
        <v>0</v>
      </c>
      <c r="M187" s="15"/>
      <c r="N187" s="15"/>
      <c r="O187" s="15"/>
      <c r="P187" s="15"/>
      <c r="Q187" s="15"/>
      <c r="R187" s="11">
        <f t="shared" si="37"/>
        <v>0</v>
      </c>
      <c r="S187" s="15"/>
      <c r="T187" s="15"/>
      <c r="U187" s="9">
        <f t="shared" si="39"/>
        <v>0</v>
      </c>
      <c r="V187" s="9">
        <f t="shared" si="40"/>
        <v>0</v>
      </c>
      <c r="W187" s="15"/>
      <c r="X187" s="16">
        <f t="shared" si="41"/>
        <v>0</v>
      </c>
      <c r="Y187" s="18"/>
      <c r="Z187" s="17"/>
    </row>
    <row r="188" spans="1:26" ht="18" customHeight="1" x14ac:dyDescent="0.2">
      <c r="A188" s="13">
        <v>5540029</v>
      </c>
      <c r="B188" s="14" t="s">
        <v>207</v>
      </c>
      <c r="C188" s="15">
        <v>18000</v>
      </c>
      <c r="D188" s="10">
        <f>VLOOKUP($A188,'06.04'!$A$9:$W$204,23,0)</f>
        <v>37</v>
      </c>
      <c r="E188" s="15"/>
      <c r="F188" s="15"/>
      <c r="G188" s="15"/>
      <c r="H188" s="9">
        <f t="shared" si="38"/>
        <v>0</v>
      </c>
      <c r="I188" s="15"/>
      <c r="J188" s="15"/>
      <c r="K188" s="15"/>
      <c r="L188" s="9">
        <f t="shared" si="32"/>
        <v>0</v>
      </c>
      <c r="M188" s="15"/>
      <c r="N188" s="15"/>
      <c r="O188" s="15"/>
      <c r="P188" s="15"/>
      <c r="Q188" s="15"/>
      <c r="R188" s="11">
        <f t="shared" si="37"/>
        <v>0</v>
      </c>
      <c r="S188" s="15"/>
      <c r="T188" s="15"/>
      <c r="U188" s="9">
        <f t="shared" si="39"/>
        <v>0</v>
      </c>
      <c r="V188" s="9">
        <f t="shared" si="40"/>
        <v>37</v>
      </c>
      <c r="W188" s="15">
        <v>37</v>
      </c>
      <c r="X188" s="16">
        <f t="shared" si="41"/>
        <v>0</v>
      </c>
      <c r="Y188" s="18"/>
      <c r="Z188" s="17"/>
    </row>
    <row r="189" spans="1:26" ht="18" customHeight="1" x14ac:dyDescent="0.2">
      <c r="A189" s="13">
        <v>5540030</v>
      </c>
      <c r="B189" s="14" t="s">
        <v>208</v>
      </c>
      <c r="C189" s="15">
        <v>20000</v>
      </c>
      <c r="D189" s="10">
        <f>VLOOKUP($A189,'06.04'!$A$9:$W$204,23,0)</f>
        <v>40</v>
      </c>
      <c r="E189" s="15"/>
      <c r="F189" s="15"/>
      <c r="G189" s="15"/>
      <c r="H189" s="9">
        <f t="shared" si="38"/>
        <v>0</v>
      </c>
      <c r="I189" s="15"/>
      <c r="J189" s="15"/>
      <c r="K189" s="15"/>
      <c r="L189" s="9">
        <f t="shared" si="32"/>
        <v>0</v>
      </c>
      <c r="M189" s="15"/>
      <c r="N189" s="15"/>
      <c r="O189" s="15"/>
      <c r="P189" s="15"/>
      <c r="Q189" s="15"/>
      <c r="R189" s="11">
        <f>SUM(M189:Q189)</f>
        <v>0</v>
      </c>
      <c r="S189" s="15"/>
      <c r="T189" s="15"/>
      <c r="U189" s="9">
        <f>S189+T189</f>
        <v>0</v>
      </c>
      <c r="V189" s="9">
        <f t="shared" si="40"/>
        <v>40</v>
      </c>
      <c r="W189" s="15">
        <v>39</v>
      </c>
      <c r="X189" s="16">
        <f>W189-V189</f>
        <v>-1</v>
      </c>
      <c r="Y189" s="18"/>
      <c r="Z189" s="17"/>
    </row>
    <row r="190" spans="1:26" ht="18" customHeight="1" x14ac:dyDescent="0.2">
      <c r="A190" s="13">
        <v>5540031</v>
      </c>
      <c r="B190" s="14" t="s">
        <v>209</v>
      </c>
      <c r="C190" s="15">
        <v>20000</v>
      </c>
      <c r="D190" s="10">
        <f>VLOOKUP($A190,'06.04'!$A$9:$W$204,23,0)</f>
        <v>36</v>
      </c>
      <c r="E190" s="15"/>
      <c r="F190" s="15"/>
      <c r="G190" s="15"/>
      <c r="H190" s="9">
        <f t="shared" si="38"/>
        <v>0</v>
      </c>
      <c r="I190" s="15">
        <v>1</v>
      </c>
      <c r="J190" s="15"/>
      <c r="K190" s="15"/>
      <c r="L190" s="9">
        <f t="shared" si="32"/>
        <v>1</v>
      </c>
      <c r="M190" s="15"/>
      <c r="N190" s="15"/>
      <c r="O190" s="15"/>
      <c r="P190" s="15"/>
      <c r="Q190" s="15"/>
      <c r="R190" s="11">
        <f t="shared" si="37"/>
        <v>0</v>
      </c>
      <c r="S190" s="15"/>
      <c r="T190" s="15"/>
      <c r="U190" s="9">
        <f t="shared" ref="U190:U207" si="42">S190+T190</f>
        <v>0</v>
      </c>
      <c r="V190" s="9">
        <f t="shared" si="40"/>
        <v>35</v>
      </c>
      <c r="W190" s="15">
        <v>33</v>
      </c>
      <c r="X190" s="16">
        <f t="shared" ref="X190:X207" si="43">W190-V190</f>
        <v>-2</v>
      </c>
      <c r="Y190" s="18"/>
      <c r="Z190" s="17"/>
    </row>
    <row r="191" spans="1:26" ht="18" customHeight="1" x14ac:dyDescent="0.2">
      <c r="A191" s="13">
        <v>5540032</v>
      </c>
      <c r="B191" s="14" t="s">
        <v>210</v>
      </c>
      <c r="C191" s="15">
        <v>15000</v>
      </c>
      <c r="D191" s="10">
        <f>VLOOKUP($A191,'06.04'!$A$9:$W$204,23,0)</f>
        <v>43</v>
      </c>
      <c r="E191" s="15"/>
      <c r="F191" s="15"/>
      <c r="G191" s="15"/>
      <c r="H191" s="9">
        <f t="shared" si="38"/>
        <v>0</v>
      </c>
      <c r="I191" s="15"/>
      <c r="J191" s="15"/>
      <c r="K191" s="15"/>
      <c r="L191" s="9">
        <f t="shared" si="32"/>
        <v>0</v>
      </c>
      <c r="M191" s="15"/>
      <c r="N191" s="15"/>
      <c r="O191" s="15"/>
      <c r="P191" s="15"/>
      <c r="Q191" s="15"/>
      <c r="R191" s="11">
        <f t="shared" si="37"/>
        <v>0</v>
      </c>
      <c r="S191" s="15"/>
      <c r="T191" s="15"/>
      <c r="U191" s="9">
        <f t="shared" si="42"/>
        <v>0</v>
      </c>
      <c r="V191" s="9">
        <f t="shared" si="40"/>
        <v>43</v>
      </c>
      <c r="W191" s="15">
        <v>43</v>
      </c>
      <c r="X191" s="16">
        <f t="shared" si="43"/>
        <v>0</v>
      </c>
      <c r="Y191" s="18"/>
      <c r="Z191" s="17"/>
    </row>
    <row r="192" spans="1:26" ht="18" customHeight="1" x14ac:dyDescent="0.2">
      <c r="A192" s="13">
        <v>5540033</v>
      </c>
      <c r="B192" s="14" t="s">
        <v>211</v>
      </c>
      <c r="C192" s="15">
        <v>15000</v>
      </c>
      <c r="D192" s="10">
        <f>VLOOKUP($A192,'06.04'!$A$9:$W$204,23,0)</f>
        <v>66</v>
      </c>
      <c r="E192" s="15"/>
      <c r="F192" s="15"/>
      <c r="G192" s="15"/>
      <c r="H192" s="9">
        <f t="shared" si="38"/>
        <v>0</v>
      </c>
      <c r="I192" s="15">
        <v>2</v>
      </c>
      <c r="J192" s="15"/>
      <c r="K192" s="15"/>
      <c r="L192" s="9">
        <f t="shared" si="32"/>
        <v>2</v>
      </c>
      <c r="M192" s="15"/>
      <c r="N192" s="15"/>
      <c r="O192" s="15"/>
      <c r="P192" s="15"/>
      <c r="Q192" s="15"/>
      <c r="R192" s="11">
        <f t="shared" si="37"/>
        <v>0</v>
      </c>
      <c r="S192" s="15"/>
      <c r="T192" s="15"/>
      <c r="U192" s="9">
        <f t="shared" si="42"/>
        <v>0</v>
      </c>
      <c r="V192" s="9">
        <f t="shared" si="40"/>
        <v>64</v>
      </c>
      <c r="W192" s="15">
        <v>64</v>
      </c>
      <c r="X192" s="16">
        <f t="shared" si="43"/>
        <v>0</v>
      </c>
      <c r="Y192" s="18"/>
      <c r="Z192" s="17"/>
    </row>
    <row r="193" spans="1:26" ht="18" customHeight="1" x14ac:dyDescent="0.2">
      <c r="A193" s="13">
        <v>5540035</v>
      </c>
      <c r="B193" s="14" t="s">
        <v>212</v>
      </c>
      <c r="C193" s="15">
        <v>20000</v>
      </c>
      <c r="D193" s="10">
        <f>VLOOKUP($A193,'06.04'!$A$9:$W$204,23,0)</f>
        <v>23</v>
      </c>
      <c r="E193" s="15"/>
      <c r="F193" s="15"/>
      <c r="G193" s="15"/>
      <c r="H193" s="9">
        <f t="shared" si="38"/>
        <v>0</v>
      </c>
      <c r="I193" s="15"/>
      <c r="J193" s="15"/>
      <c r="K193" s="15"/>
      <c r="L193" s="9">
        <f t="shared" si="32"/>
        <v>0</v>
      </c>
      <c r="M193" s="15"/>
      <c r="N193" s="15"/>
      <c r="O193" s="15"/>
      <c r="P193" s="15"/>
      <c r="Q193" s="15"/>
      <c r="R193" s="11">
        <f>SUM(M193:Q193)</f>
        <v>0</v>
      </c>
      <c r="S193" s="15"/>
      <c r="T193" s="15"/>
      <c r="U193" s="9">
        <f>S193+T193</f>
        <v>0</v>
      </c>
      <c r="V193" s="9">
        <f t="shared" si="40"/>
        <v>23</v>
      </c>
      <c r="W193" s="15">
        <v>23</v>
      </c>
      <c r="X193" s="16">
        <f>W193-V193</f>
        <v>0</v>
      </c>
      <c r="Y193" s="18"/>
      <c r="Z193" s="17"/>
    </row>
    <row r="194" spans="1:26" ht="18" customHeight="1" x14ac:dyDescent="0.2">
      <c r="A194" s="13">
        <v>5540037</v>
      </c>
      <c r="B194" s="14" t="s">
        <v>213</v>
      </c>
      <c r="C194" s="15">
        <v>18000</v>
      </c>
      <c r="D194" s="10">
        <f>VLOOKUP($A194,'06.04'!$A$9:$W$204,23,0)</f>
        <v>48</v>
      </c>
      <c r="E194" s="15"/>
      <c r="F194" s="15"/>
      <c r="G194" s="15"/>
      <c r="H194" s="9">
        <f t="shared" si="38"/>
        <v>0</v>
      </c>
      <c r="I194" s="15"/>
      <c r="J194" s="15"/>
      <c r="K194" s="15"/>
      <c r="L194" s="9">
        <f t="shared" si="32"/>
        <v>0</v>
      </c>
      <c r="M194" s="15"/>
      <c r="N194" s="15"/>
      <c r="O194" s="15"/>
      <c r="P194" s="15"/>
      <c r="Q194" s="15"/>
      <c r="R194" s="11">
        <f t="shared" si="37"/>
        <v>0</v>
      </c>
      <c r="S194" s="15"/>
      <c r="T194" s="15"/>
      <c r="U194" s="9">
        <f t="shared" si="42"/>
        <v>0</v>
      </c>
      <c r="V194" s="9">
        <f t="shared" si="40"/>
        <v>48</v>
      </c>
      <c r="W194" s="15">
        <v>48</v>
      </c>
      <c r="X194" s="16">
        <f t="shared" si="43"/>
        <v>0</v>
      </c>
      <c r="Y194" s="18"/>
      <c r="Z194" s="17"/>
    </row>
    <row r="195" spans="1:26" ht="18" customHeight="1" x14ac:dyDescent="0.2">
      <c r="A195" s="13">
        <v>5541001</v>
      </c>
      <c r="B195" s="14" t="s">
        <v>214</v>
      </c>
      <c r="C195" s="15">
        <v>29000</v>
      </c>
      <c r="D195" s="10">
        <f>VLOOKUP($A195,'06.04'!$A$9:$W$204,23,0)</f>
        <v>0</v>
      </c>
      <c r="E195" s="15"/>
      <c r="F195" s="15"/>
      <c r="G195" s="15"/>
      <c r="H195" s="9">
        <f t="shared" si="38"/>
        <v>0</v>
      </c>
      <c r="I195" s="15"/>
      <c r="J195" s="15"/>
      <c r="K195" s="15"/>
      <c r="L195" s="9">
        <f t="shared" si="32"/>
        <v>0</v>
      </c>
      <c r="M195" s="15"/>
      <c r="N195" s="15"/>
      <c r="O195" s="15"/>
      <c r="P195" s="15"/>
      <c r="Q195" s="15"/>
      <c r="R195" s="11">
        <f t="shared" si="37"/>
        <v>0</v>
      </c>
      <c r="S195" s="15"/>
      <c r="T195" s="15"/>
      <c r="U195" s="9">
        <f t="shared" si="42"/>
        <v>0</v>
      </c>
      <c r="V195" s="9">
        <f t="shared" si="40"/>
        <v>0</v>
      </c>
      <c r="W195" s="15"/>
      <c r="X195" s="16">
        <f t="shared" si="43"/>
        <v>0</v>
      </c>
      <c r="Y195" s="18"/>
      <c r="Z195" s="17"/>
    </row>
    <row r="196" spans="1:26" ht="18" customHeight="1" x14ac:dyDescent="0.2">
      <c r="A196" s="13">
        <v>5510105</v>
      </c>
      <c r="B196" s="14" t="s">
        <v>240</v>
      </c>
      <c r="C196" s="15">
        <v>10000</v>
      </c>
      <c r="D196" s="10">
        <f>VLOOKUP($A196,'06.04'!$A$9:$W$204,23,0)</f>
        <v>0</v>
      </c>
      <c r="E196" s="15"/>
      <c r="F196" s="15"/>
      <c r="G196" s="15"/>
      <c r="H196" s="9">
        <f t="shared" si="38"/>
        <v>0</v>
      </c>
      <c r="I196" s="15"/>
      <c r="J196" s="15"/>
      <c r="K196" s="15"/>
      <c r="L196" s="9">
        <f t="shared" si="32"/>
        <v>0</v>
      </c>
      <c r="M196" s="15"/>
      <c r="N196" s="15"/>
      <c r="O196" s="15"/>
      <c r="P196" s="15"/>
      <c r="Q196" s="15"/>
      <c r="R196" s="11">
        <f t="shared" si="37"/>
        <v>0</v>
      </c>
      <c r="S196" s="15"/>
      <c r="T196" s="15"/>
      <c r="U196" s="9">
        <f t="shared" si="42"/>
        <v>0</v>
      </c>
      <c r="V196" s="9">
        <f t="shared" si="40"/>
        <v>0</v>
      </c>
      <c r="W196" s="15"/>
      <c r="X196" s="16">
        <f t="shared" si="43"/>
        <v>0</v>
      </c>
      <c r="Y196" s="18"/>
      <c r="Z196" s="17"/>
    </row>
    <row r="197" spans="1:26" ht="18" customHeight="1" x14ac:dyDescent="0.2">
      <c r="A197" s="13">
        <v>7116001</v>
      </c>
      <c r="B197" s="14" t="s">
        <v>215</v>
      </c>
      <c r="C197" s="15">
        <v>99000</v>
      </c>
      <c r="D197" s="10">
        <f>VLOOKUP($A197,'06.04'!$A$9:$W$204,23,0)</f>
        <v>0</v>
      </c>
      <c r="E197" s="15"/>
      <c r="F197" s="15"/>
      <c r="G197" s="15"/>
      <c r="H197" s="9">
        <f t="shared" si="38"/>
        <v>0</v>
      </c>
      <c r="I197" s="15"/>
      <c r="J197" s="15"/>
      <c r="K197" s="15"/>
      <c r="L197" s="9">
        <f t="shared" si="32"/>
        <v>0</v>
      </c>
      <c r="M197" s="15"/>
      <c r="N197" s="15"/>
      <c r="O197" s="15"/>
      <c r="P197" s="15"/>
      <c r="Q197" s="15"/>
      <c r="R197" s="11">
        <f t="shared" si="37"/>
        <v>0</v>
      </c>
      <c r="S197" s="15"/>
      <c r="T197" s="15"/>
      <c r="U197" s="9">
        <f t="shared" si="42"/>
        <v>0</v>
      </c>
      <c r="V197" s="9">
        <f t="shared" si="40"/>
        <v>0</v>
      </c>
      <c r="W197" s="15"/>
      <c r="X197" s="16">
        <f t="shared" si="43"/>
        <v>0</v>
      </c>
      <c r="Y197" s="18"/>
      <c r="Z197" s="17"/>
    </row>
    <row r="198" spans="1:26" ht="18" customHeight="1" x14ac:dyDescent="0.2">
      <c r="A198" s="13">
        <v>7116002</v>
      </c>
      <c r="B198" s="14" t="s">
        <v>224</v>
      </c>
      <c r="C198" s="15">
        <v>60000</v>
      </c>
      <c r="D198" s="10">
        <f>VLOOKUP($A198,'06.04'!$A$9:$W$204,23,0)</f>
        <v>0</v>
      </c>
      <c r="E198" s="15"/>
      <c r="F198" s="15"/>
      <c r="G198" s="15"/>
      <c r="H198" s="9">
        <f t="shared" si="38"/>
        <v>0</v>
      </c>
      <c r="I198" s="15"/>
      <c r="J198" s="15"/>
      <c r="K198" s="15"/>
      <c r="L198" s="9">
        <f t="shared" si="32"/>
        <v>0</v>
      </c>
      <c r="M198" s="15"/>
      <c r="N198" s="15"/>
      <c r="O198" s="15"/>
      <c r="P198" s="15"/>
      <c r="Q198" s="15"/>
      <c r="R198" s="11">
        <f t="shared" si="37"/>
        <v>0</v>
      </c>
      <c r="S198" s="15"/>
      <c r="T198" s="15"/>
      <c r="U198" s="9">
        <f t="shared" si="42"/>
        <v>0</v>
      </c>
      <c r="V198" s="9">
        <f t="shared" si="40"/>
        <v>0</v>
      </c>
      <c r="W198" s="15"/>
      <c r="X198" s="16">
        <f t="shared" si="43"/>
        <v>0</v>
      </c>
      <c r="Y198" s="18"/>
      <c r="Z198" s="17"/>
    </row>
    <row r="199" spans="1:26" ht="18" customHeight="1" x14ac:dyDescent="0.2">
      <c r="A199" s="13">
        <v>7116003</v>
      </c>
      <c r="B199" s="14" t="s">
        <v>225</v>
      </c>
      <c r="C199" s="15">
        <v>60000</v>
      </c>
      <c r="D199" s="10">
        <f>VLOOKUP($A199,'06.04'!$A$9:$W$204,23,0)</f>
        <v>0</v>
      </c>
      <c r="E199" s="15"/>
      <c r="F199" s="15"/>
      <c r="G199" s="15"/>
      <c r="H199" s="9">
        <f t="shared" si="38"/>
        <v>0</v>
      </c>
      <c r="I199" s="15"/>
      <c r="J199" s="15"/>
      <c r="K199" s="15"/>
      <c r="L199" s="9">
        <f t="shared" si="32"/>
        <v>0</v>
      </c>
      <c r="M199" s="15"/>
      <c r="N199" s="15"/>
      <c r="O199" s="15"/>
      <c r="P199" s="15"/>
      <c r="Q199" s="15"/>
      <c r="R199" s="11">
        <f t="shared" si="37"/>
        <v>0</v>
      </c>
      <c r="S199" s="15"/>
      <c r="T199" s="15"/>
      <c r="U199" s="9">
        <f t="shared" si="42"/>
        <v>0</v>
      </c>
      <c r="V199" s="9">
        <f t="shared" si="40"/>
        <v>0</v>
      </c>
      <c r="W199" s="15"/>
      <c r="X199" s="16">
        <f t="shared" si="43"/>
        <v>0</v>
      </c>
      <c r="Y199" s="18"/>
      <c r="Z199" s="17"/>
    </row>
    <row r="200" spans="1:26" ht="18" customHeight="1" x14ac:dyDescent="0.2">
      <c r="A200" s="13">
        <v>9500002</v>
      </c>
      <c r="B200" s="14" t="s">
        <v>216</v>
      </c>
      <c r="C200" s="15">
        <v>4000</v>
      </c>
      <c r="D200" s="10">
        <f>VLOOKUP($A200,'06.04'!$A$9:$W$204,23,0)</f>
        <v>0</v>
      </c>
      <c r="E200" s="15"/>
      <c r="F200" s="15"/>
      <c r="G200" s="15"/>
      <c r="H200" s="9">
        <f t="shared" si="38"/>
        <v>0</v>
      </c>
      <c r="I200" s="15"/>
      <c r="J200" s="15"/>
      <c r="K200" s="15"/>
      <c r="L200" s="9">
        <f t="shared" si="32"/>
        <v>0</v>
      </c>
      <c r="M200" s="15"/>
      <c r="N200" s="15"/>
      <c r="O200" s="15"/>
      <c r="P200" s="15"/>
      <c r="Q200" s="15"/>
      <c r="R200" s="11">
        <f t="shared" si="37"/>
        <v>0</v>
      </c>
      <c r="S200" s="15"/>
      <c r="T200" s="15"/>
      <c r="U200" s="9">
        <f t="shared" si="42"/>
        <v>0</v>
      </c>
      <c r="V200" s="9">
        <f t="shared" si="40"/>
        <v>0</v>
      </c>
      <c r="W200" s="15"/>
      <c r="X200" s="16">
        <f t="shared" si="43"/>
        <v>0</v>
      </c>
      <c r="Y200" s="18"/>
      <c r="Z200" s="17"/>
    </row>
    <row r="201" spans="1:26" ht="18" customHeight="1" x14ac:dyDescent="0.2">
      <c r="A201" s="13">
        <v>9500003</v>
      </c>
      <c r="B201" s="14" t="s">
        <v>217</v>
      </c>
      <c r="C201" s="15">
        <v>5000</v>
      </c>
      <c r="D201" s="10">
        <f>VLOOKUP($A201,'06.04'!$A$9:$W$204,23,0)</f>
        <v>0</v>
      </c>
      <c r="E201" s="15"/>
      <c r="F201" s="15"/>
      <c r="G201" s="15"/>
      <c r="H201" s="9">
        <f t="shared" si="38"/>
        <v>0</v>
      </c>
      <c r="I201" s="15"/>
      <c r="J201" s="15"/>
      <c r="K201" s="15"/>
      <c r="L201" s="9">
        <f t="shared" si="32"/>
        <v>0</v>
      </c>
      <c r="M201" s="15"/>
      <c r="N201" s="15"/>
      <c r="O201" s="15"/>
      <c r="P201" s="15"/>
      <c r="Q201" s="15"/>
      <c r="R201" s="11">
        <f t="shared" si="37"/>
        <v>0</v>
      </c>
      <c r="S201" s="15"/>
      <c r="T201" s="15"/>
      <c r="U201" s="9">
        <f t="shared" si="42"/>
        <v>0</v>
      </c>
      <c r="V201" s="9">
        <f t="shared" si="40"/>
        <v>0</v>
      </c>
      <c r="W201" s="15"/>
      <c r="X201" s="16">
        <f t="shared" si="43"/>
        <v>0</v>
      </c>
      <c r="Y201" s="18"/>
      <c r="Z201" s="17"/>
    </row>
    <row r="202" spans="1:26" ht="18" customHeight="1" x14ac:dyDescent="0.2">
      <c r="A202" s="13">
        <v>5530007</v>
      </c>
      <c r="B202" s="14" t="s">
        <v>229</v>
      </c>
      <c r="C202" s="15">
        <v>29000</v>
      </c>
      <c r="D202" s="10">
        <f>VLOOKUP($A202,'06.04'!$A$9:$W$204,23,0)</f>
        <v>0</v>
      </c>
      <c r="E202" s="15"/>
      <c r="F202" s="15"/>
      <c r="G202" s="15"/>
      <c r="H202" s="9">
        <f t="shared" si="38"/>
        <v>0</v>
      </c>
      <c r="I202" s="15"/>
      <c r="J202" s="15"/>
      <c r="K202" s="15"/>
      <c r="L202" s="9">
        <f t="shared" si="32"/>
        <v>0</v>
      </c>
      <c r="M202" s="15"/>
      <c r="N202" s="15"/>
      <c r="O202" s="15"/>
      <c r="P202" s="15"/>
      <c r="Q202" s="15"/>
      <c r="R202" s="11">
        <f t="shared" si="37"/>
        <v>0</v>
      </c>
      <c r="S202" s="15"/>
      <c r="T202" s="15"/>
      <c r="U202" s="9">
        <f t="shared" si="42"/>
        <v>0</v>
      </c>
      <c r="V202" s="9">
        <f t="shared" si="40"/>
        <v>0</v>
      </c>
      <c r="W202" s="15"/>
      <c r="X202" s="16">
        <f t="shared" si="43"/>
        <v>0</v>
      </c>
      <c r="Y202" s="18"/>
      <c r="Z202" s="17"/>
    </row>
    <row r="203" spans="1:26" ht="18" customHeight="1" x14ac:dyDescent="0.2">
      <c r="A203" s="13">
        <v>553009</v>
      </c>
      <c r="B203" s="14" t="s">
        <v>230</v>
      </c>
      <c r="C203" s="15">
        <v>39000</v>
      </c>
      <c r="D203" s="10">
        <f>VLOOKUP($A203,'06.04'!$A$9:$W$204,23,0)</f>
        <v>0</v>
      </c>
      <c r="E203" s="15"/>
      <c r="F203" s="15"/>
      <c r="G203" s="15"/>
      <c r="H203" s="9">
        <f t="shared" si="38"/>
        <v>0</v>
      </c>
      <c r="I203" s="15"/>
      <c r="J203" s="15"/>
      <c r="K203" s="15"/>
      <c r="L203" s="9">
        <f t="shared" si="32"/>
        <v>0</v>
      </c>
      <c r="M203" s="15"/>
      <c r="N203" s="15"/>
      <c r="O203" s="15"/>
      <c r="P203" s="15"/>
      <c r="Q203" s="15"/>
      <c r="R203" s="11">
        <f t="shared" si="37"/>
        <v>0</v>
      </c>
      <c r="S203" s="15"/>
      <c r="T203" s="15"/>
      <c r="U203" s="9">
        <f t="shared" si="42"/>
        <v>0</v>
      </c>
      <c r="V203" s="9">
        <f t="shared" si="40"/>
        <v>0</v>
      </c>
      <c r="W203" s="15"/>
      <c r="X203" s="16">
        <f t="shared" si="43"/>
        <v>0</v>
      </c>
      <c r="Y203" s="18"/>
      <c r="Z203" s="17"/>
    </row>
    <row r="204" spans="1:26" ht="18" customHeight="1" x14ac:dyDescent="0.2">
      <c r="A204" s="13">
        <v>7560084</v>
      </c>
      <c r="B204" s="14" t="s">
        <v>245</v>
      </c>
      <c r="C204" s="15">
        <v>50000</v>
      </c>
      <c r="D204" s="10">
        <v>0</v>
      </c>
      <c r="E204" s="15"/>
      <c r="F204" s="15"/>
      <c r="G204" s="15"/>
      <c r="H204" s="9">
        <f t="shared" si="38"/>
        <v>0</v>
      </c>
      <c r="I204" s="15">
        <v>5</v>
      </c>
      <c r="J204" s="15"/>
      <c r="K204" s="15"/>
      <c r="L204" s="9">
        <f t="shared" si="32"/>
        <v>5</v>
      </c>
      <c r="M204" s="15"/>
      <c r="N204" s="15"/>
      <c r="O204" s="15"/>
      <c r="P204" s="15"/>
      <c r="Q204" s="15"/>
      <c r="R204" s="11">
        <f t="shared" si="37"/>
        <v>0</v>
      </c>
      <c r="S204" s="15"/>
      <c r="T204" s="15"/>
      <c r="U204" s="9">
        <f t="shared" si="42"/>
        <v>0</v>
      </c>
      <c r="V204" s="9">
        <f t="shared" si="40"/>
        <v>-5</v>
      </c>
      <c r="W204" s="15"/>
      <c r="X204" s="16">
        <f t="shared" si="43"/>
        <v>5</v>
      </c>
      <c r="Y204" s="18"/>
      <c r="Z204" s="17"/>
    </row>
    <row r="205" spans="1:26" ht="18" customHeight="1" x14ac:dyDescent="0.2">
      <c r="A205" s="13">
        <v>7560085</v>
      </c>
      <c r="B205" s="14" t="s">
        <v>246</v>
      </c>
      <c r="C205" s="15">
        <v>80000</v>
      </c>
      <c r="D205" s="10">
        <v>0</v>
      </c>
      <c r="E205" s="15"/>
      <c r="F205" s="15"/>
      <c r="G205" s="15"/>
      <c r="H205" s="9">
        <f t="shared" si="38"/>
        <v>0</v>
      </c>
      <c r="I205" s="15"/>
      <c r="J205" s="15"/>
      <c r="K205" s="15"/>
      <c r="L205" s="9">
        <f t="shared" si="32"/>
        <v>0</v>
      </c>
      <c r="M205" s="15"/>
      <c r="N205" s="15"/>
      <c r="O205" s="15"/>
      <c r="P205" s="15"/>
      <c r="Q205" s="15"/>
      <c r="R205" s="11">
        <f t="shared" si="37"/>
        <v>0</v>
      </c>
      <c r="S205" s="15"/>
      <c r="T205" s="15"/>
      <c r="U205" s="9">
        <f t="shared" si="42"/>
        <v>0</v>
      </c>
      <c r="V205" s="9">
        <f t="shared" si="40"/>
        <v>0</v>
      </c>
      <c r="W205" s="15"/>
      <c r="X205" s="16">
        <f t="shared" si="43"/>
        <v>0</v>
      </c>
      <c r="Y205" s="18"/>
      <c r="Z205" s="17"/>
    </row>
    <row r="206" spans="1:26" ht="18" customHeight="1" x14ac:dyDescent="0.2">
      <c r="A206" s="13">
        <v>7560086</v>
      </c>
      <c r="B206" s="14" t="s">
        <v>247</v>
      </c>
      <c r="C206" s="15">
        <v>39000</v>
      </c>
      <c r="D206" s="10">
        <v>0</v>
      </c>
      <c r="E206" s="15"/>
      <c r="F206" s="15"/>
      <c r="G206" s="15"/>
      <c r="H206" s="9">
        <f t="shared" si="38"/>
        <v>0</v>
      </c>
      <c r="I206" s="15">
        <v>4</v>
      </c>
      <c r="J206" s="15"/>
      <c r="K206" s="15"/>
      <c r="L206" s="9">
        <f t="shared" si="32"/>
        <v>4</v>
      </c>
      <c r="M206" s="15"/>
      <c r="N206" s="15"/>
      <c r="O206" s="15"/>
      <c r="P206" s="15"/>
      <c r="Q206" s="15"/>
      <c r="R206" s="11">
        <f t="shared" si="37"/>
        <v>0</v>
      </c>
      <c r="S206" s="15"/>
      <c r="T206" s="15"/>
      <c r="U206" s="9">
        <f t="shared" si="42"/>
        <v>0</v>
      </c>
      <c r="V206" s="9">
        <f t="shared" si="40"/>
        <v>-4</v>
      </c>
      <c r="W206" s="15"/>
      <c r="X206" s="16">
        <f t="shared" si="43"/>
        <v>4</v>
      </c>
      <c r="Y206" s="18"/>
      <c r="Z206" s="17"/>
    </row>
    <row r="207" spans="1:26" ht="18" customHeight="1" x14ac:dyDescent="0.2">
      <c r="A207" s="13"/>
      <c r="B207" s="14"/>
      <c r="C207" s="15"/>
      <c r="D207" s="10">
        <v>0</v>
      </c>
      <c r="E207" s="15"/>
      <c r="F207" s="15"/>
      <c r="G207" s="15"/>
      <c r="H207" s="9">
        <f t="shared" si="38"/>
        <v>0</v>
      </c>
      <c r="I207" s="15"/>
      <c r="J207" s="15"/>
      <c r="K207" s="15"/>
      <c r="L207" s="9">
        <f t="shared" si="32"/>
        <v>0</v>
      </c>
      <c r="M207" s="15"/>
      <c r="N207" s="15"/>
      <c r="O207" s="15"/>
      <c r="P207" s="15"/>
      <c r="Q207" s="15"/>
      <c r="R207" s="11">
        <f t="shared" si="37"/>
        <v>0</v>
      </c>
      <c r="S207" s="15"/>
      <c r="T207" s="15"/>
      <c r="U207" s="9">
        <f t="shared" si="42"/>
        <v>0</v>
      </c>
      <c r="V207" s="9">
        <f t="shared" si="40"/>
        <v>0</v>
      </c>
      <c r="W207" s="15"/>
      <c r="X207" s="16">
        <f t="shared" si="43"/>
        <v>0</v>
      </c>
      <c r="Y207" s="18"/>
      <c r="Z207" s="17"/>
    </row>
    <row r="208" spans="1:26" ht="18" customHeight="1" x14ac:dyDescent="0.2">
      <c r="A208" s="7"/>
      <c r="B208" s="28" t="s">
        <v>218</v>
      </c>
      <c r="C208" s="9"/>
      <c r="D208" s="10"/>
      <c r="E208" s="10"/>
      <c r="F208" s="10"/>
      <c r="G208" s="10"/>
      <c r="H208" s="9"/>
      <c r="I208" s="10"/>
      <c r="J208" s="10"/>
      <c r="K208" s="10"/>
      <c r="L208" s="9">
        <f t="shared" si="32"/>
        <v>0</v>
      </c>
      <c r="M208" s="10"/>
      <c r="N208" s="10"/>
      <c r="O208" s="10"/>
      <c r="P208" s="10"/>
      <c r="Q208" s="10"/>
      <c r="R208" s="11">
        <f t="shared" si="37"/>
        <v>0</v>
      </c>
      <c r="S208" s="10"/>
      <c r="T208" s="10"/>
      <c r="U208" s="9"/>
      <c r="V208" s="9"/>
      <c r="W208" s="10"/>
      <c r="X208" s="9"/>
      <c r="Y208" s="18"/>
      <c r="Z208" s="17"/>
    </row>
    <row r="210" spans="1:28" ht="25.5" customHeight="1" x14ac:dyDescent="0.2">
      <c r="D210" s="30">
        <f>SUM(D9:D208)</f>
        <v>552</v>
      </c>
      <c r="E210" s="31"/>
      <c r="F210" s="31"/>
      <c r="G210" s="31"/>
      <c r="H210" s="31"/>
      <c r="I210" s="30">
        <f>SUM(I9:I208)</f>
        <v>332</v>
      </c>
      <c r="J210" s="30">
        <f>SUM(J9:J208)</f>
        <v>0</v>
      </c>
      <c r="K210" s="30"/>
      <c r="L210" s="31"/>
      <c r="M210" s="31"/>
      <c r="N210" s="31"/>
      <c r="O210" s="31"/>
      <c r="P210" s="31"/>
      <c r="Q210" s="30">
        <f>SUM(Q9:Q208)</f>
        <v>0</v>
      </c>
      <c r="R210" s="30">
        <f>SUM(R9:R208)</f>
        <v>3</v>
      </c>
      <c r="S210" s="30">
        <f>SUM(S9:S208)</f>
        <v>41</v>
      </c>
      <c r="T210" s="31"/>
      <c r="U210" s="31"/>
      <c r="V210" s="32"/>
      <c r="W210" s="30">
        <f>SUM(W9:W208)</f>
        <v>578</v>
      </c>
      <c r="X210" s="30">
        <f>SUM(X9:X208)</f>
        <v>-13</v>
      </c>
    </row>
    <row r="211" spans="1:28" ht="12.75" customHeight="1" x14ac:dyDescent="0.2"/>
    <row r="212" spans="1:28" s="1" customFormat="1" x14ac:dyDescent="0.2">
      <c r="A212" s="29"/>
      <c r="B212" s="29" t="s">
        <v>219</v>
      </c>
      <c r="I212" s="33" t="s">
        <v>220</v>
      </c>
      <c r="S212" s="1" t="s">
        <v>221</v>
      </c>
      <c r="V212" s="2"/>
      <c r="W212" s="2"/>
      <c r="X212" s="2"/>
      <c r="Y212" s="3"/>
      <c r="Z212" s="3"/>
      <c r="AA212" s="3"/>
      <c r="AB212" s="3"/>
    </row>
    <row r="214" spans="1:28" s="1" customFormat="1" x14ac:dyDescent="0.2">
      <c r="A214" s="29" t="s">
        <v>222</v>
      </c>
      <c r="B214" s="3"/>
      <c r="V214" s="2"/>
      <c r="W214" s="2"/>
      <c r="X214" s="2"/>
      <c r="Y214" s="3"/>
      <c r="Z214" s="3"/>
      <c r="AA214" s="3"/>
      <c r="AB214" s="3"/>
    </row>
  </sheetData>
  <mergeCells count="30">
    <mergeCell ref="O6:Q6"/>
    <mergeCell ref="J6:J7"/>
    <mergeCell ref="K6:K7"/>
    <mergeCell ref="L6:L7"/>
    <mergeCell ref="M6:M7"/>
    <mergeCell ref="N6:N7"/>
    <mergeCell ref="V5:V7"/>
    <mergeCell ref="W5:W7"/>
    <mergeCell ref="X5:X7"/>
    <mergeCell ref="Z5:AB6"/>
    <mergeCell ref="R6:R7"/>
    <mergeCell ref="S6:S7"/>
    <mergeCell ref="T6:T7"/>
    <mergeCell ref="U6:U7"/>
    <mergeCell ref="A1:B1"/>
    <mergeCell ref="A2:B2"/>
    <mergeCell ref="A3:X3"/>
    <mergeCell ref="A5:A7"/>
    <mergeCell ref="B5:B7"/>
    <mergeCell ref="C5:C7"/>
    <mergeCell ref="D5:D7"/>
    <mergeCell ref="E5:H5"/>
    <mergeCell ref="I5:L5"/>
    <mergeCell ref="M5:R5"/>
    <mergeCell ref="E6:E7"/>
    <mergeCell ref="F6:F7"/>
    <mergeCell ref="G6:G7"/>
    <mergeCell ref="H6:H7"/>
    <mergeCell ref="I6:I7"/>
    <mergeCell ref="S5:U5"/>
  </mergeCells>
  <conditionalFormatting sqref="B103:B104">
    <cfRule type="duplicateValues" dxfId="2083" priority="75" stopIfTrue="1"/>
  </conditionalFormatting>
  <conditionalFormatting sqref="B135">
    <cfRule type="duplicateValues" dxfId="2082" priority="74" stopIfTrue="1"/>
  </conditionalFormatting>
  <conditionalFormatting sqref="B121">
    <cfRule type="duplicateValues" dxfId="2081" priority="73" stopIfTrue="1"/>
  </conditionalFormatting>
  <conditionalFormatting sqref="B208">
    <cfRule type="duplicateValues" dxfId="2080" priority="72" stopIfTrue="1"/>
  </conditionalFormatting>
  <conditionalFormatting sqref="B211:B284">
    <cfRule type="duplicateValues" dxfId="2079" priority="71" stopIfTrue="1"/>
  </conditionalFormatting>
  <conditionalFormatting sqref="B210">
    <cfRule type="duplicateValues" dxfId="2078" priority="70" stopIfTrue="1"/>
  </conditionalFormatting>
  <conditionalFormatting sqref="I212">
    <cfRule type="duplicateValues" dxfId="2077" priority="69" stopIfTrue="1"/>
  </conditionalFormatting>
  <conditionalFormatting sqref="I212">
    <cfRule type="duplicateValues" dxfId="2076" priority="66" stopIfTrue="1"/>
    <cfRule type="duplicateValues" dxfId="2075" priority="67" stopIfTrue="1"/>
    <cfRule type="duplicateValues" dxfId="2074" priority="68" stopIfTrue="1"/>
  </conditionalFormatting>
  <conditionalFormatting sqref="B20">
    <cfRule type="duplicateValues" dxfId="2073" priority="60" stopIfTrue="1"/>
  </conditionalFormatting>
  <conditionalFormatting sqref="B20">
    <cfRule type="duplicateValues" dxfId="2072" priority="61" stopIfTrue="1"/>
  </conditionalFormatting>
  <conditionalFormatting sqref="B20">
    <cfRule type="duplicateValues" dxfId="2071" priority="62" stopIfTrue="1"/>
  </conditionalFormatting>
  <conditionalFormatting sqref="B20">
    <cfRule type="duplicateValues" dxfId="2070" priority="63" stopIfTrue="1"/>
    <cfRule type="duplicateValues" dxfId="2069" priority="64" stopIfTrue="1"/>
    <cfRule type="duplicateValues" dxfId="2068" priority="65" stopIfTrue="1"/>
  </conditionalFormatting>
  <conditionalFormatting sqref="A20:A25">
    <cfRule type="duplicateValues" dxfId="2067" priority="59" stopIfTrue="1"/>
  </conditionalFormatting>
  <conditionalFormatting sqref="A26">
    <cfRule type="duplicateValues" dxfId="2066" priority="58" stopIfTrue="1"/>
  </conditionalFormatting>
  <conditionalFormatting sqref="A27">
    <cfRule type="duplicateValues" dxfId="2065" priority="57" stopIfTrue="1"/>
  </conditionalFormatting>
  <conditionalFormatting sqref="A28">
    <cfRule type="duplicateValues" dxfId="2064" priority="56" stopIfTrue="1"/>
  </conditionalFormatting>
  <conditionalFormatting sqref="A29">
    <cfRule type="duplicateValues" dxfId="2063" priority="55" stopIfTrue="1"/>
  </conditionalFormatting>
  <conditionalFormatting sqref="A30">
    <cfRule type="duplicateValues" dxfId="2062" priority="54" stopIfTrue="1"/>
  </conditionalFormatting>
  <conditionalFormatting sqref="B285:B65328 B210 B5 B8:B19 B122:B134 B21:B59 B136:B195 B64:B120 B197:B203 B62">
    <cfRule type="duplicateValues" dxfId="2061" priority="76" stopIfTrue="1"/>
  </conditionalFormatting>
  <conditionalFormatting sqref="B285:B65328 B210 B5 B8:B19 B105:B120 B122:B134 B21:B59 B136:B195 B64:B102 B197:B203 B62">
    <cfRule type="duplicateValues" dxfId="2060" priority="77" stopIfTrue="1"/>
  </conditionalFormatting>
  <conditionalFormatting sqref="A210:A65328 A1:A5 A8:A19 A31:A59 A64:A195 A208 A197:A203 A62">
    <cfRule type="duplicateValues" dxfId="2059" priority="78" stopIfTrue="1"/>
  </conditionalFormatting>
  <conditionalFormatting sqref="B210:B65328 B5 B8:B19 B21:B59 B64:B195 B208 B197:B203 B62">
    <cfRule type="duplicateValues" dxfId="2058" priority="79" stopIfTrue="1"/>
  </conditionalFormatting>
  <conditionalFormatting sqref="B210:B65328 B1:B5 B8:B19 B21:B59 B64:B195 B208 B197:B203 B62">
    <cfRule type="duplicateValues" dxfId="2057" priority="80" stopIfTrue="1"/>
    <cfRule type="duplicateValues" dxfId="2056" priority="81" stopIfTrue="1"/>
    <cfRule type="duplicateValues" dxfId="2055" priority="82" stopIfTrue="1"/>
  </conditionalFormatting>
  <conditionalFormatting sqref="Y17">
    <cfRule type="duplicateValues" dxfId="2054" priority="48" stopIfTrue="1"/>
  </conditionalFormatting>
  <conditionalFormatting sqref="Y17">
    <cfRule type="duplicateValues" dxfId="2053" priority="49" stopIfTrue="1"/>
  </conditionalFormatting>
  <conditionalFormatting sqref="Y17">
    <cfRule type="duplicateValues" dxfId="2052" priority="50" stopIfTrue="1"/>
  </conditionalFormatting>
  <conditionalFormatting sqref="Y17">
    <cfRule type="duplicateValues" dxfId="2051" priority="51" stopIfTrue="1"/>
    <cfRule type="duplicateValues" dxfId="2050" priority="52" stopIfTrue="1"/>
    <cfRule type="duplicateValues" dxfId="2049" priority="53" stopIfTrue="1"/>
  </conditionalFormatting>
  <conditionalFormatting sqref="Y13">
    <cfRule type="duplicateValues" dxfId="2048" priority="42" stopIfTrue="1"/>
  </conditionalFormatting>
  <conditionalFormatting sqref="Y13">
    <cfRule type="duplicateValues" dxfId="2047" priority="43" stopIfTrue="1"/>
  </conditionalFormatting>
  <conditionalFormatting sqref="Y13">
    <cfRule type="duplicateValues" dxfId="2046" priority="44" stopIfTrue="1"/>
  </conditionalFormatting>
  <conditionalFormatting sqref="Y13">
    <cfRule type="duplicateValues" dxfId="2045" priority="45" stopIfTrue="1"/>
    <cfRule type="duplicateValues" dxfId="2044" priority="46" stopIfTrue="1"/>
    <cfRule type="duplicateValues" dxfId="2043" priority="47" stopIfTrue="1"/>
  </conditionalFormatting>
  <conditionalFormatting sqref="B63">
    <cfRule type="duplicateValues" dxfId="2042" priority="35" stopIfTrue="1"/>
  </conditionalFormatting>
  <conditionalFormatting sqref="B63">
    <cfRule type="duplicateValues" dxfId="2041" priority="36" stopIfTrue="1"/>
  </conditionalFormatting>
  <conditionalFormatting sqref="A63">
    <cfRule type="duplicateValues" dxfId="2040" priority="37" stopIfTrue="1"/>
  </conditionalFormatting>
  <conditionalFormatting sqref="B63">
    <cfRule type="duplicateValues" dxfId="2039" priority="38" stopIfTrue="1"/>
  </conditionalFormatting>
  <conditionalFormatting sqref="B63">
    <cfRule type="duplicateValues" dxfId="2038" priority="39" stopIfTrue="1"/>
    <cfRule type="duplicateValues" dxfId="2037" priority="40" stopIfTrue="1"/>
    <cfRule type="duplicateValues" dxfId="2036" priority="41" stopIfTrue="1"/>
  </conditionalFormatting>
  <conditionalFormatting sqref="B207">
    <cfRule type="duplicateValues" dxfId="2035" priority="28" stopIfTrue="1"/>
  </conditionalFormatting>
  <conditionalFormatting sqref="B207">
    <cfRule type="duplicateValues" dxfId="2034" priority="29" stopIfTrue="1"/>
  </conditionalFormatting>
  <conditionalFormatting sqref="A207">
    <cfRule type="duplicateValues" dxfId="2033" priority="30" stopIfTrue="1"/>
  </conditionalFormatting>
  <conditionalFormatting sqref="B207">
    <cfRule type="duplicateValues" dxfId="2032" priority="31" stopIfTrue="1"/>
  </conditionalFormatting>
  <conditionalFormatting sqref="B207">
    <cfRule type="duplicateValues" dxfId="2031" priority="32" stopIfTrue="1"/>
    <cfRule type="duplicateValues" dxfId="2030" priority="33" stopIfTrue="1"/>
    <cfRule type="duplicateValues" dxfId="2029" priority="34" stopIfTrue="1"/>
  </conditionalFormatting>
  <conditionalFormatting sqref="B196">
    <cfRule type="duplicateValues" dxfId="2028" priority="21" stopIfTrue="1"/>
  </conditionalFormatting>
  <conditionalFormatting sqref="B196">
    <cfRule type="duplicateValues" dxfId="2027" priority="22" stopIfTrue="1"/>
  </conditionalFormatting>
  <conditionalFormatting sqref="A196">
    <cfRule type="duplicateValues" dxfId="2026" priority="23" stopIfTrue="1"/>
  </conditionalFormatting>
  <conditionalFormatting sqref="B196">
    <cfRule type="duplicateValues" dxfId="2025" priority="24" stopIfTrue="1"/>
  </conditionalFormatting>
  <conditionalFormatting sqref="B196">
    <cfRule type="duplicateValues" dxfId="2024" priority="25" stopIfTrue="1"/>
    <cfRule type="duplicateValues" dxfId="2023" priority="26" stopIfTrue="1"/>
    <cfRule type="duplicateValues" dxfId="2022" priority="27" stopIfTrue="1"/>
  </conditionalFormatting>
  <conditionalFormatting sqref="B204:B206">
    <cfRule type="duplicateValues" dxfId="2021" priority="14" stopIfTrue="1"/>
  </conditionalFormatting>
  <conditionalFormatting sqref="B204:B206">
    <cfRule type="duplicateValues" dxfId="2020" priority="15" stopIfTrue="1"/>
  </conditionalFormatting>
  <conditionalFormatting sqref="A204:A206">
    <cfRule type="duplicateValues" dxfId="2019" priority="16" stopIfTrue="1"/>
  </conditionalFormatting>
  <conditionalFormatting sqref="B204:B206">
    <cfRule type="duplicateValues" dxfId="2018" priority="17" stopIfTrue="1"/>
  </conditionalFormatting>
  <conditionalFormatting sqref="B204:B206">
    <cfRule type="duplicateValues" dxfId="2017" priority="18" stopIfTrue="1"/>
    <cfRule type="duplicateValues" dxfId="2016" priority="19" stopIfTrue="1"/>
    <cfRule type="duplicateValues" dxfId="2015" priority="20" stopIfTrue="1"/>
  </conditionalFormatting>
  <conditionalFormatting sqref="A60:A61">
    <cfRule type="duplicateValues" dxfId="2014" priority="13" stopIfTrue="1"/>
  </conditionalFormatting>
  <conditionalFormatting sqref="B60">
    <cfRule type="duplicateValues" dxfId="2013" priority="7" stopIfTrue="1"/>
  </conditionalFormatting>
  <conditionalFormatting sqref="B60">
    <cfRule type="duplicateValues" dxfId="2012" priority="8" stopIfTrue="1"/>
  </conditionalFormatting>
  <conditionalFormatting sqref="B60">
    <cfRule type="duplicateValues" dxfId="2011" priority="9" stopIfTrue="1"/>
  </conditionalFormatting>
  <conditionalFormatting sqref="B60">
    <cfRule type="duplicateValues" dxfId="2010" priority="10" stopIfTrue="1"/>
    <cfRule type="duplicateValues" dxfId="2009" priority="11" stopIfTrue="1"/>
    <cfRule type="duplicateValues" dxfId="2008" priority="12" stopIfTrue="1"/>
  </conditionalFormatting>
  <conditionalFormatting sqref="B61">
    <cfRule type="duplicateValues" dxfId="2007" priority="1" stopIfTrue="1"/>
  </conditionalFormatting>
  <conditionalFormatting sqref="B61">
    <cfRule type="duplicateValues" dxfId="2006" priority="2" stopIfTrue="1"/>
  </conditionalFormatting>
  <conditionalFormatting sqref="B61">
    <cfRule type="duplicateValues" dxfId="2005" priority="3" stopIfTrue="1"/>
  </conditionalFormatting>
  <conditionalFormatting sqref="B61">
    <cfRule type="duplicateValues" dxfId="2004" priority="4" stopIfTrue="1"/>
    <cfRule type="duplicateValues" dxfId="2003" priority="5" stopIfTrue="1"/>
    <cfRule type="duplicateValues" dxfId="2002" priority="6" stopIfTrue="1"/>
  </conditionalFormatting>
  <pageMargins left="0.7" right="0.7" top="0.75" bottom="0.75" header="0.3" footer="0.3"/>
  <pageSetup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214"/>
  <sheetViews>
    <sheetView zoomScaleNormal="100" workbookViewId="0">
      <pane xSplit="4" ySplit="8" topLeftCell="E191" activePane="bottomRight" state="frozen"/>
      <selection activeCell="AI60" sqref="AI60:AJ60"/>
      <selection pane="topRight" activeCell="AI60" sqref="AI60:AJ60"/>
      <selection pane="bottomLeft" activeCell="AI60" sqref="AI60:AJ60"/>
      <selection pane="bottomRight" activeCell="T182" sqref="T182"/>
    </sheetView>
  </sheetViews>
  <sheetFormatPr defaultColWidth="6.85546875" defaultRowHeight="15.75" x14ac:dyDescent="0.2"/>
  <cols>
    <col min="1" max="1" width="9.5703125" style="29" customWidth="1"/>
    <col min="2" max="2" width="23.5703125" style="3" customWidth="1"/>
    <col min="3" max="3" width="11.85546875" style="1" customWidth="1"/>
    <col min="4" max="4" width="8.42578125" style="1" customWidth="1"/>
    <col min="5" max="5" width="7.7109375" style="1" customWidth="1"/>
    <col min="6" max="6" width="7.28515625" style="1" hidden="1" customWidth="1"/>
    <col min="7" max="7" width="0.28515625" style="1" hidden="1" customWidth="1"/>
    <col min="8" max="8" width="7.42578125" style="1" customWidth="1"/>
    <col min="9" max="9" width="9" style="1" customWidth="1"/>
    <col min="10" max="12" width="7.5703125" style="1" customWidth="1"/>
    <col min="13" max="13" width="7.7109375" style="1" customWidth="1"/>
    <col min="14" max="14" width="6.7109375" style="1" hidden="1" customWidth="1"/>
    <col min="15" max="15" width="9.7109375" style="1" customWidth="1"/>
    <col min="16" max="16" width="9.7109375" style="1" hidden="1" customWidth="1"/>
    <col min="17" max="17" width="6.5703125" style="1" customWidth="1"/>
    <col min="18" max="18" width="7.7109375" style="1" customWidth="1"/>
    <col min="19" max="19" width="6.42578125" style="1" customWidth="1"/>
    <col min="20" max="20" width="7" style="1" customWidth="1"/>
    <col min="21" max="21" width="7.28515625" style="1" customWidth="1"/>
    <col min="22" max="23" width="7.7109375" style="2" customWidth="1"/>
    <col min="24" max="24" width="9.5703125" style="2" customWidth="1"/>
    <col min="25" max="25" width="18.42578125" style="3" customWidth="1"/>
    <col min="26" max="26" width="11.7109375" style="3" customWidth="1"/>
    <col min="27" max="27" width="13.42578125" style="3" customWidth="1"/>
    <col min="28" max="28" width="12" style="3" customWidth="1"/>
    <col min="29" max="16384" width="6.85546875" style="3"/>
  </cols>
  <sheetData>
    <row r="1" spans="1:28" x14ac:dyDescent="0.2">
      <c r="A1" s="127" t="s">
        <v>0</v>
      </c>
      <c r="B1" s="127"/>
    </row>
    <row r="2" spans="1:28" x14ac:dyDescent="0.2">
      <c r="A2" s="127" t="s">
        <v>1</v>
      </c>
      <c r="B2" s="127"/>
    </row>
    <row r="3" spans="1:28" ht="19.5" x14ac:dyDescent="0.2">
      <c r="A3" s="128" t="s">
        <v>2</v>
      </c>
      <c r="B3" s="128"/>
      <c r="C3" s="128"/>
      <c r="D3" s="128"/>
      <c r="E3" s="128"/>
      <c r="F3" s="128"/>
      <c r="G3" s="128"/>
      <c r="H3" s="128"/>
      <c r="I3" s="128"/>
      <c r="J3" s="128"/>
      <c r="K3" s="128"/>
      <c r="L3" s="128"/>
      <c r="M3" s="128"/>
      <c r="N3" s="128"/>
      <c r="O3" s="128"/>
      <c r="P3" s="128"/>
      <c r="Q3" s="128"/>
      <c r="R3" s="128"/>
      <c r="S3" s="128"/>
      <c r="T3" s="128"/>
      <c r="U3" s="128"/>
      <c r="V3" s="128"/>
      <c r="W3" s="128"/>
      <c r="X3" s="128"/>
    </row>
    <row r="4" spans="1:28" ht="18.75" x14ac:dyDescent="0.2">
      <c r="A4" s="59" t="s">
        <v>3</v>
      </c>
      <c r="B4" s="4">
        <v>42951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8" ht="18" customHeight="1" x14ac:dyDescent="0.2">
      <c r="A5" s="129" t="s">
        <v>4</v>
      </c>
      <c r="B5" s="129" t="s">
        <v>5</v>
      </c>
      <c r="C5" s="130" t="s">
        <v>6</v>
      </c>
      <c r="D5" s="131" t="s">
        <v>7</v>
      </c>
      <c r="E5" s="130" t="s">
        <v>8</v>
      </c>
      <c r="F5" s="130"/>
      <c r="G5" s="130"/>
      <c r="H5" s="130"/>
      <c r="I5" s="130" t="s">
        <v>9</v>
      </c>
      <c r="J5" s="130"/>
      <c r="K5" s="130"/>
      <c r="L5" s="130"/>
      <c r="M5" s="130" t="s">
        <v>10</v>
      </c>
      <c r="N5" s="130"/>
      <c r="O5" s="130"/>
      <c r="P5" s="130"/>
      <c r="Q5" s="130"/>
      <c r="R5" s="130"/>
      <c r="S5" s="134" t="s">
        <v>11</v>
      </c>
      <c r="T5" s="135"/>
      <c r="U5" s="136"/>
      <c r="V5" s="120" t="s">
        <v>12</v>
      </c>
      <c r="W5" s="123" t="s">
        <v>13</v>
      </c>
      <c r="X5" s="123" t="s">
        <v>14</v>
      </c>
      <c r="Z5" s="126" t="s">
        <v>15</v>
      </c>
      <c r="AA5" s="126"/>
      <c r="AB5" s="126"/>
    </row>
    <row r="6" spans="1:28" ht="20.25" customHeight="1" x14ac:dyDescent="0.2">
      <c r="A6" s="129"/>
      <c r="B6" s="129"/>
      <c r="C6" s="130"/>
      <c r="D6" s="131"/>
      <c r="E6" s="132" t="s">
        <v>16</v>
      </c>
      <c r="F6" s="132" t="s">
        <v>17</v>
      </c>
      <c r="G6" s="120" t="s">
        <v>18</v>
      </c>
      <c r="H6" s="120" t="s">
        <v>19</v>
      </c>
      <c r="I6" s="120" t="s">
        <v>20</v>
      </c>
      <c r="J6" s="120" t="s">
        <v>21</v>
      </c>
      <c r="K6" s="120" t="s">
        <v>223</v>
      </c>
      <c r="L6" s="120" t="s">
        <v>22</v>
      </c>
      <c r="M6" s="120" t="s">
        <v>18</v>
      </c>
      <c r="N6" s="120" t="s">
        <v>23</v>
      </c>
      <c r="O6" s="119" t="s">
        <v>24</v>
      </c>
      <c r="P6" s="119"/>
      <c r="Q6" s="119"/>
      <c r="R6" s="120" t="s">
        <v>25</v>
      </c>
      <c r="S6" s="120" t="s">
        <v>26</v>
      </c>
      <c r="T6" s="120" t="s">
        <v>27</v>
      </c>
      <c r="U6" s="120" t="s">
        <v>28</v>
      </c>
      <c r="V6" s="122"/>
      <c r="W6" s="124"/>
      <c r="X6" s="124"/>
      <c r="Z6" s="126"/>
      <c r="AA6" s="126"/>
      <c r="AB6" s="126"/>
    </row>
    <row r="7" spans="1:28" ht="58.5" customHeight="1" x14ac:dyDescent="0.2">
      <c r="A7" s="129"/>
      <c r="B7" s="129"/>
      <c r="C7" s="130"/>
      <c r="D7" s="131"/>
      <c r="E7" s="133"/>
      <c r="F7" s="133"/>
      <c r="G7" s="121"/>
      <c r="H7" s="121"/>
      <c r="I7" s="121"/>
      <c r="J7" s="121"/>
      <c r="K7" s="121"/>
      <c r="L7" s="121"/>
      <c r="M7" s="121"/>
      <c r="N7" s="121"/>
      <c r="O7" s="61" t="s">
        <v>29</v>
      </c>
      <c r="P7" s="61" t="s">
        <v>30</v>
      </c>
      <c r="Q7" s="60" t="s">
        <v>31</v>
      </c>
      <c r="R7" s="121"/>
      <c r="S7" s="121"/>
      <c r="T7" s="121"/>
      <c r="U7" s="121"/>
      <c r="V7" s="121"/>
      <c r="W7" s="125"/>
      <c r="X7" s="125"/>
      <c r="Z7" s="5"/>
      <c r="AA7" s="5"/>
      <c r="AB7" s="6"/>
    </row>
    <row r="8" spans="1:28" ht="18" customHeight="1" x14ac:dyDescent="0.2">
      <c r="A8" s="7"/>
      <c r="B8" s="8" t="s">
        <v>32</v>
      </c>
      <c r="C8" s="9"/>
      <c r="D8" s="10"/>
      <c r="E8" s="10"/>
      <c r="F8" s="10"/>
      <c r="G8" s="10"/>
      <c r="H8" s="9"/>
      <c r="I8" s="10"/>
      <c r="J8" s="10"/>
      <c r="K8" s="10"/>
      <c r="L8" s="9"/>
      <c r="M8" s="10"/>
      <c r="N8" s="10"/>
      <c r="O8" s="10"/>
      <c r="P8" s="10"/>
      <c r="Q8" s="10"/>
      <c r="R8" s="11"/>
      <c r="S8" s="10"/>
      <c r="T8" s="10"/>
      <c r="U8" s="10"/>
      <c r="V8" s="9"/>
      <c r="W8" s="10"/>
      <c r="X8" s="9"/>
      <c r="Z8" s="12"/>
      <c r="AA8" s="12"/>
      <c r="AB8" s="12"/>
    </row>
    <row r="9" spans="1:28" ht="18" customHeight="1" x14ac:dyDescent="0.2">
      <c r="A9" s="13">
        <v>1500001</v>
      </c>
      <c r="B9" s="14" t="s">
        <v>33</v>
      </c>
      <c r="C9" s="15">
        <v>27000</v>
      </c>
      <c r="D9" s="10">
        <f>VLOOKUP($A9,'07.04'!$A$9:$W$204,23,0)</f>
        <v>0</v>
      </c>
      <c r="E9" s="15">
        <v>10</v>
      </c>
      <c r="F9" s="15"/>
      <c r="G9" s="15"/>
      <c r="H9" s="9">
        <f t="shared" ref="H9:H52" si="0">SUM(E9:G9)</f>
        <v>10</v>
      </c>
      <c r="I9" s="15">
        <v>9</v>
      </c>
      <c r="J9" s="15"/>
      <c r="K9" s="15"/>
      <c r="L9" s="9">
        <f>SUM(I9:K9)</f>
        <v>9</v>
      </c>
      <c r="M9" s="15"/>
      <c r="N9" s="15"/>
      <c r="O9" s="15"/>
      <c r="P9" s="15"/>
      <c r="Q9" s="15"/>
      <c r="R9" s="11">
        <f>SUM(M9:Q9)</f>
        <v>0</v>
      </c>
      <c r="S9" s="15">
        <v>1</v>
      </c>
      <c r="T9" s="15"/>
      <c r="U9" s="9">
        <f t="shared" ref="U9:U52" si="1">S9+T9</f>
        <v>1</v>
      </c>
      <c r="V9" s="9">
        <f t="shared" ref="V9:V52" si="2">D9+H9-L9-R9-U9</f>
        <v>0</v>
      </c>
      <c r="W9" s="15"/>
      <c r="X9" s="34">
        <f t="shared" ref="X9:X52" si="3">W9-V9</f>
        <v>0</v>
      </c>
      <c r="Y9" s="29"/>
      <c r="Z9" s="17"/>
    </row>
    <row r="10" spans="1:28" ht="18" customHeight="1" x14ac:dyDescent="0.2">
      <c r="A10" s="13">
        <v>1500002</v>
      </c>
      <c r="B10" s="14" t="s">
        <v>34</v>
      </c>
      <c r="C10" s="15">
        <v>19000</v>
      </c>
      <c r="D10" s="10">
        <f>VLOOKUP($A10,'07.04'!$A$9:$W$204,23,0)</f>
        <v>0</v>
      </c>
      <c r="E10" s="15">
        <v>10</v>
      </c>
      <c r="F10" s="15"/>
      <c r="G10" s="15"/>
      <c r="H10" s="9">
        <f t="shared" si="0"/>
        <v>10</v>
      </c>
      <c r="I10" s="15">
        <v>7</v>
      </c>
      <c r="J10" s="15"/>
      <c r="K10" s="15"/>
      <c r="L10" s="9">
        <f t="shared" ref="L10:L76" si="4">SUM(I10:K10)</f>
        <v>7</v>
      </c>
      <c r="M10" s="15"/>
      <c r="N10" s="15"/>
      <c r="O10" s="15"/>
      <c r="P10" s="15"/>
      <c r="Q10" s="15"/>
      <c r="R10" s="11">
        <f t="shared" ref="R10:R89" si="5">SUM(M10:Q10)</f>
        <v>0</v>
      </c>
      <c r="S10" s="15">
        <v>3</v>
      </c>
      <c r="T10" s="15"/>
      <c r="U10" s="9">
        <f t="shared" si="1"/>
        <v>3</v>
      </c>
      <c r="V10" s="9">
        <f t="shared" si="2"/>
        <v>0</v>
      </c>
      <c r="W10" s="15"/>
      <c r="X10" s="16">
        <f t="shared" si="3"/>
        <v>0</v>
      </c>
      <c r="Y10" s="26"/>
      <c r="Z10" s="17"/>
    </row>
    <row r="11" spans="1:28" ht="18" customHeight="1" x14ac:dyDescent="0.2">
      <c r="A11" s="13">
        <v>1500003</v>
      </c>
      <c r="B11" s="14" t="s">
        <v>35</v>
      </c>
      <c r="C11" s="15">
        <v>22000</v>
      </c>
      <c r="D11" s="10">
        <f>VLOOKUP($A11,'07.04'!$A$9:$W$204,23,0)</f>
        <v>0</v>
      </c>
      <c r="E11" s="15">
        <v>10</v>
      </c>
      <c r="F11" s="15"/>
      <c r="G11" s="15"/>
      <c r="H11" s="9">
        <f t="shared" si="0"/>
        <v>10</v>
      </c>
      <c r="I11" s="15">
        <v>8</v>
      </c>
      <c r="J11" s="15"/>
      <c r="K11" s="15"/>
      <c r="L11" s="9">
        <f t="shared" si="4"/>
        <v>8</v>
      </c>
      <c r="M11" s="15"/>
      <c r="N11" s="15"/>
      <c r="O11" s="15"/>
      <c r="P11" s="15"/>
      <c r="Q11" s="15"/>
      <c r="R11" s="11">
        <f t="shared" si="5"/>
        <v>0</v>
      </c>
      <c r="S11" s="15">
        <v>2</v>
      </c>
      <c r="T11" s="15"/>
      <c r="U11" s="9">
        <f t="shared" si="1"/>
        <v>2</v>
      </c>
      <c r="V11" s="9">
        <f t="shared" si="2"/>
        <v>0</v>
      </c>
      <c r="W11" s="15"/>
      <c r="X11" s="16">
        <f t="shared" si="3"/>
        <v>0</v>
      </c>
      <c r="Y11" s="26"/>
      <c r="Z11" s="17"/>
    </row>
    <row r="12" spans="1:28" ht="18" customHeight="1" x14ac:dyDescent="0.2">
      <c r="A12" s="13">
        <v>1500004</v>
      </c>
      <c r="B12" s="14" t="s">
        <v>36</v>
      </c>
      <c r="C12" s="15">
        <v>27000</v>
      </c>
      <c r="D12" s="10">
        <f>VLOOKUP($A12,'07.04'!$A$9:$W$204,23,0)</f>
        <v>0</v>
      </c>
      <c r="E12" s="15">
        <v>10</v>
      </c>
      <c r="F12" s="15"/>
      <c r="G12" s="15"/>
      <c r="H12" s="9">
        <f t="shared" si="0"/>
        <v>10</v>
      </c>
      <c r="I12" s="15">
        <v>10</v>
      </c>
      <c r="J12" s="15"/>
      <c r="K12" s="15"/>
      <c r="L12" s="9">
        <f t="shared" si="4"/>
        <v>10</v>
      </c>
      <c r="M12" s="15"/>
      <c r="N12" s="15"/>
      <c r="O12" s="15"/>
      <c r="P12" s="15"/>
      <c r="Q12" s="15"/>
      <c r="R12" s="11">
        <f t="shared" si="5"/>
        <v>0</v>
      </c>
      <c r="S12" s="15"/>
      <c r="T12" s="15"/>
      <c r="U12" s="9">
        <f t="shared" si="1"/>
        <v>0</v>
      </c>
      <c r="V12" s="9">
        <f t="shared" si="2"/>
        <v>0</v>
      </c>
      <c r="W12" s="15"/>
      <c r="X12" s="16">
        <f t="shared" si="3"/>
        <v>0</v>
      </c>
      <c r="Z12" s="17"/>
    </row>
    <row r="13" spans="1:28" ht="18" customHeight="1" x14ac:dyDescent="0.2">
      <c r="A13" s="13">
        <v>1500005</v>
      </c>
      <c r="B13" s="14" t="s">
        <v>37</v>
      </c>
      <c r="C13" s="15">
        <v>34000</v>
      </c>
      <c r="D13" s="10">
        <f>VLOOKUP($A13,'07.04'!$A$9:$W$204,23,0)</f>
        <v>0</v>
      </c>
      <c r="E13" s="15">
        <v>20</v>
      </c>
      <c r="F13" s="15"/>
      <c r="G13" s="15"/>
      <c r="H13" s="9">
        <f t="shared" si="0"/>
        <v>20</v>
      </c>
      <c r="I13" s="15">
        <v>5</v>
      </c>
      <c r="J13" s="15"/>
      <c r="K13" s="15"/>
      <c r="L13" s="9">
        <f t="shared" si="4"/>
        <v>5</v>
      </c>
      <c r="M13" s="15"/>
      <c r="N13" s="15"/>
      <c r="O13" s="15"/>
      <c r="P13" s="15"/>
      <c r="Q13" s="15"/>
      <c r="R13" s="11">
        <f t="shared" si="5"/>
        <v>0</v>
      </c>
      <c r="S13" s="15"/>
      <c r="T13" s="15"/>
      <c r="U13" s="9">
        <f t="shared" si="1"/>
        <v>0</v>
      </c>
      <c r="V13" s="9">
        <f t="shared" si="2"/>
        <v>15</v>
      </c>
      <c r="W13" s="15">
        <v>15</v>
      </c>
      <c r="X13" s="16">
        <f t="shared" si="3"/>
        <v>0</v>
      </c>
      <c r="Y13" s="19"/>
      <c r="Z13" s="17"/>
    </row>
    <row r="14" spans="1:28" ht="18" customHeight="1" x14ac:dyDescent="0.2">
      <c r="A14" s="13">
        <v>1500006</v>
      </c>
      <c r="B14" s="14" t="s">
        <v>38</v>
      </c>
      <c r="C14" s="15">
        <v>26000</v>
      </c>
      <c r="D14" s="10">
        <f>VLOOKUP($A14,'07.04'!$A$9:$W$204,23,0)</f>
        <v>0</v>
      </c>
      <c r="E14" s="15"/>
      <c r="F14" s="15"/>
      <c r="G14" s="15"/>
      <c r="H14" s="9">
        <f t="shared" si="0"/>
        <v>0</v>
      </c>
      <c r="I14" s="15"/>
      <c r="J14" s="15"/>
      <c r="K14" s="15"/>
      <c r="L14" s="9">
        <f t="shared" si="4"/>
        <v>0</v>
      </c>
      <c r="M14" s="15"/>
      <c r="N14" s="15"/>
      <c r="O14" s="15"/>
      <c r="P14" s="15"/>
      <c r="Q14" s="15"/>
      <c r="R14" s="11">
        <f t="shared" si="5"/>
        <v>0</v>
      </c>
      <c r="S14" s="15"/>
      <c r="T14" s="15"/>
      <c r="U14" s="9">
        <f t="shared" si="1"/>
        <v>0</v>
      </c>
      <c r="V14" s="9">
        <f t="shared" si="2"/>
        <v>0</v>
      </c>
      <c r="W14" s="15"/>
      <c r="X14" s="16">
        <f t="shared" si="3"/>
        <v>0</v>
      </c>
      <c r="Z14" s="17"/>
    </row>
    <row r="15" spans="1:28" ht="18" customHeight="1" x14ac:dyDescent="0.2">
      <c r="A15" s="13">
        <v>1500007</v>
      </c>
      <c r="B15" s="14" t="s">
        <v>39</v>
      </c>
      <c r="C15" s="15">
        <v>20000</v>
      </c>
      <c r="D15" s="10">
        <f>VLOOKUP($A15,'07.04'!$A$9:$W$204,23,0)</f>
        <v>0</v>
      </c>
      <c r="E15" s="15">
        <v>10</v>
      </c>
      <c r="F15" s="15"/>
      <c r="G15" s="15"/>
      <c r="H15" s="9">
        <f t="shared" si="0"/>
        <v>10</v>
      </c>
      <c r="I15" s="15">
        <v>6</v>
      </c>
      <c r="J15" s="15"/>
      <c r="K15" s="15"/>
      <c r="L15" s="9">
        <f t="shared" si="4"/>
        <v>6</v>
      </c>
      <c r="M15" s="15"/>
      <c r="N15" s="15"/>
      <c r="O15" s="15"/>
      <c r="P15" s="15"/>
      <c r="Q15" s="15"/>
      <c r="R15" s="11">
        <f t="shared" si="5"/>
        <v>0</v>
      </c>
      <c r="S15" s="15">
        <v>4</v>
      </c>
      <c r="T15" s="15"/>
      <c r="U15" s="9">
        <f t="shared" si="1"/>
        <v>4</v>
      </c>
      <c r="V15" s="9">
        <f t="shared" si="2"/>
        <v>0</v>
      </c>
      <c r="W15" s="15"/>
      <c r="X15" s="16">
        <f t="shared" si="3"/>
        <v>0</v>
      </c>
      <c r="Z15" s="17"/>
    </row>
    <row r="16" spans="1:28" ht="18" customHeight="1" x14ac:dyDescent="0.2">
      <c r="A16" s="13">
        <v>1500008</v>
      </c>
      <c r="B16" s="14" t="s">
        <v>40</v>
      </c>
      <c r="C16" s="15">
        <v>20000</v>
      </c>
      <c r="D16" s="10">
        <f>VLOOKUP($A16,'07.04'!$A$9:$W$204,23,0)</f>
        <v>0</v>
      </c>
      <c r="E16" s="15">
        <v>10</v>
      </c>
      <c r="F16" s="15"/>
      <c r="G16" s="15"/>
      <c r="H16" s="9">
        <f t="shared" si="0"/>
        <v>10</v>
      </c>
      <c r="I16" s="15">
        <v>10</v>
      </c>
      <c r="J16" s="15"/>
      <c r="K16" s="15"/>
      <c r="L16" s="9">
        <f t="shared" si="4"/>
        <v>10</v>
      </c>
      <c r="M16" s="15"/>
      <c r="N16" s="15"/>
      <c r="O16" s="15"/>
      <c r="P16" s="15"/>
      <c r="Q16" s="15"/>
      <c r="R16" s="11">
        <f t="shared" si="5"/>
        <v>0</v>
      </c>
      <c r="S16" s="15"/>
      <c r="T16" s="15"/>
      <c r="U16" s="9">
        <f t="shared" si="1"/>
        <v>0</v>
      </c>
      <c r="V16" s="9">
        <f t="shared" si="2"/>
        <v>0</v>
      </c>
      <c r="W16" s="15"/>
      <c r="X16" s="16">
        <f t="shared" si="3"/>
        <v>0</v>
      </c>
      <c r="Z16" s="17"/>
    </row>
    <row r="17" spans="1:26" ht="18" customHeight="1" x14ac:dyDescent="0.2">
      <c r="A17" s="13">
        <v>1500010</v>
      </c>
      <c r="B17" s="14" t="s">
        <v>41</v>
      </c>
      <c r="C17" s="15">
        <v>20000</v>
      </c>
      <c r="D17" s="10">
        <f>VLOOKUP($A17,'07.04'!$A$9:$W$204,23,0)</f>
        <v>0</v>
      </c>
      <c r="E17" s="15">
        <v>10</v>
      </c>
      <c r="F17" s="15"/>
      <c r="G17" s="15"/>
      <c r="H17" s="9">
        <f t="shared" si="0"/>
        <v>10</v>
      </c>
      <c r="I17" s="15">
        <v>9</v>
      </c>
      <c r="J17" s="15"/>
      <c r="K17" s="15"/>
      <c r="L17" s="9">
        <f t="shared" si="4"/>
        <v>9</v>
      </c>
      <c r="M17" s="15"/>
      <c r="N17" s="15"/>
      <c r="O17" s="15"/>
      <c r="P17" s="15"/>
      <c r="Q17" s="15"/>
      <c r="R17" s="11">
        <f t="shared" si="5"/>
        <v>0</v>
      </c>
      <c r="S17" s="15">
        <v>1</v>
      </c>
      <c r="T17" s="15"/>
      <c r="U17" s="9">
        <f t="shared" si="1"/>
        <v>1</v>
      </c>
      <c r="V17" s="9">
        <f t="shared" si="2"/>
        <v>0</v>
      </c>
      <c r="W17" s="15"/>
      <c r="X17" s="16">
        <f t="shared" si="3"/>
        <v>0</v>
      </c>
      <c r="Y17" s="19"/>
      <c r="Z17" s="17"/>
    </row>
    <row r="18" spans="1:26" ht="18" customHeight="1" x14ac:dyDescent="0.2">
      <c r="A18" s="13">
        <v>1500013</v>
      </c>
      <c r="B18" s="14" t="s">
        <v>42</v>
      </c>
      <c r="C18" s="15">
        <v>27000</v>
      </c>
      <c r="D18" s="10">
        <f>VLOOKUP($A18,'07.04'!$A$9:$W$204,23,0)</f>
        <v>0</v>
      </c>
      <c r="E18" s="15">
        <v>32</v>
      </c>
      <c r="F18" s="15"/>
      <c r="G18" s="15"/>
      <c r="H18" s="9">
        <f t="shared" si="0"/>
        <v>32</v>
      </c>
      <c r="I18" s="15">
        <v>28</v>
      </c>
      <c r="J18" s="15"/>
      <c r="K18" s="15"/>
      <c r="L18" s="9">
        <f t="shared" si="4"/>
        <v>28</v>
      </c>
      <c r="M18" s="15"/>
      <c r="N18" s="15"/>
      <c r="O18" s="15"/>
      <c r="P18" s="15"/>
      <c r="Q18" s="15"/>
      <c r="R18" s="11">
        <f>SUM(M18:Q18)</f>
        <v>0</v>
      </c>
      <c r="S18" s="15">
        <v>4</v>
      </c>
      <c r="T18" s="15"/>
      <c r="U18" s="9">
        <f>S18+T18</f>
        <v>4</v>
      </c>
      <c r="V18" s="9">
        <f t="shared" si="2"/>
        <v>0</v>
      </c>
      <c r="W18" s="15"/>
      <c r="X18" s="16">
        <f>W18-V18</f>
        <v>0</v>
      </c>
      <c r="Y18" s="18"/>
      <c r="Z18" s="17"/>
    </row>
    <row r="19" spans="1:26" ht="18" customHeight="1" x14ac:dyDescent="0.2">
      <c r="A19" s="13">
        <v>1500017</v>
      </c>
      <c r="B19" s="14" t="s">
        <v>43</v>
      </c>
      <c r="C19" s="15">
        <v>19000</v>
      </c>
      <c r="D19" s="10">
        <f>VLOOKUP($A19,'07.04'!$A$9:$W$204,23,0)</f>
        <v>0</v>
      </c>
      <c r="E19" s="15"/>
      <c r="F19" s="15"/>
      <c r="G19" s="15"/>
      <c r="H19" s="9">
        <f t="shared" si="0"/>
        <v>0</v>
      </c>
      <c r="I19" s="15"/>
      <c r="J19" s="15"/>
      <c r="K19" s="15"/>
      <c r="L19" s="9">
        <f t="shared" si="4"/>
        <v>0</v>
      </c>
      <c r="M19" s="15"/>
      <c r="N19" s="15"/>
      <c r="O19" s="15"/>
      <c r="P19" s="15"/>
      <c r="Q19" s="15"/>
      <c r="R19" s="11">
        <f>SUM(M19:Q19)</f>
        <v>0</v>
      </c>
      <c r="S19" s="15"/>
      <c r="T19" s="15"/>
      <c r="U19" s="9">
        <f>S19+T19</f>
        <v>0</v>
      </c>
      <c r="V19" s="9">
        <f t="shared" si="2"/>
        <v>0</v>
      </c>
      <c r="W19" s="15"/>
      <c r="X19" s="16">
        <f>W19-V19</f>
        <v>0</v>
      </c>
      <c r="Y19" s="18"/>
      <c r="Z19" s="17"/>
    </row>
    <row r="20" spans="1:26" ht="18" customHeight="1" x14ac:dyDescent="0.2">
      <c r="A20" s="13">
        <v>1500021</v>
      </c>
      <c r="B20" s="14" t="s">
        <v>44</v>
      </c>
      <c r="C20" s="15">
        <v>19000</v>
      </c>
      <c r="D20" s="10">
        <f>VLOOKUP($A20,'07.04'!$A$9:$W$204,23,0)</f>
        <v>0</v>
      </c>
      <c r="E20" s="15">
        <v>8</v>
      </c>
      <c r="F20" s="15"/>
      <c r="G20" s="15"/>
      <c r="H20" s="9">
        <f t="shared" si="0"/>
        <v>8</v>
      </c>
      <c r="I20" s="15">
        <v>8</v>
      </c>
      <c r="J20" s="15"/>
      <c r="K20" s="15"/>
      <c r="L20" s="9">
        <f t="shared" si="4"/>
        <v>8</v>
      </c>
      <c r="M20" s="15"/>
      <c r="N20" s="15"/>
      <c r="O20" s="15"/>
      <c r="P20" s="15"/>
      <c r="Q20" s="15"/>
      <c r="R20" s="11">
        <f t="shared" si="5"/>
        <v>0</v>
      </c>
      <c r="S20" s="15"/>
      <c r="T20" s="15"/>
      <c r="U20" s="9">
        <f t="shared" si="1"/>
        <v>0</v>
      </c>
      <c r="V20" s="9">
        <f t="shared" si="2"/>
        <v>0</v>
      </c>
      <c r="W20" s="15"/>
      <c r="X20" s="16">
        <f t="shared" si="3"/>
        <v>0</v>
      </c>
      <c r="Y20" s="38"/>
      <c r="Z20" s="17"/>
    </row>
    <row r="21" spans="1:26" ht="18" customHeight="1" x14ac:dyDescent="0.2">
      <c r="A21" s="13">
        <v>1500022</v>
      </c>
      <c r="B21" s="14" t="s">
        <v>45</v>
      </c>
      <c r="C21" s="15">
        <v>19000</v>
      </c>
      <c r="D21" s="10">
        <f>VLOOKUP($A21,'07.04'!$A$9:$W$204,23,0)</f>
        <v>0</v>
      </c>
      <c r="E21" s="15">
        <v>10</v>
      </c>
      <c r="F21" s="15"/>
      <c r="G21" s="15"/>
      <c r="H21" s="9">
        <f t="shared" si="0"/>
        <v>10</v>
      </c>
      <c r="I21" s="15">
        <v>8</v>
      </c>
      <c r="J21" s="15"/>
      <c r="K21" s="15"/>
      <c r="L21" s="9">
        <f t="shared" si="4"/>
        <v>8</v>
      </c>
      <c r="M21" s="15"/>
      <c r="N21" s="15"/>
      <c r="O21" s="15"/>
      <c r="P21" s="15"/>
      <c r="Q21" s="15"/>
      <c r="R21" s="11">
        <f t="shared" si="5"/>
        <v>0</v>
      </c>
      <c r="S21" s="15">
        <v>2</v>
      </c>
      <c r="T21" s="15"/>
      <c r="U21" s="9">
        <f t="shared" si="1"/>
        <v>2</v>
      </c>
      <c r="V21" s="9">
        <f t="shared" si="2"/>
        <v>0</v>
      </c>
      <c r="W21" s="15"/>
      <c r="X21" s="16">
        <f t="shared" si="3"/>
        <v>0</v>
      </c>
      <c r="Y21" s="18"/>
      <c r="Z21" s="17"/>
    </row>
    <row r="22" spans="1:26" ht="18" customHeight="1" x14ac:dyDescent="0.2">
      <c r="A22" s="13">
        <v>1500023</v>
      </c>
      <c r="B22" s="14" t="s">
        <v>46</v>
      </c>
      <c r="C22" s="15">
        <v>16000</v>
      </c>
      <c r="D22" s="10">
        <f>VLOOKUP($A22,'07.04'!$A$9:$W$204,23,0)</f>
        <v>0</v>
      </c>
      <c r="E22" s="15">
        <v>8</v>
      </c>
      <c r="F22" s="15"/>
      <c r="G22" s="15"/>
      <c r="H22" s="9">
        <f t="shared" si="0"/>
        <v>8</v>
      </c>
      <c r="I22" s="15">
        <v>6</v>
      </c>
      <c r="J22" s="15"/>
      <c r="K22" s="15"/>
      <c r="L22" s="9">
        <f t="shared" si="4"/>
        <v>6</v>
      </c>
      <c r="M22" s="15"/>
      <c r="N22" s="15"/>
      <c r="O22" s="15"/>
      <c r="P22" s="15"/>
      <c r="Q22" s="15"/>
      <c r="R22" s="11">
        <f t="shared" si="5"/>
        <v>0</v>
      </c>
      <c r="S22" s="15">
        <v>2</v>
      </c>
      <c r="T22" s="15"/>
      <c r="U22" s="9">
        <f t="shared" si="1"/>
        <v>2</v>
      </c>
      <c r="V22" s="9">
        <f t="shared" si="2"/>
        <v>0</v>
      </c>
      <c r="W22" s="15"/>
      <c r="X22" s="16">
        <f t="shared" si="3"/>
        <v>0</v>
      </c>
      <c r="Y22" s="18"/>
      <c r="Z22" s="17"/>
    </row>
    <row r="23" spans="1:26" ht="18" customHeight="1" x14ac:dyDescent="0.2">
      <c r="A23" s="13">
        <v>1500024</v>
      </c>
      <c r="B23" s="14" t="s">
        <v>47</v>
      </c>
      <c r="C23" s="15">
        <v>21000</v>
      </c>
      <c r="D23" s="10">
        <f>VLOOKUP($A23,'07.04'!$A$9:$W$204,23,0)</f>
        <v>0</v>
      </c>
      <c r="E23" s="15"/>
      <c r="F23" s="15"/>
      <c r="G23" s="15"/>
      <c r="H23" s="9">
        <f t="shared" si="0"/>
        <v>0</v>
      </c>
      <c r="I23" s="15"/>
      <c r="J23" s="15"/>
      <c r="K23" s="15"/>
      <c r="L23" s="9">
        <f t="shared" si="4"/>
        <v>0</v>
      </c>
      <c r="M23" s="15"/>
      <c r="N23" s="15"/>
      <c r="O23" s="15"/>
      <c r="P23" s="15"/>
      <c r="Q23" s="15"/>
      <c r="R23" s="11">
        <f t="shared" si="5"/>
        <v>0</v>
      </c>
      <c r="S23" s="15"/>
      <c r="T23" s="15"/>
      <c r="U23" s="9">
        <f t="shared" si="1"/>
        <v>0</v>
      </c>
      <c r="V23" s="9">
        <f t="shared" si="2"/>
        <v>0</v>
      </c>
      <c r="W23" s="15"/>
      <c r="X23" s="16">
        <f t="shared" si="3"/>
        <v>0</v>
      </c>
      <c r="Y23" s="18"/>
      <c r="Z23" s="17"/>
    </row>
    <row r="24" spans="1:26" ht="18" customHeight="1" x14ac:dyDescent="0.2">
      <c r="A24" s="13">
        <v>1500026</v>
      </c>
      <c r="B24" s="14" t="s">
        <v>48</v>
      </c>
      <c r="C24" s="15">
        <v>21000</v>
      </c>
      <c r="D24" s="10">
        <f>VLOOKUP($A24,'07.04'!$A$9:$W$204,23,0)</f>
        <v>0</v>
      </c>
      <c r="E24" s="15">
        <v>10</v>
      </c>
      <c r="F24" s="15"/>
      <c r="G24" s="15"/>
      <c r="H24" s="9">
        <f t="shared" si="0"/>
        <v>10</v>
      </c>
      <c r="I24" s="15">
        <v>5</v>
      </c>
      <c r="J24" s="15"/>
      <c r="K24" s="15"/>
      <c r="L24" s="9">
        <f t="shared" si="4"/>
        <v>5</v>
      </c>
      <c r="M24" s="15"/>
      <c r="N24" s="15"/>
      <c r="O24" s="15"/>
      <c r="P24" s="15"/>
      <c r="Q24" s="15"/>
      <c r="R24" s="11">
        <f t="shared" si="5"/>
        <v>0</v>
      </c>
      <c r="S24" s="15">
        <v>5</v>
      </c>
      <c r="T24" s="15"/>
      <c r="U24" s="9">
        <f t="shared" si="1"/>
        <v>5</v>
      </c>
      <c r="V24" s="9">
        <f t="shared" si="2"/>
        <v>0</v>
      </c>
      <c r="W24" s="15"/>
      <c r="X24" s="16">
        <f t="shared" si="3"/>
        <v>0</v>
      </c>
      <c r="Y24" s="18"/>
      <c r="Z24" s="17"/>
    </row>
    <row r="25" spans="1:26" ht="18" customHeight="1" x14ac:dyDescent="0.2">
      <c r="A25" s="13">
        <v>1500028</v>
      </c>
      <c r="B25" s="14" t="s">
        <v>49</v>
      </c>
      <c r="C25" s="15">
        <v>20000</v>
      </c>
      <c r="D25" s="10">
        <f>VLOOKUP($A25,'07.04'!$A$9:$W$204,23,0)</f>
        <v>0</v>
      </c>
      <c r="E25" s="15">
        <v>10</v>
      </c>
      <c r="F25" s="15"/>
      <c r="G25" s="15"/>
      <c r="H25" s="9">
        <f t="shared" si="0"/>
        <v>10</v>
      </c>
      <c r="I25" s="15">
        <v>9</v>
      </c>
      <c r="J25" s="15"/>
      <c r="K25" s="15"/>
      <c r="L25" s="9">
        <f t="shared" si="4"/>
        <v>9</v>
      </c>
      <c r="M25" s="15"/>
      <c r="N25" s="15"/>
      <c r="O25" s="15"/>
      <c r="P25" s="15"/>
      <c r="Q25" s="15"/>
      <c r="R25" s="11">
        <f t="shared" si="5"/>
        <v>0</v>
      </c>
      <c r="S25" s="15">
        <v>1</v>
      </c>
      <c r="T25" s="15"/>
      <c r="U25" s="9">
        <f t="shared" si="1"/>
        <v>1</v>
      </c>
      <c r="V25" s="9">
        <f t="shared" si="2"/>
        <v>0</v>
      </c>
      <c r="W25" s="15"/>
      <c r="X25" s="16">
        <f>W25-V25</f>
        <v>0</v>
      </c>
      <c r="Y25" s="18"/>
      <c r="Z25" s="17"/>
    </row>
    <row r="26" spans="1:26" ht="18" customHeight="1" x14ac:dyDescent="0.2">
      <c r="A26" s="13">
        <v>1500029</v>
      </c>
      <c r="B26" s="14" t="s">
        <v>50</v>
      </c>
      <c r="C26" s="15">
        <v>18000</v>
      </c>
      <c r="D26" s="10">
        <f>VLOOKUP($A26,'07.04'!$A$9:$W$204,23,0)</f>
        <v>0</v>
      </c>
      <c r="E26" s="15"/>
      <c r="F26" s="15"/>
      <c r="G26" s="15"/>
      <c r="H26" s="9">
        <f t="shared" si="0"/>
        <v>0</v>
      </c>
      <c r="I26" s="15"/>
      <c r="J26" s="15"/>
      <c r="K26" s="15"/>
      <c r="L26" s="9">
        <f t="shared" si="4"/>
        <v>0</v>
      </c>
      <c r="M26" s="15"/>
      <c r="N26" s="15"/>
      <c r="O26" s="15"/>
      <c r="P26" s="15"/>
      <c r="Q26" s="15"/>
      <c r="R26" s="11">
        <f>SUM(M26:Q26)</f>
        <v>0</v>
      </c>
      <c r="S26" s="15"/>
      <c r="T26" s="15"/>
      <c r="U26" s="9">
        <f>S26+T26</f>
        <v>0</v>
      </c>
      <c r="V26" s="9">
        <f t="shared" si="2"/>
        <v>0</v>
      </c>
      <c r="W26" s="15"/>
      <c r="X26" s="16">
        <f>W26-V26</f>
        <v>0</v>
      </c>
      <c r="Y26" s="18"/>
      <c r="Z26" s="17"/>
    </row>
    <row r="27" spans="1:26" ht="18" customHeight="1" x14ac:dyDescent="0.2">
      <c r="A27" s="13">
        <v>1500047</v>
      </c>
      <c r="B27" s="14" t="s">
        <v>51</v>
      </c>
      <c r="C27" s="15">
        <v>32000</v>
      </c>
      <c r="D27" s="10">
        <f>VLOOKUP($A27,'07.04'!$A$9:$W$204,23,0)</f>
        <v>0</v>
      </c>
      <c r="E27" s="15">
        <v>10</v>
      </c>
      <c r="F27" s="15"/>
      <c r="G27" s="15"/>
      <c r="H27" s="9">
        <f t="shared" si="0"/>
        <v>10</v>
      </c>
      <c r="I27" s="15">
        <v>4</v>
      </c>
      <c r="J27" s="15"/>
      <c r="K27" s="15"/>
      <c r="L27" s="9">
        <f t="shared" si="4"/>
        <v>4</v>
      </c>
      <c r="M27" s="15"/>
      <c r="N27" s="15"/>
      <c r="O27" s="15"/>
      <c r="P27" s="15"/>
      <c r="Q27" s="15"/>
      <c r="R27" s="11">
        <f>SUM(M27:Q27)</f>
        <v>0</v>
      </c>
      <c r="S27" s="15"/>
      <c r="T27" s="15"/>
      <c r="U27" s="9">
        <f>S27+T27</f>
        <v>0</v>
      </c>
      <c r="V27" s="9">
        <f t="shared" si="2"/>
        <v>6</v>
      </c>
      <c r="W27" s="15">
        <v>6</v>
      </c>
      <c r="X27" s="16">
        <f>W27-V27</f>
        <v>0</v>
      </c>
      <c r="Y27" s="18"/>
      <c r="Z27" s="17"/>
    </row>
    <row r="28" spans="1:26" ht="18" customHeight="1" x14ac:dyDescent="0.2">
      <c r="A28" s="13">
        <v>1500081</v>
      </c>
      <c r="B28" s="14" t="s">
        <v>52</v>
      </c>
      <c r="C28" s="15">
        <v>22000</v>
      </c>
      <c r="D28" s="10">
        <f>VLOOKUP($A28,'07.04'!$A$9:$W$204,23,0)</f>
        <v>0</v>
      </c>
      <c r="E28" s="15">
        <v>10</v>
      </c>
      <c r="F28" s="15"/>
      <c r="G28" s="15"/>
      <c r="H28" s="9">
        <f t="shared" si="0"/>
        <v>10</v>
      </c>
      <c r="I28" s="15">
        <v>9</v>
      </c>
      <c r="J28" s="15"/>
      <c r="K28" s="15"/>
      <c r="L28" s="9">
        <f t="shared" si="4"/>
        <v>9</v>
      </c>
      <c r="M28" s="15"/>
      <c r="N28" s="15"/>
      <c r="O28" s="15"/>
      <c r="P28" s="15"/>
      <c r="Q28" s="15"/>
      <c r="R28" s="11">
        <f>SUM(M28:Q28)</f>
        <v>0</v>
      </c>
      <c r="S28" s="15">
        <v>1</v>
      </c>
      <c r="T28" s="15"/>
      <c r="U28" s="9">
        <f>S28+T28</f>
        <v>1</v>
      </c>
      <c r="V28" s="9">
        <f t="shared" si="2"/>
        <v>0</v>
      </c>
      <c r="W28" s="15"/>
      <c r="X28" s="16">
        <f>W28-V28</f>
        <v>0</v>
      </c>
      <c r="Y28" s="18"/>
      <c r="Z28" s="17"/>
    </row>
    <row r="29" spans="1:26" ht="18" customHeight="1" x14ac:dyDescent="0.2">
      <c r="A29" s="13">
        <v>1500088</v>
      </c>
      <c r="B29" s="14" t="s">
        <v>53</v>
      </c>
      <c r="C29" s="15">
        <v>21000</v>
      </c>
      <c r="D29" s="10">
        <f>VLOOKUP($A29,'07.04'!$A$9:$W$204,23,0)</f>
        <v>0</v>
      </c>
      <c r="E29" s="15">
        <v>10</v>
      </c>
      <c r="F29" s="15"/>
      <c r="G29" s="15"/>
      <c r="H29" s="9">
        <f t="shared" si="0"/>
        <v>10</v>
      </c>
      <c r="I29" s="15">
        <v>10</v>
      </c>
      <c r="J29" s="15"/>
      <c r="K29" s="15"/>
      <c r="L29" s="9">
        <f t="shared" si="4"/>
        <v>10</v>
      </c>
      <c r="M29" s="15"/>
      <c r="N29" s="15"/>
      <c r="O29" s="15"/>
      <c r="P29" s="15"/>
      <c r="Q29" s="15"/>
      <c r="R29" s="11">
        <f t="shared" si="5"/>
        <v>0</v>
      </c>
      <c r="S29" s="15"/>
      <c r="T29" s="15"/>
      <c r="U29" s="9">
        <f t="shared" si="1"/>
        <v>0</v>
      </c>
      <c r="V29" s="9">
        <f t="shared" si="2"/>
        <v>0</v>
      </c>
      <c r="W29" s="15"/>
      <c r="X29" s="16">
        <f t="shared" si="3"/>
        <v>0</v>
      </c>
      <c r="Y29" s="18"/>
      <c r="Z29" s="17"/>
    </row>
    <row r="30" spans="1:26" ht="18" customHeight="1" x14ac:dyDescent="0.2">
      <c r="A30" s="13">
        <v>1500089</v>
      </c>
      <c r="B30" s="14" t="s">
        <v>54</v>
      </c>
      <c r="C30" s="15">
        <v>20000</v>
      </c>
      <c r="D30" s="10">
        <f>VLOOKUP($A30,'07.04'!$A$9:$W$204,23,0)</f>
        <v>0</v>
      </c>
      <c r="E30" s="15">
        <v>10</v>
      </c>
      <c r="F30" s="15"/>
      <c r="G30" s="15"/>
      <c r="H30" s="9">
        <f t="shared" si="0"/>
        <v>10</v>
      </c>
      <c r="I30" s="15">
        <v>9</v>
      </c>
      <c r="J30" s="15"/>
      <c r="K30" s="15"/>
      <c r="L30" s="9">
        <f t="shared" si="4"/>
        <v>9</v>
      </c>
      <c r="M30" s="15"/>
      <c r="N30" s="15"/>
      <c r="O30" s="15"/>
      <c r="P30" s="15"/>
      <c r="Q30" s="15"/>
      <c r="R30" s="11">
        <f>SUM(M30:Q30)</f>
        <v>0</v>
      </c>
      <c r="S30" s="15">
        <v>1</v>
      </c>
      <c r="T30" s="15"/>
      <c r="U30" s="9">
        <f>S30+T30</f>
        <v>1</v>
      </c>
      <c r="V30" s="9">
        <f t="shared" si="2"/>
        <v>0</v>
      </c>
      <c r="W30" s="15"/>
      <c r="X30" s="16">
        <f>W30-V30</f>
        <v>0</v>
      </c>
      <c r="Y30" s="18"/>
      <c r="Z30" s="17"/>
    </row>
    <row r="31" spans="1:26" ht="18" customHeight="1" x14ac:dyDescent="0.2">
      <c r="A31" s="13">
        <v>1500134</v>
      </c>
      <c r="B31" s="14" t="s">
        <v>55</v>
      </c>
      <c r="C31" s="15">
        <v>24000</v>
      </c>
      <c r="D31" s="10">
        <f>VLOOKUP($A31,'07.04'!$A$9:$W$204,23,0)</f>
        <v>0</v>
      </c>
      <c r="E31" s="15">
        <v>10</v>
      </c>
      <c r="F31" s="15"/>
      <c r="G31" s="15"/>
      <c r="H31" s="9">
        <f t="shared" si="0"/>
        <v>10</v>
      </c>
      <c r="I31" s="15">
        <v>5</v>
      </c>
      <c r="J31" s="15"/>
      <c r="K31" s="15"/>
      <c r="L31" s="9">
        <f t="shared" si="4"/>
        <v>5</v>
      </c>
      <c r="M31" s="15"/>
      <c r="N31" s="15"/>
      <c r="O31" s="15"/>
      <c r="P31" s="15"/>
      <c r="Q31" s="15"/>
      <c r="R31" s="11">
        <f t="shared" si="5"/>
        <v>0</v>
      </c>
      <c r="S31" s="15">
        <v>5</v>
      </c>
      <c r="T31" s="15"/>
      <c r="U31" s="9">
        <f t="shared" si="1"/>
        <v>5</v>
      </c>
      <c r="V31" s="9">
        <f t="shared" si="2"/>
        <v>0</v>
      </c>
      <c r="W31" s="15"/>
      <c r="X31" s="16">
        <f t="shared" si="3"/>
        <v>0</v>
      </c>
      <c r="Y31" s="18"/>
      <c r="Z31" s="17"/>
    </row>
    <row r="32" spans="1:26" ht="18" customHeight="1" x14ac:dyDescent="0.2">
      <c r="A32" s="13">
        <v>1500228</v>
      </c>
      <c r="B32" s="14" t="s">
        <v>56</v>
      </c>
      <c r="C32" s="15">
        <v>18000</v>
      </c>
      <c r="D32" s="10">
        <f>VLOOKUP($A32,'07.04'!$A$9:$W$204,23,0)</f>
        <v>0</v>
      </c>
      <c r="E32" s="15">
        <v>10</v>
      </c>
      <c r="F32" s="15"/>
      <c r="G32" s="15"/>
      <c r="H32" s="9">
        <f t="shared" si="0"/>
        <v>10</v>
      </c>
      <c r="I32" s="15">
        <v>10</v>
      </c>
      <c r="J32" s="15"/>
      <c r="K32" s="15"/>
      <c r="L32" s="9">
        <f t="shared" si="4"/>
        <v>10</v>
      </c>
      <c r="M32" s="15"/>
      <c r="N32" s="15"/>
      <c r="O32" s="15"/>
      <c r="P32" s="15"/>
      <c r="Q32" s="15"/>
      <c r="R32" s="11">
        <f>SUM(M32:Q32)</f>
        <v>0</v>
      </c>
      <c r="S32" s="15"/>
      <c r="T32" s="15"/>
      <c r="U32" s="9">
        <f>S32+T32</f>
        <v>0</v>
      </c>
      <c r="V32" s="9">
        <f t="shared" si="2"/>
        <v>0</v>
      </c>
      <c r="W32" s="15"/>
      <c r="X32" s="16">
        <f>W32-V32</f>
        <v>0</v>
      </c>
      <c r="Y32" s="18"/>
      <c r="Z32" s="17"/>
    </row>
    <row r="33" spans="1:26" ht="18" customHeight="1" x14ac:dyDescent="0.2">
      <c r="A33" s="13">
        <v>1500300</v>
      </c>
      <c r="B33" s="14" t="s">
        <v>57</v>
      </c>
      <c r="C33" s="15">
        <v>22000</v>
      </c>
      <c r="D33" s="10">
        <f>VLOOKUP($A33,'07.04'!$A$9:$W$204,23,0)</f>
        <v>0</v>
      </c>
      <c r="E33" s="15">
        <v>10</v>
      </c>
      <c r="F33" s="15"/>
      <c r="G33" s="15"/>
      <c r="H33" s="9">
        <f t="shared" si="0"/>
        <v>10</v>
      </c>
      <c r="I33" s="15">
        <v>9</v>
      </c>
      <c r="J33" s="15"/>
      <c r="K33" s="15"/>
      <c r="L33" s="9">
        <f t="shared" si="4"/>
        <v>9</v>
      </c>
      <c r="M33" s="15"/>
      <c r="N33" s="15"/>
      <c r="O33" s="15"/>
      <c r="P33" s="15"/>
      <c r="Q33" s="15"/>
      <c r="R33" s="11">
        <f t="shared" si="5"/>
        <v>0</v>
      </c>
      <c r="S33" s="15">
        <v>1</v>
      </c>
      <c r="T33" s="15"/>
      <c r="U33" s="9">
        <f t="shared" si="1"/>
        <v>1</v>
      </c>
      <c r="V33" s="9">
        <f t="shared" si="2"/>
        <v>0</v>
      </c>
      <c r="W33" s="15"/>
      <c r="X33" s="16">
        <f t="shared" si="3"/>
        <v>0</v>
      </c>
      <c r="Y33" s="39"/>
      <c r="Z33" s="17"/>
    </row>
    <row r="34" spans="1:26" ht="18" customHeight="1" x14ac:dyDescent="0.2">
      <c r="A34" s="13">
        <v>1500301</v>
      </c>
      <c r="B34" s="14" t="s">
        <v>58</v>
      </c>
      <c r="C34" s="15">
        <v>20000</v>
      </c>
      <c r="D34" s="10">
        <f>VLOOKUP($A34,'07.04'!$A$9:$W$204,23,0)</f>
        <v>0</v>
      </c>
      <c r="E34" s="15">
        <v>10</v>
      </c>
      <c r="F34" s="15"/>
      <c r="G34" s="15"/>
      <c r="H34" s="9">
        <f t="shared" si="0"/>
        <v>10</v>
      </c>
      <c r="I34" s="15">
        <v>5</v>
      </c>
      <c r="J34" s="15"/>
      <c r="K34" s="15"/>
      <c r="L34" s="9">
        <f t="shared" si="4"/>
        <v>5</v>
      </c>
      <c r="M34" s="15"/>
      <c r="N34" s="15"/>
      <c r="O34" s="15"/>
      <c r="P34" s="15"/>
      <c r="Q34" s="15"/>
      <c r="R34" s="11">
        <f t="shared" si="5"/>
        <v>0</v>
      </c>
      <c r="S34" s="15">
        <v>5</v>
      </c>
      <c r="T34" s="15"/>
      <c r="U34" s="9">
        <f t="shared" si="1"/>
        <v>5</v>
      </c>
      <c r="V34" s="9">
        <f t="shared" si="2"/>
        <v>0</v>
      </c>
      <c r="W34" s="15"/>
      <c r="X34" s="16">
        <f t="shared" si="3"/>
        <v>0</v>
      </c>
      <c r="Y34" s="18"/>
      <c r="Z34" s="17"/>
    </row>
    <row r="35" spans="1:26" ht="18" customHeight="1" x14ac:dyDescent="0.2">
      <c r="A35" s="13">
        <v>1500303</v>
      </c>
      <c r="B35" s="14" t="s">
        <v>59</v>
      </c>
      <c r="C35" s="15">
        <v>18000</v>
      </c>
      <c r="D35" s="10">
        <f>VLOOKUP($A35,'07.04'!$A$9:$W$204,23,0)</f>
        <v>0</v>
      </c>
      <c r="E35" s="15">
        <v>10</v>
      </c>
      <c r="F35" s="15"/>
      <c r="G35" s="15"/>
      <c r="H35" s="9">
        <f t="shared" si="0"/>
        <v>10</v>
      </c>
      <c r="I35" s="15">
        <v>5</v>
      </c>
      <c r="J35" s="15"/>
      <c r="K35" s="15"/>
      <c r="L35" s="9">
        <f t="shared" si="4"/>
        <v>5</v>
      </c>
      <c r="M35" s="15"/>
      <c r="N35" s="15"/>
      <c r="O35" s="15"/>
      <c r="P35" s="15"/>
      <c r="Q35" s="15"/>
      <c r="R35" s="11">
        <f t="shared" si="5"/>
        <v>0</v>
      </c>
      <c r="S35" s="15">
        <v>5</v>
      </c>
      <c r="T35" s="15"/>
      <c r="U35" s="9">
        <f t="shared" si="1"/>
        <v>5</v>
      </c>
      <c r="V35" s="9">
        <f t="shared" si="2"/>
        <v>0</v>
      </c>
      <c r="W35" s="15"/>
      <c r="X35" s="16">
        <f t="shared" si="3"/>
        <v>0</v>
      </c>
      <c r="Y35" s="18"/>
      <c r="Z35" s="17"/>
    </row>
    <row r="36" spans="1:26" ht="18.75" customHeight="1" x14ac:dyDescent="0.2">
      <c r="A36" s="13">
        <v>1500304</v>
      </c>
      <c r="B36" s="14" t="s">
        <v>60</v>
      </c>
      <c r="C36" s="15">
        <v>18000</v>
      </c>
      <c r="D36" s="10">
        <f>VLOOKUP($A36,'07.04'!$A$9:$W$204,23,0)</f>
        <v>0</v>
      </c>
      <c r="E36" s="15">
        <v>10</v>
      </c>
      <c r="F36" s="15"/>
      <c r="G36" s="15"/>
      <c r="H36" s="9">
        <f t="shared" si="0"/>
        <v>10</v>
      </c>
      <c r="I36" s="15">
        <v>9</v>
      </c>
      <c r="J36" s="15"/>
      <c r="K36" s="15"/>
      <c r="L36" s="9">
        <f t="shared" si="4"/>
        <v>9</v>
      </c>
      <c r="M36" s="15"/>
      <c r="N36" s="15"/>
      <c r="O36" s="15"/>
      <c r="P36" s="15"/>
      <c r="Q36" s="15">
        <v>1</v>
      </c>
      <c r="R36" s="11">
        <f t="shared" si="5"/>
        <v>1</v>
      </c>
      <c r="S36" s="15"/>
      <c r="T36" s="15"/>
      <c r="U36" s="9">
        <f t="shared" si="1"/>
        <v>0</v>
      </c>
      <c r="V36" s="9">
        <f t="shared" si="2"/>
        <v>0</v>
      </c>
      <c r="W36" s="15"/>
      <c r="X36" s="16">
        <f t="shared" si="3"/>
        <v>0</v>
      </c>
      <c r="Y36" s="18"/>
      <c r="Z36" s="17"/>
    </row>
    <row r="37" spans="1:26" ht="18" customHeight="1" x14ac:dyDescent="0.2">
      <c r="A37" s="13">
        <v>1500306</v>
      </c>
      <c r="B37" s="14" t="s">
        <v>61</v>
      </c>
      <c r="C37" s="15">
        <v>17000</v>
      </c>
      <c r="D37" s="10">
        <f>VLOOKUP($A37,'07.04'!$A$9:$W$204,23,0)</f>
        <v>0</v>
      </c>
      <c r="E37" s="15">
        <v>10</v>
      </c>
      <c r="F37" s="15"/>
      <c r="G37" s="15"/>
      <c r="H37" s="9">
        <f t="shared" si="0"/>
        <v>10</v>
      </c>
      <c r="I37" s="15">
        <v>4</v>
      </c>
      <c r="J37" s="15"/>
      <c r="K37" s="15"/>
      <c r="L37" s="9">
        <f t="shared" si="4"/>
        <v>4</v>
      </c>
      <c r="M37" s="15"/>
      <c r="N37" s="15"/>
      <c r="O37" s="15"/>
      <c r="P37" s="15"/>
      <c r="Q37" s="15"/>
      <c r="R37" s="11">
        <f t="shared" si="5"/>
        <v>0</v>
      </c>
      <c r="S37" s="15">
        <v>6</v>
      </c>
      <c r="T37" s="15"/>
      <c r="U37" s="9">
        <f t="shared" si="1"/>
        <v>6</v>
      </c>
      <c r="V37" s="9">
        <f t="shared" si="2"/>
        <v>0</v>
      </c>
      <c r="W37" s="15"/>
      <c r="X37" s="16">
        <f t="shared" si="3"/>
        <v>0</v>
      </c>
      <c r="Y37" s="39"/>
      <c r="Z37" s="17"/>
    </row>
    <row r="38" spans="1:26" ht="18" customHeight="1" x14ac:dyDescent="0.2">
      <c r="A38" s="13">
        <v>1500307</v>
      </c>
      <c r="B38" s="14" t="s">
        <v>62</v>
      </c>
      <c r="C38" s="15">
        <v>20000</v>
      </c>
      <c r="D38" s="10">
        <f>VLOOKUP($A38,'07.04'!$A$9:$W$204,23,0)</f>
        <v>0</v>
      </c>
      <c r="E38" s="15">
        <v>10</v>
      </c>
      <c r="F38" s="15"/>
      <c r="G38" s="15"/>
      <c r="H38" s="9">
        <f t="shared" si="0"/>
        <v>10</v>
      </c>
      <c r="I38" s="15">
        <v>6</v>
      </c>
      <c r="J38" s="15"/>
      <c r="K38" s="15"/>
      <c r="L38" s="9">
        <f t="shared" si="4"/>
        <v>6</v>
      </c>
      <c r="M38" s="15"/>
      <c r="N38" s="15"/>
      <c r="O38" s="15"/>
      <c r="P38" s="15"/>
      <c r="Q38" s="15"/>
      <c r="R38" s="11">
        <f t="shared" si="5"/>
        <v>0</v>
      </c>
      <c r="S38" s="15">
        <v>4</v>
      </c>
      <c r="T38" s="15"/>
      <c r="U38" s="9">
        <f t="shared" si="1"/>
        <v>4</v>
      </c>
      <c r="V38" s="9">
        <f t="shared" si="2"/>
        <v>0</v>
      </c>
      <c r="W38" s="15"/>
      <c r="X38" s="16">
        <f t="shared" si="3"/>
        <v>0</v>
      </c>
      <c r="Y38" s="18"/>
      <c r="Z38" s="17"/>
    </row>
    <row r="39" spans="1:26" ht="18" customHeight="1" x14ac:dyDescent="0.2">
      <c r="A39" s="13">
        <v>1500309</v>
      </c>
      <c r="B39" s="14" t="s">
        <v>63</v>
      </c>
      <c r="C39" s="15">
        <v>18000</v>
      </c>
      <c r="D39" s="10">
        <f>VLOOKUP($A39,'07.04'!$A$9:$W$204,23,0)</f>
        <v>0</v>
      </c>
      <c r="E39" s="15"/>
      <c r="F39" s="15"/>
      <c r="G39" s="15"/>
      <c r="H39" s="9">
        <f t="shared" si="0"/>
        <v>0</v>
      </c>
      <c r="I39" s="15"/>
      <c r="J39" s="15"/>
      <c r="K39" s="15"/>
      <c r="L39" s="9">
        <f t="shared" si="4"/>
        <v>0</v>
      </c>
      <c r="M39" s="15"/>
      <c r="N39" s="15"/>
      <c r="O39" s="15"/>
      <c r="P39" s="15"/>
      <c r="Q39" s="15"/>
      <c r="R39" s="11">
        <f t="shared" si="5"/>
        <v>0</v>
      </c>
      <c r="S39" s="15"/>
      <c r="T39" s="15"/>
      <c r="U39" s="9">
        <f t="shared" si="1"/>
        <v>0</v>
      </c>
      <c r="V39" s="9">
        <f t="shared" si="2"/>
        <v>0</v>
      </c>
      <c r="W39" s="15"/>
      <c r="X39" s="16">
        <f t="shared" si="3"/>
        <v>0</v>
      </c>
      <c r="Y39" s="18"/>
      <c r="Z39" s="17"/>
    </row>
    <row r="40" spans="1:26" ht="18" customHeight="1" x14ac:dyDescent="0.2">
      <c r="A40" s="13">
        <v>1500310</v>
      </c>
      <c r="B40" s="14" t="s">
        <v>64</v>
      </c>
      <c r="C40" s="15">
        <v>20000</v>
      </c>
      <c r="D40" s="10">
        <f>VLOOKUP($A40,'07.04'!$A$9:$W$204,23,0)</f>
        <v>0</v>
      </c>
      <c r="E40" s="15">
        <v>10</v>
      </c>
      <c r="F40" s="15"/>
      <c r="G40" s="15"/>
      <c r="H40" s="9">
        <f t="shared" si="0"/>
        <v>10</v>
      </c>
      <c r="I40" s="15">
        <v>3</v>
      </c>
      <c r="J40" s="15"/>
      <c r="K40" s="15"/>
      <c r="L40" s="9">
        <f t="shared" si="4"/>
        <v>3</v>
      </c>
      <c r="M40" s="15"/>
      <c r="N40" s="15"/>
      <c r="O40" s="15"/>
      <c r="P40" s="15"/>
      <c r="Q40" s="15"/>
      <c r="R40" s="11">
        <f t="shared" si="5"/>
        <v>0</v>
      </c>
      <c r="S40" s="15">
        <v>7</v>
      </c>
      <c r="T40" s="15"/>
      <c r="U40" s="9">
        <f t="shared" si="1"/>
        <v>7</v>
      </c>
      <c r="V40" s="9">
        <f t="shared" si="2"/>
        <v>0</v>
      </c>
      <c r="W40" s="15"/>
      <c r="X40" s="16">
        <f t="shared" si="3"/>
        <v>0</v>
      </c>
      <c r="Y40" s="18"/>
      <c r="Z40" s="17"/>
    </row>
    <row r="41" spans="1:26" ht="18" customHeight="1" x14ac:dyDescent="0.2">
      <c r="A41" s="13">
        <v>1500311</v>
      </c>
      <c r="B41" s="14" t="s">
        <v>65</v>
      </c>
      <c r="C41" s="15">
        <v>21000</v>
      </c>
      <c r="D41" s="10">
        <f>VLOOKUP($A41,'07.04'!$A$9:$W$204,23,0)</f>
        <v>0</v>
      </c>
      <c r="E41" s="15">
        <v>10</v>
      </c>
      <c r="F41" s="15"/>
      <c r="G41" s="15"/>
      <c r="H41" s="9">
        <f t="shared" si="0"/>
        <v>10</v>
      </c>
      <c r="I41" s="15">
        <v>10</v>
      </c>
      <c r="J41" s="15"/>
      <c r="K41" s="15"/>
      <c r="L41" s="9">
        <f t="shared" si="4"/>
        <v>10</v>
      </c>
      <c r="M41" s="15"/>
      <c r="N41" s="15"/>
      <c r="O41" s="15"/>
      <c r="P41" s="15"/>
      <c r="Q41" s="15"/>
      <c r="R41" s="11">
        <f t="shared" si="5"/>
        <v>0</v>
      </c>
      <c r="S41" s="15"/>
      <c r="T41" s="15"/>
      <c r="U41" s="9">
        <f t="shared" si="1"/>
        <v>0</v>
      </c>
      <c r="V41" s="9">
        <f t="shared" si="2"/>
        <v>0</v>
      </c>
      <c r="W41" s="15"/>
      <c r="X41" s="16">
        <f t="shared" si="3"/>
        <v>0</v>
      </c>
      <c r="Y41" s="18"/>
      <c r="Z41" s="17"/>
    </row>
    <row r="42" spans="1:26" ht="18" customHeight="1" x14ac:dyDescent="0.2">
      <c r="A42" s="13">
        <v>1500312</v>
      </c>
      <c r="B42" s="14" t="s">
        <v>66</v>
      </c>
      <c r="C42" s="15">
        <v>21000</v>
      </c>
      <c r="D42" s="10">
        <f>VLOOKUP($A42,'07.04'!$A$9:$W$204,23,0)</f>
        <v>0</v>
      </c>
      <c r="E42" s="15"/>
      <c r="F42" s="15"/>
      <c r="G42" s="15"/>
      <c r="H42" s="9">
        <f t="shared" si="0"/>
        <v>0</v>
      </c>
      <c r="I42" s="15"/>
      <c r="J42" s="15"/>
      <c r="K42" s="15"/>
      <c r="L42" s="9">
        <f t="shared" si="4"/>
        <v>0</v>
      </c>
      <c r="M42" s="15"/>
      <c r="N42" s="15"/>
      <c r="O42" s="15"/>
      <c r="P42" s="15"/>
      <c r="Q42" s="15"/>
      <c r="R42" s="11">
        <f t="shared" si="5"/>
        <v>0</v>
      </c>
      <c r="S42" s="15"/>
      <c r="T42" s="15"/>
      <c r="U42" s="9">
        <f t="shared" si="1"/>
        <v>0</v>
      </c>
      <c r="V42" s="9">
        <f t="shared" si="2"/>
        <v>0</v>
      </c>
      <c r="W42" s="15"/>
      <c r="X42" s="16">
        <f t="shared" si="3"/>
        <v>0</v>
      </c>
      <c r="Y42" s="18"/>
      <c r="Z42" s="17"/>
    </row>
    <row r="43" spans="1:26" ht="18" customHeight="1" x14ac:dyDescent="0.2">
      <c r="A43" s="13">
        <v>1500313</v>
      </c>
      <c r="B43" s="14" t="s">
        <v>67</v>
      </c>
      <c r="C43" s="15">
        <v>20000</v>
      </c>
      <c r="D43" s="10">
        <f>VLOOKUP($A43,'07.04'!$A$9:$W$204,23,0)</f>
        <v>0</v>
      </c>
      <c r="E43" s="15">
        <v>10</v>
      </c>
      <c r="F43" s="15"/>
      <c r="G43" s="15"/>
      <c r="H43" s="9">
        <f t="shared" si="0"/>
        <v>10</v>
      </c>
      <c r="I43" s="15">
        <v>3</v>
      </c>
      <c r="J43" s="15"/>
      <c r="K43" s="15"/>
      <c r="L43" s="9">
        <f t="shared" si="4"/>
        <v>3</v>
      </c>
      <c r="M43" s="15"/>
      <c r="N43" s="15"/>
      <c r="O43" s="15"/>
      <c r="P43" s="15"/>
      <c r="Q43" s="15"/>
      <c r="R43" s="11">
        <f t="shared" si="5"/>
        <v>0</v>
      </c>
      <c r="S43" s="15">
        <v>7</v>
      </c>
      <c r="T43" s="15"/>
      <c r="U43" s="9">
        <f t="shared" si="1"/>
        <v>7</v>
      </c>
      <c r="V43" s="9">
        <f t="shared" si="2"/>
        <v>0</v>
      </c>
      <c r="W43" s="15"/>
      <c r="X43" s="16">
        <f t="shared" si="3"/>
        <v>0</v>
      </c>
      <c r="Y43" s="18"/>
      <c r="Z43" s="17"/>
    </row>
    <row r="44" spans="1:26" ht="18" customHeight="1" x14ac:dyDescent="0.2">
      <c r="A44" s="13">
        <v>1500314</v>
      </c>
      <c r="B44" s="14" t="s">
        <v>68</v>
      </c>
      <c r="C44" s="15">
        <v>17000</v>
      </c>
      <c r="D44" s="10">
        <f>VLOOKUP($A44,'07.04'!$A$9:$W$204,23,0)</f>
        <v>0</v>
      </c>
      <c r="E44" s="15">
        <v>10</v>
      </c>
      <c r="F44" s="15"/>
      <c r="G44" s="15"/>
      <c r="H44" s="9">
        <f t="shared" si="0"/>
        <v>10</v>
      </c>
      <c r="I44" s="15">
        <v>3</v>
      </c>
      <c r="J44" s="15"/>
      <c r="K44" s="15"/>
      <c r="L44" s="9">
        <f t="shared" si="4"/>
        <v>3</v>
      </c>
      <c r="M44" s="15"/>
      <c r="N44" s="15"/>
      <c r="O44" s="15"/>
      <c r="P44" s="15"/>
      <c r="Q44" s="15"/>
      <c r="R44" s="11">
        <f t="shared" si="5"/>
        <v>0</v>
      </c>
      <c r="S44" s="15">
        <v>7</v>
      </c>
      <c r="T44" s="15"/>
      <c r="U44" s="9">
        <f t="shared" si="1"/>
        <v>7</v>
      </c>
      <c r="V44" s="9">
        <f t="shared" si="2"/>
        <v>0</v>
      </c>
      <c r="W44" s="15"/>
      <c r="X44" s="16">
        <f t="shared" si="3"/>
        <v>0</v>
      </c>
      <c r="Y44" s="26"/>
      <c r="Z44" s="17"/>
    </row>
    <row r="45" spans="1:26" ht="18" customHeight="1" x14ac:dyDescent="0.2">
      <c r="A45" s="13">
        <v>1502007</v>
      </c>
      <c r="B45" s="14" t="s">
        <v>69</v>
      </c>
      <c r="C45" s="15">
        <v>19000</v>
      </c>
      <c r="D45" s="10">
        <f>VLOOKUP($A45,'07.04'!$A$9:$W$204,23,0)</f>
        <v>0</v>
      </c>
      <c r="E45" s="15"/>
      <c r="F45" s="15"/>
      <c r="G45" s="15"/>
      <c r="H45" s="9">
        <f t="shared" si="0"/>
        <v>0</v>
      </c>
      <c r="I45" s="15"/>
      <c r="J45" s="15"/>
      <c r="K45" s="15"/>
      <c r="L45" s="9">
        <f t="shared" si="4"/>
        <v>0</v>
      </c>
      <c r="M45" s="15"/>
      <c r="N45" s="15"/>
      <c r="O45" s="15"/>
      <c r="P45" s="15"/>
      <c r="Q45" s="15"/>
      <c r="R45" s="11">
        <f t="shared" si="5"/>
        <v>0</v>
      </c>
      <c r="S45" s="15"/>
      <c r="T45" s="15"/>
      <c r="U45" s="9">
        <f t="shared" si="1"/>
        <v>0</v>
      </c>
      <c r="V45" s="9">
        <f t="shared" si="2"/>
        <v>0</v>
      </c>
      <c r="W45" s="15"/>
      <c r="X45" s="16">
        <f t="shared" si="3"/>
        <v>0</v>
      </c>
      <c r="Y45" s="26"/>
      <c r="Z45" s="17"/>
    </row>
    <row r="46" spans="1:26" ht="18" customHeight="1" x14ac:dyDescent="0.2">
      <c r="A46" s="13">
        <v>1502011</v>
      </c>
      <c r="B46" s="14" t="s">
        <v>70</v>
      </c>
      <c r="C46" s="15">
        <v>17000</v>
      </c>
      <c r="D46" s="10">
        <f>VLOOKUP($A46,'07.04'!$A$9:$W$204,23,0)</f>
        <v>0</v>
      </c>
      <c r="E46" s="15">
        <v>10</v>
      </c>
      <c r="F46" s="15"/>
      <c r="G46" s="15"/>
      <c r="H46" s="9">
        <f t="shared" si="0"/>
        <v>10</v>
      </c>
      <c r="I46" s="15">
        <v>5</v>
      </c>
      <c r="J46" s="15"/>
      <c r="K46" s="15"/>
      <c r="L46" s="9">
        <f t="shared" si="4"/>
        <v>5</v>
      </c>
      <c r="M46" s="15"/>
      <c r="N46" s="15"/>
      <c r="O46" s="15"/>
      <c r="P46" s="15"/>
      <c r="Q46" s="15"/>
      <c r="R46" s="11">
        <f t="shared" si="5"/>
        <v>0</v>
      </c>
      <c r="S46" s="15">
        <v>5</v>
      </c>
      <c r="T46" s="15"/>
      <c r="U46" s="9">
        <f t="shared" si="1"/>
        <v>5</v>
      </c>
      <c r="V46" s="9">
        <f t="shared" si="2"/>
        <v>0</v>
      </c>
      <c r="W46" s="15"/>
      <c r="X46" s="16">
        <f t="shared" si="3"/>
        <v>0</v>
      </c>
      <c r="Y46" s="26"/>
      <c r="Z46" s="17"/>
    </row>
    <row r="47" spans="1:26" ht="18" customHeight="1" x14ac:dyDescent="0.2">
      <c r="A47" s="13">
        <v>1502012</v>
      </c>
      <c r="B47" s="14" t="s">
        <v>71</v>
      </c>
      <c r="C47" s="15">
        <v>18000</v>
      </c>
      <c r="D47" s="10">
        <f>VLOOKUP($A47,'07.04'!$A$9:$W$204,23,0)</f>
        <v>0</v>
      </c>
      <c r="E47" s="15">
        <v>8</v>
      </c>
      <c r="F47" s="15"/>
      <c r="G47" s="15"/>
      <c r="H47" s="9">
        <f t="shared" si="0"/>
        <v>8</v>
      </c>
      <c r="I47" s="15">
        <v>8</v>
      </c>
      <c r="J47" s="15"/>
      <c r="K47" s="15"/>
      <c r="L47" s="9">
        <f t="shared" si="4"/>
        <v>8</v>
      </c>
      <c r="M47" s="15"/>
      <c r="N47" s="15"/>
      <c r="O47" s="15"/>
      <c r="P47" s="15"/>
      <c r="Q47" s="15"/>
      <c r="R47" s="11">
        <f t="shared" si="5"/>
        <v>0</v>
      </c>
      <c r="S47" s="15"/>
      <c r="T47" s="15"/>
      <c r="U47" s="9">
        <f t="shared" si="1"/>
        <v>0</v>
      </c>
      <c r="V47" s="9">
        <f t="shared" si="2"/>
        <v>0</v>
      </c>
      <c r="W47" s="15"/>
      <c r="X47" s="16">
        <f t="shared" si="3"/>
        <v>0</v>
      </c>
      <c r="Y47" s="18"/>
      <c r="Z47" s="17"/>
    </row>
    <row r="48" spans="1:26" ht="18" customHeight="1" x14ac:dyDescent="0.2">
      <c r="A48" s="13">
        <v>1502013</v>
      </c>
      <c r="B48" s="14" t="s">
        <v>72</v>
      </c>
      <c r="C48" s="15">
        <v>20000</v>
      </c>
      <c r="D48" s="10">
        <f>VLOOKUP($A48,'07.04'!$A$9:$W$204,23,0)</f>
        <v>0</v>
      </c>
      <c r="E48" s="15">
        <v>10</v>
      </c>
      <c r="F48" s="15"/>
      <c r="G48" s="15"/>
      <c r="H48" s="9">
        <f t="shared" si="0"/>
        <v>10</v>
      </c>
      <c r="I48" s="15">
        <v>8</v>
      </c>
      <c r="J48" s="15"/>
      <c r="K48" s="15"/>
      <c r="L48" s="9">
        <f t="shared" si="4"/>
        <v>8</v>
      </c>
      <c r="M48" s="15"/>
      <c r="N48" s="15"/>
      <c r="O48" s="15"/>
      <c r="P48" s="15"/>
      <c r="Q48" s="15"/>
      <c r="R48" s="11">
        <f t="shared" si="5"/>
        <v>0</v>
      </c>
      <c r="S48" s="15">
        <v>2</v>
      </c>
      <c r="T48" s="15"/>
      <c r="U48" s="9">
        <f t="shared" si="1"/>
        <v>2</v>
      </c>
      <c r="V48" s="9">
        <f t="shared" si="2"/>
        <v>0</v>
      </c>
      <c r="W48" s="15"/>
      <c r="X48" s="16">
        <f t="shared" si="3"/>
        <v>0</v>
      </c>
      <c r="Y48" s="18"/>
      <c r="Z48" s="17"/>
    </row>
    <row r="49" spans="1:28" ht="18" customHeight="1" x14ac:dyDescent="0.2">
      <c r="A49" s="13">
        <v>1502021</v>
      </c>
      <c r="B49" s="14" t="s">
        <v>73</v>
      </c>
      <c r="C49" s="15">
        <v>22000</v>
      </c>
      <c r="D49" s="10">
        <f>VLOOKUP($A49,'07.04'!$A$9:$W$204,23,0)</f>
        <v>0</v>
      </c>
      <c r="E49" s="15">
        <v>10</v>
      </c>
      <c r="F49" s="15"/>
      <c r="G49" s="15"/>
      <c r="H49" s="9">
        <f t="shared" si="0"/>
        <v>10</v>
      </c>
      <c r="I49" s="15">
        <v>1</v>
      </c>
      <c r="J49" s="15"/>
      <c r="K49" s="15"/>
      <c r="L49" s="9">
        <f t="shared" si="4"/>
        <v>1</v>
      </c>
      <c r="M49" s="15"/>
      <c r="N49" s="15"/>
      <c r="O49" s="15"/>
      <c r="P49" s="15"/>
      <c r="Q49" s="15"/>
      <c r="R49" s="11">
        <f t="shared" si="5"/>
        <v>0</v>
      </c>
      <c r="S49" s="15">
        <v>9</v>
      </c>
      <c r="T49" s="15"/>
      <c r="U49" s="9">
        <f t="shared" si="1"/>
        <v>9</v>
      </c>
      <c r="V49" s="9">
        <f t="shared" si="2"/>
        <v>0</v>
      </c>
      <c r="W49" s="15"/>
      <c r="X49" s="16">
        <f t="shared" si="3"/>
        <v>0</v>
      </c>
      <c r="Y49" s="18"/>
      <c r="Z49" s="17"/>
    </row>
    <row r="50" spans="1:28" ht="18" customHeight="1" x14ac:dyDescent="0.2">
      <c r="A50" s="13">
        <v>1502024</v>
      </c>
      <c r="B50" s="14" t="s">
        <v>74</v>
      </c>
      <c r="C50" s="15">
        <v>21000</v>
      </c>
      <c r="D50" s="10">
        <f>VLOOKUP($A50,'07.04'!$A$9:$W$204,23,0)</f>
        <v>0</v>
      </c>
      <c r="E50" s="15"/>
      <c r="F50" s="15"/>
      <c r="G50" s="15"/>
      <c r="H50" s="9">
        <f t="shared" si="0"/>
        <v>0</v>
      </c>
      <c r="I50" s="15"/>
      <c r="J50" s="15"/>
      <c r="K50" s="15"/>
      <c r="L50" s="9">
        <f t="shared" si="4"/>
        <v>0</v>
      </c>
      <c r="M50" s="15"/>
      <c r="N50" s="15"/>
      <c r="O50" s="15"/>
      <c r="P50" s="15"/>
      <c r="Q50" s="15"/>
      <c r="R50" s="11">
        <f t="shared" si="5"/>
        <v>0</v>
      </c>
      <c r="S50" s="15"/>
      <c r="T50" s="15"/>
      <c r="U50" s="9">
        <f t="shared" si="1"/>
        <v>0</v>
      </c>
      <c r="V50" s="9">
        <f t="shared" si="2"/>
        <v>0</v>
      </c>
      <c r="W50" s="15"/>
      <c r="X50" s="16">
        <f t="shared" si="3"/>
        <v>0</v>
      </c>
      <c r="Y50" s="18"/>
      <c r="Z50" s="17"/>
    </row>
    <row r="51" spans="1:28" ht="18" customHeight="1" x14ac:dyDescent="0.2">
      <c r="A51" s="13">
        <v>1502029</v>
      </c>
      <c r="B51" s="14" t="s">
        <v>75</v>
      </c>
      <c r="C51" s="15">
        <v>19000</v>
      </c>
      <c r="D51" s="10">
        <f>VLOOKUP($A51,'07.04'!$A$9:$W$204,23,0)</f>
        <v>0</v>
      </c>
      <c r="E51" s="15">
        <v>10</v>
      </c>
      <c r="F51" s="15"/>
      <c r="G51" s="15"/>
      <c r="H51" s="9">
        <f t="shared" si="0"/>
        <v>10</v>
      </c>
      <c r="I51" s="15">
        <v>5</v>
      </c>
      <c r="J51" s="15"/>
      <c r="K51" s="15"/>
      <c r="L51" s="9">
        <f t="shared" si="4"/>
        <v>5</v>
      </c>
      <c r="M51" s="15"/>
      <c r="N51" s="15"/>
      <c r="O51" s="15"/>
      <c r="P51" s="15"/>
      <c r="Q51" s="15"/>
      <c r="R51" s="11">
        <f t="shared" si="5"/>
        <v>0</v>
      </c>
      <c r="S51" s="15">
        <v>5</v>
      </c>
      <c r="T51" s="15"/>
      <c r="U51" s="9">
        <f t="shared" si="1"/>
        <v>5</v>
      </c>
      <c r="V51" s="9">
        <f t="shared" si="2"/>
        <v>0</v>
      </c>
      <c r="W51" s="15"/>
      <c r="X51" s="16">
        <f t="shared" si="3"/>
        <v>0</v>
      </c>
      <c r="Y51" s="18"/>
      <c r="Z51" s="17"/>
    </row>
    <row r="52" spans="1:28" ht="18" customHeight="1" x14ac:dyDescent="0.2">
      <c r="A52" s="13">
        <v>1509001</v>
      </c>
      <c r="B52" s="14" t="s">
        <v>76</v>
      </c>
      <c r="C52" s="15">
        <v>25000</v>
      </c>
      <c r="D52" s="10">
        <f>VLOOKUP($A52,'07.04'!$A$9:$W$204,23,0)</f>
        <v>0</v>
      </c>
      <c r="E52" s="15"/>
      <c r="F52" s="15"/>
      <c r="G52" s="15"/>
      <c r="H52" s="9">
        <f t="shared" si="0"/>
        <v>0</v>
      </c>
      <c r="I52" s="15"/>
      <c r="J52" s="15"/>
      <c r="K52" s="15"/>
      <c r="L52" s="9">
        <f t="shared" si="4"/>
        <v>0</v>
      </c>
      <c r="M52" s="15"/>
      <c r="N52" s="15"/>
      <c r="O52" s="15"/>
      <c r="P52" s="15"/>
      <c r="Q52" s="15"/>
      <c r="R52" s="11">
        <f t="shared" si="5"/>
        <v>0</v>
      </c>
      <c r="S52" s="15"/>
      <c r="T52" s="15"/>
      <c r="U52" s="9">
        <f t="shared" si="1"/>
        <v>0</v>
      </c>
      <c r="V52" s="9">
        <f t="shared" si="2"/>
        <v>0</v>
      </c>
      <c r="W52" s="15"/>
      <c r="X52" s="16">
        <f t="shared" si="3"/>
        <v>0</v>
      </c>
      <c r="Y52" s="18"/>
      <c r="Z52" s="17"/>
    </row>
    <row r="53" spans="1:28" ht="18" customHeight="1" x14ac:dyDescent="0.2">
      <c r="A53" s="7">
        <v>1520000</v>
      </c>
      <c r="B53" s="8" t="s">
        <v>77</v>
      </c>
      <c r="C53" s="9"/>
      <c r="D53" s="10">
        <f>VLOOKUP($A53,'07.04'!$A$9:$W$204,23,0)</f>
        <v>0</v>
      </c>
      <c r="E53" s="10"/>
      <c r="F53" s="10"/>
      <c r="G53" s="10"/>
      <c r="H53" s="9"/>
      <c r="I53" s="10"/>
      <c r="J53" s="10"/>
      <c r="K53" s="10"/>
      <c r="L53" s="9">
        <f t="shared" si="4"/>
        <v>0</v>
      </c>
      <c r="M53" s="10"/>
      <c r="N53" s="10"/>
      <c r="O53" s="10"/>
      <c r="P53" s="10"/>
      <c r="Q53" s="10"/>
      <c r="R53" s="11">
        <f t="shared" si="5"/>
        <v>0</v>
      </c>
      <c r="S53" s="10"/>
      <c r="T53" s="10"/>
      <c r="U53" s="9"/>
      <c r="V53" s="9"/>
      <c r="W53" s="10"/>
      <c r="X53" s="9"/>
      <c r="Y53" s="18"/>
      <c r="Z53" s="17"/>
    </row>
    <row r="54" spans="1:28" s="24" customFormat="1" ht="18" customHeight="1" x14ac:dyDescent="0.2">
      <c r="A54" s="13">
        <v>1520001</v>
      </c>
      <c r="B54" s="20" t="s">
        <v>78</v>
      </c>
      <c r="C54" s="21">
        <v>22000</v>
      </c>
      <c r="D54" s="10">
        <f>VLOOKUP($A54,'07.04'!$A$9:$W$204,23,0)</f>
        <v>0</v>
      </c>
      <c r="E54" s="21"/>
      <c r="F54" s="21"/>
      <c r="G54" s="21"/>
      <c r="H54" s="9">
        <f t="shared" ref="H54:H64" si="6">SUM(E54:G54)</f>
        <v>0</v>
      </c>
      <c r="I54" s="21"/>
      <c r="J54" s="21"/>
      <c r="K54" s="21"/>
      <c r="L54" s="9">
        <f t="shared" si="4"/>
        <v>0</v>
      </c>
      <c r="M54" s="21"/>
      <c r="N54" s="15"/>
      <c r="O54" s="21"/>
      <c r="P54" s="15"/>
      <c r="Q54" s="21"/>
      <c r="R54" s="11">
        <f t="shared" si="5"/>
        <v>0</v>
      </c>
      <c r="S54" s="21"/>
      <c r="T54" s="21"/>
      <c r="U54" s="9">
        <f t="shared" ref="U54:U64" si="7">S54+T54</f>
        <v>0</v>
      </c>
      <c r="V54" s="9">
        <f t="shared" ref="V54:V64" si="8">D54+H54-L54-R54-U54</f>
        <v>0</v>
      </c>
      <c r="W54" s="21"/>
      <c r="X54" s="16">
        <f t="shared" ref="X54:X64" si="9">W54-V54</f>
        <v>0</v>
      </c>
      <c r="Y54" s="18"/>
      <c r="Z54" s="18"/>
      <c r="AA54" s="17"/>
      <c r="AB54" s="3"/>
    </row>
    <row r="55" spans="1:28" s="24" customFormat="1" ht="18" customHeight="1" x14ac:dyDescent="0.2">
      <c r="A55" s="13">
        <v>1520004</v>
      </c>
      <c r="B55" s="20" t="s">
        <v>79</v>
      </c>
      <c r="C55" s="21">
        <v>22000</v>
      </c>
      <c r="D55" s="10">
        <f>VLOOKUP($A55,'07.04'!$A$9:$W$204,23,0)</f>
        <v>0</v>
      </c>
      <c r="E55" s="15">
        <v>8</v>
      </c>
      <c r="F55" s="15"/>
      <c r="G55" s="15"/>
      <c r="H55" s="9">
        <f t="shared" si="6"/>
        <v>8</v>
      </c>
      <c r="I55" s="15">
        <v>7</v>
      </c>
      <c r="J55" s="15"/>
      <c r="K55" s="15"/>
      <c r="L55" s="9">
        <f t="shared" si="4"/>
        <v>7</v>
      </c>
      <c r="M55" s="15"/>
      <c r="N55" s="15"/>
      <c r="O55" s="15"/>
      <c r="P55" s="15"/>
      <c r="Q55" s="15"/>
      <c r="R55" s="11">
        <f t="shared" si="5"/>
        <v>0</v>
      </c>
      <c r="S55" s="15">
        <v>1</v>
      </c>
      <c r="T55" s="15"/>
      <c r="U55" s="9">
        <f t="shared" si="7"/>
        <v>1</v>
      </c>
      <c r="V55" s="9">
        <f t="shared" si="8"/>
        <v>0</v>
      </c>
      <c r="W55" s="15"/>
      <c r="X55" s="16">
        <f t="shared" si="9"/>
        <v>0</v>
      </c>
      <c r="Y55" s="18"/>
      <c r="Z55" s="18"/>
      <c r="AA55" s="17"/>
      <c r="AB55" s="3"/>
    </row>
    <row r="56" spans="1:28" x14ac:dyDescent="0.2">
      <c r="A56" s="13">
        <v>1520005</v>
      </c>
      <c r="B56" s="14" t="s">
        <v>80</v>
      </c>
      <c r="C56" s="15">
        <v>22000</v>
      </c>
      <c r="D56" s="10">
        <f>VLOOKUP($A56,'07.04'!$A$9:$W$204,23,0)</f>
        <v>0</v>
      </c>
      <c r="E56" s="15">
        <v>10</v>
      </c>
      <c r="F56" s="15"/>
      <c r="G56" s="15"/>
      <c r="H56" s="9">
        <f t="shared" si="6"/>
        <v>10</v>
      </c>
      <c r="I56" s="15">
        <v>7</v>
      </c>
      <c r="J56" s="15"/>
      <c r="K56" s="15"/>
      <c r="L56" s="9">
        <f t="shared" si="4"/>
        <v>7</v>
      </c>
      <c r="M56" s="15"/>
      <c r="N56" s="15"/>
      <c r="O56" s="15"/>
      <c r="P56" s="15"/>
      <c r="Q56" s="15"/>
      <c r="R56" s="11">
        <f t="shared" si="5"/>
        <v>0</v>
      </c>
      <c r="S56" s="15">
        <v>3</v>
      </c>
      <c r="T56" s="15"/>
      <c r="U56" s="9">
        <f t="shared" si="7"/>
        <v>3</v>
      </c>
      <c r="V56" s="9">
        <f t="shared" si="8"/>
        <v>0</v>
      </c>
      <c r="W56" s="15"/>
      <c r="X56" s="16">
        <f t="shared" si="9"/>
        <v>0</v>
      </c>
      <c r="Y56" s="18"/>
      <c r="Z56" s="18"/>
      <c r="AA56" s="17"/>
    </row>
    <row r="57" spans="1:28" x14ac:dyDescent="0.2">
      <c r="A57" s="13">
        <v>1520020</v>
      </c>
      <c r="B57" s="14" t="s">
        <v>81</v>
      </c>
      <c r="C57" s="15">
        <v>20000</v>
      </c>
      <c r="D57" s="10">
        <f>VLOOKUP($A57,'07.04'!$A$9:$W$204,23,0)</f>
        <v>0</v>
      </c>
      <c r="E57" s="15">
        <v>10</v>
      </c>
      <c r="F57" s="15"/>
      <c r="G57" s="15"/>
      <c r="H57" s="9">
        <f t="shared" si="6"/>
        <v>10</v>
      </c>
      <c r="I57" s="15">
        <v>4</v>
      </c>
      <c r="J57" s="15"/>
      <c r="K57" s="15"/>
      <c r="L57" s="9">
        <f t="shared" si="4"/>
        <v>4</v>
      </c>
      <c r="M57" s="15"/>
      <c r="N57" s="15"/>
      <c r="O57" s="15"/>
      <c r="P57" s="15"/>
      <c r="Q57" s="15"/>
      <c r="R57" s="11">
        <f t="shared" si="5"/>
        <v>0</v>
      </c>
      <c r="S57" s="15">
        <v>6</v>
      </c>
      <c r="T57" s="15"/>
      <c r="U57" s="9">
        <f t="shared" si="7"/>
        <v>6</v>
      </c>
      <c r="V57" s="9">
        <f t="shared" si="8"/>
        <v>0</v>
      </c>
      <c r="W57" s="15"/>
      <c r="X57" s="16">
        <f t="shared" si="9"/>
        <v>0</v>
      </c>
      <c r="Y57" s="18"/>
      <c r="Z57" s="17"/>
    </row>
    <row r="58" spans="1:28" ht="18" customHeight="1" x14ac:dyDescent="0.2">
      <c r="A58" s="13">
        <v>1520041</v>
      </c>
      <c r="B58" s="14" t="s">
        <v>82</v>
      </c>
      <c r="C58" s="15">
        <v>29000</v>
      </c>
      <c r="D58" s="10">
        <f>VLOOKUP($A58,'07.04'!$A$9:$W$204,23,0)</f>
        <v>0</v>
      </c>
      <c r="E58" s="15"/>
      <c r="F58" s="15"/>
      <c r="G58" s="15"/>
      <c r="H58" s="9">
        <f t="shared" si="6"/>
        <v>0</v>
      </c>
      <c r="I58" s="15"/>
      <c r="J58" s="15"/>
      <c r="K58" s="15"/>
      <c r="L58" s="9">
        <f t="shared" si="4"/>
        <v>0</v>
      </c>
      <c r="M58" s="15"/>
      <c r="N58" s="15"/>
      <c r="O58" s="15"/>
      <c r="P58" s="15"/>
      <c r="Q58" s="15"/>
      <c r="R58" s="11">
        <f>SUM(M58:Q58)</f>
        <v>0</v>
      </c>
      <c r="S58" s="15"/>
      <c r="T58" s="15"/>
      <c r="U58" s="9">
        <f>S58+T58</f>
        <v>0</v>
      </c>
      <c r="V58" s="9">
        <f t="shared" si="8"/>
        <v>0</v>
      </c>
      <c r="W58" s="15"/>
      <c r="X58" s="16">
        <f>W58-V58</f>
        <v>0</v>
      </c>
      <c r="Y58" s="18"/>
      <c r="Z58" s="17"/>
    </row>
    <row r="59" spans="1:28" ht="18" customHeight="1" x14ac:dyDescent="0.2">
      <c r="A59" s="13">
        <v>1520043</v>
      </c>
      <c r="B59" s="14" t="s">
        <v>83</v>
      </c>
      <c r="C59" s="15">
        <v>32000</v>
      </c>
      <c r="D59" s="10">
        <f>VLOOKUP($A59,'07.04'!$A$9:$W$204,23,0)</f>
        <v>0</v>
      </c>
      <c r="E59" s="15"/>
      <c r="F59" s="15"/>
      <c r="G59" s="15"/>
      <c r="H59" s="9">
        <f t="shared" si="6"/>
        <v>0</v>
      </c>
      <c r="I59" s="15"/>
      <c r="J59" s="15"/>
      <c r="K59" s="15"/>
      <c r="L59" s="9">
        <f t="shared" si="4"/>
        <v>0</v>
      </c>
      <c r="M59" s="15"/>
      <c r="N59" s="15"/>
      <c r="O59" s="15"/>
      <c r="P59" s="15"/>
      <c r="Q59" s="15"/>
      <c r="R59" s="11">
        <f t="shared" si="5"/>
        <v>0</v>
      </c>
      <c r="S59" s="15"/>
      <c r="T59" s="15"/>
      <c r="U59" s="9">
        <f t="shared" si="7"/>
        <v>0</v>
      </c>
      <c r="V59" s="9">
        <f t="shared" si="8"/>
        <v>0</v>
      </c>
      <c r="W59" s="15"/>
      <c r="X59" s="16">
        <f t="shared" si="9"/>
        <v>0</v>
      </c>
      <c r="Y59" s="18"/>
      <c r="Z59" s="17"/>
    </row>
    <row r="60" spans="1:28" ht="18" customHeight="1" x14ac:dyDescent="0.2">
      <c r="A60" s="13">
        <v>1520050</v>
      </c>
      <c r="B60" s="14" t="s">
        <v>243</v>
      </c>
      <c r="C60" s="15">
        <v>35000</v>
      </c>
      <c r="D60" s="10">
        <f>VLOOKUP($A60,'07.04'!$A$9:$W$204,23,0)</f>
        <v>0</v>
      </c>
      <c r="E60" s="15"/>
      <c r="F60" s="15"/>
      <c r="G60" s="15"/>
      <c r="H60" s="9">
        <f t="shared" si="6"/>
        <v>0</v>
      </c>
      <c r="I60" s="15">
        <v>19</v>
      </c>
      <c r="J60" s="15"/>
      <c r="K60" s="15"/>
      <c r="L60" s="9">
        <f t="shared" si="4"/>
        <v>19</v>
      </c>
      <c r="M60" s="15"/>
      <c r="N60" s="15"/>
      <c r="O60" s="15"/>
      <c r="P60" s="15"/>
      <c r="Q60" s="15"/>
      <c r="R60" s="11">
        <f t="shared" si="5"/>
        <v>0</v>
      </c>
      <c r="S60" s="15"/>
      <c r="T60" s="15"/>
      <c r="U60" s="9">
        <f t="shared" si="7"/>
        <v>0</v>
      </c>
      <c r="V60" s="9"/>
      <c r="W60" s="15"/>
      <c r="X60" s="16"/>
      <c r="Y60" s="18"/>
      <c r="Z60" s="17"/>
    </row>
    <row r="61" spans="1:28" ht="18" customHeight="1" x14ac:dyDescent="0.2">
      <c r="A61" s="13">
        <v>1520051</v>
      </c>
      <c r="B61" s="14" t="s">
        <v>244</v>
      </c>
      <c r="C61" s="15">
        <v>50000</v>
      </c>
      <c r="D61" s="10">
        <f>VLOOKUP($A61,'07.04'!$A$9:$W$204,23,0)</f>
        <v>0</v>
      </c>
      <c r="E61" s="15"/>
      <c r="F61" s="15"/>
      <c r="G61" s="15"/>
      <c r="H61" s="9">
        <f t="shared" si="6"/>
        <v>0</v>
      </c>
      <c r="I61" s="15">
        <v>24</v>
      </c>
      <c r="J61" s="15"/>
      <c r="K61" s="15"/>
      <c r="L61" s="9">
        <f t="shared" si="4"/>
        <v>24</v>
      </c>
      <c r="M61" s="15"/>
      <c r="N61" s="15"/>
      <c r="O61" s="15"/>
      <c r="P61" s="15"/>
      <c r="Q61" s="15"/>
      <c r="R61" s="11">
        <f t="shared" si="5"/>
        <v>0</v>
      </c>
      <c r="S61" s="15"/>
      <c r="T61" s="15"/>
      <c r="U61" s="9">
        <f t="shared" si="7"/>
        <v>0</v>
      </c>
      <c r="V61" s="9"/>
      <c r="W61" s="15"/>
      <c r="X61" s="16"/>
      <c r="Y61" s="18"/>
      <c r="Z61" s="17"/>
    </row>
    <row r="62" spans="1:28" ht="18" customHeight="1" x14ac:dyDescent="0.2">
      <c r="A62" s="13">
        <v>1522008</v>
      </c>
      <c r="B62" s="14" t="s">
        <v>84</v>
      </c>
      <c r="C62" s="15">
        <v>25000</v>
      </c>
      <c r="D62" s="10">
        <f>VLOOKUP($A62,'07.04'!$A$9:$W$204,23,0)</f>
        <v>0</v>
      </c>
      <c r="E62" s="15">
        <v>8</v>
      </c>
      <c r="F62" s="15"/>
      <c r="G62" s="15"/>
      <c r="H62" s="9">
        <f t="shared" si="6"/>
        <v>8</v>
      </c>
      <c r="I62" s="15">
        <v>4</v>
      </c>
      <c r="J62" s="15"/>
      <c r="K62" s="15"/>
      <c r="L62" s="9">
        <f t="shared" si="4"/>
        <v>4</v>
      </c>
      <c r="M62" s="15"/>
      <c r="N62" s="15"/>
      <c r="O62" s="15"/>
      <c r="P62" s="15"/>
      <c r="Q62" s="15"/>
      <c r="R62" s="11">
        <f t="shared" si="5"/>
        <v>0</v>
      </c>
      <c r="S62" s="15">
        <v>4</v>
      </c>
      <c r="T62" s="15"/>
      <c r="U62" s="9">
        <f t="shared" si="7"/>
        <v>4</v>
      </c>
      <c r="V62" s="9">
        <f t="shared" si="8"/>
        <v>0</v>
      </c>
      <c r="W62" s="15"/>
      <c r="X62" s="16">
        <f t="shared" si="9"/>
        <v>0</v>
      </c>
      <c r="Y62" s="18"/>
      <c r="Z62" s="17"/>
    </row>
    <row r="63" spans="1:28" ht="18" customHeight="1" x14ac:dyDescent="0.2">
      <c r="A63" s="13">
        <v>1523008</v>
      </c>
      <c r="B63" s="14" t="s">
        <v>232</v>
      </c>
      <c r="C63" s="15">
        <v>13000</v>
      </c>
      <c r="D63" s="10">
        <f>VLOOKUP($A63,'07.04'!$A$9:$W$204,23,0)</f>
        <v>0</v>
      </c>
      <c r="E63" s="15">
        <v>187</v>
      </c>
      <c r="F63" s="15"/>
      <c r="G63" s="15"/>
      <c r="H63" s="9">
        <f t="shared" si="6"/>
        <v>187</v>
      </c>
      <c r="I63" s="15">
        <v>10</v>
      </c>
      <c r="J63" s="15"/>
      <c r="K63" s="15"/>
      <c r="L63" s="9">
        <f t="shared" si="4"/>
        <v>10</v>
      </c>
      <c r="M63" s="15"/>
      <c r="N63" s="15"/>
      <c r="O63" s="15"/>
      <c r="P63" s="15"/>
      <c r="Q63" s="15"/>
      <c r="R63" s="11">
        <f t="shared" si="5"/>
        <v>0</v>
      </c>
      <c r="S63" s="15"/>
      <c r="T63" s="15"/>
      <c r="U63" s="9">
        <f t="shared" si="7"/>
        <v>0</v>
      </c>
      <c r="V63" s="9">
        <f>D63+H63-L63-R63-U63-L60*3-L61*5</f>
        <v>0</v>
      </c>
      <c r="W63" s="15"/>
      <c r="X63" s="16">
        <f t="shared" si="9"/>
        <v>0</v>
      </c>
      <c r="Y63" s="18"/>
      <c r="Z63" s="17"/>
    </row>
    <row r="64" spans="1:28" ht="18" customHeight="1" x14ac:dyDescent="0.2">
      <c r="A64" s="13">
        <v>1522009</v>
      </c>
      <c r="B64" s="14" t="s">
        <v>85</v>
      </c>
      <c r="C64" s="15">
        <v>24000</v>
      </c>
      <c r="D64" s="10">
        <f>VLOOKUP($A64,'07.04'!$A$9:$W$204,23,0)</f>
        <v>0</v>
      </c>
      <c r="E64" s="15"/>
      <c r="F64" s="15"/>
      <c r="G64" s="15"/>
      <c r="H64" s="9">
        <f t="shared" si="6"/>
        <v>0</v>
      </c>
      <c r="I64" s="15"/>
      <c r="J64" s="15"/>
      <c r="K64" s="15"/>
      <c r="L64" s="9">
        <f t="shared" si="4"/>
        <v>0</v>
      </c>
      <c r="M64" s="15"/>
      <c r="N64" s="15"/>
      <c r="O64" s="15"/>
      <c r="P64" s="15"/>
      <c r="Q64" s="15"/>
      <c r="R64" s="11">
        <f t="shared" si="5"/>
        <v>0</v>
      </c>
      <c r="S64" s="15"/>
      <c r="T64" s="15"/>
      <c r="U64" s="9">
        <f t="shared" si="7"/>
        <v>0</v>
      </c>
      <c r="V64" s="9">
        <f t="shared" si="8"/>
        <v>0</v>
      </c>
      <c r="W64" s="15"/>
      <c r="X64" s="16">
        <f t="shared" si="9"/>
        <v>0</v>
      </c>
      <c r="Y64" s="18"/>
      <c r="Z64" s="17"/>
    </row>
    <row r="65" spans="1:26" ht="18" customHeight="1" x14ac:dyDescent="0.2">
      <c r="A65" s="7">
        <v>1530000</v>
      </c>
      <c r="B65" s="8" t="s">
        <v>86</v>
      </c>
      <c r="C65" s="9"/>
      <c r="D65" s="10">
        <f>VLOOKUP($A65,'07.04'!$A$9:$W$204,23,0)</f>
        <v>0</v>
      </c>
      <c r="E65" s="10"/>
      <c r="F65" s="10"/>
      <c r="G65" s="10"/>
      <c r="H65" s="9"/>
      <c r="I65" s="10"/>
      <c r="J65" s="10"/>
      <c r="K65" s="10"/>
      <c r="L65" s="9">
        <f t="shared" si="4"/>
        <v>0</v>
      </c>
      <c r="M65" s="10"/>
      <c r="N65" s="10"/>
      <c r="O65" s="10"/>
      <c r="P65" s="10"/>
      <c r="Q65" s="10"/>
      <c r="R65" s="11">
        <f t="shared" si="5"/>
        <v>0</v>
      </c>
      <c r="S65" s="10"/>
      <c r="T65" s="10"/>
      <c r="U65" s="9"/>
      <c r="V65" s="9"/>
      <c r="W65" s="10"/>
      <c r="X65" s="9"/>
      <c r="Y65" s="18"/>
      <c r="Z65" s="17"/>
    </row>
    <row r="66" spans="1:26" ht="18" customHeight="1" x14ac:dyDescent="0.2">
      <c r="A66" s="13">
        <v>1532013</v>
      </c>
      <c r="B66" s="14" t="s">
        <v>87</v>
      </c>
      <c r="C66" s="15">
        <v>89000</v>
      </c>
      <c r="D66" s="10">
        <f>VLOOKUP($A66,'07.04'!$A$9:$W$204,23,0)</f>
        <v>0</v>
      </c>
      <c r="E66" s="15"/>
      <c r="F66" s="15"/>
      <c r="G66" s="15"/>
      <c r="H66" s="9">
        <f>SUM(E66:G66)</f>
        <v>0</v>
      </c>
      <c r="I66" s="15"/>
      <c r="J66" s="15"/>
      <c r="K66" s="15"/>
      <c r="L66" s="9">
        <f t="shared" si="4"/>
        <v>0</v>
      </c>
      <c r="M66" s="15"/>
      <c r="N66" s="15"/>
      <c r="O66" s="15"/>
      <c r="P66" s="15"/>
      <c r="Q66" s="15"/>
      <c r="R66" s="11">
        <f t="shared" si="5"/>
        <v>0</v>
      </c>
      <c r="S66" s="15"/>
      <c r="T66" s="15"/>
      <c r="U66" s="9">
        <f>S66+T66</f>
        <v>0</v>
      </c>
      <c r="V66" s="9">
        <f>D66+H66-L66-R66-U66</f>
        <v>0</v>
      </c>
      <c r="W66" s="15"/>
      <c r="X66" s="16">
        <f>W66-V66</f>
        <v>0</v>
      </c>
      <c r="Y66" s="18"/>
      <c r="Z66" s="17"/>
    </row>
    <row r="67" spans="1:26" ht="18" customHeight="1" x14ac:dyDescent="0.2">
      <c r="A67" s="7">
        <v>1540000</v>
      </c>
      <c r="B67" s="8" t="s">
        <v>88</v>
      </c>
      <c r="C67" s="9"/>
      <c r="D67" s="10">
        <f>VLOOKUP($A67,'07.04'!$A$9:$W$204,23,0)</f>
        <v>0</v>
      </c>
      <c r="E67" s="10"/>
      <c r="F67" s="10"/>
      <c r="G67" s="10"/>
      <c r="H67" s="9"/>
      <c r="I67" s="10"/>
      <c r="J67" s="10"/>
      <c r="K67" s="10"/>
      <c r="L67" s="9">
        <f t="shared" si="4"/>
        <v>0</v>
      </c>
      <c r="M67" s="10"/>
      <c r="N67" s="10"/>
      <c r="O67" s="10"/>
      <c r="P67" s="10"/>
      <c r="Q67" s="10"/>
      <c r="R67" s="11">
        <f t="shared" si="5"/>
        <v>0</v>
      </c>
      <c r="S67" s="10"/>
      <c r="T67" s="10"/>
      <c r="U67" s="9"/>
      <c r="V67" s="9"/>
      <c r="W67" s="10"/>
      <c r="X67" s="9"/>
      <c r="Y67" s="18"/>
      <c r="Z67" s="17"/>
    </row>
    <row r="68" spans="1:26" s="24" customFormat="1" ht="18" customHeight="1" x14ac:dyDescent="0.2">
      <c r="A68" s="25">
        <v>1540002</v>
      </c>
      <c r="B68" s="20" t="s">
        <v>89</v>
      </c>
      <c r="C68" s="21">
        <v>19000</v>
      </c>
      <c r="D68" s="10">
        <f>VLOOKUP($A68,'07.04'!$A$9:$W$204,23,0)</f>
        <v>0</v>
      </c>
      <c r="E68" s="15"/>
      <c r="F68" s="15"/>
      <c r="G68" s="15"/>
      <c r="H68" s="9">
        <f>SUM(E68:G68)</f>
        <v>0</v>
      </c>
      <c r="I68" s="15"/>
      <c r="J68" s="15"/>
      <c r="K68" s="15"/>
      <c r="L68" s="9">
        <f t="shared" si="4"/>
        <v>0</v>
      </c>
      <c r="M68" s="15"/>
      <c r="N68" s="15"/>
      <c r="O68" s="15"/>
      <c r="P68" s="15"/>
      <c r="Q68" s="15"/>
      <c r="R68" s="11">
        <f t="shared" si="5"/>
        <v>0</v>
      </c>
      <c r="S68" s="15"/>
      <c r="T68" s="15"/>
      <c r="U68" s="9">
        <f>S68+T68</f>
        <v>0</v>
      </c>
      <c r="V68" s="9">
        <f>D68+H68-L68-R68-U68</f>
        <v>0</v>
      </c>
      <c r="W68" s="15"/>
      <c r="X68" s="16">
        <f>W68-V68</f>
        <v>0</v>
      </c>
      <c r="Y68" s="22"/>
      <c r="Z68" s="23"/>
    </row>
    <row r="69" spans="1:26" s="24" customFormat="1" ht="18" customHeight="1" x14ac:dyDescent="0.2">
      <c r="A69" s="25">
        <v>1540034</v>
      </c>
      <c r="B69" s="20" t="s">
        <v>90</v>
      </c>
      <c r="C69" s="21">
        <v>16000</v>
      </c>
      <c r="D69" s="10">
        <f>VLOOKUP($A69,'07.04'!$A$9:$W$204,23,0)</f>
        <v>0</v>
      </c>
      <c r="E69" s="15"/>
      <c r="F69" s="15"/>
      <c r="G69" s="15"/>
      <c r="H69" s="9">
        <f>SUM(E69:G69)</f>
        <v>0</v>
      </c>
      <c r="I69" s="15"/>
      <c r="J69" s="15"/>
      <c r="K69" s="15"/>
      <c r="L69" s="9">
        <f t="shared" si="4"/>
        <v>0</v>
      </c>
      <c r="M69" s="15"/>
      <c r="N69" s="15"/>
      <c r="O69" s="15"/>
      <c r="P69" s="15"/>
      <c r="Q69" s="15"/>
      <c r="R69" s="11">
        <f t="shared" si="5"/>
        <v>0</v>
      </c>
      <c r="S69" s="15"/>
      <c r="T69" s="15"/>
      <c r="U69" s="9">
        <f>S69+T69</f>
        <v>0</v>
      </c>
      <c r="V69" s="9">
        <f>D69+H69-L69-R69-U69</f>
        <v>0</v>
      </c>
      <c r="W69" s="15"/>
      <c r="X69" s="16">
        <f>W69-V69</f>
        <v>0</v>
      </c>
      <c r="Y69" s="22"/>
      <c r="Z69" s="23"/>
    </row>
    <row r="70" spans="1:26" ht="18" customHeight="1" x14ac:dyDescent="0.2">
      <c r="A70" s="7">
        <v>1560000</v>
      </c>
      <c r="B70" s="8" t="s">
        <v>91</v>
      </c>
      <c r="C70" s="9"/>
      <c r="D70" s="10">
        <f>VLOOKUP($A70,'07.04'!$A$9:$W$204,23,0)</f>
        <v>0</v>
      </c>
      <c r="E70" s="10"/>
      <c r="F70" s="10"/>
      <c r="G70" s="10"/>
      <c r="H70" s="9"/>
      <c r="I70" s="10"/>
      <c r="J70" s="10"/>
      <c r="K70" s="10"/>
      <c r="L70" s="9">
        <f t="shared" si="4"/>
        <v>0</v>
      </c>
      <c r="M70" s="10"/>
      <c r="N70" s="10"/>
      <c r="O70" s="10"/>
      <c r="P70" s="10"/>
      <c r="Q70" s="10"/>
      <c r="R70" s="11">
        <f t="shared" si="5"/>
        <v>0</v>
      </c>
      <c r="S70" s="10"/>
      <c r="T70" s="10"/>
      <c r="U70" s="9"/>
      <c r="V70" s="9"/>
      <c r="W70" s="10"/>
      <c r="X70" s="9"/>
      <c r="Y70" s="18"/>
      <c r="Z70" s="17"/>
    </row>
    <row r="71" spans="1:26" ht="18" customHeight="1" x14ac:dyDescent="0.2">
      <c r="A71" s="13">
        <v>1560001</v>
      </c>
      <c r="B71" s="14" t="s">
        <v>92</v>
      </c>
      <c r="C71" s="15">
        <v>28000</v>
      </c>
      <c r="D71" s="10">
        <f>VLOOKUP($A71,'07.04'!$A$9:$W$204,23,0)</f>
        <v>0</v>
      </c>
      <c r="E71" s="15">
        <v>7</v>
      </c>
      <c r="F71" s="15"/>
      <c r="G71" s="15"/>
      <c r="H71" s="9">
        <f>SUM(E71:G71)</f>
        <v>7</v>
      </c>
      <c r="I71" s="15">
        <v>5</v>
      </c>
      <c r="J71" s="15"/>
      <c r="K71" s="15"/>
      <c r="L71" s="9">
        <f t="shared" si="4"/>
        <v>5</v>
      </c>
      <c r="M71" s="15"/>
      <c r="N71" s="15"/>
      <c r="O71" s="15"/>
      <c r="P71" s="15"/>
      <c r="Q71" s="15"/>
      <c r="R71" s="11">
        <f t="shared" si="5"/>
        <v>0</v>
      </c>
      <c r="S71" s="15"/>
      <c r="T71" s="15"/>
      <c r="U71" s="9">
        <f>S71+T71</f>
        <v>0</v>
      </c>
      <c r="V71" s="9">
        <f>D71+H71-L71-R71-U71</f>
        <v>2</v>
      </c>
      <c r="W71" s="15"/>
      <c r="X71" s="16">
        <f>W71-V71</f>
        <v>-2</v>
      </c>
      <c r="Y71" s="26"/>
      <c r="Z71" s="17"/>
    </row>
    <row r="72" spans="1:26" ht="18" customHeight="1" x14ac:dyDescent="0.2">
      <c r="A72" s="13">
        <v>1560002</v>
      </c>
      <c r="B72" s="14" t="s">
        <v>93</v>
      </c>
      <c r="C72" s="15">
        <v>28000</v>
      </c>
      <c r="D72" s="10">
        <f>VLOOKUP($A72,'07.04'!$A$9:$W$204,23,0)</f>
        <v>0</v>
      </c>
      <c r="E72" s="15"/>
      <c r="F72" s="15"/>
      <c r="G72" s="15"/>
      <c r="H72" s="9">
        <f>SUM(E72:G72)</f>
        <v>0</v>
      </c>
      <c r="I72" s="15"/>
      <c r="J72" s="15"/>
      <c r="K72" s="15"/>
      <c r="L72" s="9">
        <f t="shared" si="4"/>
        <v>0</v>
      </c>
      <c r="M72" s="15"/>
      <c r="N72" s="15"/>
      <c r="O72" s="15"/>
      <c r="P72" s="15"/>
      <c r="Q72" s="15"/>
      <c r="R72" s="11">
        <f t="shared" si="5"/>
        <v>0</v>
      </c>
      <c r="S72" s="15"/>
      <c r="T72" s="15"/>
      <c r="U72" s="9">
        <f>S72+T72</f>
        <v>0</v>
      </c>
      <c r="V72" s="9">
        <f>D72+H72-L72-R72-U72</f>
        <v>0</v>
      </c>
      <c r="W72" s="15"/>
      <c r="X72" s="16">
        <f>W72-V72</f>
        <v>0</v>
      </c>
      <c r="Y72" s="26"/>
      <c r="Z72" s="17"/>
    </row>
    <row r="73" spans="1:26" ht="18" customHeight="1" x14ac:dyDescent="0.2">
      <c r="A73" s="13">
        <v>1560006</v>
      </c>
      <c r="B73" s="14" t="s">
        <v>94</v>
      </c>
      <c r="C73" s="15">
        <v>28000</v>
      </c>
      <c r="D73" s="10">
        <f>VLOOKUP($A73,'07.04'!$A$9:$W$204,23,0)</f>
        <v>0</v>
      </c>
      <c r="E73" s="15">
        <v>4</v>
      </c>
      <c r="F73" s="15"/>
      <c r="G73" s="15"/>
      <c r="H73" s="9">
        <f>SUM(E73:G73)</f>
        <v>4</v>
      </c>
      <c r="I73" s="15">
        <v>3</v>
      </c>
      <c r="J73" s="15"/>
      <c r="K73" s="15"/>
      <c r="L73" s="9">
        <f t="shared" si="4"/>
        <v>3</v>
      </c>
      <c r="M73" s="15"/>
      <c r="N73" s="15"/>
      <c r="O73" s="15"/>
      <c r="P73" s="15"/>
      <c r="Q73" s="15"/>
      <c r="R73" s="11">
        <f>SUM(M73:Q73)</f>
        <v>0</v>
      </c>
      <c r="S73" s="15"/>
      <c r="T73" s="15"/>
      <c r="U73" s="9">
        <f>S73+T73</f>
        <v>0</v>
      </c>
      <c r="V73" s="9">
        <f>D73+H73-L73-R73-U73</f>
        <v>1</v>
      </c>
      <c r="W73" s="15"/>
      <c r="X73" s="16">
        <f>W73-V73</f>
        <v>-1</v>
      </c>
      <c r="Y73" s="26"/>
      <c r="Z73" s="17"/>
    </row>
    <row r="74" spans="1:26" ht="18" customHeight="1" x14ac:dyDescent="0.2">
      <c r="A74" s="13">
        <v>1560008</v>
      </c>
      <c r="B74" s="14" t="s">
        <v>95</v>
      </c>
      <c r="C74" s="15">
        <v>28000</v>
      </c>
      <c r="D74" s="10">
        <f>VLOOKUP($A74,'07.04'!$A$9:$W$204,23,0)</f>
        <v>0</v>
      </c>
      <c r="E74" s="15">
        <v>3</v>
      </c>
      <c r="F74" s="15"/>
      <c r="G74" s="15"/>
      <c r="H74" s="9">
        <f>SUM(E74:G74)</f>
        <v>3</v>
      </c>
      <c r="I74" s="15">
        <v>2</v>
      </c>
      <c r="J74" s="15"/>
      <c r="K74" s="15"/>
      <c r="L74" s="9">
        <f t="shared" si="4"/>
        <v>2</v>
      </c>
      <c r="M74" s="15"/>
      <c r="N74" s="15"/>
      <c r="O74" s="15"/>
      <c r="P74" s="15"/>
      <c r="Q74" s="15"/>
      <c r="R74" s="11">
        <f>SUM(M74:Q74)</f>
        <v>0</v>
      </c>
      <c r="S74" s="15"/>
      <c r="T74" s="15"/>
      <c r="U74" s="9">
        <f>S74+T74</f>
        <v>0</v>
      </c>
      <c r="V74" s="9">
        <f>D74+H74-L74-R74-U74</f>
        <v>1</v>
      </c>
      <c r="W74" s="15"/>
      <c r="X74" s="16">
        <f>W74-V74</f>
        <v>-1</v>
      </c>
      <c r="Y74" s="26"/>
      <c r="Z74" s="17"/>
    </row>
    <row r="75" spans="1:26" ht="18" customHeight="1" x14ac:dyDescent="0.2">
      <c r="A75" s="13">
        <v>1560048</v>
      </c>
      <c r="B75" s="14" t="s">
        <v>96</v>
      </c>
      <c r="C75" s="15">
        <v>28000</v>
      </c>
      <c r="D75" s="10">
        <f>VLOOKUP($A75,'07.04'!$A$9:$W$204,23,0)</f>
        <v>0</v>
      </c>
      <c r="E75" s="15"/>
      <c r="F75" s="15"/>
      <c r="G75" s="15"/>
      <c r="H75" s="9">
        <f>SUM(E75:G75)</f>
        <v>0</v>
      </c>
      <c r="I75" s="15"/>
      <c r="J75" s="15"/>
      <c r="K75" s="15"/>
      <c r="L75" s="9">
        <f t="shared" si="4"/>
        <v>0</v>
      </c>
      <c r="M75" s="15"/>
      <c r="N75" s="15"/>
      <c r="O75" s="15"/>
      <c r="P75" s="15"/>
      <c r="Q75" s="15"/>
      <c r="R75" s="11">
        <f t="shared" si="5"/>
        <v>0</v>
      </c>
      <c r="S75" s="15"/>
      <c r="T75" s="15"/>
      <c r="U75" s="9">
        <f>S75+T75</f>
        <v>0</v>
      </c>
      <c r="V75" s="9">
        <f>D75+H75-L75-R75-U75</f>
        <v>0</v>
      </c>
      <c r="W75" s="15"/>
      <c r="X75" s="16">
        <f>W75-V75</f>
        <v>0</v>
      </c>
      <c r="Y75" s="26"/>
      <c r="Z75" s="17"/>
    </row>
    <row r="76" spans="1:26" ht="18" customHeight="1" x14ac:dyDescent="0.2">
      <c r="A76" s="7">
        <v>1510000</v>
      </c>
      <c r="B76" s="8" t="s">
        <v>97</v>
      </c>
      <c r="C76" s="9"/>
      <c r="D76" s="10">
        <f>VLOOKUP($A76,'07.04'!$A$9:$W$204,23,0)</f>
        <v>0</v>
      </c>
      <c r="E76" s="10"/>
      <c r="F76" s="10"/>
      <c r="G76" s="10"/>
      <c r="H76" s="9"/>
      <c r="I76" s="10"/>
      <c r="J76" s="10"/>
      <c r="K76" s="10"/>
      <c r="L76" s="9">
        <f t="shared" si="4"/>
        <v>0</v>
      </c>
      <c r="M76" s="10"/>
      <c r="N76" s="10"/>
      <c r="O76" s="10"/>
      <c r="P76" s="10"/>
      <c r="Q76" s="10"/>
      <c r="R76" s="11">
        <f t="shared" si="5"/>
        <v>0</v>
      </c>
      <c r="S76" s="10"/>
      <c r="T76" s="10"/>
      <c r="U76" s="9"/>
      <c r="V76" s="9"/>
      <c r="W76" s="10"/>
      <c r="X76" s="9"/>
      <c r="Y76" s="18"/>
      <c r="Z76" s="17"/>
    </row>
    <row r="77" spans="1:26" ht="18" customHeight="1" x14ac:dyDescent="0.2">
      <c r="A77" s="13">
        <v>1510001</v>
      </c>
      <c r="B77" s="14" t="s">
        <v>98</v>
      </c>
      <c r="C77" s="15">
        <v>55000</v>
      </c>
      <c r="D77" s="10">
        <f>VLOOKUP($A77,'07.04'!$A$9:$W$204,23,0)</f>
        <v>1</v>
      </c>
      <c r="E77" s="15">
        <v>3</v>
      </c>
      <c r="F77" s="15"/>
      <c r="G77" s="15"/>
      <c r="H77" s="9">
        <f t="shared" ref="H77:H90" si="10">SUM(E77:G77)</f>
        <v>3</v>
      </c>
      <c r="I77" s="15"/>
      <c r="J77" s="15"/>
      <c r="K77" s="15"/>
      <c r="L77" s="9">
        <f t="shared" ref="L77:L140" si="11">SUM(I77:K77)</f>
        <v>0</v>
      </c>
      <c r="M77" s="15">
        <v>1</v>
      </c>
      <c r="N77" s="15"/>
      <c r="O77" s="15"/>
      <c r="P77" s="15"/>
      <c r="Q77" s="15"/>
      <c r="R77" s="11">
        <f t="shared" si="5"/>
        <v>1</v>
      </c>
      <c r="S77" s="15"/>
      <c r="T77" s="15"/>
      <c r="U77" s="9">
        <f t="shared" ref="U77:U90" si="12">S77+T77</f>
        <v>0</v>
      </c>
      <c r="V77" s="9">
        <f t="shared" ref="V77:V90" si="13">D77+H77-L77-R77-U77</f>
        <v>3</v>
      </c>
      <c r="W77" s="15">
        <v>3</v>
      </c>
      <c r="X77" s="16">
        <f t="shared" ref="X77:X90" si="14">W77-V77</f>
        <v>0</v>
      </c>
      <c r="Y77" s="27"/>
      <c r="Z77" s="17"/>
    </row>
    <row r="78" spans="1:26" ht="18" customHeight="1" x14ac:dyDescent="0.2">
      <c r="A78" s="13">
        <v>1510002</v>
      </c>
      <c r="B78" s="14" t="s">
        <v>99</v>
      </c>
      <c r="C78" s="15">
        <v>30000</v>
      </c>
      <c r="D78" s="10">
        <f>VLOOKUP($A78,'07.04'!$A$9:$W$204,23,0)</f>
        <v>2</v>
      </c>
      <c r="E78" s="15">
        <v>6</v>
      </c>
      <c r="F78" s="15"/>
      <c r="G78" s="15"/>
      <c r="H78" s="9">
        <f t="shared" si="10"/>
        <v>6</v>
      </c>
      <c r="I78" s="15">
        <v>4</v>
      </c>
      <c r="J78" s="15"/>
      <c r="K78" s="15"/>
      <c r="L78" s="9">
        <f t="shared" si="11"/>
        <v>4</v>
      </c>
      <c r="M78" s="15"/>
      <c r="N78" s="15"/>
      <c r="O78" s="15"/>
      <c r="P78" s="15"/>
      <c r="Q78" s="15"/>
      <c r="R78" s="11">
        <f t="shared" si="5"/>
        <v>0</v>
      </c>
      <c r="S78" s="15"/>
      <c r="T78" s="15"/>
      <c r="U78" s="9">
        <f t="shared" si="12"/>
        <v>0</v>
      </c>
      <c r="V78" s="9">
        <f t="shared" si="13"/>
        <v>4</v>
      </c>
      <c r="W78" s="15">
        <v>5</v>
      </c>
      <c r="X78" s="16">
        <f t="shared" si="14"/>
        <v>1</v>
      </c>
      <c r="Y78" s="27"/>
      <c r="Z78" s="17"/>
    </row>
    <row r="79" spans="1:26" ht="18" customHeight="1" x14ac:dyDescent="0.2">
      <c r="A79" s="13">
        <v>1510005</v>
      </c>
      <c r="B79" s="14" t="s">
        <v>100</v>
      </c>
      <c r="C79" s="15">
        <v>70000</v>
      </c>
      <c r="D79" s="10">
        <f>VLOOKUP($A79,'07.04'!$A$9:$W$204,23,0)</f>
        <v>0</v>
      </c>
      <c r="E79" s="15"/>
      <c r="F79" s="15"/>
      <c r="G79" s="15"/>
      <c r="H79" s="9">
        <f t="shared" si="10"/>
        <v>0</v>
      </c>
      <c r="I79" s="15"/>
      <c r="J79" s="15"/>
      <c r="K79" s="15"/>
      <c r="L79" s="9">
        <f t="shared" si="11"/>
        <v>0</v>
      </c>
      <c r="M79" s="15"/>
      <c r="N79" s="15"/>
      <c r="O79" s="15"/>
      <c r="P79" s="15"/>
      <c r="Q79" s="15"/>
      <c r="R79" s="11">
        <f t="shared" si="5"/>
        <v>0</v>
      </c>
      <c r="S79" s="15"/>
      <c r="T79" s="15"/>
      <c r="U79" s="9">
        <f t="shared" si="12"/>
        <v>0</v>
      </c>
      <c r="V79" s="9">
        <f t="shared" si="13"/>
        <v>0</v>
      </c>
      <c r="W79" s="15"/>
      <c r="X79" s="16">
        <f t="shared" si="14"/>
        <v>0</v>
      </c>
      <c r="Y79" s="18"/>
      <c r="Z79" s="17"/>
    </row>
    <row r="80" spans="1:26" ht="18" customHeight="1" x14ac:dyDescent="0.2">
      <c r="A80" s="13">
        <v>1510006</v>
      </c>
      <c r="B80" s="14" t="s">
        <v>101</v>
      </c>
      <c r="C80" s="15">
        <v>38000</v>
      </c>
      <c r="D80" s="10">
        <f>VLOOKUP($A80,'07.04'!$A$9:$W$204,23,0)</f>
        <v>0</v>
      </c>
      <c r="E80" s="15"/>
      <c r="F80" s="15"/>
      <c r="G80" s="15"/>
      <c r="H80" s="9">
        <f t="shared" si="10"/>
        <v>0</v>
      </c>
      <c r="I80" s="15"/>
      <c r="J80" s="15"/>
      <c r="K80" s="15"/>
      <c r="L80" s="9">
        <f t="shared" si="11"/>
        <v>0</v>
      </c>
      <c r="M80" s="15"/>
      <c r="N80" s="15"/>
      <c r="O80" s="15"/>
      <c r="P80" s="15"/>
      <c r="Q80" s="15"/>
      <c r="R80" s="11">
        <f t="shared" si="5"/>
        <v>0</v>
      </c>
      <c r="S80" s="15"/>
      <c r="T80" s="15"/>
      <c r="U80" s="9">
        <f t="shared" si="12"/>
        <v>0</v>
      </c>
      <c r="V80" s="9">
        <f t="shared" si="13"/>
        <v>0</v>
      </c>
      <c r="W80" s="15"/>
      <c r="X80" s="16">
        <f t="shared" si="14"/>
        <v>0</v>
      </c>
      <c r="Y80" s="26"/>
      <c r="Z80" s="17"/>
    </row>
    <row r="81" spans="1:26" ht="18" customHeight="1" x14ac:dyDescent="0.2">
      <c r="A81" s="13">
        <v>1510007</v>
      </c>
      <c r="B81" s="14" t="s">
        <v>102</v>
      </c>
      <c r="C81" s="15">
        <v>75000</v>
      </c>
      <c r="D81" s="10">
        <f>VLOOKUP($A81,'07.04'!$A$9:$W$204,23,0)</f>
        <v>0</v>
      </c>
      <c r="E81" s="15"/>
      <c r="F81" s="15"/>
      <c r="G81" s="15"/>
      <c r="H81" s="9">
        <f t="shared" si="10"/>
        <v>0</v>
      </c>
      <c r="I81" s="15"/>
      <c r="J81" s="15"/>
      <c r="K81" s="15"/>
      <c r="L81" s="9">
        <f t="shared" si="11"/>
        <v>0</v>
      </c>
      <c r="M81" s="15"/>
      <c r="N81" s="15"/>
      <c r="O81" s="15"/>
      <c r="P81" s="15"/>
      <c r="Q81" s="15"/>
      <c r="R81" s="11">
        <f>SUM(M81:Q81)</f>
        <v>0</v>
      </c>
      <c r="S81" s="15"/>
      <c r="T81" s="15"/>
      <c r="U81" s="9">
        <f>S81+T81</f>
        <v>0</v>
      </c>
      <c r="V81" s="9">
        <f t="shared" si="13"/>
        <v>0</v>
      </c>
      <c r="W81" s="15"/>
      <c r="X81" s="16">
        <f>W81-V81</f>
        <v>0</v>
      </c>
      <c r="Y81" s="18"/>
      <c r="Z81" s="17"/>
    </row>
    <row r="82" spans="1:26" ht="18" customHeight="1" x14ac:dyDescent="0.2">
      <c r="A82" s="13">
        <v>1510008</v>
      </c>
      <c r="B82" s="14" t="s">
        <v>103</v>
      </c>
      <c r="C82" s="15">
        <v>55000</v>
      </c>
      <c r="D82" s="10">
        <f>VLOOKUP($A82,'07.04'!$A$9:$W$204,23,0)</f>
        <v>0</v>
      </c>
      <c r="E82" s="15"/>
      <c r="F82" s="15"/>
      <c r="G82" s="15"/>
      <c r="H82" s="9">
        <f t="shared" si="10"/>
        <v>0</v>
      </c>
      <c r="I82" s="15"/>
      <c r="J82" s="15"/>
      <c r="K82" s="15"/>
      <c r="L82" s="9">
        <f t="shared" si="11"/>
        <v>0</v>
      </c>
      <c r="M82" s="15"/>
      <c r="N82" s="15"/>
      <c r="O82" s="15"/>
      <c r="P82" s="15"/>
      <c r="Q82" s="15"/>
      <c r="R82" s="11">
        <f>SUM(M82:Q82)</f>
        <v>0</v>
      </c>
      <c r="S82" s="15"/>
      <c r="T82" s="15"/>
      <c r="U82" s="9">
        <f>S82+T82</f>
        <v>0</v>
      </c>
      <c r="V82" s="9">
        <f t="shared" si="13"/>
        <v>0</v>
      </c>
      <c r="W82" s="15"/>
      <c r="X82" s="16">
        <f>W82-V82</f>
        <v>0</v>
      </c>
      <c r="Y82" s="26"/>
      <c r="Z82" s="17"/>
    </row>
    <row r="83" spans="1:26" ht="18" customHeight="1" x14ac:dyDescent="0.2">
      <c r="A83" s="13">
        <v>1510009</v>
      </c>
      <c r="B83" s="14" t="s">
        <v>104</v>
      </c>
      <c r="C83" s="15">
        <v>30000</v>
      </c>
      <c r="D83" s="10">
        <f>VLOOKUP($A83,'07.04'!$A$9:$W$204,23,0)</f>
        <v>6</v>
      </c>
      <c r="E83" s="15"/>
      <c r="F83" s="15"/>
      <c r="G83" s="15"/>
      <c r="H83" s="9">
        <f t="shared" si="10"/>
        <v>0</v>
      </c>
      <c r="I83" s="15">
        <v>5</v>
      </c>
      <c r="J83" s="15"/>
      <c r="K83" s="15"/>
      <c r="L83" s="9">
        <f t="shared" si="11"/>
        <v>5</v>
      </c>
      <c r="M83" s="15"/>
      <c r="N83" s="15"/>
      <c r="O83" s="15"/>
      <c r="P83" s="15"/>
      <c r="Q83" s="15"/>
      <c r="R83" s="11">
        <f t="shared" si="5"/>
        <v>0</v>
      </c>
      <c r="S83" s="15"/>
      <c r="T83" s="15"/>
      <c r="U83" s="9">
        <f t="shared" si="12"/>
        <v>0</v>
      </c>
      <c r="V83" s="9">
        <f t="shared" si="13"/>
        <v>1</v>
      </c>
      <c r="W83" s="15">
        <v>1</v>
      </c>
      <c r="X83" s="16">
        <f t="shared" si="14"/>
        <v>0</v>
      </c>
      <c r="Y83" s="26"/>
      <c r="Z83" s="17"/>
    </row>
    <row r="84" spans="1:26" ht="18" customHeight="1" x14ac:dyDescent="0.2">
      <c r="A84" s="13">
        <v>1510018</v>
      </c>
      <c r="B84" s="14" t="s">
        <v>105</v>
      </c>
      <c r="C84" s="15">
        <v>60000</v>
      </c>
      <c r="D84" s="10">
        <f>VLOOKUP($A84,'07.04'!$A$9:$W$204,23,0)</f>
        <v>0</v>
      </c>
      <c r="E84" s="15">
        <v>2</v>
      </c>
      <c r="F84" s="15"/>
      <c r="G84" s="15"/>
      <c r="H84" s="9">
        <f t="shared" si="10"/>
        <v>2</v>
      </c>
      <c r="I84" s="15"/>
      <c r="J84" s="15"/>
      <c r="K84" s="15"/>
      <c r="L84" s="9">
        <f t="shared" si="11"/>
        <v>0</v>
      </c>
      <c r="M84" s="15"/>
      <c r="N84" s="15"/>
      <c r="O84" s="15"/>
      <c r="P84" s="15"/>
      <c r="Q84" s="15"/>
      <c r="R84" s="11">
        <f t="shared" si="5"/>
        <v>0</v>
      </c>
      <c r="S84" s="15"/>
      <c r="T84" s="15"/>
      <c r="U84" s="9">
        <f t="shared" si="12"/>
        <v>0</v>
      </c>
      <c r="V84" s="9">
        <f t="shared" si="13"/>
        <v>2</v>
      </c>
      <c r="W84" s="15">
        <v>2</v>
      </c>
      <c r="X84" s="16">
        <f t="shared" si="14"/>
        <v>0</v>
      </c>
      <c r="Y84" s="18"/>
      <c r="Z84" s="17"/>
    </row>
    <row r="85" spans="1:26" ht="18" customHeight="1" x14ac:dyDescent="0.2">
      <c r="A85" s="13">
        <v>1510021</v>
      </c>
      <c r="B85" s="14" t="s">
        <v>106</v>
      </c>
      <c r="C85" s="15">
        <v>38000</v>
      </c>
      <c r="D85" s="10">
        <f>VLOOKUP($A85,'07.04'!$A$9:$W$204,23,0)</f>
        <v>2</v>
      </c>
      <c r="E85" s="15"/>
      <c r="F85" s="15"/>
      <c r="G85" s="15"/>
      <c r="H85" s="9">
        <f t="shared" si="10"/>
        <v>0</v>
      </c>
      <c r="I85" s="15">
        <v>2</v>
      </c>
      <c r="J85" s="15"/>
      <c r="K85" s="15"/>
      <c r="L85" s="9">
        <f t="shared" si="11"/>
        <v>2</v>
      </c>
      <c r="M85" s="15"/>
      <c r="N85" s="15"/>
      <c r="O85" s="15"/>
      <c r="P85" s="15"/>
      <c r="Q85" s="15"/>
      <c r="R85" s="11">
        <f t="shared" si="5"/>
        <v>0</v>
      </c>
      <c r="S85" s="15"/>
      <c r="T85" s="15"/>
      <c r="U85" s="9">
        <f t="shared" si="12"/>
        <v>0</v>
      </c>
      <c r="V85" s="9">
        <f t="shared" si="13"/>
        <v>0</v>
      </c>
      <c r="W85" s="15"/>
      <c r="X85" s="16">
        <f t="shared" si="14"/>
        <v>0</v>
      </c>
      <c r="Y85" s="18"/>
      <c r="Z85" s="17"/>
    </row>
    <row r="86" spans="1:26" ht="18" customHeight="1" x14ac:dyDescent="0.2">
      <c r="A86" s="13">
        <v>1510023</v>
      </c>
      <c r="B86" s="14" t="s">
        <v>107</v>
      </c>
      <c r="C86" s="15">
        <v>55000</v>
      </c>
      <c r="D86" s="10">
        <f>VLOOKUP($A86,'07.04'!$A$9:$W$204,23,0)</f>
        <v>0</v>
      </c>
      <c r="E86" s="15"/>
      <c r="F86" s="15"/>
      <c r="G86" s="15"/>
      <c r="H86" s="9">
        <f t="shared" si="10"/>
        <v>0</v>
      </c>
      <c r="I86" s="15"/>
      <c r="J86" s="15"/>
      <c r="K86" s="15"/>
      <c r="L86" s="9">
        <f t="shared" si="11"/>
        <v>0</v>
      </c>
      <c r="M86" s="15"/>
      <c r="N86" s="15"/>
      <c r="O86" s="15"/>
      <c r="P86" s="15"/>
      <c r="Q86" s="15"/>
      <c r="R86" s="11">
        <f>SUM(M86:Q86)</f>
        <v>0</v>
      </c>
      <c r="S86" s="15"/>
      <c r="T86" s="15"/>
      <c r="U86" s="9">
        <f>S86+T86</f>
        <v>0</v>
      </c>
      <c r="V86" s="9">
        <f t="shared" si="13"/>
        <v>0</v>
      </c>
      <c r="W86" s="15"/>
      <c r="X86" s="16">
        <f>W86-V86</f>
        <v>0</v>
      </c>
      <c r="Y86" s="18"/>
      <c r="Z86" s="17"/>
    </row>
    <row r="87" spans="1:26" ht="18" customHeight="1" x14ac:dyDescent="0.2">
      <c r="A87" s="13">
        <v>1510024</v>
      </c>
      <c r="B87" s="14" t="s">
        <v>108</v>
      </c>
      <c r="C87" s="15">
        <v>30000</v>
      </c>
      <c r="D87" s="10">
        <f>VLOOKUP($A87,'07.04'!$A$9:$W$204,23,0)</f>
        <v>0</v>
      </c>
      <c r="E87" s="15"/>
      <c r="F87" s="15"/>
      <c r="G87" s="15"/>
      <c r="H87" s="9">
        <f t="shared" si="10"/>
        <v>0</v>
      </c>
      <c r="I87" s="15"/>
      <c r="J87" s="15"/>
      <c r="K87" s="15"/>
      <c r="L87" s="9">
        <f t="shared" si="11"/>
        <v>0</v>
      </c>
      <c r="M87" s="15"/>
      <c r="N87" s="15"/>
      <c r="O87" s="15"/>
      <c r="P87" s="15"/>
      <c r="Q87" s="15"/>
      <c r="R87" s="11">
        <f>SUM(M87:Q87)</f>
        <v>0</v>
      </c>
      <c r="S87" s="15"/>
      <c r="T87" s="15"/>
      <c r="U87" s="9">
        <f>S87+T87</f>
        <v>0</v>
      </c>
      <c r="V87" s="9">
        <f t="shared" si="13"/>
        <v>0</v>
      </c>
      <c r="W87" s="15"/>
      <c r="X87" s="16">
        <f>W87-V87</f>
        <v>0</v>
      </c>
      <c r="Y87" s="18"/>
      <c r="Z87" s="17"/>
    </row>
    <row r="88" spans="1:26" ht="18" customHeight="1" x14ac:dyDescent="0.2">
      <c r="A88" s="13">
        <v>1510039</v>
      </c>
      <c r="B88" s="14" t="s">
        <v>109</v>
      </c>
      <c r="C88" s="15">
        <v>30000</v>
      </c>
      <c r="D88" s="10">
        <f>VLOOKUP($A88,'07.04'!$A$9:$W$204,23,0)</f>
        <v>1</v>
      </c>
      <c r="E88" s="15">
        <v>4</v>
      </c>
      <c r="F88" s="15"/>
      <c r="G88" s="15"/>
      <c r="H88" s="9">
        <f t="shared" si="10"/>
        <v>4</v>
      </c>
      <c r="I88" s="15">
        <v>2</v>
      </c>
      <c r="J88" s="15"/>
      <c r="K88" s="15"/>
      <c r="L88" s="9">
        <f t="shared" si="11"/>
        <v>2</v>
      </c>
      <c r="M88" s="15"/>
      <c r="N88" s="15"/>
      <c r="O88" s="15"/>
      <c r="P88" s="15"/>
      <c r="Q88" s="15"/>
      <c r="R88" s="11">
        <f t="shared" si="5"/>
        <v>0</v>
      </c>
      <c r="S88" s="15"/>
      <c r="T88" s="15"/>
      <c r="U88" s="9">
        <f t="shared" si="12"/>
        <v>0</v>
      </c>
      <c r="V88" s="9">
        <f t="shared" si="13"/>
        <v>3</v>
      </c>
      <c r="W88" s="15">
        <v>2</v>
      </c>
      <c r="X88" s="16">
        <f t="shared" si="14"/>
        <v>-1</v>
      </c>
      <c r="Y88" s="27"/>
      <c r="Z88" s="17"/>
    </row>
    <row r="89" spans="1:26" ht="18" customHeight="1" x14ac:dyDescent="0.2">
      <c r="A89" s="13">
        <v>1510040</v>
      </c>
      <c r="B89" s="14" t="s">
        <v>110</v>
      </c>
      <c r="C89" s="15">
        <v>55000</v>
      </c>
      <c r="D89" s="10">
        <f>VLOOKUP($A89,'07.04'!$A$9:$W$204,23,0)</f>
        <v>1</v>
      </c>
      <c r="E89" s="15">
        <v>2</v>
      </c>
      <c r="F89" s="15"/>
      <c r="G89" s="15"/>
      <c r="H89" s="9">
        <f t="shared" si="10"/>
        <v>2</v>
      </c>
      <c r="I89" s="15"/>
      <c r="J89" s="15"/>
      <c r="K89" s="15"/>
      <c r="L89" s="9">
        <f t="shared" si="11"/>
        <v>0</v>
      </c>
      <c r="M89" s="15">
        <v>1</v>
      </c>
      <c r="N89" s="15"/>
      <c r="O89" s="15"/>
      <c r="P89" s="15"/>
      <c r="Q89" s="15"/>
      <c r="R89" s="11">
        <f t="shared" si="5"/>
        <v>1</v>
      </c>
      <c r="S89" s="15"/>
      <c r="T89" s="15"/>
      <c r="U89" s="9">
        <f t="shared" si="12"/>
        <v>0</v>
      </c>
      <c r="V89" s="9">
        <f t="shared" si="13"/>
        <v>2</v>
      </c>
      <c r="W89" s="15">
        <v>2</v>
      </c>
      <c r="X89" s="16">
        <f t="shared" si="14"/>
        <v>0</v>
      </c>
      <c r="Y89" s="27"/>
      <c r="Z89" s="17"/>
    </row>
    <row r="90" spans="1:26" ht="18" customHeight="1" x14ac:dyDescent="0.2">
      <c r="A90" s="13">
        <v>1510053</v>
      </c>
      <c r="B90" s="14" t="s">
        <v>111</v>
      </c>
      <c r="C90" s="15">
        <v>35000</v>
      </c>
      <c r="D90" s="10">
        <f>VLOOKUP($A90,'07.04'!$A$9:$W$204,23,0)</f>
        <v>0</v>
      </c>
      <c r="E90" s="15">
        <v>4</v>
      </c>
      <c r="F90" s="15"/>
      <c r="G90" s="15"/>
      <c r="H90" s="9">
        <f t="shared" si="10"/>
        <v>4</v>
      </c>
      <c r="I90" s="15">
        <v>1</v>
      </c>
      <c r="J90" s="15"/>
      <c r="K90" s="15"/>
      <c r="L90" s="9">
        <f t="shared" si="11"/>
        <v>1</v>
      </c>
      <c r="M90" s="15"/>
      <c r="N90" s="15"/>
      <c r="O90" s="15"/>
      <c r="P90" s="15"/>
      <c r="Q90" s="15"/>
      <c r="R90" s="11">
        <f t="shared" ref="R90:R159" si="15">SUM(M90:Q90)</f>
        <v>0</v>
      </c>
      <c r="S90" s="15"/>
      <c r="T90" s="15"/>
      <c r="U90" s="9">
        <f t="shared" si="12"/>
        <v>0</v>
      </c>
      <c r="V90" s="9">
        <f t="shared" si="13"/>
        <v>3</v>
      </c>
      <c r="W90" s="15">
        <v>3</v>
      </c>
      <c r="X90" s="16">
        <f t="shared" si="14"/>
        <v>0</v>
      </c>
      <c r="Y90" s="27"/>
      <c r="Z90" s="17"/>
    </row>
    <row r="91" spans="1:26" ht="18" customHeight="1" x14ac:dyDescent="0.2">
      <c r="A91" s="7">
        <v>3500000</v>
      </c>
      <c r="B91" s="8" t="s">
        <v>112</v>
      </c>
      <c r="C91" s="9"/>
      <c r="D91" s="10">
        <f>VLOOKUP($A91,'07.04'!$A$9:$W$204,23,0)</f>
        <v>0</v>
      </c>
      <c r="E91" s="10"/>
      <c r="F91" s="10"/>
      <c r="G91" s="10"/>
      <c r="H91" s="9"/>
      <c r="I91" s="10"/>
      <c r="J91" s="10"/>
      <c r="K91" s="10"/>
      <c r="L91" s="9">
        <f t="shared" si="11"/>
        <v>0</v>
      </c>
      <c r="M91" s="10"/>
      <c r="N91" s="10"/>
      <c r="O91" s="10"/>
      <c r="P91" s="10"/>
      <c r="Q91" s="10"/>
      <c r="R91" s="11">
        <f t="shared" si="15"/>
        <v>0</v>
      </c>
      <c r="S91" s="10"/>
      <c r="T91" s="10"/>
      <c r="U91" s="9"/>
      <c r="V91" s="9"/>
      <c r="W91" s="10"/>
      <c r="X91" s="9"/>
      <c r="Y91" s="18"/>
      <c r="Z91" s="17"/>
    </row>
    <row r="92" spans="1:26" ht="18" customHeight="1" x14ac:dyDescent="0.2">
      <c r="A92" s="13">
        <v>3500003</v>
      </c>
      <c r="B92" s="14" t="s">
        <v>113</v>
      </c>
      <c r="C92" s="15">
        <v>390000</v>
      </c>
      <c r="D92" s="10">
        <f>VLOOKUP($A92,'07.04'!$A$9:$W$204,23,0)</f>
        <v>0</v>
      </c>
      <c r="E92" s="15"/>
      <c r="F92" s="15"/>
      <c r="G92" s="15"/>
      <c r="H92" s="9">
        <f t="shared" ref="H92:H109" si="16">SUM(E92:G92)</f>
        <v>0</v>
      </c>
      <c r="I92" s="15"/>
      <c r="J92" s="15"/>
      <c r="K92" s="15"/>
      <c r="L92" s="9">
        <f t="shared" si="11"/>
        <v>0</v>
      </c>
      <c r="M92" s="15"/>
      <c r="N92" s="15"/>
      <c r="O92" s="15"/>
      <c r="P92" s="15"/>
      <c r="Q92" s="15"/>
      <c r="R92" s="11">
        <f>SUM(M92:Q92)</f>
        <v>0</v>
      </c>
      <c r="S92" s="15"/>
      <c r="T92" s="15"/>
      <c r="U92" s="9">
        <f>S92+T92</f>
        <v>0</v>
      </c>
      <c r="V92" s="9">
        <f t="shared" ref="V92:V109" si="17">D92+H92-L92-R92-U92</f>
        <v>0</v>
      </c>
      <c r="W92" s="15"/>
      <c r="X92" s="16">
        <f>W92-V92</f>
        <v>0</v>
      </c>
      <c r="Y92" s="18"/>
      <c r="Z92" s="17"/>
    </row>
    <row r="93" spans="1:26" ht="18" customHeight="1" x14ac:dyDescent="0.2">
      <c r="A93" s="13">
        <v>3500004</v>
      </c>
      <c r="B93" s="14" t="s">
        <v>114</v>
      </c>
      <c r="C93" s="15">
        <v>300000</v>
      </c>
      <c r="D93" s="10">
        <f>VLOOKUP($A93,'07.04'!$A$9:$W$204,23,0)</f>
        <v>0</v>
      </c>
      <c r="E93" s="15"/>
      <c r="F93" s="15"/>
      <c r="G93" s="15"/>
      <c r="H93" s="9">
        <f t="shared" si="16"/>
        <v>0</v>
      </c>
      <c r="I93" s="15"/>
      <c r="J93" s="15"/>
      <c r="K93" s="15"/>
      <c r="L93" s="9">
        <f t="shared" si="11"/>
        <v>0</v>
      </c>
      <c r="M93" s="15"/>
      <c r="N93" s="15"/>
      <c r="O93" s="15"/>
      <c r="P93" s="15"/>
      <c r="Q93" s="15"/>
      <c r="R93" s="11">
        <f>SUM(M93:Q93)</f>
        <v>0</v>
      </c>
      <c r="S93" s="15"/>
      <c r="T93" s="15"/>
      <c r="U93" s="9">
        <f>S93+T93</f>
        <v>0</v>
      </c>
      <c r="V93" s="9">
        <f t="shared" si="17"/>
        <v>0</v>
      </c>
      <c r="W93" s="15"/>
      <c r="X93" s="16">
        <f>W93-V93</f>
        <v>0</v>
      </c>
      <c r="Y93" s="18"/>
      <c r="Z93" s="17"/>
    </row>
    <row r="94" spans="1:26" ht="18" customHeight="1" x14ac:dyDescent="0.2">
      <c r="A94" s="13">
        <v>3500001</v>
      </c>
      <c r="B94" s="14" t="s">
        <v>115</v>
      </c>
      <c r="C94" s="15">
        <v>300000</v>
      </c>
      <c r="D94" s="10">
        <f>VLOOKUP($A94,'07.04'!$A$9:$W$204,23,0)</f>
        <v>0</v>
      </c>
      <c r="E94" s="15"/>
      <c r="F94" s="15"/>
      <c r="G94" s="15"/>
      <c r="H94" s="9">
        <f t="shared" si="16"/>
        <v>0</v>
      </c>
      <c r="I94" s="15"/>
      <c r="J94" s="15"/>
      <c r="K94" s="15"/>
      <c r="L94" s="9">
        <f t="shared" si="11"/>
        <v>0</v>
      </c>
      <c r="M94" s="15"/>
      <c r="N94" s="15"/>
      <c r="O94" s="15"/>
      <c r="P94" s="15"/>
      <c r="Q94" s="15"/>
      <c r="R94" s="11">
        <f t="shared" si="15"/>
        <v>0</v>
      </c>
      <c r="S94" s="15"/>
      <c r="T94" s="15"/>
      <c r="U94" s="9">
        <f t="shared" ref="U94:U109" si="18">S94+T94</f>
        <v>0</v>
      </c>
      <c r="V94" s="9">
        <f t="shared" si="17"/>
        <v>0</v>
      </c>
      <c r="W94" s="15"/>
      <c r="X94" s="16">
        <f t="shared" ref="X94:X109" si="19">W94-V94</f>
        <v>0</v>
      </c>
      <c r="Y94" s="18"/>
      <c r="Z94" s="17"/>
    </row>
    <row r="95" spans="1:26" ht="18" customHeight="1" x14ac:dyDescent="0.2">
      <c r="A95" s="13">
        <v>3500009</v>
      </c>
      <c r="B95" s="14" t="s">
        <v>116</v>
      </c>
      <c r="C95" s="15">
        <v>390000</v>
      </c>
      <c r="D95" s="10">
        <f>VLOOKUP($A95,'07.04'!$A$9:$W$204,23,0)</f>
        <v>0</v>
      </c>
      <c r="E95" s="15">
        <v>2</v>
      </c>
      <c r="F95" s="15"/>
      <c r="G95" s="15"/>
      <c r="H95" s="9">
        <f t="shared" si="16"/>
        <v>2</v>
      </c>
      <c r="I95" s="15">
        <v>1</v>
      </c>
      <c r="J95" s="15"/>
      <c r="K95" s="15"/>
      <c r="L95" s="9">
        <f t="shared" si="11"/>
        <v>1</v>
      </c>
      <c r="M95" s="15"/>
      <c r="N95" s="15"/>
      <c r="O95" s="15"/>
      <c r="P95" s="15"/>
      <c r="Q95" s="15"/>
      <c r="R95" s="11">
        <f t="shared" si="15"/>
        <v>0</v>
      </c>
      <c r="S95" s="15"/>
      <c r="T95" s="15"/>
      <c r="U95" s="9">
        <f t="shared" si="18"/>
        <v>0</v>
      </c>
      <c r="V95" s="9">
        <f t="shared" si="17"/>
        <v>1</v>
      </c>
      <c r="W95" s="15">
        <v>1</v>
      </c>
      <c r="X95" s="16">
        <f t="shared" si="19"/>
        <v>0</v>
      </c>
      <c r="Y95" s="18"/>
      <c r="Z95" s="17"/>
    </row>
    <row r="96" spans="1:26" ht="18" customHeight="1" x14ac:dyDescent="0.2">
      <c r="A96" s="13">
        <v>3500021</v>
      </c>
      <c r="B96" s="14" t="s">
        <v>117</v>
      </c>
      <c r="C96" s="15">
        <v>390000</v>
      </c>
      <c r="D96" s="10">
        <f>VLOOKUP($A96,'07.04'!$A$9:$W$204,23,0)</f>
        <v>1</v>
      </c>
      <c r="E96" s="15">
        <v>1</v>
      </c>
      <c r="F96" s="15"/>
      <c r="G96" s="15"/>
      <c r="H96" s="9">
        <f t="shared" si="16"/>
        <v>1</v>
      </c>
      <c r="I96" s="15"/>
      <c r="J96" s="15"/>
      <c r="K96" s="15"/>
      <c r="L96" s="9">
        <f t="shared" si="11"/>
        <v>0</v>
      </c>
      <c r="M96" s="15"/>
      <c r="N96" s="15"/>
      <c r="O96" s="15"/>
      <c r="P96" s="15"/>
      <c r="Q96" s="15"/>
      <c r="R96" s="11">
        <f t="shared" si="15"/>
        <v>0</v>
      </c>
      <c r="S96" s="15"/>
      <c r="T96" s="15"/>
      <c r="U96" s="9">
        <f t="shared" si="18"/>
        <v>0</v>
      </c>
      <c r="V96" s="9">
        <f t="shared" si="17"/>
        <v>2</v>
      </c>
      <c r="W96" s="15">
        <v>2</v>
      </c>
      <c r="X96" s="16">
        <f t="shared" si="19"/>
        <v>0</v>
      </c>
      <c r="Y96" s="18"/>
      <c r="Z96" s="17"/>
    </row>
    <row r="97" spans="1:26" ht="18" customHeight="1" x14ac:dyDescent="0.2">
      <c r="A97" s="13">
        <v>3500022</v>
      </c>
      <c r="B97" s="14" t="s">
        <v>118</v>
      </c>
      <c r="C97" s="15">
        <v>300000</v>
      </c>
      <c r="D97" s="10">
        <f>VLOOKUP($A97,'07.04'!$A$9:$W$204,23,0)</f>
        <v>0</v>
      </c>
      <c r="E97" s="15"/>
      <c r="F97" s="15"/>
      <c r="G97" s="15"/>
      <c r="H97" s="9">
        <f t="shared" si="16"/>
        <v>0</v>
      </c>
      <c r="I97" s="15"/>
      <c r="J97" s="15"/>
      <c r="K97" s="15"/>
      <c r="L97" s="9">
        <f t="shared" si="11"/>
        <v>0</v>
      </c>
      <c r="M97" s="15"/>
      <c r="N97" s="15"/>
      <c r="O97" s="15"/>
      <c r="P97" s="15"/>
      <c r="Q97" s="15"/>
      <c r="R97" s="11">
        <f>SUM(M97:Q97)</f>
        <v>0</v>
      </c>
      <c r="S97" s="15"/>
      <c r="T97" s="15"/>
      <c r="U97" s="9">
        <f>S97+T97</f>
        <v>0</v>
      </c>
      <c r="V97" s="9">
        <f t="shared" si="17"/>
        <v>0</v>
      </c>
      <c r="W97" s="15"/>
      <c r="X97" s="16">
        <f>W97-V97</f>
        <v>0</v>
      </c>
      <c r="Y97" s="18"/>
      <c r="Z97" s="17"/>
    </row>
    <row r="98" spans="1:26" ht="18" customHeight="1" x14ac:dyDescent="0.2">
      <c r="A98" s="13">
        <v>3500029</v>
      </c>
      <c r="B98" s="14" t="s">
        <v>119</v>
      </c>
      <c r="C98" s="15">
        <v>390000</v>
      </c>
      <c r="D98" s="10">
        <f>VLOOKUP($A98,'07.04'!$A$9:$W$204,23,0)</f>
        <v>1</v>
      </c>
      <c r="E98" s="15"/>
      <c r="F98" s="15"/>
      <c r="G98" s="15"/>
      <c r="H98" s="9">
        <f t="shared" si="16"/>
        <v>0</v>
      </c>
      <c r="I98" s="15"/>
      <c r="J98" s="15"/>
      <c r="K98" s="15"/>
      <c r="L98" s="9">
        <f t="shared" si="11"/>
        <v>0</v>
      </c>
      <c r="M98" s="15">
        <v>1</v>
      </c>
      <c r="N98" s="15"/>
      <c r="O98" s="15"/>
      <c r="P98" s="15"/>
      <c r="Q98" s="15"/>
      <c r="R98" s="11">
        <f t="shared" si="15"/>
        <v>1</v>
      </c>
      <c r="S98" s="15"/>
      <c r="T98" s="15"/>
      <c r="U98" s="9">
        <f t="shared" si="18"/>
        <v>0</v>
      </c>
      <c r="V98" s="9">
        <f t="shared" si="17"/>
        <v>0</v>
      </c>
      <c r="W98" s="15"/>
      <c r="X98" s="16">
        <f t="shared" si="19"/>
        <v>0</v>
      </c>
      <c r="Y98" s="18"/>
      <c r="Z98" s="17"/>
    </row>
    <row r="99" spans="1:26" ht="18" customHeight="1" x14ac:dyDescent="0.2">
      <c r="A99" s="13">
        <v>3500030</v>
      </c>
      <c r="B99" s="14" t="s">
        <v>120</v>
      </c>
      <c r="C99" s="15">
        <v>300000</v>
      </c>
      <c r="D99" s="10">
        <f>VLOOKUP($A99,'07.04'!$A$9:$W$204,23,0)</f>
        <v>1</v>
      </c>
      <c r="E99" s="15">
        <v>1</v>
      </c>
      <c r="F99" s="15"/>
      <c r="G99" s="15"/>
      <c r="H99" s="9">
        <f t="shared" si="16"/>
        <v>1</v>
      </c>
      <c r="I99" s="15">
        <v>1</v>
      </c>
      <c r="J99" s="15"/>
      <c r="K99" s="15"/>
      <c r="L99" s="9">
        <f t="shared" si="11"/>
        <v>1</v>
      </c>
      <c r="M99" s="15"/>
      <c r="N99" s="15"/>
      <c r="O99" s="15"/>
      <c r="P99" s="15"/>
      <c r="Q99" s="15"/>
      <c r="R99" s="11">
        <f>SUM(M99:Q99)</f>
        <v>0</v>
      </c>
      <c r="S99" s="15"/>
      <c r="T99" s="15"/>
      <c r="U99" s="9">
        <f>S99+T99</f>
        <v>0</v>
      </c>
      <c r="V99" s="9">
        <f t="shared" si="17"/>
        <v>1</v>
      </c>
      <c r="W99" s="15">
        <v>1</v>
      </c>
      <c r="X99" s="16">
        <f>W99-V99</f>
        <v>0</v>
      </c>
      <c r="Y99" s="18"/>
      <c r="Z99" s="17"/>
    </row>
    <row r="100" spans="1:26" ht="18" customHeight="1" x14ac:dyDescent="0.2">
      <c r="A100" s="13">
        <v>3500049</v>
      </c>
      <c r="B100" s="14" t="s">
        <v>121</v>
      </c>
      <c r="C100" s="15">
        <v>390000</v>
      </c>
      <c r="D100" s="10">
        <f>VLOOKUP($A100,'07.04'!$A$9:$W$204,23,0)</f>
        <v>0</v>
      </c>
      <c r="E100" s="15"/>
      <c r="F100" s="15"/>
      <c r="G100" s="15"/>
      <c r="H100" s="9">
        <f t="shared" si="16"/>
        <v>0</v>
      </c>
      <c r="I100" s="15"/>
      <c r="J100" s="15"/>
      <c r="K100" s="15"/>
      <c r="L100" s="9">
        <f t="shared" si="11"/>
        <v>0</v>
      </c>
      <c r="M100" s="15"/>
      <c r="N100" s="15"/>
      <c r="O100" s="15"/>
      <c r="P100" s="15"/>
      <c r="Q100" s="15"/>
      <c r="R100" s="11">
        <f>SUM(M100:Q100)</f>
        <v>0</v>
      </c>
      <c r="S100" s="15"/>
      <c r="T100" s="15"/>
      <c r="U100" s="9">
        <f>S100+T100</f>
        <v>0</v>
      </c>
      <c r="V100" s="9">
        <f t="shared" si="17"/>
        <v>0</v>
      </c>
      <c r="W100" s="15"/>
      <c r="X100" s="16">
        <f>W100-V100</f>
        <v>0</v>
      </c>
      <c r="Y100" s="18"/>
      <c r="Z100" s="17"/>
    </row>
    <row r="101" spans="1:26" ht="18" customHeight="1" x14ac:dyDescent="0.2">
      <c r="A101" s="13">
        <v>3500182</v>
      </c>
      <c r="B101" s="14" t="s">
        <v>248</v>
      </c>
      <c r="C101" s="15">
        <v>390000</v>
      </c>
      <c r="D101" s="10"/>
      <c r="E101" s="15"/>
      <c r="F101" s="15"/>
      <c r="G101" s="15"/>
      <c r="H101" s="9">
        <f t="shared" si="16"/>
        <v>0</v>
      </c>
      <c r="I101" s="15"/>
      <c r="J101" s="15"/>
      <c r="K101" s="15"/>
      <c r="L101" s="9">
        <f t="shared" si="11"/>
        <v>0</v>
      </c>
      <c r="M101" s="15"/>
      <c r="N101" s="15"/>
      <c r="O101" s="15"/>
      <c r="P101" s="15"/>
      <c r="Q101" s="15"/>
      <c r="R101" s="11">
        <f>SUM(M101:Q101)</f>
        <v>0</v>
      </c>
      <c r="S101" s="15"/>
      <c r="T101" s="15"/>
      <c r="U101" s="9">
        <f>S101+T101</f>
        <v>0</v>
      </c>
      <c r="V101" s="9">
        <f t="shared" si="17"/>
        <v>0</v>
      </c>
      <c r="W101" s="15"/>
      <c r="X101" s="16">
        <f>W101-V101</f>
        <v>0</v>
      </c>
      <c r="Y101" s="18"/>
      <c r="Z101" s="17"/>
    </row>
    <row r="102" spans="1:26" ht="18" customHeight="1" x14ac:dyDescent="0.2">
      <c r="A102" s="13">
        <v>3500140</v>
      </c>
      <c r="B102" s="14" t="s">
        <v>123</v>
      </c>
      <c r="C102" s="15">
        <v>300000</v>
      </c>
      <c r="D102" s="10">
        <f>VLOOKUP($A102,'07.04'!$A$9:$W$204,23,0)</f>
        <v>0</v>
      </c>
      <c r="E102" s="15"/>
      <c r="F102" s="15"/>
      <c r="G102" s="15"/>
      <c r="H102" s="9">
        <f t="shared" si="16"/>
        <v>0</v>
      </c>
      <c r="I102" s="15"/>
      <c r="J102" s="15"/>
      <c r="K102" s="15"/>
      <c r="L102" s="9">
        <f t="shared" si="11"/>
        <v>0</v>
      </c>
      <c r="M102" s="15"/>
      <c r="N102" s="15"/>
      <c r="O102" s="15"/>
      <c r="P102" s="15"/>
      <c r="Q102" s="15"/>
      <c r="R102" s="11">
        <f>SUM(M102:Q102)</f>
        <v>0</v>
      </c>
      <c r="S102" s="15"/>
      <c r="T102" s="15"/>
      <c r="U102" s="9">
        <f>S102+T102</f>
        <v>0</v>
      </c>
      <c r="V102" s="9">
        <f t="shared" si="17"/>
        <v>0</v>
      </c>
      <c r="W102" s="15"/>
      <c r="X102" s="16">
        <f>W102-V102</f>
        <v>0</v>
      </c>
      <c r="Y102" s="18"/>
      <c r="Z102" s="17"/>
    </row>
    <row r="103" spans="1:26" ht="18" customHeight="1" x14ac:dyDescent="0.2">
      <c r="A103" s="13">
        <v>3500155</v>
      </c>
      <c r="B103" s="14" t="s">
        <v>124</v>
      </c>
      <c r="C103" s="15">
        <v>300000</v>
      </c>
      <c r="D103" s="10">
        <f>VLOOKUP($A103,'07.04'!$A$9:$W$204,23,0)</f>
        <v>0</v>
      </c>
      <c r="E103" s="15"/>
      <c r="F103" s="15"/>
      <c r="G103" s="15"/>
      <c r="H103" s="9">
        <f t="shared" si="16"/>
        <v>0</v>
      </c>
      <c r="I103" s="15"/>
      <c r="J103" s="15"/>
      <c r="K103" s="15"/>
      <c r="L103" s="9">
        <f t="shared" si="11"/>
        <v>0</v>
      </c>
      <c r="M103" s="15"/>
      <c r="N103" s="15"/>
      <c r="O103" s="15"/>
      <c r="P103" s="15"/>
      <c r="Q103" s="15"/>
      <c r="R103" s="11">
        <f t="shared" si="15"/>
        <v>0</v>
      </c>
      <c r="S103" s="15"/>
      <c r="T103" s="15"/>
      <c r="U103" s="9">
        <f t="shared" si="18"/>
        <v>0</v>
      </c>
      <c r="V103" s="9">
        <f t="shared" si="17"/>
        <v>0</v>
      </c>
      <c r="W103" s="15"/>
      <c r="X103" s="16">
        <f t="shared" si="19"/>
        <v>0</v>
      </c>
      <c r="Y103" s="18"/>
      <c r="Z103" s="17"/>
    </row>
    <row r="104" spans="1:26" ht="18" customHeight="1" x14ac:dyDescent="0.2">
      <c r="A104" s="13">
        <v>3500156</v>
      </c>
      <c r="B104" s="14" t="s">
        <v>125</v>
      </c>
      <c r="C104" s="15">
        <v>390000</v>
      </c>
      <c r="D104" s="10">
        <f>VLOOKUP($A104,'07.04'!$A$9:$W$204,23,0)</f>
        <v>0</v>
      </c>
      <c r="E104" s="15">
        <v>1</v>
      </c>
      <c r="F104" s="15"/>
      <c r="G104" s="15"/>
      <c r="H104" s="9">
        <f t="shared" si="16"/>
        <v>1</v>
      </c>
      <c r="I104" s="15"/>
      <c r="J104" s="15"/>
      <c r="K104" s="15"/>
      <c r="L104" s="9">
        <f t="shared" si="11"/>
        <v>0</v>
      </c>
      <c r="M104" s="15"/>
      <c r="N104" s="15"/>
      <c r="O104" s="15"/>
      <c r="P104" s="15"/>
      <c r="Q104" s="15"/>
      <c r="R104" s="11">
        <f t="shared" si="15"/>
        <v>0</v>
      </c>
      <c r="S104" s="15"/>
      <c r="T104" s="15"/>
      <c r="U104" s="9">
        <f t="shared" si="18"/>
        <v>0</v>
      </c>
      <c r="V104" s="9">
        <f t="shared" si="17"/>
        <v>1</v>
      </c>
      <c r="W104" s="15">
        <v>1</v>
      </c>
      <c r="X104" s="16">
        <f t="shared" si="19"/>
        <v>0</v>
      </c>
      <c r="Y104" s="18"/>
      <c r="Z104" s="17"/>
    </row>
    <row r="105" spans="1:26" ht="18" customHeight="1" x14ac:dyDescent="0.2">
      <c r="A105" s="13">
        <v>3500141</v>
      </c>
      <c r="B105" s="14" t="s">
        <v>126</v>
      </c>
      <c r="C105" s="15">
        <v>300000</v>
      </c>
      <c r="D105" s="10">
        <f>VLOOKUP($A105,'07.04'!$A$9:$W$204,23,0)</f>
        <v>0</v>
      </c>
      <c r="E105" s="15"/>
      <c r="F105" s="15"/>
      <c r="G105" s="15"/>
      <c r="H105" s="9">
        <f t="shared" si="16"/>
        <v>0</v>
      </c>
      <c r="I105" s="15"/>
      <c r="J105" s="15"/>
      <c r="K105" s="15"/>
      <c r="L105" s="9">
        <f t="shared" si="11"/>
        <v>0</v>
      </c>
      <c r="M105" s="15"/>
      <c r="N105" s="15"/>
      <c r="O105" s="15"/>
      <c r="P105" s="15"/>
      <c r="Q105" s="15"/>
      <c r="R105" s="11">
        <f t="shared" si="15"/>
        <v>0</v>
      </c>
      <c r="S105" s="15"/>
      <c r="T105" s="15"/>
      <c r="U105" s="9">
        <f t="shared" si="18"/>
        <v>0</v>
      </c>
      <c r="V105" s="9">
        <f t="shared" si="17"/>
        <v>0</v>
      </c>
      <c r="W105" s="15"/>
      <c r="X105" s="16">
        <f t="shared" si="19"/>
        <v>0</v>
      </c>
      <c r="Y105" s="18"/>
      <c r="Z105" s="17"/>
    </row>
    <row r="106" spans="1:26" ht="18" customHeight="1" x14ac:dyDescent="0.2">
      <c r="A106" s="13">
        <v>3500142</v>
      </c>
      <c r="B106" s="14" t="s">
        <v>127</v>
      </c>
      <c r="C106" s="15">
        <v>390000</v>
      </c>
      <c r="D106" s="10">
        <f>VLOOKUP($A106,'07.04'!$A$9:$W$204,23,0)</f>
        <v>1</v>
      </c>
      <c r="E106" s="15"/>
      <c r="F106" s="15"/>
      <c r="G106" s="15"/>
      <c r="H106" s="9">
        <f t="shared" si="16"/>
        <v>0</v>
      </c>
      <c r="I106" s="15">
        <v>1</v>
      </c>
      <c r="J106" s="15"/>
      <c r="K106" s="15"/>
      <c r="L106" s="9">
        <f t="shared" si="11"/>
        <v>1</v>
      </c>
      <c r="M106" s="15"/>
      <c r="N106" s="15"/>
      <c r="O106" s="15"/>
      <c r="P106" s="15"/>
      <c r="Q106" s="15"/>
      <c r="R106" s="11">
        <f t="shared" si="15"/>
        <v>0</v>
      </c>
      <c r="S106" s="15"/>
      <c r="T106" s="15"/>
      <c r="U106" s="9">
        <f t="shared" si="18"/>
        <v>0</v>
      </c>
      <c r="V106" s="9">
        <f t="shared" si="17"/>
        <v>0</v>
      </c>
      <c r="W106" s="15"/>
      <c r="X106" s="16">
        <f t="shared" si="19"/>
        <v>0</v>
      </c>
      <c r="Y106" s="18"/>
      <c r="Z106" s="17"/>
    </row>
    <row r="107" spans="1:26" ht="18" customHeight="1" x14ac:dyDescent="0.2">
      <c r="A107" s="13">
        <v>3500143</v>
      </c>
      <c r="B107" s="14" t="s">
        <v>128</v>
      </c>
      <c r="C107" s="15">
        <v>220000</v>
      </c>
      <c r="D107" s="10">
        <f>VLOOKUP($A107,'07.04'!$A$9:$W$204,23,0)</f>
        <v>0</v>
      </c>
      <c r="E107" s="15"/>
      <c r="F107" s="15"/>
      <c r="G107" s="15"/>
      <c r="H107" s="9">
        <f t="shared" si="16"/>
        <v>0</v>
      </c>
      <c r="I107" s="15"/>
      <c r="J107" s="15"/>
      <c r="K107" s="15"/>
      <c r="L107" s="9">
        <f t="shared" si="11"/>
        <v>0</v>
      </c>
      <c r="M107" s="15"/>
      <c r="N107" s="15"/>
      <c r="O107" s="15"/>
      <c r="P107" s="15"/>
      <c r="Q107" s="15"/>
      <c r="R107" s="11">
        <f t="shared" si="15"/>
        <v>0</v>
      </c>
      <c r="S107" s="15"/>
      <c r="T107" s="15"/>
      <c r="U107" s="9">
        <f t="shared" si="18"/>
        <v>0</v>
      </c>
      <c r="V107" s="9">
        <f t="shared" si="17"/>
        <v>0</v>
      </c>
      <c r="W107" s="15"/>
      <c r="X107" s="16">
        <f t="shared" si="19"/>
        <v>0</v>
      </c>
      <c r="Y107" s="18"/>
      <c r="Z107" s="17"/>
    </row>
    <row r="108" spans="1:26" ht="18" customHeight="1" x14ac:dyDescent="0.2">
      <c r="A108" s="13">
        <v>3500144</v>
      </c>
      <c r="B108" s="14" t="s">
        <v>129</v>
      </c>
      <c r="C108" s="15">
        <v>260000</v>
      </c>
      <c r="D108" s="10">
        <f>VLOOKUP($A108,'07.04'!$A$9:$W$204,23,0)</f>
        <v>5</v>
      </c>
      <c r="E108" s="15"/>
      <c r="F108" s="15"/>
      <c r="G108" s="15"/>
      <c r="H108" s="9">
        <f t="shared" si="16"/>
        <v>0</v>
      </c>
      <c r="I108" s="15">
        <v>3</v>
      </c>
      <c r="J108" s="15"/>
      <c r="K108" s="15"/>
      <c r="L108" s="9">
        <f t="shared" si="11"/>
        <v>3</v>
      </c>
      <c r="M108" s="15"/>
      <c r="N108" s="15"/>
      <c r="O108" s="15"/>
      <c r="P108" s="15"/>
      <c r="Q108" s="15"/>
      <c r="R108" s="11">
        <f t="shared" si="15"/>
        <v>0</v>
      </c>
      <c r="S108" s="15"/>
      <c r="T108" s="15"/>
      <c r="U108" s="9">
        <f t="shared" si="18"/>
        <v>0</v>
      </c>
      <c r="V108" s="9">
        <f t="shared" si="17"/>
        <v>2</v>
      </c>
      <c r="W108" s="15">
        <v>2</v>
      </c>
      <c r="X108" s="16">
        <f t="shared" si="19"/>
        <v>0</v>
      </c>
      <c r="Y108" s="18"/>
      <c r="Z108" s="17"/>
    </row>
    <row r="109" spans="1:26" ht="18" customHeight="1" x14ac:dyDescent="0.2">
      <c r="A109" s="13">
        <v>3500145</v>
      </c>
      <c r="B109" s="14" t="s">
        <v>130</v>
      </c>
      <c r="C109" s="15">
        <v>350000</v>
      </c>
      <c r="D109" s="10">
        <f>VLOOKUP($A109,'07.04'!$A$9:$W$204,23,0)</f>
        <v>0</v>
      </c>
      <c r="E109" s="15"/>
      <c r="F109" s="15"/>
      <c r="G109" s="15"/>
      <c r="H109" s="9">
        <f t="shared" si="16"/>
        <v>0</v>
      </c>
      <c r="I109" s="15"/>
      <c r="J109" s="15"/>
      <c r="K109" s="15"/>
      <c r="L109" s="9">
        <f t="shared" si="11"/>
        <v>0</v>
      </c>
      <c r="M109" s="15"/>
      <c r="N109" s="15"/>
      <c r="O109" s="15"/>
      <c r="P109" s="15"/>
      <c r="Q109" s="15"/>
      <c r="R109" s="11">
        <f t="shared" si="15"/>
        <v>0</v>
      </c>
      <c r="S109" s="15"/>
      <c r="T109" s="15"/>
      <c r="U109" s="9">
        <f t="shared" si="18"/>
        <v>0</v>
      </c>
      <c r="V109" s="9">
        <f t="shared" si="17"/>
        <v>0</v>
      </c>
      <c r="W109" s="15"/>
      <c r="X109" s="16">
        <f t="shared" si="19"/>
        <v>0</v>
      </c>
      <c r="Y109" s="18"/>
      <c r="Z109" s="17"/>
    </row>
    <row r="110" spans="1:26" ht="18" customHeight="1" x14ac:dyDescent="0.2">
      <c r="A110" s="7">
        <v>3510000</v>
      </c>
      <c r="B110" s="8" t="s">
        <v>131</v>
      </c>
      <c r="C110" s="9"/>
      <c r="D110" s="10">
        <f>VLOOKUP($A110,'07.04'!$A$9:$W$204,23,0)</f>
        <v>0</v>
      </c>
      <c r="E110" s="10"/>
      <c r="F110" s="10"/>
      <c r="G110" s="10"/>
      <c r="H110" s="9"/>
      <c r="I110" s="10"/>
      <c r="J110" s="10"/>
      <c r="K110" s="10"/>
      <c r="L110" s="9">
        <f t="shared" si="11"/>
        <v>0</v>
      </c>
      <c r="M110" s="10"/>
      <c r="N110" s="10"/>
      <c r="O110" s="10"/>
      <c r="P110" s="10"/>
      <c r="Q110" s="10"/>
      <c r="R110" s="11">
        <f t="shared" si="15"/>
        <v>0</v>
      </c>
      <c r="S110" s="10"/>
      <c r="T110" s="10"/>
      <c r="U110" s="9"/>
      <c r="V110" s="9"/>
      <c r="W110" s="10"/>
      <c r="X110" s="9"/>
      <c r="Y110" s="18"/>
      <c r="Z110" s="17"/>
    </row>
    <row r="111" spans="1:26" ht="18" customHeight="1" x14ac:dyDescent="0.2">
      <c r="A111" s="13">
        <v>3510004</v>
      </c>
      <c r="B111" s="14" t="s">
        <v>132</v>
      </c>
      <c r="C111" s="15">
        <v>43000</v>
      </c>
      <c r="D111" s="10">
        <f>VLOOKUP($A111,'07.04'!$A$9:$W$204,23,0)</f>
        <v>7</v>
      </c>
      <c r="E111" s="15"/>
      <c r="F111" s="15"/>
      <c r="G111" s="15"/>
      <c r="H111" s="9">
        <f t="shared" ref="H111:H120" si="20">SUM(E111:G111)</f>
        <v>0</v>
      </c>
      <c r="I111" s="15">
        <v>4</v>
      </c>
      <c r="J111" s="15"/>
      <c r="K111" s="15"/>
      <c r="L111" s="9">
        <f t="shared" si="11"/>
        <v>4</v>
      </c>
      <c r="M111" s="15"/>
      <c r="N111" s="15"/>
      <c r="O111" s="15"/>
      <c r="P111" s="15"/>
      <c r="Q111" s="15"/>
      <c r="R111" s="11">
        <f>SUM(M111:Q111)</f>
        <v>0</v>
      </c>
      <c r="S111" s="15"/>
      <c r="T111" s="15"/>
      <c r="U111" s="9">
        <f>S111+T111</f>
        <v>0</v>
      </c>
      <c r="V111" s="9">
        <f t="shared" ref="V111:V120" si="21">D111+H111-L111-R111-U111</f>
        <v>3</v>
      </c>
      <c r="W111" s="15">
        <v>2</v>
      </c>
      <c r="X111" s="16">
        <f>W111-V111</f>
        <v>-1</v>
      </c>
      <c r="Y111" s="18"/>
      <c r="Z111" s="17"/>
    </row>
    <row r="112" spans="1:26" ht="18" customHeight="1" x14ac:dyDescent="0.2">
      <c r="A112" s="13">
        <v>3510011</v>
      </c>
      <c r="B112" s="14" t="s">
        <v>133</v>
      </c>
      <c r="C112" s="15">
        <v>42000</v>
      </c>
      <c r="D112" s="10">
        <f>VLOOKUP($A112,'07.04'!$A$9:$W$204,23,0)</f>
        <v>0</v>
      </c>
      <c r="E112" s="15"/>
      <c r="F112" s="15"/>
      <c r="G112" s="15"/>
      <c r="H112" s="9">
        <f t="shared" si="20"/>
        <v>0</v>
      </c>
      <c r="I112" s="15"/>
      <c r="J112" s="15"/>
      <c r="K112" s="15"/>
      <c r="L112" s="9">
        <f t="shared" si="11"/>
        <v>0</v>
      </c>
      <c r="M112" s="15"/>
      <c r="N112" s="15"/>
      <c r="O112" s="15"/>
      <c r="P112" s="15"/>
      <c r="Q112" s="15"/>
      <c r="R112" s="11">
        <f t="shared" si="15"/>
        <v>0</v>
      </c>
      <c r="S112" s="15"/>
      <c r="T112" s="15"/>
      <c r="U112" s="9">
        <f t="shared" ref="U112:U120" si="22">S112+T112</f>
        <v>0</v>
      </c>
      <c r="V112" s="9">
        <f t="shared" si="21"/>
        <v>0</v>
      </c>
      <c r="W112" s="15"/>
      <c r="X112" s="16">
        <f t="shared" ref="X112:X120" si="23">W112-V112</f>
        <v>0</v>
      </c>
      <c r="Y112" s="18"/>
      <c r="Z112" s="17"/>
    </row>
    <row r="113" spans="1:26" ht="18" customHeight="1" x14ac:dyDescent="0.2">
      <c r="A113" s="13">
        <v>3510012</v>
      </c>
      <c r="B113" s="14" t="s">
        <v>134</v>
      </c>
      <c r="C113" s="15">
        <v>43000</v>
      </c>
      <c r="D113" s="10">
        <f>VLOOKUP($A113,'07.04'!$A$9:$W$204,23,0)</f>
        <v>5</v>
      </c>
      <c r="E113" s="15"/>
      <c r="F113" s="15"/>
      <c r="G113" s="15"/>
      <c r="H113" s="9">
        <f t="shared" si="20"/>
        <v>0</v>
      </c>
      <c r="I113" s="15">
        <v>5</v>
      </c>
      <c r="J113" s="15"/>
      <c r="K113" s="15"/>
      <c r="L113" s="9">
        <f t="shared" si="11"/>
        <v>5</v>
      </c>
      <c r="M113" s="15"/>
      <c r="N113" s="15"/>
      <c r="O113" s="15"/>
      <c r="P113" s="15"/>
      <c r="Q113" s="15"/>
      <c r="R113" s="11">
        <f>SUM(M113:Q113)</f>
        <v>0</v>
      </c>
      <c r="S113" s="15"/>
      <c r="T113" s="15"/>
      <c r="U113" s="9">
        <f>S113+T113</f>
        <v>0</v>
      </c>
      <c r="V113" s="9">
        <f t="shared" si="21"/>
        <v>0</v>
      </c>
      <c r="W113" s="15">
        <v>1</v>
      </c>
      <c r="X113" s="16">
        <f>W113-V113</f>
        <v>1</v>
      </c>
      <c r="Y113" s="18"/>
      <c r="Z113" s="17"/>
    </row>
    <row r="114" spans="1:26" ht="18" customHeight="1" x14ac:dyDescent="0.2">
      <c r="A114" s="13">
        <v>3510018</v>
      </c>
      <c r="B114" s="14" t="s">
        <v>135</v>
      </c>
      <c r="C114" s="15">
        <v>65000</v>
      </c>
      <c r="D114" s="10">
        <f>VLOOKUP($A114,'07.04'!$A$9:$W$204,23,0)</f>
        <v>13</v>
      </c>
      <c r="E114" s="15">
        <v>10</v>
      </c>
      <c r="F114" s="15"/>
      <c r="G114" s="15"/>
      <c r="H114" s="9">
        <f t="shared" si="20"/>
        <v>10</v>
      </c>
      <c r="I114" s="15">
        <v>2</v>
      </c>
      <c r="J114" s="15"/>
      <c r="K114" s="15"/>
      <c r="L114" s="9">
        <f t="shared" si="11"/>
        <v>2</v>
      </c>
      <c r="M114" s="15"/>
      <c r="N114" s="15"/>
      <c r="O114" s="15"/>
      <c r="P114" s="15"/>
      <c r="Q114" s="15"/>
      <c r="R114" s="11">
        <f t="shared" si="15"/>
        <v>0</v>
      </c>
      <c r="S114" s="15"/>
      <c r="T114" s="15"/>
      <c r="U114" s="9">
        <f t="shared" si="22"/>
        <v>0</v>
      </c>
      <c r="V114" s="9">
        <f t="shared" si="21"/>
        <v>21</v>
      </c>
      <c r="W114" s="15">
        <v>21</v>
      </c>
      <c r="X114" s="16">
        <f t="shared" si="23"/>
        <v>0</v>
      </c>
      <c r="Y114" s="18"/>
      <c r="Z114" s="17"/>
    </row>
    <row r="115" spans="1:26" ht="18" customHeight="1" x14ac:dyDescent="0.2">
      <c r="A115" s="13">
        <v>3510066</v>
      </c>
      <c r="B115" s="14" t="s">
        <v>136</v>
      </c>
      <c r="C115" s="15">
        <v>42000</v>
      </c>
      <c r="D115" s="10">
        <f>VLOOKUP($A115,'07.04'!$A$9:$W$204,23,0)</f>
        <v>0</v>
      </c>
      <c r="E115" s="15"/>
      <c r="F115" s="15"/>
      <c r="G115" s="15"/>
      <c r="H115" s="9">
        <f t="shared" si="20"/>
        <v>0</v>
      </c>
      <c r="I115" s="15"/>
      <c r="J115" s="15"/>
      <c r="K115" s="15"/>
      <c r="L115" s="9">
        <f t="shared" si="11"/>
        <v>0</v>
      </c>
      <c r="M115" s="15"/>
      <c r="N115" s="15"/>
      <c r="O115" s="15"/>
      <c r="P115" s="15"/>
      <c r="Q115" s="15"/>
      <c r="R115" s="11">
        <f t="shared" si="15"/>
        <v>0</v>
      </c>
      <c r="S115" s="15"/>
      <c r="T115" s="15"/>
      <c r="U115" s="9">
        <f t="shared" si="22"/>
        <v>0</v>
      </c>
      <c r="V115" s="9">
        <f t="shared" si="21"/>
        <v>0</v>
      </c>
      <c r="W115" s="15"/>
      <c r="X115" s="16">
        <f t="shared" si="23"/>
        <v>0</v>
      </c>
      <c r="Y115" s="18"/>
      <c r="Z115" s="17"/>
    </row>
    <row r="116" spans="1:26" ht="18" customHeight="1" x14ac:dyDescent="0.2">
      <c r="A116" s="13">
        <v>3510067</v>
      </c>
      <c r="B116" s="14" t="s">
        <v>137</v>
      </c>
      <c r="C116" s="15">
        <v>43000</v>
      </c>
      <c r="D116" s="10">
        <f>VLOOKUP($A116,'07.04'!$A$9:$W$204,23,0)</f>
        <v>7</v>
      </c>
      <c r="E116" s="15"/>
      <c r="F116" s="15"/>
      <c r="G116" s="15"/>
      <c r="H116" s="9">
        <f t="shared" si="20"/>
        <v>0</v>
      </c>
      <c r="I116" s="15">
        <v>1</v>
      </c>
      <c r="J116" s="15"/>
      <c r="K116" s="15"/>
      <c r="L116" s="9">
        <f t="shared" si="11"/>
        <v>1</v>
      </c>
      <c r="M116" s="15"/>
      <c r="N116" s="15"/>
      <c r="O116" s="15"/>
      <c r="P116" s="15"/>
      <c r="Q116" s="15"/>
      <c r="R116" s="11">
        <f t="shared" si="15"/>
        <v>0</v>
      </c>
      <c r="S116" s="15"/>
      <c r="T116" s="15"/>
      <c r="U116" s="9">
        <f t="shared" si="22"/>
        <v>0</v>
      </c>
      <c r="V116" s="9">
        <f t="shared" si="21"/>
        <v>6</v>
      </c>
      <c r="W116" s="15">
        <v>6</v>
      </c>
      <c r="X116" s="16">
        <f t="shared" si="23"/>
        <v>0</v>
      </c>
      <c r="Y116" s="18"/>
      <c r="Z116" s="17"/>
    </row>
    <row r="117" spans="1:26" ht="18" customHeight="1" x14ac:dyDescent="0.2">
      <c r="A117" s="13">
        <v>3510068</v>
      </c>
      <c r="B117" s="14" t="s">
        <v>138</v>
      </c>
      <c r="C117" s="15">
        <v>12000</v>
      </c>
      <c r="D117" s="10">
        <f>VLOOKUP($A117,'07.04'!$A$9:$W$204,23,0)</f>
        <v>0</v>
      </c>
      <c r="E117" s="15"/>
      <c r="F117" s="15"/>
      <c r="G117" s="15"/>
      <c r="H117" s="9">
        <f t="shared" si="20"/>
        <v>0</v>
      </c>
      <c r="I117" s="15"/>
      <c r="J117" s="15"/>
      <c r="K117" s="15"/>
      <c r="L117" s="9">
        <f t="shared" si="11"/>
        <v>0</v>
      </c>
      <c r="M117" s="15"/>
      <c r="N117" s="15"/>
      <c r="O117" s="15"/>
      <c r="P117" s="15"/>
      <c r="Q117" s="15"/>
      <c r="R117" s="11">
        <f>SUM(M117:Q117)</f>
        <v>0</v>
      </c>
      <c r="S117" s="15"/>
      <c r="T117" s="15"/>
      <c r="U117" s="9">
        <f>S117+T117</f>
        <v>0</v>
      </c>
      <c r="V117" s="9">
        <f t="shared" si="21"/>
        <v>0</v>
      </c>
      <c r="W117" s="15"/>
      <c r="X117" s="16">
        <f>W117-V117</f>
        <v>0</v>
      </c>
      <c r="Y117" s="18"/>
      <c r="Z117" s="17"/>
    </row>
    <row r="118" spans="1:26" ht="18" customHeight="1" x14ac:dyDescent="0.2">
      <c r="A118" s="13">
        <v>3510069</v>
      </c>
      <c r="B118" s="14" t="s">
        <v>139</v>
      </c>
      <c r="C118" s="15">
        <v>12000</v>
      </c>
      <c r="D118" s="10">
        <f>VLOOKUP($A118,'07.04'!$A$9:$W$204,23,0)</f>
        <v>0</v>
      </c>
      <c r="E118" s="15"/>
      <c r="F118" s="15"/>
      <c r="G118" s="15"/>
      <c r="H118" s="9">
        <f t="shared" si="20"/>
        <v>0</v>
      </c>
      <c r="I118" s="15"/>
      <c r="J118" s="15"/>
      <c r="K118" s="15"/>
      <c r="L118" s="9">
        <f t="shared" si="11"/>
        <v>0</v>
      </c>
      <c r="M118" s="15"/>
      <c r="N118" s="15"/>
      <c r="O118" s="15"/>
      <c r="P118" s="15"/>
      <c r="Q118" s="15"/>
      <c r="R118" s="11">
        <f>SUM(M118:Q118)</f>
        <v>0</v>
      </c>
      <c r="S118" s="15"/>
      <c r="T118" s="15"/>
      <c r="U118" s="9">
        <f>S118+T118</f>
        <v>0</v>
      </c>
      <c r="V118" s="9">
        <f t="shared" si="21"/>
        <v>0</v>
      </c>
      <c r="W118" s="15"/>
      <c r="X118" s="16">
        <f>W118-V118</f>
        <v>0</v>
      </c>
      <c r="Y118" s="18"/>
      <c r="Z118" s="17"/>
    </row>
    <row r="119" spans="1:26" ht="18" customHeight="1" x14ac:dyDescent="0.2">
      <c r="A119" s="13">
        <v>3510070</v>
      </c>
      <c r="B119" s="14" t="s">
        <v>140</v>
      </c>
      <c r="C119" s="15">
        <v>12000</v>
      </c>
      <c r="D119" s="10">
        <f>VLOOKUP($A119,'07.04'!$A$9:$W$204,23,0)</f>
        <v>0</v>
      </c>
      <c r="E119" s="15"/>
      <c r="F119" s="15"/>
      <c r="G119" s="15"/>
      <c r="H119" s="9">
        <f t="shared" si="20"/>
        <v>0</v>
      </c>
      <c r="I119" s="15"/>
      <c r="J119" s="15"/>
      <c r="K119" s="15"/>
      <c r="L119" s="9">
        <f t="shared" si="11"/>
        <v>0</v>
      </c>
      <c r="M119" s="15"/>
      <c r="N119" s="15"/>
      <c r="O119" s="15"/>
      <c r="P119" s="15"/>
      <c r="Q119" s="15"/>
      <c r="R119" s="11">
        <f>SUM(M119:Q119)</f>
        <v>0</v>
      </c>
      <c r="S119" s="15"/>
      <c r="T119" s="15"/>
      <c r="U119" s="9">
        <f>S119+T119</f>
        <v>0</v>
      </c>
      <c r="V119" s="9">
        <f t="shared" si="21"/>
        <v>0</v>
      </c>
      <c r="W119" s="15"/>
      <c r="X119" s="16">
        <f>W119-V119</f>
        <v>0</v>
      </c>
      <c r="Y119" s="18"/>
      <c r="Z119" s="17"/>
    </row>
    <row r="120" spans="1:26" ht="18" customHeight="1" x14ac:dyDescent="0.2">
      <c r="A120" s="13">
        <v>3512008</v>
      </c>
      <c r="B120" s="14" t="s">
        <v>141</v>
      </c>
      <c r="C120" s="15">
        <v>44000</v>
      </c>
      <c r="D120" s="10">
        <f>VLOOKUP($A120,'07.04'!$A$9:$W$204,23,0)</f>
        <v>4</v>
      </c>
      <c r="E120" s="15"/>
      <c r="F120" s="15"/>
      <c r="G120" s="15"/>
      <c r="H120" s="9">
        <f t="shared" si="20"/>
        <v>0</v>
      </c>
      <c r="I120" s="15">
        <v>3</v>
      </c>
      <c r="J120" s="15"/>
      <c r="K120" s="15"/>
      <c r="L120" s="9">
        <f t="shared" si="11"/>
        <v>3</v>
      </c>
      <c r="M120" s="15"/>
      <c r="N120" s="15"/>
      <c r="O120" s="15"/>
      <c r="P120" s="15"/>
      <c r="Q120" s="15"/>
      <c r="R120" s="11">
        <f t="shared" si="15"/>
        <v>0</v>
      </c>
      <c r="S120" s="15"/>
      <c r="T120" s="15"/>
      <c r="U120" s="9">
        <f t="shared" si="22"/>
        <v>0</v>
      </c>
      <c r="V120" s="9">
        <f t="shared" si="21"/>
        <v>1</v>
      </c>
      <c r="W120" s="15">
        <v>1</v>
      </c>
      <c r="X120" s="16">
        <f t="shared" si="23"/>
        <v>0</v>
      </c>
      <c r="Y120" s="18"/>
      <c r="Z120" s="17"/>
    </row>
    <row r="121" spans="1:26" ht="18" customHeight="1" x14ac:dyDescent="0.2">
      <c r="A121" s="7">
        <v>3530000</v>
      </c>
      <c r="B121" s="28" t="s">
        <v>142</v>
      </c>
      <c r="C121" s="9"/>
      <c r="D121" s="10">
        <f>VLOOKUP($A121,'07.04'!$A$9:$W$204,23,0)</f>
        <v>0</v>
      </c>
      <c r="E121" s="10"/>
      <c r="F121" s="10"/>
      <c r="G121" s="10"/>
      <c r="H121" s="9"/>
      <c r="I121" s="10"/>
      <c r="J121" s="10"/>
      <c r="K121" s="10"/>
      <c r="L121" s="9">
        <f t="shared" si="11"/>
        <v>0</v>
      </c>
      <c r="M121" s="10"/>
      <c r="N121" s="10"/>
      <c r="O121" s="10"/>
      <c r="P121" s="10"/>
      <c r="Q121" s="10"/>
      <c r="R121" s="11">
        <f t="shared" si="15"/>
        <v>0</v>
      </c>
      <c r="S121" s="10"/>
      <c r="T121" s="10"/>
      <c r="U121" s="9"/>
      <c r="V121" s="9"/>
      <c r="W121" s="10"/>
      <c r="X121" s="9"/>
      <c r="Y121" s="18"/>
      <c r="Z121" s="17"/>
    </row>
    <row r="122" spans="1:26" ht="18" customHeight="1" x14ac:dyDescent="0.2">
      <c r="A122" s="13">
        <v>3530003</v>
      </c>
      <c r="B122" s="14" t="s">
        <v>143</v>
      </c>
      <c r="C122" s="15">
        <v>20000</v>
      </c>
      <c r="D122" s="10">
        <f>VLOOKUP($A122,'07.04'!$A$9:$W$204,23,0)</f>
        <v>0</v>
      </c>
      <c r="E122" s="15">
        <v>17</v>
      </c>
      <c r="F122" s="15"/>
      <c r="G122" s="15"/>
      <c r="H122" s="9">
        <f t="shared" ref="H122:H134" si="24">SUM(E122:G122)</f>
        <v>17</v>
      </c>
      <c r="I122" s="15">
        <v>4</v>
      </c>
      <c r="J122" s="15"/>
      <c r="K122" s="15"/>
      <c r="L122" s="9">
        <f t="shared" si="11"/>
        <v>4</v>
      </c>
      <c r="M122" s="15"/>
      <c r="N122" s="15"/>
      <c r="O122" s="15"/>
      <c r="P122" s="15"/>
      <c r="Q122" s="15"/>
      <c r="R122" s="11">
        <f t="shared" si="15"/>
        <v>0</v>
      </c>
      <c r="S122" s="15"/>
      <c r="T122" s="15"/>
      <c r="U122" s="9">
        <f t="shared" ref="U122:U134" si="25">S122+T122</f>
        <v>0</v>
      </c>
      <c r="V122" s="9">
        <f t="shared" ref="V122:V134" si="26">D122+H122-L122-R122-U122</f>
        <v>13</v>
      </c>
      <c r="W122" s="15">
        <v>13</v>
      </c>
      <c r="X122" s="16">
        <f t="shared" ref="X122:X134" si="27">W122-V122</f>
        <v>0</v>
      </c>
      <c r="Y122" s="18"/>
      <c r="Z122" s="17"/>
    </row>
    <row r="123" spans="1:26" ht="18" customHeight="1" x14ac:dyDescent="0.2">
      <c r="A123" s="13">
        <v>3530008</v>
      </c>
      <c r="B123" s="14" t="s">
        <v>144</v>
      </c>
      <c r="C123" s="15">
        <v>20000</v>
      </c>
      <c r="D123" s="10">
        <f>VLOOKUP($A123,'07.04'!$A$9:$W$204,23,0)</f>
        <v>0</v>
      </c>
      <c r="E123" s="15"/>
      <c r="F123" s="15"/>
      <c r="G123" s="15"/>
      <c r="H123" s="9">
        <f t="shared" si="24"/>
        <v>0</v>
      </c>
      <c r="I123" s="15"/>
      <c r="J123" s="15"/>
      <c r="K123" s="15"/>
      <c r="L123" s="9">
        <f t="shared" si="11"/>
        <v>0</v>
      </c>
      <c r="M123" s="15"/>
      <c r="N123" s="15"/>
      <c r="O123" s="15"/>
      <c r="P123" s="15"/>
      <c r="Q123" s="15"/>
      <c r="R123" s="11">
        <f t="shared" si="15"/>
        <v>0</v>
      </c>
      <c r="S123" s="15"/>
      <c r="T123" s="15"/>
      <c r="U123" s="9">
        <f t="shared" si="25"/>
        <v>0</v>
      </c>
      <c r="V123" s="9">
        <f t="shared" si="26"/>
        <v>0</v>
      </c>
      <c r="W123" s="15"/>
      <c r="X123" s="16">
        <f t="shared" si="27"/>
        <v>0</v>
      </c>
      <c r="Y123" s="18"/>
      <c r="Z123" s="17"/>
    </row>
    <row r="124" spans="1:26" ht="18" customHeight="1" x14ac:dyDescent="0.2">
      <c r="A124" s="13">
        <v>3530009</v>
      </c>
      <c r="B124" s="14" t="s">
        <v>145</v>
      </c>
      <c r="C124" s="15">
        <v>20000</v>
      </c>
      <c r="D124" s="10">
        <f>VLOOKUP($A124,'07.04'!$A$9:$W$204,23,0)</f>
        <v>0</v>
      </c>
      <c r="E124" s="15"/>
      <c r="F124" s="15"/>
      <c r="G124" s="15"/>
      <c r="H124" s="9">
        <f t="shared" si="24"/>
        <v>0</v>
      </c>
      <c r="I124" s="15"/>
      <c r="J124" s="15"/>
      <c r="K124" s="15"/>
      <c r="L124" s="9">
        <f t="shared" si="11"/>
        <v>0</v>
      </c>
      <c r="M124" s="15"/>
      <c r="N124" s="15"/>
      <c r="O124" s="15"/>
      <c r="P124" s="15"/>
      <c r="Q124" s="15"/>
      <c r="R124" s="11">
        <f t="shared" si="15"/>
        <v>0</v>
      </c>
      <c r="S124" s="15"/>
      <c r="T124" s="15"/>
      <c r="U124" s="9">
        <f t="shared" si="25"/>
        <v>0</v>
      </c>
      <c r="V124" s="9">
        <f t="shared" si="26"/>
        <v>0</v>
      </c>
      <c r="W124" s="15"/>
      <c r="X124" s="16">
        <f t="shared" si="27"/>
        <v>0</v>
      </c>
      <c r="Y124" s="18"/>
      <c r="Z124" s="17"/>
    </row>
    <row r="125" spans="1:26" ht="18" customHeight="1" x14ac:dyDescent="0.2">
      <c r="A125" s="13">
        <v>3530010</v>
      </c>
      <c r="B125" s="14" t="s">
        <v>146</v>
      </c>
      <c r="C125" s="15">
        <v>108000</v>
      </c>
      <c r="D125" s="10">
        <f>VLOOKUP($A125,'07.04'!$A$9:$W$204,23,0)</f>
        <v>15</v>
      </c>
      <c r="E125" s="15"/>
      <c r="F125" s="15"/>
      <c r="G125" s="15"/>
      <c r="H125" s="9">
        <f t="shared" si="24"/>
        <v>0</v>
      </c>
      <c r="I125" s="15">
        <v>11</v>
      </c>
      <c r="J125" s="15"/>
      <c r="K125" s="15"/>
      <c r="L125" s="9">
        <f t="shared" si="11"/>
        <v>11</v>
      </c>
      <c r="M125" s="15"/>
      <c r="N125" s="15"/>
      <c r="O125" s="15"/>
      <c r="P125" s="15"/>
      <c r="Q125" s="15"/>
      <c r="R125" s="11">
        <f t="shared" si="15"/>
        <v>0</v>
      </c>
      <c r="S125" s="15"/>
      <c r="T125" s="15"/>
      <c r="U125" s="9">
        <f t="shared" si="25"/>
        <v>0</v>
      </c>
      <c r="V125" s="9">
        <f t="shared" si="26"/>
        <v>4</v>
      </c>
      <c r="W125" s="15">
        <v>4</v>
      </c>
      <c r="X125" s="16">
        <f t="shared" si="27"/>
        <v>0</v>
      </c>
      <c r="Y125" s="18"/>
      <c r="Z125" s="17"/>
    </row>
    <row r="126" spans="1:26" ht="18" customHeight="1" x14ac:dyDescent="0.2">
      <c r="A126" s="13">
        <v>3530014</v>
      </c>
      <c r="B126" s="14" t="s">
        <v>147</v>
      </c>
      <c r="C126" s="15">
        <v>20000</v>
      </c>
      <c r="D126" s="10">
        <f>VLOOKUP($A126,'07.04'!$A$9:$W$204,23,0)</f>
        <v>0</v>
      </c>
      <c r="E126" s="15"/>
      <c r="F126" s="15"/>
      <c r="G126" s="15"/>
      <c r="H126" s="9">
        <f t="shared" si="24"/>
        <v>0</v>
      </c>
      <c r="I126" s="15"/>
      <c r="J126" s="15"/>
      <c r="K126" s="15"/>
      <c r="L126" s="9">
        <f t="shared" si="11"/>
        <v>0</v>
      </c>
      <c r="M126" s="15"/>
      <c r="N126" s="15"/>
      <c r="O126" s="15"/>
      <c r="P126" s="15"/>
      <c r="Q126" s="15"/>
      <c r="R126" s="11">
        <f>SUM(M126:Q126)</f>
        <v>0</v>
      </c>
      <c r="S126" s="15"/>
      <c r="T126" s="15"/>
      <c r="U126" s="9">
        <f>S126+T126</f>
        <v>0</v>
      </c>
      <c r="V126" s="9">
        <f t="shared" si="26"/>
        <v>0</v>
      </c>
      <c r="W126" s="15"/>
      <c r="X126" s="16">
        <f>W126-V126</f>
        <v>0</v>
      </c>
      <c r="Y126" s="18"/>
      <c r="Z126" s="17"/>
    </row>
    <row r="127" spans="1:26" ht="18" customHeight="1" x14ac:dyDescent="0.2">
      <c r="A127" s="13">
        <v>3530087</v>
      </c>
      <c r="B127" s="14" t="s">
        <v>148</v>
      </c>
      <c r="C127" s="15"/>
      <c r="D127" s="10">
        <f>VLOOKUP($A127,'07.04'!$A$9:$W$204,23,0)</f>
        <v>0</v>
      </c>
      <c r="E127" s="15"/>
      <c r="F127" s="15"/>
      <c r="G127" s="15"/>
      <c r="H127" s="9">
        <f t="shared" si="24"/>
        <v>0</v>
      </c>
      <c r="I127" s="15"/>
      <c r="J127" s="15"/>
      <c r="K127" s="15"/>
      <c r="L127" s="9">
        <f t="shared" si="11"/>
        <v>0</v>
      </c>
      <c r="M127" s="15"/>
      <c r="N127" s="15"/>
      <c r="O127" s="15"/>
      <c r="P127" s="15"/>
      <c r="Q127" s="15"/>
      <c r="R127" s="11">
        <f t="shared" si="15"/>
        <v>0</v>
      </c>
      <c r="S127" s="15"/>
      <c r="T127" s="15"/>
      <c r="U127" s="9">
        <f t="shared" si="25"/>
        <v>0</v>
      </c>
      <c r="V127" s="9">
        <f t="shared" si="26"/>
        <v>0</v>
      </c>
      <c r="W127" s="15"/>
      <c r="X127" s="16">
        <f t="shared" si="27"/>
        <v>0</v>
      </c>
      <c r="Y127" s="18"/>
      <c r="Z127" s="17"/>
    </row>
    <row r="128" spans="1:26" ht="18" customHeight="1" x14ac:dyDescent="0.2">
      <c r="A128" s="13">
        <v>3530088</v>
      </c>
      <c r="B128" s="14" t="s">
        <v>149</v>
      </c>
      <c r="C128" s="15">
        <v>20000</v>
      </c>
      <c r="D128" s="10">
        <f>VLOOKUP($A128,'07.04'!$A$9:$W$204,23,0)</f>
        <v>15</v>
      </c>
      <c r="E128" s="15"/>
      <c r="F128" s="15"/>
      <c r="G128" s="15"/>
      <c r="H128" s="9">
        <f t="shared" si="24"/>
        <v>0</v>
      </c>
      <c r="I128" s="15">
        <v>14</v>
      </c>
      <c r="J128" s="15"/>
      <c r="K128" s="15"/>
      <c r="L128" s="9">
        <f t="shared" si="11"/>
        <v>14</v>
      </c>
      <c r="M128" s="15"/>
      <c r="N128" s="15"/>
      <c r="O128" s="15"/>
      <c r="P128" s="15"/>
      <c r="Q128" s="15"/>
      <c r="R128" s="11">
        <f t="shared" si="15"/>
        <v>0</v>
      </c>
      <c r="S128" s="15"/>
      <c r="T128" s="15"/>
      <c r="U128" s="9">
        <f t="shared" si="25"/>
        <v>0</v>
      </c>
      <c r="V128" s="9">
        <f t="shared" si="26"/>
        <v>1</v>
      </c>
      <c r="W128" s="15">
        <v>2</v>
      </c>
      <c r="X128" s="16">
        <f t="shared" si="27"/>
        <v>1</v>
      </c>
      <c r="Y128" s="26"/>
      <c r="Z128" s="17"/>
    </row>
    <row r="129" spans="1:26" ht="18" customHeight="1" x14ac:dyDescent="0.2">
      <c r="A129" s="13">
        <v>3530089</v>
      </c>
      <c r="B129" s="14" t="s">
        <v>150</v>
      </c>
      <c r="C129" s="15">
        <v>95000</v>
      </c>
      <c r="D129" s="10">
        <f>VLOOKUP($A129,'07.04'!$A$9:$W$204,23,0)</f>
        <v>0</v>
      </c>
      <c r="E129" s="15"/>
      <c r="F129" s="15"/>
      <c r="G129" s="15"/>
      <c r="H129" s="9">
        <f t="shared" si="24"/>
        <v>0</v>
      </c>
      <c r="I129" s="15"/>
      <c r="J129" s="15"/>
      <c r="K129" s="15"/>
      <c r="L129" s="9">
        <f t="shared" si="11"/>
        <v>0</v>
      </c>
      <c r="M129" s="15"/>
      <c r="N129" s="15"/>
      <c r="O129" s="15"/>
      <c r="P129" s="15"/>
      <c r="Q129" s="15"/>
      <c r="R129" s="11">
        <f t="shared" si="15"/>
        <v>0</v>
      </c>
      <c r="S129" s="15"/>
      <c r="T129" s="15"/>
      <c r="U129" s="9">
        <f t="shared" si="25"/>
        <v>0</v>
      </c>
      <c r="V129" s="9">
        <f t="shared" si="26"/>
        <v>0</v>
      </c>
      <c r="W129" s="15"/>
      <c r="X129" s="16">
        <f t="shared" si="27"/>
        <v>0</v>
      </c>
      <c r="Y129" s="26"/>
      <c r="Z129" s="17"/>
    </row>
    <row r="130" spans="1:26" ht="18" customHeight="1" x14ac:dyDescent="0.2">
      <c r="A130" s="13">
        <v>3530100</v>
      </c>
      <c r="B130" s="14" t="s">
        <v>151</v>
      </c>
      <c r="C130" s="15">
        <v>22000</v>
      </c>
      <c r="D130" s="10">
        <f>VLOOKUP($A130,'07.04'!$A$9:$W$204,23,0)</f>
        <v>0</v>
      </c>
      <c r="E130" s="15"/>
      <c r="F130" s="15"/>
      <c r="G130" s="15"/>
      <c r="H130" s="9">
        <f t="shared" si="24"/>
        <v>0</v>
      </c>
      <c r="I130" s="15"/>
      <c r="J130" s="15"/>
      <c r="K130" s="15"/>
      <c r="L130" s="9">
        <f t="shared" si="11"/>
        <v>0</v>
      </c>
      <c r="M130" s="15"/>
      <c r="N130" s="15"/>
      <c r="O130" s="15"/>
      <c r="P130" s="15"/>
      <c r="Q130" s="15"/>
      <c r="R130" s="11">
        <f t="shared" si="15"/>
        <v>0</v>
      </c>
      <c r="S130" s="15"/>
      <c r="T130" s="15"/>
      <c r="U130" s="9">
        <f t="shared" si="25"/>
        <v>0</v>
      </c>
      <c r="V130" s="9">
        <f t="shared" si="26"/>
        <v>0</v>
      </c>
      <c r="W130" s="15"/>
      <c r="X130" s="16">
        <f t="shared" si="27"/>
        <v>0</v>
      </c>
      <c r="Y130" s="26"/>
      <c r="Z130" s="17"/>
    </row>
    <row r="131" spans="1:26" ht="18" customHeight="1" x14ac:dyDescent="0.2">
      <c r="A131" s="13">
        <v>3550002</v>
      </c>
      <c r="B131" s="14" t="s">
        <v>152</v>
      </c>
      <c r="C131" s="15">
        <v>20000</v>
      </c>
      <c r="D131" s="10">
        <f>VLOOKUP($A131,'07.04'!$A$9:$W$204,23,0)</f>
        <v>0</v>
      </c>
      <c r="E131" s="15">
        <v>28</v>
      </c>
      <c r="F131" s="15"/>
      <c r="G131" s="15"/>
      <c r="H131" s="9">
        <f>SUM(E131:G131)</f>
        <v>28</v>
      </c>
      <c r="I131" s="15">
        <v>4</v>
      </c>
      <c r="J131" s="15"/>
      <c r="K131" s="15"/>
      <c r="L131" s="9">
        <f t="shared" si="11"/>
        <v>4</v>
      </c>
      <c r="M131" s="15"/>
      <c r="N131" s="15"/>
      <c r="O131" s="15"/>
      <c r="P131" s="15"/>
      <c r="Q131" s="15"/>
      <c r="R131" s="11">
        <f t="shared" si="15"/>
        <v>0</v>
      </c>
      <c r="S131" s="15"/>
      <c r="T131" s="15"/>
      <c r="U131" s="9">
        <f t="shared" si="25"/>
        <v>0</v>
      </c>
      <c r="V131" s="9">
        <f t="shared" si="26"/>
        <v>24</v>
      </c>
      <c r="W131" s="15">
        <v>20</v>
      </c>
      <c r="X131" s="16">
        <f t="shared" si="27"/>
        <v>-4</v>
      </c>
      <c r="Y131" s="26"/>
      <c r="Z131" s="17"/>
    </row>
    <row r="132" spans="1:26" ht="18" customHeight="1" x14ac:dyDescent="0.2">
      <c r="A132" s="13">
        <v>3550005</v>
      </c>
      <c r="B132" s="14" t="s">
        <v>153</v>
      </c>
      <c r="C132" s="15">
        <v>20000</v>
      </c>
      <c r="D132" s="10">
        <f>VLOOKUP($A132,'07.04'!$A$9:$W$204,23,0)</f>
        <v>0</v>
      </c>
      <c r="E132" s="15">
        <v>28</v>
      </c>
      <c r="F132" s="15"/>
      <c r="G132" s="15"/>
      <c r="H132" s="9">
        <f>SUM(E132:G132)</f>
        <v>28</v>
      </c>
      <c r="I132" s="15">
        <v>9</v>
      </c>
      <c r="J132" s="15"/>
      <c r="K132" s="15"/>
      <c r="L132" s="9">
        <f t="shared" si="11"/>
        <v>9</v>
      </c>
      <c r="M132" s="15"/>
      <c r="N132" s="15"/>
      <c r="O132" s="15"/>
      <c r="P132" s="15"/>
      <c r="Q132" s="15"/>
      <c r="R132" s="11">
        <f t="shared" si="15"/>
        <v>0</v>
      </c>
      <c r="S132" s="15"/>
      <c r="T132" s="15"/>
      <c r="U132" s="9">
        <f t="shared" si="25"/>
        <v>0</v>
      </c>
      <c r="V132" s="9">
        <f t="shared" si="26"/>
        <v>19</v>
      </c>
      <c r="W132" s="15"/>
      <c r="X132" s="16">
        <f t="shared" si="27"/>
        <v>-19</v>
      </c>
      <c r="Y132" s="26"/>
      <c r="Z132" s="17"/>
    </row>
    <row r="133" spans="1:26" ht="18" customHeight="1" x14ac:dyDescent="0.2">
      <c r="A133" s="13">
        <v>3550007</v>
      </c>
      <c r="B133" s="14" t="s">
        <v>154</v>
      </c>
      <c r="C133" s="15">
        <v>20000</v>
      </c>
      <c r="D133" s="10">
        <f>VLOOKUP($A133,'07.04'!$A$9:$W$204,23,0)</f>
        <v>0</v>
      </c>
      <c r="E133" s="15">
        <v>27</v>
      </c>
      <c r="F133" s="15"/>
      <c r="G133" s="15"/>
      <c r="H133" s="9">
        <f>SUM(E133:G133)</f>
        <v>27</v>
      </c>
      <c r="I133" s="15">
        <v>6</v>
      </c>
      <c r="J133" s="15"/>
      <c r="K133" s="15"/>
      <c r="L133" s="9">
        <f t="shared" si="11"/>
        <v>6</v>
      </c>
      <c r="M133" s="15"/>
      <c r="N133" s="15"/>
      <c r="O133" s="15"/>
      <c r="P133" s="15"/>
      <c r="Q133" s="15"/>
      <c r="R133" s="11">
        <f t="shared" si="15"/>
        <v>0</v>
      </c>
      <c r="S133" s="15"/>
      <c r="T133" s="15"/>
      <c r="U133" s="9">
        <f t="shared" si="25"/>
        <v>0</v>
      </c>
      <c r="V133" s="9">
        <f t="shared" si="26"/>
        <v>21</v>
      </c>
      <c r="W133" s="15">
        <v>14</v>
      </c>
      <c r="X133" s="16">
        <f t="shared" si="27"/>
        <v>-7</v>
      </c>
      <c r="Y133" s="26"/>
      <c r="Z133" s="17"/>
    </row>
    <row r="134" spans="1:26" ht="18" customHeight="1" x14ac:dyDescent="0.2">
      <c r="A134" s="13">
        <v>3550011</v>
      </c>
      <c r="B134" s="14" t="s">
        <v>155</v>
      </c>
      <c r="C134" s="15">
        <v>85000</v>
      </c>
      <c r="D134" s="10">
        <f>VLOOKUP($A134,'07.04'!$A$9:$W$204,23,0)</f>
        <v>0</v>
      </c>
      <c r="E134" s="15"/>
      <c r="F134" s="15"/>
      <c r="G134" s="15"/>
      <c r="H134" s="9">
        <f t="shared" si="24"/>
        <v>0</v>
      </c>
      <c r="I134" s="15"/>
      <c r="J134" s="15"/>
      <c r="K134" s="15"/>
      <c r="L134" s="9">
        <f t="shared" si="11"/>
        <v>0</v>
      </c>
      <c r="M134" s="15"/>
      <c r="N134" s="15"/>
      <c r="O134" s="15"/>
      <c r="P134" s="15"/>
      <c r="Q134" s="15"/>
      <c r="R134" s="11">
        <f t="shared" si="15"/>
        <v>0</v>
      </c>
      <c r="S134" s="15"/>
      <c r="T134" s="15"/>
      <c r="U134" s="9">
        <f t="shared" si="25"/>
        <v>0</v>
      </c>
      <c r="V134" s="9">
        <f t="shared" si="26"/>
        <v>0</v>
      </c>
      <c r="W134" s="15"/>
      <c r="X134" s="16">
        <f t="shared" si="27"/>
        <v>0</v>
      </c>
      <c r="Y134" s="18"/>
      <c r="Z134" s="17"/>
    </row>
    <row r="135" spans="1:26" ht="18" customHeight="1" x14ac:dyDescent="0.2">
      <c r="A135" s="7">
        <v>5530000</v>
      </c>
      <c r="B135" s="28" t="s">
        <v>156</v>
      </c>
      <c r="C135" s="9"/>
      <c r="D135" s="10">
        <f>VLOOKUP($A135,'07.04'!$A$9:$W$204,23,0)</f>
        <v>0</v>
      </c>
      <c r="E135" s="10"/>
      <c r="F135" s="10"/>
      <c r="G135" s="10"/>
      <c r="H135" s="9"/>
      <c r="I135" s="10"/>
      <c r="J135" s="10"/>
      <c r="K135" s="10"/>
      <c r="L135" s="9">
        <f t="shared" si="11"/>
        <v>0</v>
      </c>
      <c r="M135" s="10"/>
      <c r="N135" s="10"/>
      <c r="O135" s="10"/>
      <c r="P135" s="10"/>
      <c r="Q135" s="10"/>
      <c r="R135" s="11">
        <f t="shared" si="15"/>
        <v>0</v>
      </c>
      <c r="S135" s="10"/>
      <c r="T135" s="10"/>
      <c r="U135" s="9"/>
      <c r="V135" s="9"/>
      <c r="W135" s="10"/>
      <c r="X135" s="9"/>
      <c r="Y135" s="18"/>
      <c r="Z135" s="17"/>
    </row>
    <row r="136" spans="1:26" ht="18" customHeight="1" x14ac:dyDescent="0.2">
      <c r="A136" s="13">
        <v>5530012</v>
      </c>
      <c r="B136" s="14" t="s">
        <v>157</v>
      </c>
      <c r="C136" s="15">
        <v>30000</v>
      </c>
      <c r="D136" s="10">
        <f>VLOOKUP($A136,'07.04'!$A$9:$W$204,23,0)</f>
        <v>0</v>
      </c>
      <c r="E136" s="15"/>
      <c r="F136" s="15"/>
      <c r="G136" s="15"/>
      <c r="H136" s="9">
        <f t="shared" ref="H136:H143" si="28">SUM(E136:G136)</f>
        <v>0</v>
      </c>
      <c r="I136" s="15"/>
      <c r="J136" s="15"/>
      <c r="K136" s="15"/>
      <c r="L136" s="9">
        <f t="shared" si="11"/>
        <v>0</v>
      </c>
      <c r="M136" s="15"/>
      <c r="N136" s="15"/>
      <c r="O136" s="15"/>
      <c r="P136" s="15"/>
      <c r="Q136" s="15"/>
      <c r="R136" s="11">
        <f t="shared" si="15"/>
        <v>0</v>
      </c>
      <c r="S136" s="15"/>
      <c r="T136" s="15"/>
      <c r="U136" s="9">
        <f t="shared" ref="U136:U143" si="29">S136+T136</f>
        <v>0</v>
      </c>
      <c r="V136" s="9">
        <f t="shared" ref="V136:V143" si="30">D136+H136-L136-R136-U136</f>
        <v>0</v>
      </c>
      <c r="W136" s="15"/>
      <c r="X136" s="16">
        <f t="shared" ref="X136:X143" si="31">W136-V136</f>
        <v>0</v>
      </c>
      <c r="Y136" s="18"/>
      <c r="Z136" s="17"/>
    </row>
    <row r="137" spans="1:26" ht="18" customHeight="1" x14ac:dyDescent="0.2">
      <c r="A137" s="13">
        <v>5530013</v>
      </c>
      <c r="B137" s="14" t="s">
        <v>158</v>
      </c>
      <c r="C137" s="15">
        <v>30000</v>
      </c>
      <c r="D137" s="10">
        <f>VLOOKUP($A137,'07.04'!$A$9:$W$204,23,0)</f>
        <v>0</v>
      </c>
      <c r="E137" s="15"/>
      <c r="F137" s="15"/>
      <c r="G137" s="15"/>
      <c r="H137" s="9">
        <f t="shared" si="28"/>
        <v>0</v>
      </c>
      <c r="I137" s="15"/>
      <c r="J137" s="15"/>
      <c r="K137" s="15"/>
      <c r="L137" s="9">
        <f t="shared" si="11"/>
        <v>0</v>
      </c>
      <c r="M137" s="15"/>
      <c r="N137" s="15"/>
      <c r="O137" s="15"/>
      <c r="P137" s="15"/>
      <c r="Q137" s="15"/>
      <c r="R137" s="11">
        <f t="shared" si="15"/>
        <v>0</v>
      </c>
      <c r="S137" s="15"/>
      <c r="T137" s="15"/>
      <c r="U137" s="9">
        <f t="shared" si="29"/>
        <v>0</v>
      </c>
      <c r="V137" s="9">
        <f t="shared" si="30"/>
        <v>0</v>
      </c>
      <c r="W137" s="15"/>
      <c r="X137" s="16">
        <f t="shared" si="31"/>
        <v>0</v>
      </c>
      <c r="Y137" s="18"/>
      <c r="Z137" s="17"/>
    </row>
    <row r="138" spans="1:26" ht="18" customHeight="1" x14ac:dyDescent="0.2">
      <c r="A138" s="13">
        <v>5530014</v>
      </c>
      <c r="B138" s="14" t="s">
        <v>159</v>
      </c>
      <c r="C138" s="15">
        <v>30000</v>
      </c>
      <c r="D138" s="10">
        <f>VLOOKUP($A138,'07.04'!$A$9:$W$204,23,0)</f>
        <v>0</v>
      </c>
      <c r="E138" s="15"/>
      <c r="F138" s="15"/>
      <c r="G138" s="15"/>
      <c r="H138" s="9">
        <f t="shared" si="28"/>
        <v>0</v>
      </c>
      <c r="I138" s="15"/>
      <c r="J138" s="15"/>
      <c r="K138" s="15"/>
      <c r="L138" s="9">
        <f t="shared" si="11"/>
        <v>0</v>
      </c>
      <c r="M138" s="15"/>
      <c r="N138" s="15"/>
      <c r="O138" s="15"/>
      <c r="P138" s="15"/>
      <c r="Q138" s="15"/>
      <c r="R138" s="11">
        <f t="shared" si="15"/>
        <v>0</v>
      </c>
      <c r="S138" s="15"/>
      <c r="T138" s="15"/>
      <c r="U138" s="9">
        <f t="shared" si="29"/>
        <v>0</v>
      </c>
      <c r="V138" s="9">
        <f t="shared" si="30"/>
        <v>0</v>
      </c>
      <c r="W138" s="15"/>
      <c r="X138" s="16">
        <f t="shared" si="31"/>
        <v>0</v>
      </c>
      <c r="Y138" s="18"/>
      <c r="Z138" s="17"/>
    </row>
    <row r="139" spans="1:26" ht="18" customHeight="1" x14ac:dyDescent="0.2">
      <c r="A139" s="13">
        <v>5530015</v>
      </c>
      <c r="B139" s="14" t="s">
        <v>160</v>
      </c>
      <c r="C139" s="15">
        <v>30000</v>
      </c>
      <c r="D139" s="10">
        <f>VLOOKUP($A139,'07.04'!$A$9:$W$204,23,0)</f>
        <v>0</v>
      </c>
      <c r="E139" s="15">
        <v>24</v>
      </c>
      <c r="F139" s="15"/>
      <c r="G139" s="15"/>
      <c r="H139" s="9">
        <f t="shared" si="28"/>
        <v>24</v>
      </c>
      <c r="I139" s="15">
        <v>2</v>
      </c>
      <c r="J139" s="15"/>
      <c r="K139" s="15"/>
      <c r="L139" s="9">
        <f t="shared" si="11"/>
        <v>2</v>
      </c>
      <c r="M139" s="15"/>
      <c r="N139" s="15"/>
      <c r="O139" s="15"/>
      <c r="P139" s="15"/>
      <c r="Q139" s="15"/>
      <c r="R139" s="11">
        <f t="shared" si="15"/>
        <v>0</v>
      </c>
      <c r="S139" s="15"/>
      <c r="T139" s="15"/>
      <c r="U139" s="9">
        <f t="shared" si="29"/>
        <v>0</v>
      </c>
      <c r="V139" s="9">
        <f t="shared" si="30"/>
        <v>22</v>
      </c>
      <c r="W139" s="15">
        <v>22</v>
      </c>
      <c r="X139" s="16">
        <f t="shared" si="31"/>
        <v>0</v>
      </c>
      <c r="Y139" s="18"/>
      <c r="Z139" s="17"/>
    </row>
    <row r="140" spans="1:26" ht="18" customHeight="1" x14ac:dyDescent="0.2">
      <c r="A140" s="13">
        <v>5530016</v>
      </c>
      <c r="B140" s="14" t="s">
        <v>161</v>
      </c>
      <c r="C140" s="15">
        <v>30000</v>
      </c>
      <c r="D140" s="10">
        <f>VLOOKUP($A140,'07.04'!$A$9:$W$204,23,0)</f>
        <v>0</v>
      </c>
      <c r="E140" s="15">
        <v>22</v>
      </c>
      <c r="F140" s="15"/>
      <c r="G140" s="15"/>
      <c r="H140" s="9">
        <f t="shared" si="28"/>
        <v>22</v>
      </c>
      <c r="I140" s="15">
        <v>2</v>
      </c>
      <c r="J140" s="15"/>
      <c r="K140" s="15"/>
      <c r="L140" s="9">
        <f t="shared" si="11"/>
        <v>2</v>
      </c>
      <c r="M140" s="15"/>
      <c r="N140" s="15"/>
      <c r="O140" s="15"/>
      <c r="P140" s="15"/>
      <c r="Q140" s="15"/>
      <c r="R140" s="11">
        <f t="shared" si="15"/>
        <v>0</v>
      </c>
      <c r="S140" s="15"/>
      <c r="T140" s="15"/>
      <c r="U140" s="9">
        <f t="shared" si="29"/>
        <v>0</v>
      </c>
      <c r="V140" s="9">
        <f t="shared" si="30"/>
        <v>20</v>
      </c>
      <c r="W140" s="15">
        <v>20</v>
      </c>
      <c r="X140" s="16">
        <f t="shared" si="31"/>
        <v>0</v>
      </c>
      <c r="Y140" s="18"/>
      <c r="Z140" s="17"/>
    </row>
    <row r="141" spans="1:26" ht="18" customHeight="1" x14ac:dyDescent="0.2">
      <c r="A141" s="13">
        <v>5530018</v>
      </c>
      <c r="B141" s="14" t="s">
        <v>162</v>
      </c>
      <c r="C141" s="15">
        <v>30000</v>
      </c>
      <c r="D141" s="10">
        <f>VLOOKUP($A141,'07.04'!$A$9:$W$204,23,0)</f>
        <v>0</v>
      </c>
      <c r="E141" s="15"/>
      <c r="F141" s="15"/>
      <c r="G141" s="15"/>
      <c r="H141" s="9">
        <f t="shared" si="28"/>
        <v>0</v>
      </c>
      <c r="I141" s="15"/>
      <c r="J141" s="15"/>
      <c r="K141" s="15"/>
      <c r="L141" s="9">
        <f t="shared" ref="L141:L208" si="32">SUM(I141:K141)</f>
        <v>0</v>
      </c>
      <c r="M141" s="15"/>
      <c r="N141" s="15"/>
      <c r="O141" s="15"/>
      <c r="P141" s="15"/>
      <c r="Q141" s="15"/>
      <c r="R141" s="11">
        <f>SUM(M141:Q141)</f>
        <v>0</v>
      </c>
      <c r="S141" s="15"/>
      <c r="T141" s="15"/>
      <c r="U141" s="9">
        <f>S141+T141</f>
        <v>0</v>
      </c>
      <c r="V141" s="9">
        <f t="shared" si="30"/>
        <v>0</v>
      </c>
      <c r="W141" s="15"/>
      <c r="X141" s="16">
        <f>W141-V141</f>
        <v>0</v>
      </c>
      <c r="Y141" s="18"/>
      <c r="Z141" s="17"/>
    </row>
    <row r="142" spans="1:26" ht="18" customHeight="1" x14ac:dyDescent="0.2">
      <c r="A142" s="13">
        <v>5530019</v>
      </c>
      <c r="B142" s="14" t="s">
        <v>163</v>
      </c>
      <c r="C142" s="15">
        <v>30000</v>
      </c>
      <c r="D142" s="10">
        <f>VLOOKUP($A142,'07.04'!$A$9:$W$204,23,0)</f>
        <v>0</v>
      </c>
      <c r="E142" s="15"/>
      <c r="F142" s="15"/>
      <c r="G142" s="15"/>
      <c r="H142" s="9">
        <f t="shared" si="28"/>
        <v>0</v>
      </c>
      <c r="I142" s="15"/>
      <c r="J142" s="15"/>
      <c r="K142" s="15"/>
      <c r="L142" s="9">
        <f t="shared" si="32"/>
        <v>0</v>
      </c>
      <c r="M142" s="15"/>
      <c r="N142" s="15"/>
      <c r="O142" s="15"/>
      <c r="P142" s="15"/>
      <c r="Q142" s="15"/>
      <c r="R142" s="11">
        <f>SUM(M142:Q142)</f>
        <v>0</v>
      </c>
      <c r="S142" s="15"/>
      <c r="T142" s="15"/>
      <c r="U142" s="9">
        <f>S142+T142</f>
        <v>0</v>
      </c>
      <c r="V142" s="9">
        <f t="shared" si="30"/>
        <v>0</v>
      </c>
      <c r="W142" s="15"/>
      <c r="X142" s="16">
        <f>W142-V142</f>
        <v>0</v>
      </c>
      <c r="Y142" s="18"/>
      <c r="Z142" s="17"/>
    </row>
    <row r="143" spans="1:26" ht="18" customHeight="1" x14ac:dyDescent="0.2">
      <c r="A143" s="13">
        <v>5530020</v>
      </c>
      <c r="B143" s="14" t="s">
        <v>164</v>
      </c>
      <c r="C143" s="15">
        <v>30000</v>
      </c>
      <c r="D143" s="10">
        <f>VLOOKUP($A143,'07.04'!$A$9:$W$204,23,0)</f>
        <v>0</v>
      </c>
      <c r="E143" s="15"/>
      <c r="F143" s="15"/>
      <c r="G143" s="15"/>
      <c r="H143" s="9">
        <f t="shared" si="28"/>
        <v>0</v>
      </c>
      <c r="I143" s="15"/>
      <c r="J143" s="15"/>
      <c r="K143" s="15"/>
      <c r="L143" s="9">
        <f t="shared" si="32"/>
        <v>0</v>
      </c>
      <c r="M143" s="15"/>
      <c r="N143" s="15"/>
      <c r="O143" s="15"/>
      <c r="P143" s="15"/>
      <c r="Q143" s="15"/>
      <c r="R143" s="11">
        <f t="shared" si="15"/>
        <v>0</v>
      </c>
      <c r="S143" s="15"/>
      <c r="T143" s="15"/>
      <c r="U143" s="9">
        <f t="shared" si="29"/>
        <v>0</v>
      </c>
      <c r="V143" s="9">
        <f t="shared" si="30"/>
        <v>0</v>
      </c>
      <c r="W143" s="15"/>
      <c r="X143" s="16">
        <f t="shared" si="31"/>
        <v>0</v>
      </c>
      <c r="Y143" s="18"/>
      <c r="Z143" s="17"/>
    </row>
    <row r="144" spans="1:26" ht="18" customHeight="1" x14ac:dyDescent="0.2">
      <c r="A144" s="7">
        <v>7550000</v>
      </c>
      <c r="B144" s="8" t="s">
        <v>165</v>
      </c>
      <c r="C144" s="9"/>
      <c r="D144" s="10">
        <f>VLOOKUP($A144,'07.04'!$A$9:$W$204,23,0)</f>
        <v>0</v>
      </c>
      <c r="E144" s="10"/>
      <c r="F144" s="10"/>
      <c r="G144" s="10"/>
      <c r="H144" s="9"/>
      <c r="I144" s="10"/>
      <c r="J144" s="10"/>
      <c r="K144" s="10"/>
      <c r="L144" s="9">
        <f t="shared" si="32"/>
        <v>0</v>
      </c>
      <c r="M144" s="10"/>
      <c r="N144" s="10"/>
      <c r="O144" s="10"/>
      <c r="P144" s="10"/>
      <c r="Q144" s="10"/>
      <c r="R144" s="11">
        <f t="shared" si="15"/>
        <v>0</v>
      </c>
      <c r="S144" s="10"/>
      <c r="T144" s="10"/>
      <c r="U144" s="9"/>
      <c r="V144" s="9"/>
      <c r="W144" s="10"/>
      <c r="X144" s="9"/>
      <c r="Y144" s="18"/>
      <c r="Z144" s="17"/>
    </row>
    <row r="145" spans="1:26" ht="18" customHeight="1" x14ac:dyDescent="0.2">
      <c r="A145" s="13">
        <v>7520001</v>
      </c>
      <c r="B145" s="14" t="s">
        <v>166</v>
      </c>
      <c r="C145" s="15">
        <v>80000</v>
      </c>
      <c r="D145" s="10">
        <f>VLOOKUP($A145,'07.04'!$A$9:$W$204,23,0)</f>
        <v>0</v>
      </c>
      <c r="E145" s="15"/>
      <c r="F145" s="15"/>
      <c r="G145" s="15"/>
      <c r="H145" s="9">
        <f t="shared" ref="H145:H160" si="33">SUM(E145:G145)</f>
        <v>0</v>
      </c>
      <c r="I145" s="15"/>
      <c r="J145" s="15"/>
      <c r="K145" s="15"/>
      <c r="L145" s="9">
        <f t="shared" si="32"/>
        <v>0</v>
      </c>
      <c r="M145" s="15"/>
      <c r="N145" s="15"/>
      <c r="O145" s="15"/>
      <c r="P145" s="15"/>
      <c r="Q145" s="15"/>
      <c r="R145" s="11">
        <f>SUM(M145:Q145)</f>
        <v>0</v>
      </c>
      <c r="S145" s="15"/>
      <c r="T145" s="15"/>
      <c r="U145" s="9">
        <f>S145+T145</f>
        <v>0</v>
      </c>
      <c r="V145" s="9">
        <f t="shared" ref="V145:V160" si="34">D145+H145-L145-R145-U145</f>
        <v>0</v>
      </c>
      <c r="W145" s="15"/>
      <c r="X145" s="16">
        <f>W145-V145</f>
        <v>0</v>
      </c>
      <c r="Y145" s="18"/>
      <c r="Z145" s="17"/>
    </row>
    <row r="146" spans="1:26" ht="18" customHeight="1" x14ac:dyDescent="0.2">
      <c r="A146" s="13">
        <v>7520012</v>
      </c>
      <c r="B146" s="14" t="s">
        <v>167</v>
      </c>
      <c r="C146" s="15">
        <v>80000</v>
      </c>
      <c r="D146" s="10">
        <f>VLOOKUP($A146,'07.04'!$A$9:$W$204,23,0)</f>
        <v>0</v>
      </c>
      <c r="E146" s="15"/>
      <c r="F146" s="15"/>
      <c r="G146" s="15"/>
      <c r="H146" s="9">
        <f t="shared" si="33"/>
        <v>0</v>
      </c>
      <c r="I146" s="15"/>
      <c r="J146" s="15"/>
      <c r="K146" s="15"/>
      <c r="L146" s="9">
        <f t="shared" si="32"/>
        <v>0</v>
      </c>
      <c r="M146" s="15"/>
      <c r="N146" s="15"/>
      <c r="O146" s="15"/>
      <c r="P146" s="15"/>
      <c r="Q146" s="15"/>
      <c r="R146" s="11">
        <f>SUM(M146:Q146)</f>
        <v>0</v>
      </c>
      <c r="S146" s="15"/>
      <c r="T146" s="15"/>
      <c r="U146" s="9">
        <f>S146+T146</f>
        <v>0</v>
      </c>
      <c r="V146" s="9">
        <f t="shared" si="34"/>
        <v>0</v>
      </c>
      <c r="W146" s="15"/>
      <c r="X146" s="16">
        <f>W146-V146</f>
        <v>0</v>
      </c>
      <c r="Y146" s="18"/>
      <c r="Z146" s="17"/>
    </row>
    <row r="147" spans="1:26" ht="18" customHeight="1" x14ac:dyDescent="0.2">
      <c r="A147" s="13">
        <v>7520013</v>
      </c>
      <c r="B147" s="14" t="s">
        <v>168</v>
      </c>
      <c r="C147" s="15">
        <v>80000</v>
      </c>
      <c r="D147" s="10">
        <f>VLOOKUP($A147,'07.04'!$A$9:$W$204,23,0)</f>
        <v>0</v>
      </c>
      <c r="E147" s="15"/>
      <c r="F147" s="15"/>
      <c r="G147" s="15"/>
      <c r="H147" s="9">
        <f t="shared" si="33"/>
        <v>0</v>
      </c>
      <c r="I147" s="15"/>
      <c r="J147" s="15"/>
      <c r="K147" s="15"/>
      <c r="L147" s="9">
        <f t="shared" si="32"/>
        <v>0</v>
      </c>
      <c r="M147" s="15"/>
      <c r="N147" s="15"/>
      <c r="O147" s="15"/>
      <c r="P147" s="15"/>
      <c r="Q147" s="15"/>
      <c r="R147" s="11">
        <f>SUM(M147:Q147)</f>
        <v>0</v>
      </c>
      <c r="S147" s="15"/>
      <c r="T147" s="15"/>
      <c r="U147" s="9">
        <f>S147+T147</f>
        <v>0</v>
      </c>
      <c r="V147" s="9">
        <f t="shared" si="34"/>
        <v>0</v>
      </c>
      <c r="W147" s="15"/>
      <c r="X147" s="16">
        <f>W147-V147</f>
        <v>0</v>
      </c>
      <c r="Y147" s="18"/>
      <c r="Z147" s="17"/>
    </row>
    <row r="148" spans="1:26" ht="18" customHeight="1" x14ac:dyDescent="0.2">
      <c r="A148" s="13">
        <v>7520014</v>
      </c>
      <c r="B148" s="14" t="s">
        <v>169</v>
      </c>
      <c r="C148" s="15">
        <v>5000</v>
      </c>
      <c r="D148" s="10">
        <f>VLOOKUP($A148,'07.04'!$A$9:$W$204,23,0)</f>
        <v>0</v>
      </c>
      <c r="E148" s="15"/>
      <c r="F148" s="15"/>
      <c r="G148" s="15"/>
      <c r="H148" s="9">
        <f t="shared" si="33"/>
        <v>0</v>
      </c>
      <c r="I148" s="15"/>
      <c r="J148" s="15"/>
      <c r="K148" s="15"/>
      <c r="L148" s="9">
        <f t="shared" si="32"/>
        <v>0</v>
      </c>
      <c r="M148" s="15"/>
      <c r="N148" s="15"/>
      <c r="O148" s="15"/>
      <c r="P148" s="15"/>
      <c r="Q148" s="15"/>
      <c r="R148" s="11">
        <f>SUM(M148:Q148)</f>
        <v>0</v>
      </c>
      <c r="S148" s="15"/>
      <c r="T148" s="15"/>
      <c r="U148" s="9">
        <f>S148+T148</f>
        <v>0</v>
      </c>
      <c r="V148" s="9">
        <f t="shared" si="34"/>
        <v>0</v>
      </c>
      <c r="W148" s="15"/>
      <c r="X148" s="16">
        <f>W148-V148</f>
        <v>0</v>
      </c>
      <c r="Y148" s="18"/>
      <c r="Z148" s="17"/>
    </row>
    <row r="149" spans="1:26" ht="18" customHeight="1" x14ac:dyDescent="0.2">
      <c r="A149" s="13">
        <v>7550006</v>
      </c>
      <c r="B149" s="14" t="s">
        <v>170</v>
      </c>
      <c r="C149" s="15">
        <v>12000</v>
      </c>
      <c r="D149" s="10">
        <f>VLOOKUP($A149,'07.04'!$A$9:$W$204,23,0)</f>
        <v>11</v>
      </c>
      <c r="E149" s="15"/>
      <c r="F149" s="15"/>
      <c r="G149" s="15"/>
      <c r="H149" s="9">
        <f t="shared" si="33"/>
        <v>0</v>
      </c>
      <c r="I149" s="15"/>
      <c r="J149" s="15"/>
      <c r="K149" s="15"/>
      <c r="L149" s="9">
        <f t="shared" si="32"/>
        <v>0</v>
      </c>
      <c r="M149" s="15"/>
      <c r="N149" s="15"/>
      <c r="O149" s="15"/>
      <c r="P149" s="15"/>
      <c r="Q149" s="15"/>
      <c r="R149" s="11">
        <f t="shared" si="15"/>
        <v>0</v>
      </c>
      <c r="S149" s="15"/>
      <c r="T149" s="15"/>
      <c r="U149" s="9">
        <f t="shared" ref="U149:U160" si="35">S149+T149</f>
        <v>0</v>
      </c>
      <c r="V149" s="9">
        <f t="shared" si="34"/>
        <v>11</v>
      </c>
      <c r="W149" s="15">
        <v>11</v>
      </c>
      <c r="X149" s="16">
        <f t="shared" ref="X149:X160" si="36">W149-V149</f>
        <v>0</v>
      </c>
      <c r="Y149" s="18"/>
      <c r="Z149" s="17"/>
    </row>
    <row r="150" spans="1:26" ht="18" customHeight="1" x14ac:dyDescent="0.2">
      <c r="A150" s="13">
        <v>7550007</v>
      </c>
      <c r="B150" s="14" t="s">
        <v>171</v>
      </c>
      <c r="C150" s="15">
        <v>9000</v>
      </c>
      <c r="D150" s="10">
        <f>VLOOKUP($A150,'07.04'!$A$9:$W$204,23,0)</f>
        <v>13</v>
      </c>
      <c r="E150" s="15"/>
      <c r="F150" s="15"/>
      <c r="G150" s="15"/>
      <c r="H150" s="9">
        <f t="shared" si="33"/>
        <v>0</v>
      </c>
      <c r="I150" s="15"/>
      <c r="J150" s="15"/>
      <c r="K150" s="15"/>
      <c r="L150" s="9">
        <f t="shared" si="32"/>
        <v>0</v>
      </c>
      <c r="M150" s="15"/>
      <c r="N150" s="15"/>
      <c r="O150" s="15"/>
      <c r="P150" s="15"/>
      <c r="Q150" s="15"/>
      <c r="R150" s="11">
        <f t="shared" si="15"/>
        <v>0</v>
      </c>
      <c r="S150" s="15"/>
      <c r="T150" s="15"/>
      <c r="U150" s="9">
        <f t="shared" si="35"/>
        <v>0</v>
      </c>
      <c r="V150" s="9">
        <f t="shared" si="34"/>
        <v>13</v>
      </c>
      <c r="W150" s="15">
        <v>13</v>
      </c>
      <c r="X150" s="16">
        <f t="shared" si="36"/>
        <v>0</v>
      </c>
      <c r="Y150" s="18"/>
      <c r="Z150" s="17"/>
    </row>
    <row r="151" spans="1:26" ht="18" customHeight="1" x14ac:dyDescent="0.2">
      <c r="A151" s="13">
        <v>7550008</v>
      </c>
      <c r="B151" s="14" t="s">
        <v>172</v>
      </c>
      <c r="C151" s="15">
        <v>21000</v>
      </c>
      <c r="D151" s="10">
        <f>VLOOKUP($A151,'07.04'!$A$9:$W$204,23,0)</f>
        <v>4</v>
      </c>
      <c r="E151" s="15"/>
      <c r="F151" s="15"/>
      <c r="G151" s="15"/>
      <c r="H151" s="9">
        <f t="shared" si="33"/>
        <v>0</v>
      </c>
      <c r="I151" s="15"/>
      <c r="J151" s="15"/>
      <c r="K151" s="15"/>
      <c r="L151" s="9">
        <f t="shared" si="32"/>
        <v>0</v>
      </c>
      <c r="M151" s="15"/>
      <c r="N151" s="15"/>
      <c r="O151" s="15"/>
      <c r="P151" s="15"/>
      <c r="Q151" s="15"/>
      <c r="R151" s="11">
        <f t="shared" si="15"/>
        <v>0</v>
      </c>
      <c r="S151" s="15"/>
      <c r="T151" s="15"/>
      <c r="U151" s="9">
        <f t="shared" si="35"/>
        <v>0</v>
      </c>
      <c r="V151" s="9">
        <f t="shared" si="34"/>
        <v>4</v>
      </c>
      <c r="W151" s="15">
        <v>4</v>
      </c>
      <c r="X151" s="16">
        <f t="shared" si="36"/>
        <v>0</v>
      </c>
      <c r="Y151" s="18"/>
      <c r="Z151" s="17"/>
    </row>
    <row r="152" spans="1:26" ht="18" customHeight="1" x14ac:dyDescent="0.2">
      <c r="A152" s="13">
        <v>7550011</v>
      </c>
      <c r="B152" s="14" t="s">
        <v>173</v>
      </c>
      <c r="C152" s="15">
        <v>16000</v>
      </c>
      <c r="D152" s="10">
        <f>VLOOKUP($A152,'07.04'!$A$9:$W$204,23,0)</f>
        <v>14</v>
      </c>
      <c r="E152" s="15"/>
      <c r="F152" s="15"/>
      <c r="G152" s="15"/>
      <c r="H152" s="9">
        <f t="shared" si="33"/>
        <v>0</v>
      </c>
      <c r="I152" s="15"/>
      <c r="J152" s="15"/>
      <c r="K152" s="15"/>
      <c r="L152" s="9">
        <f t="shared" si="32"/>
        <v>0</v>
      </c>
      <c r="M152" s="15"/>
      <c r="N152" s="15"/>
      <c r="O152" s="15"/>
      <c r="P152" s="15"/>
      <c r="Q152" s="15"/>
      <c r="R152" s="11">
        <f t="shared" si="15"/>
        <v>0</v>
      </c>
      <c r="S152" s="15"/>
      <c r="T152" s="15"/>
      <c r="U152" s="9">
        <f t="shared" si="35"/>
        <v>0</v>
      </c>
      <c r="V152" s="9">
        <f t="shared" si="34"/>
        <v>14</v>
      </c>
      <c r="W152" s="15">
        <v>14</v>
      </c>
      <c r="X152" s="16">
        <f t="shared" si="36"/>
        <v>0</v>
      </c>
      <c r="Y152" s="18"/>
      <c r="Z152" s="17"/>
    </row>
    <row r="153" spans="1:26" ht="18" customHeight="1" x14ac:dyDescent="0.2">
      <c r="A153" s="13">
        <v>7550012</v>
      </c>
      <c r="B153" s="14" t="s">
        <v>174</v>
      </c>
      <c r="C153" s="15">
        <v>24000</v>
      </c>
      <c r="D153" s="10">
        <f>VLOOKUP($A153,'07.04'!$A$9:$W$204,23,0)</f>
        <v>4</v>
      </c>
      <c r="E153" s="15"/>
      <c r="F153" s="15"/>
      <c r="G153" s="15"/>
      <c r="H153" s="9">
        <f t="shared" si="33"/>
        <v>0</v>
      </c>
      <c r="I153" s="15"/>
      <c r="J153" s="15"/>
      <c r="K153" s="15"/>
      <c r="L153" s="9">
        <f t="shared" si="32"/>
        <v>0</v>
      </c>
      <c r="M153" s="15"/>
      <c r="N153" s="15"/>
      <c r="O153" s="15"/>
      <c r="P153" s="15"/>
      <c r="Q153" s="15"/>
      <c r="R153" s="11">
        <f t="shared" si="15"/>
        <v>0</v>
      </c>
      <c r="S153" s="15"/>
      <c r="T153" s="15"/>
      <c r="U153" s="9">
        <f t="shared" si="35"/>
        <v>0</v>
      </c>
      <c r="V153" s="9">
        <f t="shared" si="34"/>
        <v>4</v>
      </c>
      <c r="W153" s="15">
        <v>4</v>
      </c>
      <c r="X153" s="16">
        <f t="shared" si="36"/>
        <v>0</v>
      </c>
      <c r="Y153" s="18"/>
      <c r="Z153" s="17"/>
    </row>
    <row r="154" spans="1:26" ht="18" customHeight="1" x14ac:dyDescent="0.2">
      <c r="A154" s="13">
        <v>7550015</v>
      </c>
      <c r="B154" s="14" t="s">
        <v>175</v>
      </c>
      <c r="C154" s="15">
        <v>14000</v>
      </c>
      <c r="D154" s="10">
        <f>VLOOKUP($A154,'07.04'!$A$9:$W$204,23,0)</f>
        <v>9</v>
      </c>
      <c r="E154" s="15"/>
      <c r="F154" s="15"/>
      <c r="G154" s="15"/>
      <c r="H154" s="9">
        <f t="shared" si="33"/>
        <v>0</v>
      </c>
      <c r="I154" s="15"/>
      <c r="J154" s="15"/>
      <c r="K154" s="15"/>
      <c r="L154" s="9">
        <f t="shared" si="32"/>
        <v>0</v>
      </c>
      <c r="M154" s="15"/>
      <c r="N154" s="15"/>
      <c r="O154" s="15"/>
      <c r="P154" s="15"/>
      <c r="Q154" s="15"/>
      <c r="R154" s="11">
        <f t="shared" si="15"/>
        <v>0</v>
      </c>
      <c r="S154" s="15"/>
      <c r="T154" s="15"/>
      <c r="U154" s="9">
        <f t="shared" si="35"/>
        <v>0</v>
      </c>
      <c r="V154" s="9">
        <f t="shared" si="34"/>
        <v>9</v>
      </c>
      <c r="W154" s="15">
        <v>9</v>
      </c>
      <c r="X154" s="16">
        <f t="shared" si="36"/>
        <v>0</v>
      </c>
      <c r="Y154" s="18"/>
      <c r="Z154" s="17"/>
    </row>
    <row r="155" spans="1:26" ht="18" customHeight="1" x14ac:dyDescent="0.2">
      <c r="A155" s="13">
        <v>7550016</v>
      </c>
      <c r="B155" s="14" t="s">
        <v>176</v>
      </c>
      <c r="C155" s="15">
        <v>14000</v>
      </c>
      <c r="D155" s="10">
        <f>VLOOKUP($A155,'07.04'!$A$9:$W$204,23,0)</f>
        <v>8</v>
      </c>
      <c r="E155" s="15"/>
      <c r="F155" s="15"/>
      <c r="G155" s="15"/>
      <c r="H155" s="9">
        <f t="shared" si="33"/>
        <v>0</v>
      </c>
      <c r="I155" s="15">
        <v>1</v>
      </c>
      <c r="J155" s="15"/>
      <c r="K155" s="15"/>
      <c r="L155" s="9">
        <f t="shared" si="32"/>
        <v>1</v>
      </c>
      <c r="M155" s="15"/>
      <c r="N155" s="15"/>
      <c r="O155" s="15"/>
      <c r="P155" s="15"/>
      <c r="Q155" s="15"/>
      <c r="R155" s="11">
        <f t="shared" si="15"/>
        <v>0</v>
      </c>
      <c r="S155" s="15"/>
      <c r="T155" s="15"/>
      <c r="U155" s="9">
        <f t="shared" si="35"/>
        <v>0</v>
      </c>
      <c r="V155" s="9">
        <f t="shared" si="34"/>
        <v>7</v>
      </c>
      <c r="W155" s="15">
        <v>7</v>
      </c>
      <c r="X155" s="16">
        <f t="shared" si="36"/>
        <v>0</v>
      </c>
      <c r="Y155" s="18"/>
      <c r="Z155" s="17"/>
    </row>
    <row r="156" spans="1:26" ht="18" customHeight="1" x14ac:dyDescent="0.2">
      <c r="A156" s="13">
        <v>7550017</v>
      </c>
      <c r="B156" s="14" t="s">
        <v>177</v>
      </c>
      <c r="C156" s="15">
        <v>14000</v>
      </c>
      <c r="D156" s="10">
        <f>VLOOKUP($A156,'07.04'!$A$9:$W$204,23,0)</f>
        <v>1</v>
      </c>
      <c r="E156" s="15"/>
      <c r="F156" s="15"/>
      <c r="G156" s="15"/>
      <c r="H156" s="9">
        <f t="shared" si="33"/>
        <v>0</v>
      </c>
      <c r="I156" s="15"/>
      <c r="J156" s="15"/>
      <c r="K156" s="15"/>
      <c r="L156" s="9">
        <f t="shared" si="32"/>
        <v>0</v>
      </c>
      <c r="M156" s="15"/>
      <c r="N156" s="15"/>
      <c r="O156" s="15"/>
      <c r="P156" s="15"/>
      <c r="Q156" s="15"/>
      <c r="R156" s="11">
        <f t="shared" si="15"/>
        <v>0</v>
      </c>
      <c r="S156" s="15"/>
      <c r="T156" s="15"/>
      <c r="U156" s="9">
        <f t="shared" si="35"/>
        <v>0</v>
      </c>
      <c r="V156" s="9">
        <f t="shared" si="34"/>
        <v>1</v>
      </c>
      <c r="W156" s="15">
        <v>1</v>
      </c>
      <c r="X156" s="16">
        <f t="shared" si="36"/>
        <v>0</v>
      </c>
      <c r="Y156" s="18"/>
      <c r="Z156" s="17"/>
    </row>
    <row r="157" spans="1:26" ht="18" customHeight="1" x14ac:dyDescent="0.2">
      <c r="A157" s="13">
        <v>7550019</v>
      </c>
      <c r="B157" s="14" t="s">
        <v>178</v>
      </c>
      <c r="C157" s="15">
        <v>10000</v>
      </c>
      <c r="D157" s="10">
        <f>VLOOKUP($A157,'07.04'!$A$9:$W$204,23,0)</f>
        <v>14</v>
      </c>
      <c r="E157" s="15"/>
      <c r="F157" s="15"/>
      <c r="G157" s="15"/>
      <c r="H157" s="9">
        <f t="shared" si="33"/>
        <v>0</v>
      </c>
      <c r="I157" s="15">
        <v>6</v>
      </c>
      <c r="J157" s="15"/>
      <c r="K157" s="15"/>
      <c r="L157" s="9">
        <f t="shared" si="32"/>
        <v>6</v>
      </c>
      <c r="M157" s="15"/>
      <c r="N157" s="15"/>
      <c r="O157" s="15"/>
      <c r="P157" s="15"/>
      <c r="Q157" s="15"/>
      <c r="R157" s="11">
        <f t="shared" si="15"/>
        <v>0</v>
      </c>
      <c r="S157" s="15"/>
      <c r="T157" s="15"/>
      <c r="U157" s="9">
        <f t="shared" si="35"/>
        <v>0</v>
      </c>
      <c r="V157" s="9">
        <f t="shared" si="34"/>
        <v>8</v>
      </c>
      <c r="W157" s="15">
        <v>8</v>
      </c>
      <c r="X157" s="16">
        <f t="shared" si="36"/>
        <v>0</v>
      </c>
      <c r="Y157" s="18"/>
      <c r="Z157" s="17"/>
    </row>
    <row r="158" spans="1:26" ht="18" customHeight="1" x14ac:dyDescent="0.2">
      <c r="A158" s="13">
        <v>7550026</v>
      </c>
      <c r="B158" s="14" t="s">
        <v>179</v>
      </c>
      <c r="C158" s="15">
        <v>26000</v>
      </c>
      <c r="D158" s="10">
        <f>VLOOKUP($A158,'07.04'!$A$9:$W$204,23,0)</f>
        <v>31</v>
      </c>
      <c r="E158" s="15"/>
      <c r="F158" s="15"/>
      <c r="G158" s="15"/>
      <c r="H158" s="9">
        <f t="shared" si="33"/>
        <v>0</v>
      </c>
      <c r="I158" s="15">
        <v>4</v>
      </c>
      <c r="J158" s="15"/>
      <c r="K158" s="15"/>
      <c r="L158" s="9">
        <f t="shared" si="32"/>
        <v>4</v>
      </c>
      <c r="M158" s="15"/>
      <c r="N158" s="15"/>
      <c r="O158" s="15"/>
      <c r="P158" s="15"/>
      <c r="Q158" s="15"/>
      <c r="R158" s="11">
        <f t="shared" si="15"/>
        <v>0</v>
      </c>
      <c r="S158" s="15"/>
      <c r="T158" s="15"/>
      <c r="U158" s="9">
        <f t="shared" si="35"/>
        <v>0</v>
      </c>
      <c r="V158" s="9">
        <f t="shared" si="34"/>
        <v>27</v>
      </c>
      <c r="W158" s="15">
        <v>27</v>
      </c>
      <c r="X158" s="16">
        <f t="shared" si="36"/>
        <v>0</v>
      </c>
      <c r="Y158" s="18"/>
      <c r="Z158" s="17"/>
    </row>
    <row r="159" spans="1:26" ht="18" customHeight="1" x14ac:dyDescent="0.2">
      <c r="A159" s="13">
        <v>4550025</v>
      </c>
      <c r="B159" s="14" t="s">
        <v>233</v>
      </c>
      <c r="C159" s="15">
        <v>32000</v>
      </c>
      <c r="D159" s="10">
        <f>VLOOKUP($A159,'07.04'!$A$9:$W$204,23,0)</f>
        <v>0</v>
      </c>
      <c r="E159" s="15"/>
      <c r="F159" s="15"/>
      <c r="G159" s="15"/>
      <c r="H159" s="9">
        <f t="shared" si="33"/>
        <v>0</v>
      </c>
      <c r="I159" s="15"/>
      <c r="J159" s="15"/>
      <c r="K159" s="15"/>
      <c r="L159" s="9">
        <f t="shared" si="32"/>
        <v>0</v>
      </c>
      <c r="M159" s="15"/>
      <c r="N159" s="15"/>
      <c r="O159" s="15"/>
      <c r="P159" s="15"/>
      <c r="Q159" s="15"/>
      <c r="R159" s="11">
        <f t="shared" si="15"/>
        <v>0</v>
      </c>
      <c r="S159" s="15"/>
      <c r="T159" s="15"/>
      <c r="U159" s="9">
        <f t="shared" si="35"/>
        <v>0</v>
      </c>
      <c r="V159" s="9">
        <f t="shared" si="34"/>
        <v>0</v>
      </c>
      <c r="W159" s="15"/>
      <c r="X159" s="16">
        <f t="shared" si="36"/>
        <v>0</v>
      </c>
      <c r="Y159" s="18"/>
      <c r="Z159" s="17"/>
    </row>
    <row r="160" spans="1:26" ht="18" customHeight="1" x14ac:dyDescent="0.2">
      <c r="A160" s="13">
        <v>4550013</v>
      </c>
      <c r="B160" s="14" t="s">
        <v>231</v>
      </c>
      <c r="C160" s="15">
        <v>32000</v>
      </c>
      <c r="D160" s="10">
        <f>VLOOKUP($A160,'07.04'!$A$9:$W$204,23,0)</f>
        <v>0</v>
      </c>
      <c r="E160" s="15"/>
      <c r="F160" s="15"/>
      <c r="G160" s="15"/>
      <c r="H160" s="9">
        <f t="shared" si="33"/>
        <v>0</v>
      </c>
      <c r="I160" s="15"/>
      <c r="J160" s="15"/>
      <c r="K160" s="15"/>
      <c r="L160" s="9">
        <f t="shared" si="32"/>
        <v>0</v>
      </c>
      <c r="M160" s="15"/>
      <c r="N160" s="15"/>
      <c r="O160" s="15"/>
      <c r="P160" s="15"/>
      <c r="Q160" s="15"/>
      <c r="R160" s="11">
        <f t="shared" ref="R160:R208" si="37">SUM(M160:Q160)</f>
        <v>0</v>
      </c>
      <c r="S160" s="15"/>
      <c r="T160" s="15"/>
      <c r="U160" s="9">
        <f t="shared" si="35"/>
        <v>0</v>
      </c>
      <c r="V160" s="9">
        <f t="shared" si="34"/>
        <v>0</v>
      </c>
      <c r="W160" s="15"/>
      <c r="X160" s="16">
        <f t="shared" si="36"/>
        <v>0</v>
      </c>
      <c r="Y160" s="18"/>
      <c r="Z160" s="17"/>
    </row>
    <row r="161" spans="1:26" ht="18" customHeight="1" x14ac:dyDescent="0.2">
      <c r="A161" s="7">
        <v>5500000</v>
      </c>
      <c r="B161" s="8" t="s">
        <v>180</v>
      </c>
      <c r="C161" s="9"/>
      <c r="D161" s="10">
        <f>VLOOKUP($A161,'07.04'!$A$9:$W$204,23,0)</f>
        <v>0</v>
      </c>
      <c r="E161" s="10"/>
      <c r="F161" s="10"/>
      <c r="G161" s="10"/>
      <c r="H161" s="9"/>
      <c r="I161" s="10"/>
      <c r="J161" s="10"/>
      <c r="K161" s="10"/>
      <c r="L161" s="9">
        <f t="shared" si="32"/>
        <v>0</v>
      </c>
      <c r="M161" s="10"/>
      <c r="N161" s="10"/>
      <c r="O161" s="10"/>
      <c r="P161" s="10"/>
      <c r="Q161" s="10"/>
      <c r="R161" s="11">
        <f t="shared" si="37"/>
        <v>0</v>
      </c>
      <c r="S161" s="10"/>
      <c r="T161" s="10"/>
      <c r="U161" s="9"/>
      <c r="V161" s="9"/>
      <c r="W161" s="10"/>
      <c r="X161" s="9"/>
      <c r="Y161" s="18"/>
      <c r="Z161" s="17"/>
    </row>
    <row r="162" spans="1:26" s="24" customFormat="1" ht="18" customHeight="1" x14ac:dyDescent="0.2">
      <c r="A162" s="13">
        <v>5500044</v>
      </c>
      <c r="B162" s="20" t="s">
        <v>181</v>
      </c>
      <c r="C162" s="21">
        <v>28000</v>
      </c>
      <c r="D162" s="10">
        <f>VLOOKUP($A162,'07.04'!$A$9:$W$204,23,0)</f>
        <v>0</v>
      </c>
      <c r="E162" s="15"/>
      <c r="F162" s="15"/>
      <c r="G162" s="15"/>
      <c r="H162" s="9">
        <f t="shared" ref="H162:H207" si="38">SUM(E162:G162)</f>
        <v>0</v>
      </c>
      <c r="I162" s="15"/>
      <c r="J162" s="15"/>
      <c r="K162" s="15"/>
      <c r="L162" s="9">
        <f t="shared" si="32"/>
        <v>0</v>
      </c>
      <c r="M162" s="15"/>
      <c r="N162" s="15"/>
      <c r="O162" s="15"/>
      <c r="P162" s="15"/>
      <c r="Q162" s="15"/>
      <c r="R162" s="11">
        <f t="shared" si="37"/>
        <v>0</v>
      </c>
      <c r="S162" s="15"/>
      <c r="T162" s="15"/>
      <c r="U162" s="9">
        <f t="shared" ref="U162:U188" si="39">S162+T162</f>
        <v>0</v>
      </c>
      <c r="V162" s="9">
        <f t="shared" ref="V162:V207" si="40">D162+H162-L162-R162-U162</f>
        <v>0</v>
      </c>
      <c r="W162" s="15"/>
      <c r="X162" s="16">
        <f t="shared" ref="X162:X188" si="41">W162-V162</f>
        <v>0</v>
      </c>
      <c r="Y162" s="22"/>
      <c r="Z162" s="23"/>
    </row>
    <row r="163" spans="1:26" s="24" customFormat="1" ht="18" customHeight="1" x14ac:dyDescent="0.2">
      <c r="A163" s="13">
        <v>5500045</v>
      </c>
      <c r="B163" s="20" t="s">
        <v>182</v>
      </c>
      <c r="C163" s="21">
        <v>30000</v>
      </c>
      <c r="D163" s="10">
        <f>VLOOKUP($A163,'07.04'!$A$9:$W$204,23,0)</f>
        <v>0</v>
      </c>
      <c r="E163" s="15">
        <v>4</v>
      </c>
      <c r="F163" s="15"/>
      <c r="G163" s="15"/>
      <c r="H163" s="9">
        <f t="shared" si="38"/>
        <v>4</v>
      </c>
      <c r="I163" s="15">
        <v>4</v>
      </c>
      <c r="J163" s="15"/>
      <c r="K163" s="15"/>
      <c r="L163" s="9">
        <f t="shared" si="32"/>
        <v>4</v>
      </c>
      <c r="M163" s="15"/>
      <c r="N163" s="15"/>
      <c r="O163" s="15"/>
      <c r="P163" s="15"/>
      <c r="Q163" s="15"/>
      <c r="R163" s="11">
        <f t="shared" si="37"/>
        <v>0</v>
      </c>
      <c r="S163" s="15"/>
      <c r="T163" s="15"/>
      <c r="U163" s="9">
        <f t="shared" si="39"/>
        <v>0</v>
      </c>
      <c r="V163" s="9">
        <f t="shared" si="40"/>
        <v>0</v>
      </c>
      <c r="W163" s="15"/>
      <c r="X163" s="16">
        <f t="shared" si="41"/>
        <v>0</v>
      </c>
      <c r="Y163" s="22"/>
      <c r="Z163" s="23"/>
    </row>
    <row r="164" spans="1:26" ht="18" customHeight="1" x14ac:dyDescent="0.2">
      <c r="A164" s="13">
        <v>5500063</v>
      </c>
      <c r="B164" s="14" t="s">
        <v>183</v>
      </c>
      <c r="C164" s="15">
        <v>21000</v>
      </c>
      <c r="D164" s="10">
        <f>VLOOKUP($A164,'07.04'!$A$9:$W$204,23,0)</f>
        <v>0</v>
      </c>
      <c r="E164" s="15">
        <v>6</v>
      </c>
      <c r="F164" s="15"/>
      <c r="G164" s="15"/>
      <c r="H164" s="9">
        <f t="shared" si="38"/>
        <v>6</v>
      </c>
      <c r="I164" s="15">
        <v>6</v>
      </c>
      <c r="J164" s="15"/>
      <c r="K164" s="15"/>
      <c r="L164" s="9">
        <f t="shared" si="32"/>
        <v>6</v>
      </c>
      <c r="M164" s="15"/>
      <c r="N164" s="15"/>
      <c r="O164" s="15"/>
      <c r="P164" s="15"/>
      <c r="Q164" s="15"/>
      <c r="R164" s="11">
        <f t="shared" si="37"/>
        <v>0</v>
      </c>
      <c r="S164" s="15"/>
      <c r="T164" s="15"/>
      <c r="U164" s="9">
        <f t="shared" si="39"/>
        <v>0</v>
      </c>
      <c r="V164" s="9">
        <f t="shared" si="40"/>
        <v>0</v>
      </c>
      <c r="W164" s="15"/>
      <c r="X164" s="16">
        <f t="shared" si="41"/>
        <v>0</v>
      </c>
      <c r="Y164" s="18"/>
      <c r="Z164" s="17"/>
    </row>
    <row r="165" spans="1:26" ht="18" customHeight="1" x14ac:dyDescent="0.2">
      <c r="A165" s="13">
        <v>5500064</v>
      </c>
      <c r="B165" s="14" t="s">
        <v>184</v>
      </c>
      <c r="C165" s="15">
        <v>26000</v>
      </c>
      <c r="D165" s="10">
        <f>VLOOKUP($A165,'07.04'!$A$9:$W$204,23,0)</f>
        <v>0</v>
      </c>
      <c r="E165" s="15"/>
      <c r="F165" s="15"/>
      <c r="G165" s="15"/>
      <c r="H165" s="9">
        <f t="shared" si="38"/>
        <v>0</v>
      </c>
      <c r="I165" s="15"/>
      <c r="J165" s="15"/>
      <c r="K165" s="15"/>
      <c r="L165" s="9">
        <f t="shared" si="32"/>
        <v>0</v>
      </c>
      <c r="M165" s="15"/>
      <c r="N165" s="15"/>
      <c r="O165" s="15"/>
      <c r="P165" s="15"/>
      <c r="Q165" s="15"/>
      <c r="R165" s="11">
        <f t="shared" si="37"/>
        <v>0</v>
      </c>
      <c r="S165" s="15"/>
      <c r="T165" s="15"/>
      <c r="U165" s="9">
        <f t="shared" si="39"/>
        <v>0</v>
      </c>
      <c r="V165" s="9">
        <f t="shared" si="40"/>
        <v>0</v>
      </c>
      <c r="W165" s="15"/>
      <c r="X165" s="16">
        <f t="shared" si="41"/>
        <v>0</v>
      </c>
      <c r="Y165" s="18"/>
      <c r="Z165" s="17"/>
    </row>
    <row r="166" spans="1:26" ht="18" customHeight="1" x14ac:dyDescent="0.2">
      <c r="A166" s="13">
        <v>5500065</v>
      </c>
      <c r="B166" s="14" t="s">
        <v>185</v>
      </c>
      <c r="C166" s="15">
        <v>24000</v>
      </c>
      <c r="D166" s="10">
        <f>VLOOKUP($A166,'07.04'!$A$9:$W$204,23,0)</f>
        <v>0</v>
      </c>
      <c r="E166" s="15"/>
      <c r="F166" s="15"/>
      <c r="G166" s="15"/>
      <c r="H166" s="9">
        <f t="shared" si="38"/>
        <v>0</v>
      </c>
      <c r="I166" s="15"/>
      <c r="J166" s="15"/>
      <c r="K166" s="15"/>
      <c r="L166" s="9">
        <f t="shared" si="32"/>
        <v>0</v>
      </c>
      <c r="M166" s="15"/>
      <c r="N166" s="15"/>
      <c r="O166" s="15"/>
      <c r="P166" s="15"/>
      <c r="Q166" s="15"/>
      <c r="R166" s="11">
        <f t="shared" si="37"/>
        <v>0</v>
      </c>
      <c r="S166" s="15"/>
      <c r="T166" s="15"/>
      <c r="U166" s="9">
        <f t="shared" si="39"/>
        <v>0</v>
      </c>
      <c r="V166" s="9">
        <f t="shared" si="40"/>
        <v>0</v>
      </c>
      <c r="W166" s="15"/>
      <c r="X166" s="16">
        <f t="shared" si="41"/>
        <v>0</v>
      </c>
      <c r="Y166" s="18"/>
      <c r="Z166" s="17"/>
    </row>
    <row r="167" spans="1:26" ht="18" customHeight="1" x14ac:dyDescent="0.2">
      <c r="A167" s="13">
        <v>5500066</v>
      </c>
      <c r="B167" s="14" t="s">
        <v>186</v>
      </c>
      <c r="C167" s="15">
        <v>32000</v>
      </c>
      <c r="D167" s="10">
        <f>VLOOKUP($A167,'07.04'!$A$9:$W$204,23,0)</f>
        <v>0</v>
      </c>
      <c r="E167" s="15"/>
      <c r="F167" s="15"/>
      <c r="G167" s="15"/>
      <c r="H167" s="9">
        <f t="shared" si="38"/>
        <v>0</v>
      </c>
      <c r="I167" s="15"/>
      <c r="J167" s="15"/>
      <c r="K167" s="15"/>
      <c r="L167" s="9">
        <f t="shared" si="32"/>
        <v>0</v>
      </c>
      <c r="M167" s="15"/>
      <c r="N167" s="15"/>
      <c r="O167" s="15"/>
      <c r="P167" s="15"/>
      <c r="Q167" s="15"/>
      <c r="R167" s="11">
        <f t="shared" si="37"/>
        <v>0</v>
      </c>
      <c r="S167" s="15"/>
      <c r="T167" s="15"/>
      <c r="U167" s="9">
        <f t="shared" si="39"/>
        <v>0</v>
      </c>
      <c r="V167" s="9">
        <f t="shared" si="40"/>
        <v>0</v>
      </c>
      <c r="W167" s="15"/>
      <c r="X167" s="16">
        <f t="shared" si="41"/>
        <v>0</v>
      </c>
      <c r="Y167" s="18"/>
      <c r="Z167" s="17"/>
    </row>
    <row r="168" spans="1:26" ht="18" customHeight="1" x14ac:dyDescent="0.2">
      <c r="A168" s="13">
        <v>5510070</v>
      </c>
      <c r="B168" s="14" t="s">
        <v>187</v>
      </c>
      <c r="C168" s="15">
        <v>28000</v>
      </c>
      <c r="D168" s="10">
        <f>VLOOKUP($A168,'07.04'!$A$9:$W$204,23,0)</f>
        <v>0</v>
      </c>
      <c r="E168" s="15">
        <v>29</v>
      </c>
      <c r="F168" s="15"/>
      <c r="G168" s="15"/>
      <c r="H168" s="9">
        <f t="shared" si="38"/>
        <v>29</v>
      </c>
      <c r="I168" s="15">
        <v>29</v>
      </c>
      <c r="J168" s="15"/>
      <c r="K168" s="15"/>
      <c r="L168" s="9">
        <f t="shared" si="32"/>
        <v>29</v>
      </c>
      <c r="M168" s="15"/>
      <c r="N168" s="15"/>
      <c r="O168" s="15"/>
      <c r="P168" s="15"/>
      <c r="Q168" s="15"/>
      <c r="R168" s="11">
        <f t="shared" si="37"/>
        <v>0</v>
      </c>
      <c r="S168" s="15"/>
      <c r="T168" s="15"/>
      <c r="U168" s="9">
        <f t="shared" si="39"/>
        <v>0</v>
      </c>
      <c r="V168" s="9">
        <f t="shared" si="40"/>
        <v>0</v>
      </c>
      <c r="W168" s="15"/>
      <c r="X168" s="16">
        <f t="shared" si="41"/>
        <v>0</v>
      </c>
      <c r="Y168" s="18"/>
      <c r="Z168" s="17"/>
    </row>
    <row r="169" spans="1:26" ht="18" customHeight="1" x14ac:dyDescent="0.2">
      <c r="A169" s="13">
        <v>5510072</v>
      </c>
      <c r="B169" s="14" t="s">
        <v>188</v>
      </c>
      <c r="C169" s="15">
        <v>29000</v>
      </c>
      <c r="D169" s="10">
        <f>VLOOKUP($A169,'07.04'!$A$9:$W$204,23,0)</f>
        <v>0</v>
      </c>
      <c r="E169" s="15">
        <v>1</v>
      </c>
      <c r="F169" s="15"/>
      <c r="G169" s="15"/>
      <c r="H169" s="9">
        <f t="shared" si="38"/>
        <v>1</v>
      </c>
      <c r="I169" s="15">
        <v>1</v>
      </c>
      <c r="J169" s="15"/>
      <c r="K169" s="15"/>
      <c r="L169" s="9">
        <f t="shared" si="32"/>
        <v>1</v>
      </c>
      <c r="M169" s="15"/>
      <c r="N169" s="15"/>
      <c r="O169" s="15"/>
      <c r="P169" s="15"/>
      <c r="Q169" s="15"/>
      <c r="R169" s="11">
        <f t="shared" si="37"/>
        <v>0</v>
      </c>
      <c r="S169" s="15"/>
      <c r="T169" s="15"/>
      <c r="U169" s="9">
        <f t="shared" si="39"/>
        <v>0</v>
      </c>
      <c r="V169" s="9">
        <f t="shared" si="40"/>
        <v>0</v>
      </c>
      <c r="W169" s="15"/>
      <c r="X169" s="16">
        <f t="shared" si="41"/>
        <v>0</v>
      </c>
      <c r="Y169" s="18"/>
      <c r="Z169" s="17"/>
    </row>
    <row r="170" spans="1:26" ht="18" customHeight="1" x14ac:dyDescent="0.2">
      <c r="A170" s="13">
        <v>5510074</v>
      </c>
      <c r="B170" s="14" t="s">
        <v>189</v>
      </c>
      <c r="C170" s="15">
        <v>30000</v>
      </c>
      <c r="D170" s="10">
        <f>VLOOKUP($A170,'07.04'!$A$9:$W$204,23,0)</f>
        <v>0</v>
      </c>
      <c r="E170" s="15">
        <v>1</v>
      </c>
      <c r="F170" s="15"/>
      <c r="G170" s="15"/>
      <c r="H170" s="9">
        <f t="shared" si="38"/>
        <v>1</v>
      </c>
      <c r="I170" s="15">
        <v>1</v>
      </c>
      <c r="J170" s="15"/>
      <c r="K170" s="15"/>
      <c r="L170" s="9">
        <f t="shared" si="32"/>
        <v>1</v>
      </c>
      <c r="M170" s="15"/>
      <c r="N170" s="15"/>
      <c r="O170" s="15"/>
      <c r="P170" s="15"/>
      <c r="Q170" s="15"/>
      <c r="R170" s="11">
        <f t="shared" si="37"/>
        <v>0</v>
      </c>
      <c r="S170" s="15"/>
      <c r="T170" s="15"/>
      <c r="U170" s="9">
        <f t="shared" si="39"/>
        <v>0</v>
      </c>
      <c r="V170" s="9">
        <f t="shared" si="40"/>
        <v>0</v>
      </c>
      <c r="W170" s="15"/>
      <c r="X170" s="16">
        <f t="shared" si="41"/>
        <v>0</v>
      </c>
      <c r="Y170" s="18"/>
      <c r="Z170" s="17"/>
    </row>
    <row r="171" spans="1:26" ht="18" customHeight="1" x14ac:dyDescent="0.2">
      <c r="A171" s="13">
        <v>5520002</v>
      </c>
      <c r="B171" s="14" t="s">
        <v>190</v>
      </c>
      <c r="C171" s="15">
        <v>34000</v>
      </c>
      <c r="D171" s="10">
        <f>VLOOKUP($A171,'07.04'!$A$9:$W$204,23,0)</f>
        <v>0</v>
      </c>
      <c r="E171" s="15">
        <v>6</v>
      </c>
      <c r="F171" s="15"/>
      <c r="G171" s="15"/>
      <c r="H171" s="9">
        <f t="shared" si="38"/>
        <v>6</v>
      </c>
      <c r="I171" s="15">
        <v>6</v>
      </c>
      <c r="J171" s="15"/>
      <c r="K171" s="15"/>
      <c r="L171" s="9">
        <f t="shared" si="32"/>
        <v>6</v>
      </c>
      <c r="M171" s="15"/>
      <c r="N171" s="15"/>
      <c r="O171" s="15"/>
      <c r="P171" s="15"/>
      <c r="Q171" s="15"/>
      <c r="R171" s="11">
        <f>SUM(M171:Q171)</f>
        <v>0</v>
      </c>
      <c r="S171" s="15"/>
      <c r="T171" s="15"/>
      <c r="U171" s="9">
        <f>S171+T171</f>
        <v>0</v>
      </c>
      <c r="V171" s="9">
        <f t="shared" si="40"/>
        <v>0</v>
      </c>
      <c r="W171" s="15"/>
      <c r="X171" s="16">
        <f>W171-V171</f>
        <v>0</v>
      </c>
      <c r="Y171" s="18"/>
      <c r="Z171" s="17"/>
    </row>
    <row r="172" spans="1:26" ht="18" customHeight="1" x14ac:dyDescent="0.2">
      <c r="A172" s="13">
        <v>5520003</v>
      </c>
      <c r="B172" s="14" t="s">
        <v>191</v>
      </c>
      <c r="C172" s="15">
        <v>34000</v>
      </c>
      <c r="D172" s="10">
        <f>VLOOKUP($A172,'07.04'!$A$9:$W$204,23,0)</f>
        <v>0</v>
      </c>
      <c r="E172" s="15">
        <v>4</v>
      </c>
      <c r="F172" s="15"/>
      <c r="G172" s="15"/>
      <c r="H172" s="9">
        <f t="shared" si="38"/>
        <v>4</v>
      </c>
      <c r="I172" s="15">
        <v>4</v>
      </c>
      <c r="J172" s="15"/>
      <c r="K172" s="15"/>
      <c r="L172" s="9">
        <f t="shared" si="32"/>
        <v>4</v>
      </c>
      <c r="M172" s="15"/>
      <c r="N172" s="15"/>
      <c r="O172" s="15"/>
      <c r="P172" s="15"/>
      <c r="Q172" s="15"/>
      <c r="R172" s="11">
        <f>SUM(M172:Q172)</f>
        <v>0</v>
      </c>
      <c r="S172" s="15"/>
      <c r="T172" s="15"/>
      <c r="U172" s="9">
        <f>S172+T172</f>
        <v>0</v>
      </c>
      <c r="V172" s="9">
        <f t="shared" si="40"/>
        <v>0</v>
      </c>
      <c r="W172" s="15"/>
      <c r="X172" s="16">
        <f>W172-V172</f>
        <v>0</v>
      </c>
      <c r="Y172" s="18"/>
      <c r="Z172" s="17"/>
    </row>
    <row r="173" spans="1:26" ht="18" customHeight="1" x14ac:dyDescent="0.2">
      <c r="A173" s="13">
        <v>5520005</v>
      </c>
      <c r="B173" s="14" t="s">
        <v>192</v>
      </c>
      <c r="C173" s="15">
        <v>19000</v>
      </c>
      <c r="D173" s="10">
        <f>VLOOKUP($A173,'07.04'!$A$9:$W$204,23,0)</f>
        <v>0</v>
      </c>
      <c r="E173" s="15">
        <v>8</v>
      </c>
      <c r="F173" s="15"/>
      <c r="G173" s="15"/>
      <c r="H173" s="9">
        <f t="shared" si="38"/>
        <v>8</v>
      </c>
      <c r="I173" s="15">
        <v>8</v>
      </c>
      <c r="J173" s="15"/>
      <c r="K173" s="15"/>
      <c r="L173" s="9">
        <f t="shared" si="32"/>
        <v>8</v>
      </c>
      <c r="M173" s="15"/>
      <c r="N173" s="15"/>
      <c r="O173" s="15"/>
      <c r="P173" s="15"/>
      <c r="Q173" s="15"/>
      <c r="R173" s="11">
        <f>SUM(M173:Q173)</f>
        <v>0</v>
      </c>
      <c r="S173" s="15"/>
      <c r="T173" s="15"/>
      <c r="U173" s="9">
        <f>S173+T173</f>
        <v>0</v>
      </c>
      <c r="V173" s="9">
        <f t="shared" si="40"/>
        <v>0</v>
      </c>
      <c r="W173" s="15"/>
      <c r="X173" s="16">
        <f>W173-V173</f>
        <v>0</v>
      </c>
      <c r="Y173" s="18"/>
      <c r="Z173" s="17"/>
    </row>
    <row r="174" spans="1:26" ht="18" customHeight="1" x14ac:dyDescent="0.2">
      <c r="A174" s="13">
        <v>5530001</v>
      </c>
      <c r="B174" s="14" t="s">
        <v>193</v>
      </c>
      <c r="C174" s="15">
        <v>46000</v>
      </c>
      <c r="D174" s="10">
        <f>VLOOKUP($A174,'07.04'!$A$9:$W$204,23,0)</f>
        <v>0</v>
      </c>
      <c r="E174" s="15">
        <v>2</v>
      </c>
      <c r="F174" s="15"/>
      <c r="G174" s="15"/>
      <c r="H174" s="9">
        <f t="shared" si="38"/>
        <v>2</v>
      </c>
      <c r="I174" s="15">
        <v>2</v>
      </c>
      <c r="J174" s="15"/>
      <c r="K174" s="15"/>
      <c r="L174" s="9">
        <f t="shared" si="32"/>
        <v>2</v>
      </c>
      <c r="M174" s="15"/>
      <c r="N174" s="15"/>
      <c r="O174" s="15"/>
      <c r="P174" s="15"/>
      <c r="Q174" s="15"/>
      <c r="R174" s="11">
        <f>SUM(M174:Q174)</f>
        <v>0</v>
      </c>
      <c r="S174" s="15"/>
      <c r="T174" s="15"/>
      <c r="U174" s="9">
        <f>S174+T174</f>
        <v>0</v>
      </c>
      <c r="V174" s="9">
        <f t="shared" si="40"/>
        <v>0</v>
      </c>
      <c r="W174" s="15"/>
      <c r="X174" s="16">
        <f>W174-V174</f>
        <v>0</v>
      </c>
      <c r="Y174" s="18"/>
      <c r="Z174" s="17"/>
    </row>
    <row r="175" spans="1:26" ht="18" customHeight="1" x14ac:dyDescent="0.2">
      <c r="A175" s="13">
        <v>5530002</v>
      </c>
      <c r="B175" s="14" t="s">
        <v>194</v>
      </c>
      <c r="C175" s="15">
        <v>38000</v>
      </c>
      <c r="D175" s="10">
        <f>VLOOKUP($A175,'07.04'!$A$9:$W$204,23,0)</f>
        <v>0</v>
      </c>
      <c r="E175" s="15">
        <v>6</v>
      </c>
      <c r="F175" s="15"/>
      <c r="G175" s="15"/>
      <c r="H175" s="9">
        <f t="shared" si="38"/>
        <v>6</v>
      </c>
      <c r="I175" s="15">
        <v>6</v>
      </c>
      <c r="J175" s="15"/>
      <c r="K175" s="15"/>
      <c r="L175" s="9">
        <f t="shared" si="32"/>
        <v>6</v>
      </c>
      <c r="M175" s="15"/>
      <c r="N175" s="15"/>
      <c r="O175" s="15"/>
      <c r="P175" s="15"/>
      <c r="Q175" s="15"/>
      <c r="R175" s="11">
        <f>SUM(M175:Q175)</f>
        <v>0</v>
      </c>
      <c r="S175" s="15"/>
      <c r="T175" s="15"/>
      <c r="U175" s="9">
        <f>S175+T175</f>
        <v>0</v>
      </c>
      <c r="V175" s="9">
        <f t="shared" si="40"/>
        <v>0</v>
      </c>
      <c r="W175" s="15"/>
      <c r="X175" s="16">
        <f>W175-V175</f>
        <v>0</v>
      </c>
      <c r="Y175" s="18"/>
      <c r="Z175" s="17"/>
    </row>
    <row r="176" spans="1:26" ht="18" customHeight="1" x14ac:dyDescent="0.2">
      <c r="A176" s="13">
        <v>5530003</v>
      </c>
      <c r="B176" s="14" t="s">
        <v>195</v>
      </c>
      <c r="C176" s="15">
        <v>38000</v>
      </c>
      <c r="D176" s="10">
        <f>VLOOKUP($A176,'07.04'!$A$9:$W$204,23,0)</f>
        <v>0</v>
      </c>
      <c r="E176" s="15">
        <v>3</v>
      </c>
      <c r="F176" s="15"/>
      <c r="G176" s="15"/>
      <c r="H176" s="9">
        <f t="shared" si="38"/>
        <v>3</v>
      </c>
      <c r="I176" s="15">
        <v>3</v>
      </c>
      <c r="J176" s="15"/>
      <c r="K176" s="15"/>
      <c r="L176" s="9">
        <f t="shared" si="32"/>
        <v>3</v>
      </c>
      <c r="M176" s="15"/>
      <c r="N176" s="15"/>
      <c r="O176" s="15"/>
      <c r="P176" s="15"/>
      <c r="Q176" s="15"/>
      <c r="R176" s="11">
        <f t="shared" si="37"/>
        <v>0</v>
      </c>
      <c r="S176" s="15"/>
      <c r="T176" s="15"/>
      <c r="U176" s="9">
        <f t="shared" si="39"/>
        <v>0</v>
      </c>
      <c r="V176" s="9">
        <f t="shared" si="40"/>
        <v>0</v>
      </c>
      <c r="W176" s="15"/>
      <c r="X176" s="16">
        <f t="shared" si="41"/>
        <v>0</v>
      </c>
      <c r="Y176" s="18"/>
      <c r="Z176" s="17"/>
    </row>
    <row r="177" spans="1:26" ht="18" customHeight="1" x14ac:dyDescent="0.2">
      <c r="A177" s="13">
        <v>5530004</v>
      </c>
      <c r="B177" s="14" t="s">
        <v>196</v>
      </c>
      <c r="C177" s="15">
        <v>39000</v>
      </c>
      <c r="D177" s="10">
        <f>VLOOKUP($A177,'07.04'!$A$9:$W$204,23,0)</f>
        <v>0</v>
      </c>
      <c r="E177" s="15"/>
      <c r="F177" s="15"/>
      <c r="G177" s="15"/>
      <c r="H177" s="9">
        <f t="shared" si="38"/>
        <v>0</v>
      </c>
      <c r="I177" s="15"/>
      <c r="J177" s="15"/>
      <c r="K177" s="15"/>
      <c r="L177" s="9">
        <f t="shared" si="32"/>
        <v>0</v>
      </c>
      <c r="M177" s="15"/>
      <c r="N177" s="15"/>
      <c r="O177" s="15"/>
      <c r="P177" s="15"/>
      <c r="Q177" s="15"/>
      <c r="R177" s="11">
        <f t="shared" si="37"/>
        <v>0</v>
      </c>
      <c r="S177" s="15"/>
      <c r="T177" s="15"/>
      <c r="U177" s="9">
        <f t="shared" si="39"/>
        <v>0</v>
      </c>
      <c r="V177" s="9">
        <f t="shared" si="40"/>
        <v>0</v>
      </c>
      <c r="W177" s="15"/>
      <c r="X177" s="16">
        <f t="shared" si="41"/>
        <v>0</v>
      </c>
      <c r="Y177" s="18"/>
      <c r="Z177" s="17"/>
    </row>
    <row r="178" spans="1:26" ht="18" customHeight="1" x14ac:dyDescent="0.2">
      <c r="A178" s="13">
        <v>5530005</v>
      </c>
      <c r="B178" s="14" t="s">
        <v>197</v>
      </c>
      <c r="C178" s="15">
        <v>35000</v>
      </c>
      <c r="D178" s="10">
        <f>VLOOKUP($A178,'07.04'!$A$9:$W$204,23,0)</f>
        <v>0</v>
      </c>
      <c r="E178" s="15"/>
      <c r="F178" s="15"/>
      <c r="G178" s="15"/>
      <c r="H178" s="9">
        <f t="shared" si="38"/>
        <v>0</v>
      </c>
      <c r="I178" s="15"/>
      <c r="J178" s="15"/>
      <c r="K178" s="15"/>
      <c r="L178" s="9">
        <f t="shared" si="32"/>
        <v>0</v>
      </c>
      <c r="M178" s="15"/>
      <c r="N178" s="15"/>
      <c r="O178" s="15"/>
      <c r="P178" s="15"/>
      <c r="Q178" s="15"/>
      <c r="R178" s="11">
        <f t="shared" si="37"/>
        <v>0</v>
      </c>
      <c r="S178" s="15"/>
      <c r="T178" s="15"/>
      <c r="U178" s="9">
        <f t="shared" si="39"/>
        <v>0</v>
      </c>
      <c r="V178" s="9">
        <f t="shared" si="40"/>
        <v>0</v>
      </c>
      <c r="W178" s="15"/>
      <c r="X178" s="16">
        <f t="shared" si="41"/>
        <v>0</v>
      </c>
      <c r="Y178" s="18"/>
      <c r="Z178" s="17"/>
    </row>
    <row r="179" spans="1:26" ht="18" customHeight="1" x14ac:dyDescent="0.2">
      <c r="A179" s="13">
        <v>5530008</v>
      </c>
      <c r="B179" s="14" t="s">
        <v>198</v>
      </c>
      <c r="C179" s="15">
        <v>29000</v>
      </c>
      <c r="D179" s="10">
        <f>VLOOKUP($A179,'07.04'!$A$9:$W$204,23,0)</f>
        <v>0</v>
      </c>
      <c r="E179" s="15"/>
      <c r="F179" s="15"/>
      <c r="G179" s="15"/>
      <c r="H179" s="9">
        <f t="shared" si="38"/>
        <v>0</v>
      </c>
      <c r="I179" s="15"/>
      <c r="J179" s="15"/>
      <c r="K179" s="15"/>
      <c r="L179" s="9">
        <f t="shared" si="32"/>
        <v>0</v>
      </c>
      <c r="M179" s="15"/>
      <c r="N179" s="15"/>
      <c r="O179" s="15"/>
      <c r="P179" s="15"/>
      <c r="Q179" s="15"/>
      <c r="R179" s="11">
        <f t="shared" si="37"/>
        <v>0</v>
      </c>
      <c r="S179" s="15"/>
      <c r="T179" s="15"/>
      <c r="U179" s="9">
        <f t="shared" si="39"/>
        <v>0</v>
      </c>
      <c r="V179" s="9">
        <f t="shared" si="40"/>
        <v>0</v>
      </c>
      <c r="W179" s="15"/>
      <c r="X179" s="16">
        <f t="shared" si="41"/>
        <v>0</v>
      </c>
      <c r="Y179" s="18"/>
      <c r="Z179" s="17"/>
    </row>
    <row r="180" spans="1:26" ht="18" customHeight="1" x14ac:dyDescent="0.2">
      <c r="A180" s="13">
        <v>5540001</v>
      </c>
      <c r="B180" s="14" t="s">
        <v>199</v>
      </c>
      <c r="C180" s="15">
        <v>18000</v>
      </c>
      <c r="D180" s="10">
        <f>VLOOKUP($A180,'07.04'!$A$9:$W$204,23,0)</f>
        <v>41</v>
      </c>
      <c r="E180" s="15"/>
      <c r="F180" s="15"/>
      <c r="G180" s="15"/>
      <c r="H180" s="9">
        <f t="shared" si="38"/>
        <v>0</v>
      </c>
      <c r="I180" s="15">
        <v>1</v>
      </c>
      <c r="J180" s="15"/>
      <c r="K180" s="15"/>
      <c r="L180" s="9">
        <f t="shared" si="32"/>
        <v>1</v>
      </c>
      <c r="M180" s="15"/>
      <c r="N180" s="15"/>
      <c r="O180" s="15"/>
      <c r="P180" s="15"/>
      <c r="Q180" s="15"/>
      <c r="R180" s="11">
        <f>SUM(M180:Q180)</f>
        <v>0</v>
      </c>
      <c r="S180" s="15"/>
      <c r="T180" s="15"/>
      <c r="U180" s="9">
        <f>S180+T180</f>
        <v>0</v>
      </c>
      <c r="V180" s="9">
        <f t="shared" si="40"/>
        <v>40</v>
      </c>
      <c r="W180" s="15">
        <v>40</v>
      </c>
      <c r="X180" s="16">
        <f>W180-V180</f>
        <v>0</v>
      </c>
      <c r="Y180" s="18"/>
      <c r="Z180" s="17"/>
    </row>
    <row r="181" spans="1:26" ht="18" customHeight="1" x14ac:dyDescent="0.2">
      <c r="A181" s="13">
        <v>5540003</v>
      </c>
      <c r="B181" s="14" t="s">
        <v>200</v>
      </c>
      <c r="C181" s="15">
        <v>18000</v>
      </c>
      <c r="D181" s="10">
        <f>VLOOKUP($A181,'07.04'!$A$9:$W$204,23,0)</f>
        <v>9</v>
      </c>
      <c r="E181" s="15"/>
      <c r="F181" s="15"/>
      <c r="G181" s="15"/>
      <c r="H181" s="9">
        <f t="shared" si="38"/>
        <v>0</v>
      </c>
      <c r="I181" s="15"/>
      <c r="J181" s="15"/>
      <c r="K181" s="15"/>
      <c r="L181" s="9">
        <f t="shared" si="32"/>
        <v>0</v>
      </c>
      <c r="M181" s="15"/>
      <c r="N181" s="15"/>
      <c r="O181" s="15"/>
      <c r="P181" s="15"/>
      <c r="Q181" s="15"/>
      <c r="R181" s="11">
        <f t="shared" si="37"/>
        <v>0</v>
      </c>
      <c r="S181" s="15"/>
      <c r="T181" s="15"/>
      <c r="U181" s="9">
        <f t="shared" si="39"/>
        <v>0</v>
      </c>
      <c r="V181" s="9">
        <f t="shared" si="40"/>
        <v>9</v>
      </c>
      <c r="W181" s="15">
        <v>9</v>
      </c>
      <c r="X181" s="16">
        <f t="shared" si="41"/>
        <v>0</v>
      </c>
      <c r="Y181" s="18"/>
      <c r="Z181" s="17"/>
    </row>
    <row r="182" spans="1:26" ht="18" customHeight="1" x14ac:dyDescent="0.2">
      <c r="A182" s="13">
        <v>5540008</v>
      </c>
      <c r="B182" s="14" t="s">
        <v>201</v>
      </c>
      <c r="C182" s="15">
        <v>16000</v>
      </c>
      <c r="D182" s="10">
        <f>VLOOKUP($A182,'07.04'!$A$9:$W$204,23,0)</f>
        <v>44</v>
      </c>
      <c r="E182" s="15"/>
      <c r="F182" s="15"/>
      <c r="G182" s="15"/>
      <c r="H182" s="9">
        <f t="shared" si="38"/>
        <v>0</v>
      </c>
      <c r="I182" s="15">
        <v>11</v>
      </c>
      <c r="J182" s="15"/>
      <c r="K182" s="15"/>
      <c r="L182" s="9">
        <f t="shared" si="32"/>
        <v>11</v>
      </c>
      <c r="M182" s="15"/>
      <c r="N182" s="15"/>
      <c r="O182" s="15"/>
      <c r="P182" s="15"/>
      <c r="Q182" s="15"/>
      <c r="R182" s="11">
        <f t="shared" si="37"/>
        <v>0</v>
      </c>
      <c r="S182" s="15"/>
      <c r="T182" s="15"/>
      <c r="U182" s="9">
        <f t="shared" si="39"/>
        <v>0</v>
      </c>
      <c r="V182" s="9">
        <f t="shared" si="40"/>
        <v>33</v>
      </c>
      <c r="W182" s="15">
        <v>33</v>
      </c>
      <c r="X182" s="16">
        <f t="shared" si="41"/>
        <v>0</v>
      </c>
      <c r="Y182" s="18"/>
      <c r="Z182" s="17"/>
    </row>
    <row r="183" spans="1:26" ht="18" customHeight="1" x14ac:dyDescent="0.2">
      <c r="A183" s="13">
        <v>5540017</v>
      </c>
      <c r="B183" s="14" t="s">
        <v>202</v>
      </c>
      <c r="C183" s="15">
        <v>25000</v>
      </c>
      <c r="D183" s="10">
        <f>VLOOKUP($A183,'07.04'!$A$9:$W$204,23,0)</f>
        <v>0</v>
      </c>
      <c r="E183" s="15">
        <v>3</v>
      </c>
      <c r="F183" s="15"/>
      <c r="G183" s="15"/>
      <c r="H183" s="9">
        <f t="shared" si="38"/>
        <v>3</v>
      </c>
      <c r="I183" s="15">
        <v>3</v>
      </c>
      <c r="J183" s="15"/>
      <c r="K183" s="15"/>
      <c r="L183" s="9">
        <f t="shared" si="32"/>
        <v>3</v>
      </c>
      <c r="M183" s="15"/>
      <c r="N183" s="15"/>
      <c r="O183" s="15"/>
      <c r="P183" s="15"/>
      <c r="Q183" s="15"/>
      <c r="R183" s="11">
        <f t="shared" si="37"/>
        <v>0</v>
      </c>
      <c r="S183" s="15"/>
      <c r="T183" s="15"/>
      <c r="U183" s="9">
        <f t="shared" si="39"/>
        <v>0</v>
      </c>
      <c r="V183" s="9">
        <f t="shared" si="40"/>
        <v>0</v>
      </c>
      <c r="W183" s="15"/>
      <c r="X183" s="16">
        <f t="shared" si="41"/>
        <v>0</v>
      </c>
      <c r="Y183" s="18"/>
      <c r="Z183" s="17"/>
    </row>
    <row r="184" spans="1:26" ht="18" customHeight="1" x14ac:dyDescent="0.2">
      <c r="A184" s="13">
        <v>5540018</v>
      </c>
      <c r="B184" s="14" t="s">
        <v>203</v>
      </c>
      <c r="C184" s="15">
        <v>32000</v>
      </c>
      <c r="D184" s="10">
        <f>VLOOKUP($A184,'07.04'!$A$9:$W$204,23,0)</f>
        <v>0</v>
      </c>
      <c r="E184" s="15">
        <v>11</v>
      </c>
      <c r="F184" s="15"/>
      <c r="G184" s="15"/>
      <c r="H184" s="9">
        <f t="shared" si="38"/>
        <v>11</v>
      </c>
      <c r="I184" s="15">
        <v>11</v>
      </c>
      <c r="J184" s="15"/>
      <c r="K184" s="15"/>
      <c r="L184" s="9">
        <f t="shared" si="32"/>
        <v>11</v>
      </c>
      <c r="M184" s="15"/>
      <c r="N184" s="15"/>
      <c r="O184" s="15"/>
      <c r="P184" s="15"/>
      <c r="Q184" s="15"/>
      <c r="R184" s="11">
        <f t="shared" si="37"/>
        <v>0</v>
      </c>
      <c r="S184" s="15"/>
      <c r="T184" s="15"/>
      <c r="U184" s="9">
        <f t="shared" si="39"/>
        <v>0</v>
      </c>
      <c r="V184" s="9">
        <f t="shared" si="40"/>
        <v>0</v>
      </c>
      <c r="W184" s="15"/>
      <c r="X184" s="16">
        <f t="shared" si="41"/>
        <v>0</v>
      </c>
      <c r="Y184" s="18"/>
      <c r="Z184" s="17"/>
    </row>
    <row r="185" spans="1:26" ht="18" customHeight="1" x14ac:dyDescent="0.2">
      <c r="A185" s="13">
        <v>5540019</v>
      </c>
      <c r="B185" s="14" t="s">
        <v>204</v>
      </c>
      <c r="C185" s="15">
        <v>39000</v>
      </c>
      <c r="D185" s="10">
        <f>VLOOKUP($A185,'07.04'!$A$9:$W$204,23,0)</f>
        <v>0</v>
      </c>
      <c r="E185" s="15">
        <v>1</v>
      </c>
      <c r="F185" s="15"/>
      <c r="G185" s="15"/>
      <c r="H185" s="9">
        <f t="shared" si="38"/>
        <v>1</v>
      </c>
      <c r="I185" s="15">
        <v>1</v>
      </c>
      <c r="J185" s="15"/>
      <c r="K185" s="15"/>
      <c r="L185" s="9">
        <f t="shared" si="32"/>
        <v>1</v>
      </c>
      <c r="M185" s="15"/>
      <c r="N185" s="15"/>
      <c r="O185" s="15"/>
      <c r="P185" s="15"/>
      <c r="Q185" s="15"/>
      <c r="R185" s="11">
        <f t="shared" si="37"/>
        <v>0</v>
      </c>
      <c r="S185" s="15"/>
      <c r="T185" s="15"/>
      <c r="U185" s="9">
        <f t="shared" si="39"/>
        <v>0</v>
      </c>
      <c r="V185" s="9">
        <f t="shared" si="40"/>
        <v>0</v>
      </c>
      <c r="W185" s="15"/>
      <c r="X185" s="16">
        <f t="shared" si="41"/>
        <v>0</v>
      </c>
      <c r="Y185" s="18"/>
      <c r="Z185" s="17"/>
    </row>
    <row r="186" spans="1:26" ht="18" customHeight="1" x14ac:dyDescent="0.2">
      <c r="A186" s="13">
        <v>5540020</v>
      </c>
      <c r="B186" s="14" t="s">
        <v>205</v>
      </c>
      <c r="C186" s="15">
        <v>40000</v>
      </c>
      <c r="D186" s="10">
        <f>VLOOKUP($A186,'07.04'!$A$9:$W$204,23,0)</f>
        <v>0</v>
      </c>
      <c r="E186" s="15">
        <v>3</v>
      </c>
      <c r="F186" s="15"/>
      <c r="G186" s="15"/>
      <c r="H186" s="9">
        <f t="shared" si="38"/>
        <v>3</v>
      </c>
      <c r="I186" s="15">
        <v>3</v>
      </c>
      <c r="J186" s="15"/>
      <c r="K186" s="15"/>
      <c r="L186" s="9">
        <f t="shared" si="32"/>
        <v>3</v>
      </c>
      <c r="M186" s="15"/>
      <c r="N186" s="15"/>
      <c r="O186" s="15"/>
      <c r="P186" s="15"/>
      <c r="Q186" s="15"/>
      <c r="R186" s="11">
        <f t="shared" si="37"/>
        <v>0</v>
      </c>
      <c r="S186" s="15"/>
      <c r="T186" s="15"/>
      <c r="U186" s="9">
        <f t="shared" si="39"/>
        <v>0</v>
      </c>
      <c r="V186" s="9">
        <f t="shared" si="40"/>
        <v>0</v>
      </c>
      <c r="W186" s="15"/>
      <c r="X186" s="16">
        <f t="shared" si="41"/>
        <v>0</v>
      </c>
      <c r="Y186" s="18"/>
      <c r="Z186" s="17"/>
    </row>
    <row r="187" spans="1:26" ht="18" customHeight="1" x14ac:dyDescent="0.2">
      <c r="A187" s="13">
        <v>5540021</v>
      </c>
      <c r="B187" s="14" t="s">
        <v>206</v>
      </c>
      <c r="C187" s="15">
        <v>46000</v>
      </c>
      <c r="D187" s="10">
        <f>VLOOKUP($A187,'07.04'!$A$9:$W$204,23,0)</f>
        <v>0</v>
      </c>
      <c r="E187" s="15"/>
      <c r="F187" s="15"/>
      <c r="G187" s="15"/>
      <c r="H187" s="9">
        <f t="shared" si="38"/>
        <v>0</v>
      </c>
      <c r="I187" s="15"/>
      <c r="J187" s="15"/>
      <c r="K187" s="15"/>
      <c r="L187" s="9">
        <f t="shared" si="32"/>
        <v>0</v>
      </c>
      <c r="M187" s="15"/>
      <c r="N187" s="15"/>
      <c r="O187" s="15"/>
      <c r="P187" s="15"/>
      <c r="Q187" s="15"/>
      <c r="R187" s="11">
        <f t="shared" si="37"/>
        <v>0</v>
      </c>
      <c r="S187" s="15"/>
      <c r="T187" s="15"/>
      <c r="U187" s="9">
        <f t="shared" si="39"/>
        <v>0</v>
      </c>
      <c r="V187" s="9">
        <f t="shared" si="40"/>
        <v>0</v>
      </c>
      <c r="W187" s="15"/>
      <c r="X187" s="16">
        <f t="shared" si="41"/>
        <v>0</v>
      </c>
      <c r="Y187" s="18"/>
      <c r="Z187" s="17"/>
    </row>
    <row r="188" spans="1:26" ht="18" customHeight="1" x14ac:dyDescent="0.2">
      <c r="A188" s="13">
        <v>5540029</v>
      </c>
      <c r="B188" s="14" t="s">
        <v>207</v>
      </c>
      <c r="C188" s="15">
        <v>18000</v>
      </c>
      <c r="D188" s="10">
        <f>VLOOKUP($A188,'07.04'!$A$9:$W$204,23,0)</f>
        <v>37</v>
      </c>
      <c r="E188" s="15"/>
      <c r="F188" s="15"/>
      <c r="G188" s="15"/>
      <c r="H188" s="9">
        <f t="shared" si="38"/>
        <v>0</v>
      </c>
      <c r="I188" s="15"/>
      <c r="J188" s="15"/>
      <c r="K188" s="15"/>
      <c r="L188" s="9">
        <f t="shared" si="32"/>
        <v>0</v>
      </c>
      <c r="M188" s="15"/>
      <c r="N188" s="15"/>
      <c r="O188" s="15"/>
      <c r="P188" s="15"/>
      <c r="Q188" s="15"/>
      <c r="R188" s="11">
        <f t="shared" si="37"/>
        <v>0</v>
      </c>
      <c r="S188" s="15"/>
      <c r="T188" s="15"/>
      <c r="U188" s="9">
        <f t="shared" si="39"/>
        <v>0</v>
      </c>
      <c r="V188" s="9">
        <f t="shared" si="40"/>
        <v>37</v>
      </c>
      <c r="W188" s="15">
        <v>37</v>
      </c>
      <c r="X188" s="16">
        <f t="shared" si="41"/>
        <v>0</v>
      </c>
      <c r="Y188" s="18"/>
      <c r="Z188" s="17"/>
    </row>
    <row r="189" spans="1:26" ht="18" customHeight="1" x14ac:dyDescent="0.2">
      <c r="A189" s="13">
        <v>5540030</v>
      </c>
      <c r="B189" s="14" t="s">
        <v>208</v>
      </c>
      <c r="C189" s="15">
        <v>20000</v>
      </c>
      <c r="D189" s="10">
        <f>VLOOKUP($A189,'07.04'!$A$9:$W$204,23,0)</f>
        <v>39</v>
      </c>
      <c r="E189" s="15"/>
      <c r="F189" s="15"/>
      <c r="G189" s="15"/>
      <c r="H189" s="9">
        <f t="shared" si="38"/>
        <v>0</v>
      </c>
      <c r="I189" s="15">
        <v>1</v>
      </c>
      <c r="J189" s="15"/>
      <c r="K189" s="15"/>
      <c r="L189" s="9">
        <f t="shared" si="32"/>
        <v>1</v>
      </c>
      <c r="M189" s="15"/>
      <c r="N189" s="15"/>
      <c r="O189" s="15"/>
      <c r="P189" s="15"/>
      <c r="Q189" s="15"/>
      <c r="R189" s="11">
        <f>SUM(M189:Q189)</f>
        <v>0</v>
      </c>
      <c r="S189" s="15"/>
      <c r="T189" s="15"/>
      <c r="U189" s="9">
        <f>S189+T189</f>
        <v>0</v>
      </c>
      <c r="V189" s="9">
        <f t="shared" si="40"/>
        <v>38</v>
      </c>
      <c r="W189" s="15">
        <v>38</v>
      </c>
      <c r="X189" s="16">
        <f>W189-V189</f>
        <v>0</v>
      </c>
      <c r="Y189" s="18"/>
      <c r="Z189" s="17"/>
    </row>
    <row r="190" spans="1:26" ht="18" customHeight="1" x14ac:dyDescent="0.2">
      <c r="A190" s="13">
        <v>5540031</v>
      </c>
      <c r="B190" s="14" t="s">
        <v>209</v>
      </c>
      <c r="C190" s="15">
        <v>20000</v>
      </c>
      <c r="D190" s="10">
        <f>VLOOKUP($A190,'07.04'!$A$9:$W$204,23,0)</f>
        <v>33</v>
      </c>
      <c r="E190" s="15"/>
      <c r="F190" s="15"/>
      <c r="G190" s="15"/>
      <c r="H190" s="9">
        <f t="shared" si="38"/>
        <v>0</v>
      </c>
      <c r="I190" s="15">
        <v>1</v>
      </c>
      <c r="J190" s="15"/>
      <c r="K190" s="15"/>
      <c r="L190" s="9">
        <f t="shared" si="32"/>
        <v>1</v>
      </c>
      <c r="M190" s="15"/>
      <c r="N190" s="15"/>
      <c r="O190" s="15"/>
      <c r="P190" s="15"/>
      <c r="Q190" s="15"/>
      <c r="R190" s="11">
        <f t="shared" si="37"/>
        <v>0</v>
      </c>
      <c r="S190" s="15"/>
      <c r="T190" s="15"/>
      <c r="U190" s="9">
        <f t="shared" ref="U190:U207" si="42">S190+T190</f>
        <v>0</v>
      </c>
      <c r="V190" s="9">
        <f t="shared" si="40"/>
        <v>32</v>
      </c>
      <c r="W190" s="15">
        <v>32</v>
      </c>
      <c r="X190" s="16">
        <f t="shared" ref="X190:X207" si="43">W190-V190</f>
        <v>0</v>
      </c>
      <c r="Y190" s="18"/>
      <c r="Z190" s="17"/>
    </row>
    <row r="191" spans="1:26" ht="18" customHeight="1" x14ac:dyDescent="0.2">
      <c r="A191" s="13">
        <v>5540032</v>
      </c>
      <c r="B191" s="14" t="s">
        <v>210</v>
      </c>
      <c r="C191" s="15">
        <v>15000</v>
      </c>
      <c r="D191" s="10">
        <f>VLOOKUP($A191,'07.04'!$A$9:$W$204,23,0)</f>
        <v>43</v>
      </c>
      <c r="E191" s="15"/>
      <c r="F191" s="15"/>
      <c r="G191" s="15"/>
      <c r="H191" s="9">
        <f t="shared" si="38"/>
        <v>0</v>
      </c>
      <c r="I191" s="15">
        <v>2</v>
      </c>
      <c r="J191" s="15"/>
      <c r="K191" s="15"/>
      <c r="L191" s="9">
        <f t="shared" si="32"/>
        <v>2</v>
      </c>
      <c r="M191" s="15"/>
      <c r="N191" s="15"/>
      <c r="O191" s="15"/>
      <c r="P191" s="15"/>
      <c r="Q191" s="15"/>
      <c r="R191" s="11">
        <f t="shared" si="37"/>
        <v>0</v>
      </c>
      <c r="S191" s="15"/>
      <c r="T191" s="15"/>
      <c r="U191" s="9">
        <f t="shared" si="42"/>
        <v>0</v>
      </c>
      <c r="V191" s="9">
        <f t="shared" si="40"/>
        <v>41</v>
      </c>
      <c r="W191" s="15">
        <v>41</v>
      </c>
      <c r="X191" s="16">
        <f t="shared" si="43"/>
        <v>0</v>
      </c>
      <c r="Y191" s="18"/>
      <c r="Z191" s="17"/>
    </row>
    <row r="192" spans="1:26" ht="18" customHeight="1" x14ac:dyDescent="0.2">
      <c r="A192" s="13">
        <v>5540033</v>
      </c>
      <c r="B192" s="14" t="s">
        <v>211</v>
      </c>
      <c r="C192" s="15">
        <v>15000</v>
      </c>
      <c r="D192" s="10">
        <f>VLOOKUP($A192,'07.04'!$A$9:$W$204,23,0)</f>
        <v>64</v>
      </c>
      <c r="E192" s="15"/>
      <c r="F192" s="15"/>
      <c r="G192" s="15"/>
      <c r="H192" s="9">
        <f t="shared" si="38"/>
        <v>0</v>
      </c>
      <c r="I192" s="15">
        <v>1</v>
      </c>
      <c r="J192" s="15"/>
      <c r="K192" s="15"/>
      <c r="L192" s="9">
        <f t="shared" si="32"/>
        <v>1</v>
      </c>
      <c r="M192" s="15"/>
      <c r="N192" s="15"/>
      <c r="O192" s="15"/>
      <c r="P192" s="15"/>
      <c r="Q192" s="15"/>
      <c r="R192" s="11">
        <f t="shared" si="37"/>
        <v>0</v>
      </c>
      <c r="S192" s="15"/>
      <c r="T192" s="15"/>
      <c r="U192" s="9">
        <f t="shared" si="42"/>
        <v>0</v>
      </c>
      <c r="V192" s="9">
        <f t="shared" si="40"/>
        <v>63</v>
      </c>
      <c r="W192" s="15">
        <v>63</v>
      </c>
      <c r="X192" s="16">
        <f t="shared" si="43"/>
        <v>0</v>
      </c>
      <c r="Y192" s="18"/>
      <c r="Z192" s="17"/>
    </row>
    <row r="193" spans="1:26" ht="18" customHeight="1" x14ac:dyDescent="0.2">
      <c r="A193" s="13">
        <v>5540035</v>
      </c>
      <c r="B193" s="14" t="s">
        <v>212</v>
      </c>
      <c r="C193" s="15">
        <v>20000</v>
      </c>
      <c r="D193" s="10">
        <f>VLOOKUP($A193,'07.04'!$A$9:$W$204,23,0)</f>
        <v>23</v>
      </c>
      <c r="E193" s="15"/>
      <c r="F193" s="15"/>
      <c r="G193" s="15"/>
      <c r="H193" s="9">
        <f t="shared" si="38"/>
        <v>0</v>
      </c>
      <c r="I193" s="15"/>
      <c r="J193" s="15"/>
      <c r="K193" s="15"/>
      <c r="L193" s="9">
        <f t="shared" si="32"/>
        <v>0</v>
      </c>
      <c r="M193" s="15"/>
      <c r="N193" s="15"/>
      <c r="O193" s="15"/>
      <c r="P193" s="15"/>
      <c r="Q193" s="15"/>
      <c r="R193" s="11">
        <f>SUM(M193:Q193)</f>
        <v>0</v>
      </c>
      <c r="S193" s="15"/>
      <c r="T193" s="15"/>
      <c r="U193" s="9">
        <f>S193+T193</f>
        <v>0</v>
      </c>
      <c r="V193" s="9">
        <f t="shared" si="40"/>
        <v>23</v>
      </c>
      <c r="W193" s="15">
        <v>23</v>
      </c>
      <c r="X193" s="16">
        <f>W193-V193</f>
        <v>0</v>
      </c>
      <c r="Y193" s="18"/>
      <c r="Z193" s="17"/>
    </row>
    <row r="194" spans="1:26" ht="18" customHeight="1" x14ac:dyDescent="0.2">
      <c r="A194" s="13">
        <v>5540037</v>
      </c>
      <c r="B194" s="14" t="s">
        <v>213</v>
      </c>
      <c r="C194" s="15">
        <v>18000</v>
      </c>
      <c r="D194" s="10">
        <f>VLOOKUP($A194,'07.04'!$A$9:$W$204,23,0)</f>
        <v>48</v>
      </c>
      <c r="E194" s="15"/>
      <c r="F194" s="15"/>
      <c r="G194" s="15"/>
      <c r="H194" s="9">
        <f t="shared" si="38"/>
        <v>0</v>
      </c>
      <c r="I194" s="15"/>
      <c r="J194" s="15"/>
      <c r="K194" s="15"/>
      <c r="L194" s="9">
        <f t="shared" si="32"/>
        <v>0</v>
      </c>
      <c r="M194" s="15"/>
      <c r="N194" s="15"/>
      <c r="O194" s="15"/>
      <c r="P194" s="15"/>
      <c r="Q194" s="15"/>
      <c r="R194" s="11">
        <f t="shared" si="37"/>
        <v>0</v>
      </c>
      <c r="S194" s="15"/>
      <c r="T194" s="15"/>
      <c r="U194" s="9">
        <f t="shared" si="42"/>
        <v>0</v>
      </c>
      <c r="V194" s="9">
        <f t="shared" si="40"/>
        <v>48</v>
      </c>
      <c r="W194" s="15">
        <v>48</v>
      </c>
      <c r="X194" s="16">
        <f t="shared" si="43"/>
        <v>0</v>
      </c>
      <c r="Y194" s="18"/>
      <c r="Z194" s="17"/>
    </row>
    <row r="195" spans="1:26" ht="18" customHeight="1" x14ac:dyDescent="0.2">
      <c r="A195" s="13">
        <v>5541001</v>
      </c>
      <c r="B195" s="14" t="s">
        <v>214</v>
      </c>
      <c r="C195" s="15">
        <v>29000</v>
      </c>
      <c r="D195" s="10">
        <f>VLOOKUP($A195,'07.04'!$A$9:$W$204,23,0)</f>
        <v>0</v>
      </c>
      <c r="E195" s="15"/>
      <c r="F195" s="15"/>
      <c r="G195" s="15"/>
      <c r="H195" s="9">
        <f t="shared" si="38"/>
        <v>0</v>
      </c>
      <c r="I195" s="15"/>
      <c r="J195" s="15"/>
      <c r="K195" s="15"/>
      <c r="L195" s="9">
        <f t="shared" si="32"/>
        <v>0</v>
      </c>
      <c r="M195" s="15"/>
      <c r="N195" s="15"/>
      <c r="O195" s="15"/>
      <c r="P195" s="15"/>
      <c r="Q195" s="15"/>
      <c r="R195" s="11">
        <f t="shared" si="37"/>
        <v>0</v>
      </c>
      <c r="S195" s="15"/>
      <c r="T195" s="15"/>
      <c r="U195" s="9">
        <f t="shared" si="42"/>
        <v>0</v>
      </c>
      <c r="V195" s="9">
        <f t="shared" si="40"/>
        <v>0</v>
      </c>
      <c r="W195" s="15"/>
      <c r="X195" s="16">
        <f t="shared" si="43"/>
        <v>0</v>
      </c>
      <c r="Y195" s="18"/>
      <c r="Z195" s="17"/>
    </row>
    <row r="196" spans="1:26" ht="18" customHeight="1" x14ac:dyDescent="0.2">
      <c r="A196" s="13">
        <v>5510105</v>
      </c>
      <c r="B196" s="14" t="s">
        <v>240</v>
      </c>
      <c r="C196" s="15">
        <v>10000</v>
      </c>
      <c r="D196" s="10">
        <f>VLOOKUP($A196,'07.04'!$A$9:$W$204,23,0)</f>
        <v>0</v>
      </c>
      <c r="E196" s="15"/>
      <c r="F196" s="15"/>
      <c r="G196" s="15"/>
      <c r="H196" s="9">
        <f t="shared" si="38"/>
        <v>0</v>
      </c>
      <c r="I196" s="15"/>
      <c r="J196" s="15"/>
      <c r="K196" s="15"/>
      <c r="L196" s="9">
        <f t="shared" si="32"/>
        <v>0</v>
      </c>
      <c r="M196" s="15"/>
      <c r="N196" s="15"/>
      <c r="O196" s="15"/>
      <c r="P196" s="15"/>
      <c r="Q196" s="15"/>
      <c r="R196" s="11">
        <f t="shared" si="37"/>
        <v>0</v>
      </c>
      <c r="S196" s="15"/>
      <c r="T196" s="15"/>
      <c r="U196" s="9">
        <f t="shared" si="42"/>
        <v>0</v>
      </c>
      <c r="V196" s="9">
        <f t="shared" si="40"/>
        <v>0</v>
      </c>
      <c r="W196" s="15"/>
      <c r="X196" s="16">
        <f t="shared" si="43"/>
        <v>0</v>
      </c>
      <c r="Y196" s="18"/>
      <c r="Z196" s="17"/>
    </row>
    <row r="197" spans="1:26" ht="18" customHeight="1" x14ac:dyDescent="0.2">
      <c r="A197" s="13">
        <v>7116001</v>
      </c>
      <c r="B197" s="14" t="s">
        <v>215</v>
      </c>
      <c r="C197" s="15">
        <v>99000</v>
      </c>
      <c r="D197" s="10">
        <f>VLOOKUP($A197,'07.04'!$A$9:$W$204,23,0)</f>
        <v>0</v>
      </c>
      <c r="E197" s="15"/>
      <c r="F197" s="15"/>
      <c r="G197" s="15"/>
      <c r="H197" s="9">
        <f t="shared" si="38"/>
        <v>0</v>
      </c>
      <c r="I197" s="15"/>
      <c r="J197" s="15"/>
      <c r="K197" s="15"/>
      <c r="L197" s="9">
        <f t="shared" si="32"/>
        <v>0</v>
      </c>
      <c r="M197" s="15"/>
      <c r="N197" s="15"/>
      <c r="O197" s="15"/>
      <c r="P197" s="15"/>
      <c r="Q197" s="15"/>
      <c r="R197" s="11">
        <f t="shared" si="37"/>
        <v>0</v>
      </c>
      <c r="S197" s="15"/>
      <c r="T197" s="15"/>
      <c r="U197" s="9">
        <f t="shared" si="42"/>
        <v>0</v>
      </c>
      <c r="V197" s="9">
        <f t="shared" si="40"/>
        <v>0</v>
      </c>
      <c r="W197" s="15"/>
      <c r="X197" s="16">
        <f t="shared" si="43"/>
        <v>0</v>
      </c>
      <c r="Y197" s="18"/>
      <c r="Z197" s="17"/>
    </row>
    <row r="198" spans="1:26" ht="18" customHeight="1" x14ac:dyDescent="0.2">
      <c r="A198" s="13">
        <v>7116002</v>
      </c>
      <c r="B198" s="14" t="s">
        <v>224</v>
      </c>
      <c r="C198" s="15">
        <v>60000</v>
      </c>
      <c r="D198" s="10">
        <f>VLOOKUP($A198,'07.04'!$A$9:$W$204,23,0)</f>
        <v>0</v>
      </c>
      <c r="E198" s="15"/>
      <c r="F198" s="15"/>
      <c r="G198" s="15"/>
      <c r="H198" s="9">
        <f t="shared" si="38"/>
        <v>0</v>
      </c>
      <c r="I198" s="15"/>
      <c r="J198" s="15"/>
      <c r="K198" s="15"/>
      <c r="L198" s="9">
        <f t="shared" si="32"/>
        <v>0</v>
      </c>
      <c r="M198" s="15"/>
      <c r="N198" s="15"/>
      <c r="O198" s="15"/>
      <c r="P198" s="15"/>
      <c r="Q198" s="15"/>
      <c r="R198" s="11">
        <f t="shared" si="37"/>
        <v>0</v>
      </c>
      <c r="S198" s="15"/>
      <c r="T198" s="15"/>
      <c r="U198" s="9">
        <f t="shared" si="42"/>
        <v>0</v>
      </c>
      <c r="V198" s="9">
        <f t="shared" si="40"/>
        <v>0</v>
      </c>
      <c r="W198" s="15"/>
      <c r="X198" s="16">
        <f t="shared" si="43"/>
        <v>0</v>
      </c>
      <c r="Y198" s="18"/>
      <c r="Z198" s="17"/>
    </row>
    <row r="199" spans="1:26" ht="18" customHeight="1" x14ac:dyDescent="0.2">
      <c r="A199" s="13">
        <v>7116003</v>
      </c>
      <c r="B199" s="14" t="s">
        <v>225</v>
      </c>
      <c r="C199" s="15">
        <v>60000</v>
      </c>
      <c r="D199" s="10">
        <f>VLOOKUP($A199,'07.04'!$A$9:$W$204,23,0)</f>
        <v>0</v>
      </c>
      <c r="E199" s="15"/>
      <c r="F199" s="15"/>
      <c r="G199" s="15"/>
      <c r="H199" s="9">
        <f t="shared" si="38"/>
        <v>0</v>
      </c>
      <c r="I199" s="15"/>
      <c r="J199" s="15"/>
      <c r="K199" s="15"/>
      <c r="L199" s="9">
        <f t="shared" si="32"/>
        <v>0</v>
      </c>
      <c r="M199" s="15"/>
      <c r="N199" s="15"/>
      <c r="O199" s="15"/>
      <c r="P199" s="15"/>
      <c r="Q199" s="15"/>
      <c r="R199" s="11">
        <f t="shared" si="37"/>
        <v>0</v>
      </c>
      <c r="S199" s="15"/>
      <c r="T199" s="15"/>
      <c r="U199" s="9">
        <f t="shared" si="42"/>
        <v>0</v>
      </c>
      <c r="V199" s="9">
        <f t="shared" si="40"/>
        <v>0</v>
      </c>
      <c r="W199" s="15"/>
      <c r="X199" s="16">
        <f t="shared" si="43"/>
        <v>0</v>
      </c>
      <c r="Y199" s="18"/>
      <c r="Z199" s="17"/>
    </row>
    <row r="200" spans="1:26" ht="18" customHeight="1" x14ac:dyDescent="0.2">
      <c r="A200" s="13">
        <v>9500002</v>
      </c>
      <c r="B200" s="14" t="s">
        <v>216</v>
      </c>
      <c r="C200" s="15">
        <v>4000</v>
      </c>
      <c r="D200" s="10">
        <f>VLOOKUP($A200,'07.04'!$A$9:$W$204,23,0)</f>
        <v>0</v>
      </c>
      <c r="E200" s="15"/>
      <c r="F200" s="15"/>
      <c r="G200" s="15"/>
      <c r="H200" s="9">
        <f t="shared" si="38"/>
        <v>0</v>
      </c>
      <c r="I200" s="15"/>
      <c r="J200" s="15"/>
      <c r="K200" s="15"/>
      <c r="L200" s="9">
        <f t="shared" si="32"/>
        <v>0</v>
      </c>
      <c r="M200" s="15"/>
      <c r="N200" s="15"/>
      <c r="O200" s="15"/>
      <c r="P200" s="15"/>
      <c r="Q200" s="15"/>
      <c r="R200" s="11">
        <f t="shared" si="37"/>
        <v>0</v>
      </c>
      <c r="S200" s="15"/>
      <c r="T200" s="15"/>
      <c r="U200" s="9">
        <f t="shared" si="42"/>
        <v>0</v>
      </c>
      <c r="V200" s="9">
        <f t="shared" si="40"/>
        <v>0</v>
      </c>
      <c r="W200" s="15"/>
      <c r="X200" s="16">
        <f t="shared" si="43"/>
        <v>0</v>
      </c>
      <c r="Y200" s="18"/>
      <c r="Z200" s="17"/>
    </row>
    <row r="201" spans="1:26" ht="18" customHeight="1" x14ac:dyDescent="0.2">
      <c r="A201" s="13">
        <v>9500003</v>
      </c>
      <c r="B201" s="14" t="s">
        <v>217</v>
      </c>
      <c r="C201" s="15">
        <v>5000</v>
      </c>
      <c r="D201" s="10">
        <f>VLOOKUP($A201,'07.04'!$A$9:$W$204,23,0)</f>
        <v>0</v>
      </c>
      <c r="E201" s="15"/>
      <c r="F201" s="15"/>
      <c r="G201" s="15"/>
      <c r="H201" s="9">
        <f t="shared" si="38"/>
        <v>0</v>
      </c>
      <c r="I201" s="15"/>
      <c r="J201" s="15"/>
      <c r="K201" s="15"/>
      <c r="L201" s="9">
        <f t="shared" si="32"/>
        <v>0</v>
      </c>
      <c r="M201" s="15"/>
      <c r="N201" s="15"/>
      <c r="O201" s="15"/>
      <c r="P201" s="15"/>
      <c r="Q201" s="15"/>
      <c r="R201" s="11">
        <f t="shared" si="37"/>
        <v>0</v>
      </c>
      <c r="S201" s="15"/>
      <c r="T201" s="15"/>
      <c r="U201" s="9">
        <f t="shared" si="42"/>
        <v>0</v>
      </c>
      <c r="V201" s="9">
        <f t="shared" si="40"/>
        <v>0</v>
      </c>
      <c r="W201" s="15"/>
      <c r="X201" s="16">
        <f t="shared" si="43"/>
        <v>0</v>
      </c>
      <c r="Y201" s="18"/>
      <c r="Z201" s="17"/>
    </row>
    <row r="202" spans="1:26" ht="18" customHeight="1" x14ac:dyDescent="0.2">
      <c r="A202" s="13">
        <v>5530007</v>
      </c>
      <c r="B202" s="14" t="s">
        <v>229</v>
      </c>
      <c r="C202" s="15">
        <v>29000</v>
      </c>
      <c r="D202" s="10">
        <f>VLOOKUP($A202,'07.04'!$A$9:$W$204,23,0)</f>
        <v>0</v>
      </c>
      <c r="E202" s="15"/>
      <c r="F202" s="15"/>
      <c r="G202" s="15"/>
      <c r="H202" s="9">
        <f t="shared" si="38"/>
        <v>0</v>
      </c>
      <c r="I202" s="15"/>
      <c r="J202" s="15"/>
      <c r="K202" s="15"/>
      <c r="L202" s="9">
        <f t="shared" si="32"/>
        <v>0</v>
      </c>
      <c r="M202" s="15"/>
      <c r="N202" s="15"/>
      <c r="O202" s="15"/>
      <c r="P202" s="15"/>
      <c r="Q202" s="15"/>
      <c r="R202" s="11">
        <f t="shared" si="37"/>
        <v>0</v>
      </c>
      <c r="S202" s="15"/>
      <c r="T202" s="15"/>
      <c r="U202" s="9">
        <f t="shared" si="42"/>
        <v>0</v>
      </c>
      <c r="V202" s="9">
        <f t="shared" si="40"/>
        <v>0</v>
      </c>
      <c r="W202" s="15"/>
      <c r="X202" s="16">
        <f t="shared" si="43"/>
        <v>0</v>
      </c>
      <c r="Y202" s="18"/>
      <c r="Z202" s="17"/>
    </row>
    <row r="203" spans="1:26" ht="18" customHeight="1" x14ac:dyDescent="0.2">
      <c r="A203" s="13">
        <v>553009</v>
      </c>
      <c r="B203" s="14" t="s">
        <v>230</v>
      </c>
      <c r="C203" s="15">
        <v>39000</v>
      </c>
      <c r="D203" s="10">
        <f>VLOOKUP($A203,'07.04'!$A$9:$W$204,23,0)</f>
        <v>0</v>
      </c>
      <c r="E203" s="15"/>
      <c r="F203" s="15"/>
      <c r="G203" s="15"/>
      <c r="H203" s="9">
        <f t="shared" si="38"/>
        <v>0</v>
      </c>
      <c r="I203" s="15"/>
      <c r="J203" s="15"/>
      <c r="K203" s="15"/>
      <c r="L203" s="9">
        <f t="shared" si="32"/>
        <v>0</v>
      </c>
      <c r="M203" s="15"/>
      <c r="N203" s="15"/>
      <c r="O203" s="15"/>
      <c r="P203" s="15"/>
      <c r="Q203" s="15"/>
      <c r="R203" s="11">
        <f t="shared" si="37"/>
        <v>0</v>
      </c>
      <c r="S203" s="15"/>
      <c r="T203" s="15"/>
      <c r="U203" s="9">
        <f t="shared" si="42"/>
        <v>0</v>
      </c>
      <c r="V203" s="9">
        <f t="shared" si="40"/>
        <v>0</v>
      </c>
      <c r="W203" s="15"/>
      <c r="X203" s="16">
        <f t="shared" si="43"/>
        <v>0</v>
      </c>
      <c r="Y203" s="18"/>
      <c r="Z203" s="17"/>
    </row>
    <row r="204" spans="1:26" ht="18" customHeight="1" x14ac:dyDescent="0.2">
      <c r="A204" s="13">
        <v>7560084</v>
      </c>
      <c r="B204" s="14" t="s">
        <v>245</v>
      </c>
      <c r="C204" s="15">
        <v>50000</v>
      </c>
      <c r="D204" s="10">
        <f>VLOOKUP($A204,'07.04'!$A$9:$W$205,23,0)</f>
        <v>0</v>
      </c>
      <c r="E204" s="15"/>
      <c r="F204" s="15"/>
      <c r="G204" s="15"/>
      <c r="H204" s="9">
        <f t="shared" si="38"/>
        <v>0</v>
      </c>
      <c r="I204" s="15">
        <v>3</v>
      </c>
      <c r="J204" s="15"/>
      <c r="K204" s="15"/>
      <c r="L204" s="9">
        <f t="shared" si="32"/>
        <v>3</v>
      </c>
      <c r="M204" s="15"/>
      <c r="N204" s="15"/>
      <c r="O204" s="15"/>
      <c r="P204" s="15"/>
      <c r="Q204" s="15"/>
      <c r="R204" s="11">
        <f t="shared" si="37"/>
        <v>0</v>
      </c>
      <c r="S204" s="15"/>
      <c r="T204" s="15"/>
      <c r="U204" s="9">
        <f t="shared" si="42"/>
        <v>0</v>
      </c>
      <c r="V204" s="9">
        <f t="shared" si="40"/>
        <v>-3</v>
      </c>
      <c r="W204" s="15"/>
      <c r="X204" s="16">
        <f t="shared" si="43"/>
        <v>3</v>
      </c>
      <c r="Y204" s="18"/>
      <c r="Z204" s="17"/>
    </row>
    <row r="205" spans="1:26" ht="18" customHeight="1" x14ac:dyDescent="0.2">
      <c r="A205" s="13">
        <v>7560085</v>
      </c>
      <c r="B205" s="14" t="s">
        <v>246</v>
      </c>
      <c r="C205" s="15">
        <v>80000</v>
      </c>
      <c r="D205" s="10">
        <f>VLOOKUP($A205,'07.04'!$A$9:$W$205,23,0)</f>
        <v>0</v>
      </c>
      <c r="E205" s="15"/>
      <c r="F205" s="15"/>
      <c r="G205" s="15"/>
      <c r="H205" s="9">
        <f t="shared" si="38"/>
        <v>0</v>
      </c>
      <c r="I205" s="15">
        <v>4</v>
      </c>
      <c r="J205" s="15"/>
      <c r="K205" s="15"/>
      <c r="L205" s="9">
        <f t="shared" si="32"/>
        <v>4</v>
      </c>
      <c r="M205" s="15"/>
      <c r="N205" s="15"/>
      <c r="O205" s="15"/>
      <c r="P205" s="15"/>
      <c r="Q205" s="15"/>
      <c r="R205" s="11">
        <f t="shared" si="37"/>
        <v>0</v>
      </c>
      <c r="S205" s="15"/>
      <c r="T205" s="15"/>
      <c r="U205" s="9">
        <f t="shared" si="42"/>
        <v>0</v>
      </c>
      <c r="V205" s="9">
        <f t="shared" si="40"/>
        <v>-4</v>
      </c>
      <c r="W205" s="15"/>
      <c r="X205" s="16">
        <f t="shared" si="43"/>
        <v>4</v>
      </c>
      <c r="Y205" s="18"/>
      <c r="Z205" s="17"/>
    </row>
    <row r="206" spans="1:26" ht="18" customHeight="1" x14ac:dyDescent="0.2">
      <c r="A206" s="13">
        <v>7560086</v>
      </c>
      <c r="B206" s="14" t="s">
        <v>247</v>
      </c>
      <c r="C206" s="15">
        <v>39000</v>
      </c>
      <c r="D206" s="10">
        <f>VLOOKUP($A206,'07.04'!$A$9:$W$206,23,0)</f>
        <v>0</v>
      </c>
      <c r="E206" s="15"/>
      <c r="F206" s="15"/>
      <c r="G206" s="15"/>
      <c r="H206" s="9">
        <f t="shared" si="38"/>
        <v>0</v>
      </c>
      <c r="I206" s="15">
        <v>3</v>
      </c>
      <c r="J206" s="15"/>
      <c r="K206" s="15"/>
      <c r="L206" s="9">
        <f t="shared" si="32"/>
        <v>3</v>
      </c>
      <c r="M206" s="15"/>
      <c r="N206" s="15"/>
      <c r="O206" s="15"/>
      <c r="P206" s="15"/>
      <c r="Q206" s="15"/>
      <c r="R206" s="11">
        <f t="shared" si="37"/>
        <v>0</v>
      </c>
      <c r="S206" s="15"/>
      <c r="T206" s="15"/>
      <c r="U206" s="9">
        <f t="shared" si="42"/>
        <v>0</v>
      </c>
      <c r="V206" s="9">
        <f t="shared" si="40"/>
        <v>-3</v>
      </c>
      <c r="W206" s="15"/>
      <c r="X206" s="16">
        <f t="shared" si="43"/>
        <v>3</v>
      </c>
      <c r="Y206" s="18"/>
      <c r="Z206" s="17"/>
    </row>
    <row r="207" spans="1:26" ht="18" customHeight="1" x14ac:dyDescent="0.2">
      <c r="A207" s="13"/>
      <c r="B207" s="14"/>
      <c r="C207" s="15"/>
      <c r="D207" s="10"/>
      <c r="E207" s="15"/>
      <c r="F207" s="15"/>
      <c r="G207" s="15"/>
      <c r="H207" s="9">
        <f t="shared" si="38"/>
        <v>0</v>
      </c>
      <c r="I207" s="15"/>
      <c r="J207" s="15"/>
      <c r="K207" s="15"/>
      <c r="L207" s="9">
        <f t="shared" si="32"/>
        <v>0</v>
      </c>
      <c r="M207" s="15"/>
      <c r="N207" s="15"/>
      <c r="O207" s="15"/>
      <c r="P207" s="15"/>
      <c r="Q207" s="15"/>
      <c r="R207" s="11">
        <f t="shared" si="37"/>
        <v>0</v>
      </c>
      <c r="S207" s="15"/>
      <c r="T207" s="15"/>
      <c r="U207" s="9">
        <f t="shared" si="42"/>
        <v>0</v>
      </c>
      <c r="V207" s="9">
        <f t="shared" si="40"/>
        <v>0</v>
      </c>
      <c r="W207" s="15"/>
      <c r="X207" s="16">
        <f t="shared" si="43"/>
        <v>0</v>
      </c>
      <c r="Y207" s="18"/>
      <c r="Z207" s="17"/>
    </row>
    <row r="208" spans="1:26" ht="18" customHeight="1" x14ac:dyDescent="0.2">
      <c r="A208" s="7"/>
      <c r="B208" s="28" t="s">
        <v>218</v>
      </c>
      <c r="C208" s="9"/>
      <c r="D208" s="10"/>
      <c r="E208" s="10"/>
      <c r="F208" s="10"/>
      <c r="G208" s="10"/>
      <c r="H208" s="9"/>
      <c r="I208" s="10"/>
      <c r="J208" s="10"/>
      <c r="K208" s="10"/>
      <c r="L208" s="9">
        <f t="shared" si="32"/>
        <v>0</v>
      </c>
      <c r="M208" s="10"/>
      <c r="N208" s="10"/>
      <c r="O208" s="10"/>
      <c r="P208" s="10"/>
      <c r="Q208" s="10"/>
      <c r="R208" s="11">
        <f t="shared" si="37"/>
        <v>0</v>
      </c>
      <c r="S208" s="10"/>
      <c r="T208" s="10"/>
      <c r="U208" s="9"/>
      <c r="V208" s="9"/>
      <c r="W208" s="10"/>
      <c r="X208" s="9"/>
      <c r="Y208" s="18"/>
      <c r="Z208" s="17"/>
    </row>
    <row r="210" spans="1:28" ht="25.5" customHeight="1" x14ac:dyDescent="0.2">
      <c r="D210" s="30">
        <f>SUM(D9:D208)</f>
        <v>578</v>
      </c>
      <c r="E210" s="31"/>
      <c r="F210" s="31"/>
      <c r="G210" s="31"/>
      <c r="H210" s="31"/>
      <c r="I210" s="30">
        <f>SUM(I9:I208)</f>
        <v>557</v>
      </c>
      <c r="J210" s="30">
        <f>SUM(J9:J208)</f>
        <v>0</v>
      </c>
      <c r="K210" s="30"/>
      <c r="L210" s="31"/>
      <c r="M210" s="31"/>
      <c r="N210" s="31"/>
      <c r="O210" s="31"/>
      <c r="P210" s="31"/>
      <c r="Q210" s="30">
        <f>SUM(Q9:Q208)</f>
        <v>1</v>
      </c>
      <c r="R210" s="30">
        <f>SUM(R9:R208)</f>
        <v>4</v>
      </c>
      <c r="S210" s="30">
        <f>SUM(S9:S208)</f>
        <v>109</v>
      </c>
      <c r="T210" s="31"/>
      <c r="U210" s="31"/>
      <c r="V210" s="32"/>
      <c r="W210" s="30">
        <f>SUM(W9:W208)</f>
        <v>634</v>
      </c>
      <c r="X210" s="30">
        <f>SUM(X9:X208)</f>
        <v>-23</v>
      </c>
    </row>
    <row r="211" spans="1:28" ht="12.75" customHeight="1" x14ac:dyDescent="0.2"/>
    <row r="212" spans="1:28" s="1" customFormat="1" x14ac:dyDescent="0.2">
      <c r="A212" s="29"/>
      <c r="B212" s="29" t="s">
        <v>219</v>
      </c>
      <c r="I212" s="33" t="s">
        <v>220</v>
      </c>
      <c r="S212" s="1" t="s">
        <v>221</v>
      </c>
      <c r="V212" s="2"/>
      <c r="W212" s="2"/>
      <c r="X212" s="2"/>
      <c r="Y212" s="3"/>
      <c r="Z212" s="3"/>
      <c r="AA212" s="3"/>
      <c r="AB212" s="3"/>
    </row>
    <row r="214" spans="1:28" s="1" customFormat="1" x14ac:dyDescent="0.2">
      <c r="A214" s="29" t="s">
        <v>222</v>
      </c>
      <c r="B214" s="3"/>
      <c r="V214" s="2"/>
      <c r="W214" s="2"/>
      <c r="X214" s="2"/>
      <c r="Y214" s="3"/>
      <c r="Z214" s="3"/>
      <c r="AA214" s="3"/>
      <c r="AB214" s="3"/>
    </row>
  </sheetData>
  <mergeCells count="30">
    <mergeCell ref="A1:B1"/>
    <mergeCell ref="A2:B2"/>
    <mergeCell ref="A3:X3"/>
    <mergeCell ref="A5:A7"/>
    <mergeCell ref="B5:B7"/>
    <mergeCell ref="C5:C7"/>
    <mergeCell ref="D5:D7"/>
    <mergeCell ref="E5:H5"/>
    <mergeCell ref="I5:L5"/>
    <mergeCell ref="M5:R5"/>
    <mergeCell ref="E6:E7"/>
    <mergeCell ref="F6:F7"/>
    <mergeCell ref="G6:G7"/>
    <mergeCell ref="H6:H7"/>
    <mergeCell ref="I6:I7"/>
    <mergeCell ref="S5:U5"/>
    <mergeCell ref="V5:V7"/>
    <mergeCell ref="W5:W7"/>
    <mergeCell ref="X5:X7"/>
    <mergeCell ref="Z5:AB6"/>
    <mergeCell ref="R6:R7"/>
    <mergeCell ref="S6:S7"/>
    <mergeCell ref="T6:T7"/>
    <mergeCell ref="U6:U7"/>
    <mergeCell ref="O6:Q6"/>
    <mergeCell ref="J6:J7"/>
    <mergeCell ref="K6:K7"/>
    <mergeCell ref="L6:L7"/>
    <mergeCell ref="M6:M7"/>
    <mergeCell ref="N6:N7"/>
  </mergeCells>
  <conditionalFormatting sqref="B103:B104">
    <cfRule type="duplicateValues" dxfId="2001" priority="82" stopIfTrue="1"/>
  </conditionalFormatting>
  <conditionalFormatting sqref="B135">
    <cfRule type="duplicateValues" dxfId="2000" priority="81" stopIfTrue="1"/>
  </conditionalFormatting>
  <conditionalFormatting sqref="B121">
    <cfRule type="duplicateValues" dxfId="1999" priority="80" stopIfTrue="1"/>
  </conditionalFormatting>
  <conditionalFormatting sqref="B208">
    <cfRule type="duplicateValues" dxfId="1998" priority="79" stopIfTrue="1"/>
  </conditionalFormatting>
  <conditionalFormatting sqref="B211:B284">
    <cfRule type="duplicateValues" dxfId="1997" priority="78" stopIfTrue="1"/>
  </conditionalFormatting>
  <conditionalFormatting sqref="B210">
    <cfRule type="duplicateValues" dxfId="1996" priority="77" stopIfTrue="1"/>
  </conditionalFormatting>
  <conditionalFormatting sqref="I212">
    <cfRule type="duplicateValues" dxfId="1995" priority="76" stopIfTrue="1"/>
  </conditionalFormatting>
  <conditionalFormatting sqref="I212">
    <cfRule type="duplicateValues" dxfId="1994" priority="73" stopIfTrue="1"/>
    <cfRule type="duplicateValues" dxfId="1993" priority="74" stopIfTrue="1"/>
    <cfRule type="duplicateValues" dxfId="1992" priority="75" stopIfTrue="1"/>
  </conditionalFormatting>
  <conditionalFormatting sqref="B20">
    <cfRule type="duplicateValues" dxfId="1991" priority="67" stopIfTrue="1"/>
  </conditionalFormatting>
  <conditionalFormatting sqref="B20">
    <cfRule type="duplicateValues" dxfId="1990" priority="68" stopIfTrue="1"/>
  </conditionalFormatting>
  <conditionalFormatting sqref="B20">
    <cfRule type="duplicateValues" dxfId="1989" priority="69" stopIfTrue="1"/>
  </conditionalFormatting>
  <conditionalFormatting sqref="B20">
    <cfRule type="duplicateValues" dxfId="1988" priority="70" stopIfTrue="1"/>
    <cfRule type="duplicateValues" dxfId="1987" priority="71" stopIfTrue="1"/>
    <cfRule type="duplicateValues" dxfId="1986" priority="72" stopIfTrue="1"/>
  </conditionalFormatting>
  <conditionalFormatting sqref="A20:A25">
    <cfRule type="duplicateValues" dxfId="1985" priority="66" stopIfTrue="1"/>
  </conditionalFormatting>
  <conditionalFormatting sqref="A26">
    <cfRule type="duplicateValues" dxfId="1984" priority="65" stopIfTrue="1"/>
  </conditionalFormatting>
  <conditionalFormatting sqref="A27">
    <cfRule type="duplicateValues" dxfId="1983" priority="64" stopIfTrue="1"/>
  </conditionalFormatting>
  <conditionalFormatting sqref="A28">
    <cfRule type="duplicateValues" dxfId="1982" priority="63" stopIfTrue="1"/>
  </conditionalFormatting>
  <conditionalFormatting sqref="A29">
    <cfRule type="duplicateValues" dxfId="1981" priority="62" stopIfTrue="1"/>
  </conditionalFormatting>
  <conditionalFormatting sqref="A30">
    <cfRule type="duplicateValues" dxfId="1980" priority="61" stopIfTrue="1"/>
  </conditionalFormatting>
  <conditionalFormatting sqref="B285:B65328 B210 B5 B8:B19 B122:B134 B21:B59 B136:B195 B64:B120 B197:B203 B62">
    <cfRule type="duplicateValues" dxfId="1979" priority="83" stopIfTrue="1"/>
  </conditionalFormatting>
  <conditionalFormatting sqref="B285:B65328 B210 B5 B8:B19 B105:B120 B122:B134 B21:B59 B136:B195 B64:B102 B197:B203 B62">
    <cfRule type="duplicateValues" dxfId="1978" priority="84" stopIfTrue="1"/>
  </conditionalFormatting>
  <conditionalFormatting sqref="A210:A65328 A1:A5 A8:A19 A31:A59 A64:A195 A208 A197:A203 A62">
    <cfRule type="duplicateValues" dxfId="1977" priority="85" stopIfTrue="1"/>
  </conditionalFormatting>
  <conditionalFormatting sqref="B210:B65328 B5 B8:B19 B21:B59 B64:B195 B208 B197:B203 B62">
    <cfRule type="duplicateValues" dxfId="1976" priority="86" stopIfTrue="1"/>
  </conditionalFormatting>
  <conditionalFormatting sqref="B210:B65328 B1:B5 B8:B19 B21:B59 B64:B195 B208 B197:B203 B62">
    <cfRule type="duplicateValues" dxfId="1975" priority="87" stopIfTrue="1"/>
    <cfRule type="duplicateValues" dxfId="1974" priority="88" stopIfTrue="1"/>
    <cfRule type="duplicateValues" dxfId="1973" priority="89" stopIfTrue="1"/>
  </conditionalFormatting>
  <conditionalFormatting sqref="Y17">
    <cfRule type="duplicateValues" dxfId="1972" priority="55" stopIfTrue="1"/>
  </conditionalFormatting>
  <conditionalFormatting sqref="Y17">
    <cfRule type="duplicateValues" dxfId="1971" priority="56" stopIfTrue="1"/>
  </conditionalFormatting>
  <conditionalFormatting sqref="Y17">
    <cfRule type="duplicateValues" dxfId="1970" priority="57" stopIfTrue="1"/>
  </conditionalFormatting>
  <conditionalFormatting sqref="Y17">
    <cfRule type="duplicateValues" dxfId="1969" priority="58" stopIfTrue="1"/>
    <cfRule type="duplicateValues" dxfId="1968" priority="59" stopIfTrue="1"/>
    <cfRule type="duplicateValues" dxfId="1967" priority="60" stopIfTrue="1"/>
  </conditionalFormatting>
  <conditionalFormatting sqref="Y13">
    <cfRule type="duplicateValues" dxfId="1966" priority="49" stopIfTrue="1"/>
  </conditionalFormatting>
  <conditionalFormatting sqref="Y13">
    <cfRule type="duplicateValues" dxfId="1965" priority="50" stopIfTrue="1"/>
  </conditionalFormatting>
  <conditionalFormatting sqref="Y13">
    <cfRule type="duplicateValues" dxfId="1964" priority="51" stopIfTrue="1"/>
  </conditionalFormatting>
  <conditionalFormatting sqref="Y13">
    <cfRule type="duplicateValues" dxfId="1963" priority="52" stopIfTrue="1"/>
    <cfRule type="duplicateValues" dxfId="1962" priority="53" stopIfTrue="1"/>
    <cfRule type="duplicateValues" dxfId="1961" priority="54" stopIfTrue="1"/>
  </conditionalFormatting>
  <conditionalFormatting sqref="B63">
    <cfRule type="duplicateValues" dxfId="1960" priority="42" stopIfTrue="1"/>
  </conditionalFormatting>
  <conditionalFormatting sqref="B63">
    <cfRule type="duplicateValues" dxfId="1959" priority="43" stopIfTrue="1"/>
  </conditionalFormatting>
  <conditionalFormatting sqref="A63">
    <cfRule type="duplicateValues" dxfId="1958" priority="44" stopIfTrue="1"/>
  </conditionalFormatting>
  <conditionalFormatting sqref="B63">
    <cfRule type="duplicateValues" dxfId="1957" priority="45" stopIfTrue="1"/>
  </conditionalFormatting>
  <conditionalFormatting sqref="B63">
    <cfRule type="duplicateValues" dxfId="1956" priority="46" stopIfTrue="1"/>
    <cfRule type="duplicateValues" dxfId="1955" priority="47" stopIfTrue="1"/>
    <cfRule type="duplicateValues" dxfId="1954" priority="48" stopIfTrue="1"/>
  </conditionalFormatting>
  <conditionalFormatting sqref="B196">
    <cfRule type="duplicateValues" dxfId="1953" priority="28" stopIfTrue="1"/>
  </conditionalFormatting>
  <conditionalFormatting sqref="B196">
    <cfRule type="duplicateValues" dxfId="1952" priority="29" stopIfTrue="1"/>
  </conditionalFormatting>
  <conditionalFormatting sqref="A196">
    <cfRule type="duplicateValues" dxfId="1951" priority="30" stopIfTrue="1"/>
  </conditionalFormatting>
  <conditionalFormatting sqref="B196">
    <cfRule type="duplicateValues" dxfId="1950" priority="31" stopIfTrue="1"/>
  </conditionalFormatting>
  <conditionalFormatting sqref="B196">
    <cfRule type="duplicateValues" dxfId="1949" priority="32" stopIfTrue="1"/>
    <cfRule type="duplicateValues" dxfId="1948" priority="33" stopIfTrue="1"/>
    <cfRule type="duplicateValues" dxfId="1947" priority="34" stopIfTrue="1"/>
  </conditionalFormatting>
  <conditionalFormatting sqref="B207">
    <cfRule type="duplicateValues" dxfId="1946" priority="21" stopIfTrue="1"/>
  </conditionalFormatting>
  <conditionalFormatting sqref="B207">
    <cfRule type="duplicateValues" dxfId="1945" priority="22" stopIfTrue="1"/>
  </conditionalFormatting>
  <conditionalFormatting sqref="A207">
    <cfRule type="duplicateValues" dxfId="1944" priority="23" stopIfTrue="1"/>
  </conditionalFormatting>
  <conditionalFormatting sqref="B207">
    <cfRule type="duplicateValues" dxfId="1943" priority="24" stopIfTrue="1"/>
  </conditionalFormatting>
  <conditionalFormatting sqref="B207">
    <cfRule type="duplicateValues" dxfId="1942" priority="25" stopIfTrue="1"/>
    <cfRule type="duplicateValues" dxfId="1941" priority="26" stopIfTrue="1"/>
    <cfRule type="duplicateValues" dxfId="1940" priority="27" stopIfTrue="1"/>
  </conditionalFormatting>
  <conditionalFormatting sqref="A60:A61">
    <cfRule type="duplicateValues" dxfId="1939" priority="20" stopIfTrue="1"/>
  </conditionalFormatting>
  <conditionalFormatting sqref="B60">
    <cfRule type="duplicateValues" dxfId="1938" priority="14" stopIfTrue="1"/>
  </conditionalFormatting>
  <conditionalFormatting sqref="B60">
    <cfRule type="duplicateValues" dxfId="1937" priority="15" stopIfTrue="1"/>
  </conditionalFormatting>
  <conditionalFormatting sqref="B60">
    <cfRule type="duplicateValues" dxfId="1936" priority="16" stopIfTrue="1"/>
  </conditionalFormatting>
  <conditionalFormatting sqref="B60">
    <cfRule type="duplicateValues" dxfId="1935" priority="17" stopIfTrue="1"/>
    <cfRule type="duplicateValues" dxfId="1934" priority="18" stopIfTrue="1"/>
    <cfRule type="duplicateValues" dxfId="1933" priority="19" stopIfTrue="1"/>
  </conditionalFormatting>
  <conditionalFormatting sqref="B61">
    <cfRule type="duplicateValues" dxfId="1932" priority="8" stopIfTrue="1"/>
  </conditionalFormatting>
  <conditionalFormatting sqref="B61">
    <cfRule type="duplicateValues" dxfId="1931" priority="9" stopIfTrue="1"/>
  </conditionalFormatting>
  <conditionalFormatting sqref="B61">
    <cfRule type="duplicateValues" dxfId="1930" priority="10" stopIfTrue="1"/>
  </conditionalFormatting>
  <conditionalFormatting sqref="B61">
    <cfRule type="duplicateValues" dxfId="1929" priority="11" stopIfTrue="1"/>
    <cfRule type="duplicateValues" dxfId="1928" priority="12" stopIfTrue="1"/>
    <cfRule type="duplicateValues" dxfId="1927" priority="13" stopIfTrue="1"/>
  </conditionalFormatting>
  <conditionalFormatting sqref="B204:B206">
    <cfRule type="duplicateValues" dxfId="1926" priority="1" stopIfTrue="1"/>
  </conditionalFormatting>
  <conditionalFormatting sqref="B204:B206">
    <cfRule type="duplicateValues" dxfId="1925" priority="2" stopIfTrue="1"/>
  </conditionalFormatting>
  <conditionalFormatting sqref="A204:A206">
    <cfRule type="duplicateValues" dxfId="1924" priority="3" stopIfTrue="1"/>
  </conditionalFormatting>
  <conditionalFormatting sqref="B204:B206">
    <cfRule type="duplicateValues" dxfId="1923" priority="4" stopIfTrue="1"/>
  </conditionalFormatting>
  <conditionalFormatting sqref="B204:B206">
    <cfRule type="duplicateValues" dxfId="1922" priority="5" stopIfTrue="1"/>
    <cfRule type="duplicateValues" dxfId="1921" priority="6" stopIfTrue="1"/>
    <cfRule type="duplicateValues" dxfId="1920" priority="7" stopIfTrue="1"/>
  </conditionalFormatting>
  <pageMargins left="0.7" right="0.7" top="0.75" bottom="0.75" header="0.3" footer="0.3"/>
  <pageSetup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214"/>
  <sheetViews>
    <sheetView zoomScaleNormal="100" workbookViewId="0">
      <pane xSplit="4" ySplit="8" topLeftCell="E100" activePane="bottomRight" state="frozen"/>
      <selection activeCell="AI60" sqref="AI60:AJ60"/>
      <selection pane="topRight" activeCell="AI60" sqref="AI60:AJ60"/>
      <selection pane="bottomLeft" activeCell="AI60" sqref="AI60:AJ60"/>
      <selection pane="bottomRight" activeCell="K184" sqref="K184"/>
    </sheetView>
  </sheetViews>
  <sheetFormatPr defaultColWidth="6.85546875" defaultRowHeight="15.75" x14ac:dyDescent="0.2"/>
  <cols>
    <col min="1" max="1" width="9.5703125" style="29" customWidth="1"/>
    <col min="2" max="2" width="23.5703125" style="3" customWidth="1"/>
    <col min="3" max="3" width="11.85546875" style="1" customWidth="1"/>
    <col min="4" max="4" width="8.42578125" style="1" customWidth="1"/>
    <col min="5" max="5" width="7.7109375" style="1" customWidth="1"/>
    <col min="6" max="6" width="7.28515625" style="1" hidden="1" customWidth="1"/>
    <col min="7" max="7" width="0.28515625" style="1" hidden="1" customWidth="1"/>
    <col min="8" max="8" width="7.42578125" style="1" customWidth="1"/>
    <col min="9" max="9" width="9" style="1" customWidth="1"/>
    <col min="10" max="12" width="7.5703125" style="1" customWidth="1"/>
    <col min="13" max="13" width="7.7109375" style="1" customWidth="1"/>
    <col min="14" max="14" width="6.7109375" style="1" hidden="1" customWidth="1"/>
    <col min="15" max="15" width="9.7109375" style="1" customWidth="1"/>
    <col min="16" max="16" width="9.7109375" style="1" hidden="1" customWidth="1"/>
    <col min="17" max="17" width="6.5703125" style="1" customWidth="1"/>
    <col min="18" max="18" width="7.7109375" style="1" customWidth="1"/>
    <col min="19" max="19" width="6.42578125" style="1" customWidth="1"/>
    <col min="20" max="20" width="7" style="1" customWidth="1"/>
    <col min="21" max="21" width="7.28515625" style="1" customWidth="1"/>
    <col min="22" max="23" width="7.7109375" style="2" customWidth="1"/>
    <col min="24" max="24" width="9.5703125" style="2" customWidth="1"/>
    <col min="25" max="25" width="18.42578125" style="3" customWidth="1"/>
    <col min="26" max="26" width="11.7109375" style="3" customWidth="1"/>
    <col min="27" max="27" width="13.42578125" style="3" customWidth="1"/>
    <col min="28" max="28" width="12" style="3" customWidth="1"/>
    <col min="29" max="16384" width="6.85546875" style="3"/>
  </cols>
  <sheetData>
    <row r="1" spans="1:28" x14ac:dyDescent="0.2">
      <c r="A1" s="127" t="s">
        <v>0</v>
      </c>
      <c r="B1" s="127"/>
    </row>
    <row r="2" spans="1:28" x14ac:dyDescent="0.2">
      <c r="A2" s="127" t="s">
        <v>1</v>
      </c>
      <c r="B2" s="127"/>
    </row>
    <row r="3" spans="1:28" ht="19.5" x14ac:dyDescent="0.2">
      <c r="A3" s="128" t="s">
        <v>2</v>
      </c>
      <c r="B3" s="128"/>
      <c r="C3" s="128"/>
      <c r="D3" s="128"/>
      <c r="E3" s="128"/>
      <c r="F3" s="128"/>
      <c r="G3" s="128"/>
      <c r="H3" s="128"/>
      <c r="I3" s="128"/>
      <c r="J3" s="128"/>
      <c r="K3" s="128"/>
      <c r="L3" s="128"/>
      <c r="M3" s="128"/>
      <c r="N3" s="128"/>
      <c r="O3" s="128"/>
      <c r="P3" s="128"/>
      <c r="Q3" s="128"/>
      <c r="R3" s="128"/>
      <c r="S3" s="128"/>
      <c r="T3" s="128"/>
      <c r="U3" s="128"/>
      <c r="V3" s="128"/>
      <c r="W3" s="128"/>
      <c r="X3" s="128"/>
    </row>
    <row r="4" spans="1:28" ht="18.75" x14ac:dyDescent="0.2">
      <c r="A4" s="62" t="s">
        <v>3</v>
      </c>
      <c r="B4" s="4">
        <v>42982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8" ht="18" customHeight="1" x14ac:dyDescent="0.2">
      <c r="A5" s="129" t="s">
        <v>4</v>
      </c>
      <c r="B5" s="129" t="s">
        <v>5</v>
      </c>
      <c r="C5" s="130" t="s">
        <v>6</v>
      </c>
      <c r="D5" s="131" t="s">
        <v>7</v>
      </c>
      <c r="E5" s="130" t="s">
        <v>8</v>
      </c>
      <c r="F5" s="130"/>
      <c r="G5" s="130"/>
      <c r="H5" s="130"/>
      <c r="I5" s="130" t="s">
        <v>9</v>
      </c>
      <c r="J5" s="130"/>
      <c r="K5" s="130"/>
      <c r="L5" s="130"/>
      <c r="M5" s="130" t="s">
        <v>10</v>
      </c>
      <c r="N5" s="130"/>
      <c r="O5" s="130"/>
      <c r="P5" s="130"/>
      <c r="Q5" s="130"/>
      <c r="R5" s="130"/>
      <c r="S5" s="134" t="s">
        <v>11</v>
      </c>
      <c r="T5" s="135"/>
      <c r="U5" s="136"/>
      <c r="V5" s="120" t="s">
        <v>12</v>
      </c>
      <c r="W5" s="123" t="s">
        <v>13</v>
      </c>
      <c r="X5" s="123" t="s">
        <v>14</v>
      </c>
      <c r="Z5" s="126" t="s">
        <v>15</v>
      </c>
      <c r="AA5" s="126"/>
      <c r="AB5" s="126"/>
    </row>
    <row r="6" spans="1:28" ht="20.25" customHeight="1" x14ac:dyDescent="0.2">
      <c r="A6" s="129"/>
      <c r="B6" s="129"/>
      <c r="C6" s="130"/>
      <c r="D6" s="131"/>
      <c r="E6" s="132" t="s">
        <v>16</v>
      </c>
      <c r="F6" s="132" t="s">
        <v>17</v>
      </c>
      <c r="G6" s="120" t="s">
        <v>18</v>
      </c>
      <c r="H6" s="120" t="s">
        <v>19</v>
      </c>
      <c r="I6" s="120" t="s">
        <v>20</v>
      </c>
      <c r="J6" s="120" t="s">
        <v>21</v>
      </c>
      <c r="K6" s="120" t="s">
        <v>223</v>
      </c>
      <c r="L6" s="120" t="s">
        <v>22</v>
      </c>
      <c r="M6" s="120" t="s">
        <v>18</v>
      </c>
      <c r="N6" s="120" t="s">
        <v>23</v>
      </c>
      <c r="O6" s="119" t="s">
        <v>24</v>
      </c>
      <c r="P6" s="119"/>
      <c r="Q6" s="119"/>
      <c r="R6" s="120" t="s">
        <v>25</v>
      </c>
      <c r="S6" s="120" t="s">
        <v>26</v>
      </c>
      <c r="T6" s="120" t="s">
        <v>27</v>
      </c>
      <c r="U6" s="120" t="s">
        <v>28</v>
      </c>
      <c r="V6" s="122"/>
      <c r="W6" s="124"/>
      <c r="X6" s="124"/>
      <c r="Z6" s="126"/>
      <c r="AA6" s="126"/>
      <c r="AB6" s="126"/>
    </row>
    <row r="7" spans="1:28" ht="58.5" customHeight="1" x14ac:dyDescent="0.2">
      <c r="A7" s="129"/>
      <c r="B7" s="129"/>
      <c r="C7" s="130"/>
      <c r="D7" s="131"/>
      <c r="E7" s="133"/>
      <c r="F7" s="133"/>
      <c r="G7" s="121"/>
      <c r="H7" s="121"/>
      <c r="I7" s="121"/>
      <c r="J7" s="121"/>
      <c r="K7" s="121"/>
      <c r="L7" s="121"/>
      <c r="M7" s="121"/>
      <c r="N7" s="121"/>
      <c r="O7" s="64" t="s">
        <v>29</v>
      </c>
      <c r="P7" s="64" t="s">
        <v>30</v>
      </c>
      <c r="Q7" s="63" t="s">
        <v>31</v>
      </c>
      <c r="R7" s="121"/>
      <c r="S7" s="121"/>
      <c r="T7" s="121"/>
      <c r="U7" s="121"/>
      <c r="V7" s="121"/>
      <c r="W7" s="125"/>
      <c r="X7" s="125"/>
      <c r="Z7" s="5"/>
      <c r="AA7" s="5"/>
      <c r="AB7" s="6"/>
    </row>
    <row r="8" spans="1:28" ht="18" customHeight="1" x14ac:dyDescent="0.2">
      <c r="A8" s="7"/>
      <c r="B8" s="8" t="s">
        <v>32</v>
      </c>
      <c r="C8" s="9"/>
      <c r="D8" s="10"/>
      <c r="E8" s="10"/>
      <c r="F8" s="10"/>
      <c r="G8" s="10"/>
      <c r="H8" s="9"/>
      <c r="I8" s="10"/>
      <c r="J8" s="10"/>
      <c r="K8" s="10"/>
      <c r="L8" s="9"/>
      <c r="M8" s="10"/>
      <c r="N8" s="10"/>
      <c r="O8" s="10"/>
      <c r="P8" s="10"/>
      <c r="Q8" s="10"/>
      <c r="R8" s="11"/>
      <c r="S8" s="10"/>
      <c r="T8" s="10"/>
      <c r="U8" s="10"/>
      <c r="V8" s="9"/>
      <c r="W8" s="10"/>
      <c r="X8" s="9"/>
      <c r="Z8" s="12"/>
      <c r="AA8" s="12"/>
      <c r="AB8" s="12"/>
    </row>
    <row r="9" spans="1:28" ht="18" customHeight="1" x14ac:dyDescent="0.2">
      <c r="A9" s="13">
        <v>1500001</v>
      </c>
      <c r="B9" s="14" t="s">
        <v>33</v>
      </c>
      <c r="C9" s="15">
        <v>27000</v>
      </c>
      <c r="D9" s="10">
        <f>VLOOKUP($A9,'08.04'!$A$9:$W$204,23,0)</f>
        <v>0</v>
      </c>
      <c r="E9" s="15">
        <v>18</v>
      </c>
      <c r="F9" s="15"/>
      <c r="G9" s="15"/>
      <c r="H9" s="9">
        <f t="shared" ref="H9:H52" si="0">SUM(E9:G9)</f>
        <v>18</v>
      </c>
      <c r="I9" s="15">
        <v>18</v>
      </c>
      <c r="J9" s="15"/>
      <c r="K9" s="15"/>
      <c r="L9" s="9">
        <f>SUM(I9:K9)</f>
        <v>18</v>
      </c>
      <c r="M9" s="15"/>
      <c r="N9" s="15"/>
      <c r="O9" s="15"/>
      <c r="P9" s="15"/>
      <c r="Q9" s="15"/>
      <c r="R9" s="11">
        <f>SUM(M9:Q9)</f>
        <v>0</v>
      </c>
      <c r="S9" s="15"/>
      <c r="T9" s="15"/>
      <c r="U9" s="9">
        <f t="shared" ref="U9:U52" si="1">S9+T9</f>
        <v>0</v>
      </c>
      <c r="V9" s="9">
        <f t="shared" ref="V9:V52" si="2">D9+H9-L9-R9-U9</f>
        <v>0</v>
      </c>
      <c r="W9" s="15"/>
      <c r="X9" s="34">
        <f t="shared" ref="X9:X52" si="3">W9-V9</f>
        <v>0</v>
      </c>
      <c r="Y9" s="29"/>
      <c r="Z9" s="17"/>
    </row>
    <row r="10" spans="1:28" ht="18" customHeight="1" x14ac:dyDescent="0.2">
      <c r="A10" s="13">
        <v>1500002</v>
      </c>
      <c r="B10" s="14" t="s">
        <v>34</v>
      </c>
      <c r="C10" s="15">
        <v>19000</v>
      </c>
      <c r="D10" s="10">
        <f>VLOOKUP($A10,'08.04'!$A$9:$W$204,23,0)</f>
        <v>0</v>
      </c>
      <c r="E10" s="15">
        <v>12</v>
      </c>
      <c r="F10" s="15"/>
      <c r="G10" s="15"/>
      <c r="H10" s="9">
        <f t="shared" si="0"/>
        <v>12</v>
      </c>
      <c r="I10" s="15">
        <v>10</v>
      </c>
      <c r="J10" s="15"/>
      <c r="K10" s="15"/>
      <c r="L10" s="9">
        <f t="shared" ref="L10:L76" si="4">SUM(I10:K10)</f>
        <v>10</v>
      </c>
      <c r="M10" s="15"/>
      <c r="N10" s="15"/>
      <c r="O10" s="15"/>
      <c r="P10" s="15"/>
      <c r="Q10" s="15"/>
      <c r="R10" s="11">
        <f t="shared" ref="R10:R89" si="5">SUM(M10:Q10)</f>
        <v>0</v>
      </c>
      <c r="S10" s="15">
        <v>2</v>
      </c>
      <c r="T10" s="15"/>
      <c r="U10" s="9">
        <f t="shared" si="1"/>
        <v>2</v>
      </c>
      <c r="V10" s="9">
        <f t="shared" si="2"/>
        <v>0</v>
      </c>
      <c r="W10" s="15"/>
      <c r="X10" s="16">
        <f t="shared" si="3"/>
        <v>0</v>
      </c>
      <c r="Y10" s="26"/>
      <c r="Z10" s="17"/>
    </row>
    <row r="11" spans="1:28" ht="18" customHeight="1" x14ac:dyDescent="0.2">
      <c r="A11" s="13">
        <v>1500003</v>
      </c>
      <c r="B11" s="14" t="s">
        <v>35</v>
      </c>
      <c r="C11" s="15">
        <v>22000</v>
      </c>
      <c r="D11" s="10">
        <f>VLOOKUP($A11,'08.04'!$A$9:$W$204,23,0)</f>
        <v>0</v>
      </c>
      <c r="E11" s="15">
        <v>12</v>
      </c>
      <c r="F11" s="15"/>
      <c r="G11" s="15"/>
      <c r="H11" s="9">
        <f t="shared" si="0"/>
        <v>12</v>
      </c>
      <c r="I11" s="15">
        <v>6</v>
      </c>
      <c r="J11" s="15"/>
      <c r="K11" s="15"/>
      <c r="L11" s="9">
        <f t="shared" si="4"/>
        <v>6</v>
      </c>
      <c r="M11" s="15"/>
      <c r="N11" s="15"/>
      <c r="O11" s="15"/>
      <c r="P11" s="15"/>
      <c r="Q11" s="15"/>
      <c r="R11" s="11">
        <f t="shared" si="5"/>
        <v>0</v>
      </c>
      <c r="S11" s="15">
        <v>6</v>
      </c>
      <c r="T11" s="15"/>
      <c r="U11" s="9">
        <f t="shared" si="1"/>
        <v>6</v>
      </c>
      <c r="V11" s="9">
        <f t="shared" si="2"/>
        <v>0</v>
      </c>
      <c r="W11" s="15"/>
      <c r="X11" s="16">
        <f t="shared" si="3"/>
        <v>0</v>
      </c>
      <c r="Y11" s="26"/>
      <c r="Z11" s="17"/>
    </row>
    <row r="12" spans="1:28" ht="18" customHeight="1" x14ac:dyDescent="0.2">
      <c r="A12" s="13">
        <v>1500004</v>
      </c>
      <c r="B12" s="14" t="s">
        <v>36</v>
      </c>
      <c r="C12" s="15">
        <v>27000</v>
      </c>
      <c r="D12" s="10">
        <f>VLOOKUP($A12,'08.04'!$A$9:$W$204,23,0)</f>
        <v>0</v>
      </c>
      <c r="E12" s="15">
        <v>18</v>
      </c>
      <c r="F12" s="15"/>
      <c r="G12" s="15"/>
      <c r="H12" s="9">
        <f t="shared" si="0"/>
        <v>18</v>
      </c>
      <c r="I12" s="15">
        <v>16</v>
      </c>
      <c r="J12" s="15"/>
      <c r="K12" s="15"/>
      <c r="L12" s="9">
        <f t="shared" si="4"/>
        <v>16</v>
      </c>
      <c r="M12" s="15"/>
      <c r="N12" s="15"/>
      <c r="O12" s="15"/>
      <c r="P12" s="15"/>
      <c r="Q12" s="15"/>
      <c r="R12" s="11">
        <f t="shared" si="5"/>
        <v>0</v>
      </c>
      <c r="S12" s="15">
        <v>2</v>
      </c>
      <c r="T12" s="15"/>
      <c r="U12" s="9">
        <f t="shared" si="1"/>
        <v>2</v>
      </c>
      <c r="V12" s="9">
        <f t="shared" si="2"/>
        <v>0</v>
      </c>
      <c r="W12" s="15"/>
      <c r="X12" s="16">
        <f t="shared" si="3"/>
        <v>0</v>
      </c>
      <c r="Z12" s="17"/>
    </row>
    <row r="13" spans="1:28" ht="18" customHeight="1" x14ac:dyDescent="0.2">
      <c r="A13" s="13">
        <v>1500005</v>
      </c>
      <c r="B13" s="14" t="s">
        <v>37</v>
      </c>
      <c r="C13" s="15">
        <v>34000</v>
      </c>
      <c r="D13" s="10">
        <f>VLOOKUP($A13,'08.04'!$A$9:$W$204,23,0)</f>
        <v>15</v>
      </c>
      <c r="E13" s="15"/>
      <c r="F13" s="15"/>
      <c r="G13" s="15"/>
      <c r="H13" s="9">
        <f t="shared" si="0"/>
        <v>0</v>
      </c>
      <c r="I13" s="15">
        <v>13</v>
      </c>
      <c r="J13" s="15"/>
      <c r="K13" s="15"/>
      <c r="L13" s="9">
        <f t="shared" si="4"/>
        <v>13</v>
      </c>
      <c r="M13" s="15"/>
      <c r="N13" s="15"/>
      <c r="O13" s="15"/>
      <c r="P13" s="15"/>
      <c r="Q13" s="15"/>
      <c r="R13" s="11">
        <f t="shared" si="5"/>
        <v>0</v>
      </c>
      <c r="S13" s="15"/>
      <c r="T13" s="15"/>
      <c r="U13" s="9">
        <f t="shared" si="1"/>
        <v>0</v>
      </c>
      <c r="V13" s="9">
        <f t="shared" si="2"/>
        <v>2</v>
      </c>
      <c r="W13" s="15">
        <v>2</v>
      </c>
      <c r="X13" s="16">
        <f t="shared" si="3"/>
        <v>0</v>
      </c>
      <c r="Y13" s="19"/>
      <c r="Z13" s="17"/>
    </row>
    <row r="14" spans="1:28" ht="18" customHeight="1" x14ac:dyDescent="0.2">
      <c r="A14" s="13">
        <v>1500006</v>
      </c>
      <c r="B14" s="14" t="s">
        <v>38</v>
      </c>
      <c r="C14" s="15">
        <v>26000</v>
      </c>
      <c r="D14" s="10">
        <f>VLOOKUP($A14,'08.04'!$A$9:$W$204,23,0)</f>
        <v>0</v>
      </c>
      <c r="E14" s="15"/>
      <c r="F14" s="15"/>
      <c r="G14" s="15"/>
      <c r="H14" s="9">
        <f t="shared" si="0"/>
        <v>0</v>
      </c>
      <c r="I14" s="15"/>
      <c r="J14" s="15"/>
      <c r="K14" s="15"/>
      <c r="L14" s="9">
        <f t="shared" si="4"/>
        <v>0</v>
      </c>
      <c r="M14" s="15"/>
      <c r="N14" s="15"/>
      <c r="O14" s="15"/>
      <c r="P14" s="15"/>
      <c r="Q14" s="15"/>
      <c r="R14" s="11">
        <f t="shared" si="5"/>
        <v>0</v>
      </c>
      <c r="S14" s="15"/>
      <c r="T14" s="15"/>
      <c r="U14" s="9">
        <f t="shared" si="1"/>
        <v>0</v>
      </c>
      <c r="V14" s="9">
        <f t="shared" si="2"/>
        <v>0</v>
      </c>
      <c r="W14" s="15"/>
      <c r="X14" s="16">
        <f t="shared" si="3"/>
        <v>0</v>
      </c>
      <c r="Z14" s="17"/>
    </row>
    <row r="15" spans="1:28" ht="18" customHeight="1" x14ac:dyDescent="0.2">
      <c r="A15" s="13">
        <v>1500007</v>
      </c>
      <c r="B15" s="14" t="s">
        <v>39</v>
      </c>
      <c r="C15" s="15">
        <v>20000</v>
      </c>
      <c r="D15" s="10">
        <f>VLOOKUP($A15,'08.04'!$A$9:$W$204,23,0)</f>
        <v>0</v>
      </c>
      <c r="E15" s="15">
        <v>12</v>
      </c>
      <c r="F15" s="15"/>
      <c r="G15" s="15"/>
      <c r="H15" s="9">
        <f t="shared" si="0"/>
        <v>12</v>
      </c>
      <c r="I15" s="15">
        <v>9</v>
      </c>
      <c r="J15" s="15"/>
      <c r="K15" s="15"/>
      <c r="L15" s="9">
        <f t="shared" si="4"/>
        <v>9</v>
      </c>
      <c r="M15" s="15"/>
      <c r="N15" s="15"/>
      <c r="O15" s="15"/>
      <c r="P15" s="15"/>
      <c r="Q15" s="15"/>
      <c r="R15" s="11">
        <f t="shared" si="5"/>
        <v>0</v>
      </c>
      <c r="S15" s="15">
        <v>3</v>
      </c>
      <c r="T15" s="15"/>
      <c r="U15" s="9">
        <f t="shared" si="1"/>
        <v>3</v>
      </c>
      <c r="V15" s="9">
        <f t="shared" si="2"/>
        <v>0</v>
      </c>
      <c r="W15" s="15"/>
      <c r="X15" s="16">
        <f t="shared" si="3"/>
        <v>0</v>
      </c>
      <c r="Z15" s="17"/>
    </row>
    <row r="16" spans="1:28" ht="18" customHeight="1" x14ac:dyDescent="0.2">
      <c r="A16" s="13">
        <v>1500008</v>
      </c>
      <c r="B16" s="14" t="s">
        <v>40</v>
      </c>
      <c r="C16" s="15">
        <v>20000</v>
      </c>
      <c r="D16" s="10">
        <f>VLOOKUP($A16,'08.04'!$A$9:$W$204,23,0)</f>
        <v>0</v>
      </c>
      <c r="E16" s="15">
        <v>12</v>
      </c>
      <c r="F16" s="15"/>
      <c r="G16" s="15"/>
      <c r="H16" s="9">
        <f t="shared" si="0"/>
        <v>12</v>
      </c>
      <c r="I16" s="15">
        <v>11</v>
      </c>
      <c r="J16" s="15"/>
      <c r="K16" s="15"/>
      <c r="L16" s="9">
        <f t="shared" si="4"/>
        <v>11</v>
      </c>
      <c r="M16" s="15"/>
      <c r="N16" s="15"/>
      <c r="O16" s="15"/>
      <c r="P16" s="15"/>
      <c r="Q16" s="15"/>
      <c r="R16" s="11">
        <f t="shared" si="5"/>
        <v>0</v>
      </c>
      <c r="S16" s="15">
        <v>1</v>
      </c>
      <c r="T16" s="15"/>
      <c r="U16" s="9">
        <f t="shared" si="1"/>
        <v>1</v>
      </c>
      <c r="V16" s="9">
        <f t="shared" si="2"/>
        <v>0</v>
      </c>
      <c r="W16" s="15"/>
      <c r="X16" s="16">
        <f t="shared" si="3"/>
        <v>0</v>
      </c>
      <c r="Z16" s="17"/>
    </row>
    <row r="17" spans="1:26" ht="18" customHeight="1" x14ac:dyDescent="0.2">
      <c r="A17" s="13">
        <v>1500010</v>
      </c>
      <c r="B17" s="14" t="s">
        <v>41</v>
      </c>
      <c r="C17" s="15">
        <v>20000</v>
      </c>
      <c r="D17" s="10">
        <f>VLOOKUP($A17,'08.04'!$A$9:$W$204,23,0)</f>
        <v>0</v>
      </c>
      <c r="E17" s="15">
        <v>12</v>
      </c>
      <c r="F17" s="15"/>
      <c r="G17" s="15"/>
      <c r="H17" s="9">
        <f t="shared" si="0"/>
        <v>12</v>
      </c>
      <c r="I17" s="15">
        <v>12</v>
      </c>
      <c r="J17" s="15"/>
      <c r="K17" s="15"/>
      <c r="L17" s="9">
        <f t="shared" si="4"/>
        <v>12</v>
      </c>
      <c r="M17" s="15"/>
      <c r="N17" s="15"/>
      <c r="O17" s="15"/>
      <c r="P17" s="15"/>
      <c r="Q17" s="15"/>
      <c r="R17" s="11">
        <f t="shared" si="5"/>
        <v>0</v>
      </c>
      <c r="S17" s="15"/>
      <c r="T17" s="15"/>
      <c r="U17" s="9">
        <f t="shared" si="1"/>
        <v>0</v>
      </c>
      <c r="V17" s="9">
        <f t="shared" si="2"/>
        <v>0</v>
      </c>
      <c r="W17" s="15"/>
      <c r="X17" s="16">
        <f t="shared" si="3"/>
        <v>0</v>
      </c>
      <c r="Y17" s="19"/>
      <c r="Z17" s="17"/>
    </row>
    <row r="18" spans="1:26" ht="18" customHeight="1" x14ac:dyDescent="0.2">
      <c r="A18" s="13">
        <v>1500013</v>
      </c>
      <c r="B18" s="14" t="s">
        <v>42</v>
      </c>
      <c r="C18" s="15">
        <v>27000</v>
      </c>
      <c r="D18" s="10">
        <f>VLOOKUP($A18,'08.04'!$A$9:$W$204,23,0)</f>
        <v>0</v>
      </c>
      <c r="E18" s="15">
        <v>32</v>
      </c>
      <c r="F18" s="15"/>
      <c r="G18" s="15"/>
      <c r="H18" s="9">
        <f t="shared" si="0"/>
        <v>32</v>
      </c>
      <c r="I18" s="15">
        <v>32</v>
      </c>
      <c r="J18" s="15"/>
      <c r="K18" s="15"/>
      <c r="L18" s="9">
        <f t="shared" si="4"/>
        <v>32</v>
      </c>
      <c r="M18" s="15"/>
      <c r="N18" s="15"/>
      <c r="O18" s="15"/>
      <c r="P18" s="15"/>
      <c r="Q18" s="15"/>
      <c r="R18" s="11">
        <f>SUM(M18:Q18)</f>
        <v>0</v>
      </c>
      <c r="S18" s="15"/>
      <c r="T18" s="15"/>
      <c r="U18" s="9">
        <f>S18+T18</f>
        <v>0</v>
      </c>
      <c r="V18" s="9">
        <f t="shared" si="2"/>
        <v>0</v>
      </c>
      <c r="W18" s="15"/>
      <c r="X18" s="16">
        <f>W18-V18</f>
        <v>0</v>
      </c>
      <c r="Y18" s="18"/>
      <c r="Z18" s="17"/>
    </row>
    <row r="19" spans="1:26" ht="18" customHeight="1" x14ac:dyDescent="0.2">
      <c r="A19" s="13">
        <v>1500017</v>
      </c>
      <c r="B19" s="14" t="s">
        <v>43</v>
      </c>
      <c r="C19" s="15">
        <v>19000</v>
      </c>
      <c r="D19" s="10">
        <f>VLOOKUP($A19,'08.04'!$A$9:$W$204,23,0)</f>
        <v>0</v>
      </c>
      <c r="E19" s="15"/>
      <c r="F19" s="15"/>
      <c r="G19" s="15"/>
      <c r="H19" s="9">
        <f t="shared" si="0"/>
        <v>0</v>
      </c>
      <c r="I19" s="15"/>
      <c r="J19" s="15"/>
      <c r="K19" s="15"/>
      <c r="L19" s="9">
        <f t="shared" si="4"/>
        <v>0</v>
      </c>
      <c r="M19" s="15"/>
      <c r="N19" s="15"/>
      <c r="O19" s="15"/>
      <c r="P19" s="15"/>
      <c r="Q19" s="15"/>
      <c r="R19" s="11">
        <f>SUM(M19:Q19)</f>
        <v>0</v>
      </c>
      <c r="S19" s="15"/>
      <c r="T19" s="15"/>
      <c r="U19" s="9">
        <f>S19+T19</f>
        <v>0</v>
      </c>
      <c r="V19" s="9">
        <f t="shared" si="2"/>
        <v>0</v>
      </c>
      <c r="W19" s="15"/>
      <c r="X19" s="16">
        <f>W19-V19</f>
        <v>0</v>
      </c>
      <c r="Y19" s="18"/>
      <c r="Z19" s="17"/>
    </row>
    <row r="20" spans="1:26" ht="18" customHeight="1" x14ac:dyDescent="0.2">
      <c r="A20" s="13">
        <v>1500021</v>
      </c>
      <c r="B20" s="14" t="s">
        <v>44</v>
      </c>
      <c r="C20" s="15">
        <v>19000</v>
      </c>
      <c r="D20" s="10">
        <f>VLOOKUP($A20,'08.04'!$A$9:$W$204,23,0)</f>
        <v>0</v>
      </c>
      <c r="E20" s="15">
        <v>8</v>
      </c>
      <c r="F20" s="15"/>
      <c r="G20" s="15"/>
      <c r="H20" s="9">
        <f t="shared" si="0"/>
        <v>8</v>
      </c>
      <c r="I20" s="15">
        <v>8</v>
      </c>
      <c r="J20" s="15"/>
      <c r="K20" s="15"/>
      <c r="L20" s="9">
        <f t="shared" si="4"/>
        <v>8</v>
      </c>
      <c r="M20" s="15"/>
      <c r="N20" s="15"/>
      <c r="O20" s="15"/>
      <c r="P20" s="15"/>
      <c r="Q20" s="15"/>
      <c r="R20" s="11">
        <f t="shared" si="5"/>
        <v>0</v>
      </c>
      <c r="S20" s="15"/>
      <c r="T20" s="15"/>
      <c r="U20" s="9">
        <f t="shared" si="1"/>
        <v>0</v>
      </c>
      <c r="V20" s="9">
        <f t="shared" si="2"/>
        <v>0</v>
      </c>
      <c r="W20" s="15"/>
      <c r="X20" s="16">
        <f t="shared" si="3"/>
        <v>0</v>
      </c>
      <c r="Y20" s="38"/>
      <c r="Z20" s="17"/>
    </row>
    <row r="21" spans="1:26" ht="18" customHeight="1" x14ac:dyDescent="0.2">
      <c r="A21" s="13">
        <v>1500022</v>
      </c>
      <c r="B21" s="14" t="s">
        <v>45</v>
      </c>
      <c r="C21" s="15">
        <v>19000</v>
      </c>
      <c r="D21" s="10">
        <f>VLOOKUP($A21,'08.04'!$A$9:$W$204,23,0)</f>
        <v>0</v>
      </c>
      <c r="E21" s="15">
        <v>12</v>
      </c>
      <c r="F21" s="15"/>
      <c r="G21" s="15"/>
      <c r="H21" s="9">
        <f t="shared" si="0"/>
        <v>12</v>
      </c>
      <c r="I21" s="15">
        <v>12</v>
      </c>
      <c r="J21" s="15"/>
      <c r="K21" s="15"/>
      <c r="L21" s="9">
        <f t="shared" si="4"/>
        <v>12</v>
      </c>
      <c r="M21" s="15"/>
      <c r="N21" s="15"/>
      <c r="O21" s="15"/>
      <c r="P21" s="15"/>
      <c r="Q21" s="15"/>
      <c r="R21" s="11">
        <f t="shared" si="5"/>
        <v>0</v>
      </c>
      <c r="S21" s="15"/>
      <c r="T21" s="15"/>
      <c r="U21" s="9">
        <f t="shared" si="1"/>
        <v>0</v>
      </c>
      <c r="V21" s="9">
        <f t="shared" si="2"/>
        <v>0</v>
      </c>
      <c r="W21" s="15"/>
      <c r="X21" s="16">
        <f t="shared" si="3"/>
        <v>0</v>
      </c>
      <c r="Y21" s="18"/>
      <c r="Z21" s="17"/>
    </row>
    <row r="22" spans="1:26" ht="18" customHeight="1" x14ac:dyDescent="0.2">
      <c r="A22" s="13">
        <v>1500023</v>
      </c>
      <c r="B22" s="14" t="s">
        <v>46</v>
      </c>
      <c r="C22" s="15">
        <v>16000</v>
      </c>
      <c r="D22" s="10">
        <f>VLOOKUP($A22,'08.04'!$A$9:$W$204,23,0)</f>
        <v>0</v>
      </c>
      <c r="E22" s="15">
        <v>8</v>
      </c>
      <c r="F22" s="15"/>
      <c r="G22" s="15"/>
      <c r="H22" s="9">
        <f t="shared" si="0"/>
        <v>8</v>
      </c>
      <c r="I22" s="15">
        <v>8</v>
      </c>
      <c r="J22" s="15"/>
      <c r="K22" s="15"/>
      <c r="L22" s="9">
        <f t="shared" si="4"/>
        <v>8</v>
      </c>
      <c r="M22" s="15"/>
      <c r="N22" s="15"/>
      <c r="O22" s="15"/>
      <c r="P22" s="15"/>
      <c r="Q22" s="15"/>
      <c r="R22" s="11">
        <f t="shared" si="5"/>
        <v>0</v>
      </c>
      <c r="S22" s="15"/>
      <c r="T22" s="15"/>
      <c r="U22" s="9">
        <f t="shared" si="1"/>
        <v>0</v>
      </c>
      <c r="V22" s="9">
        <f t="shared" si="2"/>
        <v>0</v>
      </c>
      <c r="W22" s="15"/>
      <c r="X22" s="16">
        <f t="shared" si="3"/>
        <v>0</v>
      </c>
      <c r="Y22" s="18"/>
      <c r="Z22" s="17"/>
    </row>
    <row r="23" spans="1:26" ht="18" customHeight="1" x14ac:dyDescent="0.2">
      <c r="A23" s="13">
        <v>1500024</v>
      </c>
      <c r="B23" s="14" t="s">
        <v>47</v>
      </c>
      <c r="C23" s="15">
        <v>21000</v>
      </c>
      <c r="D23" s="10"/>
      <c r="E23" s="15"/>
      <c r="F23" s="15"/>
      <c r="G23" s="15"/>
      <c r="H23" s="9">
        <f t="shared" si="0"/>
        <v>0</v>
      </c>
      <c r="I23" s="15"/>
      <c r="J23" s="15"/>
      <c r="K23" s="15"/>
      <c r="L23" s="9">
        <f t="shared" si="4"/>
        <v>0</v>
      </c>
      <c r="M23" s="15"/>
      <c r="N23" s="15"/>
      <c r="O23" s="15"/>
      <c r="P23" s="15"/>
      <c r="Q23" s="15"/>
      <c r="R23" s="11">
        <f t="shared" si="5"/>
        <v>0</v>
      </c>
      <c r="S23" s="15"/>
      <c r="T23" s="15"/>
      <c r="U23" s="9">
        <f t="shared" si="1"/>
        <v>0</v>
      </c>
      <c r="V23" s="9">
        <f t="shared" si="2"/>
        <v>0</v>
      </c>
      <c r="W23" s="15"/>
      <c r="X23" s="16">
        <f t="shared" si="3"/>
        <v>0</v>
      </c>
      <c r="Y23" s="18"/>
      <c r="Z23" s="17"/>
    </row>
    <row r="24" spans="1:26" ht="18" customHeight="1" x14ac:dyDescent="0.2">
      <c r="A24" s="13">
        <v>1500026</v>
      </c>
      <c r="B24" s="14" t="s">
        <v>48</v>
      </c>
      <c r="C24" s="15">
        <v>21000</v>
      </c>
      <c r="D24" s="10">
        <f>VLOOKUP($A24,'08.04'!$A$9:$W$204,23,0)</f>
        <v>0</v>
      </c>
      <c r="E24" s="15">
        <v>12</v>
      </c>
      <c r="F24" s="15"/>
      <c r="G24" s="15"/>
      <c r="H24" s="9">
        <f t="shared" si="0"/>
        <v>12</v>
      </c>
      <c r="I24" s="15">
        <v>10</v>
      </c>
      <c r="J24" s="15"/>
      <c r="K24" s="15"/>
      <c r="L24" s="9">
        <f t="shared" si="4"/>
        <v>10</v>
      </c>
      <c r="M24" s="15"/>
      <c r="N24" s="15"/>
      <c r="O24" s="15"/>
      <c r="P24" s="15"/>
      <c r="Q24" s="15"/>
      <c r="R24" s="11">
        <f t="shared" si="5"/>
        <v>0</v>
      </c>
      <c r="S24" s="15"/>
      <c r="T24" s="15"/>
      <c r="U24" s="9">
        <f t="shared" si="1"/>
        <v>0</v>
      </c>
      <c r="V24" s="9">
        <f t="shared" si="2"/>
        <v>2</v>
      </c>
      <c r="W24" s="15"/>
      <c r="X24" s="16">
        <f t="shared" si="3"/>
        <v>-2</v>
      </c>
      <c r="Y24" s="18"/>
      <c r="Z24" s="17"/>
    </row>
    <row r="25" spans="1:26" ht="18" customHeight="1" x14ac:dyDescent="0.2">
      <c r="A25" s="13">
        <v>1500028</v>
      </c>
      <c r="B25" s="14" t="s">
        <v>49</v>
      </c>
      <c r="C25" s="15">
        <v>20000</v>
      </c>
      <c r="D25" s="10">
        <f>VLOOKUP($A25,'08.04'!$A$9:$W$204,23,0)</f>
        <v>0</v>
      </c>
      <c r="E25" s="15">
        <v>10</v>
      </c>
      <c r="F25" s="15"/>
      <c r="G25" s="15"/>
      <c r="H25" s="9">
        <f t="shared" si="0"/>
        <v>10</v>
      </c>
      <c r="I25" s="15">
        <v>10</v>
      </c>
      <c r="J25" s="15"/>
      <c r="K25" s="15"/>
      <c r="L25" s="9">
        <f t="shared" si="4"/>
        <v>10</v>
      </c>
      <c r="M25" s="15"/>
      <c r="N25" s="15"/>
      <c r="O25" s="15"/>
      <c r="P25" s="15"/>
      <c r="Q25" s="15"/>
      <c r="R25" s="11">
        <f t="shared" si="5"/>
        <v>0</v>
      </c>
      <c r="S25" s="15"/>
      <c r="T25" s="15"/>
      <c r="U25" s="9">
        <f t="shared" si="1"/>
        <v>0</v>
      </c>
      <c r="V25" s="9">
        <f t="shared" si="2"/>
        <v>0</v>
      </c>
      <c r="W25" s="15"/>
      <c r="X25" s="16">
        <f>W25-V25</f>
        <v>0</v>
      </c>
      <c r="Y25" s="18"/>
      <c r="Z25" s="17"/>
    </row>
    <row r="26" spans="1:26" ht="18" customHeight="1" x14ac:dyDescent="0.2">
      <c r="A26" s="13">
        <v>1500029</v>
      </c>
      <c r="B26" s="14" t="s">
        <v>50</v>
      </c>
      <c r="C26" s="15">
        <v>18000</v>
      </c>
      <c r="D26" s="10">
        <f>VLOOKUP($A26,'08.04'!$A$9:$W$204,23,0)</f>
        <v>0</v>
      </c>
      <c r="E26" s="15"/>
      <c r="F26" s="15"/>
      <c r="G26" s="15"/>
      <c r="H26" s="9">
        <f t="shared" si="0"/>
        <v>0</v>
      </c>
      <c r="I26" s="15"/>
      <c r="J26" s="15"/>
      <c r="K26" s="15"/>
      <c r="L26" s="9">
        <f t="shared" si="4"/>
        <v>0</v>
      </c>
      <c r="M26" s="15"/>
      <c r="N26" s="15"/>
      <c r="O26" s="15"/>
      <c r="P26" s="15"/>
      <c r="Q26" s="15"/>
      <c r="R26" s="11">
        <f>SUM(M26:Q26)</f>
        <v>0</v>
      </c>
      <c r="S26" s="15"/>
      <c r="T26" s="15"/>
      <c r="U26" s="9">
        <f>S26+T26</f>
        <v>0</v>
      </c>
      <c r="V26" s="9">
        <f t="shared" si="2"/>
        <v>0</v>
      </c>
      <c r="W26" s="15"/>
      <c r="X26" s="16">
        <f>W26-V26</f>
        <v>0</v>
      </c>
      <c r="Y26" s="18"/>
      <c r="Z26" s="17"/>
    </row>
    <row r="27" spans="1:26" ht="18" customHeight="1" x14ac:dyDescent="0.2">
      <c r="A27" s="13">
        <v>1500047</v>
      </c>
      <c r="B27" s="14" t="s">
        <v>51</v>
      </c>
      <c r="C27" s="15">
        <v>32000</v>
      </c>
      <c r="D27" s="10">
        <f>VLOOKUP($A27,'08.04'!$A$9:$W$204,23,0)</f>
        <v>6</v>
      </c>
      <c r="E27" s="15"/>
      <c r="F27" s="15"/>
      <c r="G27" s="15"/>
      <c r="H27" s="9">
        <f t="shared" si="0"/>
        <v>0</v>
      </c>
      <c r="I27" s="15">
        <v>3</v>
      </c>
      <c r="J27" s="15"/>
      <c r="K27" s="15"/>
      <c r="L27" s="9">
        <f t="shared" si="4"/>
        <v>3</v>
      </c>
      <c r="M27" s="15"/>
      <c r="N27" s="15"/>
      <c r="O27" s="15"/>
      <c r="P27" s="15"/>
      <c r="Q27" s="15"/>
      <c r="R27" s="11">
        <f>SUM(M27:Q27)</f>
        <v>0</v>
      </c>
      <c r="S27" s="15"/>
      <c r="T27" s="15"/>
      <c r="U27" s="9">
        <f>S27+T27</f>
        <v>0</v>
      </c>
      <c r="V27" s="9">
        <f t="shared" si="2"/>
        <v>3</v>
      </c>
      <c r="W27" s="15">
        <v>3</v>
      </c>
      <c r="X27" s="16">
        <f>W27-V27</f>
        <v>0</v>
      </c>
      <c r="Y27" s="18"/>
      <c r="Z27" s="17"/>
    </row>
    <row r="28" spans="1:26" ht="18" customHeight="1" x14ac:dyDescent="0.2">
      <c r="A28" s="13">
        <v>1500081</v>
      </c>
      <c r="B28" s="14" t="s">
        <v>52</v>
      </c>
      <c r="C28" s="15">
        <v>22000</v>
      </c>
      <c r="D28" s="10">
        <f>VLOOKUP($A28,'08.04'!$A$9:$W$204,23,0)</f>
        <v>0</v>
      </c>
      <c r="E28" s="15">
        <v>12</v>
      </c>
      <c r="F28" s="15"/>
      <c r="G28" s="15"/>
      <c r="H28" s="9">
        <f t="shared" si="0"/>
        <v>12</v>
      </c>
      <c r="I28" s="15">
        <v>12</v>
      </c>
      <c r="J28" s="15"/>
      <c r="K28" s="15"/>
      <c r="L28" s="9">
        <f t="shared" si="4"/>
        <v>12</v>
      </c>
      <c r="M28" s="15"/>
      <c r="N28" s="15"/>
      <c r="O28" s="15"/>
      <c r="P28" s="15"/>
      <c r="Q28" s="15"/>
      <c r="R28" s="11">
        <f>SUM(M28:Q28)</f>
        <v>0</v>
      </c>
      <c r="S28" s="15"/>
      <c r="T28" s="15"/>
      <c r="U28" s="9">
        <f>S28+T28</f>
        <v>0</v>
      </c>
      <c r="V28" s="9">
        <f t="shared" si="2"/>
        <v>0</v>
      </c>
      <c r="W28" s="15"/>
      <c r="X28" s="16">
        <f>W28-V28</f>
        <v>0</v>
      </c>
      <c r="Y28" s="18"/>
      <c r="Z28" s="17"/>
    </row>
    <row r="29" spans="1:26" ht="18" customHeight="1" x14ac:dyDescent="0.2">
      <c r="A29" s="13">
        <v>1500088</v>
      </c>
      <c r="B29" s="14" t="s">
        <v>53</v>
      </c>
      <c r="C29" s="15">
        <v>21000</v>
      </c>
      <c r="D29" s="10">
        <f>VLOOKUP($A29,'08.04'!$A$9:$W$204,23,0)</f>
        <v>0</v>
      </c>
      <c r="E29" s="15">
        <v>12</v>
      </c>
      <c r="F29" s="15"/>
      <c r="G29" s="15"/>
      <c r="H29" s="9">
        <f t="shared" si="0"/>
        <v>12</v>
      </c>
      <c r="I29" s="15">
        <v>11</v>
      </c>
      <c r="J29" s="15"/>
      <c r="K29" s="15"/>
      <c r="L29" s="9">
        <f t="shared" si="4"/>
        <v>11</v>
      </c>
      <c r="M29" s="15"/>
      <c r="N29" s="15"/>
      <c r="O29" s="15"/>
      <c r="P29" s="15"/>
      <c r="Q29" s="15"/>
      <c r="R29" s="11">
        <f t="shared" si="5"/>
        <v>0</v>
      </c>
      <c r="S29" s="15"/>
      <c r="T29" s="15"/>
      <c r="U29" s="9">
        <f t="shared" si="1"/>
        <v>0</v>
      </c>
      <c r="V29" s="9">
        <f t="shared" si="2"/>
        <v>1</v>
      </c>
      <c r="W29" s="15"/>
      <c r="X29" s="16">
        <f t="shared" si="3"/>
        <v>-1</v>
      </c>
      <c r="Y29" s="18"/>
      <c r="Z29" s="17"/>
    </row>
    <row r="30" spans="1:26" ht="18" customHeight="1" x14ac:dyDescent="0.2">
      <c r="A30" s="13">
        <v>1500089</v>
      </c>
      <c r="B30" s="14" t="s">
        <v>54</v>
      </c>
      <c r="C30" s="15">
        <v>20000</v>
      </c>
      <c r="D30" s="10">
        <f>VLOOKUP($A30,'08.04'!$A$9:$W$204,23,0)</f>
        <v>0</v>
      </c>
      <c r="E30" s="15">
        <v>12</v>
      </c>
      <c r="F30" s="15"/>
      <c r="G30" s="15"/>
      <c r="H30" s="9">
        <f t="shared" si="0"/>
        <v>12</v>
      </c>
      <c r="I30" s="15">
        <v>12</v>
      </c>
      <c r="J30" s="15"/>
      <c r="K30" s="15"/>
      <c r="L30" s="9">
        <f t="shared" si="4"/>
        <v>12</v>
      </c>
      <c r="M30" s="15"/>
      <c r="N30" s="15"/>
      <c r="O30" s="15"/>
      <c r="P30" s="15"/>
      <c r="Q30" s="15"/>
      <c r="R30" s="11">
        <f>SUM(M30:Q30)</f>
        <v>0</v>
      </c>
      <c r="S30" s="15"/>
      <c r="T30" s="15"/>
      <c r="U30" s="9">
        <f>S30+T30</f>
        <v>0</v>
      </c>
      <c r="V30" s="9">
        <f t="shared" si="2"/>
        <v>0</v>
      </c>
      <c r="W30" s="15"/>
      <c r="X30" s="16">
        <f>W30-V30</f>
        <v>0</v>
      </c>
      <c r="Y30" s="18"/>
      <c r="Z30" s="17"/>
    </row>
    <row r="31" spans="1:26" ht="18" customHeight="1" x14ac:dyDescent="0.2">
      <c r="A31" s="13">
        <v>1500134</v>
      </c>
      <c r="B31" s="14" t="s">
        <v>55</v>
      </c>
      <c r="C31" s="15">
        <v>24000</v>
      </c>
      <c r="D31" s="10">
        <f>VLOOKUP($A31,'08.04'!$A$9:$W$204,23,0)</f>
        <v>0</v>
      </c>
      <c r="E31" s="15">
        <v>12</v>
      </c>
      <c r="F31" s="15"/>
      <c r="G31" s="15"/>
      <c r="H31" s="9">
        <f t="shared" si="0"/>
        <v>12</v>
      </c>
      <c r="I31" s="15">
        <v>10</v>
      </c>
      <c r="J31" s="15"/>
      <c r="K31" s="15"/>
      <c r="L31" s="9">
        <f t="shared" si="4"/>
        <v>10</v>
      </c>
      <c r="M31" s="15"/>
      <c r="N31" s="15"/>
      <c r="O31" s="15"/>
      <c r="P31" s="15"/>
      <c r="Q31" s="15"/>
      <c r="R31" s="11">
        <f t="shared" si="5"/>
        <v>0</v>
      </c>
      <c r="S31" s="15">
        <v>1</v>
      </c>
      <c r="T31" s="15"/>
      <c r="U31" s="9">
        <f t="shared" si="1"/>
        <v>1</v>
      </c>
      <c r="V31" s="9">
        <f t="shared" si="2"/>
        <v>1</v>
      </c>
      <c r="W31" s="15"/>
      <c r="X31" s="16">
        <f t="shared" si="3"/>
        <v>-1</v>
      </c>
      <c r="Y31" s="18"/>
      <c r="Z31" s="17"/>
    </row>
    <row r="32" spans="1:26" ht="18" customHeight="1" x14ac:dyDescent="0.2">
      <c r="A32" s="13">
        <v>1500228</v>
      </c>
      <c r="B32" s="14" t="s">
        <v>56</v>
      </c>
      <c r="C32" s="15">
        <v>18000</v>
      </c>
      <c r="D32" s="10">
        <f>VLOOKUP($A32,'08.04'!$A$9:$W$204,23,0)</f>
        <v>0</v>
      </c>
      <c r="E32" s="15">
        <v>12</v>
      </c>
      <c r="F32" s="15"/>
      <c r="G32" s="15"/>
      <c r="H32" s="9">
        <f t="shared" si="0"/>
        <v>12</v>
      </c>
      <c r="I32" s="15">
        <v>12</v>
      </c>
      <c r="J32" s="15"/>
      <c r="K32" s="15"/>
      <c r="L32" s="9">
        <f t="shared" si="4"/>
        <v>12</v>
      </c>
      <c r="M32" s="15"/>
      <c r="N32" s="15"/>
      <c r="O32" s="15"/>
      <c r="P32" s="15"/>
      <c r="Q32" s="15"/>
      <c r="R32" s="11">
        <f>SUM(M32:Q32)</f>
        <v>0</v>
      </c>
      <c r="S32" s="15"/>
      <c r="T32" s="15"/>
      <c r="U32" s="9">
        <f>S32+T32</f>
        <v>0</v>
      </c>
      <c r="V32" s="9">
        <f t="shared" si="2"/>
        <v>0</v>
      </c>
      <c r="W32" s="15"/>
      <c r="X32" s="16">
        <f>W32-V32</f>
        <v>0</v>
      </c>
      <c r="Y32" s="18"/>
      <c r="Z32" s="17"/>
    </row>
    <row r="33" spans="1:26" ht="18" customHeight="1" x14ac:dyDescent="0.2">
      <c r="A33" s="13">
        <v>1500300</v>
      </c>
      <c r="B33" s="14" t="s">
        <v>57</v>
      </c>
      <c r="C33" s="15">
        <v>22000</v>
      </c>
      <c r="D33" s="10">
        <f>VLOOKUP($A33,'08.04'!$A$9:$W$204,23,0)</f>
        <v>0</v>
      </c>
      <c r="E33" s="15">
        <v>12</v>
      </c>
      <c r="F33" s="15"/>
      <c r="G33" s="15"/>
      <c r="H33" s="9">
        <f t="shared" si="0"/>
        <v>12</v>
      </c>
      <c r="I33" s="15">
        <v>12</v>
      </c>
      <c r="J33" s="15"/>
      <c r="K33" s="15"/>
      <c r="L33" s="9">
        <f t="shared" si="4"/>
        <v>12</v>
      </c>
      <c r="M33" s="15"/>
      <c r="N33" s="15"/>
      <c r="O33" s="15"/>
      <c r="P33" s="15"/>
      <c r="Q33" s="15"/>
      <c r="R33" s="11">
        <f t="shared" si="5"/>
        <v>0</v>
      </c>
      <c r="S33" s="15"/>
      <c r="T33" s="15"/>
      <c r="U33" s="9">
        <f t="shared" si="1"/>
        <v>0</v>
      </c>
      <c r="V33" s="9">
        <f t="shared" si="2"/>
        <v>0</v>
      </c>
      <c r="W33" s="15"/>
      <c r="X33" s="16">
        <f t="shared" si="3"/>
        <v>0</v>
      </c>
      <c r="Y33" s="39"/>
      <c r="Z33" s="17"/>
    </row>
    <row r="34" spans="1:26" ht="18" customHeight="1" x14ac:dyDescent="0.2">
      <c r="A34" s="13">
        <v>1500301</v>
      </c>
      <c r="B34" s="14" t="s">
        <v>58</v>
      </c>
      <c r="C34" s="15">
        <v>20000</v>
      </c>
      <c r="D34" s="10">
        <f>VLOOKUP($A34,'08.04'!$A$9:$W$204,23,0)</f>
        <v>0</v>
      </c>
      <c r="E34" s="15">
        <v>10</v>
      </c>
      <c r="F34" s="15"/>
      <c r="G34" s="15"/>
      <c r="H34" s="9">
        <f t="shared" si="0"/>
        <v>10</v>
      </c>
      <c r="I34" s="15">
        <v>8</v>
      </c>
      <c r="J34" s="15"/>
      <c r="K34" s="15"/>
      <c r="L34" s="9">
        <f t="shared" si="4"/>
        <v>8</v>
      </c>
      <c r="M34" s="15"/>
      <c r="N34" s="15"/>
      <c r="O34" s="15"/>
      <c r="P34" s="15"/>
      <c r="Q34" s="15"/>
      <c r="R34" s="11">
        <f t="shared" si="5"/>
        <v>0</v>
      </c>
      <c r="S34" s="15">
        <v>2</v>
      </c>
      <c r="T34" s="15"/>
      <c r="U34" s="9">
        <f t="shared" si="1"/>
        <v>2</v>
      </c>
      <c r="V34" s="9">
        <f t="shared" si="2"/>
        <v>0</v>
      </c>
      <c r="W34" s="15"/>
      <c r="X34" s="16">
        <f t="shared" si="3"/>
        <v>0</v>
      </c>
      <c r="Y34" s="18"/>
      <c r="Z34" s="17"/>
    </row>
    <row r="35" spans="1:26" ht="18" customHeight="1" x14ac:dyDescent="0.2">
      <c r="A35" s="13">
        <v>1500303</v>
      </c>
      <c r="B35" s="14" t="s">
        <v>59</v>
      </c>
      <c r="C35" s="15">
        <v>18000</v>
      </c>
      <c r="D35" s="10">
        <f>VLOOKUP($A35,'08.04'!$A$9:$W$204,23,0)</f>
        <v>0</v>
      </c>
      <c r="E35" s="15">
        <v>12</v>
      </c>
      <c r="F35" s="15"/>
      <c r="G35" s="15"/>
      <c r="H35" s="9">
        <f t="shared" si="0"/>
        <v>12</v>
      </c>
      <c r="I35" s="15">
        <v>6</v>
      </c>
      <c r="J35" s="15"/>
      <c r="K35" s="15"/>
      <c r="L35" s="9">
        <f t="shared" si="4"/>
        <v>6</v>
      </c>
      <c r="M35" s="15"/>
      <c r="N35" s="15"/>
      <c r="O35" s="15"/>
      <c r="P35" s="15"/>
      <c r="Q35" s="15"/>
      <c r="R35" s="11">
        <f t="shared" si="5"/>
        <v>0</v>
      </c>
      <c r="S35" s="15">
        <v>6</v>
      </c>
      <c r="T35" s="15"/>
      <c r="U35" s="9">
        <f t="shared" si="1"/>
        <v>6</v>
      </c>
      <c r="V35" s="9">
        <f t="shared" si="2"/>
        <v>0</v>
      </c>
      <c r="W35" s="15"/>
      <c r="X35" s="16">
        <f t="shared" si="3"/>
        <v>0</v>
      </c>
      <c r="Y35" s="18"/>
      <c r="Z35" s="17"/>
    </row>
    <row r="36" spans="1:26" ht="18.75" customHeight="1" x14ac:dyDescent="0.2">
      <c r="A36" s="13">
        <v>1500304</v>
      </c>
      <c r="B36" s="14" t="s">
        <v>60</v>
      </c>
      <c r="C36" s="15">
        <v>18000</v>
      </c>
      <c r="D36" s="10">
        <f>VLOOKUP($A36,'08.04'!$A$9:$W$204,23,0)</f>
        <v>0</v>
      </c>
      <c r="E36" s="15">
        <v>12</v>
      </c>
      <c r="F36" s="15"/>
      <c r="G36" s="15"/>
      <c r="H36" s="9">
        <f t="shared" si="0"/>
        <v>12</v>
      </c>
      <c r="I36" s="15">
        <v>12</v>
      </c>
      <c r="J36" s="15"/>
      <c r="K36" s="15"/>
      <c r="L36" s="9">
        <f t="shared" si="4"/>
        <v>12</v>
      </c>
      <c r="M36" s="15"/>
      <c r="N36" s="15"/>
      <c r="O36" s="15"/>
      <c r="P36" s="15"/>
      <c r="Q36" s="15"/>
      <c r="R36" s="11"/>
      <c r="S36" s="15"/>
      <c r="T36" s="15"/>
      <c r="U36" s="9">
        <f t="shared" si="1"/>
        <v>0</v>
      </c>
      <c r="V36" s="9">
        <f t="shared" si="2"/>
        <v>0</v>
      </c>
      <c r="W36" s="15"/>
      <c r="X36" s="16">
        <f t="shared" si="3"/>
        <v>0</v>
      </c>
      <c r="Y36" s="18"/>
      <c r="Z36" s="17"/>
    </row>
    <row r="37" spans="1:26" ht="18" customHeight="1" x14ac:dyDescent="0.2">
      <c r="A37" s="13">
        <v>1500306</v>
      </c>
      <c r="B37" s="14" t="s">
        <v>61</v>
      </c>
      <c r="C37" s="15">
        <v>17000</v>
      </c>
      <c r="D37" s="10">
        <f>VLOOKUP($A37,'08.04'!$A$9:$W$204,23,0)</f>
        <v>0</v>
      </c>
      <c r="E37" s="15">
        <v>12</v>
      </c>
      <c r="F37" s="15"/>
      <c r="G37" s="15"/>
      <c r="H37" s="9">
        <f t="shared" si="0"/>
        <v>12</v>
      </c>
      <c r="I37" s="15">
        <v>9</v>
      </c>
      <c r="J37" s="15"/>
      <c r="K37" s="15"/>
      <c r="L37" s="9">
        <f t="shared" si="4"/>
        <v>9</v>
      </c>
      <c r="M37" s="15"/>
      <c r="N37" s="15"/>
      <c r="O37" s="15"/>
      <c r="P37" s="15"/>
      <c r="Q37" s="15"/>
      <c r="R37" s="11">
        <f t="shared" si="5"/>
        <v>0</v>
      </c>
      <c r="S37" s="15">
        <v>3</v>
      </c>
      <c r="T37" s="15"/>
      <c r="U37" s="9">
        <f t="shared" si="1"/>
        <v>3</v>
      </c>
      <c r="V37" s="9">
        <f t="shared" si="2"/>
        <v>0</v>
      </c>
      <c r="W37" s="15"/>
      <c r="X37" s="16">
        <f t="shared" si="3"/>
        <v>0</v>
      </c>
      <c r="Y37" s="39"/>
      <c r="Z37" s="17"/>
    </row>
    <row r="38" spans="1:26" ht="18" customHeight="1" x14ac:dyDescent="0.2">
      <c r="A38" s="13">
        <v>1500307</v>
      </c>
      <c r="B38" s="14" t="s">
        <v>62</v>
      </c>
      <c r="C38" s="15">
        <v>20000</v>
      </c>
      <c r="D38" s="10">
        <f>VLOOKUP($A38,'08.04'!$A$9:$W$204,23,0)</f>
        <v>0</v>
      </c>
      <c r="E38" s="15">
        <v>10</v>
      </c>
      <c r="F38" s="15"/>
      <c r="G38" s="15"/>
      <c r="H38" s="9">
        <f t="shared" si="0"/>
        <v>10</v>
      </c>
      <c r="I38" s="15">
        <v>5</v>
      </c>
      <c r="J38" s="15"/>
      <c r="K38" s="15"/>
      <c r="L38" s="9">
        <f t="shared" si="4"/>
        <v>5</v>
      </c>
      <c r="M38" s="15"/>
      <c r="N38" s="15"/>
      <c r="O38" s="15"/>
      <c r="P38" s="15"/>
      <c r="Q38" s="15">
        <v>1</v>
      </c>
      <c r="R38" s="11">
        <f t="shared" si="5"/>
        <v>1</v>
      </c>
      <c r="S38" s="15">
        <v>4</v>
      </c>
      <c r="T38" s="15"/>
      <c r="U38" s="9">
        <f t="shared" si="1"/>
        <v>4</v>
      </c>
      <c r="V38" s="9">
        <f t="shared" si="2"/>
        <v>0</v>
      </c>
      <c r="W38" s="15"/>
      <c r="X38" s="16">
        <f t="shared" si="3"/>
        <v>0</v>
      </c>
      <c r="Y38" s="18"/>
      <c r="Z38" s="17"/>
    </row>
    <row r="39" spans="1:26" ht="18" customHeight="1" x14ac:dyDescent="0.2">
      <c r="A39" s="13">
        <v>1500309</v>
      </c>
      <c r="B39" s="14" t="s">
        <v>63</v>
      </c>
      <c r="C39" s="15">
        <v>18000</v>
      </c>
      <c r="D39" s="10">
        <f>VLOOKUP($A39,'08.04'!$A$9:$W$204,23,0)</f>
        <v>0</v>
      </c>
      <c r="E39" s="15"/>
      <c r="F39" s="15"/>
      <c r="G39" s="15"/>
      <c r="H39" s="9">
        <f t="shared" si="0"/>
        <v>0</v>
      </c>
      <c r="I39" s="15"/>
      <c r="J39" s="15"/>
      <c r="K39" s="15"/>
      <c r="L39" s="9">
        <f t="shared" si="4"/>
        <v>0</v>
      </c>
      <c r="M39" s="15"/>
      <c r="N39" s="15"/>
      <c r="O39" s="15"/>
      <c r="P39" s="15"/>
      <c r="Q39" s="15"/>
      <c r="R39" s="11">
        <f t="shared" si="5"/>
        <v>0</v>
      </c>
      <c r="S39" s="15"/>
      <c r="T39" s="15"/>
      <c r="U39" s="9">
        <f t="shared" si="1"/>
        <v>0</v>
      </c>
      <c r="V39" s="9">
        <f t="shared" si="2"/>
        <v>0</v>
      </c>
      <c r="W39" s="15"/>
      <c r="X39" s="16">
        <f t="shared" si="3"/>
        <v>0</v>
      </c>
      <c r="Y39" s="18"/>
      <c r="Z39" s="17"/>
    </row>
    <row r="40" spans="1:26" ht="18" customHeight="1" x14ac:dyDescent="0.2">
      <c r="A40" s="13">
        <v>1500310</v>
      </c>
      <c r="B40" s="14" t="s">
        <v>64</v>
      </c>
      <c r="C40" s="15">
        <v>20000</v>
      </c>
      <c r="D40" s="10">
        <f>VLOOKUP($A40,'08.04'!$A$9:$W$204,23,0)</f>
        <v>0</v>
      </c>
      <c r="E40" s="15">
        <v>10</v>
      </c>
      <c r="F40" s="15"/>
      <c r="G40" s="15"/>
      <c r="H40" s="9">
        <f t="shared" si="0"/>
        <v>10</v>
      </c>
      <c r="I40" s="15">
        <v>6</v>
      </c>
      <c r="J40" s="15"/>
      <c r="K40" s="15"/>
      <c r="L40" s="9">
        <f t="shared" si="4"/>
        <v>6</v>
      </c>
      <c r="M40" s="15"/>
      <c r="N40" s="15"/>
      <c r="O40" s="15"/>
      <c r="P40" s="15"/>
      <c r="Q40" s="15"/>
      <c r="R40" s="11">
        <f t="shared" si="5"/>
        <v>0</v>
      </c>
      <c r="S40" s="15">
        <v>4</v>
      </c>
      <c r="T40" s="15"/>
      <c r="U40" s="9">
        <f t="shared" si="1"/>
        <v>4</v>
      </c>
      <c r="V40" s="9">
        <f t="shared" si="2"/>
        <v>0</v>
      </c>
      <c r="W40" s="15"/>
      <c r="X40" s="16">
        <f t="shared" si="3"/>
        <v>0</v>
      </c>
      <c r="Y40" s="18"/>
      <c r="Z40" s="17"/>
    </row>
    <row r="41" spans="1:26" ht="18" customHeight="1" x14ac:dyDescent="0.2">
      <c r="A41" s="13">
        <v>1500311</v>
      </c>
      <c r="B41" s="14" t="s">
        <v>65</v>
      </c>
      <c r="C41" s="15">
        <v>21000</v>
      </c>
      <c r="D41" s="10">
        <f>VLOOKUP($A41,'08.04'!$A$9:$W$204,23,0)</f>
        <v>0</v>
      </c>
      <c r="E41" s="15">
        <v>10</v>
      </c>
      <c r="F41" s="15"/>
      <c r="G41" s="15"/>
      <c r="H41" s="9">
        <f t="shared" si="0"/>
        <v>10</v>
      </c>
      <c r="I41" s="15">
        <v>9</v>
      </c>
      <c r="J41" s="15"/>
      <c r="K41" s="15"/>
      <c r="L41" s="9">
        <f t="shared" si="4"/>
        <v>9</v>
      </c>
      <c r="M41" s="15"/>
      <c r="N41" s="15"/>
      <c r="O41" s="15"/>
      <c r="P41" s="15"/>
      <c r="Q41" s="15"/>
      <c r="R41" s="11">
        <f t="shared" si="5"/>
        <v>0</v>
      </c>
      <c r="S41" s="15">
        <v>1</v>
      </c>
      <c r="T41" s="15"/>
      <c r="U41" s="9">
        <f t="shared" si="1"/>
        <v>1</v>
      </c>
      <c r="V41" s="9">
        <f t="shared" si="2"/>
        <v>0</v>
      </c>
      <c r="W41" s="15"/>
      <c r="X41" s="16">
        <f t="shared" si="3"/>
        <v>0</v>
      </c>
      <c r="Y41" s="18"/>
      <c r="Z41" s="17"/>
    </row>
    <row r="42" spans="1:26" ht="18" customHeight="1" x14ac:dyDescent="0.2">
      <c r="A42" s="13">
        <v>1500312</v>
      </c>
      <c r="B42" s="14" t="s">
        <v>66</v>
      </c>
      <c r="C42" s="15">
        <v>21000</v>
      </c>
      <c r="D42" s="10">
        <f>VLOOKUP($A42,'08.04'!$A$9:$W$204,23,0)</f>
        <v>0</v>
      </c>
      <c r="E42" s="15"/>
      <c r="F42" s="15"/>
      <c r="G42" s="15"/>
      <c r="H42" s="9">
        <f t="shared" si="0"/>
        <v>0</v>
      </c>
      <c r="I42" s="15"/>
      <c r="J42" s="15"/>
      <c r="K42" s="15"/>
      <c r="L42" s="9">
        <f t="shared" si="4"/>
        <v>0</v>
      </c>
      <c r="M42" s="15"/>
      <c r="N42" s="15"/>
      <c r="O42" s="15"/>
      <c r="P42" s="15"/>
      <c r="Q42" s="15"/>
      <c r="R42" s="11">
        <f t="shared" si="5"/>
        <v>0</v>
      </c>
      <c r="S42" s="15"/>
      <c r="T42" s="15"/>
      <c r="U42" s="9">
        <f t="shared" si="1"/>
        <v>0</v>
      </c>
      <c r="V42" s="9">
        <f t="shared" si="2"/>
        <v>0</v>
      </c>
      <c r="W42" s="15"/>
      <c r="X42" s="16">
        <f t="shared" si="3"/>
        <v>0</v>
      </c>
      <c r="Y42" s="18"/>
      <c r="Z42" s="17"/>
    </row>
    <row r="43" spans="1:26" ht="18" customHeight="1" x14ac:dyDescent="0.2">
      <c r="A43" s="13">
        <v>1500313</v>
      </c>
      <c r="B43" s="14" t="s">
        <v>67</v>
      </c>
      <c r="C43" s="15">
        <v>20000</v>
      </c>
      <c r="D43" s="10">
        <f>VLOOKUP($A43,'08.04'!$A$9:$W$204,23,0)</f>
        <v>0</v>
      </c>
      <c r="E43" s="15">
        <v>12</v>
      </c>
      <c r="F43" s="15"/>
      <c r="G43" s="15"/>
      <c r="H43" s="9">
        <f t="shared" si="0"/>
        <v>12</v>
      </c>
      <c r="I43" s="15">
        <v>7</v>
      </c>
      <c r="J43" s="15"/>
      <c r="K43" s="15"/>
      <c r="L43" s="9">
        <f t="shared" si="4"/>
        <v>7</v>
      </c>
      <c r="M43" s="15"/>
      <c r="N43" s="15"/>
      <c r="O43" s="15"/>
      <c r="P43" s="15"/>
      <c r="Q43" s="15"/>
      <c r="R43" s="11">
        <f t="shared" si="5"/>
        <v>0</v>
      </c>
      <c r="S43" s="15">
        <v>5</v>
      </c>
      <c r="T43" s="15"/>
      <c r="U43" s="9">
        <f t="shared" si="1"/>
        <v>5</v>
      </c>
      <c r="V43" s="9">
        <f t="shared" si="2"/>
        <v>0</v>
      </c>
      <c r="W43" s="15"/>
      <c r="X43" s="16">
        <f t="shared" si="3"/>
        <v>0</v>
      </c>
      <c r="Y43" s="18"/>
      <c r="Z43" s="17"/>
    </row>
    <row r="44" spans="1:26" ht="18" customHeight="1" x14ac:dyDescent="0.2">
      <c r="A44" s="13">
        <v>1500314</v>
      </c>
      <c r="B44" s="14" t="s">
        <v>68</v>
      </c>
      <c r="C44" s="15">
        <v>17000</v>
      </c>
      <c r="D44" s="10">
        <f>VLOOKUP($A44,'08.04'!$A$9:$W$204,23,0)</f>
        <v>0</v>
      </c>
      <c r="E44" s="15">
        <v>12</v>
      </c>
      <c r="F44" s="15"/>
      <c r="G44" s="15"/>
      <c r="H44" s="9">
        <f t="shared" si="0"/>
        <v>12</v>
      </c>
      <c r="I44" s="15">
        <v>8</v>
      </c>
      <c r="J44" s="15"/>
      <c r="K44" s="15"/>
      <c r="L44" s="9">
        <f t="shared" si="4"/>
        <v>8</v>
      </c>
      <c r="M44" s="15"/>
      <c r="N44" s="15"/>
      <c r="O44" s="15"/>
      <c r="P44" s="15"/>
      <c r="Q44" s="15"/>
      <c r="R44" s="11">
        <f t="shared" si="5"/>
        <v>0</v>
      </c>
      <c r="S44" s="15">
        <v>4</v>
      </c>
      <c r="T44" s="15"/>
      <c r="U44" s="9">
        <f t="shared" si="1"/>
        <v>4</v>
      </c>
      <c r="V44" s="9">
        <f t="shared" si="2"/>
        <v>0</v>
      </c>
      <c r="W44" s="15"/>
      <c r="X44" s="16">
        <f t="shared" si="3"/>
        <v>0</v>
      </c>
      <c r="Y44" s="26"/>
      <c r="Z44" s="17"/>
    </row>
    <row r="45" spans="1:26" ht="18" customHeight="1" x14ac:dyDescent="0.2">
      <c r="A45" s="13">
        <v>1502007</v>
      </c>
      <c r="B45" s="14" t="s">
        <v>69</v>
      </c>
      <c r="C45" s="15">
        <v>19000</v>
      </c>
      <c r="D45" s="10">
        <f>VLOOKUP($A45,'08.04'!$A$9:$W$204,23,0)</f>
        <v>0</v>
      </c>
      <c r="E45" s="15"/>
      <c r="F45" s="15"/>
      <c r="G45" s="15"/>
      <c r="H45" s="9">
        <f t="shared" si="0"/>
        <v>0</v>
      </c>
      <c r="I45" s="15"/>
      <c r="J45" s="15"/>
      <c r="K45" s="15"/>
      <c r="L45" s="9">
        <f t="shared" si="4"/>
        <v>0</v>
      </c>
      <c r="M45" s="15"/>
      <c r="N45" s="15"/>
      <c r="O45" s="15"/>
      <c r="P45" s="15"/>
      <c r="Q45" s="15"/>
      <c r="R45" s="11">
        <f t="shared" si="5"/>
        <v>0</v>
      </c>
      <c r="S45" s="15"/>
      <c r="T45" s="15"/>
      <c r="U45" s="9">
        <f t="shared" si="1"/>
        <v>0</v>
      </c>
      <c r="V45" s="9">
        <f t="shared" si="2"/>
        <v>0</v>
      </c>
      <c r="W45" s="15"/>
      <c r="X45" s="16">
        <f t="shared" si="3"/>
        <v>0</v>
      </c>
      <c r="Y45" s="26"/>
      <c r="Z45" s="17"/>
    </row>
    <row r="46" spans="1:26" ht="18" customHeight="1" x14ac:dyDescent="0.2">
      <c r="A46" s="13">
        <v>1502011</v>
      </c>
      <c r="B46" s="14" t="s">
        <v>70</v>
      </c>
      <c r="C46" s="15">
        <v>17000</v>
      </c>
      <c r="D46" s="10">
        <f>VLOOKUP($A46,'08.04'!$A$9:$W$204,23,0)</f>
        <v>0</v>
      </c>
      <c r="E46" s="15">
        <v>12</v>
      </c>
      <c r="F46" s="15"/>
      <c r="G46" s="15"/>
      <c r="H46" s="9">
        <f t="shared" si="0"/>
        <v>12</v>
      </c>
      <c r="I46" s="15">
        <v>7</v>
      </c>
      <c r="J46" s="15"/>
      <c r="K46" s="15"/>
      <c r="L46" s="9">
        <f t="shared" si="4"/>
        <v>7</v>
      </c>
      <c r="M46" s="15"/>
      <c r="N46" s="15"/>
      <c r="O46" s="15"/>
      <c r="P46" s="15"/>
      <c r="Q46" s="15"/>
      <c r="R46" s="11">
        <f t="shared" si="5"/>
        <v>0</v>
      </c>
      <c r="S46" s="15">
        <v>5</v>
      </c>
      <c r="T46" s="15"/>
      <c r="U46" s="9">
        <f t="shared" si="1"/>
        <v>5</v>
      </c>
      <c r="V46" s="9">
        <f t="shared" si="2"/>
        <v>0</v>
      </c>
      <c r="W46" s="15"/>
      <c r="X46" s="16">
        <f t="shared" si="3"/>
        <v>0</v>
      </c>
      <c r="Y46" s="26"/>
      <c r="Z46" s="17"/>
    </row>
    <row r="47" spans="1:26" ht="18" customHeight="1" x14ac:dyDescent="0.2">
      <c r="A47" s="13">
        <v>1502012</v>
      </c>
      <c r="B47" s="14" t="s">
        <v>71</v>
      </c>
      <c r="C47" s="15">
        <v>18000</v>
      </c>
      <c r="D47" s="10">
        <f>VLOOKUP($A47,'08.04'!$A$9:$W$204,23,0)</f>
        <v>0</v>
      </c>
      <c r="E47" s="15">
        <v>8</v>
      </c>
      <c r="F47" s="15"/>
      <c r="G47" s="15"/>
      <c r="H47" s="9">
        <f t="shared" si="0"/>
        <v>8</v>
      </c>
      <c r="I47" s="15">
        <v>8</v>
      </c>
      <c r="J47" s="15"/>
      <c r="K47" s="15"/>
      <c r="L47" s="9">
        <f t="shared" si="4"/>
        <v>8</v>
      </c>
      <c r="M47" s="15"/>
      <c r="N47" s="15"/>
      <c r="O47" s="15"/>
      <c r="P47" s="15"/>
      <c r="Q47" s="15"/>
      <c r="R47" s="11">
        <f t="shared" si="5"/>
        <v>0</v>
      </c>
      <c r="S47" s="15"/>
      <c r="T47" s="15"/>
      <c r="U47" s="9">
        <f t="shared" si="1"/>
        <v>0</v>
      </c>
      <c r="V47" s="9">
        <f t="shared" si="2"/>
        <v>0</v>
      </c>
      <c r="W47" s="15"/>
      <c r="X47" s="16">
        <f t="shared" si="3"/>
        <v>0</v>
      </c>
      <c r="Y47" s="18"/>
      <c r="Z47" s="17"/>
    </row>
    <row r="48" spans="1:26" ht="18" customHeight="1" x14ac:dyDescent="0.2">
      <c r="A48" s="13">
        <v>1502013</v>
      </c>
      <c r="B48" s="14" t="s">
        <v>72</v>
      </c>
      <c r="C48" s="15">
        <v>20000</v>
      </c>
      <c r="D48" s="10">
        <f>VLOOKUP($A48,'08.04'!$A$9:$W$204,23,0)</f>
        <v>0</v>
      </c>
      <c r="E48" s="15">
        <v>12</v>
      </c>
      <c r="F48" s="15"/>
      <c r="G48" s="15"/>
      <c r="H48" s="9">
        <f t="shared" si="0"/>
        <v>12</v>
      </c>
      <c r="I48" s="15">
        <v>7</v>
      </c>
      <c r="J48" s="15"/>
      <c r="K48" s="15"/>
      <c r="L48" s="9">
        <f t="shared" si="4"/>
        <v>7</v>
      </c>
      <c r="M48" s="15"/>
      <c r="N48" s="15"/>
      <c r="O48" s="15"/>
      <c r="P48" s="15"/>
      <c r="Q48" s="15"/>
      <c r="R48" s="11">
        <f t="shared" si="5"/>
        <v>0</v>
      </c>
      <c r="S48" s="15">
        <v>5</v>
      </c>
      <c r="T48" s="15"/>
      <c r="U48" s="9">
        <f t="shared" si="1"/>
        <v>5</v>
      </c>
      <c r="V48" s="9">
        <f t="shared" si="2"/>
        <v>0</v>
      </c>
      <c r="W48" s="15"/>
      <c r="X48" s="16">
        <f t="shared" si="3"/>
        <v>0</v>
      </c>
      <c r="Y48" s="18"/>
      <c r="Z48" s="17"/>
    </row>
    <row r="49" spans="1:28" ht="18" customHeight="1" x14ac:dyDescent="0.2">
      <c r="A49" s="13">
        <v>1502021</v>
      </c>
      <c r="B49" s="14" t="s">
        <v>73</v>
      </c>
      <c r="C49" s="15">
        <v>22000</v>
      </c>
      <c r="D49" s="10">
        <f>VLOOKUP($A49,'08.04'!$A$9:$W$204,23,0)</f>
        <v>0</v>
      </c>
      <c r="E49" s="15">
        <v>12</v>
      </c>
      <c r="F49" s="15"/>
      <c r="G49" s="15"/>
      <c r="H49" s="9">
        <f t="shared" si="0"/>
        <v>12</v>
      </c>
      <c r="I49" s="15">
        <v>6</v>
      </c>
      <c r="J49" s="15"/>
      <c r="K49" s="15"/>
      <c r="L49" s="9">
        <f t="shared" si="4"/>
        <v>6</v>
      </c>
      <c r="M49" s="15"/>
      <c r="N49" s="15"/>
      <c r="O49" s="15"/>
      <c r="P49" s="15"/>
      <c r="Q49" s="15"/>
      <c r="R49" s="11">
        <f t="shared" si="5"/>
        <v>0</v>
      </c>
      <c r="S49" s="15">
        <v>6</v>
      </c>
      <c r="T49" s="15"/>
      <c r="U49" s="9">
        <f t="shared" si="1"/>
        <v>6</v>
      </c>
      <c r="V49" s="9">
        <f t="shared" si="2"/>
        <v>0</v>
      </c>
      <c r="W49" s="15"/>
      <c r="X49" s="16">
        <f t="shared" si="3"/>
        <v>0</v>
      </c>
      <c r="Y49" s="18"/>
      <c r="Z49" s="17"/>
    </row>
    <row r="50" spans="1:28" ht="18" customHeight="1" x14ac:dyDescent="0.2">
      <c r="A50" s="13">
        <v>1502024</v>
      </c>
      <c r="B50" s="14" t="s">
        <v>74</v>
      </c>
      <c r="C50" s="15">
        <v>21000</v>
      </c>
      <c r="D50" s="10">
        <f>VLOOKUP($A50,'08.04'!$A$9:$W$204,23,0)</f>
        <v>0</v>
      </c>
      <c r="E50" s="15"/>
      <c r="F50" s="15"/>
      <c r="G50" s="15"/>
      <c r="H50" s="9">
        <f t="shared" si="0"/>
        <v>0</v>
      </c>
      <c r="I50" s="15"/>
      <c r="J50" s="15"/>
      <c r="K50" s="15"/>
      <c r="L50" s="9">
        <f t="shared" si="4"/>
        <v>0</v>
      </c>
      <c r="M50" s="15"/>
      <c r="N50" s="15"/>
      <c r="O50" s="15"/>
      <c r="P50" s="15"/>
      <c r="Q50" s="15"/>
      <c r="R50" s="11">
        <f t="shared" si="5"/>
        <v>0</v>
      </c>
      <c r="S50" s="15"/>
      <c r="T50" s="15"/>
      <c r="U50" s="9">
        <f t="shared" si="1"/>
        <v>0</v>
      </c>
      <c r="V50" s="9">
        <f t="shared" si="2"/>
        <v>0</v>
      </c>
      <c r="W50" s="15"/>
      <c r="X50" s="16">
        <f t="shared" si="3"/>
        <v>0</v>
      </c>
      <c r="Y50" s="18"/>
      <c r="Z50" s="17"/>
    </row>
    <row r="51" spans="1:28" ht="18" customHeight="1" x14ac:dyDescent="0.2">
      <c r="A51" s="13">
        <v>1502029</v>
      </c>
      <c r="B51" s="14" t="s">
        <v>75</v>
      </c>
      <c r="C51" s="15">
        <v>19000</v>
      </c>
      <c r="D51" s="10">
        <f>VLOOKUP($A51,'08.04'!$A$9:$W$204,23,0)</f>
        <v>0</v>
      </c>
      <c r="E51" s="15">
        <v>12</v>
      </c>
      <c r="F51" s="15"/>
      <c r="G51" s="15"/>
      <c r="H51" s="9">
        <f t="shared" si="0"/>
        <v>12</v>
      </c>
      <c r="I51" s="15">
        <v>12</v>
      </c>
      <c r="J51" s="15"/>
      <c r="K51" s="15"/>
      <c r="L51" s="9">
        <f t="shared" si="4"/>
        <v>12</v>
      </c>
      <c r="M51" s="15"/>
      <c r="N51" s="15"/>
      <c r="O51" s="15"/>
      <c r="P51" s="15"/>
      <c r="Q51" s="15"/>
      <c r="R51" s="11">
        <f t="shared" si="5"/>
        <v>0</v>
      </c>
      <c r="S51" s="15"/>
      <c r="T51" s="15"/>
      <c r="U51" s="9">
        <f t="shared" si="1"/>
        <v>0</v>
      </c>
      <c r="V51" s="9">
        <f t="shared" si="2"/>
        <v>0</v>
      </c>
      <c r="W51" s="15"/>
      <c r="X51" s="16">
        <f t="shared" si="3"/>
        <v>0</v>
      </c>
      <c r="Y51" s="18"/>
      <c r="Z51" s="17"/>
    </row>
    <row r="52" spans="1:28" ht="18" customHeight="1" x14ac:dyDescent="0.2">
      <c r="A52" s="13">
        <v>1509001</v>
      </c>
      <c r="B52" s="14" t="s">
        <v>76</v>
      </c>
      <c r="C52" s="15">
        <v>25000</v>
      </c>
      <c r="D52" s="10">
        <f>VLOOKUP($A52,'08.04'!$A$9:$W$204,23,0)</f>
        <v>0</v>
      </c>
      <c r="E52" s="15"/>
      <c r="F52" s="15"/>
      <c r="G52" s="15"/>
      <c r="H52" s="9">
        <f t="shared" si="0"/>
        <v>0</v>
      </c>
      <c r="I52" s="15"/>
      <c r="J52" s="15"/>
      <c r="K52" s="15"/>
      <c r="L52" s="9">
        <f t="shared" si="4"/>
        <v>0</v>
      </c>
      <c r="M52" s="15"/>
      <c r="N52" s="15"/>
      <c r="O52" s="15"/>
      <c r="P52" s="15"/>
      <c r="Q52" s="15"/>
      <c r="R52" s="11">
        <f t="shared" si="5"/>
        <v>0</v>
      </c>
      <c r="S52" s="15"/>
      <c r="T52" s="15"/>
      <c r="U52" s="9">
        <f t="shared" si="1"/>
        <v>0</v>
      </c>
      <c r="V52" s="9">
        <f t="shared" si="2"/>
        <v>0</v>
      </c>
      <c r="W52" s="15"/>
      <c r="X52" s="16">
        <f t="shared" si="3"/>
        <v>0</v>
      </c>
      <c r="Y52" s="18"/>
      <c r="Z52" s="17"/>
    </row>
    <row r="53" spans="1:28" ht="18" customHeight="1" x14ac:dyDescent="0.2">
      <c r="A53" s="7">
        <v>1520000</v>
      </c>
      <c r="B53" s="8" t="s">
        <v>77</v>
      </c>
      <c r="C53" s="9"/>
      <c r="D53" s="10">
        <f>VLOOKUP($A53,'08.04'!$A$9:$W$204,23,0)</f>
        <v>0</v>
      </c>
      <c r="E53" s="10"/>
      <c r="F53" s="10"/>
      <c r="G53" s="10"/>
      <c r="H53" s="9"/>
      <c r="I53" s="10"/>
      <c r="J53" s="10"/>
      <c r="K53" s="10"/>
      <c r="L53" s="9">
        <f t="shared" si="4"/>
        <v>0</v>
      </c>
      <c r="M53" s="10"/>
      <c r="N53" s="10"/>
      <c r="O53" s="10"/>
      <c r="P53" s="10"/>
      <c r="Q53" s="10"/>
      <c r="R53" s="11">
        <f t="shared" si="5"/>
        <v>0</v>
      </c>
      <c r="S53" s="10"/>
      <c r="T53" s="10"/>
      <c r="U53" s="9"/>
      <c r="V53" s="9"/>
      <c r="W53" s="10"/>
      <c r="X53" s="9"/>
      <c r="Y53" s="18"/>
      <c r="Z53" s="17"/>
    </row>
    <row r="54" spans="1:28" s="24" customFormat="1" ht="18" customHeight="1" x14ac:dyDescent="0.2">
      <c r="A54" s="13">
        <v>1520001</v>
      </c>
      <c r="B54" s="20" t="s">
        <v>78</v>
      </c>
      <c r="C54" s="21">
        <v>22000</v>
      </c>
      <c r="D54" s="10">
        <f>VLOOKUP($A54,'08.04'!$A$9:$W$204,23,0)</f>
        <v>0</v>
      </c>
      <c r="E54" s="21"/>
      <c r="F54" s="21"/>
      <c r="G54" s="21"/>
      <c r="H54" s="9">
        <f t="shared" ref="H54:H64" si="6">SUM(E54:G54)</f>
        <v>0</v>
      </c>
      <c r="I54" s="21"/>
      <c r="J54" s="21"/>
      <c r="K54" s="21"/>
      <c r="L54" s="9">
        <f t="shared" si="4"/>
        <v>0</v>
      </c>
      <c r="M54" s="21"/>
      <c r="N54" s="15"/>
      <c r="O54" s="21"/>
      <c r="P54" s="15"/>
      <c r="Q54" s="21"/>
      <c r="R54" s="11">
        <f t="shared" si="5"/>
        <v>0</v>
      </c>
      <c r="S54" s="21"/>
      <c r="T54" s="21"/>
      <c r="U54" s="9">
        <f t="shared" ref="U54:U64" si="7">S54+T54</f>
        <v>0</v>
      </c>
      <c r="V54" s="9">
        <f t="shared" ref="V54:V64" si="8">D54+H54-L54-R54-U54</f>
        <v>0</v>
      </c>
      <c r="W54" s="21"/>
      <c r="X54" s="16">
        <f t="shared" ref="X54:X64" si="9">W54-V54</f>
        <v>0</v>
      </c>
      <c r="Y54" s="18"/>
      <c r="Z54" s="18"/>
      <c r="AA54" s="17"/>
      <c r="AB54" s="3"/>
    </row>
    <row r="55" spans="1:28" s="24" customFormat="1" ht="18" customHeight="1" x14ac:dyDescent="0.2">
      <c r="A55" s="13">
        <v>1520004</v>
      </c>
      <c r="B55" s="20" t="s">
        <v>79</v>
      </c>
      <c r="C55" s="21">
        <v>22000</v>
      </c>
      <c r="D55" s="10">
        <f>VLOOKUP($A55,'08.04'!$A$9:$W$204,23,0)</f>
        <v>0</v>
      </c>
      <c r="E55" s="15">
        <v>8</v>
      </c>
      <c r="F55" s="15"/>
      <c r="G55" s="15"/>
      <c r="H55" s="9">
        <f t="shared" si="6"/>
        <v>8</v>
      </c>
      <c r="I55" s="15">
        <v>5</v>
      </c>
      <c r="J55" s="15"/>
      <c r="K55" s="15"/>
      <c r="L55" s="9">
        <f t="shared" si="4"/>
        <v>5</v>
      </c>
      <c r="M55" s="15"/>
      <c r="N55" s="15"/>
      <c r="O55" s="15"/>
      <c r="P55" s="15"/>
      <c r="Q55" s="15"/>
      <c r="R55" s="11">
        <f t="shared" si="5"/>
        <v>0</v>
      </c>
      <c r="S55" s="15">
        <v>3</v>
      </c>
      <c r="T55" s="15"/>
      <c r="U55" s="9">
        <f t="shared" si="7"/>
        <v>3</v>
      </c>
      <c r="V55" s="9">
        <f t="shared" si="8"/>
        <v>0</v>
      </c>
      <c r="W55" s="15"/>
      <c r="X55" s="16">
        <f t="shared" si="9"/>
        <v>0</v>
      </c>
      <c r="Y55" s="18"/>
      <c r="Z55" s="18"/>
      <c r="AA55" s="17"/>
      <c r="AB55" s="3"/>
    </row>
    <row r="56" spans="1:28" x14ac:dyDescent="0.2">
      <c r="A56" s="13">
        <v>1520005</v>
      </c>
      <c r="B56" s="14" t="s">
        <v>80</v>
      </c>
      <c r="C56" s="15">
        <v>22000</v>
      </c>
      <c r="D56" s="10">
        <f>VLOOKUP($A56,'08.04'!$A$9:$W$204,23,0)</f>
        <v>0</v>
      </c>
      <c r="E56" s="15">
        <v>10</v>
      </c>
      <c r="F56" s="15"/>
      <c r="G56" s="15"/>
      <c r="H56" s="9">
        <f t="shared" si="6"/>
        <v>10</v>
      </c>
      <c r="I56" s="15">
        <v>10</v>
      </c>
      <c r="J56" s="15"/>
      <c r="K56" s="15"/>
      <c r="L56" s="9">
        <f t="shared" si="4"/>
        <v>10</v>
      </c>
      <c r="M56" s="15"/>
      <c r="N56" s="15"/>
      <c r="O56" s="15"/>
      <c r="P56" s="15"/>
      <c r="Q56" s="15"/>
      <c r="R56" s="11">
        <f t="shared" si="5"/>
        <v>0</v>
      </c>
      <c r="S56" s="15"/>
      <c r="T56" s="15"/>
      <c r="U56" s="9">
        <f t="shared" si="7"/>
        <v>0</v>
      </c>
      <c r="V56" s="9">
        <f t="shared" si="8"/>
        <v>0</v>
      </c>
      <c r="W56" s="15"/>
      <c r="X56" s="16">
        <f t="shared" si="9"/>
        <v>0</v>
      </c>
      <c r="Y56" s="18"/>
      <c r="Z56" s="18"/>
      <c r="AA56" s="17"/>
    </row>
    <row r="57" spans="1:28" x14ac:dyDescent="0.2">
      <c r="A57" s="13">
        <v>1520020</v>
      </c>
      <c r="B57" s="14" t="s">
        <v>81</v>
      </c>
      <c r="C57" s="15">
        <v>20000</v>
      </c>
      <c r="D57" s="10">
        <f>VLOOKUP($A57,'08.04'!$A$9:$W$204,23,0)</f>
        <v>0</v>
      </c>
      <c r="E57" s="15">
        <v>12</v>
      </c>
      <c r="F57" s="15"/>
      <c r="G57" s="15"/>
      <c r="H57" s="9">
        <f t="shared" si="6"/>
        <v>12</v>
      </c>
      <c r="I57" s="15">
        <v>12</v>
      </c>
      <c r="J57" s="15"/>
      <c r="K57" s="15"/>
      <c r="L57" s="9">
        <f t="shared" si="4"/>
        <v>12</v>
      </c>
      <c r="M57" s="15"/>
      <c r="N57" s="15"/>
      <c r="O57" s="15"/>
      <c r="P57" s="15"/>
      <c r="Q57" s="15"/>
      <c r="R57" s="11">
        <f t="shared" si="5"/>
        <v>0</v>
      </c>
      <c r="S57" s="15"/>
      <c r="T57" s="15"/>
      <c r="U57" s="9">
        <f t="shared" si="7"/>
        <v>0</v>
      </c>
      <c r="V57" s="9">
        <f t="shared" si="8"/>
        <v>0</v>
      </c>
      <c r="W57" s="15"/>
      <c r="X57" s="16">
        <f t="shared" si="9"/>
        <v>0</v>
      </c>
      <c r="Y57" s="18"/>
      <c r="Z57" s="17"/>
    </row>
    <row r="58" spans="1:28" ht="18" customHeight="1" x14ac:dyDescent="0.2">
      <c r="A58" s="13">
        <v>1520041</v>
      </c>
      <c r="B58" s="14" t="s">
        <v>82</v>
      </c>
      <c r="C58" s="15">
        <v>29000</v>
      </c>
      <c r="D58" s="10">
        <f>VLOOKUP($A58,'08.04'!$A$9:$W$204,23,0)</f>
        <v>0</v>
      </c>
      <c r="E58" s="15"/>
      <c r="F58" s="15"/>
      <c r="G58" s="15"/>
      <c r="H58" s="9">
        <f t="shared" si="6"/>
        <v>0</v>
      </c>
      <c r="I58" s="15"/>
      <c r="J58" s="15"/>
      <c r="K58" s="15"/>
      <c r="L58" s="9">
        <f t="shared" si="4"/>
        <v>0</v>
      </c>
      <c r="M58" s="15"/>
      <c r="N58" s="15"/>
      <c r="O58" s="15"/>
      <c r="P58" s="15"/>
      <c r="Q58" s="15"/>
      <c r="R58" s="11">
        <f>SUM(M58:Q58)</f>
        <v>0</v>
      </c>
      <c r="S58" s="15"/>
      <c r="T58" s="15"/>
      <c r="U58" s="9">
        <f>S58+T58</f>
        <v>0</v>
      </c>
      <c r="V58" s="9">
        <f t="shared" si="8"/>
        <v>0</v>
      </c>
      <c r="W58" s="15"/>
      <c r="X58" s="16">
        <f>W58-V58</f>
        <v>0</v>
      </c>
      <c r="Y58" s="18"/>
      <c r="Z58" s="17"/>
    </row>
    <row r="59" spans="1:28" ht="18" customHeight="1" x14ac:dyDescent="0.2">
      <c r="A59" s="13">
        <v>1520043</v>
      </c>
      <c r="B59" s="14" t="s">
        <v>83</v>
      </c>
      <c r="C59" s="15">
        <v>32000</v>
      </c>
      <c r="D59" s="10">
        <f>VLOOKUP($A59,'08.04'!$A$9:$W$204,23,0)</f>
        <v>0</v>
      </c>
      <c r="E59" s="15"/>
      <c r="F59" s="15"/>
      <c r="G59" s="15"/>
      <c r="H59" s="9">
        <f t="shared" si="6"/>
        <v>0</v>
      </c>
      <c r="I59" s="15"/>
      <c r="J59" s="15"/>
      <c r="K59" s="15"/>
      <c r="L59" s="9">
        <f t="shared" si="4"/>
        <v>0</v>
      </c>
      <c r="M59" s="15"/>
      <c r="N59" s="15"/>
      <c r="O59" s="15"/>
      <c r="P59" s="15"/>
      <c r="Q59" s="15"/>
      <c r="R59" s="11">
        <f t="shared" si="5"/>
        <v>0</v>
      </c>
      <c r="S59" s="15"/>
      <c r="T59" s="15"/>
      <c r="U59" s="9">
        <f t="shared" si="7"/>
        <v>0</v>
      </c>
      <c r="V59" s="9">
        <f t="shared" si="8"/>
        <v>0</v>
      </c>
      <c r="W59" s="15"/>
      <c r="X59" s="16">
        <f t="shared" si="9"/>
        <v>0</v>
      </c>
      <c r="Y59" s="18"/>
      <c r="Z59" s="17"/>
    </row>
    <row r="60" spans="1:28" ht="18" customHeight="1" x14ac:dyDescent="0.2">
      <c r="A60" s="13">
        <v>1520050</v>
      </c>
      <c r="B60" s="14" t="s">
        <v>243</v>
      </c>
      <c r="C60" s="15">
        <v>35000</v>
      </c>
      <c r="D60" s="10">
        <f>VLOOKUP($A60,'08.04'!$A$9:$W$204,23,0)</f>
        <v>0</v>
      </c>
      <c r="E60" s="15"/>
      <c r="F60" s="15"/>
      <c r="G60" s="15"/>
      <c r="H60" s="9">
        <f t="shared" si="6"/>
        <v>0</v>
      </c>
      <c r="I60" s="15">
        <v>32</v>
      </c>
      <c r="J60" s="15"/>
      <c r="K60" s="15"/>
      <c r="L60" s="9">
        <f t="shared" si="4"/>
        <v>32</v>
      </c>
      <c r="M60" s="15"/>
      <c r="N60" s="15"/>
      <c r="O60" s="15"/>
      <c r="P60" s="15"/>
      <c r="Q60" s="15"/>
      <c r="R60" s="11">
        <f t="shared" si="5"/>
        <v>0</v>
      </c>
      <c r="S60" s="15"/>
      <c r="T60" s="15"/>
      <c r="U60" s="9">
        <f t="shared" si="7"/>
        <v>0</v>
      </c>
      <c r="V60" s="9"/>
      <c r="W60" s="15"/>
      <c r="X60" s="16"/>
      <c r="Y60" s="18"/>
      <c r="Z60" s="17"/>
    </row>
    <row r="61" spans="1:28" ht="18" customHeight="1" x14ac:dyDescent="0.2">
      <c r="A61" s="13">
        <v>1520051</v>
      </c>
      <c r="B61" s="14" t="s">
        <v>244</v>
      </c>
      <c r="C61" s="15">
        <v>50000</v>
      </c>
      <c r="D61" s="10">
        <f>VLOOKUP($A61,'08.04'!$A$9:$W$204,23,0)</f>
        <v>0</v>
      </c>
      <c r="E61" s="15"/>
      <c r="F61" s="15"/>
      <c r="G61" s="15"/>
      <c r="H61" s="9">
        <f t="shared" si="6"/>
        <v>0</v>
      </c>
      <c r="I61" s="15">
        <v>35</v>
      </c>
      <c r="J61" s="15"/>
      <c r="K61" s="15"/>
      <c r="L61" s="9">
        <f t="shared" si="4"/>
        <v>35</v>
      </c>
      <c r="M61" s="15"/>
      <c r="N61" s="15"/>
      <c r="O61" s="15"/>
      <c r="P61" s="15"/>
      <c r="Q61" s="15"/>
      <c r="R61" s="11">
        <f t="shared" si="5"/>
        <v>0</v>
      </c>
      <c r="S61" s="15"/>
      <c r="T61" s="15"/>
      <c r="U61" s="9">
        <f t="shared" si="7"/>
        <v>0</v>
      </c>
      <c r="V61" s="9"/>
      <c r="W61" s="15"/>
      <c r="X61" s="16"/>
      <c r="Y61" s="18"/>
      <c r="Z61" s="17"/>
    </row>
    <row r="62" spans="1:28" ht="18" customHeight="1" x14ac:dyDescent="0.2">
      <c r="A62" s="13">
        <v>1522008</v>
      </c>
      <c r="B62" s="14" t="s">
        <v>84</v>
      </c>
      <c r="C62" s="15">
        <v>25000</v>
      </c>
      <c r="D62" s="10">
        <f>VLOOKUP($A62,'08.04'!$A$9:$W$204,23,0)</f>
        <v>0</v>
      </c>
      <c r="E62" s="15">
        <v>8</v>
      </c>
      <c r="F62" s="15"/>
      <c r="G62" s="15"/>
      <c r="H62" s="9">
        <f t="shared" si="6"/>
        <v>8</v>
      </c>
      <c r="I62" s="15">
        <v>8</v>
      </c>
      <c r="J62" s="15"/>
      <c r="K62" s="15"/>
      <c r="L62" s="9">
        <f t="shared" si="4"/>
        <v>8</v>
      </c>
      <c r="M62" s="15"/>
      <c r="N62" s="15"/>
      <c r="O62" s="15"/>
      <c r="P62" s="15"/>
      <c r="Q62" s="15"/>
      <c r="R62" s="11">
        <f t="shared" si="5"/>
        <v>0</v>
      </c>
      <c r="S62" s="15"/>
      <c r="T62" s="15"/>
      <c r="U62" s="9">
        <f t="shared" si="7"/>
        <v>0</v>
      </c>
      <c r="V62" s="9">
        <f t="shared" si="8"/>
        <v>0</v>
      </c>
      <c r="W62" s="15"/>
      <c r="X62" s="16">
        <f t="shared" si="9"/>
        <v>0</v>
      </c>
      <c r="Y62" s="18"/>
      <c r="Z62" s="17"/>
    </row>
    <row r="63" spans="1:28" ht="18" customHeight="1" x14ac:dyDescent="0.2">
      <c r="A63" s="13">
        <v>1523008</v>
      </c>
      <c r="B63" s="14" t="s">
        <v>232</v>
      </c>
      <c r="C63" s="15">
        <v>13000</v>
      </c>
      <c r="D63" s="10">
        <f>VLOOKUP($A63,'08.04'!$A$9:$W$204,23,0)</f>
        <v>0</v>
      </c>
      <c r="E63" s="15">
        <v>283</v>
      </c>
      <c r="F63" s="15"/>
      <c r="G63" s="15"/>
      <c r="H63" s="9">
        <f t="shared" si="6"/>
        <v>283</v>
      </c>
      <c r="I63" s="15">
        <v>12</v>
      </c>
      <c r="J63" s="15"/>
      <c r="K63" s="15"/>
      <c r="L63" s="9">
        <f t="shared" si="4"/>
        <v>12</v>
      </c>
      <c r="M63" s="15"/>
      <c r="N63" s="15"/>
      <c r="O63" s="15"/>
      <c r="P63" s="15"/>
      <c r="Q63" s="15"/>
      <c r="R63" s="11">
        <f t="shared" si="5"/>
        <v>0</v>
      </c>
      <c r="S63" s="15"/>
      <c r="T63" s="15"/>
      <c r="U63" s="9">
        <f t="shared" si="7"/>
        <v>0</v>
      </c>
      <c r="V63" s="9">
        <f>D63+H63-L63-R63-U63-L60*3-L61*5</f>
        <v>0</v>
      </c>
      <c r="W63" s="15"/>
      <c r="X63" s="16">
        <f t="shared" si="9"/>
        <v>0</v>
      </c>
      <c r="Y63" s="18"/>
      <c r="Z63" s="17"/>
    </row>
    <row r="64" spans="1:28" ht="18" customHeight="1" x14ac:dyDescent="0.2">
      <c r="A64" s="13">
        <v>1522009</v>
      </c>
      <c r="B64" s="14" t="s">
        <v>85</v>
      </c>
      <c r="C64" s="15">
        <v>24000</v>
      </c>
      <c r="D64" s="10">
        <f>VLOOKUP($A64,'08.04'!$A$9:$W$204,23,0)</f>
        <v>0</v>
      </c>
      <c r="E64" s="15"/>
      <c r="F64" s="15"/>
      <c r="G64" s="15"/>
      <c r="H64" s="9">
        <f t="shared" si="6"/>
        <v>0</v>
      </c>
      <c r="I64" s="15"/>
      <c r="J64" s="15"/>
      <c r="K64" s="15"/>
      <c r="L64" s="9">
        <f t="shared" si="4"/>
        <v>0</v>
      </c>
      <c r="M64" s="15"/>
      <c r="N64" s="15"/>
      <c r="O64" s="15"/>
      <c r="P64" s="15"/>
      <c r="Q64" s="15"/>
      <c r="R64" s="11">
        <f t="shared" si="5"/>
        <v>0</v>
      </c>
      <c r="S64" s="15"/>
      <c r="T64" s="15"/>
      <c r="U64" s="9">
        <f t="shared" si="7"/>
        <v>0</v>
      </c>
      <c r="V64" s="9">
        <f t="shared" si="8"/>
        <v>0</v>
      </c>
      <c r="W64" s="15"/>
      <c r="X64" s="16">
        <f t="shared" si="9"/>
        <v>0</v>
      </c>
      <c r="Y64" s="18"/>
      <c r="Z64" s="17"/>
    </row>
    <row r="65" spans="1:26" ht="18" customHeight="1" x14ac:dyDescent="0.2">
      <c r="A65" s="7">
        <v>1530000</v>
      </c>
      <c r="B65" s="8" t="s">
        <v>86</v>
      </c>
      <c r="C65" s="9"/>
      <c r="D65" s="10">
        <f>VLOOKUP($A65,'08.04'!$A$9:$W$204,23,0)</f>
        <v>0</v>
      </c>
      <c r="E65" s="10"/>
      <c r="F65" s="10"/>
      <c r="G65" s="10"/>
      <c r="H65" s="9"/>
      <c r="I65" s="10"/>
      <c r="J65" s="10"/>
      <c r="K65" s="10"/>
      <c r="L65" s="9">
        <f t="shared" si="4"/>
        <v>0</v>
      </c>
      <c r="M65" s="10"/>
      <c r="N65" s="10"/>
      <c r="O65" s="10"/>
      <c r="P65" s="10"/>
      <c r="Q65" s="10"/>
      <c r="R65" s="11">
        <f t="shared" si="5"/>
        <v>0</v>
      </c>
      <c r="S65" s="10"/>
      <c r="T65" s="10"/>
      <c r="U65" s="9"/>
      <c r="V65" s="9"/>
      <c r="W65" s="10"/>
      <c r="X65" s="9"/>
      <c r="Y65" s="18"/>
      <c r="Z65" s="17"/>
    </row>
    <row r="66" spans="1:26" ht="18" customHeight="1" x14ac:dyDescent="0.2">
      <c r="A66" s="13">
        <v>1532013</v>
      </c>
      <c r="B66" s="14" t="s">
        <v>87</v>
      </c>
      <c r="C66" s="15">
        <v>89000</v>
      </c>
      <c r="D66" s="10">
        <f>VLOOKUP($A66,'08.04'!$A$9:$W$204,23,0)</f>
        <v>0</v>
      </c>
      <c r="E66" s="15"/>
      <c r="F66" s="15"/>
      <c r="G66" s="15"/>
      <c r="H66" s="9">
        <f>SUM(E66:G66)</f>
        <v>0</v>
      </c>
      <c r="I66" s="15"/>
      <c r="J66" s="15"/>
      <c r="K66" s="15"/>
      <c r="L66" s="9">
        <f t="shared" si="4"/>
        <v>0</v>
      </c>
      <c r="M66" s="15"/>
      <c r="N66" s="15"/>
      <c r="O66" s="15"/>
      <c r="P66" s="15"/>
      <c r="Q66" s="15"/>
      <c r="R66" s="11">
        <f t="shared" si="5"/>
        <v>0</v>
      </c>
      <c r="S66" s="15"/>
      <c r="T66" s="15"/>
      <c r="U66" s="9">
        <f>S66+T66</f>
        <v>0</v>
      </c>
      <c r="V66" s="9">
        <f>D66+H66-L66-R66-U66</f>
        <v>0</v>
      </c>
      <c r="W66" s="15"/>
      <c r="X66" s="16">
        <f>W66-V66</f>
        <v>0</v>
      </c>
      <c r="Y66" s="18"/>
      <c r="Z66" s="17"/>
    </row>
    <row r="67" spans="1:26" ht="18" customHeight="1" x14ac:dyDescent="0.2">
      <c r="A67" s="7">
        <v>1540000</v>
      </c>
      <c r="B67" s="8" t="s">
        <v>88</v>
      </c>
      <c r="C67" s="9"/>
      <c r="D67" s="10">
        <f>VLOOKUP($A67,'08.04'!$A$9:$W$204,23,0)</f>
        <v>0</v>
      </c>
      <c r="E67" s="10"/>
      <c r="F67" s="10"/>
      <c r="G67" s="10"/>
      <c r="H67" s="9"/>
      <c r="I67" s="10"/>
      <c r="J67" s="10"/>
      <c r="K67" s="10"/>
      <c r="L67" s="9">
        <f t="shared" si="4"/>
        <v>0</v>
      </c>
      <c r="M67" s="10"/>
      <c r="N67" s="10"/>
      <c r="O67" s="10"/>
      <c r="P67" s="10"/>
      <c r="Q67" s="10"/>
      <c r="R67" s="11">
        <f t="shared" si="5"/>
        <v>0</v>
      </c>
      <c r="S67" s="10"/>
      <c r="T67" s="10"/>
      <c r="U67" s="9"/>
      <c r="V67" s="9"/>
      <c r="W67" s="10"/>
      <c r="X67" s="9"/>
      <c r="Y67" s="18"/>
      <c r="Z67" s="17"/>
    </row>
    <row r="68" spans="1:26" s="24" customFormat="1" ht="18" customHeight="1" x14ac:dyDescent="0.2">
      <c r="A68" s="25">
        <v>1540002</v>
      </c>
      <c r="B68" s="20" t="s">
        <v>89</v>
      </c>
      <c r="C68" s="21">
        <v>19000</v>
      </c>
      <c r="D68" s="10">
        <f>VLOOKUP($A68,'08.04'!$A$9:$W$204,23,0)</f>
        <v>0</v>
      </c>
      <c r="E68" s="15"/>
      <c r="F68" s="15"/>
      <c r="G68" s="15"/>
      <c r="H68" s="9">
        <f>SUM(E68:G68)</f>
        <v>0</v>
      </c>
      <c r="I68" s="15"/>
      <c r="J68" s="15"/>
      <c r="K68" s="15"/>
      <c r="L68" s="9">
        <f t="shared" si="4"/>
        <v>0</v>
      </c>
      <c r="M68" s="15"/>
      <c r="N68" s="15"/>
      <c r="O68" s="15"/>
      <c r="P68" s="15"/>
      <c r="Q68" s="15"/>
      <c r="R68" s="11">
        <f t="shared" si="5"/>
        <v>0</v>
      </c>
      <c r="S68" s="15"/>
      <c r="T68" s="15"/>
      <c r="U68" s="9">
        <f>S68+T68</f>
        <v>0</v>
      </c>
      <c r="V68" s="9">
        <f>D68+H68-L68-R68-U68</f>
        <v>0</v>
      </c>
      <c r="W68" s="15"/>
      <c r="X68" s="16">
        <f>W68-V68</f>
        <v>0</v>
      </c>
      <c r="Y68" s="22"/>
      <c r="Z68" s="23"/>
    </row>
    <row r="69" spans="1:26" s="24" customFormat="1" ht="18" customHeight="1" x14ac:dyDescent="0.2">
      <c r="A69" s="25">
        <v>1540034</v>
      </c>
      <c r="B69" s="20" t="s">
        <v>90</v>
      </c>
      <c r="C69" s="21">
        <v>16000</v>
      </c>
      <c r="D69" s="10">
        <f>VLOOKUP($A69,'08.04'!$A$9:$W$204,23,0)</f>
        <v>0</v>
      </c>
      <c r="E69" s="15"/>
      <c r="F69" s="15"/>
      <c r="G69" s="15"/>
      <c r="H69" s="9">
        <f>SUM(E69:G69)</f>
        <v>0</v>
      </c>
      <c r="I69" s="15"/>
      <c r="J69" s="15"/>
      <c r="K69" s="15"/>
      <c r="L69" s="9">
        <f t="shared" si="4"/>
        <v>0</v>
      </c>
      <c r="M69" s="15"/>
      <c r="N69" s="15"/>
      <c r="O69" s="15"/>
      <c r="P69" s="15"/>
      <c r="Q69" s="15"/>
      <c r="R69" s="11">
        <f t="shared" si="5"/>
        <v>0</v>
      </c>
      <c r="S69" s="15"/>
      <c r="T69" s="15"/>
      <c r="U69" s="9">
        <f>S69+T69</f>
        <v>0</v>
      </c>
      <c r="V69" s="9">
        <f>D69+H69-L69-R69-U69</f>
        <v>0</v>
      </c>
      <c r="W69" s="15"/>
      <c r="X69" s="16">
        <f>W69-V69</f>
        <v>0</v>
      </c>
      <c r="Y69" s="22"/>
      <c r="Z69" s="23"/>
    </row>
    <row r="70" spans="1:26" ht="18" customHeight="1" x14ac:dyDescent="0.2">
      <c r="A70" s="7">
        <v>1560000</v>
      </c>
      <c r="B70" s="8" t="s">
        <v>91</v>
      </c>
      <c r="C70" s="9"/>
      <c r="D70" s="10">
        <f>VLOOKUP($A70,'08.04'!$A$9:$W$204,23,0)</f>
        <v>0</v>
      </c>
      <c r="E70" s="10"/>
      <c r="F70" s="10"/>
      <c r="G70" s="10"/>
      <c r="H70" s="9"/>
      <c r="I70" s="10"/>
      <c r="J70" s="10"/>
      <c r="K70" s="10"/>
      <c r="L70" s="9">
        <f t="shared" si="4"/>
        <v>0</v>
      </c>
      <c r="M70" s="10"/>
      <c r="N70" s="10"/>
      <c r="O70" s="10"/>
      <c r="P70" s="10"/>
      <c r="Q70" s="10"/>
      <c r="R70" s="11">
        <f t="shared" si="5"/>
        <v>0</v>
      </c>
      <c r="S70" s="10"/>
      <c r="T70" s="10"/>
      <c r="U70" s="9"/>
      <c r="V70" s="9"/>
      <c r="W70" s="10"/>
      <c r="X70" s="9"/>
      <c r="Y70" s="18"/>
      <c r="Z70" s="17"/>
    </row>
    <row r="71" spans="1:26" ht="18" customHeight="1" x14ac:dyDescent="0.2">
      <c r="A71" s="13">
        <v>1560001</v>
      </c>
      <c r="B71" s="14" t="s">
        <v>92</v>
      </c>
      <c r="C71" s="15">
        <v>28000</v>
      </c>
      <c r="D71" s="10">
        <f>VLOOKUP($A71,'08.04'!$A$9:$W$204,23,0)</f>
        <v>0</v>
      </c>
      <c r="E71" s="15">
        <v>7</v>
      </c>
      <c r="F71" s="15"/>
      <c r="G71" s="15"/>
      <c r="H71" s="9">
        <f>SUM(E71:G71)</f>
        <v>7</v>
      </c>
      <c r="I71" s="15">
        <v>6</v>
      </c>
      <c r="J71" s="15"/>
      <c r="K71" s="15"/>
      <c r="L71" s="9">
        <f t="shared" si="4"/>
        <v>6</v>
      </c>
      <c r="M71" s="15"/>
      <c r="N71" s="15"/>
      <c r="O71" s="15"/>
      <c r="P71" s="15"/>
      <c r="Q71" s="15"/>
      <c r="R71" s="11">
        <f t="shared" si="5"/>
        <v>0</v>
      </c>
      <c r="S71" s="15"/>
      <c r="T71" s="15"/>
      <c r="U71" s="9">
        <f>S71+T71</f>
        <v>0</v>
      </c>
      <c r="V71" s="9">
        <f>D71+H71-L71-R71-U71</f>
        <v>1</v>
      </c>
      <c r="W71" s="15"/>
      <c r="X71" s="16">
        <f>W71-V71</f>
        <v>-1</v>
      </c>
      <c r="Y71" s="26"/>
      <c r="Z71" s="17"/>
    </row>
    <row r="72" spans="1:26" ht="18" customHeight="1" x14ac:dyDescent="0.2">
      <c r="A72" s="13">
        <v>1560002</v>
      </c>
      <c r="B72" s="14" t="s">
        <v>93</v>
      </c>
      <c r="C72" s="15">
        <v>28000</v>
      </c>
      <c r="D72" s="10">
        <f>VLOOKUP($A72,'08.04'!$A$9:$W$204,23,0)</f>
        <v>0</v>
      </c>
      <c r="E72" s="15">
        <v>6</v>
      </c>
      <c r="F72" s="15"/>
      <c r="G72" s="15"/>
      <c r="H72" s="9">
        <f>SUM(E72:G72)</f>
        <v>6</v>
      </c>
      <c r="I72" s="15">
        <v>6</v>
      </c>
      <c r="J72" s="15"/>
      <c r="K72" s="15"/>
      <c r="L72" s="9">
        <f t="shared" si="4"/>
        <v>6</v>
      </c>
      <c r="M72" s="15"/>
      <c r="N72" s="15"/>
      <c r="O72" s="15"/>
      <c r="P72" s="15"/>
      <c r="Q72" s="15"/>
      <c r="R72" s="11">
        <f t="shared" si="5"/>
        <v>0</v>
      </c>
      <c r="S72" s="15"/>
      <c r="T72" s="15"/>
      <c r="U72" s="9">
        <f>S72+T72</f>
        <v>0</v>
      </c>
      <c r="V72" s="9">
        <f>D72+H72-L72-R72-U72</f>
        <v>0</v>
      </c>
      <c r="W72" s="15"/>
      <c r="X72" s="16">
        <f>W72-V72</f>
        <v>0</v>
      </c>
      <c r="Y72" s="26"/>
      <c r="Z72" s="17"/>
    </row>
    <row r="73" spans="1:26" ht="18" customHeight="1" x14ac:dyDescent="0.2">
      <c r="A73" s="13">
        <v>1560006</v>
      </c>
      <c r="B73" s="14" t="s">
        <v>94</v>
      </c>
      <c r="C73" s="15">
        <v>28000</v>
      </c>
      <c r="D73" s="10">
        <f>VLOOKUP($A73,'08.04'!$A$9:$W$204,23,0)</f>
        <v>0</v>
      </c>
      <c r="E73" s="15">
        <v>7</v>
      </c>
      <c r="F73" s="15"/>
      <c r="G73" s="15"/>
      <c r="H73" s="9">
        <f>SUM(E73:G73)</f>
        <v>7</v>
      </c>
      <c r="I73" s="15">
        <v>6</v>
      </c>
      <c r="J73" s="15"/>
      <c r="K73" s="15"/>
      <c r="L73" s="9">
        <f t="shared" si="4"/>
        <v>6</v>
      </c>
      <c r="M73" s="15"/>
      <c r="N73" s="15"/>
      <c r="O73" s="15"/>
      <c r="P73" s="15"/>
      <c r="Q73" s="15"/>
      <c r="R73" s="11">
        <f>SUM(M73:Q73)</f>
        <v>0</v>
      </c>
      <c r="S73" s="15"/>
      <c r="T73" s="15"/>
      <c r="U73" s="9">
        <f>S73+T73</f>
        <v>0</v>
      </c>
      <c r="V73" s="9">
        <f>D73+H73-L73-R73-U73</f>
        <v>1</v>
      </c>
      <c r="W73" s="15"/>
      <c r="X73" s="16">
        <f>W73-V73</f>
        <v>-1</v>
      </c>
      <c r="Y73" s="26"/>
      <c r="Z73" s="17"/>
    </row>
    <row r="74" spans="1:26" ht="18" customHeight="1" x14ac:dyDescent="0.2">
      <c r="A74" s="13">
        <v>1560008</v>
      </c>
      <c r="B74" s="14" t="s">
        <v>95</v>
      </c>
      <c r="C74" s="15">
        <v>28000</v>
      </c>
      <c r="D74" s="10">
        <f>VLOOKUP($A74,'08.04'!$A$9:$W$204,23,0)</f>
        <v>0</v>
      </c>
      <c r="E74" s="15">
        <v>7</v>
      </c>
      <c r="F74" s="15"/>
      <c r="G74" s="15"/>
      <c r="H74" s="9">
        <f>SUM(E74:G74)</f>
        <v>7</v>
      </c>
      <c r="I74" s="15">
        <v>6</v>
      </c>
      <c r="J74" s="15"/>
      <c r="K74" s="15"/>
      <c r="L74" s="9">
        <f t="shared" si="4"/>
        <v>6</v>
      </c>
      <c r="M74" s="15"/>
      <c r="N74" s="15"/>
      <c r="O74" s="15"/>
      <c r="P74" s="15"/>
      <c r="Q74" s="15"/>
      <c r="R74" s="11">
        <f>SUM(M74:Q74)</f>
        <v>0</v>
      </c>
      <c r="S74" s="15"/>
      <c r="T74" s="15"/>
      <c r="U74" s="9">
        <f>S74+T74</f>
        <v>0</v>
      </c>
      <c r="V74" s="9">
        <f>D74+H74-L74-R74-U74</f>
        <v>1</v>
      </c>
      <c r="W74" s="15"/>
      <c r="X74" s="16">
        <f>W74-V74</f>
        <v>-1</v>
      </c>
      <c r="Y74" s="26"/>
      <c r="Z74" s="17"/>
    </row>
    <row r="75" spans="1:26" ht="18" customHeight="1" x14ac:dyDescent="0.2">
      <c r="A75" s="13">
        <v>1560048</v>
      </c>
      <c r="B75" s="14" t="s">
        <v>96</v>
      </c>
      <c r="C75" s="15">
        <v>28000</v>
      </c>
      <c r="D75" s="10">
        <f>VLOOKUP($A75,'08.04'!$A$9:$W$204,23,0)</f>
        <v>0</v>
      </c>
      <c r="E75" s="15">
        <v>7</v>
      </c>
      <c r="F75" s="15"/>
      <c r="G75" s="15"/>
      <c r="H75" s="9">
        <f>SUM(E75:G75)</f>
        <v>7</v>
      </c>
      <c r="I75" s="15">
        <v>4</v>
      </c>
      <c r="J75" s="15"/>
      <c r="K75" s="15"/>
      <c r="L75" s="9">
        <f t="shared" si="4"/>
        <v>4</v>
      </c>
      <c r="M75" s="15"/>
      <c r="N75" s="15"/>
      <c r="O75" s="15"/>
      <c r="P75" s="15"/>
      <c r="Q75" s="15"/>
      <c r="R75" s="11">
        <f t="shared" si="5"/>
        <v>0</v>
      </c>
      <c r="S75" s="15">
        <v>1</v>
      </c>
      <c r="T75" s="15"/>
      <c r="U75" s="9">
        <f>S75+T75</f>
        <v>1</v>
      </c>
      <c r="V75" s="9">
        <f>D75+H75-L75-R75-U75</f>
        <v>2</v>
      </c>
      <c r="W75" s="15"/>
      <c r="X75" s="16">
        <f>W75-V75</f>
        <v>-2</v>
      </c>
      <c r="Y75" s="26"/>
      <c r="Z75" s="17"/>
    </row>
    <row r="76" spans="1:26" ht="18" customHeight="1" x14ac:dyDescent="0.2">
      <c r="A76" s="7">
        <v>1510000</v>
      </c>
      <c r="B76" s="8" t="s">
        <v>97</v>
      </c>
      <c r="C76" s="9"/>
      <c r="D76" s="10">
        <f>VLOOKUP($A76,'08.04'!$A$9:$W$204,23,0)</f>
        <v>0</v>
      </c>
      <c r="E76" s="10"/>
      <c r="F76" s="10"/>
      <c r="G76" s="10"/>
      <c r="H76" s="9"/>
      <c r="I76" s="10"/>
      <c r="J76" s="10"/>
      <c r="K76" s="10"/>
      <c r="L76" s="9">
        <f t="shared" si="4"/>
        <v>0</v>
      </c>
      <c r="M76" s="10"/>
      <c r="N76" s="10"/>
      <c r="O76" s="10"/>
      <c r="P76" s="10"/>
      <c r="Q76" s="10"/>
      <c r="R76" s="11">
        <f t="shared" si="5"/>
        <v>0</v>
      </c>
      <c r="S76" s="10"/>
      <c r="T76" s="10"/>
      <c r="U76" s="9"/>
      <c r="V76" s="9"/>
      <c r="W76" s="10"/>
      <c r="X76" s="9"/>
      <c r="Y76" s="18"/>
      <c r="Z76" s="17"/>
    </row>
    <row r="77" spans="1:26" ht="18" customHeight="1" x14ac:dyDescent="0.2">
      <c r="A77" s="13">
        <v>1510001</v>
      </c>
      <c r="B77" s="14" t="s">
        <v>98</v>
      </c>
      <c r="C77" s="15">
        <v>55000</v>
      </c>
      <c r="D77" s="10">
        <f>VLOOKUP($A77,'08.04'!$A$9:$W$204,23,0)</f>
        <v>3</v>
      </c>
      <c r="E77" s="15">
        <v>1</v>
      </c>
      <c r="F77" s="15"/>
      <c r="G77" s="15"/>
      <c r="H77" s="9">
        <f t="shared" ref="H77:H90" si="10">SUM(E77:G77)</f>
        <v>1</v>
      </c>
      <c r="I77" s="15">
        <v>1</v>
      </c>
      <c r="J77" s="15"/>
      <c r="K77" s="15"/>
      <c r="L77" s="9">
        <f t="shared" ref="L77:L140" si="11">SUM(I77:K77)</f>
        <v>1</v>
      </c>
      <c r="M77" s="15">
        <v>2</v>
      </c>
      <c r="N77" s="15"/>
      <c r="O77" s="15"/>
      <c r="P77" s="15"/>
      <c r="Q77" s="15"/>
      <c r="R77" s="11">
        <f t="shared" si="5"/>
        <v>2</v>
      </c>
      <c r="S77" s="15"/>
      <c r="T77" s="15"/>
      <c r="U77" s="9">
        <f t="shared" ref="U77:U90" si="12">S77+T77</f>
        <v>0</v>
      </c>
      <c r="V77" s="9">
        <f t="shared" ref="V77:V90" si="13">D77+H77-L77-R77-U77</f>
        <v>1</v>
      </c>
      <c r="W77" s="15">
        <v>1</v>
      </c>
      <c r="X77" s="16">
        <f t="shared" ref="X77:X90" si="14">W77-V77</f>
        <v>0</v>
      </c>
      <c r="Y77" s="27"/>
      <c r="Z77" s="17"/>
    </row>
    <row r="78" spans="1:26" ht="18" customHeight="1" x14ac:dyDescent="0.2">
      <c r="A78" s="13">
        <v>1510002</v>
      </c>
      <c r="B78" s="14" t="s">
        <v>99</v>
      </c>
      <c r="C78" s="15">
        <v>30000</v>
      </c>
      <c r="D78" s="10">
        <f>VLOOKUP($A78,'08.04'!$A$9:$W$204,23,0)</f>
        <v>5</v>
      </c>
      <c r="E78" s="15">
        <v>2</v>
      </c>
      <c r="F78" s="15"/>
      <c r="G78" s="15"/>
      <c r="H78" s="9">
        <f t="shared" si="10"/>
        <v>2</v>
      </c>
      <c r="I78" s="15">
        <v>3</v>
      </c>
      <c r="J78" s="15"/>
      <c r="K78" s="15"/>
      <c r="L78" s="9">
        <f t="shared" si="11"/>
        <v>3</v>
      </c>
      <c r="M78" s="15">
        <v>3</v>
      </c>
      <c r="N78" s="15"/>
      <c r="O78" s="15"/>
      <c r="P78" s="15"/>
      <c r="Q78" s="15"/>
      <c r="R78" s="11">
        <f t="shared" si="5"/>
        <v>3</v>
      </c>
      <c r="S78" s="15"/>
      <c r="T78" s="15"/>
      <c r="U78" s="9">
        <f t="shared" si="12"/>
        <v>0</v>
      </c>
      <c r="V78" s="9">
        <f t="shared" si="13"/>
        <v>1</v>
      </c>
      <c r="W78" s="15"/>
      <c r="X78" s="16">
        <f t="shared" si="14"/>
        <v>-1</v>
      </c>
      <c r="Y78" s="27"/>
      <c r="Z78" s="17"/>
    </row>
    <row r="79" spans="1:26" ht="18" customHeight="1" x14ac:dyDescent="0.2">
      <c r="A79" s="13">
        <v>1510005</v>
      </c>
      <c r="B79" s="14" t="s">
        <v>100</v>
      </c>
      <c r="C79" s="15">
        <v>70000</v>
      </c>
      <c r="D79" s="10">
        <f>VLOOKUP($A79,'08.04'!$A$9:$W$204,23,0)</f>
        <v>0</v>
      </c>
      <c r="E79" s="15"/>
      <c r="F79" s="15"/>
      <c r="G79" s="15"/>
      <c r="H79" s="9">
        <f t="shared" si="10"/>
        <v>0</v>
      </c>
      <c r="I79" s="15"/>
      <c r="J79" s="15"/>
      <c r="K79" s="15"/>
      <c r="L79" s="9">
        <f t="shared" si="11"/>
        <v>0</v>
      </c>
      <c r="M79" s="15"/>
      <c r="N79" s="15"/>
      <c r="O79" s="15"/>
      <c r="P79" s="15"/>
      <c r="Q79" s="15"/>
      <c r="R79" s="11">
        <f t="shared" si="5"/>
        <v>0</v>
      </c>
      <c r="S79" s="15"/>
      <c r="T79" s="15"/>
      <c r="U79" s="9">
        <f t="shared" si="12"/>
        <v>0</v>
      </c>
      <c r="V79" s="9">
        <f t="shared" si="13"/>
        <v>0</v>
      </c>
      <c r="W79" s="15"/>
      <c r="X79" s="16">
        <f t="shared" si="14"/>
        <v>0</v>
      </c>
      <c r="Y79" s="18"/>
      <c r="Z79" s="17"/>
    </row>
    <row r="80" spans="1:26" ht="18" customHeight="1" x14ac:dyDescent="0.2">
      <c r="A80" s="13">
        <v>1510006</v>
      </c>
      <c r="B80" s="14" t="s">
        <v>101</v>
      </c>
      <c r="C80" s="15">
        <v>38000</v>
      </c>
      <c r="D80" s="10">
        <f>VLOOKUP($A80,'08.04'!$A$9:$W$204,23,0)</f>
        <v>0</v>
      </c>
      <c r="E80" s="15">
        <v>4</v>
      </c>
      <c r="F80" s="15"/>
      <c r="G80" s="15"/>
      <c r="H80" s="9">
        <f t="shared" si="10"/>
        <v>4</v>
      </c>
      <c r="I80" s="15">
        <v>2</v>
      </c>
      <c r="J80" s="15"/>
      <c r="K80" s="15"/>
      <c r="L80" s="9">
        <f t="shared" si="11"/>
        <v>2</v>
      </c>
      <c r="M80" s="15"/>
      <c r="N80" s="15"/>
      <c r="O80" s="15"/>
      <c r="P80" s="15"/>
      <c r="Q80" s="15"/>
      <c r="R80" s="11">
        <f t="shared" si="5"/>
        <v>0</v>
      </c>
      <c r="S80" s="15"/>
      <c r="T80" s="15"/>
      <c r="U80" s="9">
        <f t="shared" si="12"/>
        <v>0</v>
      </c>
      <c r="V80" s="9">
        <f t="shared" si="13"/>
        <v>2</v>
      </c>
      <c r="W80" s="15">
        <v>2</v>
      </c>
      <c r="X80" s="16">
        <f t="shared" si="14"/>
        <v>0</v>
      </c>
      <c r="Y80" s="26"/>
      <c r="Z80" s="17"/>
    </row>
    <row r="81" spans="1:26" ht="18" customHeight="1" x14ac:dyDescent="0.2">
      <c r="A81" s="13">
        <v>1510007</v>
      </c>
      <c r="B81" s="14" t="s">
        <v>102</v>
      </c>
      <c r="C81" s="15">
        <v>75000</v>
      </c>
      <c r="D81" s="10">
        <f>VLOOKUP($A81,'08.04'!$A$9:$W$204,23,0)</f>
        <v>0</v>
      </c>
      <c r="E81" s="15"/>
      <c r="F81" s="15"/>
      <c r="G81" s="15"/>
      <c r="H81" s="9">
        <f t="shared" si="10"/>
        <v>0</v>
      </c>
      <c r="I81" s="15"/>
      <c r="J81" s="15"/>
      <c r="K81" s="15"/>
      <c r="L81" s="9">
        <f t="shared" si="11"/>
        <v>0</v>
      </c>
      <c r="M81" s="15"/>
      <c r="N81" s="15"/>
      <c r="O81" s="15"/>
      <c r="P81" s="15"/>
      <c r="Q81" s="15"/>
      <c r="R81" s="11">
        <f>SUM(M81:Q81)</f>
        <v>0</v>
      </c>
      <c r="S81" s="15"/>
      <c r="T81" s="15"/>
      <c r="U81" s="9">
        <f>S81+T81</f>
        <v>0</v>
      </c>
      <c r="V81" s="9">
        <f t="shared" si="13"/>
        <v>0</v>
      </c>
      <c r="W81" s="15"/>
      <c r="X81" s="16">
        <f>W81-V81</f>
        <v>0</v>
      </c>
      <c r="Y81" s="18"/>
      <c r="Z81" s="17"/>
    </row>
    <row r="82" spans="1:26" ht="18" customHeight="1" x14ac:dyDescent="0.2">
      <c r="A82" s="13">
        <v>1510008</v>
      </c>
      <c r="B82" s="14" t="s">
        <v>103</v>
      </c>
      <c r="C82" s="15">
        <v>55000</v>
      </c>
      <c r="D82" s="10">
        <f>VLOOKUP($A82,'08.04'!$A$9:$W$204,23,0)</f>
        <v>0</v>
      </c>
      <c r="E82" s="15"/>
      <c r="F82" s="15"/>
      <c r="G82" s="15"/>
      <c r="H82" s="9">
        <f t="shared" si="10"/>
        <v>0</v>
      </c>
      <c r="I82" s="15"/>
      <c r="J82" s="15"/>
      <c r="K82" s="15"/>
      <c r="L82" s="9">
        <f t="shared" si="11"/>
        <v>0</v>
      </c>
      <c r="M82" s="15"/>
      <c r="N82" s="15"/>
      <c r="O82" s="15"/>
      <c r="P82" s="15"/>
      <c r="Q82" s="15"/>
      <c r="R82" s="11">
        <f>SUM(M82:Q82)</f>
        <v>0</v>
      </c>
      <c r="S82" s="15"/>
      <c r="T82" s="15"/>
      <c r="U82" s="9">
        <f>S82+T82</f>
        <v>0</v>
      </c>
      <c r="V82" s="9">
        <f t="shared" si="13"/>
        <v>0</v>
      </c>
      <c r="W82" s="15"/>
      <c r="X82" s="16">
        <f>W82-V82</f>
        <v>0</v>
      </c>
      <c r="Y82" s="26"/>
      <c r="Z82" s="17"/>
    </row>
    <row r="83" spans="1:26" ht="18" customHeight="1" x14ac:dyDescent="0.2">
      <c r="A83" s="13">
        <v>1510009</v>
      </c>
      <c r="B83" s="14" t="s">
        <v>104</v>
      </c>
      <c r="C83" s="15">
        <v>30000</v>
      </c>
      <c r="D83" s="10">
        <f>VLOOKUP($A83,'08.04'!$A$9:$W$204,23,0)</f>
        <v>1</v>
      </c>
      <c r="E83" s="15">
        <v>6</v>
      </c>
      <c r="F83" s="15"/>
      <c r="G83" s="15"/>
      <c r="H83" s="9">
        <f t="shared" si="10"/>
        <v>6</v>
      </c>
      <c r="I83" s="15">
        <v>1</v>
      </c>
      <c r="J83" s="15"/>
      <c r="K83" s="15"/>
      <c r="L83" s="9">
        <f t="shared" si="11"/>
        <v>1</v>
      </c>
      <c r="M83" s="15">
        <v>1</v>
      </c>
      <c r="N83" s="15"/>
      <c r="O83" s="15"/>
      <c r="P83" s="15"/>
      <c r="Q83" s="15"/>
      <c r="R83" s="11">
        <f t="shared" si="5"/>
        <v>1</v>
      </c>
      <c r="S83" s="15"/>
      <c r="T83" s="15"/>
      <c r="U83" s="9">
        <f t="shared" si="12"/>
        <v>0</v>
      </c>
      <c r="V83" s="9">
        <f t="shared" si="13"/>
        <v>5</v>
      </c>
      <c r="W83" s="15">
        <v>5</v>
      </c>
      <c r="X83" s="16">
        <f t="shared" si="14"/>
        <v>0</v>
      </c>
      <c r="Y83" s="26"/>
      <c r="Z83" s="17"/>
    </row>
    <row r="84" spans="1:26" ht="18" customHeight="1" x14ac:dyDescent="0.2">
      <c r="A84" s="13">
        <v>1510018</v>
      </c>
      <c r="B84" s="14" t="s">
        <v>105</v>
      </c>
      <c r="C84" s="15">
        <v>60000</v>
      </c>
      <c r="D84" s="10">
        <f>VLOOKUP($A84,'08.04'!$A$9:$W$204,23,0)</f>
        <v>2</v>
      </c>
      <c r="E84" s="15">
        <v>1</v>
      </c>
      <c r="F84" s="15"/>
      <c r="G84" s="15"/>
      <c r="H84" s="9">
        <f t="shared" si="10"/>
        <v>1</v>
      </c>
      <c r="I84" s="15">
        <v>1</v>
      </c>
      <c r="J84" s="15"/>
      <c r="K84" s="15"/>
      <c r="L84" s="9">
        <f t="shared" si="11"/>
        <v>1</v>
      </c>
      <c r="M84" s="15">
        <v>1</v>
      </c>
      <c r="N84" s="15"/>
      <c r="O84" s="15"/>
      <c r="P84" s="15"/>
      <c r="Q84" s="15"/>
      <c r="R84" s="11">
        <f t="shared" si="5"/>
        <v>1</v>
      </c>
      <c r="S84" s="15"/>
      <c r="T84" s="15"/>
      <c r="U84" s="9">
        <f t="shared" si="12"/>
        <v>0</v>
      </c>
      <c r="V84" s="9">
        <f t="shared" si="13"/>
        <v>1</v>
      </c>
      <c r="W84" s="15">
        <v>1</v>
      </c>
      <c r="X84" s="16">
        <f t="shared" si="14"/>
        <v>0</v>
      </c>
      <c r="Y84" s="18"/>
      <c r="Z84" s="17"/>
    </row>
    <row r="85" spans="1:26" ht="18" customHeight="1" x14ac:dyDescent="0.2">
      <c r="A85" s="13">
        <v>1510021</v>
      </c>
      <c r="B85" s="14" t="s">
        <v>106</v>
      </c>
      <c r="C85" s="15">
        <v>38000</v>
      </c>
      <c r="D85" s="10">
        <f>VLOOKUP($A85,'08.04'!$A$9:$W$204,23,0)</f>
        <v>0</v>
      </c>
      <c r="E85" s="15">
        <v>8</v>
      </c>
      <c r="F85" s="15"/>
      <c r="G85" s="15"/>
      <c r="H85" s="9">
        <f t="shared" si="10"/>
        <v>8</v>
      </c>
      <c r="I85" s="15">
        <v>4</v>
      </c>
      <c r="J85" s="15"/>
      <c r="K85" s="15"/>
      <c r="L85" s="9">
        <f t="shared" si="11"/>
        <v>4</v>
      </c>
      <c r="M85" s="15"/>
      <c r="N85" s="15"/>
      <c r="O85" s="15"/>
      <c r="P85" s="15"/>
      <c r="Q85" s="15"/>
      <c r="R85" s="11">
        <f t="shared" si="5"/>
        <v>0</v>
      </c>
      <c r="S85" s="15"/>
      <c r="T85" s="15"/>
      <c r="U85" s="9">
        <f t="shared" si="12"/>
        <v>0</v>
      </c>
      <c r="V85" s="9">
        <f t="shared" si="13"/>
        <v>4</v>
      </c>
      <c r="W85" s="15">
        <v>4</v>
      </c>
      <c r="X85" s="16">
        <f t="shared" si="14"/>
        <v>0</v>
      </c>
      <c r="Y85" s="18"/>
      <c r="Z85" s="17"/>
    </row>
    <row r="86" spans="1:26" ht="18" customHeight="1" x14ac:dyDescent="0.2">
      <c r="A86" s="13">
        <v>1510023</v>
      </c>
      <c r="B86" s="14" t="s">
        <v>107</v>
      </c>
      <c r="C86" s="15">
        <v>55000</v>
      </c>
      <c r="D86" s="10">
        <f>VLOOKUP($A86,'08.04'!$A$9:$W$204,23,0)</f>
        <v>0</v>
      </c>
      <c r="E86" s="15"/>
      <c r="F86" s="15"/>
      <c r="G86" s="15"/>
      <c r="H86" s="9">
        <f t="shared" si="10"/>
        <v>0</v>
      </c>
      <c r="I86" s="15"/>
      <c r="J86" s="15"/>
      <c r="K86" s="15"/>
      <c r="L86" s="9">
        <f t="shared" si="11"/>
        <v>0</v>
      </c>
      <c r="M86" s="15"/>
      <c r="N86" s="15"/>
      <c r="O86" s="15"/>
      <c r="P86" s="15"/>
      <c r="Q86" s="15"/>
      <c r="R86" s="11">
        <f>SUM(M86:Q86)</f>
        <v>0</v>
      </c>
      <c r="S86" s="15"/>
      <c r="T86" s="15"/>
      <c r="U86" s="9">
        <f>S86+T86</f>
        <v>0</v>
      </c>
      <c r="V86" s="9">
        <f t="shared" si="13"/>
        <v>0</v>
      </c>
      <c r="W86" s="15"/>
      <c r="X86" s="16">
        <f>W86-V86</f>
        <v>0</v>
      </c>
      <c r="Y86" s="18"/>
      <c r="Z86" s="17"/>
    </row>
    <row r="87" spans="1:26" ht="18" customHeight="1" x14ac:dyDescent="0.2">
      <c r="A87" s="13">
        <v>1510024</v>
      </c>
      <c r="B87" s="14" t="s">
        <v>108</v>
      </c>
      <c r="C87" s="15">
        <v>30000</v>
      </c>
      <c r="D87" s="10">
        <f>VLOOKUP($A87,'08.04'!$A$9:$W$204,23,0)</f>
        <v>0</v>
      </c>
      <c r="E87" s="15"/>
      <c r="F87" s="15"/>
      <c r="G87" s="15"/>
      <c r="H87" s="9">
        <f t="shared" si="10"/>
        <v>0</v>
      </c>
      <c r="I87" s="15"/>
      <c r="J87" s="15"/>
      <c r="K87" s="15"/>
      <c r="L87" s="9">
        <f t="shared" si="11"/>
        <v>0</v>
      </c>
      <c r="M87" s="15"/>
      <c r="N87" s="15"/>
      <c r="O87" s="15"/>
      <c r="P87" s="15"/>
      <c r="Q87" s="15"/>
      <c r="R87" s="11">
        <f>SUM(M87:Q87)</f>
        <v>0</v>
      </c>
      <c r="S87" s="15"/>
      <c r="T87" s="15"/>
      <c r="U87" s="9">
        <f>S87+T87</f>
        <v>0</v>
      </c>
      <c r="V87" s="9">
        <f t="shared" si="13"/>
        <v>0</v>
      </c>
      <c r="W87" s="15"/>
      <c r="X87" s="16">
        <f>W87-V87</f>
        <v>0</v>
      </c>
      <c r="Y87" s="18"/>
      <c r="Z87" s="17"/>
    </row>
    <row r="88" spans="1:26" ht="18" customHeight="1" x14ac:dyDescent="0.2">
      <c r="A88" s="13">
        <v>1510039</v>
      </c>
      <c r="B88" s="14" t="s">
        <v>109</v>
      </c>
      <c r="C88" s="15">
        <v>30000</v>
      </c>
      <c r="D88" s="10">
        <f>VLOOKUP($A88,'08.04'!$A$9:$W$204,23,0)</f>
        <v>2</v>
      </c>
      <c r="E88" s="15">
        <v>2</v>
      </c>
      <c r="F88" s="15"/>
      <c r="G88" s="15"/>
      <c r="H88" s="9">
        <f t="shared" si="10"/>
        <v>2</v>
      </c>
      <c r="I88" s="15">
        <v>4</v>
      </c>
      <c r="J88" s="15"/>
      <c r="K88" s="15"/>
      <c r="L88" s="9">
        <f t="shared" si="11"/>
        <v>4</v>
      </c>
      <c r="M88" s="15"/>
      <c r="N88" s="15"/>
      <c r="O88" s="15"/>
      <c r="P88" s="15"/>
      <c r="Q88" s="15"/>
      <c r="R88" s="11">
        <f t="shared" si="5"/>
        <v>0</v>
      </c>
      <c r="S88" s="15"/>
      <c r="T88" s="15"/>
      <c r="U88" s="9">
        <f t="shared" si="12"/>
        <v>0</v>
      </c>
      <c r="V88" s="9">
        <f t="shared" si="13"/>
        <v>0</v>
      </c>
      <c r="W88" s="15">
        <v>1</v>
      </c>
      <c r="X88" s="16">
        <f t="shared" si="14"/>
        <v>1</v>
      </c>
      <c r="Y88" s="27"/>
      <c r="Z88" s="17"/>
    </row>
    <row r="89" spans="1:26" ht="18" customHeight="1" x14ac:dyDescent="0.2">
      <c r="A89" s="13">
        <v>1510040</v>
      </c>
      <c r="B89" s="14" t="s">
        <v>110</v>
      </c>
      <c r="C89" s="15">
        <v>55000</v>
      </c>
      <c r="D89" s="10">
        <f>VLOOKUP($A89,'08.04'!$A$9:$W$204,23,0)</f>
        <v>2</v>
      </c>
      <c r="E89" s="15">
        <v>1</v>
      </c>
      <c r="F89" s="15"/>
      <c r="G89" s="15"/>
      <c r="H89" s="9">
        <f t="shared" si="10"/>
        <v>1</v>
      </c>
      <c r="I89" s="15">
        <v>2</v>
      </c>
      <c r="J89" s="15"/>
      <c r="K89" s="15"/>
      <c r="L89" s="9">
        <f t="shared" si="11"/>
        <v>2</v>
      </c>
      <c r="M89" s="15">
        <v>1</v>
      </c>
      <c r="N89" s="15"/>
      <c r="O89" s="15"/>
      <c r="P89" s="15"/>
      <c r="Q89" s="15"/>
      <c r="R89" s="11">
        <f t="shared" si="5"/>
        <v>1</v>
      </c>
      <c r="S89" s="15"/>
      <c r="T89" s="15"/>
      <c r="U89" s="9">
        <f t="shared" si="12"/>
        <v>0</v>
      </c>
      <c r="V89" s="9">
        <f t="shared" si="13"/>
        <v>0</v>
      </c>
      <c r="W89" s="15"/>
      <c r="X89" s="16">
        <f t="shared" si="14"/>
        <v>0</v>
      </c>
      <c r="Y89" s="27"/>
      <c r="Z89" s="17"/>
    </row>
    <row r="90" spans="1:26" ht="18" customHeight="1" x14ac:dyDescent="0.2">
      <c r="A90" s="13">
        <v>1510053</v>
      </c>
      <c r="B90" s="14" t="s">
        <v>111</v>
      </c>
      <c r="C90" s="15">
        <v>35000</v>
      </c>
      <c r="D90" s="10">
        <f>VLOOKUP($A90,'08.04'!$A$9:$W$204,23,0)</f>
        <v>3</v>
      </c>
      <c r="E90" s="15">
        <v>2</v>
      </c>
      <c r="F90" s="15"/>
      <c r="G90" s="15"/>
      <c r="H90" s="9">
        <f t="shared" si="10"/>
        <v>2</v>
      </c>
      <c r="I90" s="15">
        <v>5</v>
      </c>
      <c r="J90" s="15"/>
      <c r="K90" s="15"/>
      <c r="L90" s="9">
        <f t="shared" si="11"/>
        <v>5</v>
      </c>
      <c r="M90" s="15"/>
      <c r="N90" s="15"/>
      <c r="O90" s="15"/>
      <c r="P90" s="15"/>
      <c r="Q90" s="15"/>
      <c r="R90" s="11">
        <f t="shared" ref="R90:R159" si="15">SUM(M90:Q90)</f>
        <v>0</v>
      </c>
      <c r="S90" s="15"/>
      <c r="T90" s="15"/>
      <c r="U90" s="9">
        <f t="shared" si="12"/>
        <v>0</v>
      </c>
      <c r="V90" s="9">
        <f t="shared" si="13"/>
        <v>0</v>
      </c>
      <c r="W90" s="15"/>
      <c r="X90" s="16">
        <f t="shared" si="14"/>
        <v>0</v>
      </c>
      <c r="Y90" s="27"/>
      <c r="Z90" s="17"/>
    </row>
    <row r="91" spans="1:26" ht="18" customHeight="1" x14ac:dyDescent="0.2">
      <c r="A91" s="7">
        <v>3500000</v>
      </c>
      <c r="B91" s="8" t="s">
        <v>112</v>
      </c>
      <c r="C91" s="9"/>
      <c r="D91" s="10">
        <f>VLOOKUP($A91,'08.04'!$A$9:$W$204,23,0)</f>
        <v>0</v>
      </c>
      <c r="E91" s="10"/>
      <c r="F91" s="10"/>
      <c r="G91" s="10"/>
      <c r="H91" s="9"/>
      <c r="I91" s="10"/>
      <c r="J91" s="10"/>
      <c r="K91" s="10"/>
      <c r="L91" s="9">
        <f t="shared" si="11"/>
        <v>0</v>
      </c>
      <c r="M91" s="10"/>
      <c r="N91" s="10"/>
      <c r="O91" s="10"/>
      <c r="P91" s="10"/>
      <c r="Q91" s="10"/>
      <c r="R91" s="11">
        <f t="shared" si="15"/>
        <v>0</v>
      </c>
      <c r="S91" s="10"/>
      <c r="T91" s="10"/>
      <c r="U91" s="9"/>
      <c r="V91" s="9"/>
      <c r="W91" s="10"/>
      <c r="X91" s="9"/>
      <c r="Y91" s="18"/>
      <c r="Z91" s="17"/>
    </row>
    <row r="92" spans="1:26" ht="18" customHeight="1" x14ac:dyDescent="0.2">
      <c r="A92" s="13">
        <v>3500003</v>
      </c>
      <c r="B92" s="14" t="s">
        <v>113</v>
      </c>
      <c r="C92" s="15">
        <v>390000</v>
      </c>
      <c r="D92" s="10">
        <f>VLOOKUP($A92,'08.04'!$A$9:$W$204,23,0)</f>
        <v>0</v>
      </c>
      <c r="E92" s="15">
        <v>1</v>
      </c>
      <c r="F92" s="15"/>
      <c r="G92" s="15"/>
      <c r="H92" s="9">
        <f t="shared" ref="H92:H109" si="16">SUM(E92:G92)</f>
        <v>1</v>
      </c>
      <c r="I92" s="15"/>
      <c r="J92" s="15"/>
      <c r="K92" s="15"/>
      <c r="L92" s="9">
        <f t="shared" si="11"/>
        <v>0</v>
      </c>
      <c r="M92" s="15"/>
      <c r="N92" s="15"/>
      <c r="O92" s="15"/>
      <c r="P92" s="15"/>
      <c r="Q92" s="15"/>
      <c r="R92" s="11">
        <f>SUM(M92:Q92)</f>
        <v>0</v>
      </c>
      <c r="S92" s="15"/>
      <c r="T92" s="15"/>
      <c r="U92" s="9">
        <f>S92+T92</f>
        <v>0</v>
      </c>
      <c r="V92" s="9">
        <f t="shared" ref="V92:V109" si="17">D92+H92-L92-R92-U92</f>
        <v>1</v>
      </c>
      <c r="W92" s="15">
        <v>1</v>
      </c>
      <c r="X92" s="16">
        <f>W92-V92</f>
        <v>0</v>
      </c>
      <c r="Y92" s="18"/>
      <c r="Z92" s="17"/>
    </row>
    <row r="93" spans="1:26" ht="18" customHeight="1" x14ac:dyDescent="0.2">
      <c r="A93" s="13">
        <v>3500004</v>
      </c>
      <c r="B93" s="14" t="s">
        <v>114</v>
      </c>
      <c r="C93" s="15">
        <v>300000</v>
      </c>
      <c r="D93" s="10">
        <f>VLOOKUP($A93,'08.04'!$A$9:$W$204,23,0)</f>
        <v>0</v>
      </c>
      <c r="E93" s="15">
        <v>1</v>
      </c>
      <c r="F93" s="15"/>
      <c r="G93" s="15"/>
      <c r="H93" s="9">
        <f t="shared" si="16"/>
        <v>1</v>
      </c>
      <c r="I93" s="15"/>
      <c r="J93" s="15"/>
      <c r="K93" s="15"/>
      <c r="L93" s="9">
        <f t="shared" si="11"/>
        <v>0</v>
      </c>
      <c r="M93" s="15"/>
      <c r="N93" s="15"/>
      <c r="O93" s="15"/>
      <c r="P93" s="15"/>
      <c r="Q93" s="15"/>
      <c r="R93" s="11">
        <f>SUM(M93:Q93)</f>
        <v>0</v>
      </c>
      <c r="S93" s="15"/>
      <c r="T93" s="15"/>
      <c r="U93" s="9">
        <f>S93+T93</f>
        <v>0</v>
      </c>
      <c r="V93" s="9">
        <f t="shared" si="17"/>
        <v>1</v>
      </c>
      <c r="W93" s="15">
        <v>1</v>
      </c>
      <c r="X93" s="16">
        <f>W93-V93</f>
        <v>0</v>
      </c>
      <c r="Y93" s="18"/>
      <c r="Z93" s="17"/>
    </row>
    <row r="94" spans="1:26" ht="18" customHeight="1" x14ac:dyDescent="0.2">
      <c r="A94" s="13">
        <v>3500001</v>
      </c>
      <c r="B94" s="14" t="s">
        <v>115</v>
      </c>
      <c r="C94" s="15">
        <v>300000</v>
      </c>
      <c r="D94" s="10">
        <f>VLOOKUP($A94,'08.04'!$A$9:$W$204,23,0)</f>
        <v>0</v>
      </c>
      <c r="E94" s="15"/>
      <c r="F94" s="15"/>
      <c r="G94" s="15"/>
      <c r="H94" s="9">
        <f t="shared" si="16"/>
        <v>0</v>
      </c>
      <c r="I94" s="15"/>
      <c r="J94" s="15"/>
      <c r="K94" s="15"/>
      <c r="L94" s="9">
        <f t="shared" si="11"/>
        <v>0</v>
      </c>
      <c r="M94" s="15"/>
      <c r="N94" s="15"/>
      <c r="O94" s="15"/>
      <c r="P94" s="15"/>
      <c r="Q94" s="15"/>
      <c r="R94" s="11">
        <f t="shared" si="15"/>
        <v>0</v>
      </c>
      <c r="S94" s="15"/>
      <c r="T94" s="15"/>
      <c r="U94" s="9">
        <f t="shared" ref="U94:U109" si="18">S94+T94</f>
        <v>0</v>
      </c>
      <c r="V94" s="9">
        <f t="shared" si="17"/>
        <v>0</v>
      </c>
      <c r="W94" s="15"/>
      <c r="X94" s="16">
        <f t="shared" ref="X94:X109" si="19">W94-V94</f>
        <v>0</v>
      </c>
      <c r="Y94" s="18"/>
      <c r="Z94" s="17"/>
    </row>
    <row r="95" spans="1:26" ht="18" customHeight="1" x14ac:dyDescent="0.2">
      <c r="A95" s="13">
        <v>3500009</v>
      </c>
      <c r="B95" s="14" t="s">
        <v>116</v>
      </c>
      <c r="C95" s="15">
        <v>390000</v>
      </c>
      <c r="D95" s="10">
        <f>VLOOKUP($A95,'08.04'!$A$9:$W$204,23,0)</f>
        <v>1</v>
      </c>
      <c r="E95" s="15">
        <v>1</v>
      </c>
      <c r="F95" s="15"/>
      <c r="G95" s="15"/>
      <c r="H95" s="9">
        <f t="shared" si="16"/>
        <v>1</v>
      </c>
      <c r="I95" s="15">
        <v>2</v>
      </c>
      <c r="J95" s="15"/>
      <c r="K95" s="15"/>
      <c r="L95" s="9">
        <f t="shared" si="11"/>
        <v>2</v>
      </c>
      <c r="M95" s="15"/>
      <c r="N95" s="15"/>
      <c r="O95" s="15"/>
      <c r="P95" s="15"/>
      <c r="Q95" s="15"/>
      <c r="R95" s="11">
        <f t="shared" si="15"/>
        <v>0</v>
      </c>
      <c r="S95" s="15"/>
      <c r="T95" s="15"/>
      <c r="U95" s="9">
        <f t="shared" si="18"/>
        <v>0</v>
      </c>
      <c r="V95" s="9">
        <f t="shared" si="17"/>
        <v>0</v>
      </c>
      <c r="W95" s="15"/>
      <c r="X95" s="16">
        <f t="shared" si="19"/>
        <v>0</v>
      </c>
      <c r="Y95" s="18"/>
      <c r="Z95" s="17"/>
    </row>
    <row r="96" spans="1:26" ht="18" customHeight="1" x14ac:dyDescent="0.2">
      <c r="A96" s="13">
        <v>3500021</v>
      </c>
      <c r="B96" s="14" t="s">
        <v>117</v>
      </c>
      <c r="C96" s="15">
        <v>390000</v>
      </c>
      <c r="D96" s="10">
        <f>VLOOKUP($A96,'08.04'!$A$9:$W$204,23,0)</f>
        <v>2</v>
      </c>
      <c r="E96" s="15">
        <v>1</v>
      </c>
      <c r="F96" s="15"/>
      <c r="G96" s="15"/>
      <c r="H96" s="9">
        <f t="shared" si="16"/>
        <v>1</v>
      </c>
      <c r="I96" s="15">
        <v>3</v>
      </c>
      <c r="J96" s="15"/>
      <c r="K96" s="15"/>
      <c r="L96" s="9">
        <f t="shared" si="11"/>
        <v>3</v>
      </c>
      <c r="M96" s="15"/>
      <c r="N96" s="15"/>
      <c r="O96" s="15"/>
      <c r="P96" s="15"/>
      <c r="Q96" s="15"/>
      <c r="R96" s="11">
        <f t="shared" si="15"/>
        <v>0</v>
      </c>
      <c r="S96" s="15"/>
      <c r="T96" s="15"/>
      <c r="U96" s="9">
        <f t="shared" si="18"/>
        <v>0</v>
      </c>
      <c r="V96" s="9">
        <f t="shared" si="17"/>
        <v>0</v>
      </c>
      <c r="W96" s="15"/>
      <c r="X96" s="16">
        <f t="shared" si="19"/>
        <v>0</v>
      </c>
      <c r="Y96" s="18"/>
      <c r="Z96" s="17"/>
    </row>
    <row r="97" spans="1:26" ht="18" customHeight="1" x14ac:dyDescent="0.2">
      <c r="A97" s="13">
        <v>3500022</v>
      </c>
      <c r="B97" s="14" t="s">
        <v>118</v>
      </c>
      <c r="C97" s="15">
        <v>300000</v>
      </c>
      <c r="D97" s="10">
        <f>VLOOKUP($A97,'08.04'!$A$9:$W$204,23,0)</f>
        <v>0</v>
      </c>
      <c r="E97" s="15"/>
      <c r="F97" s="15"/>
      <c r="G97" s="15"/>
      <c r="H97" s="9">
        <f t="shared" si="16"/>
        <v>0</v>
      </c>
      <c r="I97" s="15"/>
      <c r="J97" s="15"/>
      <c r="K97" s="15"/>
      <c r="L97" s="9">
        <f t="shared" si="11"/>
        <v>0</v>
      </c>
      <c r="M97" s="15"/>
      <c r="N97" s="15"/>
      <c r="O97" s="15"/>
      <c r="P97" s="15"/>
      <c r="Q97" s="15"/>
      <c r="R97" s="11">
        <f>SUM(M97:Q97)</f>
        <v>0</v>
      </c>
      <c r="S97" s="15"/>
      <c r="T97" s="15"/>
      <c r="U97" s="9">
        <f>S97+T97</f>
        <v>0</v>
      </c>
      <c r="V97" s="9">
        <f t="shared" si="17"/>
        <v>0</v>
      </c>
      <c r="W97" s="15"/>
      <c r="X97" s="16">
        <f>W97-V97</f>
        <v>0</v>
      </c>
      <c r="Y97" s="18"/>
      <c r="Z97" s="17"/>
    </row>
    <row r="98" spans="1:26" ht="18" customHeight="1" x14ac:dyDescent="0.2">
      <c r="A98" s="13">
        <v>3500029</v>
      </c>
      <c r="B98" s="14" t="s">
        <v>119</v>
      </c>
      <c r="C98" s="15">
        <v>390000</v>
      </c>
      <c r="D98" s="10">
        <f>VLOOKUP($A98,'08.04'!$A$9:$W$204,23,0)</f>
        <v>0</v>
      </c>
      <c r="E98" s="15"/>
      <c r="F98" s="15"/>
      <c r="G98" s="15"/>
      <c r="H98" s="9">
        <f t="shared" si="16"/>
        <v>0</v>
      </c>
      <c r="I98" s="15"/>
      <c r="J98" s="15"/>
      <c r="K98" s="15"/>
      <c r="L98" s="9">
        <f t="shared" si="11"/>
        <v>0</v>
      </c>
      <c r="M98" s="15"/>
      <c r="N98" s="15"/>
      <c r="O98" s="15"/>
      <c r="P98" s="15"/>
      <c r="Q98" s="15"/>
      <c r="R98" s="11">
        <f t="shared" si="15"/>
        <v>0</v>
      </c>
      <c r="S98" s="15"/>
      <c r="T98" s="15"/>
      <c r="U98" s="9">
        <f t="shared" si="18"/>
        <v>0</v>
      </c>
      <c r="V98" s="9">
        <f t="shared" si="17"/>
        <v>0</v>
      </c>
      <c r="W98" s="15"/>
      <c r="X98" s="16">
        <f t="shared" si="19"/>
        <v>0</v>
      </c>
      <c r="Y98" s="18"/>
      <c r="Z98" s="17"/>
    </row>
    <row r="99" spans="1:26" ht="18" customHeight="1" x14ac:dyDescent="0.2">
      <c r="A99" s="13">
        <v>3500030</v>
      </c>
      <c r="B99" s="14" t="s">
        <v>120</v>
      </c>
      <c r="C99" s="15">
        <v>300000</v>
      </c>
      <c r="D99" s="10">
        <f>VLOOKUP($A99,'08.04'!$A$9:$W$204,23,0)</f>
        <v>1</v>
      </c>
      <c r="E99" s="15"/>
      <c r="F99" s="15"/>
      <c r="G99" s="15"/>
      <c r="H99" s="9">
        <f t="shared" si="16"/>
        <v>0</v>
      </c>
      <c r="I99" s="15">
        <v>1</v>
      </c>
      <c r="J99" s="15"/>
      <c r="K99" s="15"/>
      <c r="L99" s="9">
        <f t="shared" si="11"/>
        <v>1</v>
      </c>
      <c r="M99" s="15"/>
      <c r="N99" s="15"/>
      <c r="O99" s="15"/>
      <c r="P99" s="15"/>
      <c r="Q99" s="15"/>
      <c r="R99" s="11">
        <f>SUM(M99:Q99)</f>
        <v>0</v>
      </c>
      <c r="S99" s="15"/>
      <c r="T99" s="15"/>
      <c r="U99" s="9">
        <f>S99+T99</f>
        <v>0</v>
      </c>
      <c r="V99" s="9">
        <f t="shared" si="17"/>
        <v>0</v>
      </c>
      <c r="W99" s="15"/>
      <c r="X99" s="16">
        <f>W99-V99</f>
        <v>0</v>
      </c>
      <c r="Y99" s="18"/>
      <c r="Z99" s="17"/>
    </row>
    <row r="100" spans="1:26" ht="18" customHeight="1" x14ac:dyDescent="0.2">
      <c r="A100" s="13">
        <v>3500049</v>
      </c>
      <c r="B100" s="14" t="s">
        <v>121</v>
      </c>
      <c r="C100" s="15">
        <v>390000</v>
      </c>
      <c r="D100" s="10">
        <f>VLOOKUP($A100,'08.04'!$A$9:$W$204,23,0)</f>
        <v>0</v>
      </c>
      <c r="E100" s="15"/>
      <c r="F100" s="15"/>
      <c r="G100" s="15"/>
      <c r="H100" s="9">
        <f t="shared" si="16"/>
        <v>0</v>
      </c>
      <c r="I100" s="15"/>
      <c r="J100" s="15"/>
      <c r="K100" s="15"/>
      <c r="L100" s="9">
        <f t="shared" si="11"/>
        <v>0</v>
      </c>
      <c r="M100" s="15"/>
      <c r="N100" s="15"/>
      <c r="O100" s="15"/>
      <c r="P100" s="15"/>
      <c r="Q100" s="15"/>
      <c r="R100" s="11">
        <f>SUM(M100:Q100)</f>
        <v>0</v>
      </c>
      <c r="S100" s="15"/>
      <c r="T100" s="15"/>
      <c r="U100" s="9">
        <f>S100+T100</f>
        <v>0</v>
      </c>
      <c r="V100" s="9">
        <f t="shared" si="17"/>
        <v>0</v>
      </c>
      <c r="W100" s="15"/>
      <c r="X100" s="16">
        <f>W100-V100</f>
        <v>0</v>
      </c>
      <c r="Y100" s="18"/>
      <c r="Z100" s="17"/>
    </row>
    <row r="101" spans="1:26" ht="18" customHeight="1" x14ac:dyDescent="0.2">
      <c r="A101" s="13">
        <v>3500182</v>
      </c>
      <c r="B101" s="14" t="s">
        <v>248</v>
      </c>
      <c r="C101" s="15">
        <v>390000</v>
      </c>
      <c r="D101" s="10">
        <f>VLOOKUP($A101,'08.04'!$A$9:$W$204,23,0)</f>
        <v>0</v>
      </c>
      <c r="E101" s="15"/>
      <c r="F101" s="15"/>
      <c r="G101" s="15"/>
      <c r="H101" s="9">
        <f t="shared" si="16"/>
        <v>0</v>
      </c>
      <c r="I101" s="15"/>
      <c r="J101" s="15"/>
      <c r="K101" s="15"/>
      <c r="L101" s="9">
        <f t="shared" si="11"/>
        <v>0</v>
      </c>
      <c r="M101" s="15"/>
      <c r="N101" s="15"/>
      <c r="O101" s="15"/>
      <c r="P101" s="15"/>
      <c r="Q101" s="15"/>
      <c r="R101" s="11">
        <f>SUM(M101:Q101)</f>
        <v>0</v>
      </c>
      <c r="S101" s="15"/>
      <c r="T101" s="15"/>
      <c r="U101" s="9">
        <f>S101+T101</f>
        <v>0</v>
      </c>
      <c r="V101" s="9">
        <f t="shared" si="17"/>
        <v>0</v>
      </c>
      <c r="W101" s="15"/>
      <c r="X101" s="16">
        <f>W101-V101</f>
        <v>0</v>
      </c>
      <c r="Y101" s="18"/>
      <c r="Z101" s="17"/>
    </row>
    <row r="102" spans="1:26" ht="18" customHeight="1" x14ac:dyDescent="0.2">
      <c r="A102" s="13">
        <v>3500140</v>
      </c>
      <c r="B102" s="14" t="s">
        <v>123</v>
      </c>
      <c r="C102" s="15">
        <v>300000</v>
      </c>
      <c r="D102" s="10">
        <f>VLOOKUP($A102,'08.04'!$A$9:$W$204,23,0)</f>
        <v>0</v>
      </c>
      <c r="E102" s="15"/>
      <c r="F102" s="15"/>
      <c r="G102" s="15"/>
      <c r="H102" s="9">
        <f t="shared" si="16"/>
        <v>0</v>
      </c>
      <c r="I102" s="15"/>
      <c r="J102" s="15"/>
      <c r="K102" s="15"/>
      <c r="L102" s="9">
        <f t="shared" si="11"/>
        <v>0</v>
      </c>
      <c r="M102" s="15"/>
      <c r="N102" s="15"/>
      <c r="O102" s="15"/>
      <c r="P102" s="15"/>
      <c r="Q102" s="15"/>
      <c r="R102" s="11">
        <f>SUM(M102:Q102)</f>
        <v>0</v>
      </c>
      <c r="S102" s="15"/>
      <c r="T102" s="15"/>
      <c r="U102" s="9">
        <f>S102+T102</f>
        <v>0</v>
      </c>
      <c r="V102" s="9">
        <f t="shared" si="17"/>
        <v>0</v>
      </c>
      <c r="W102" s="15"/>
      <c r="X102" s="16">
        <f>W102-V102</f>
        <v>0</v>
      </c>
      <c r="Y102" s="18"/>
      <c r="Z102" s="17"/>
    </row>
    <row r="103" spans="1:26" ht="18" customHeight="1" x14ac:dyDescent="0.2">
      <c r="A103" s="13">
        <v>3500155</v>
      </c>
      <c r="B103" s="14" t="s">
        <v>124</v>
      </c>
      <c r="C103" s="15">
        <v>300000</v>
      </c>
      <c r="D103" s="10">
        <f>VLOOKUP($A103,'08.04'!$A$9:$W$204,23,0)</f>
        <v>0</v>
      </c>
      <c r="E103" s="15"/>
      <c r="F103" s="15"/>
      <c r="G103" s="15"/>
      <c r="H103" s="9">
        <f t="shared" si="16"/>
        <v>0</v>
      </c>
      <c r="I103" s="15"/>
      <c r="J103" s="15"/>
      <c r="K103" s="15"/>
      <c r="L103" s="9">
        <f t="shared" si="11"/>
        <v>0</v>
      </c>
      <c r="M103" s="15"/>
      <c r="N103" s="15"/>
      <c r="O103" s="15"/>
      <c r="P103" s="15"/>
      <c r="Q103" s="15"/>
      <c r="R103" s="11">
        <f t="shared" si="15"/>
        <v>0</v>
      </c>
      <c r="S103" s="15"/>
      <c r="T103" s="15"/>
      <c r="U103" s="9">
        <f t="shared" si="18"/>
        <v>0</v>
      </c>
      <c r="V103" s="9">
        <f t="shared" si="17"/>
        <v>0</v>
      </c>
      <c r="W103" s="15"/>
      <c r="X103" s="16">
        <f t="shared" si="19"/>
        <v>0</v>
      </c>
      <c r="Y103" s="18"/>
      <c r="Z103" s="17"/>
    </row>
    <row r="104" spans="1:26" ht="18" customHeight="1" x14ac:dyDescent="0.2">
      <c r="A104" s="13">
        <v>3500156</v>
      </c>
      <c r="B104" s="14" t="s">
        <v>125</v>
      </c>
      <c r="C104" s="15">
        <v>390000</v>
      </c>
      <c r="D104" s="10">
        <f>VLOOKUP($A104,'08.04'!$A$9:$W$204,23,0)</f>
        <v>1</v>
      </c>
      <c r="E104" s="15"/>
      <c r="F104" s="15"/>
      <c r="G104" s="15"/>
      <c r="H104" s="9">
        <f t="shared" si="16"/>
        <v>0</v>
      </c>
      <c r="I104" s="15"/>
      <c r="J104" s="15"/>
      <c r="K104" s="15"/>
      <c r="L104" s="9">
        <f t="shared" si="11"/>
        <v>0</v>
      </c>
      <c r="M104" s="15"/>
      <c r="N104" s="15"/>
      <c r="O104" s="15"/>
      <c r="P104" s="15"/>
      <c r="Q104" s="15"/>
      <c r="R104" s="11">
        <f t="shared" si="15"/>
        <v>0</v>
      </c>
      <c r="S104" s="15"/>
      <c r="T104" s="15"/>
      <c r="U104" s="9">
        <f t="shared" si="18"/>
        <v>0</v>
      </c>
      <c r="V104" s="9">
        <f t="shared" si="17"/>
        <v>1</v>
      </c>
      <c r="W104" s="15">
        <v>1</v>
      </c>
      <c r="X104" s="16">
        <f t="shared" si="19"/>
        <v>0</v>
      </c>
      <c r="Y104" s="18"/>
      <c r="Z104" s="17"/>
    </row>
    <row r="105" spans="1:26" ht="18" customHeight="1" x14ac:dyDescent="0.2">
      <c r="A105" s="13">
        <v>3500141</v>
      </c>
      <c r="B105" s="14" t="s">
        <v>126</v>
      </c>
      <c r="C105" s="15">
        <v>300000</v>
      </c>
      <c r="D105" s="10">
        <f>VLOOKUP($A105,'08.04'!$A$9:$W$204,23,0)</f>
        <v>0</v>
      </c>
      <c r="E105" s="15"/>
      <c r="F105" s="15"/>
      <c r="G105" s="15"/>
      <c r="H105" s="9">
        <f t="shared" si="16"/>
        <v>0</v>
      </c>
      <c r="I105" s="15"/>
      <c r="J105" s="15"/>
      <c r="K105" s="15"/>
      <c r="L105" s="9">
        <f t="shared" si="11"/>
        <v>0</v>
      </c>
      <c r="M105" s="15"/>
      <c r="N105" s="15"/>
      <c r="O105" s="15"/>
      <c r="P105" s="15"/>
      <c r="Q105" s="15"/>
      <c r="R105" s="11">
        <f t="shared" si="15"/>
        <v>0</v>
      </c>
      <c r="S105" s="15"/>
      <c r="T105" s="15"/>
      <c r="U105" s="9">
        <f t="shared" si="18"/>
        <v>0</v>
      </c>
      <c r="V105" s="9">
        <f t="shared" si="17"/>
        <v>0</v>
      </c>
      <c r="W105" s="15"/>
      <c r="X105" s="16">
        <f t="shared" si="19"/>
        <v>0</v>
      </c>
      <c r="Y105" s="18"/>
      <c r="Z105" s="17"/>
    </row>
    <row r="106" spans="1:26" ht="18" customHeight="1" x14ac:dyDescent="0.2">
      <c r="A106" s="13">
        <v>3500142</v>
      </c>
      <c r="B106" s="14" t="s">
        <v>127</v>
      </c>
      <c r="C106" s="15">
        <v>390000</v>
      </c>
      <c r="D106" s="10">
        <f>VLOOKUP($A106,'08.04'!$A$9:$W$204,23,0)</f>
        <v>0</v>
      </c>
      <c r="E106" s="15">
        <v>1</v>
      </c>
      <c r="F106" s="15"/>
      <c r="G106" s="15"/>
      <c r="H106" s="9">
        <f t="shared" si="16"/>
        <v>1</v>
      </c>
      <c r="I106" s="15">
        <v>1</v>
      </c>
      <c r="J106" s="15"/>
      <c r="K106" s="15"/>
      <c r="L106" s="9">
        <f t="shared" si="11"/>
        <v>1</v>
      </c>
      <c r="M106" s="15"/>
      <c r="N106" s="15"/>
      <c r="O106" s="15"/>
      <c r="P106" s="15"/>
      <c r="Q106" s="15"/>
      <c r="R106" s="11">
        <f t="shared" si="15"/>
        <v>0</v>
      </c>
      <c r="S106" s="15"/>
      <c r="T106" s="15"/>
      <c r="U106" s="9">
        <f t="shared" si="18"/>
        <v>0</v>
      </c>
      <c r="V106" s="9">
        <f t="shared" si="17"/>
        <v>0</v>
      </c>
      <c r="W106" s="15"/>
      <c r="X106" s="16">
        <f t="shared" si="19"/>
        <v>0</v>
      </c>
      <c r="Y106" s="18"/>
      <c r="Z106" s="17"/>
    </row>
    <row r="107" spans="1:26" ht="18" customHeight="1" x14ac:dyDescent="0.2">
      <c r="A107" s="13">
        <v>3500143</v>
      </c>
      <c r="B107" s="14" t="s">
        <v>128</v>
      </c>
      <c r="C107" s="15">
        <v>220000</v>
      </c>
      <c r="D107" s="10">
        <f>VLOOKUP($A107,'08.04'!$A$9:$W$204,23,0)</f>
        <v>0</v>
      </c>
      <c r="E107" s="15"/>
      <c r="F107" s="15"/>
      <c r="G107" s="15"/>
      <c r="H107" s="9">
        <f t="shared" si="16"/>
        <v>0</v>
      </c>
      <c r="I107" s="15"/>
      <c r="J107" s="15"/>
      <c r="K107" s="15"/>
      <c r="L107" s="9">
        <f t="shared" si="11"/>
        <v>0</v>
      </c>
      <c r="M107" s="15"/>
      <c r="N107" s="15"/>
      <c r="O107" s="15"/>
      <c r="P107" s="15"/>
      <c r="Q107" s="15"/>
      <c r="R107" s="11">
        <f t="shared" si="15"/>
        <v>0</v>
      </c>
      <c r="S107" s="15"/>
      <c r="T107" s="15"/>
      <c r="U107" s="9">
        <f t="shared" si="18"/>
        <v>0</v>
      </c>
      <c r="V107" s="9">
        <f t="shared" si="17"/>
        <v>0</v>
      </c>
      <c r="W107" s="15"/>
      <c r="X107" s="16">
        <f t="shared" si="19"/>
        <v>0</v>
      </c>
      <c r="Y107" s="18"/>
      <c r="Z107" s="17"/>
    </row>
    <row r="108" spans="1:26" ht="18" customHeight="1" x14ac:dyDescent="0.2">
      <c r="A108" s="13">
        <v>3500144</v>
      </c>
      <c r="B108" s="14" t="s">
        <v>129</v>
      </c>
      <c r="C108" s="15">
        <v>260000</v>
      </c>
      <c r="D108" s="10">
        <f>VLOOKUP($A108,'08.04'!$A$9:$W$204,23,0)</f>
        <v>2</v>
      </c>
      <c r="E108" s="15">
        <v>2</v>
      </c>
      <c r="F108" s="15"/>
      <c r="G108" s="15"/>
      <c r="H108" s="9">
        <f t="shared" si="16"/>
        <v>2</v>
      </c>
      <c r="I108" s="15">
        <v>1</v>
      </c>
      <c r="J108" s="15"/>
      <c r="K108" s="15"/>
      <c r="L108" s="9">
        <f t="shared" si="11"/>
        <v>1</v>
      </c>
      <c r="M108" s="15"/>
      <c r="N108" s="15"/>
      <c r="O108" s="15"/>
      <c r="P108" s="15"/>
      <c r="Q108" s="15"/>
      <c r="R108" s="11">
        <f t="shared" si="15"/>
        <v>0</v>
      </c>
      <c r="S108" s="15"/>
      <c r="T108" s="15"/>
      <c r="U108" s="9">
        <f t="shared" si="18"/>
        <v>0</v>
      </c>
      <c r="V108" s="9">
        <f t="shared" si="17"/>
        <v>3</v>
      </c>
      <c r="W108" s="15">
        <v>3</v>
      </c>
      <c r="X108" s="16">
        <f t="shared" si="19"/>
        <v>0</v>
      </c>
      <c r="Y108" s="18"/>
      <c r="Z108" s="17"/>
    </row>
    <row r="109" spans="1:26" ht="18" customHeight="1" x14ac:dyDescent="0.2">
      <c r="A109" s="13">
        <v>3500145</v>
      </c>
      <c r="B109" s="14" t="s">
        <v>130</v>
      </c>
      <c r="C109" s="15">
        <v>350000</v>
      </c>
      <c r="D109" s="10">
        <f>VLOOKUP($A109,'08.04'!$A$9:$W$204,23,0)</f>
        <v>0</v>
      </c>
      <c r="E109" s="15"/>
      <c r="F109" s="15"/>
      <c r="G109" s="15"/>
      <c r="H109" s="9">
        <f t="shared" si="16"/>
        <v>0</v>
      </c>
      <c r="I109" s="15"/>
      <c r="J109" s="15"/>
      <c r="K109" s="15"/>
      <c r="L109" s="9">
        <f t="shared" si="11"/>
        <v>0</v>
      </c>
      <c r="M109" s="15"/>
      <c r="N109" s="15"/>
      <c r="O109" s="15"/>
      <c r="P109" s="15"/>
      <c r="Q109" s="15"/>
      <c r="R109" s="11">
        <f t="shared" si="15"/>
        <v>0</v>
      </c>
      <c r="S109" s="15"/>
      <c r="T109" s="15"/>
      <c r="U109" s="9">
        <f t="shared" si="18"/>
        <v>0</v>
      </c>
      <c r="V109" s="9">
        <f t="shared" si="17"/>
        <v>0</v>
      </c>
      <c r="W109" s="15"/>
      <c r="X109" s="16">
        <f t="shared" si="19"/>
        <v>0</v>
      </c>
      <c r="Y109" s="18"/>
      <c r="Z109" s="17"/>
    </row>
    <row r="110" spans="1:26" ht="18" customHeight="1" x14ac:dyDescent="0.2">
      <c r="A110" s="7">
        <v>3510000</v>
      </c>
      <c r="B110" s="8" t="s">
        <v>131</v>
      </c>
      <c r="C110" s="9"/>
      <c r="D110" s="10">
        <f>VLOOKUP($A110,'08.04'!$A$9:$W$204,23,0)</f>
        <v>0</v>
      </c>
      <c r="E110" s="10"/>
      <c r="F110" s="10"/>
      <c r="G110" s="10"/>
      <c r="H110" s="9"/>
      <c r="I110" s="10"/>
      <c r="J110" s="10"/>
      <c r="K110" s="10"/>
      <c r="L110" s="9">
        <f t="shared" si="11"/>
        <v>0</v>
      </c>
      <c r="M110" s="10"/>
      <c r="N110" s="10"/>
      <c r="O110" s="10"/>
      <c r="P110" s="10"/>
      <c r="Q110" s="10"/>
      <c r="R110" s="11">
        <f t="shared" si="15"/>
        <v>0</v>
      </c>
      <c r="S110" s="10"/>
      <c r="T110" s="10"/>
      <c r="U110" s="9"/>
      <c r="V110" s="9"/>
      <c r="W110" s="10"/>
      <c r="X110" s="9"/>
      <c r="Y110" s="18"/>
      <c r="Z110" s="17"/>
    </row>
    <row r="111" spans="1:26" ht="18" customHeight="1" x14ac:dyDescent="0.2">
      <c r="A111" s="13">
        <v>3510004</v>
      </c>
      <c r="B111" s="14" t="s">
        <v>132</v>
      </c>
      <c r="C111" s="15">
        <v>43000</v>
      </c>
      <c r="D111" s="10">
        <f>VLOOKUP($A111,'08.04'!$A$9:$W$204,23,0)</f>
        <v>2</v>
      </c>
      <c r="E111" s="15">
        <v>9</v>
      </c>
      <c r="F111" s="15"/>
      <c r="G111" s="15"/>
      <c r="H111" s="9">
        <f t="shared" ref="H111:H120" si="20">SUM(E111:G111)</f>
        <v>9</v>
      </c>
      <c r="I111" s="15">
        <v>7</v>
      </c>
      <c r="J111" s="15"/>
      <c r="K111" s="15"/>
      <c r="L111" s="9">
        <f t="shared" si="11"/>
        <v>7</v>
      </c>
      <c r="M111" s="15"/>
      <c r="N111" s="15"/>
      <c r="O111" s="15"/>
      <c r="P111" s="15"/>
      <c r="Q111" s="15"/>
      <c r="R111" s="11">
        <f>SUM(M111:Q111)</f>
        <v>0</v>
      </c>
      <c r="S111" s="15"/>
      <c r="T111" s="15"/>
      <c r="U111" s="9">
        <f>S111+T111</f>
        <v>0</v>
      </c>
      <c r="V111" s="9">
        <f t="shared" ref="V111:V120" si="21">D111+H111-L111-R111-U111</f>
        <v>4</v>
      </c>
      <c r="W111" s="15">
        <v>4</v>
      </c>
      <c r="X111" s="16">
        <f>W111-V111</f>
        <v>0</v>
      </c>
      <c r="Y111" s="18"/>
      <c r="Z111" s="17"/>
    </row>
    <row r="112" spans="1:26" ht="18" customHeight="1" x14ac:dyDescent="0.2">
      <c r="A112" s="13">
        <v>3510011</v>
      </c>
      <c r="B112" s="14" t="s">
        <v>133</v>
      </c>
      <c r="C112" s="15">
        <v>42000</v>
      </c>
      <c r="D112" s="10">
        <f>VLOOKUP($A112,'08.04'!$A$9:$W$204,23,0)</f>
        <v>0</v>
      </c>
      <c r="E112" s="15"/>
      <c r="F112" s="15"/>
      <c r="G112" s="15"/>
      <c r="H112" s="9">
        <f t="shared" si="20"/>
        <v>0</v>
      </c>
      <c r="I112" s="15"/>
      <c r="J112" s="15"/>
      <c r="K112" s="15"/>
      <c r="L112" s="9">
        <f t="shared" si="11"/>
        <v>0</v>
      </c>
      <c r="M112" s="15"/>
      <c r="N112" s="15"/>
      <c r="O112" s="15"/>
      <c r="P112" s="15"/>
      <c r="Q112" s="15"/>
      <c r="R112" s="11">
        <f t="shared" si="15"/>
        <v>0</v>
      </c>
      <c r="S112" s="15"/>
      <c r="T112" s="15"/>
      <c r="U112" s="9">
        <f t="shared" ref="U112:U120" si="22">S112+T112</f>
        <v>0</v>
      </c>
      <c r="V112" s="9">
        <f t="shared" si="21"/>
        <v>0</v>
      </c>
      <c r="W112" s="15"/>
      <c r="X112" s="16">
        <f t="shared" ref="X112:X120" si="23">W112-V112</f>
        <v>0</v>
      </c>
      <c r="Y112" s="18"/>
      <c r="Z112" s="17"/>
    </row>
    <row r="113" spans="1:26" ht="18" customHeight="1" x14ac:dyDescent="0.2">
      <c r="A113" s="13">
        <v>3510012</v>
      </c>
      <c r="B113" s="14" t="s">
        <v>134</v>
      </c>
      <c r="C113" s="15">
        <v>43000</v>
      </c>
      <c r="D113" s="10">
        <f>VLOOKUP($A113,'08.04'!$A$9:$W$204,23,0)</f>
        <v>1</v>
      </c>
      <c r="E113" s="15">
        <v>9</v>
      </c>
      <c r="F113" s="15"/>
      <c r="G113" s="15"/>
      <c r="H113" s="9">
        <f t="shared" si="20"/>
        <v>9</v>
      </c>
      <c r="I113" s="15">
        <v>7</v>
      </c>
      <c r="J113" s="15"/>
      <c r="K113" s="15"/>
      <c r="L113" s="9">
        <f t="shared" si="11"/>
        <v>7</v>
      </c>
      <c r="M113" s="15"/>
      <c r="N113" s="15"/>
      <c r="O113" s="15"/>
      <c r="P113" s="15"/>
      <c r="Q113" s="15"/>
      <c r="R113" s="11">
        <f>SUM(M113:Q113)</f>
        <v>0</v>
      </c>
      <c r="S113" s="15"/>
      <c r="T113" s="15"/>
      <c r="U113" s="9">
        <f>S113+T113</f>
        <v>0</v>
      </c>
      <c r="V113" s="9">
        <f t="shared" si="21"/>
        <v>3</v>
      </c>
      <c r="W113" s="15">
        <v>3</v>
      </c>
      <c r="X113" s="16">
        <f>W113-V113</f>
        <v>0</v>
      </c>
      <c r="Y113" s="18"/>
      <c r="Z113" s="17"/>
    </row>
    <row r="114" spans="1:26" ht="18" customHeight="1" x14ac:dyDescent="0.2">
      <c r="A114" s="13">
        <v>3510018</v>
      </c>
      <c r="B114" s="14" t="s">
        <v>135</v>
      </c>
      <c r="C114" s="15">
        <v>65000</v>
      </c>
      <c r="D114" s="10">
        <f>VLOOKUP($A114,'08.04'!$A$9:$W$204,23,0)</f>
        <v>21</v>
      </c>
      <c r="E114" s="15"/>
      <c r="F114" s="15"/>
      <c r="G114" s="15"/>
      <c r="H114" s="9">
        <f t="shared" si="20"/>
        <v>0</v>
      </c>
      <c r="I114" s="15">
        <v>8</v>
      </c>
      <c r="J114" s="15"/>
      <c r="K114" s="15"/>
      <c r="L114" s="9">
        <f t="shared" si="11"/>
        <v>8</v>
      </c>
      <c r="M114" s="15"/>
      <c r="N114" s="15"/>
      <c r="O114" s="15"/>
      <c r="P114" s="15"/>
      <c r="Q114" s="15"/>
      <c r="R114" s="11">
        <f t="shared" si="15"/>
        <v>0</v>
      </c>
      <c r="S114" s="15">
        <v>2</v>
      </c>
      <c r="T114" s="15"/>
      <c r="U114" s="9">
        <f t="shared" si="22"/>
        <v>2</v>
      </c>
      <c r="V114" s="9">
        <f t="shared" si="21"/>
        <v>11</v>
      </c>
      <c r="W114" s="15">
        <v>11</v>
      </c>
      <c r="X114" s="16">
        <f t="shared" si="23"/>
        <v>0</v>
      </c>
      <c r="Y114" s="18"/>
      <c r="Z114" s="17"/>
    </row>
    <row r="115" spans="1:26" ht="18" customHeight="1" x14ac:dyDescent="0.2">
      <c r="A115" s="13">
        <v>3510066</v>
      </c>
      <c r="B115" s="14" t="s">
        <v>136</v>
      </c>
      <c r="C115" s="15">
        <v>42000</v>
      </c>
      <c r="D115" s="10">
        <f>VLOOKUP($A115,'08.04'!$A$9:$W$204,23,0)</f>
        <v>0</v>
      </c>
      <c r="E115" s="15"/>
      <c r="F115" s="15"/>
      <c r="G115" s="15"/>
      <c r="H115" s="9">
        <f t="shared" si="20"/>
        <v>0</v>
      </c>
      <c r="I115" s="15"/>
      <c r="J115" s="15"/>
      <c r="K115" s="15"/>
      <c r="L115" s="9">
        <f t="shared" si="11"/>
        <v>0</v>
      </c>
      <c r="M115" s="15"/>
      <c r="N115" s="15"/>
      <c r="O115" s="15"/>
      <c r="P115" s="15"/>
      <c r="Q115" s="15"/>
      <c r="R115" s="11">
        <f t="shared" si="15"/>
        <v>0</v>
      </c>
      <c r="S115" s="15"/>
      <c r="T115" s="15"/>
      <c r="U115" s="9">
        <f t="shared" si="22"/>
        <v>0</v>
      </c>
      <c r="V115" s="9">
        <f t="shared" si="21"/>
        <v>0</v>
      </c>
      <c r="W115" s="15"/>
      <c r="X115" s="16">
        <f t="shared" si="23"/>
        <v>0</v>
      </c>
      <c r="Y115" s="18"/>
      <c r="Z115" s="17"/>
    </row>
    <row r="116" spans="1:26" ht="18" customHeight="1" x14ac:dyDescent="0.2">
      <c r="A116" s="13">
        <v>3510067</v>
      </c>
      <c r="B116" s="14" t="s">
        <v>137</v>
      </c>
      <c r="C116" s="15">
        <v>43000</v>
      </c>
      <c r="D116" s="10">
        <f>VLOOKUP($A116,'08.04'!$A$9:$W$204,23,0)</f>
        <v>6</v>
      </c>
      <c r="E116" s="15">
        <v>8</v>
      </c>
      <c r="F116" s="15"/>
      <c r="G116" s="15"/>
      <c r="H116" s="9">
        <f t="shared" si="20"/>
        <v>8</v>
      </c>
      <c r="I116" s="15">
        <v>9</v>
      </c>
      <c r="J116" s="15"/>
      <c r="K116" s="15"/>
      <c r="L116" s="9">
        <f t="shared" si="11"/>
        <v>9</v>
      </c>
      <c r="M116" s="15"/>
      <c r="N116" s="15"/>
      <c r="O116" s="15"/>
      <c r="P116" s="15"/>
      <c r="Q116" s="15"/>
      <c r="R116" s="11">
        <f t="shared" si="15"/>
        <v>0</v>
      </c>
      <c r="S116" s="15"/>
      <c r="T116" s="15"/>
      <c r="U116" s="9">
        <f t="shared" si="22"/>
        <v>0</v>
      </c>
      <c r="V116" s="9">
        <f t="shared" si="21"/>
        <v>5</v>
      </c>
      <c r="W116" s="15">
        <v>5</v>
      </c>
      <c r="X116" s="16">
        <f t="shared" si="23"/>
        <v>0</v>
      </c>
      <c r="Y116" s="18"/>
      <c r="Z116" s="17"/>
    </row>
    <row r="117" spans="1:26" ht="18" customHeight="1" x14ac:dyDescent="0.2">
      <c r="A117" s="13">
        <v>3510068</v>
      </c>
      <c r="B117" s="14" t="s">
        <v>138</v>
      </c>
      <c r="C117" s="15">
        <v>12000</v>
      </c>
      <c r="D117" s="10">
        <f>VLOOKUP($A117,'08.04'!$A$9:$W$204,23,0)</f>
        <v>0</v>
      </c>
      <c r="E117" s="15"/>
      <c r="F117" s="15"/>
      <c r="G117" s="15"/>
      <c r="H117" s="9">
        <f t="shared" si="20"/>
        <v>0</v>
      </c>
      <c r="I117" s="15"/>
      <c r="J117" s="15"/>
      <c r="K117" s="15"/>
      <c r="L117" s="9">
        <f t="shared" si="11"/>
        <v>0</v>
      </c>
      <c r="M117" s="15"/>
      <c r="N117" s="15"/>
      <c r="O117" s="15"/>
      <c r="P117" s="15"/>
      <c r="Q117" s="15"/>
      <c r="R117" s="11">
        <f>SUM(M117:Q117)</f>
        <v>0</v>
      </c>
      <c r="S117" s="15"/>
      <c r="T117" s="15"/>
      <c r="U117" s="9">
        <f>S117+T117</f>
        <v>0</v>
      </c>
      <c r="V117" s="9">
        <f t="shared" si="21"/>
        <v>0</v>
      </c>
      <c r="W117" s="15"/>
      <c r="X117" s="16">
        <f>W117-V117</f>
        <v>0</v>
      </c>
      <c r="Y117" s="18"/>
      <c r="Z117" s="17"/>
    </row>
    <row r="118" spans="1:26" ht="18" customHeight="1" x14ac:dyDescent="0.2">
      <c r="A118" s="13">
        <v>3510069</v>
      </c>
      <c r="B118" s="14" t="s">
        <v>139</v>
      </c>
      <c r="C118" s="15">
        <v>12000</v>
      </c>
      <c r="D118" s="10">
        <f>VLOOKUP($A118,'08.04'!$A$9:$W$204,23,0)</f>
        <v>0</v>
      </c>
      <c r="E118" s="15"/>
      <c r="F118" s="15"/>
      <c r="G118" s="15"/>
      <c r="H118" s="9">
        <f t="shared" si="20"/>
        <v>0</v>
      </c>
      <c r="I118" s="15"/>
      <c r="J118" s="15"/>
      <c r="K118" s="15"/>
      <c r="L118" s="9">
        <f t="shared" si="11"/>
        <v>0</v>
      </c>
      <c r="M118" s="15"/>
      <c r="N118" s="15"/>
      <c r="O118" s="15"/>
      <c r="P118" s="15"/>
      <c r="Q118" s="15"/>
      <c r="R118" s="11">
        <f>SUM(M118:Q118)</f>
        <v>0</v>
      </c>
      <c r="S118" s="15"/>
      <c r="T118" s="15"/>
      <c r="U118" s="9">
        <f>S118+T118</f>
        <v>0</v>
      </c>
      <c r="V118" s="9">
        <f t="shared" si="21"/>
        <v>0</v>
      </c>
      <c r="W118" s="15"/>
      <c r="X118" s="16">
        <f>W118-V118</f>
        <v>0</v>
      </c>
      <c r="Y118" s="18"/>
      <c r="Z118" s="17"/>
    </row>
    <row r="119" spans="1:26" ht="18" customHeight="1" x14ac:dyDescent="0.2">
      <c r="A119" s="13">
        <v>3510070</v>
      </c>
      <c r="B119" s="14" t="s">
        <v>140</v>
      </c>
      <c r="C119" s="15">
        <v>12000</v>
      </c>
      <c r="D119" s="10">
        <f>VLOOKUP($A119,'08.04'!$A$9:$W$204,23,0)</f>
        <v>0</v>
      </c>
      <c r="E119" s="15"/>
      <c r="F119" s="15"/>
      <c r="G119" s="15"/>
      <c r="H119" s="9">
        <f t="shared" si="20"/>
        <v>0</v>
      </c>
      <c r="I119" s="15"/>
      <c r="J119" s="15"/>
      <c r="K119" s="15"/>
      <c r="L119" s="9">
        <f t="shared" si="11"/>
        <v>0</v>
      </c>
      <c r="M119" s="15"/>
      <c r="N119" s="15"/>
      <c r="O119" s="15"/>
      <c r="P119" s="15"/>
      <c r="Q119" s="15"/>
      <c r="R119" s="11">
        <f>SUM(M119:Q119)</f>
        <v>0</v>
      </c>
      <c r="S119" s="15"/>
      <c r="T119" s="15"/>
      <c r="U119" s="9">
        <f>S119+T119</f>
        <v>0</v>
      </c>
      <c r="V119" s="9">
        <f t="shared" si="21"/>
        <v>0</v>
      </c>
      <c r="W119" s="15"/>
      <c r="X119" s="16">
        <f>W119-V119</f>
        <v>0</v>
      </c>
      <c r="Y119" s="18"/>
      <c r="Z119" s="17"/>
    </row>
    <row r="120" spans="1:26" ht="18" customHeight="1" x14ac:dyDescent="0.2">
      <c r="A120" s="13">
        <v>3512008</v>
      </c>
      <c r="B120" s="14" t="s">
        <v>141</v>
      </c>
      <c r="C120" s="15">
        <v>44000</v>
      </c>
      <c r="D120" s="10">
        <f>VLOOKUP($A120,'08.04'!$A$9:$W$204,23,0)</f>
        <v>1</v>
      </c>
      <c r="E120" s="15">
        <v>10</v>
      </c>
      <c r="F120" s="15"/>
      <c r="G120" s="15"/>
      <c r="H120" s="9">
        <f t="shared" si="20"/>
        <v>10</v>
      </c>
      <c r="I120" s="15">
        <v>5</v>
      </c>
      <c r="J120" s="15"/>
      <c r="K120" s="15"/>
      <c r="L120" s="9">
        <f t="shared" si="11"/>
        <v>5</v>
      </c>
      <c r="M120" s="15"/>
      <c r="N120" s="15"/>
      <c r="O120" s="15"/>
      <c r="P120" s="15"/>
      <c r="Q120" s="15"/>
      <c r="R120" s="11">
        <f t="shared" si="15"/>
        <v>0</v>
      </c>
      <c r="S120" s="15">
        <v>1</v>
      </c>
      <c r="T120" s="15"/>
      <c r="U120" s="9">
        <f t="shared" si="22"/>
        <v>1</v>
      </c>
      <c r="V120" s="9">
        <f t="shared" si="21"/>
        <v>5</v>
      </c>
      <c r="W120" s="15">
        <v>5</v>
      </c>
      <c r="X120" s="16">
        <f t="shared" si="23"/>
        <v>0</v>
      </c>
      <c r="Y120" s="18"/>
      <c r="Z120" s="17"/>
    </row>
    <row r="121" spans="1:26" ht="18" customHeight="1" x14ac:dyDescent="0.2">
      <c r="A121" s="7">
        <v>3530000</v>
      </c>
      <c r="B121" s="28" t="s">
        <v>142</v>
      </c>
      <c r="C121" s="9"/>
      <c r="D121" s="10">
        <f>VLOOKUP($A121,'08.04'!$A$9:$W$204,23,0)</f>
        <v>0</v>
      </c>
      <c r="E121" s="10"/>
      <c r="F121" s="10"/>
      <c r="G121" s="10"/>
      <c r="H121" s="9"/>
      <c r="I121" s="10"/>
      <c r="J121" s="10"/>
      <c r="K121" s="10"/>
      <c r="L121" s="9">
        <f t="shared" si="11"/>
        <v>0</v>
      </c>
      <c r="M121" s="10"/>
      <c r="N121" s="10"/>
      <c r="O121" s="10"/>
      <c r="P121" s="10"/>
      <c r="Q121" s="10"/>
      <c r="R121" s="11">
        <f t="shared" si="15"/>
        <v>0</v>
      </c>
      <c r="S121" s="10"/>
      <c r="T121" s="10"/>
      <c r="U121" s="9"/>
      <c r="V121" s="9"/>
      <c r="W121" s="10"/>
      <c r="X121" s="9"/>
      <c r="Y121" s="18"/>
      <c r="Z121" s="17"/>
    </row>
    <row r="122" spans="1:26" ht="18" customHeight="1" x14ac:dyDescent="0.2">
      <c r="A122" s="13">
        <v>3530003</v>
      </c>
      <c r="B122" s="14" t="s">
        <v>143</v>
      </c>
      <c r="C122" s="15">
        <v>20000</v>
      </c>
      <c r="D122" s="10">
        <f>VLOOKUP($A122,'08.04'!$A$9:$W$204,23,0)</f>
        <v>13</v>
      </c>
      <c r="E122" s="15"/>
      <c r="F122" s="15"/>
      <c r="G122" s="15"/>
      <c r="H122" s="9">
        <f t="shared" ref="H122:H134" si="24">SUM(E122:G122)</f>
        <v>0</v>
      </c>
      <c r="I122" s="15">
        <v>5</v>
      </c>
      <c r="J122" s="15"/>
      <c r="K122" s="15"/>
      <c r="L122" s="9">
        <f t="shared" si="11"/>
        <v>5</v>
      </c>
      <c r="M122" s="15"/>
      <c r="N122" s="15"/>
      <c r="O122" s="15"/>
      <c r="P122" s="15"/>
      <c r="Q122" s="15"/>
      <c r="R122" s="11">
        <f t="shared" si="15"/>
        <v>0</v>
      </c>
      <c r="S122" s="15"/>
      <c r="T122" s="15"/>
      <c r="U122" s="9">
        <f t="shared" ref="U122:U134" si="25">S122+T122</f>
        <v>0</v>
      </c>
      <c r="V122" s="9">
        <f t="shared" ref="V122:V134" si="26">D122+H122-L122-R122-U122</f>
        <v>8</v>
      </c>
      <c r="W122" s="15">
        <v>8</v>
      </c>
      <c r="X122" s="16">
        <f t="shared" ref="X122:X134" si="27">W122-V122</f>
        <v>0</v>
      </c>
      <c r="Y122" s="18"/>
      <c r="Z122" s="17"/>
    </row>
    <row r="123" spans="1:26" ht="18" customHeight="1" x14ac:dyDescent="0.2">
      <c r="A123" s="13">
        <v>3530008</v>
      </c>
      <c r="B123" s="14" t="s">
        <v>144</v>
      </c>
      <c r="C123" s="15">
        <v>20000</v>
      </c>
      <c r="D123" s="10">
        <f>VLOOKUP($A123,'08.04'!$A$9:$W$204,23,0)</f>
        <v>0</v>
      </c>
      <c r="E123" s="15"/>
      <c r="F123" s="15"/>
      <c r="G123" s="15"/>
      <c r="H123" s="9">
        <f t="shared" si="24"/>
        <v>0</v>
      </c>
      <c r="I123" s="15"/>
      <c r="J123" s="15"/>
      <c r="K123" s="15"/>
      <c r="L123" s="9">
        <f t="shared" si="11"/>
        <v>0</v>
      </c>
      <c r="M123" s="15"/>
      <c r="N123" s="15"/>
      <c r="O123" s="15"/>
      <c r="P123" s="15"/>
      <c r="Q123" s="15"/>
      <c r="R123" s="11">
        <f t="shared" si="15"/>
        <v>0</v>
      </c>
      <c r="S123" s="15"/>
      <c r="T123" s="15"/>
      <c r="U123" s="9">
        <f t="shared" si="25"/>
        <v>0</v>
      </c>
      <c r="V123" s="9">
        <f t="shared" si="26"/>
        <v>0</v>
      </c>
      <c r="W123" s="15"/>
      <c r="X123" s="16">
        <f t="shared" si="27"/>
        <v>0</v>
      </c>
      <c r="Y123" s="18"/>
      <c r="Z123" s="17"/>
    </row>
    <row r="124" spans="1:26" ht="18" customHeight="1" x14ac:dyDescent="0.2">
      <c r="A124" s="13">
        <v>3530009</v>
      </c>
      <c r="B124" s="14" t="s">
        <v>145</v>
      </c>
      <c r="C124" s="15">
        <v>20000</v>
      </c>
      <c r="D124" s="10">
        <v>23</v>
      </c>
      <c r="E124" s="15"/>
      <c r="F124" s="15"/>
      <c r="G124" s="15"/>
      <c r="H124" s="9">
        <f t="shared" si="24"/>
        <v>0</v>
      </c>
      <c r="I124" s="15"/>
      <c r="J124" s="15"/>
      <c r="K124" s="15"/>
      <c r="L124" s="9">
        <f t="shared" si="11"/>
        <v>0</v>
      </c>
      <c r="M124" s="15"/>
      <c r="N124" s="15"/>
      <c r="O124" s="15"/>
      <c r="P124" s="15"/>
      <c r="Q124" s="15"/>
      <c r="R124" s="11">
        <f t="shared" si="15"/>
        <v>0</v>
      </c>
      <c r="S124" s="15"/>
      <c r="T124" s="15"/>
      <c r="U124" s="9">
        <v>23</v>
      </c>
      <c r="V124" s="9">
        <f t="shared" si="26"/>
        <v>0</v>
      </c>
      <c r="W124" s="15"/>
      <c r="X124" s="16">
        <f t="shared" si="27"/>
        <v>0</v>
      </c>
      <c r="Y124" s="18"/>
      <c r="Z124" s="17"/>
    </row>
    <row r="125" spans="1:26" ht="18" customHeight="1" x14ac:dyDescent="0.2">
      <c r="A125" s="13">
        <v>3530010</v>
      </c>
      <c r="B125" s="14" t="s">
        <v>146</v>
      </c>
      <c r="C125" s="15">
        <v>108000</v>
      </c>
      <c r="D125" s="10">
        <f>VLOOKUP($A125,'08.04'!$A$9:$W$204,23,0)</f>
        <v>4</v>
      </c>
      <c r="E125" s="15">
        <v>20</v>
      </c>
      <c r="F125" s="15"/>
      <c r="G125" s="15"/>
      <c r="H125" s="9">
        <f t="shared" si="24"/>
        <v>20</v>
      </c>
      <c r="I125" s="15">
        <v>9</v>
      </c>
      <c r="J125" s="15"/>
      <c r="K125" s="15"/>
      <c r="L125" s="9">
        <f t="shared" si="11"/>
        <v>9</v>
      </c>
      <c r="M125" s="15"/>
      <c r="N125" s="15"/>
      <c r="O125" s="15"/>
      <c r="P125" s="15"/>
      <c r="Q125" s="15"/>
      <c r="R125" s="11">
        <f t="shared" si="15"/>
        <v>0</v>
      </c>
      <c r="S125" s="15"/>
      <c r="T125" s="15"/>
      <c r="U125" s="9">
        <f t="shared" si="25"/>
        <v>0</v>
      </c>
      <c r="V125" s="9">
        <f t="shared" si="26"/>
        <v>15</v>
      </c>
      <c r="W125" s="15">
        <v>15</v>
      </c>
      <c r="X125" s="16">
        <f t="shared" si="27"/>
        <v>0</v>
      </c>
      <c r="Y125" s="18"/>
      <c r="Z125" s="17"/>
    </row>
    <row r="126" spans="1:26" ht="18" customHeight="1" x14ac:dyDescent="0.2">
      <c r="A126" s="13">
        <v>3530014</v>
      </c>
      <c r="B126" s="14" t="s">
        <v>147</v>
      </c>
      <c r="C126" s="15">
        <v>20000</v>
      </c>
      <c r="D126" s="10">
        <f>VLOOKUP($A126,'08.04'!$A$9:$W$204,23,0)</f>
        <v>0</v>
      </c>
      <c r="E126" s="15"/>
      <c r="F126" s="15"/>
      <c r="G126" s="15"/>
      <c r="H126" s="9">
        <f t="shared" si="24"/>
        <v>0</v>
      </c>
      <c r="I126" s="15"/>
      <c r="J126" s="15"/>
      <c r="K126" s="15"/>
      <c r="L126" s="9">
        <f t="shared" si="11"/>
        <v>0</v>
      </c>
      <c r="M126" s="15"/>
      <c r="N126" s="15"/>
      <c r="O126" s="15"/>
      <c r="P126" s="15"/>
      <c r="Q126" s="15"/>
      <c r="R126" s="11">
        <f>SUM(M126:Q126)</f>
        <v>0</v>
      </c>
      <c r="S126" s="15"/>
      <c r="T126" s="15"/>
      <c r="U126" s="9">
        <f>S126+T126</f>
        <v>0</v>
      </c>
      <c r="V126" s="9">
        <f t="shared" si="26"/>
        <v>0</v>
      </c>
      <c r="W126" s="15"/>
      <c r="X126" s="16">
        <f>W126-V126</f>
        <v>0</v>
      </c>
      <c r="Y126" s="18"/>
      <c r="Z126" s="17"/>
    </row>
    <row r="127" spans="1:26" ht="18" customHeight="1" x14ac:dyDescent="0.2">
      <c r="A127" s="13">
        <v>3530087</v>
      </c>
      <c r="B127" s="14" t="s">
        <v>148</v>
      </c>
      <c r="C127" s="15"/>
      <c r="D127" s="10">
        <f>VLOOKUP($A127,'08.04'!$A$9:$W$204,23,0)</f>
        <v>0</v>
      </c>
      <c r="E127" s="15"/>
      <c r="F127" s="15"/>
      <c r="G127" s="15"/>
      <c r="H127" s="9">
        <f t="shared" si="24"/>
        <v>0</v>
      </c>
      <c r="I127" s="15"/>
      <c r="J127" s="15"/>
      <c r="K127" s="15"/>
      <c r="L127" s="9">
        <f t="shared" si="11"/>
        <v>0</v>
      </c>
      <c r="M127" s="15"/>
      <c r="N127" s="15"/>
      <c r="O127" s="15"/>
      <c r="P127" s="15"/>
      <c r="Q127" s="15"/>
      <c r="R127" s="11">
        <f t="shared" si="15"/>
        <v>0</v>
      </c>
      <c r="S127" s="15"/>
      <c r="T127" s="15"/>
      <c r="U127" s="9">
        <f t="shared" si="25"/>
        <v>0</v>
      </c>
      <c r="V127" s="9">
        <f t="shared" si="26"/>
        <v>0</v>
      </c>
      <c r="W127" s="15"/>
      <c r="X127" s="16">
        <f t="shared" si="27"/>
        <v>0</v>
      </c>
      <c r="Y127" s="18"/>
      <c r="Z127" s="17"/>
    </row>
    <row r="128" spans="1:26" ht="18" customHeight="1" x14ac:dyDescent="0.2">
      <c r="A128" s="13">
        <v>3530088</v>
      </c>
      <c r="B128" s="14" t="s">
        <v>149</v>
      </c>
      <c r="C128" s="15">
        <v>20000</v>
      </c>
      <c r="D128" s="10">
        <f>VLOOKUP($A128,'08.04'!$A$9:$W$204,23,0)</f>
        <v>2</v>
      </c>
      <c r="E128" s="15"/>
      <c r="F128" s="15"/>
      <c r="G128" s="15"/>
      <c r="H128" s="9">
        <f t="shared" si="24"/>
        <v>0</v>
      </c>
      <c r="I128" s="15">
        <v>2</v>
      </c>
      <c r="J128" s="15"/>
      <c r="K128" s="15"/>
      <c r="L128" s="9">
        <f t="shared" si="11"/>
        <v>2</v>
      </c>
      <c r="M128" s="15"/>
      <c r="N128" s="15"/>
      <c r="O128" s="15"/>
      <c r="P128" s="15"/>
      <c r="Q128" s="15"/>
      <c r="R128" s="11">
        <f t="shared" si="15"/>
        <v>0</v>
      </c>
      <c r="S128" s="15"/>
      <c r="T128" s="15"/>
      <c r="U128" s="9">
        <f t="shared" si="25"/>
        <v>0</v>
      </c>
      <c r="V128" s="9">
        <f t="shared" si="26"/>
        <v>0</v>
      </c>
      <c r="W128" s="15"/>
      <c r="X128" s="16">
        <f t="shared" si="27"/>
        <v>0</v>
      </c>
      <c r="Y128" s="26"/>
      <c r="Z128" s="17"/>
    </row>
    <row r="129" spans="1:26" ht="18" customHeight="1" x14ac:dyDescent="0.2">
      <c r="A129" s="13">
        <v>3530089</v>
      </c>
      <c r="B129" s="14" t="s">
        <v>150</v>
      </c>
      <c r="C129" s="15">
        <v>95000</v>
      </c>
      <c r="D129" s="10">
        <f>VLOOKUP($A129,'08.04'!$A$9:$W$204,23,0)</f>
        <v>0</v>
      </c>
      <c r="E129" s="15"/>
      <c r="F129" s="15"/>
      <c r="G129" s="15"/>
      <c r="H129" s="9">
        <f t="shared" si="24"/>
        <v>0</v>
      </c>
      <c r="I129" s="15"/>
      <c r="J129" s="15"/>
      <c r="K129" s="15"/>
      <c r="L129" s="9">
        <f t="shared" si="11"/>
        <v>0</v>
      </c>
      <c r="M129" s="15"/>
      <c r="N129" s="15"/>
      <c r="O129" s="15"/>
      <c r="P129" s="15"/>
      <c r="Q129" s="15"/>
      <c r="R129" s="11">
        <f t="shared" si="15"/>
        <v>0</v>
      </c>
      <c r="S129" s="15"/>
      <c r="T129" s="15"/>
      <c r="U129" s="9">
        <f t="shared" si="25"/>
        <v>0</v>
      </c>
      <c r="V129" s="9">
        <f t="shared" si="26"/>
        <v>0</v>
      </c>
      <c r="W129" s="15"/>
      <c r="X129" s="16">
        <f t="shared" si="27"/>
        <v>0</v>
      </c>
      <c r="Y129" s="26"/>
      <c r="Z129" s="17"/>
    </row>
    <row r="130" spans="1:26" ht="18" customHeight="1" x14ac:dyDescent="0.2">
      <c r="A130" s="13">
        <v>3530100</v>
      </c>
      <c r="B130" s="14" t="s">
        <v>151</v>
      </c>
      <c r="C130" s="15">
        <v>22000</v>
      </c>
      <c r="D130" s="10">
        <f>VLOOKUP($A130,'08.04'!$A$9:$W$204,23,0)</f>
        <v>0</v>
      </c>
      <c r="E130" s="15"/>
      <c r="F130" s="15"/>
      <c r="G130" s="15"/>
      <c r="H130" s="9">
        <f t="shared" si="24"/>
        <v>0</v>
      </c>
      <c r="I130" s="15"/>
      <c r="J130" s="15"/>
      <c r="K130" s="15"/>
      <c r="L130" s="9">
        <f t="shared" si="11"/>
        <v>0</v>
      </c>
      <c r="M130" s="15"/>
      <c r="N130" s="15"/>
      <c r="O130" s="15"/>
      <c r="P130" s="15"/>
      <c r="Q130" s="15"/>
      <c r="R130" s="11">
        <f t="shared" si="15"/>
        <v>0</v>
      </c>
      <c r="S130" s="15"/>
      <c r="T130" s="15"/>
      <c r="U130" s="9">
        <f t="shared" si="25"/>
        <v>0</v>
      </c>
      <c r="V130" s="9">
        <f t="shared" si="26"/>
        <v>0</v>
      </c>
      <c r="W130" s="15"/>
      <c r="X130" s="16">
        <f t="shared" si="27"/>
        <v>0</v>
      </c>
      <c r="Y130" s="26"/>
      <c r="Z130" s="17"/>
    </row>
    <row r="131" spans="1:26" ht="18" customHeight="1" x14ac:dyDescent="0.2">
      <c r="A131" s="13">
        <v>3550002</v>
      </c>
      <c r="B131" s="14" t="s">
        <v>152</v>
      </c>
      <c r="C131" s="15">
        <v>20000</v>
      </c>
      <c r="D131" s="10">
        <f>VLOOKUP($A131,'08.04'!$A$9:$W$204,23,0)</f>
        <v>20</v>
      </c>
      <c r="E131" s="15"/>
      <c r="F131" s="15"/>
      <c r="G131" s="15"/>
      <c r="H131" s="9">
        <f>SUM(E131:G131)</f>
        <v>0</v>
      </c>
      <c r="I131" s="15">
        <v>4</v>
      </c>
      <c r="J131" s="15"/>
      <c r="K131" s="15"/>
      <c r="L131" s="9">
        <f t="shared" si="11"/>
        <v>4</v>
      </c>
      <c r="M131" s="15"/>
      <c r="N131" s="15"/>
      <c r="O131" s="15"/>
      <c r="P131" s="15"/>
      <c r="Q131" s="15"/>
      <c r="R131" s="11">
        <f t="shared" si="15"/>
        <v>0</v>
      </c>
      <c r="S131" s="15"/>
      <c r="T131" s="15"/>
      <c r="U131" s="9">
        <f t="shared" si="25"/>
        <v>0</v>
      </c>
      <c r="V131" s="9">
        <f t="shared" si="26"/>
        <v>16</v>
      </c>
      <c r="W131" s="15">
        <v>5</v>
      </c>
      <c r="X131" s="16">
        <f t="shared" si="27"/>
        <v>-11</v>
      </c>
      <c r="Y131" s="26"/>
      <c r="Z131" s="17"/>
    </row>
    <row r="132" spans="1:26" ht="18" customHeight="1" x14ac:dyDescent="0.2">
      <c r="A132" s="13">
        <v>3550005</v>
      </c>
      <c r="B132" s="14" t="s">
        <v>153</v>
      </c>
      <c r="C132" s="15">
        <v>20000</v>
      </c>
      <c r="D132" s="10">
        <f>VLOOKUP($A132,'08.04'!$A$9:$W$204,23,0)</f>
        <v>0</v>
      </c>
      <c r="E132" s="15">
        <v>28</v>
      </c>
      <c r="F132" s="15"/>
      <c r="G132" s="15"/>
      <c r="H132" s="9">
        <f>SUM(E132:G132)</f>
        <v>28</v>
      </c>
      <c r="I132" s="15">
        <v>6</v>
      </c>
      <c r="J132" s="15"/>
      <c r="K132" s="15"/>
      <c r="L132" s="9">
        <f t="shared" si="11"/>
        <v>6</v>
      </c>
      <c r="M132" s="15"/>
      <c r="N132" s="15"/>
      <c r="O132" s="15"/>
      <c r="P132" s="15"/>
      <c r="Q132" s="15"/>
      <c r="R132" s="11">
        <f t="shared" si="15"/>
        <v>0</v>
      </c>
      <c r="S132" s="15"/>
      <c r="T132" s="15"/>
      <c r="U132" s="9">
        <f t="shared" si="25"/>
        <v>0</v>
      </c>
      <c r="V132" s="9">
        <f t="shared" si="26"/>
        <v>22</v>
      </c>
      <c r="W132" s="15">
        <v>9</v>
      </c>
      <c r="X132" s="16">
        <f t="shared" si="27"/>
        <v>-13</v>
      </c>
      <c r="Y132" s="26"/>
      <c r="Z132" s="17"/>
    </row>
    <row r="133" spans="1:26" ht="18" customHeight="1" x14ac:dyDescent="0.2">
      <c r="A133" s="13">
        <v>3550007</v>
      </c>
      <c r="B133" s="14" t="s">
        <v>154</v>
      </c>
      <c r="C133" s="15">
        <v>20000</v>
      </c>
      <c r="D133" s="10">
        <f>VLOOKUP($A133,'08.04'!$A$9:$W$204,23,0)</f>
        <v>14</v>
      </c>
      <c r="E133" s="15">
        <v>14</v>
      </c>
      <c r="F133" s="15"/>
      <c r="G133" s="15"/>
      <c r="H133" s="9">
        <f>SUM(E133:G133)</f>
        <v>14</v>
      </c>
      <c r="I133" s="15">
        <v>8</v>
      </c>
      <c r="J133" s="15"/>
      <c r="K133" s="15"/>
      <c r="L133" s="9">
        <f t="shared" si="11"/>
        <v>8</v>
      </c>
      <c r="M133" s="15"/>
      <c r="N133" s="15"/>
      <c r="O133" s="15"/>
      <c r="P133" s="15"/>
      <c r="Q133" s="15"/>
      <c r="R133" s="11">
        <f t="shared" si="15"/>
        <v>0</v>
      </c>
      <c r="S133" s="15"/>
      <c r="T133" s="15"/>
      <c r="U133" s="9">
        <f t="shared" si="25"/>
        <v>0</v>
      </c>
      <c r="V133" s="9">
        <f t="shared" si="26"/>
        <v>20</v>
      </c>
      <c r="W133" s="15">
        <v>14</v>
      </c>
      <c r="X133" s="16">
        <f t="shared" si="27"/>
        <v>-6</v>
      </c>
      <c r="Y133" s="26"/>
      <c r="Z133" s="17"/>
    </row>
    <row r="134" spans="1:26" ht="18" customHeight="1" x14ac:dyDescent="0.2">
      <c r="A134" s="13">
        <v>3550011</v>
      </c>
      <c r="B134" s="14" t="s">
        <v>155</v>
      </c>
      <c r="C134" s="15">
        <v>85000</v>
      </c>
      <c r="D134" s="10">
        <f>VLOOKUP($A134,'08.04'!$A$9:$W$204,23,0)</f>
        <v>0</v>
      </c>
      <c r="E134" s="15"/>
      <c r="F134" s="15"/>
      <c r="G134" s="15"/>
      <c r="H134" s="9">
        <f t="shared" si="24"/>
        <v>0</v>
      </c>
      <c r="I134" s="15"/>
      <c r="J134" s="15"/>
      <c r="K134" s="15"/>
      <c r="L134" s="9">
        <f t="shared" si="11"/>
        <v>0</v>
      </c>
      <c r="M134" s="15"/>
      <c r="N134" s="15"/>
      <c r="O134" s="15"/>
      <c r="P134" s="15"/>
      <c r="Q134" s="15"/>
      <c r="R134" s="11">
        <f t="shared" si="15"/>
        <v>0</v>
      </c>
      <c r="S134" s="15"/>
      <c r="T134" s="15"/>
      <c r="U134" s="9">
        <f t="shared" si="25"/>
        <v>0</v>
      </c>
      <c r="V134" s="9">
        <f t="shared" si="26"/>
        <v>0</v>
      </c>
      <c r="W134" s="15"/>
      <c r="X134" s="16">
        <f t="shared" si="27"/>
        <v>0</v>
      </c>
      <c r="Y134" s="18"/>
      <c r="Z134" s="17"/>
    </row>
    <row r="135" spans="1:26" ht="18" customHeight="1" x14ac:dyDescent="0.2">
      <c r="A135" s="7">
        <v>5530000</v>
      </c>
      <c r="B135" s="28" t="s">
        <v>156</v>
      </c>
      <c r="C135" s="9"/>
      <c r="D135" s="10">
        <f>VLOOKUP($A135,'08.04'!$A$9:$W$204,23,0)</f>
        <v>0</v>
      </c>
      <c r="E135" s="10"/>
      <c r="F135" s="10"/>
      <c r="G135" s="10"/>
      <c r="H135" s="9"/>
      <c r="I135" s="10"/>
      <c r="J135" s="10"/>
      <c r="K135" s="10"/>
      <c r="L135" s="9">
        <f t="shared" si="11"/>
        <v>0</v>
      </c>
      <c r="M135" s="10"/>
      <c r="N135" s="10"/>
      <c r="O135" s="10"/>
      <c r="P135" s="10"/>
      <c r="Q135" s="10"/>
      <c r="R135" s="11">
        <f t="shared" si="15"/>
        <v>0</v>
      </c>
      <c r="S135" s="10"/>
      <c r="T135" s="10"/>
      <c r="U135" s="9"/>
      <c r="V135" s="9"/>
      <c r="W135" s="10"/>
      <c r="X135" s="9"/>
      <c r="Y135" s="18"/>
      <c r="Z135" s="17"/>
    </row>
    <row r="136" spans="1:26" ht="18" customHeight="1" x14ac:dyDescent="0.2">
      <c r="A136" s="13">
        <v>5530012</v>
      </c>
      <c r="B136" s="14" t="s">
        <v>157</v>
      </c>
      <c r="C136" s="15">
        <v>30000</v>
      </c>
      <c r="D136" s="10">
        <f>VLOOKUP($A136,'08.04'!$A$9:$W$204,23,0)</f>
        <v>0</v>
      </c>
      <c r="E136" s="15"/>
      <c r="F136" s="15"/>
      <c r="G136" s="15"/>
      <c r="H136" s="9">
        <f t="shared" ref="H136:H143" si="28">SUM(E136:G136)</f>
        <v>0</v>
      </c>
      <c r="I136" s="15"/>
      <c r="J136" s="15"/>
      <c r="K136" s="15"/>
      <c r="L136" s="9">
        <f t="shared" si="11"/>
        <v>0</v>
      </c>
      <c r="M136" s="15"/>
      <c r="N136" s="15"/>
      <c r="O136" s="15"/>
      <c r="P136" s="15"/>
      <c r="Q136" s="15"/>
      <c r="R136" s="11">
        <f t="shared" si="15"/>
        <v>0</v>
      </c>
      <c r="S136" s="15"/>
      <c r="T136" s="15"/>
      <c r="U136" s="9">
        <f t="shared" ref="U136:U143" si="29">S136+T136</f>
        <v>0</v>
      </c>
      <c r="V136" s="9">
        <f t="shared" ref="V136:V143" si="30">D136+H136-L136-R136-U136</f>
        <v>0</v>
      </c>
      <c r="W136" s="15"/>
      <c r="X136" s="16">
        <f t="shared" ref="X136:X143" si="31">W136-V136</f>
        <v>0</v>
      </c>
      <c r="Y136" s="18"/>
      <c r="Z136" s="17"/>
    </row>
    <row r="137" spans="1:26" ht="18" customHeight="1" x14ac:dyDescent="0.2">
      <c r="A137" s="13">
        <v>5530013</v>
      </c>
      <c r="B137" s="14" t="s">
        <v>158</v>
      </c>
      <c r="C137" s="15">
        <v>30000</v>
      </c>
      <c r="D137" s="10">
        <f>VLOOKUP($A137,'08.04'!$A$9:$W$204,23,0)</f>
        <v>0</v>
      </c>
      <c r="E137" s="15"/>
      <c r="F137" s="15"/>
      <c r="G137" s="15"/>
      <c r="H137" s="9">
        <f t="shared" si="28"/>
        <v>0</v>
      </c>
      <c r="I137" s="15"/>
      <c r="J137" s="15"/>
      <c r="K137" s="15"/>
      <c r="L137" s="9">
        <f t="shared" si="11"/>
        <v>0</v>
      </c>
      <c r="M137" s="15"/>
      <c r="N137" s="15"/>
      <c r="O137" s="15"/>
      <c r="P137" s="15"/>
      <c r="Q137" s="15"/>
      <c r="R137" s="11">
        <f t="shared" si="15"/>
        <v>0</v>
      </c>
      <c r="S137" s="15"/>
      <c r="T137" s="15"/>
      <c r="U137" s="9">
        <f t="shared" si="29"/>
        <v>0</v>
      </c>
      <c r="V137" s="9">
        <f t="shared" si="30"/>
        <v>0</v>
      </c>
      <c r="W137" s="15"/>
      <c r="X137" s="16">
        <f t="shared" si="31"/>
        <v>0</v>
      </c>
      <c r="Y137" s="18"/>
      <c r="Z137" s="17"/>
    </row>
    <row r="138" spans="1:26" ht="18" customHeight="1" x14ac:dyDescent="0.2">
      <c r="A138" s="13">
        <v>5530014</v>
      </c>
      <c r="B138" s="14" t="s">
        <v>159</v>
      </c>
      <c r="C138" s="15">
        <v>30000</v>
      </c>
      <c r="D138" s="10">
        <f>VLOOKUP($A138,'08.04'!$A$9:$W$204,23,0)</f>
        <v>0</v>
      </c>
      <c r="E138" s="15"/>
      <c r="F138" s="15"/>
      <c r="G138" s="15"/>
      <c r="H138" s="9">
        <f t="shared" si="28"/>
        <v>0</v>
      </c>
      <c r="I138" s="15"/>
      <c r="J138" s="15"/>
      <c r="K138" s="15"/>
      <c r="L138" s="9">
        <f t="shared" si="11"/>
        <v>0</v>
      </c>
      <c r="M138" s="15"/>
      <c r="N138" s="15"/>
      <c r="O138" s="15"/>
      <c r="P138" s="15"/>
      <c r="Q138" s="15"/>
      <c r="R138" s="11">
        <f t="shared" si="15"/>
        <v>0</v>
      </c>
      <c r="S138" s="15"/>
      <c r="T138" s="15"/>
      <c r="U138" s="9">
        <f t="shared" si="29"/>
        <v>0</v>
      </c>
      <c r="V138" s="9">
        <f t="shared" si="30"/>
        <v>0</v>
      </c>
      <c r="W138" s="15"/>
      <c r="X138" s="16">
        <f t="shared" si="31"/>
        <v>0</v>
      </c>
      <c r="Y138" s="18"/>
      <c r="Z138" s="17"/>
    </row>
    <row r="139" spans="1:26" ht="18" customHeight="1" x14ac:dyDescent="0.2">
      <c r="A139" s="13">
        <v>5530015</v>
      </c>
      <c r="B139" s="14" t="s">
        <v>160</v>
      </c>
      <c r="C139" s="15">
        <v>30000</v>
      </c>
      <c r="D139" s="10">
        <f>VLOOKUP($A139,'08.04'!$A$9:$W$204,23,0)</f>
        <v>22</v>
      </c>
      <c r="E139" s="15"/>
      <c r="F139" s="15"/>
      <c r="G139" s="15"/>
      <c r="H139" s="9">
        <f t="shared" si="28"/>
        <v>0</v>
      </c>
      <c r="I139" s="15">
        <v>3</v>
      </c>
      <c r="J139" s="15"/>
      <c r="K139" s="15"/>
      <c r="L139" s="9">
        <f t="shared" si="11"/>
        <v>3</v>
      </c>
      <c r="M139" s="15"/>
      <c r="N139" s="15"/>
      <c r="O139" s="15"/>
      <c r="P139" s="15"/>
      <c r="Q139" s="15"/>
      <c r="R139" s="11">
        <f t="shared" si="15"/>
        <v>0</v>
      </c>
      <c r="S139" s="15"/>
      <c r="T139" s="15"/>
      <c r="U139" s="9">
        <f t="shared" si="29"/>
        <v>0</v>
      </c>
      <c r="V139" s="9">
        <f t="shared" si="30"/>
        <v>19</v>
      </c>
      <c r="W139" s="15">
        <v>13</v>
      </c>
      <c r="X139" s="16">
        <f t="shared" si="31"/>
        <v>-6</v>
      </c>
      <c r="Y139" s="18"/>
      <c r="Z139" s="17"/>
    </row>
    <row r="140" spans="1:26" ht="18" customHeight="1" x14ac:dyDescent="0.2">
      <c r="A140" s="13">
        <v>5530016</v>
      </c>
      <c r="B140" s="14" t="s">
        <v>161</v>
      </c>
      <c r="C140" s="15">
        <v>30000</v>
      </c>
      <c r="D140" s="10">
        <f>VLOOKUP($A140,'08.04'!$A$9:$W$204,23,0)</f>
        <v>20</v>
      </c>
      <c r="E140" s="15"/>
      <c r="F140" s="15"/>
      <c r="G140" s="15"/>
      <c r="H140" s="9">
        <f t="shared" si="28"/>
        <v>0</v>
      </c>
      <c r="I140" s="15">
        <v>19</v>
      </c>
      <c r="J140" s="15"/>
      <c r="K140" s="15"/>
      <c r="L140" s="9">
        <f t="shared" si="11"/>
        <v>19</v>
      </c>
      <c r="M140" s="15"/>
      <c r="N140" s="15"/>
      <c r="O140" s="15"/>
      <c r="P140" s="15"/>
      <c r="Q140" s="15"/>
      <c r="R140" s="11">
        <f t="shared" si="15"/>
        <v>0</v>
      </c>
      <c r="S140" s="15"/>
      <c r="T140" s="15"/>
      <c r="U140" s="9">
        <f t="shared" si="29"/>
        <v>0</v>
      </c>
      <c r="V140" s="9">
        <f t="shared" si="30"/>
        <v>1</v>
      </c>
      <c r="W140" s="15">
        <v>2</v>
      </c>
      <c r="X140" s="16">
        <f t="shared" si="31"/>
        <v>1</v>
      </c>
      <c r="Y140" s="18"/>
      <c r="Z140" s="17"/>
    </row>
    <row r="141" spans="1:26" ht="18" customHeight="1" x14ac:dyDescent="0.2">
      <c r="A141" s="13">
        <v>5530018</v>
      </c>
      <c r="B141" s="14" t="s">
        <v>162</v>
      </c>
      <c r="C141" s="15">
        <v>30000</v>
      </c>
      <c r="D141" s="10">
        <f>VLOOKUP($A141,'08.04'!$A$9:$W$204,23,0)</f>
        <v>0</v>
      </c>
      <c r="E141" s="15"/>
      <c r="F141" s="15"/>
      <c r="G141" s="15"/>
      <c r="H141" s="9">
        <f t="shared" si="28"/>
        <v>0</v>
      </c>
      <c r="I141" s="15"/>
      <c r="J141" s="15"/>
      <c r="K141" s="15"/>
      <c r="L141" s="9">
        <f t="shared" ref="L141:L208" si="32">SUM(I141:K141)</f>
        <v>0</v>
      </c>
      <c r="M141" s="15"/>
      <c r="N141" s="15"/>
      <c r="O141" s="15"/>
      <c r="P141" s="15"/>
      <c r="Q141" s="15"/>
      <c r="R141" s="11">
        <f>SUM(M141:Q141)</f>
        <v>0</v>
      </c>
      <c r="S141" s="15"/>
      <c r="T141" s="15"/>
      <c r="U141" s="9">
        <f>S141+T141</f>
        <v>0</v>
      </c>
      <c r="V141" s="9">
        <f t="shared" si="30"/>
        <v>0</v>
      </c>
      <c r="W141" s="15"/>
      <c r="X141" s="16">
        <f>W141-V141</f>
        <v>0</v>
      </c>
      <c r="Y141" s="18"/>
      <c r="Z141" s="17"/>
    </row>
    <row r="142" spans="1:26" ht="18" customHeight="1" x14ac:dyDescent="0.2">
      <c r="A142" s="13">
        <v>5530019</v>
      </c>
      <c r="B142" s="14" t="s">
        <v>163</v>
      </c>
      <c r="C142" s="15">
        <v>30000</v>
      </c>
      <c r="D142" s="10">
        <f>VLOOKUP($A142,'08.04'!$A$9:$W$204,23,0)</f>
        <v>0</v>
      </c>
      <c r="E142" s="15"/>
      <c r="F142" s="15"/>
      <c r="G142" s="15"/>
      <c r="H142" s="9">
        <f t="shared" si="28"/>
        <v>0</v>
      </c>
      <c r="I142" s="15"/>
      <c r="J142" s="15"/>
      <c r="K142" s="15"/>
      <c r="L142" s="9">
        <f t="shared" si="32"/>
        <v>0</v>
      </c>
      <c r="M142" s="15"/>
      <c r="N142" s="15"/>
      <c r="O142" s="15"/>
      <c r="P142" s="15"/>
      <c r="Q142" s="15"/>
      <c r="R142" s="11">
        <f>SUM(M142:Q142)</f>
        <v>0</v>
      </c>
      <c r="S142" s="15"/>
      <c r="T142" s="15"/>
      <c r="U142" s="9">
        <f>S142+T142</f>
        <v>0</v>
      </c>
      <c r="V142" s="9">
        <f t="shared" si="30"/>
        <v>0</v>
      </c>
      <c r="W142" s="15"/>
      <c r="X142" s="16">
        <f>W142-V142</f>
        <v>0</v>
      </c>
      <c r="Y142" s="18"/>
      <c r="Z142" s="17"/>
    </row>
    <row r="143" spans="1:26" ht="18" customHeight="1" x14ac:dyDescent="0.2">
      <c r="A143" s="13">
        <v>5530020</v>
      </c>
      <c r="B143" s="14" t="s">
        <v>164</v>
      </c>
      <c r="C143" s="15">
        <v>30000</v>
      </c>
      <c r="D143" s="10">
        <f>VLOOKUP($A143,'08.04'!$A$9:$W$204,23,0)</f>
        <v>0</v>
      </c>
      <c r="E143" s="15"/>
      <c r="F143" s="15"/>
      <c r="G143" s="15"/>
      <c r="H143" s="9">
        <f t="shared" si="28"/>
        <v>0</v>
      </c>
      <c r="I143" s="15"/>
      <c r="J143" s="15"/>
      <c r="K143" s="15"/>
      <c r="L143" s="9">
        <f t="shared" si="32"/>
        <v>0</v>
      </c>
      <c r="M143" s="15"/>
      <c r="N143" s="15"/>
      <c r="O143" s="15"/>
      <c r="P143" s="15"/>
      <c r="Q143" s="15"/>
      <c r="R143" s="11">
        <f t="shared" si="15"/>
        <v>0</v>
      </c>
      <c r="S143" s="15"/>
      <c r="T143" s="15"/>
      <c r="U143" s="9">
        <f t="shared" si="29"/>
        <v>0</v>
      </c>
      <c r="V143" s="9">
        <f t="shared" si="30"/>
        <v>0</v>
      </c>
      <c r="W143" s="15"/>
      <c r="X143" s="16">
        <f t="shared" si="31"/>
        <v>0</v>
      </c>
      <c r="Y143" s="18"/>
      <c r="Z143" s="17"/>
    </row>
    <row r="144" spans="1:26" ht="18" customHeight="1" x14ac:dyDescent="0.2">
      <c r="A144" s="7">
        <v>7550000</v>
      </c>
      <c r="B144" s="8" t="s">
        <v>165</v>
      </c>
      <c r="C144" s="9"/>
      <c r="D144" s="10">
        <f>VLOOKUP($A144,'08.04'!$A$9:$W$204,23,0)</f>
        <v>0</v>
      </c>
      <c r="E144" s="10"/>
      <c r="F144" s="10"/>
      <c r="G144" s="10"/>
      <c r="H144" s="9"/>
      <c r="I144" s="10"/>
      <c r="J144" s="10"/>
      <c r="K144" s="10"/>
      <c r="L144" s="9">
        <f t="shared" si="32"/>
        <v>0</v>
      </c>
      <c r="M144" s="10"/>
      <c r="N144" s="10"/>
      <c r="O144" s="10"/>
      <c r="P144" s="10"/>
      <c r="Q144" s="10"/>
      <c r="R144" s="11">
        <f t="shared" si="15"/>
        <v>0</v>
      </c>
      <c r="S144" s="10"/>
      <c r="T144" s="10"/>
      <c r="U144" s="9"/>
      <c r="V144" s="9"/>
      <c r="W144" s="10"/>
      <c r="X144" s="9"/>
      <c r="Y144" s="18"/>
      <c r="Z144" s="17"/>
    </row>
    <row r="145" spans="1:26" ht="18" customHeight="1" x14ac:dyDescent="0.2">
      <c r="A145" s="13">
        <v>7520001</v>
      </c>
      <c r="B145" s="14" t="s">
        <v>166</v>
      </c>
      <c r="C145" s="15">
        <v>80000</v>
      </c>
      <c r="D145" s="10">
        <f>VLOOKUP($A145,'08.04'!$A$9:$W$204,23,0)</f>
        <v>0</v>
      </c>
      <c r="E145" s="15"/>
      <c r="F145" s="15"/>
      <c r="G145" s="15"/>
      <c r="H145" s="9">
        <f t="shared" ref="H145:H160" si="33">SUM(E145:G145)</f>
        <v>0</v>
      </c>
      <c r="I145" s="15"/>
      <c r="J145" s="15"/>
      <c r="K145" s="15"/>
      <c r="L145" s="9">
        <f t="shared" si="32"/>
        <v>0</v>
      </c>
      <c r="M145" s="15"/>
      <c r="N145" s="15"/>
      <c r="O145" s="15"/>
      <c r="P145" s="15"/>
      <c r="Q145" s="15"/>
      <c r="R145" s="11">
        <f>SUM(M145:Q145)</f>
        <v>0</v>
      </c>
      <c r="S145" s="15"/>
      <c r="T145" s="15"/>
      <c r="U145" s="9">
        <f>S145+T145</f>
        <v>0</v>
      </c>
      <c r="V145" s="9">
        <f t="shared" ref="V145:V160" si="34">D145+H145-L145-R145-U145</f>
        <v>0</v>
      </c>
      <c r="W145" s="15"/>
      <c r="X145" s="16">
        <f>W145-V145</f>
        <v>0</v>
      </c>
      <c r="Y145" s="18"/>
      <c r="Z145" s="17"/>
    </row>
    <row r="146" spans="1:26" ht="18" customHeight="1" x14ac:dyDescent="0.2">
      <c r="A146" s="13">
        <v>7520012</v>
      </c>
      <c r="B146" s="14" t="s">
        <v>167</v>
      </c>
      <c r="C146" s="15">
        <v>80000</v>
      </c>
      <c r="D146" s="10">
        <f>VLOOKUP($A146,'08.04'!$A$9:$W$204,23,0)</f>
        <v>0</v>
      </c>
      <c r="E146" s="15"/>
      <c r="F146" s="15"/>
      <c r="G146" s="15"/>
      <c r="H146" s="9">
        <f t="shared" si="33"/>
        <v>0</v>
      </c>
      <c r="I146" s="15"/>
      <c r="J146" s="15"/>
      <c r="K146" s="15"/>
      <c r="L146" s="9">
        <f t="shared" si="32"/>
        <v>0</v>
      </c>
      <c r="M146" s="15"/>
      <c r="N146" s="15"/>
      <c r="O146" s="15"/>
      <c r="P146" s="15"/>
      <c r="Q146" s="15"/>
      <c r="R146" s="11">
        <f>SUM(M146:Q146)</f>
        <v>0</v>
      </c>
      <c r="S146" s="15"/>
      <c r="T146" s="15"/>
      <c r="U146" s="9">
        <f>S146+T146</f>
        <v>0</v>
      </c>
      <c r="V146" s="9">
        <f t="shared" si="34"/>
        <v>0</v>
      </c>
      <c r="W146" s="15"/>
      <c r="X146" s="16">
        <f>W146-V146</f>
        <v>0</v>
      </c>
      <c r="Y146" s="18"/>
      <c r="Z146" s="17"/>
    </row>
    <row r="147" spans="1:26" ht="18" customHeight="1" x14ac:dyDescent="0.2">
      <c r="A147" s="13">
        <v>7520013</v>
      </c>
      <c r="B147" s="14" t="s">
        <v>168</v>
      </c>
      <c r="C147" s="15">
        <v>80000</v>
      </c>
      <c r="D147" s="10">
        <f>VLOOKUP($A147,'08.04'!$A$9:$W$204,23,0)</f>
        <v>0</v>
      </c>
      <c r="E147" s="15"/>
      <c r="F147" s="15"/>
      <c r="G147" s="15"/>
      <c r="H147" s="9">
        <f t="shared" si="33"/>
        <v>0</v>
      </c>
      <c r="I147" s="15"/>
      <c r="J147" s="15"/>
      <c r="K147" s="15"/>
      <c r="L147" s="9">
        <f t="shared" si="32"/>
        <v>0</v>
      </c>
      <c r="M147" s="15"/>
      <c r="N147" s="15"/>
      <c r="O147" s="15"/>
      <c r="P147" s="15"/>
      <c r="Q147" s="15"/>
      <c r="R147" s="11">
        <f>SUM(M147:Q147)</f>
        <v>0</v>
      </c>
      <c r="S147" s="15"/>
      <c r="T147" s="15"/>
      <c r="U147" s="9">
        <f>S147+T147</f>
        <v>0</v>
      </c>
      <c r="V147" s="9">
        <f t="shared" si="34"/>
        <v>0</v>
      </c>
      <c r="W147" s="15"/>
      <c r="X147" s="16">
        <f>W147-V147</f>
        <v>0</v>
      </c>
      <c r="Y147" s="18"/>
      <c r="Z147" s="17"/>
    </row>
    <row r="148" spans="1:26" ht="18" customHeight="1" x14ac:dyDescent="0.2">
      <c r="A148" s="13">
        <v>7520014</v>
      </c>
      <c r="B148" s="14" t="s">
        <v>169</v>
      </c>
      <c r="C148" s="15">
        <v>5000</v>
      </c>
      <c r="D148" s="10">
        <f>VLOOKUP($A148,'08.04'!$A$9:$W$204,23,0)</f>
        <v>0</v>
      </c>
      <c r="E148" s="15"/>
      <c r="F148" s="15"/>
      <c r="G148" s="15"/>
      <c r="H148" s="9">
        <f t="shared" si="33"/>
        <v>0</v>
      </c>
      <c r="I148" s="15"/>
      <c r="J148" s="15"/>
      <c r="K148" s="15"/>
      <c r="L148" s="9">
        <f t="shared" si="32"/>
        <v>0</v>
      </c>
      <c r="M148" s="15"/>
      <c r="N148" s="15"/>
      <c r="O148" s="15"/>
      <c r="P148" s="15"/>
      <c r="Q148" s="15"/>
      <c r="R148" s="11">
        <f>SUM(M148:Q148)</f>
        <v>0</v>
      </c>
      <c r="S148" s="15"/>
      <c r="T148" s="15"/>
      <c r="U148" s="9">
        <f>S148+T148</f>
        <v>0</v>
      </c>
      <c r="V148" s="9">
        <f t="shared" si="34"/>
        <v>0</v>
      </c>
      <c r="W148" s="15"/>
      <c r="X148" s="16">
        <f>W148-V148</f>
        <v>0</v>
      </c>
      <c r="Y148" s="18"/>
      <c r="Z148" s="17"/>
    </row>
    <row r="149" spans="1:26" ht="18" customHeight="1" x14ac:dyDescent="0.2">
      <c r="A149" s="13">
        <v>7550006</v>
      </c>
      <c r="B149" s="14" t="s">
        <v>170</v>
      </c>
      <c r="C149" s="15">
        <v>12000</v>
      </c>
      <c r="D149" s="10">
        <f>VLOOKUP($A149,'08.04'!$A$9:$W$204,23,0)</f>
        <v>11</v>
      </c>
      <c r="E149" s="15"/>
      <c r="F149" s="15"/>
      <c r="G149" s="15"/>
      <c r="H149" s="9">
        <f t="shared" si="33"/>
        <v>0</v>
      </c>
      <c r="I149" s="15"/>
      <c r="J149" s="15"/>
      <c r="K149" s="15"/>
      <c r="L149" s="9">
        <f t="shared" si="32"/>
        <v>0</v>
      </c>
      <c r="M149" s="15"/>
      <c r="N149" s="15"/>
      <c r="O149" s="15"/>
      <c r="P149" s="15"/>
      <c r="Q149" s="15"/>
      <c r="R149" s="11">
        <f t="shared" si="15"/>
        <v>0</v>
      </c>
      <c r="S149" s="15"/>
      <c r="T149" s="15"/>
      <c r="U149" s="9">
        <f t="shared" ref="U149:U160" si="35">S149+T149</f>
        <v>0</v>
      </c>
      <c r="V149" s="9">
        <f t="shared" si="34"/>
        <v>11</v>
      </c>
      <c r="W149" s="15">
        <v>11</v>
      </c>
      <c r="X149" s="16">
        <f t="shared" ref="X149:X160" si="36">W149-V149</f>
        <v>0</v>
      </c>
      <c r="Y149" s="18"/>
      <c r="Z149" s="17"/>
    </row>
    <row r="150" spans="1:26" ht="18" customHeight="1" x14ac:dyDescent="0.2">
      <c r="A150" s="13">
        <v>7550007</v>
      </c>
      <c r="B150" s="14" t="s">
        <v>171</v>
      </c>
      <c r="C150" s="15">
        <v>9000</v>
      </c>
      <c r="D150" s="10">
        <f>VLOOKUP($A150,'08.04'!$A$9:$W$204,23,0)</f>
        <v>13</v>
      </c>
      <c r="E150" s="15"/>
      <c r="F150" s="15"/>
      <c r="G150" s="15"/>
      <c r="H150" s="9">
        <f t="shared" si="33"/>
        <v>0</v>
      </c>
      <c r="I150" s="15"/>
      <c r="J150" s="15"/>
      <c r="K150" s="15"/>
      <c r="L150" s="9">
        <f t="shared" si="32"/>
        <v>0</v>
      </c>
      <c r="M150" s="15"/>
      <c r="N150" s="15"/>
      <c r="O150" s="15"/>
      <c r="P150" s="15"/>
      <c r="Q150" s="15"/>
      <c r="R150" s="11">
        <f t="shared" si="15"/>
        <v>0</v>
      </c>
      <c r="S150" s="15"/>
      <c r="T150" s="15"/>
      <c r="U150" s="9">
        <f t="shared" si="35"/>
        <v>0</v>
      </c>
      <c r="V150" s="9">
        <f t="shared" si="34"/>
        <v>13</v>
      </c>
      <c r="W150" s="15">
        <v>13</v>
      </c>
      <c r="X150" s="16">
        <f t="shared" si="36"/>
        <v>0</v>
      </c>
      <c r="Y150" s="18"/>
      <c r="Z150" s="17"/>
    </row>
    <row r="151" spans="1:26" ht="18" customHeight="1" x14ac:dyDescent="0.2">
      <c r="A151" s="13">
        <v>7550008</v>
      </c>
      <c r="B151" s="14" t="s">
        <v>172</v>
      </c>
      <c r="C151" s="15">
        <v>21000</v>
      </c>
      <c r="D151" s="10">
        <f>VLOOKUP($A151,'08.04'!$A$9:$W$204,23,0)</f>
        <v>4</v>
      </c>
      <c r="E151" s="15"/>
      <c r="F151" s="15"/>
      <c r="G151" s="15"/>
      <c r="H151" s="9">
        <f t="shared" si="33"/>
        <v>0</v>
      </c>
      <c r="I151" s="15"/>
      <c r="J151" s="15"/>
      <c r="K151" s="15"/>
      <c r="L151" s="9">
        <f t="shared" si="32"/>
        <v>0</v>
      </c>
      <c r="M151" s="15"/>
      <c r="N151" s="15"/>
      <c r="O151" s="15"/>
      <c r="P151" s="15"/>
      <c r="Q151" s="15"/>
      <c r="R151" s="11">
        <f t="shared" si="15"/>
        <v>0</v>
      </c>
      <c r="S151" s="15"/>
      <c r="T151" s="15"/>
      <c r="U151" s="9">
        <f t="shared" si="35"/>
        <v>0</v>
      </c>
      <c r="V151" s="9">
        <f t="shared" si="34"/>
        <v>4</v>
      </c>
      <c r="W151" s="15">
        <v>4</v>
      </c>
      <c r="X151" s="16">
        <f t="shared" si="36"/>
        <v>0</v>
      </c>
      <c r="Y151" s="18"/>
      <c r="Z151" s="17"/>
    </row>
    <row r="152" spans="1:26" ht="18" customHeight="1" x14ac:dyDescent="0.2">
      <c r="A152" s="13">
        <v>7550011</v>
      </c>
      <c r="B152" s="14" t="s">
        <v>173</v>
      </c>
      <c r="C152" s="15">
        <v>16000</v>
      </c>
      <c r="D152" s="10">
        <f>VLOOKUP($A152,'08.04'!$A$9:$W$204,23,0)</f>
        <v>14</v>
      </c>
      <c r="E152" s="15"/>
      <c r="F152" s="15"/>
      <c r="G152" s="15"/>
      <c r="H152" s="9">
        <f t="shared" si="33"/>
        <v>0</v>
      </c>
      <c r="I152" s="15"/>
      <c r="J152" s="15"/>
      <c r="K152" s="15"/>
      <c r="L152" s="9">
        <f t="shared" si="32"/>
        <v>0</v>
      </c>
      <c r="M152" s="15"/>
      <c r="N152" s="15"/>
      <c r="O152" s="15"/>
      <c r="P152" s="15"/>
      <c r="Q152" s="15"/>
      <c r="R152" s="11">
        <f t="shared" si="15"/>
        <v>0</v>
      </c>
      <c r="S152" s="15"/>
      <c r="T152" s="15"/>
      <c r="U152" s="9">
        <f t="shared" si="35"/>
        <v>0</v>
      </c>
      <c r="V152" s="9">
        <f t="shared" si="34"/>
        <v>14</v>
      </c>
      <c r="W152" s="15">
        <v>14</v>
      </c>
      <c r="X152" s="16">
        <f t="shared" si="36"/>
        <v>0</v>
      </c>
      <c r="Y152" s="18"/>
      <c r="Z152" s="17"/>
    </row>
    <row r="153" spans="1:26" ht="18" customHeight="1" x14ac:dyDescent="0.2">
      <c r="A153" s="13">
        <v>7550012</v>
      </c>
      <c r="B153" s="14" t="s">
        <v>174</v>
      </c>
      <c r="C153" s="15">
        <v>24000</v>
      </c>
      <c r="D153" s="10">
        <f>VLOOKUP($A153,'08.04'!$A$9:$W$204,23,0)</f>
        <v>4</v>
      </c>
      <c r="E153" s="15"/>
      <c r="F153" s="15"/>
      <c r="G153" s="15"/>
      <c r="H153" s="9">
        <f t="shared" si="33"/>
        <v>0</v>
      </c>
      <c r="I153" s="15"/>
      <c r="J153" s="15"/>
      <c r="K153" s="15"/>
      <c r="L153" s="9">
        <f t="shared" si="32"/>
        <v>0</v>
      </c>
      <c r="M153" s="15"/>
      <c r="N153" s="15"/>
      <c r="O153" s="15"/>
      <c r="P153" s="15"/>
      <c r="Q153" s="15"/>
      <c r="R153" s="11">
        <f t="shared" si="15"/>
        <v>0</v>
      </c>
      <c r="S153" s="15"/>
      <c r="T153" s="15"/>
      <c r="U153" s="9">
        <f t="shared" si="35"/>
        <v>0</v>
      </c>
      <c r="V153" s="9">
        <f t="shared" si="34"/>
        <v>4</v>
      </c>
      <c r="W153" s="15">
        <v>4</v>
      </c>
      <c r="X153" s="16">
        <f t="shared" si="36"/>
        <v>0</v>
      </c>
      <c r="Y153" s="18"/>
      <c r="Z153" s="17"/>
    </row>
    <row r="154" spans="1:26" ht="18" customHeight="1" x14ac:dyDescent="0.2">
      <c r="A154" s="13">
        <v>7550015</v>
      </c>
      <c r="B154" s="14" t="s">
        <v>175</v>
      </c>
      <c r="C154" s="15">
        <v>14000</v>
      </c>
      <c r="D154" s="10">
        <f>VLOOKUP($A154,'08.04'!$A$9:$W$204,23,0)</f>
        <v>9</v>
      </c>
      <c r="E154" s="15"/>
      <c r="F154" s="15"/>
      <c r="G154" s="15"/>
      <c r="H154" s="9">
        <f t="shared" si="33"/>
        <v>0</v>
      </c>
      <c r="I154" s="15"/>
      <c r="J154" s="15"/>
      <c r="K154" s="15"/>
      <c r="L154" s="9">
        <f t="shared" si="32"/>
        <v>0</v>
      </c>
      <c r="M154" s="15"/>
      <c r="N154" s="15"/>
      <c r="O154" s="15"/>
      <c r="P154" s="15"/>
      <c r="Q154" s="15"/>
      <c r="R154" s="11">
        <f t="shared" si="15"/>
        <v>0</v>
      </c>
      <c r="S154" s="15"/>
      <c r="T154" s="15"/>
      <c r="U154" s="9">
        <f t="shared" si="35"/>
        <v>0</v>
      </c>
      <c r="V154" s="9">
        <f t="shared" si="34"/>
        <v>9</v>
      </c>
      <c r="W154" s="15">
        <v>9</v>
      </c>
      <c r="X154" s="16">
        <f t="shared" si="36"/>
        <v>0</v>
      </c>
      <c r="Y154" s="18"/>
      <c r="Z154" s="17"/>
    </row>
    <row r="155" spans="1:26" ht="18" customHeight="1" x14ac:dyDescent="0.2">
      <c r="A155" s="13">
        <v>7550016</v>
      </c>
      <c r="B155" s="14" t="s">
        <v>176</v>
      </c>
      <c r="C155" s="15">
        <v>14000</v>
      </c>
      <c r="D155" s="10">
        <f>VLOOKUP($A155,'08.04'!$A$9:$W$204,23,0)</f>
        <v>7</v>
      </c>
      <c r="E155" s="15"/>
      <c r="F155" s="15"/>
      <c r="G155" s="15"/>
      <c r="H155" s="9">
        <f t="shared" si="33"/>
        <v>0</v>
      </c>
      <c r="I155" s="15">
        <v>1</v>
      </c>
      <c r="J155" s="15"/>
      <c r="K155" s="15"/>
      <c r="L155" s="9">
        <f t="shared" si="32"/>
        <v>1</v>
      </c>
      <c r="M155" s="15"/>
      <c r="N155" s="15"/>
      <c r="O155" s="15"/>
      <c r="P155" s="15"/>
      <c r="Q155" s="15"/>
      <c r="R155" s="11">
        <f t="shared" si="15"/>
        <v>0</v>
      </c>
      <c r="S155" s="15"/>
      <c r="T155" s="15"/>
      <c r="U155" s="9">
        <f t="shared" si="35"/>
        <v>0</v>
      </c>
      <c r="V155" s="9">
        <f t="shared" si="34"/>
        <v>6</v>
      </c>
      <c r="W155" s="15">
        <v>6</v>
      </c>
      <c r="X155" s="16">
        <f t="shared" si="36"/>
        <v>0</v>
      </c>
      <c r="Y155" s="18"/>
      <c r="Z155" s="17"/>
    </row>
    <row r="156" spans="1:26" ht="18" customHeight="1" x14ac:dyDescent="0.2">
      <c r="A156" s="13">
        <v>7550017</v>
      </c>
      <c r="B156" s="14" t="s">
        <v>177</v>
      </c>
      <c r="C156" s="15">
        <v>14000</v>
      </c>
      <c r="D156" s="10">
        <f>VLOOKUP($A156,'08.04'!$A$9:$W$204,23,0)</f>
        <v>1</v>
      </c>
      <c r="E156" s="15"/>
      <c r="F156" s="15"/>
      <c r="G156" s="15"/>
      <c r="H156" s="9">
        <f t="shared" si="33"/>
        <v>0</v>
      </c>
      <c r="I156" s="15"/>
      <c r="J156" s="15"/>
      <c r="K156" s="15"/>
      <c r="L156" s="9">
        <f t="shared" si="32"/>
        <v>0</v>
      </c>
      <c r="M156" s="15"/>
      <c r="N156" s="15"/>
      <c r="O156" s="15"/>
      <c r="P156" s="15"/>
      <c r="Q156" s="15"/>
      <c r="R156" s="11">
        <f t="shared" si="15"/>
        <v>0</v>
      </c>
      <c r="S156" s="15"/>
      <c r="T156" s="15"/>
      <c r="U156" s="9">
        <f t="shared" si="35"/>
        <v>0</v>
      </c>
      <c r="V156" s="9">
        <f t="shared" si="34"/>
        <v>1</v>
      </c>
      <c r="W156" s="15">
        <v>1</v>
      </c>
      <c r="X156" s="16">
        <f t="shared" si="36"/>
        <v>0</v>
      </c>
      <c r="Y156" s="18"/>
      <c r="Z156" s="17"/>
    </row>
    <row r="157" spans="1:26" ht="18" customHeight="1" x14ac:dyDescent="0.2">
      <c r="A157" s="13">
        <v>7550019</v>
      </c>
      <c r="B157" s="14" t="s">
        <v>178</v>
      </c>
      <c r="C157" s="15">
        <v>10000</v>
      </c>
      <c r="D157" s="10">
        <f>VLOOKUP($A157,'08.04'!$A$9:$W$204,23,0)</f>
        <v>8</v>
      </c>
      <c r="E157" s="15">
        <v>50</v>
      </c>
      <c r="F157" s="15"/>
      <c r="G157" s="15"/>
      <c r="H157" s="9">
        <f t="shared" si="33"/>
        <v>50</v>
      </c>
      <c r="I157" s="15">
        <v>4</v>
      </c>
      <c r="J157" s="15"/>
      <c r="K157" s="15"/>
      <c r="L157" s="9">
        <f t="shared" si="32"/>
        <v>4</v>
      </c>
      <c r="M157" s="15"/>
      <c r="N157" s="15"/>
      <c r="O157" s="15"/>
      <c r="P157" s="15"/>
      <c r="Q157" s="15"/>
      <c r="R157" s="11">
        <f t="shared" si="15"/>
        <v>0</v>
      </c>
      <c r="S157" s="15"/>
      <c r="T157" s="15"/>
      <c r="U157" s="9">
        <f t="shared" si="35"/>
        <v>0</v>
      </c>
      <c r="V157" s="9">
        <f t="shared" si="34"/>
        <v>54</v>
      </c>
      <c r="W157" s="15">
        <v>54</v>
      </c>
      <c r="X157" s="16">
        <f t="shared" si="36"/>
        <v>0</v>
      </c>
      <c r="Y157" s="18"/>
      <c r="Z157" s="17"/>
    </row>
    <row r="158" spans="1:26" ht="18" customHeight="1" x14ac:dyDescent="0.2">
      <c r="A158" s="13">
        <v>7550026</v>
      </c>
      <c r="B158" s="14" t="s">
        <v>179</v>
      </c>
      <c r="C158" s="15">
        <v>26000</v>
      </c>
      <c r="D158" s="10">
        <f>VLOOKUP($A158,'08.04'!$A$9:$W$204,23,0)</f>
        <v>27</v>
      </c>
      <c r="E158" s="15"/>
      <c r="F158" s="15"/>
      <c r="G158" s="15"/>
      <c r="H158" s="9">
        <f t="shared" si="33"/>
        <v>0</v>
      </c>
      <c r="I158" s="15">
        <v>4</v>
      </c>
      <c r="J158" s="15"/>
      <c r="K158" s="15"/>
      <c r="L158" s="9">
        <f t="shared" si="32"/>
        <v>4</v>
      </c>
      <c r="M158" s="15"/>
      <c r="N158" s="15"/>
      <c r="O158" s="15"/>
      <c r="P158" s="15"/>
      <c r="Q158" s="15"/>
      <c r="R158" s="11">
        <f t="shared" si="15"/>
        <v>0</v>
      </c>
      <c r="S158" s="15"/>
      <c r="T158" s="15"/>
      <c r="U158" s="9">
        <f t="shared" si="35"/>
        <v>0</v>
      </c>
      <c r="V158" s="9">
        <f t="shared" si="34"/>
        <v>23</v>
      </c>
      <c r="W158" s="15">
        <v>23</v>
      </c>
      <c r="X158" s="16">
        <f t="shared" si="36"/>
        <v>0</v>
      </c>
      <c r="Y158" s="18"/>
      <c r="Z158" s="17"/>
    </row>
    <row r="159" spans="1:26" ht="18" customHeight="1" x14ac:dyDescent="0.2">
      <c r="A159" s="13">
        <v>4550025</v>
      </c>
      <c r="B159" s="14" t="s">
        <v>233</v>
      </c>
      <c r="C159" s="15">
        <v>32000</v>
      </c>
      <c r="D159" s="10">
        <f>VLOOKUP($A159,'08.04'!$A$9:$W$204,23,0)</f>
        <v>0</v>
      </c>
      <c r="E159" s="15"/>
      <c r="F159" s="15"/>
      <c r="G159" s="15"/>
      <c r="H159" s="9">
        <f t="shared" si="33"/>
        <v>0</v>
      </c>
      <c r="I159" s="15"/>
      <c r="J159" s="15"/>
      <c r="K159" s="15"/>
      <c r="L159" s="9">
        <f t="shared" si="32"/>
        <v>0</v>
      </c>
      <c r="M159" s="15"/>
      <c r="N159" s="15"/>
      <c r="O159" s="15"/>
      <c r="P159" s="15"/>
      <c r="Q159" s="15"/>
      <c r="R159" s="11">
        <f t="shared" si="15"/>
        <v>0</v>
      </c>
      <c r="S159" s="15"/>
      <c r="T159" s="15"/>
      <c r="U159" s="9">
        <f t="shared" si="35"/>
        <v>0</v>
      </c>
      <c r="V159" s="9">
        <f t="shared" si="34"/>
        <v>0</v>
      </c>
      <c r="W159" s="15"/>
      <c r="X159" s="16">
        <f t="shared" si="36"/>
        <v>0</v>
      </c>
      <c r="Y159" s="18"/>
      <c r="Z159" s="17"/>
    </row>
    <row r="160" spans="1:26" ht="18" customHeight="1" x14ac:dyDescent="0.2">
      <c r="A160" s="13">
        <v>4550013</v>
      </c>
      <c r="B160" s="14" t="s">
        <v>231</v>
      </c>
      <c r="C160" s="15">
        <v>32000</v>
      </c>
      <c r="D160" s="10">
        <f>VLOOKUP($A160,'08.04'!$A$9:$W$204,23,0)</f>
        <v>0</v>
      </c>
      <c r="E160" s="15"/>
      <c r="F160" s="15"/>
      <c r="G160" s="15"/>
      <c r="H160" s="9">
        <f t="shared" si="33"/>
        <v>0</v>
      </c>
      <c r="I160" s="15"/>
      <c r="J160" s="15"/>
      <c r="K160" s="15"/>
      <c r="L160" s="9">
        <f t="shared" si="32"/>
        <v>0</v>
      </c>
      <c r="M160" s="15"/>
      <c r="N160" s="15"/>
      <c r="O160" s="15"/>
      <c r="P160" s="15"/>
      <c r="Q160" s="15"/>
      <c r="R160" s="11">
        <f t="shared" ref="R160:R208" si="37">SUM(M160:Q160)</f>
        <v>0</v>
      </c>
      <c r="S160" s="15"/>
      <c r="T160" s="15"/>
      <c r="U160" s="9">
        <f t="shared" si="35"/>
        <v>0</v>
      </c>
      <c r="V160" s="9">
        <f t="shared" si="34"/>
        <v>0</v>
      </c>
      <c r="W160" s="15"/>
      <c r="X160" s="16">
        <f t="shared" si="36"/>
        <v>0</v>
      </c>
      <c r="Y160" s="18"/>
      <c r="Z160" s="17"/>
    </row>
    <row r="161" spans="1:26" ht="18" customHeight="1" x14ac:dyDescent="0.2">
      <c r="A161" s="7">
        <v>5500000</v>
      </c>
      <c r="B161" s="8" t="s">
        <v>180</v>
      </c>
      <c r="C161" s="9"/>
      <c r="D161" s="10">
        <f>VLOOKUP($A161,'08.04'!$A$9:$W$204,23,0)</f>
        <v>0</v>
      </c>
      <c r="E161" s="10"/>
      <c r="F161" s="10"/>
      <c r="G161" s="10"/>
      <c r="H161" s="9"/>
      <c r="I161" s="10"/>
      <c r="J161" s="10"/>
      <c r="K161" s="10"/>
      <c r="L161" s="9">
        <f t="shared" si="32"/>
        <v>0</v>
      </c>
      <c r="M161" s="10"/>
      <c r="N161" s="10"/>
      <c r="O161" s="10"/>
      <c r="P161" s="10"/>
      <c r="Q161" s="10"/>
      <c r="R161" s="11">
        <f t="shared" si="37"/>
        <v>0</v>
      </c>
      <c r="S161" s="10"/>
      <c r="T161" s="10"/>
      <c r="U161" s="9"/>
      <c r="V161" s="9"/>
      <c r="W161" s="10"/>
      <c r="X161" s="9"/>
      <c r="Y161" s="18"/>
      <c r="Z161" s="17"/>
    </row>
    <row r="162" spans="1:26" s="24" customFormat="1" ht="18" customHeight="1" x14ac:dyDescent="0.2">
      <c r="A162" s="13">
        <v>5500044</v>
      </c>
      <c r="B162" s="20" t="s">
        <v>181</v>
      </c>
      <c r="C162" s="21">
        <v>28000</v>
      </c>
      <c r="D162" s="10">
        <f>VLOOKUP($A162,'08.04'!$A$9:$W$204,23,0)</f>
        <v>0</v>
      </c>
      <c r="E162" s="15">
        <v>2</v>
      </c>
      <c r="F162" s="15"/>
      <c r="G162" s="15"/>
      <c r="H162" s="9">
        <f t="shared" ref="H162:H207" si="38">SUM(E162:G162)</f>
        <v>2</v>
      </c>
      <c r="I162" s="15">
        <v>2</v>
      </c>
      <c r="J162" s="15"/>
      <c r="K162" s="15"/>
      <c r="L162" s="9">
        <f t="shared" si="32"/>
        <v>2</v>
      </c>
      <c r="M162" s="15"/>
      <c r="N162" s="15"/>
      <c r="O162" s="15"/>
      <c r="P162" s="15"/>
      <c r="Q162" s="15"/>
      <c r="R162" s="11">
        <f t="shared" si="37"/>
        <v>0</v>
      </c>
      <c r="S162" s="15"/>
      <c r="T162" s="15"/>
      <c r="U162" s="9">
        <f t="shared" ref="U162:U188" si="39">S162+T162</f>
        <v>0</v>
      </c>
      <c r="V162" s="9">
        <f t="shared" ref="V162:V207" si="40">D162+H162-L162-R162-U162</f>
        <v>0</v>
      </c>
      <c r="W162" s="15"/>
      <c r="X162" s="16">
        <f t="shared" ref="X162:X188" si="41">W162-V162</f>
        <v>0</v>
      </c>
      <c r="Y162" s="22"/>
      <c r="Z162" s="23"/>
    </row>
    <row r="163" spans="1:26" s="24" customFormat="1" ht="18" customHeight="1" x14ac:dyDescent="0.2">
      <c r="A163" s="13">
        <v>5500045</v>
      </c>
      <c r="B163" s="20" t="s">
        <v>182</v>
      </c>
      <c r="C163" s="21">
        <v>30000</v>
      </c>
      <c r="D163" s="10">
        <f>VLOOKUP($A163,'08.04'!$A$9:$W$204,23,0)</f>
        <v>0</v>
      </c>
      <c r="E163" s="15">
        <v>7</v>
      </c>
      <c r="F163" s="15"/>
      <c r="G163" s="15"/>
      <c r="H163" s="9">
        <f t="shared" si="38"/>
        <v>7</v>
      </c>
      <c r="I163" s="15">
        <v>7</v>
      </c>
      <c r="J163" s="15"/>
      <c r="K163" s="15"/>
      <c r="L163" s="9">
        <f t="shared" si="32"/>
        <v>7</v>
      </c>
      <c r="M163" s="15"/>
      <c r="N163" s="15"/>
      <c r="O163" s="15"/>
      <c r="P163" s="15"/>
      <c r="Q163" s="15"/>
      <c r="R163" s="11">
        <f t="shared" si="37"/>
        <v>0</v>
      </c>
      <c r="S163" s="15"/>
      <c r="T163" s="15"/>
      <c r="U163" s="9">
        <f t="shared" si="39"/>
        <v>0</v>
      </c>
      <c r="V163" s="9">
        <f t="shared" si="40"/>
        <v>0</v>
      </c>
      <c r="W163" s="15"/>
      <c r="X163" s="16">
        <f t="shared" si="41"/>
        <v>0</v>
      </c>
      <c r="Y163" s="22"/>
      <c r="Z163" s="23"/>
    </row>
    <row r="164" spans="1:26" ht="18" customHeight="1" x14ac:dyDescent="0.2">
      <c r="A164" s="13">
        <v>5500063</v>
      </c>
      <c r="B164" s="14" t="s">
        <v>183</v>
      </c>
      <c r="C164" s="15">
        <v>21000</v>
      </c>
      <c r="D164" s="10">
        <f>VLOOKUP($A164,'08.04'!$A$9:$W$204,23,0)</f>
        <v>0</v>
      </c>
      <c r="E164" s="15">
        <v>13</v>
      </c>
      <c r="F164" s="15"/>
      <c r="G164" s="15"/>
      <c r="H164" s="9">
        <f t="shared" si="38"/>
        <v>13</v>
      </c>
      <c r="I164" s="15">
        <v>13</v>
      </c>
      <c r="J164" s="15"/>
      <c r="K164" s="15"/>
      <c r="L164" s="9">
        <f t="shared" si="32"/>
        <v>13</v>
      </c>
      <c r="M164" s="15"/>
      <c r="N164" s="15"/>
      <c r="O164" s="15"/>
      <c r="P164" s="15"/>
      <c r="Q164" s="15"/>
      <c r="R164" s="11">
        <f t="shared" si="37"/>
        <v>0</v>
      </c>
      <c r="S164" s="15"/>
      <c r="T164" s="15"/>
      <c r="U164" s="9">
        <f t="shared" si="39"/>
        <v>0</v>
      </c>
      <c r="V164" s="9">
        <f t="shared" si="40"/>
        <v>0</v>
      </c>
      <c r="W164" s="15"/>
      <c r="X164" s="16">
        <f t="shared" si="41"/>
        <v>0</v>
      </c>
      <c r="Y164" s="18"/>
      <c r="Z164" s="17"/>
    </row>
    <row r="165" spans="1:26" ht="18" customHeight="1" x14ac:dyDescent="0.2">
      <c r="A165" s="13">
        <v>5500064</v>
      </c>
      <c r="B165" s="14" t="s">
        <v>184</v>
      </c>
      <c r="C165" s="15">
        <v>26000</v>
      </c>
      <c r="D165" s="10">
        <f>VLOOKUP($A165,'08.04'!$A$9:$W$204,23,0)</f>
        <v>0</v>
      </c>
      <c r="E165" s="15"/>
      <c r="F165" s="15"/>
      <c r="G165" s="15"/>
      <c r="H165" s="9">
        <f t="shared" si="38"/>
        <v>0</v>
      </c>
      <c r="I165" s="15"/>
      <c r="J165" s="15"/>
      <c r="K165" s="15"/>
      <c r="L165" s="9">
        <f t="shared" si="32"/>
        <v>0</v>
      </c>
      <c r="M165" s="15"/>
      <c r="N165" s="15"/>
      <c r="O165" s="15"/>
      <c r="P165" s="15"/>
      <c r="Q165" s="15"/>
      <c r="R165" s="11">
        <f t="shared" si="37"/>
        <v>0</v>
      </c>
      <c r="S165" s="15"/>
      <c r="T165" s="15"/>
      <c r="U165" s="9">
        <f t="shared" si="39"/>
        <v>0</v>
      </c>
      <c r="V165" s="9">
        <f t="shared" si="40"/>
        <v>0</v>
      </c>
      <c r="W165" s="15"/>
      <c r="X165" s="16">
        <f t="shared" si="41"/>
        <v>0</v>
      </c>
      <c r="Y165" s="18"/>
      <c r="Z165" s="17"/>
    </row>
    <row r="166" spans="1:26" ht="18" customHeight="1" x14ac:dyDescent="0.2">
      <c r="A166" s="13">
        <v>5500065</v>
      </c>
      <c r="B166" s="14" t="s">
        <v>185</v>
      </c>
      <c r="C166" s="15">
        <v>24000</v>
      </c>
      <c r="D166" s="10">
        <f>VLOOKUP($A166,'08.04'!$A$9:$W$204,23,0)</f>
        <v>0</v>
      </c>
      <c r="E166" s="15"/>
      <c r="F166" s="15"/>
      <c r="G166" s="15"/>
      <c r="H166" s="9">
        <f t="shared" si="38"/>
        <v>0</v>
      </c>
      <c r="I166" s="15"/>
      <c r="J166" s="15"/>
      <c r="K166" s="15"/>
      <c r="L166" s="9">
        <f t="shared" si="32"/>
        <v>0</v>
      </c>
      <c r="M166" s="15"/>
      <c r="N166" s="15"/>
      <c r="O166" s="15"/>
      <c r="P166" s="15"/>
      <c r="Q166" s="15"/>
      <c r="R166" s="11">
        <f t="shared" si="37"/>
        <v>0</v>
      </c>
      <c r="S166" s="15"/>
      <c r="T166" s="15"/>
      <c r="U166" s="9">
        <f t="shared" si="39"/>
        <v>0</v>
      </c>
      <c r="V166" s="9">
        <f t="shared" si="40"/>
        <v>0</v>
      </c>
      <c r="W166" s="15"/>
      <c r="X166" s="16">
        <f t="shared" si="41"/>
        <v>0</v>
      </c>
      <c r="Y166" s="18"/>
      <c r="Z166" s="17"/>
    </row>
    <row r="167" spans="1:26" ht="18" customHeight="1" x14ac:dyDescent="0.2">
      <c r="A167" s="13">
        <v>5500066</v>
      </c>
      <c r="B167" s="14" t="s">
        <v>186</v>
      </c>
      <c r="C167" s="15">
        <v>32000</v>
      </c>
      <c r="D167" s="10">
        <f>VLOOKUP($A167,'08.04'!$A$9:$W$204,23,0)</f>
        <v>0</v>
      </c>
      <c r="E167" s="15"/>
      <c r="F167" s="15"/>
      <c r="G167" s="15"/>
      <c r="H167" s="9">
        <f t="shared" si="38"/>
        <v>0</v>
      </c>
      <c r="I167" s="15"/>
      <c r="J167" s="15"/>
      <c r="K167" s="15"/>
      <c r="L167" s="9">
        <f t="shared" si="32"/>
        <v>0</v>
      </c>
      <c r="M167" s="15"/>
      <c r="N167" s="15"/>
      <c r="O167" s="15"/>
      <c r="P167" s="15"/>
      <c r="Q167" s="15"/>
      <c r="R167" s="11">
        <f t="shared" si="37"/>
        <v>0</v>
      </c>
      <c r="S167" s="15"/>
      <c r="T167" s="15"/>
      <c r="U167" s="9">
        <f t="shared" si="39"/>
        <v>0</v>
      </c>
      <c r="V167" s="9">
        <f t="shared" si="40"/>
        <v>0</v>
      </c>
      <c r="W167" s="15"/>
      <c r="X167" s="16">
        <f t="shared" si="41"/>
        <v>0</v>
      </c>
      <c r="Y167" s="18"/>
      <c r="Z167" s="17"/>
    </row>
    <row r="168" spans="1:26" ht="18" customHeight="1" x14ac:dyDescent="0.2">
      <c r="A168" s="13">
        <v>5510070</v>
      </c>
      <c r="B168" s="14" t="s">
        <v>187</v>
      </c>
      <c r="C168" s="15">
        <v>28000</v>
      </c>
      <c r="D168" s="10">
        <f>VLOOKUP($A168,'08.04'!$A$9:$W$204,23,0)</f>
        <v>0</v>
      </c>
      <c r="E168" s="15">
        <v>35</v>
      </c>
      <c r="F168" s="15"/>
      <c r="G168" s="15"/>
      <c r="H168" s="9">
        <f t="shared" si="38"/>
        <v>35</v>
      </c>
      <c r="I168" s="15">
        <v>35</v>
      </c>
      <c r="J168" s="15"/>
      <c r="K168" s="15"/>
      <c r="L168" s="9">
        <f t="shared" si="32"/>
        <v>35</v>
      </c>
      <c r="M168" s="15"/>
      <c r="N168" s="15"/>
      <c r="O168" s="15"/>
      <c r="P168" s="15"/>
      <c r="Q168" s="15"/>
      <c r="R168" s="11">
        <f t="shared" si="37"/>
        <v>0</v>
      </c>
      <c r="S168" s="15"/>
      <c r="T168" s="15"/>
      <c r="U168" s="9">
        <f t="shared" si="39"/>
        <v>0</v>
      </c>
      <c r="V168" s="9">
        <f t="shared" si="40"/>
        <v>0</v>
      </c>
      <c r="W168" s="15"/>
      <c r="X168" s="16">
        <f t="shared" si="41"/>
        <v>0</v>
      </c>
      <c r="Y168" s="18"/>
      <c r="Z168" s="17"/>
    </row>
    <row r="169" spans="1:26" ht="18" customHeight="1" x14ac:dyDescent="0.2">
      <c r="A169" s="13">
        <v>5510072</v>
      </c>
      <c r="B169" s="14" t="s">
        <v>188</v>
      </c>
      <c r="C169" s="15">
        <v>29000</v>
      </c>
      <c r="D169" s="10">
        <f>VLOOKUP($A169,'08.04'!$A$9:$W$204,23,0)</f>
        <v>0</v>
      </c>
      <c r="E169" s="15">
        <v>5</v>
      </c>
      <c r="F169" s="15"/>
      <c r="G169" s="15"/>
      <c r="H169" s="9">
        <f t="shared" si="38"/>
        <v>5</v>
      </c>
      <c r="I169" s="15">
        <v>5</v>
      </c>
      <c r="J169" s="15"/>
      <c r="K169" s="15"/>
      <c r="L169" s="9">
        <f t="shared" si="32"/>
        <v>5</v>
      </c>
      <c r="M169" s="15"/>
      <c r="N169" s="15"/>
      <c r="O169" s="15"/>
      <c r="P169" s="15"/>
      <c r="Q169" s="15"/>
      <c r="R169" s="11">
        <f t="shared" si="37"/>
        <v>0</v>
      </c>
      <c r="S169" s="15"/>
      <c r="T169" s="15"/>
      <c r="U169" s="9">
        <f t="shared" si="39"/>
        <v>0</v>
      </c>
      <c r="V169" s="9">
        <f t="shared" si="40"/>
        <v>0</v>
      </c>
      <c r="W169" s="15"/>
      <c r="X169" s="16">
        <f t="shared" si="41"/>
        <v>0</v>
      </c>
      <c r="Y169" s="18"/>
      <c r="Z169" s="17"/>
    </row>
    <row r="170" spans="1:26" ht="18" customHeight="1" x14ac:dyDescent="0.2">
      <c r="A170" s="13">
        <v>5510074</v>
      </c>
      <c r="B170" s="14" t="s">
        <v>189</v>
      </c>
      <c r="C170" s="15">
        <v>30000</v>
      </c>
      <c r="D170" s="10">
        <f>VLOOKUP($A170,'08.04'!$A$9:$W$204,23,0)</f>
        <v>0</v>
      </c>
      <c r="E170" s="15">
        <v>4</v>
      </c>
      <c r="F170" s="15"/>
      <c r="G170" s="15"/>
      <c r="H170" s="9">
        <f t="shared" si="38"/>
        <v>4</v>
      </c>
      <c r="I170" s="15">
        <v>4</v>
      </c>
      <c r="J170" s="15"/>
      <c r="K170" s="15"/>
      <c r="L170" s="9">
        <f t="shared" si="32"/>
        <v>4</v>
      </c>
      <c r="M170" s="15"/>
      <c r="N170" s="15"/>
      <c r="O170" s="15"/>
      <c r="P170" s="15"/>
      <c r="Q170" s="15"/>
      <c r="R170" s="11">
        <f t="shared" si="37"/>
        <v>0</v>
      </c>
      <c r="S170" s="15"/>
      <c r="T170" s="15"/>
      <c r="U170" s="9">
        <f t="shared" si="39"/>
        <v>0</v>
      </c>
      <c r="V170" s="9">
        <f t="shared" si="40"/>
        <v>0</v>
      </c>
      <c r="W170" s="15"/>
      <c r="X170" s="16">
        <f t="shared" si="41"/>
        <v>0</v>
      </c>
      <c r="Y170" s="18"/>
      <c r="Z170" s="17"/>
    </row>
    <row r="171" spans="1:26" ht="18" customHeight="1" x14ac:dyDescent="0.2">
      <c r="A171" s="13">
        <v>5520002</v>
      </c>
      <c r="B171" s="14" t="s">
        <v>190</v>
      </c>
      <c r="C171" s="15">
        <v>34000</v>
      </c>
      <c r="D171" s="10">
        <f>VLOOKUP($A171,'08.04'!$A$9:$W$204,23,0)</f>
        <v>0</v>
      </c>
      <c r="E171" s="15">
        <v>7</v>
      </c>
      <c r="F171" s="15"/>
      <c r="G171" s="15"/>
      <c r="H171" s="9">
        <f t="shared" si="38"/>
        <v>7</v>
      </c>
      <c r="I171" s="15">
        <v>7</v>
      </c>
      <c r="J171" s="15"/>
      <c r="K171" s="15"/>
      <c r="L171" s="9">
        <f t="shared" si="32"/>
        <v>7</v>
      </c>
      <c r="M171" s="15"/>
      <c r="N171" s="15"/>
      <c r="O171" s="15"/>
      <c r="P171" s="15"/>
      <c r="Q171" s="15"/>
      <c r="R171" s="11">
        <f>SUM(M171:Q171)</f>
        <v>0</v>
      </c>
      <c r="S171" s="15"/>
      <c r="T171" s="15"/>
      <c r="U171" s="9">
        <f>S171+T171</f>
        <v>0</v>
      </c>
      <c r="V171" s="9">
        <f t="shared" si="40"/>
        <v>0</v>
      </c>
      <c r="W171" s="15"/>
      <c r="X171" s="16">
        <f>W171-V171</f>
        <v>0</v>
      </c>
      <c r="Y171" s="18"/>
      <c r="Z171" s="17"/>
    </row>
    <row r="172" spans="1:26" ht="18" customHeight="1" x14ac:dyDescent="0.2">
      <c r="A172" s="13">
        <v>5520003</v>
      </c>
      <c r="B172" s="14" t="s">
        <v>191</v>
      </c>
      <c r="C172" s="15">
        <v>34000</v>
      </c>
      <c r="D172" s="10">
        <f>VLOOKUP($A172,'08.04'!$A$9:$W$204,23,0)</f>
        <v>0</v>
      </c>
      <c r="E172" s="15">
        <v>2</v>
      </c>
      <c r="F172" s="15"/>
      <c r="G172" s="15"/>
      <c r="H172" s="9">
        <f t="shared" si="38"/>
        <v>2</v>
      </c>
      <c r="I172" s="15">
        <v>2</v>
      </c>
      <c r="J172" s="15"/>
      <c r="K172" s="15"/>
      <c r="L172" s="9">
        <f t="shared" si="32"/>
        <v>2</v>
      </c>
      <c r="M172" s="15"/>
      <c r="N172" s="15"/>
      <c r="O172" s="15"/>
      <c r="P172" s="15"/>
      <c r="Q172" s="15"/>
      <c r="R172" s="11">
        <f>SUM(M172:Q172)</f>
        <v>0</v>
      </c>
      <c r="S172" s="15"/>
      <c r="T172" s="15"/>
      <c r="U172" s="9">
        <f>S172+T172</f>
        <v>0</v>
      </c>
      <c r="V172" s="9">
        <f t="shared" si="40"/>
        <v>0</v>
      </c>
      <c r="W172" s="15"/>
      <c r="X172" s="16">
        <f>W172-V172</f>
        <v>0</v>
      </c>
      <c r="Y172" s="18"/>
      <c r="Z172" s="17"/>
    </row>
    <row r="173" spans="1:26" ht="18" customHeight="1" x14ac:dyDescent="0.2">
      <c r="A173" s="13">
        <v>5520005</v>
      </c>
      <c r="B173" s="14" t="s">
        <v>192</v>
      </c>
      <c r="C173" s="15">
        <v>19000</v>
      </c>
      <c r="D173" s="10">
        <f>VLOOKUP($A173,'08.04'!$A$9:$W$204,23,0)</f>
        <v>0</v>
      </c>
      <c r="E173" s="15">
        <v>29</v>
      </c>
      <c r="F173" s="15"/>
      <c r="G173" s="15"/>
      <c r="H173" s="9">
        <f t="shared" si="38"/>
        <v>29</v>
      </c>
      <c r="I173" s="15">
        <v>29</v>
      </c>
      <c r="J173" s="15"/>
      <c r="K173" s="15"/>
      <c r="L173" s="9">
        <f t="shared" si="32"/>
        <v>29</v>
      </c>
      <c r="M173" s="15"/>
      <c r="N173" s="15"/>
      <c r="O173" s="15"/>
      <c r="P173" s="15"/>
      <c r="Q173" s="15"/>
      <c r="R173" s="11">
        <f>SUM(M173:Q173)</f>
        <v>0</v>
      </c>
      <c r="S173" s="15"/>
      <c r="T173" s="15"/>
      <c r="U173" s="9">
        <f>S173+T173</f>
        <v>0</v>
      </c>
      <c r="V173" s="9">
        <f t="shared" si="40"/>
        <v>0</v>
      </c>
      <c r="W173" s="15"/>
      <c r="X173" s="16">
        <f>W173-V173</f>
        <v>0</v>
      </c>
      <c r="Y173" s="18"/>
      <c r="Z173" s="17"/>
    </row>
    <row r="174" spans="1:26" ht="18" customHeight="1" x14ac:dyDescent="0.2">
      <c r="A174" s="13">
        <v>5530001</v>
      </c>
      <c r="B174" s="14" t="s">
        <v>193</v>
      </c>
      <c r="C174" s="15">
        <v>46000</v>
      </c>
      <c r="D174" s="10">
        <f>VLOOKUP($A174,'08.04'!$A$9:$W$204,23,0)</f>
        <v>0</v>
      </c>
      <c r="E174" s="15">
        <v>2</v>
      </c>
      <c r="F174" s="15"/>
      <c r="G174" s="15"/>
      <c r="H174" s="9">
        <f t="shared" si="38"/>
        <v>2</v>
      </c>
      <c r="I174" s="15">
        <v>2</v>
      </c>
      <c r="J174" s="15"/>
      <c r="K174" s="15"/>
      <c r="L174" s="9">
        <f t="shared" si="32"/>
        <v>2</v>
      </c>
      <c r="M174" s="15"/>
      <c r="N174" s="15"/>
      <c r="O174" s="15"/>
      <c r="P174" s="15"/>
      <c r="Q174" s="15"/>
      <c r="R174" s="11">
        <f>SUM(M174:Q174)</f>
        <v>0</v>
      </c>
      <c r="S174" s="15"/>
      <c r="T174" s="15"/>
      <c r="U174" s="9">
        <f>S174+T174</f>
        <v>0</v>
      </c>
      <c r="V174" s="9">
        <f t="shared" si="40"/>
        <v>0</v>
      </c>
      <c r="W174" s="15"/>
      <c r="X174" s="16">
        <f>W174-V174</f>
        <v>0</v>
      </c>
      <c r="Y174" s="18"/>
      <c r="Z174" s="17"/>
    </row>
    <row r="175" spans="1:26" ht="18" customHeight="1" x14ac:dyDescent="0.2">
      <c r="A175" s="13">
        <v>5530002</v>
      </c>
      <c r="B175" s="14" t="s">
        <v>194</v>
      </c>
      <c r="C175" s="15">
        <v>38000</v>
      </c>
      <c r="D175" s="10">
        <f>VLOOKUP($A175,'08.04'!$A$9:$W$204,23,0)</f>
        <v>0</v>
      </c>
      <c r="E175" s="15">
        <v>3</v>
      </c>
      <c r="F175" s="15"/>
      <c r="G175" s="15"/>
      <c r="H175" s="9">
        <f t="shared" si="38"/>
        <v>3</v>
      </c>
      <c r="I175" s="15">
        <v>3</v>
      </c>
      <c r="J175" s="15"/>
      <c r="K175" s="15"/>
      <c r="L175" s="9">
        <f t="shared" si="32"/>
        <v>3</v>
      </c>
      <c r="M175" s="15"/>
      <c r="N175" s="15"/>
      <c r="O175" s="15"/>
      <c r="P175" s="15"/>
      <c r="Q175" s="15"/>
      <c r="R175" s="11">
        <f>SUM(M175:Q175)</f>
        <v>0</v>
      </c>
      <c r="S175" s="15"/>
      <c r="T175" s="15"/>
      <c r="U175" s="9">
        <f>S175+T175</f>
        <v>0</v>
      </c>
      <c r="V175" s="9">
        <f t="shared" si="40"/>
        <v>0</v>
      </c>
      <c r="W175" s="15"/>
      <c r="X175" s="16">
        <f>W175-V175</f>
        <v>0</v>
      </c>
      <c r="Y175" s="18"/>
      <c r="Z175" s="17"/>
    </row>
    <row r="176" spans="1:26" ht="18" customHeight="1" x14ac:dyDescent="0.2">
      <c r="A176" s="13">
        <v>5530003</v>
      </c>
      <c r="B176" s="14" t="s">
        <v>195</v>
      </c>
      <c r="C176" s="15">
        <v>38000</v>
      </c>
      <c r="D176" s="10">
        <f>VLOOKUP($A176,'08.04'!$A$9:$W$204,23,0)</f>
        <v>0</v>
      </c>
      <c r="E176" s="15"/>
      <c r="F176" s="15"/>
      <c r="G176" s="15"/>
      <c r="H176" s="9">
        <f t="shared" si="38"/>
        <v>0</v>
      </c>
      <c r="I176" s="15"/>
      <c r="J176" s="15"/>
      <c r="K176" s="15"/>
      <c r="L176" s="9">
        <f t="shared" si="32"/>
        <v>0</v>
      </c>
      <c r="M176" s="15"/>
      <c r="N176" s="15"/>
      <c r="O176" s="15"/>
      <c r="P176" s="15"/>
      <c r="Q176" s="15"/>
      <c r="R176" s="11">
        <f t="shared" si="37"/>
        <v>0</v>
      </c>
      <c r="S176" s="15"/>
      <c r="T176" s="15"/>
      <c r="U176" s="9">
        <f t="shared" si="39"/>
        <v>0</v>
      </c>
      <c r="V176" s="9">
        <f t="shared" si="40"/>
        <v>0</v>
      </c>
      <c r="W176" s="15"/>
      <c r="X176" s="16">
        <f t="shared" si="41"/>
        <v>0</v>
      </c>
      <c r="Y176" s="18"/>
      <c r="Z176" s="17"/>
    </row>
    <row r="177" spans="1:26" ht="18" customHeight="1" x14ac:dyDescent="0.2">
      <c r="A177" s="13">
        <v>5530004</v>
      </c>
      <c r="B177" s="14" t="s">
        <v>196</v>
      </c>
      <c r="C177" s="15">
        <v>39000</v>
      </c>
      <c r="D177" s="10">
        <f>VLOOKUP($A177,'08.04'!$A$9:$W$204,23,0)</f>
        <v>0</v>
      </c>
      <c r="E177" s="15"/>
      <c r="F177" s="15"/>
      <c r="G177" s="15"/>
      <c r="H177" s="9">
        <f t="shared" si="38"/>
        <v>0</v>
      </c>
      <c r="I177" s="15"/>
      <c r="J177" s="15"/>
      <c r="K177" s="15"/>
      <c r="L177" s="9">
        <f t="shared" si="32"/>
        <v>0</v>
      </c>
      <c r="M177" s="15"/>
      <c r="N177" s="15"/>
      <c r="O177" s="15"/>
      <c r="P177" s="15"/>
      <c r="Q177" s="15"/>
      <c r="R177" s="11">
        <f t="shared" si="37"/>
        <v>0</v>
      </c>
      <c r="S177" s="15"/>
      <c r="T177" s="15"/>
      <c r="U177" s="9">
        <f t="shared" si="39"/>
        <v>0</v>
      </c>
      <c r="V177" s="9">
        <f t="shared" si="40"/>
        <v>0</v>
      </c>
      <c r="W177" s="15"/>
      <c r="X177" s="16">
        <f t="shared" si="41"/>
        <v>0</v>
      </c>
      <c r="Y177" s="18"/>
      <c r="Z177" s="17"/>
    </row>
    <row r="178" spans="1:26" ht="18" customHeight="1" x14ac:dyDescent="0.2">
      <c r="A178" s="13">
        <v>5530005</v>
      </c>
      <c r="B178" s="14" t="s">
        <v>197</v>
      </c>
      <c r="C178" s="15">
        <v>35000</v>
      </c>
      <c r="D178" s="10">
        <f>VLOOKUP($A178,'08.04'!$A$9:$W$204,23,0)</f>
        <v>0</v>
      </c>
      <c r="E178" s="15"/>
      <c r="F178" s="15"/>
      <c r="G178" s="15"/>
      <c r="H178" s="9">
        <f t="shared" si="38"/>
        <v>0</v>
      </c>
      <c r="I178" s="15"/>
      <c r="J178" s="15"/>
      <c r="K178" s="15"/>
      <c r="L178" s="9">
        <f t="shared" si="32"/>
        <v>0</v>
      </c>
      <c r="M178" s="15"/>
      <c r="N178" s="15"/>
      <c r="O178" s="15"/>
      <c r="P178" s="15"/>
      <c r="Q178" s="15"/>
      <c r="R178" s="11">
        <f t="shared" si="37"/>
        <v>0</v>
      </c>
      <c r="S178" s="15"/>
      <c r="T178" s="15"/>
      <c r="U178" s="9">
        <f t="shared" si="39"/>
        <v>0</v>
      </c>
      <c r="V178" s="9">
        <f t="shared" si="40"/>
        <v>0</v>
      </c>
      <c r="W178" s="15"/>
      <c r="X178" s="16">
        <f t="shared" si="41"/>
        <v>0</v>
      </c>
      <c r="Y178" s="18"/>
      <c r="Z178" s="17"/>
    </row>
    <row r="179" spans="1:26" ht="18" customHeight="1" x14ac:dyDescent="0.2">
      <c r="A179" s="13">
        <v>5530008</v>
      </c>
      <c r="B179" s="14" t="s">
        <v>198</v>
      </c>
      <c r="C179" s="15">
        <v>29000</v>
      </c>
      <c r="D179" s="10">
        <f>VLOOKUP($A179,'08.04'!$A$9:$W$204,23,0)</f>
        <v>0</v>
      </c>
      <c r="E179" s="15"/>
      <c r="F179" s="15"/>
      <c r="G179" s="15"/>
      <c r="H179" s="9">
        <f t="shared" si="38"/>
        <v>0</v>
      </c>
      <c r="I179" s="15"/>
      <c r="J179" s="15"/>
      <c r="K179" s="15"/>
      <c r="L179" s="9">
        <f t="shared" si="32"/>
        <v>0</v>
      </c>
      <c r="M179" s="15"/>
      <c r="N179" s="15"/>
      <c r="O179" s="15"/>
      <c r="P179" s="15"/>
      <c r="Q179" s="15"/>
      <c r="R179" s="11">
        <f t="shared" si="37"/>
        <v>0</v>
      </c>
      <c r="S179" s="15"/>
      <c r="T179" s="15"/>
      <c r="U179" s="9">
        <f t="shared" si="39"/>
        <v>0</v>
      </c>
      <c r="V179" s="9">
        <f t="shared" si="40"/>
        <v>0</v>
      </c>
      <c r="W179" s="15"/>
      <c r="X179" s="16">
        <f t="shared" si="41"/>
        <v>0</v>
      </c>
      <c r="Y179" s="18"/>
      <c r="Z179" s="17"/>
    </row>
    <row r="180" spans="1:26" ht="18" customHeight="1" x14ac:dyDescent="0.2">
      <c r="A180" s="13">
        <v>5540001</v>
      </c>
      <c r="B180" s="14" t="s">
        <v>199</v>
      </c>
      <c r="C180" s="15">
        <v>18000</v>
      </c>
      <c r="D180" s="10">
        <f>VLOOKUP($A180,'08.04'!$A$9:$W$204,23,0)</f>
        <v>40</v>
      </c>
      <c r="E180" s="15"/>
      <c r="F180" s="15"/>
      <c r="G180" s="15"/>
      <c r="H180" s="9">
        <f t="shared" si="38"/>
        <v>0</v>
      </c>
      <c r="I180" s="15">
        <v>2</v>
      </c>
      <c r="J180" s="15"/>
      <c r="K180" s="15"/>
      <c r="L180" s="9">
        <f t="shared" si="32"/>
        <v>2</v>
      </c>
      <c r="M180" s="15"/>
      <c r="N180" s="15"/>
      <c r="O180" s="15"/>
      <c r="P180" s="15"/>
      <c r="Q180" s="15"/>
      <c r="R180" s="11">
        <f>SUM(M180:Q180)</f>
        <v>0</v>
      </c>
      <c r="S180" s="15"/>
      <c r="T180" s="15"/>
      <c r="U180" s="9">
        <f>S180+T180</f>
        <v>0</v>
      </c>
      <c r="V180" s="9">
        <f t="shared" si="40"/>
        <v>38</v>
      </c>
      <c r="W180" s="15">
        <v>38</v>
      </c>
      <c r="X180" s="16">
        <f>W180-V180</f>
        <v>0</v>
      </c>
      <c r="Y180" s="18"/>
      <c r="Z180" s="17"/>
    </row>
    <row r="181" spans="1:26" ht="18" customHeight="1" x14ac:dyDescent="0.2">
      <c r="A181" s="13">
        <v>5540003</v>
      </c>
      <c r="B181" s="14" t="s">
        <v>200</v>
      </c>
      <c r="C181" s="15">
        <v>18000</v>
      </c>
      <c r="D181" s="10">
        <f>VLOOKUP($A181,'08.04'!$A$9:$W$204,23,0)</f>
        <v>9</v>
      </c>
      <c r="E181" s="15"/>
      <c r="F181" s="15"/>
      <c r="G181" s="15"/>
      <c r="H181" s="9">
        <f t="shared" si="38"/>
        <v>0</v>
      </c>
      <c r="I181" s="15"/>
      <c r="J181" s="15"/>
      <c r="K181" s="15"/>
      <c r="L181" s="9">
        <f t="shared" si="32"/>
        <v>0</v>
      </c>
      <c r="M181" s="15"/>
      <c r="N181" s="15"/>
      <c r="O181" s="15"/>
      <c r="P181" s="15"/>
      <c r="Q181" s="15"/>
      <c r="R181" s="11">
        <f t="shared" si="37"/>
        <v>0</v>
      </c>
      <c r="S181" s="15"/>
      <c r="T181" s="15"/>
      <c r="U181" s="9">
        <f t="shared" si="39"/>
        <v>0</v>
      </c>
      <c r="V181" s="9">
        <f t="shared" si="40"/>
        <v>9</v>
      </c>
      <c r="W181" s="15">
        <v>9</v>
      </c>
      <c r="X181" s="16">
        <f t="shared" si="41"/>
        <v>0</v>
      </c>
      <c r="Y181" s="18"/>
      <c r="Z181" s="17"/>
    </row>
    <row r="182" spans="1:26" ht="18" customHeight="1" x14ac:dyDescent="0.2">
      <c r="A182" s="13">
        <v>5540008</v>
      </c>
      <c r="B182" s="14" t="s">
        <v>201</v>
      </c>
      <c r="C182" s="15">
        <v>16000</v>
      </c>
      <c r="D182" s="10">
        <f>VLOOKUP($A182,'08.04'!$A$9:$W$204,23,0)</f>
        <v>33</v>
      </c>
      <c r="E182" s="15"/>
      <c r="F182" s="15"/>
      <c r="G182" s="15"/>
      <c r="H182" s="9">
        <f t="shared" si="38"/>
        <v>0</v>
      </c>
      <c r="I182" s="15">
        <v>13</v>
      </c>
      <c r="J182" s="15"/>
      <c r="K182" s="15"/>
      <c r="L182" s="9">
        <f t="shared" si="32"/>
        <v>13</v>
      </c>
      <c r="M182" s="15"/>
      <c r="N182" s="15"/>
      <c r="O182" s="15"/>
      <c r="P182" s="15"/>
      <c r="Q182" s="15"/>
      <c r="R182" s="11">
        <f t="shared" si="37"/>
        <v>0</v>
      </c>
      <c r="S182" s="15"/>
      <c r="T182" s="15"/>
      <c r="U182" s="9">
        <f t="shared" si="39"/>
        <v>0</v>
      </c>
      <c r="V182" s="9">
        <f t="shared" si="40"/>
        <v>20</v>
      </c>
      <c r="W182" s="15">
        <v>20</v>
      </c>
      <c r="X182" s="16">
        <f t="shared" si="41"/>
        <v>0</v>
      </c>
      <c r="Y182" s="18"/>
      <c r="Z182" s="17"/>
    </row>
    <row r="183" spans="1:26" ht="18" customHeight="1" x14ac:dyDescent="0.2">
      <c r="A183" s="13">
        <v>5540017</v>
      </c>
      <c r="B183" s="14" t="s">
        <v>202</v>
      </c>
      <c r="C183" s="15">
        <v>25000</v>
      </c>
      <c r="D183" s="10">
        <f>VLOOKUP($A183,'08.04'!$A$9:$W$204,23,0)</f>
        <v>0</v>
      </c>
      <c r="E183" s="15">
        <v>14</v>
      </c>
      <c r="F183" s="15"/>
      <c r="G183" s="15"/>
      <c r="H183" s="9">
        <f t="shared" si="38"/>
        <v>14</v>
      </c>
      <c r="I183" s="15">
        <v>14</v>
      </c>
      <c r="J183" s="15"/>
      <c r="K183" s="15"/>
      <c r="L183" s="9">
        <f t="shared" si="32"/>
        <v>14</v>
      </c>
      <c r="M183" s="15"/>
      <c r="N183" s="15"/>
      <c r="O183" s="15"/>
      <c r="P183" s="15"/>
      <c r="Q183" s="15"/>
      <c r="R183" s="11">
        <f t="shared" si="37"/>
        <v>0</v>
      </c>
      <c r="S183" s="15"/>
      <c r="T183" s="15"/>
      <c r="U183" s="9">
        <f t="shared" si="39"/>
        <v>0</v>
      </c>
      <c r="V183" s="9">
        <f t="shared" si="40"/>
        <v>0</v>
      </c>
      <c r="W183" s="15"/>
      <c r="X183" s="16">
        <f t="shared" si="41"/>
        <v>0</v>
      </c>
      <c r="Y183" s="18"/>
      <c r="Z183" s="17"/>
    </row>
    <row r="184" spans="1:26" ht="18" customHeight="1" x14ac:dyDescent="0.2">
      <c r="A184" s="13">
        <v>5540018</v>
      </c>
      <c r="B184" s="14" t="s">
        <v>203</v>
      </c>
      <c r="C184" s="15">
        <v>32000</v>
      </c>
      <c r="D184" s="10">
        <f>VLOOKUP($A184,'08.04'!$A$9:$W$204,23,0)</f>
        <v>0</v>
      </c>
      <c r="E184" s="15"/>
      <c r="F184" s="15"/>
      <c r="G184" s="15"/>
      <c r="H184" s="9">
        <f t="shared" si="38"/>
        <v>0</v>
      </c>
      <c r="I184" s="15"/>
      <c r="J184" s="15"/>
      <c r="K184" s="15"/>
      <c r="L184" s="9">
        <f t="shared" si="32"/>
        <v>0</v>
      </c>
      <c r="M184" s="15"/>
      <c r="N184" s="15"/>
      <c r="O184" s="15"/>
      <c r="P184" s="15"/>
      <c r="Q184" s="15"/>
      <c r="R184" s="11">
        <f t="shared" si="37"/>
        <v>0</v>
      </c>
      <c r="S184" s="15"/>
      <c r="T184" s="15"/>
      <c r="U184" s="9">
        <f t="shared" si="39"/>
        <v>0</v>
      </c>
      <c r="V184" s="9">
        <f t="shared" si="40"/>
        <v>0</v>
      </c>
      <c r="W184" s="15"/>
      <c r="X184" s="16">
        <f t="shared" si="41"/>
        <v>0</v>
      </c>
      <c r="Y184" s="18"/>
      <c r="Z184" s="17"/>
    </row>
    <row r="185" spans="1:26" ht="18" customHeight="1" x14ac:dyDescent="0.2">
      <c r="A185" s="13">
        <v>5540019</v>
      </c>
      <c r="B185" s="14" t="s">
        <v>204</v>
      </c>
      <c r="C185" s="15">
        <v>39000</v>
      </c>
      <c r="D185" s="10">
        <f>VLOOKUP($A185,'08.04'!$A$9:$W$204,23,0)</f>
        <v>0</v>
      </c>
      <c r="E185" s="15">
        <v>3</v>
      </c>
      <c r="F185" s="15"/>
      <c r="G185" s="15"/>
      <c r="H185" s="9">
        <f t="shared" si="38"/>
        <v>3</v>
      </c>
      <c r="I185" s="15">
        <v>3</v>
      </c>
      <c r="J185" s="15"/>
      <c r="K185" s="15"/>
      <c r="L185" s="9">
        <f t="shared" si="32"/>
        <v>3</v>
      </c>
      <c r="M185" s="15"/>
      <c r="N185" s="15"/>
      <c r="O185" s="15"/>
      <c r="P185" s="15"/>
      <c r="Q185" s="15"/>
      <c r="R185" s="11">
        <f t="shared" si="37"/>
        <v>0</v>
      </c>
      <c r="S185" s="15"/>
      <c r="T185" s="15"/>
      <c r="U185" s="9">
        <f t="shared" si="39"/>
        <v>0</v>
      </c>
      <c r="V185" s="9">
        <f t="shared" si="40"/>
        <v>0</v>
      </c>
      <c r="W185" s="15"/>
      <c r="X185" s="16">
        <f t="shared" si="41"/>
        <v>0</v>
      </c>
      <c r="Y185" s="18"/>
      <c r="Z185" s="17"/>
    </row>
    <row r="186" spans="1:26" ht="18" customHeight="1" x14ac:dyDescent="0.2">
      <c r="A186" s="13">
        <v>5540020</v>
      </c>
      <c r="B186" s="14" t="s">
        <v>205</v>
      </c>
      <c r="C186" s="15">
        <v>40000</v>
      </c>
      <c r="D186" s="10">
        <f>VLOOKUP($A186,'08.04'!$A$9:$W$204,23,0)</f>
        <v>0</v>
      </c>
      <c r="E186" s="15">
        <v>9</v>
      </c>
      <c r="F186" s="15"/>
      <c r="G186" s="15"/>
      <c r="H186" s="9">
        <f t="shared" si="38"/>
        <v>9</v>
      </c>
      <c r="I186" s="15">
        <v>9</v>
      </c>
      <c r="J186" s="15"/>
      <c r="K186" s="15"/>
      <c r="L186" s="9">
        <f t="shared" si="32"/>
        <v>9</v>
      </c>
      <c r="M186" s="15"/>
      <c r="N186" s="15"/>
      <c r="O186" s="15"/>
      <c r="P186" s="15"/>
      <c r="Q186" s="15"/>
      <c r="R186" s="11">
        <f t="shared" si="37"/>
        <v>0</v>
      </c>
      <c r="S186" s="15"/>
      <c r="T186" s="15"/>
      <c r="U186" s="9">
        <f t="shared" si="39"/>
        <v>0</v>
      </c>
      <c r="V186" s="9">
        <f t="shared" si="40"/>
        <v>0</v>
      </c>
      <c r="W186" s="15"/>
      <c r="X186" s="16">
        <f t="shared" si="41"/>
        <v>0</v>
      </c>
      <c r="Y186" s="18"/>
      <c r="Z186" s="17"/>
    </row>
    <row r="187" spans="1:26" ht="18" customHeight="1" x14ac:dyDescent="0.2">
      <c r="A187" s="13">
        <v>5540021</v>
      </c>
      <c r="B187" s="14" t="s">
        <v>206</v>
      </c>
      <c r="C187" s="15">
        <v>46000</v>
      </c>
      <c r="D187" s="10">
        <f>VLOOKUP($A187,'08.04'!$A$9:$W$204,23,0)</f>
        <v>0</v>
      </c>
      <c r="E187" s="15"/>
      <c r="F187" s="15"/>
      <c r="G187" s="15"/>
      <c r="H187" s="9">
        <f t="shared" si="38"/>
        <v>0</v>
      </c>
      <c r="I187" s="15"/>
      <c r="J187" s="15"/>
      <c r="K187" s="15"/>
      <c r="L187" s="9">
        <f t="shared" si="32"/>
        <v>0</v>
      </c>
      <c r="M187" s="15"/>
      <c r="N187" s="15"/>
      <c r="O187" s="15"/>
      <c r="P187" s="15"/>
      <c r="Q187" s="15"/>
      <c r="R187" s="11">
        <f t="shared" si="37"/>
        <v>0</v>
      </c>
      <c r="S187" s="15"/>
      <c r="T187" s="15"/>
      <c r="U187" s="9">
        <f t="shared" si="39"/>
        <v>0</v>
      </c>
      <c r="V187" s="9">
        <f t="shared" si="40"/>
        <v>0</v>
      </c>
      <c r="W187" s="15"/>
      <c r="X187" s="16">
        <f t="shared" si="41"/>
        <v>0</v>
      </c>
      <c r="Y187" s="18"/>
      <c r="Z187" s="17"/>
    </row>
    <row r="188" spans="1:26" ht="18" customHeight="1" x14ac:dyDescent="0.2">
      <c r="A188" s="13">
        <v>5540029</v>
      </c>
      <c r="B188" s="14" t="s">
        <v>207</v>
      </c>
      <c r="C188" s="15">
        <v>18000</v>
      </c>
      <c r="D188" s="10">
        <f>VLOOKUP($A188,'08.04'!$A$9:$W$204,23,0)</f>
        <v>37</v>
      </c>
      <c r="E188" s="15"/>
      <c r="F188" s="15"/>
      <c r="G188" s="15"/>
      <c r="H188" s="9">
        <f t="shared" si="38"/>
        <v>0</v>
      </c>
      <c r="I188" s="15"/>
      <c r="J188" s="15"/>
      <c r="K188" s="15"/>
      <c r="L188" s="9">
        <f t="shared" si="32"/>
        <v>0</v>
      </c>
      <c r="M188" s="15"/>
      <c r="N188" s="15"/>
      <c r="O188" s="15"/>
      <c r="P188" s="15"/>
      <c r="Q188" s="15"/>
      <c r="R188" s="11">
        <f t="shared" si="37"/>
        <v>0</v>
      </c>
      <c r="S188" s="15"/>
      <c r="T188" s="15"/>
      <c r="U188" s="9">
        <f t="shared" si="39"/>
        <v>0</v>
      </c>
      <c r="V188" s="9">
        <f t="shared" si="40"/>
        <v>37</v>
      </c>
      <c r="W188" s="15">
        <v>37</v>
      </c>
      <c r="X188" s="16">
        <f t="shared" si="41"/>
        <v>0</v>
      </c>
      <c r="Y188" s="18"/>
      <c r="Z188" s="17"/>
    </row>
    <row r="189" spans="1:26" ht="18" customHeight="1" x14ac:dyDescent="0.2">
      <c r="A189" s="13">
        <v>5540030</v>
      </c>
      <c r="B189" s="14" t="s">
        <v>208</v>
      </c>
      <c r="C189" s="15">
        <v>20000</v>
      </c>
      <c r="D189" s="10">
        <f>VLOOKUP($A189,'08.04'!$A$9:$W$204,23,0)</f>
        <v>38</v>
      </c>
      <c r="E189" s="15"/>
      <c r="F189" s="15"/>
      <c r="G189" s="15"/>
      <c r="H189" s="9">
        <f t="shared" si="38"/>
        <v>0</v>
      </c>
      <c r="I189" s="15">
        <v>3</v>
      </c>
      <c r="J189" s="15"/>
      <c r="K189" s="15"/>
      <c r="L189" s="9">
        <f t="shared" si="32"/>
        <v>3</v>
      </c>
      <c r="M189" s="15"/>
      <c r="N189" s="15"/>
      <c r="O189" s="15"/>
      <c r="P189" s="15"/>
      <c r="Q189" s="15"/>
      <c r="R189" s="11">
        <f>SUM(M189:Q189)</f>
        <v>0</v>
      </c>
      <c r="S189" s="15"/>
      <c r="T189" s="15"/>
      <c r="U189" s="9">
        <f>S189+T189</f>
        <v>0</v>
      </c>
      <c r="V189" s="9">
        <f t="shared" si="40"/>
        <v>35</v>
      </c>
      <c r="W189" s="15">
        <v>33</v>
      </c>
      <c r="X189" s="16">
        <f>W189-V189</f>
        <v>-2</v>
      </c>
      <c r="Y189" s="18"/>
      <c r="Z189" s="17"/>
    </row>
    <row r="190" spans="1:26" ht="18" customHeight="1" x14ac:dyDescent="0.2">
      <c r="A190" s="13">
        <v>5540031</v>
      </c>
      <c r="B190" s="14" t="s">
        <v>209</v>
      </c>
      <c r="C190" s="15">
        <v>20000</v>
      </c>
      <c r="D190" s="10">
        <f>VLOOKUP($A190,'08.04'!$A$9:$W$204,23,0)</f>
        <v>32</v>
      </c>
      <c r="E190" s="15"/>
      <c r="F190" s="15"/>
      <c r="G190" s="15"/>
      <c r="H190" s="9">
        <f t="shared" si="38"/>
        <v>0</v>
      </c>
      <c r="I190" s="15">
        <v>3</v>
      </c>
      <c r="J190" s="15"/>
      <c r="K190" s="15"/>
      <c r="L190" s="9">
        <f t="shared" si="32"/>
        <v>3</v>
      </c>
      <c r="M190" s="15"/>
      <c r="N190" s="15"/>
      <c r="O190" s="15"/>
      <c r="P190" s="15"/>
      <c r="Q190" s="15"/>
      <c r="R190" s="11">
        <f t="shared" si="37"/>
        <v>0</v>
      </c>
      <c r="S190" s="15"/>
      <c r="T190" s="15"/>
      <c r="U190" s="9">
        <f t="shared" ref="U190:U207" si="42">S190+T190</f>
        <v>0</v>
      </c>
      <c r="V190" s="9">
        <f t="shared" si="40"/>
        <v>29</v>
      </c>
      <c r="W190" s="15">
        <v>28</v>
      </c>
      <c r="X190" s="16">
        <f t="shared" ref="X190:X207" si="43">W190-V190</f>
        <v>-1</v>
      </c>
      <c r="Y190" s="18"/>
      <c r="Z190" s="17"/>
    </row>
    <row r="191" spans="1:26" ht="18" customHeight="1" x14ac:dyDescent="0.2">
      <c r="A191" s="13">
        <v>5540032</v>
      </c>
      <c r="B191" s="14" t="s">
        <v>210</v>
      </c>
      <c r="C191" s="15">
        <v>15000</v>
      </c>
      <c r="D191" s="10">
        <f>VLOOKUP($A191,'08.04'!$A$9:$W$204,23,0)</f>
        <v>41</v>
      </c>
      <c r="E191" s="15"/>
      <c r="F191" s="15"/>
      <c r="G191" s="15"/>
      <c r="H191" s="9">
        <f t="shared" si="38"/>
        <v>0</v>
      </c>
      <c r="I191" s="15">
        <v>7</v>
      </c>
      <c r="J191" s="15"/>
      <c r="K191" s="15"/>
      <c r="L191" s="9">
        <f t="shared" si="32"/>
        <v>7</v>
      </c>
      <c r="M191" s="15"/>
      <c r="N191" s="15"/>
      <c r="O191" s="15"/>
      <c r="P191" s="15"/>
      <c r="Q191" s="15"/>
      <c r="R191" s="11">
        <f t="shared" si="37"/>
        <v>0</v>
      </c>
      <c r="S191" s="15"/>
      <c r="T191" s="15"/>
      <c r="U191" s="9">
        <f t="shared" si="42"/>
        <v>0</v>
      </c>
      <c r="V191" s="9">
        <f t="shared" si="40"/>
        <v>34</v>
      </c>
      <c r="W191" s="15">
        <v>34</v>
      </c>
      <c r="X191" s="16">
        <f t="shared" si="43"/>
        <v>0</v>
      </c>
      <c r="Y191" s="18"/>
      <c r="Z191" s="17"/>
    </row>
    <row r="192" spans="1:26" ht="18" customHeight="1" x14ac:dyDescent="0.2">
      <c r="A192" s="13">
        <v>5540033</v>
      </c>
      <c r="B192" s="14" t="s">
        <v>211</v>
      </c>
      <c r="C192" s="15">
        <v>15000</v>
      </c>
      <c r="D192" s="10">
        <f>VLOOKUP($A192,'08.04'!$A$9:$W$204,23,0)</f>
        <v>63</v>
      </c>
      <c r="E192" s="15"/>
      <c r="F192" s="15"/>
      <c r="G192" s="15"/>
      <c r="H192" s="9">
        <f t="shared" si="38"/>
        <v>0</v>
      </c>
      <c r="I192" s="15">
        <v>5</v>
      </c>
      <c r="J192" s="15"/>
      <c r="K192" s="15"/>
      <c r="L192" s="9">
        <f t="shared" si="32"/>
        <v>5</v>
      </c>
      <c r="M192" s="15"/>
      <c r="N192" s="15"/>
      <c r="O192" s="15"/>
      <c r="P192" s="15"/>
      <c r="Q192" s="15"/>
      <c r="R192" s="11">
        <f t="shared" si="37"/>
        <v>0</v>
      </c>
      <c r="S192" s="15"/>
      <c r="T192" s="15"/>
      <c r="U192" s="9">
        <f t="shared" si="42"/>
        <v>0</v>
      </c>
      <c r="V192" s="9">
        <f t="shared" si="40"/>
        <v>58</v>
      </c>
      <c r="W192" s="15">
        <v>58</v>
      </c>
      <c r="X192" s="16">
        <f t="shared" si="43"/>
        <v>0</v>
      </c>
      <c r="Y192" s="18"/>
      <c r="Z192" s="17"/>
    </row>
    <row r="193" spans="1:26" ht="18" customHeight="1" x14ac:dyDescent="0.2">
      <c r="A193" s="13">
        <v>5540035</v>
      </c>
      <c r="B193" s="14" t="s">
        <v>212</v>
      </c>
      <c r="C193" s="15">
        <v>20000</v>
      </c>
      <c r="D193" s="10">
        <f>VLOOKUP($A193,'08.04'!$A$9:$W$204,23,0)</f>
        <v>23</v>
      </c>
      <c r="E193" s="15"/>
      <c r="F193" s="15"/>
      <c r="G193" s="15"/>
      <c r="H193" s="9">
        <f t="shared" si="38"/>
        <v>0</v>
      </c>
      <c r="I193" s="15"/>
      <c r="J193" s="15"/>
      <c r="K193" s="15"/>
      <c r="L193" s="9">
        <f t="shared" si="32"/>
        <v>0</v>
      </c>
      <c r="M193" s="15"/>
      <c r="N193" s="15"/>
      <c r="O193" s="15"/>
      <c r="P193" s="15"/>
      <c r="Q193" s="15"/>
      <c r="R193" s="11">
        <f>SUM(M193:Q193)</f>
        <v>0</v>
      </c>
      <c r="S193" s="15"/>
      <c r="T193" s="15"/>
      <c r="U193" s="9">
        <f>S193+T193</f>
        <v>0</v>
      </c>
      <c r="V193" s="9">
        <f t="shared" si="40"/>
        <v>23</v>
      </c>
      <c r="W193" s="15">
        <v>23</v>
      </c>
      <c r="X193" s="16">
        <f>W193-V193</f>
        <v>0</v>
      </c>
      <c r="Y193" s="18"/>
      <c r="Z193" s="17"/>
    </row>
    <row r="194" spans="1:26" ht="18" customHeight="1" x14ac:dyDescent="0.2">
      <c r="A194" s="13">
        <v>5540037</v>
      </c>
      <c r="B194" s="14" t="s">
        <v>213</v>
      </c>
      <c r="C194" s="15">
        <v>18000</v>
      </c>
      <c r="D194" s="10">
        <f>VLOOKUP($A194,'08.04'!$A$9:$W$204,23,0)</f>
        <v>48</v>
      </c>
      <c r="E194" s="15"/>
      <c r="F194" s="15"/>
      <c r="G194" s="15"/>
      <c r="H194" s="9">
        <f t="shared" si="38"/>
        <v>0</v>
      </c>
      <c r="I194" s="15"/>
      <c r="J194" s="15"/>
      <c r="K194" s="15"/>
      <c r="L194" s="9">
        <f t="shared" si="32"/>
        <v>0</v>
      </c>
      <c r="M194" s="15"/>
      <c r="N194" s="15"/>
      <c r="O194" s="15"/>
      <c r="P194" s="15"/>
      <c r="Q194" s="15"/>
      <c r="R194" s="11">
        <f t="shared" si="37"/>
        <v>0</v>
      </c>
      <c r="S194" s="15"/>
      <c r="T194" s="15"/>
      <c r="U194" s="9">
        <f t="shared" si="42"/>
        <v>0</v>
      </c>
      <c r="V194" s="9">
        <f t="shared" si="40"/>
        <v>48</v>
      </c>
      <c r="W194" s="15">
        <v>48</v>
      </c>
      <c r="X194" s="16">
        <f t="shared" si="43"/>
        <v>0</v>
      </c>
      <c r="Y194" s="18"/>
      <c r="Z194" s="17"/>
    </row>
    <row r="195" spans="1:26" ht="18" customHeight="1" x14ac:dyDescent="0.2">
      <c r="A195" s="13">
        <v>5541001</v>
      </c>
      <c r="B195" s="14" t="s">
        <v>214</v>
      </c>
      <c r="C195" s="15">
        <v>29000</v>
      </c>
      <c r="D195" s="10">
        <f>VLOOKUP($A195,'08.04'!$A$9:$W$204,23,0)</f>
        <v>0</v>
      </c>
      <c r="E195" s="15"/>
      <c r="F195" s="15"/>
      <c r="G195" s="15"/>
      <c r="H195" s="9">
        <f t="shared" si="38"/>
        <v>0</v>
      </c>
      <c r="I195" s="15"/>
      <c r="J195" s="15"/>
      <c r="K195" s="15"/>
      <c r="L195" s="9">
        <f t="shared" si="32"/>
        <v>0</v>
      </c>
      <c r="M195" s="15"/>
      <c r="N195" s="15"/>
      <c r="O195" s="15"/>
      <c r="P195" s="15"/>
      <c r="Q195" s="15"/>
      <c r="R195" s="11">
        <f t="shared" si="37"/>
        <v>0</v>
      </c>
      <c r="S195" s="15"/>
      <c r="T195" s="15"/>
      <c r="U195" s="9">
        <f t="shared" si="42"/>
        <v>0</v>
      </c>
      <c r="V195" s="9">
        <f t="shared" si="40"/>
        <v>0</v>
      </c>
      <c r="W195" s="15"/>
      <c r="X195" s="16">
        <f t="shared" si="43"/>
        <v>0</v>
      </c>
      <c r="Y195" s="18"/>
      <c r="Z195" s="17"/>
    </row>
    <row r="196" spans="1:26" ht="18" customHeight="1" x14ac:dyDescent="0.2">
      <c r="A196" s="13">
        <v>5510105</v>
      </c>
      <c r="B196" s="14" t="s">
        <v>240</v>
      </c>
      <c r="C196" s="15">
        <v>10000</v>
      </c>
      <c r="D196" s="10">
        <f>VLOOKUP($A196,'08.04'!$A$9:$W$204,23,0)</f>
        <v>0</v>
      </c>
      <c r="E196" s="15"/>
      <c r="F196" s="15"/>
      <c r="G196" s="15"/>
      <c r="H196" s="9">
        <f t="shared" si="38"/>
        <v>0</v>
      </c>
      <c r="I196" s="15"/>
      <c r="J196" s="15"/>
      <c r="K196" s="15"/>
      <c r="L196" s="9">
        <f t="shared" si="32"/>
        <v>0</v>
      </c>
      <c r="M196" s="15"/>
      <c r="N196" s="15"/>
      <c r="O196" s="15"/>
      <c r="P196" s="15"/>
      <c r="Q196" s="15"/>
      <c r="R196" s="11">
        <f t="shared" si="37"/>
        <v>0</v>
      </c>
      <c r="S196" s="15"/>
      <c r="T196" s="15"/>
      <c r="U196" s="9">
        <f t="shared" si="42"/>
        <v>0</v>
      </c>
      <c r="V196" s="9">
        <f t="shared" si="40"/>
        <v>0</v>
      </c>
      <c r="W196" s="15"/>
      <c r="X196" s="16">
        <f t="shared" si="43"/>
        <v>0</v>
      </c>
      <c r="Y196" s="18"/>
      <c r="Z196" s="17"/>
    </row>
    <row r="197" spans="1:26" ht="18" customHeight="1" x14ac:dyDescent="0.2">
      <c r="A197" s="13">
        <v>7116001</v>
      </c>
      <c r="B197" s="14" t="s">
        <v>215</v>
      </c>
      <c r="C197" s="15">
        <v>99000</v>
      </c>
      <c r="D197" s="10">
        <f>VLOOKUP($A197,'08.04'!$A$9:$W$204,23,0)</f>
        <v>0</v>
      </c>
      <c r="E197" s="15"/>
      <c r="F197" s="15"/>
      <c r="G197" s="15"/>
      <c r="H197" s="9">
        <f t="shared" si="38"/>
        <v>0</v>
      </c>
      <c r="I197" s="15"/>
      <c r="J197" s="15"/>
      <c r="K197" s="15"/>
      <c r="L197" s="9">
        <f t="shared" si="32"/>
        <v>0</v>
      </c>
      <c r="M197" s="15"/>
      <c r="N197" s="15"/>
      <c r="O197" s="15"/>
      <c r="P197" s="15"/>
      <c r="Q197" s="15"/>
      <c r="R197" s="11">
        <f t="shared" si="37"/>
        <v>0</v>
      </c>
      <c r="S197" s="15"/>
      <c r="T197" s="15"/>
      <c r="U197" s="9">
        <f t="shared" si="42"/>
        <v>0</v>
      </c>
      <c r="V197" s="9">
        <f t="shared" si="40"/>
        <v>0</v>
      </c>
      <c r="W197" s="15"/>
      <c r="X197" s="16">
        <f t="shared" si="43"/>
        <v>0</v>
      </c>
      <c r="Y197" s="18"/>
      <c r="Z197" s="17"/>
    </row>
    <row r="198" spans="1:26" ht="18" customHeight="1" x14ac:dyDescent="0.2">
      <c r="A198" s="13">
        <v>7116002</v>
      </c>
      <c r="B198" s="14" t="s">
        <v>224</v>
      </c>
      <c r="C198" s="15">
        <v>60000</v>
      </c>
      <c r="D198" s="10">
        <f>VLOOKUP($A198,'08.04'!$A$9:$W$204,23,0)</f>
        <v>0</v>
      </c>
      <c r="E198" s="15"/>
      <c r="F198" s="15"/>
      <c r="G198" s="15"/>
      <c r="H198" s="9">
        <f t="shared" si="38"/>
        <v>0</v>
      </c>
      <c r="I198" s="15"/>
      <c r="J198" s="15"/>
      <c r="K198" s="15"/>
      <c r="L198" s="9">
        <f t="shared" si="32"/>
        <v>0</v>
      </c>
      <c r="M198" s="15"/>
      <c r="N198" s="15"/>
      <c r="O198" s="15"/>
      <c r="P198" s="15"/>
      <c r="Q198" s="15"/>
      <c r="R198" s="11">
        <f t="shared" si="37"/>
        <v>0</v>
      </c>
      <c r="S198" s="15"/>
      <c r="T198" s="15"/>
      <c r="U198" s="9">
        <f t="shared" si="42"/>
        <v>0</v>
      </c>
      <c r="V198" s="9">
        <f t="shared" si="40"/>
        <v>0</v>
      </c>
      <c r="W198" s="15"/>
      <c r="X198" s="16">
        <f t="shared" si="43"/>
        <v>0</v>
      </c>
      <c r="Y198" s="18"/>
      <c r="Z198" s="17"/>
    </row>
    <row r="199" spans="1:26" ht="18" customHeight="1" x14ac:dyDescent="0.2">
      <c r="A199" s="13">
        <v>7116003</v>
      </c>
      <c r="B199" s="14" t="s">
        <v>225</v>
      </c>
      <c r="C199" s="15">
        <v>60000</v>
      </c>
      <c r="D199" s="10">
        <f>VLOOKUP($A199,'08.04'!$A$9:$W$204,23,0)</f>
        <v>0</v>
      </c>
      <c r="E199" s="15"/>
      <c r="F199" s="15"/>
      <c r="G199" s="15"/>
      <c r="H199" s="9">
        <f t="shared" si="38"/>
        <v>0</v>
      </c>
      <c r="I199" s="15"/>
      <c r="J199" s="15"/>
      <c r="K199" s="15"/>
      <c r="L199" s="9">
        <f t="shared" si="32"/>
        <v>0</v>
      </c>
      <c r="M199" s="15"/>
      <c r="N199" s="15"/>
      <c r="O199" s="15"/>
      <c r="P199" s="15"/>
      <c r="Q199" s="15"/>
      <c r="R199" s="11">
        <f t="shared" si="37"/>
        <v>0</v>
      </c>
      <c r="S199" s="15"/>
      <c r="T199" s="15"/>
      <c r="U199" s="9">
        <f t="shared" si="42"/>
        <v>0</v>
      </c>
      <c r="V199" s="9">
        <f t="shared" si="40"/>
        <v>0</v>
      </c>
      <c r="W199" s="15"/>
      <c r="X199" s="16">
        <f t="shared" si="43"/>
        <v>0</v>
      </c>
      <c r="Y199" s="18"/>
      <c r="Z199" s="17"/>
    </row>
    <row r="200" spans="1:26" ht="18" customHeight="1" x14ac:dyDescent="0.2">
      <c r="A200" s="13">
        <v>9500002</v>
      </c>
      <c r="B200" s="14" t="s">
        <v>216</v>
      </c>
      <c r="C200" s="15">
        <v>4000</v>
      </c>
      <c r="D200" s="10">
        <f>VLOOKUP($A200,'08.04'!$A$9:$W$204,23,0)</f>
        <v>0</v>
      </c>
      <c r="E200" s="15"/>
      <c r="F200" s="15"/>
      <c r="G200" s="15"/>
      <c r="H200" s="9">
        <f t="shared" si="38"/>
        <v>0</v>
      </c>
      <c r="I200" s="15"/>
      <c r="J200" s="15"/>
      <c r="K200" s="15"/>
      <c r="L200" s="9">
        <f t="shared" si="32"/>
        <v>0</v>
      </c>
      <c r="M200" s="15"/>
      <c r="N200" s="15"/>
      <c r="O200" s="15"/>
      <c r="P200" s="15"/>
      <c r="Q200" s="15"/>
      <c r="R200" s="11">
        <f t="shared" si="37"/>
        <v>0</v>
      </c>
      <c r="S200" s="15"/>
      <c r="T200" s="15"/>
      <c r="U200" s="9">
        <f t="shared" si="42"/>
        <v>0</v>
      </c>
      <c r="V200" s="9">
        <f t="shared" si="40"/>
        <v>0</v>
      </c>
      <c r="W200" s="15"/>
      <c r="X200" s="16">
        <f t="shared" si="43"/>
        <v>0</v>
      </c>
      <c r="Y200" s="18"/>
      <c r="Z200" s="17"/>
    </row>
    <row r="201" spans="1:26" ht="18" customHeight="1" x14ac:dyDescent="0.2">
      <c r="A201" s="13">
        <v>9500003</v>
      </c>
      <c r="B201" s="14" t="s">
        <v>217</v>
      </c>
      <c r="C201" s="15">
        <v>5000</v>
      </c>
      <c r="D201" s="10">
        <f>VLOOKUP($A201,'08.04'!$A$9:$W$204,23,0)</f>
        <v>0</v>
      </c>
      <c r="E201" s="15"/>
      <c r="F201" s="15"/>
      <c r="G201" s="15"/>
      <c r="H201" s="9">
        <f t="shared" si="38"/>
        <v>0</v>
      </c>
      <c r="I201" s="15"/>
      <c r="J201" s="15"/>
      <c r="K201" s="15"/>
      <c r="L201" s="9">
        <f t="shared" si="32"/>
        <v>0</v>
      </c>
      <c r="M201" s="15"/>
      <c r="N201" s="15"/>
      <c r="O201" s="15"/>
      <c r="P201" s="15"/>
      <c r="Q201" s="15"/>
      <c r="R201" s="11">
        <f t="shared" si="37"/>
        <v>0</v>
      </c>
      <c r="S201" s="15"/>
      <c r="T201" s="15"/>
      <c r="U201" s="9">
        <f t="shared" si="42"/>
        <v>0</v>
      </c>
      <c r="V201" s="9">
        <f t="shared" si="40"/>
        <v>0</v>
      </c>
      <c r="W201" s="15"/>
      <c r="X201" s="16">
        <f t="shared" si="43"/>
        <v>0</v>
      </c>
      <c r="Y201" s="18"/>
      <c r="Z201" s="17"/>
    </row>
    <row r="202" spans="1:26" ht="18" customHeight="1" x14ac:dyDescent="0.2">
      <c r="A202" s="13">
        <v>5530007</v>
      </c>
      <c r="B202" s="14" t="s">
        <v>229</v>
      </c>
      <c r="C202" s="15">
        <v>29000</v>
      </c>
      <c r="D202" s="10">
        <f>VLOOKUP($A202,'08.04'!$A$9:$W$204,23,0)</f>
        <v>0</v>
      </c>
      <c r="E202" s="15"/>
      <c r="F202" s="15"/>
      <c r="G202" s="15"/>
      <c r="H202" s="9">
        <f t="shared" si="38"/>
        <v>0</v>
      </c>
      <c r="I202" s="15"/>
      <c r="J202" s="15"/>
      <c r="K202" s="15"/>
      <c r="L202" s="9">
        <f t="shared" si="32"/>
        <v>0</v>
      </c>
      <c r="M202" s="15"/>
      <c r="N202" s="15"/>
      <c r="O202" s="15"/>
      <c r="P202" s="15"/>
      <c r="Q202" s="15"/>
      <c r="R202" s="11">
        <f t="shared" si="37"/>
        <v>0</v>
      </c>
      <c r="S202" s="15"/>
      <c r="T202" s="15"/>
      <c r="U202" s="9">
        <f t="shared" si="42"/>
        <v>0</v>
      </c>
      <c r="V202" s="9">
        <f t="shared" si="40"/>
        <v>0</v>
      </c>
      <c r="W202" s="15"/>
      <c r="X202" s="16">
        <f t="shared" si="43"/>
        <v>0</v>
      </c>
      <c r="Y202" s="18"/>
      <c r="Z202" s="17"/>
    </row>
    <row r="203" spans="1:26" ht="18" customHeight="1" x14ac:dyDescent="0.2">
      <c r="A203" s="13">
        <v>553009</v>
      </c>
      <c r="B203" s="14" t="s">
        <v>230</v>
      </c>
      <c r="C203" s="15">
        <v>39000</v>
      </c>
      <c r="D203" s="10">
        <f>VLOOKUP($A203,'08.04'!$A$9:$W$204,23,0)</f>
        <v>0</v>
      </c>
      <c r="E203" s="15"/>
      <c r="F203" s="15"/>
      <c r="G203" s="15"/>
      <c r="H203" s="9">
        <f t="shared" si="38"/>
        <v>0</v>
      </c>
      <c r="I203" s="15"/>
      <c r="J203" s="15"/>
      <c r="K203" s="15"/>
      <c r="L203" s="9">
        <f t="shared" si="32"/>
        <v>0</v>
      </c>
      <c r="M203" s="15"/>
      <c r="N203" s="15"/>
      <c r="O203" s="15"/>
      <c r="P203" s="15"/>
      <c r="Q203" s="15"/>
      <c r="R203" s="11">
        <f t="shared" si="37"/>
        <v>0</v>
      </c>
      <c r="S203" s="15"/>
      <c r="T203" s="15"/>
      <c r="U203" s="9">
        <f t="shared" si="42"/>
        <v>0</v>
      </c>
      <c r="V203" s="9">
        <f t="shared" si="40"/>
        <v>0</v>
      </c>
      <c r="W203" s="15"/>
      <c r="X203" s="16">
        <f t="shared" si="43"/>
        <v>0</v>
      </c>
      <c r="Y203" s="18"/>
      <c r="Z203" s="17"/>
    </row>
    <row r="204" spans="1:26" ht="18" customHeight="1" x14ac:dyDescent="0.2">
      <c r="A204" s="13">
        <v>7560084</v>
      </c>
      <c r="B204" s="14" t="s">
        <v>245</v>
      </c>
      <c r="C204" s="15">
        <v>50000</v>
      </c>
      <c r="D204" s="10">
        <f>VLOOKUP($A204,'08.04'!$A$9:$W$204,23,0)</f>
        <v>0</v>
      </c>
      <c r="E204" s="15"/>
      <c r="F204" s="15"/>
      <c r="G204" s="15"/>
      <c r="H204" s="9">
        <f t="shared" si="38"/>
        <v>0</v>
      </c>
      <c r="I204" s="15">
        <v>10</v>
      </c>
      <c r="J204" s="15"/>
      <c r="K204" s="15"/>
      <c r="L204" s="9">
        <f t="shared" si="32"/>
        <v>10</v>
      </c>
      <c r="M204" s="15"/>
      <c r="N204" s="15"/>
      <c r="O204" s="15"/>
      <c r="P204" s="15"/>
      <c r="Q204" s="15"/>
      <c r="R204" s="11">
        <f t="shared" si="37"/>
        <v>0</v>
      </c>
      <c r="S204" s="15"/>
      <c r="T204" s="15"/>
      <c r="U204" s="9">
        <f t="shared" si="42"/>
        <v>0</v>
      </c>
      <c r="V204" s="9">
        <f t="shared" si="40"/>
        <v>-10</v>
      </c>
      <c r="W204" s="15"/>
      <c r="X204" s="16">
        <f t="shared" si="43"/>
        <v>10</v>
      </c>
      <c r="Y204" s="18"/>
      <c r="Z204" s="17"/>
    </row>
    <row r="205" spans="1:26" ht="18" customHeight="1" x14ac:dyDescent="0.2">
      <c r="A205" s="13">
        <v>7560085</v>
      </c>
      <c r="B205" s="14" t="s">
        <v>246</v>
      </c>
      <c r="C205" s="15">
        <v>80000</v>
      </c>
      <c r="D205" s="10">
        <f>VLOOKUP($A205,'08.04'!$A$9:$W$205,23,0)</f>
        <v>0</v>
      </c>
      <c r="E205" s="15"/>
      <c r="F205" s="15"/>
      <c r="G205" s="15"/>
      <c r="H205" s="9">
        <f t="shared" si="38"/>
        <v>0</v>
      </c>
      <c r="I205" s="15"/>
      <c r="J205" s="15"/>
      <c r="K205" s="15"/>
      <c r="L205" s="9">
        <f t="shared" si="32"/>
        <v>0</v>
      </c>
      <c r="M205" s="15"/>
      <c r="N205" s="15"/>
      <c r="O205" s="15"/>
      <c r="P205" s="15"/>
      <c r="Q205" s="15"/>
      <c r="R205" s="11">
        <f t="shared" si="37"/>
        <v>0</v>
      </c>
      <c r="S205" s="15"/>
      <c r="T205" s="15"/>
      <c r="U205" s="9">
        <f t="shared" si="42"/>
        <v>0</v>
      </c>
      <c r="V205" s="9">
        <f t="shared" si="40"/>
        <v>0</v>
      </c>
      <c r="W205" s="15"/>
      <c r="X205" s="16">
        <f t="shared" si="43"/>
        <v>0</v>
      </c>
      <c r="Y205" s="18"/>
      <c r="Z205" s="17"/>
    </row>
    <row r="206" spans="1:26" ht="18" customHeight="1" x14ac:dyDescent="0.2">
      <c r="A206" s="13">
        <v>7560086</v>
      </c>
      <c r="B206" s="14" t="s">
        <v>247</v>
      </c>
      <c r="C206" s="15">
        <v>39000</v>
      </c>
      <c r="D206" s="10">
        <f>VLOOKUP($A206,'08.04'!$A$9:$W$206,23,0)</f>
        <v>0</v>
      </c>
      <c r="E206" s="15"/>
      <c r="F206" s="15"/>
      <c r="G206" s="15"/>
      <c r="H206" s="9">
        <f t="shared" si="38"/>
        <v>0</v>
      </c>
      <c r="I206" s="15">
        <v>5</v>
      </c>
      <c r="J206" s="15"/>
      <c r="K206" s="15"/>
      <c r="L206" s="9">
        <f t="shared" si="32"/>
        <v>5</v>
      </c>
      <c r="M206" s="15"/>
      <c r="N206" s="15"/>
      <c r="O206" s="15"/>
      <c r="P206" s="15"/>
      <c r="Q206" s="15"/>
      <c r="R206" s="11">
        <f t="shared" si="37"/>
        <v>0</v>
      </c>
      <c r="S206" s="15"/>
      <c r="T206" s="15"/>
      <c r="U206" s="9">
        <f t="shared" si="42"/>
        <v>0</v>
      </c>
      <c r="V206" s="9">
        <f t="shared" si="40"/>
        <v>-5</v>
      </c>
      <c r="W206" s="15"/>
      <c r="X206" s="16">
        <f t="shared" si="43"/>
        <v>5</v>
      </c>
      <c r="Y206" s="18"/>
      <c r="Z206" s="17"/>
    </row>
    <row r="207" spans="1:26" ht="18" customHeight="1" x14ac:dyDescent="0.2">
      <c r="A207" s="13"/>
      <c r="B207" s="14"/>
      <c r="C207" s="15"/>
      <c r="D207" s="10"/>
      <c r="E207" s="15"/>
      <c r="F207" s="15"/>
      <c r="G207" s="15"/>
      <c r="H207" s="9">
        <f t="shared" si="38"/>
        <v>0</v>
      </c>
      <c r="I207" s="15"/>
      <c r="J207" s="15"/>
      <c r="K207" s="15"/>
      <c r="L207" s="9">
        <f t="shared" si="32"/>
        <v>0</v>
      </c>
      <c r="M207" s="15"/>
      <c r="N207" s="15"/>
      <c r="O207" s="15"/>
      <c r="P207" s="15"/>
      <c r="Q207" s="15"/>
      <c r="R207" s="11">
        <f t="shared" si="37"/>
        <v>0</v>
      </c>
      <c r="S207" s="15"/>
      <c r="T207" s="15"/>
      <c r="U207" s="9">
        <f t="shared" si="42"/>
        <v>0</v>
      </c>
      <c r="V207" s="9">
        <f t="shared" si="40"/>
        <v>0</v>
      </c>
      <c r="W207" s="15"/>
      <c r="X207" s="16">
        <f t="shared" si="43"/>
        <v>0</v>
      </c>
      <c r="Y207" s="18"/>
      <c r="Z207" s="17"/>
    </row>
    <row r="208" spans="1:26" ht="18" customHeight="1" x14ac:dyDescent="0.2">
      <c r="A208" s="7"/>
      <c r="B208" s="28" t="s">
        <v>218</v>
      </c>
      <c r="C208" s="9"/>
      <c r="D208" s="10"/>
      <c r="E208" s="10"/>
      <c r="F208" s="10"/>
      <c r="G208" s="10"/>
      <c r="H208" s="9"/>
      <c r="I208" s="10"/>
      <c r="J208" s="10"/>
      <c r="K208" s="10"/>
      <c r="L208" s="9">
        <f t="shared" si="32"/>
        <v>0</v>
      </c>
      <c r="M208" s="10"/>
      <c r="N208" s="10"/>
      <c r="O208" s="10"/>
      <c r="P208" s="10"/>
      <c r="Q208" s="10"/>
      <c r="R208" s="11">
        <f t="shared" si="37"/>
        <v>0</v>
      </c>
      <c r="S208" s="10"/>
      <c r="T208" s="10"/>
      <c r="U208" s="9"/>
      <c r="V208" s="9"/>
      <c r="W208" s="10"/>
      <c r="X208" s="9"/>
      <c r="Y208" s="18"/>
      <c r="Z208" s="17"/>
    </row>
    <row r="210" spans="1:28" ht="25.5" customHeight="1" x14ac:dyDescent="0.2">
      <c r="D210" s="30">
        <f>SUM(D9:D208)</f>
        <v>657</v>
      </c>
      <c r="E210" s="31"/>
      <c r="F210" s="31"/>
      <c r="G210" s="31"/>
      <c r="H210" s="31"/>
      <c r="I210" s="30">
        <f>SUM(I9:I208)</f>
        <v>814</v>
      </c>
      <c r="J210" s="30">
        <f>SUM(J9:J208)</f>
        <v>0</v>
      </c>
      <c r="K210" s="30"/>
      <c r="L210" s="31"/>
      <c r="M210" s="31"/>
      <c r="N210" s="31"/>
      <c r="O210" s="31"/>
      <c r="P210" s="31"/>
      <c r="Q210" s="30">
        <f>SUM(Q9:Q208)</f>
        <v>1</v>
      </c>
      <c r="R210" s="30">
        <f>SUM(R9:R208)</f>
        <v>9</v>
      </c>
      <c r="S210" s="30">
        <f>SUM(S9:S208)</f>
        <v>67</v>
      </c>
      <c r="T210" s="31"/>
      <c r="U210" s="31"/>
      <c r="V210" s="32"/>
      <c r="W210" s="30">
        <f>SUM(W9:W208)</f>
        <v>586</v>
      </c>
      <c r="X210" s="30">
        <f>SUM(X9:X208)</f>
        <v>-32</v>
      </c>
    </row>
    <row r="211" spans="1:28" ht="12.75" customHeight="1" x14ac:dyDescent="0.2"/>
    <row r="212" spans="1:28" s="1" customFormat="1" x14ac:dyDescent="0.2">
      <c r="A212" s="29"/>
      <c r="B212" s="29" t="s">
        <v>219</v>
      </c>
      <c r="I212" s="33" t="s">
        <v>220</v>
      </c>
      <c r="S212" s="1" t="s">
        <v>221</v>
      </c>
      <c r="V212" s="2"/>
      <c r="W212" s="2"/>
      <c r="X212" s="2"/>
      <c r="Y212" s="3"/>
      <c r="Z212" s="3"/>
      <c r="AA212" s="3"/>
      <c r="AB212" s="3"/>
    </row>
    <row r="214" spans="1:28" s="1" customFormat="1" x14ac:dyDescent="0.2">
      <c r="A214" s="29" t="s">
        <v>222</v>
      </c>
      <c r="B214" s="3"/>
      <c r="V214" s="2"/>
      <c r="W214" s="2"/>
      <c r="X214" s="2"/>
      <c r="Y214" s="3"/>
      <c r="Z214" s="3"/>
      <c r="AA214" s="3"/>
      <c r="AB214" s="3"/>
    </row>
  </sheetData>
  <mergeCells count="30">
    <mergeCell ref="O6:Q6"/>
    <mergeCell ref="J6:J7"/>
    <mergeCell ref="K6:K7"/>
    <mergeCell ref="L6:L7"/>
    <mergeCell ref="M6:M7"/>
    <mergeCell ref="N6:N7"/>
    <mergeCell ref="V5:V7"/>
    <mergeCell ref="W5:W7"/>
    <mergeCell ref="X5:X7"/>
    <mergeCell ref="Z5:AB6"/>
    <mergeCell ref="R6:R7"/>
    <mergeCell ref="S6:S7"/>
    <mergeCell ref="T6:T7"/>
    <mergeCell ref="U6:U7"/>
    <mergeCell ref="A1:B1"/>
    <mergeCell ref="A2:B2"/>
    <mergeCell ref="A3:X3"/>
    <mergeCell ref="A5:A7"/>
    <mergeCell ref="B5:B7"/>
    <mergeCell ref="C5:C7"/>
    <mergeCell ref="D5:D7"/>
    <mergeCell ref="E5:H5"/>
    <mergeCell ref="I5:L5"/>
    <mergeCell ref="M5:R5"/>
    <mergeCell ref="E6:E7"/>
    <mergeCell ref="F6:F7"/>
    <mergeCell ref="G6:G7"/>
    <mergeCell ref="H6:H7"/>
    <mergeCell ref="I6:I7"/>
    <mergeCell ref="S5:U5"/>
  </mergeCells>
  <conditionalFormatting sqref="B103:B104">
    <cfRule type="duplicateValues" dxfId="1919" priority="89" stopIfTrue="1"/>
  </conditionalFormatting>
  <conditionalFormatting sqref="B135">
    <cfRule type="duplicateValues" dxfId="1918" priority="88" stopIfTrue="1"/>
  </conditionalFormatting>
  <conditionalFormatting sqref="B121">
    <cfRule type="duplicateValues" dxfId="1917" priority="87" stopIfTrue="1"/>
  </conditionalFormatting>
  <conditionalFormatting sqref="B208">
    <cfRule type="duplicateValues" dxfId="1916" priority="86" stopIfTrue="1"/>
  </conditionalFormatting>
  <conditionalFormatting sqref="B211:B284">
    <cfRule type="duplicateValues" dxfId="1915" priority="85" stopIfTrue="1"/>
  </conditionalFormatting>
  <conditionalFormatting sqref="B210">
    <cfRule type="duplicateValues" dxfId="1914" priority="84" stopIfTrue="1"/>
  </conditionalFormatting>
  <conditionalFormatting sqref="I212">
    <cfRule type="duplicateValues" dxfId="1913" priority="83" stopIfTrue="1"/>
  </conditionalFormatting>
  <conditionalFormatting sqref="I212">
    <cfRule type="duplicateValues" dxfId="1912" priority="80" stopIfTrue="1"/>
    <cfRule type="duplicateValues" dxfId="1911" priority="81" stopIfTrue="1"/>
    <cfRule type="duplicateValues" dxfId="1910" priority="82" stopIfTrue="1"/>
  </conditionalFormatting>
  <conditionalFormatting sqref="B20">
    <cfRule type="duplicateValues" dxfId="1909" priority="74" stopIfTrue="1"/>
  </conditionalFormatting>
  <conditionalFormatting sqref="B20">
    <cfRule type="duplicateValues" dxfId="1908" priority="75" stopIfTrue="1"/>
  </conditionalFormatting>
  <conditionalFormatting sqref="B20">
    <cfRule type="duplicateValues" dxfId="1907" priority="76" stopIfTrue="1"/>
  </conditionalFormatting>
  <conditionalFormatting sqref="B20">
    <cfRule type="duplicateValues" dxfId="1906" priority="77" stopIfTrue="1"/>
    <cfRule type="duplicateValues" dxfId="1905" priority="78" stopIfTrue="1"/>
    <cfRule type="duplicateValues" dxfId="1904" priority="79" stopIfTrue="1"/>
  </conditionalFormatting>
  <conditionalFormatting sqref="A20:A25">
    <cfRule type="duplicateValues" dxfId="1903" priority="73" stopIfTrue="1"/>
  </conditionalFormatting>
  <conditionalFormatting sqref="A26">
    <cfRule type="duplicateValues" dxfId="1902" priority="72" stopIfTrue="1"/>
  </conditionalFormatting>
  <conditionalFormatting sqref="A27">
    <cfRule type="duplicateValues" dxfId="1901" priority="71" stopIfTrue="1"/>
  </conditionalFormatting>
  <conditionalFormatting sqref="A28">
    <cfRule type="duplicateValues" dxfId="1900" priority="70" stopIfTrue="1"/>
  </conditionalFormatting>
  <conditionalFormatting sqref="A29">
    <cfRule type="duplicateValues" dxfId="1899" priority="69" stopIfTrue="1"/>
  </conditionalFormatting>
  <conditionalFormatting sqref="A30">
    <cfRule type="duplicateValues" dxfId="1898" priority="68" stopIfTrue="1"/>
  </conditionalFormatting>
  <conditionalFormatting sqref="B285:B65328 B210 B5 B8:B19 B122:B134 B21:B59 B136:B195 B64:B100 B197:B203 B62 B102:B120">
    <cfRule type="duplicateValues" dxfId="1897" priority="90" stopIfTrue="1"/>
  </conditionalFormatting>
  <conditionalFormatting sqref="B285:B65328 B210 B5 B8:B19 B105:B120 B122:B134 B21:B59 B136:B195 B64:B100 B197:B203 B62 B102">
    <cfRule type="duplicateValues" dxfId="1896" priority="91" stopIfTrue="1"/>
  </conditionalFormatting>
  <conditionalFormatting sqref="A210:A65328 A1:A5 A8:A19 A31:A59 A64:A100 A208 A197:A203 A62 A102:A195">
    <cfRule type="duplicateValues" dxfId="1895" priority="92" stopIfTrue="1"/>
  </conditionalFormatting>
  <conditionalFormatting sqref="B210:B65328 B5 B8:B19 B21:B59 B64:B100 B208 B197:B203 B62 B102:B195">
    <cfRule type="duplicateValues" dxfId="1894" priority="93" stopIfTrue="1"/>
  </conditionalFormatting>
  <conditionalFormatting sqref="B210:B65328 B1:B5 B8:B19 B21:B59 B64:B100 B208 B197:B203 B62 B102:B195">
    <cfRule type="duplicateValues" dxfId="1893" priority="94" stopIfTrue="1"/>
    <cfRule type="duplicateValues" dxfId="1892" priority="95" stopIfTrue="1"/>
    <cfRule type="duplicateValues" dxfId="1891" priority="96" stopIfTrue="1"/>
  </conditionalFormatting>
  <conditionalFormatting sqref="Y17">
    <cfRule type="duplicateValues" dxfId="1890" priority="62" stopIfTrue="1"/>
  </conditionalFormatting>
  <conditionalFormatting sqref="Y17">
    <cfRule type="duplicateValues" dxfId="1889" priority="63" stopIfTrue="1"/>
  </conditionalFormatting>
  <conditionalFormatting sqref="Y17">
    <cfRule type="duplicateValues" dxfId="1888" priority="64" stopIfTrue="1"/>
  </conditionalFormatting>
  <conditionalFormatting sqref="Y17">
    <cfRule type="duplicateValues" dxfId="1887" priority="65" stopIfTrue="1"/>
    <cfRule type="duplicateValues" dxfId="1886" priority="66" stopIfTrue="1"/>
    <cfRule type="duplicateValues" dxfId="1885" priority="67" stopIfTrue="1"/>
  </conditionalFormatting>
  <conditionalFormatting sqref="Y13">
    <cfRule type="duplicateValues" dxfId="1884" priority="56" stopIfTrue="1"/>
  </conditionalFormatting>
  <conditionalFormatting sqref="Y13">
    <cfRule type="duplicateValues" dxfId="1883" priority="57" stopIfTrue="1"/>
  </conditionalFormatting>
  <conditionalFormatting sqref="Y13">
    <cfRule type="duplicateValues" dxfId="1882" priority="58" stopIfTrue="1"/>
  </conditionalFormatting>
  <conditionalFormatting sqref="Y13">
    <cfRule type="duplicateValues" dxfId="1881" priority="59" stopIfTrue="1"/>
    <cfRule type="duplicateValues" dxfId="1880" priority="60" stopIfTrue="1"/>
    <cfRule type="duplicateValues" dxfId="1879" priority="61" stopIfTrue="1"/>
  </conditionalFormatting>
  <conditionalFormatting sqref="B63">
    <cfRule type="duplicateValues" dxfId="1878" priority="49" stopIfTrue="1"/>
  </conditionalFormatting>
  <conditionalFormatting sqref="B63">
    <cfRule type="duplicateValues" dxfId="1877" priority="50" stopIfTrue="1"/>
  </conditionalFormatting>
  <conditionalFormatting sqref="A63">
    <cfRule type="duplicateValues" dxfId="1876" priority="51" stopIfTrue="1"/>
  </conditionalFormatting>
  <conditionalFormatting sqref="B63">
    <cfRule type="duplicateValues" dxfId="1875" priority="52" stopIfTrue="1"/>
  </conditionalFormatting>
  <conditionalFormatting sqref="B63">
    <cfRule type="duplicateValues" dxfId="1874" priority="53" stopIfTrue="1"/>
    <cfRule type="duplicateValues" dxfId="1873" priority="54" stopIfTrue="1"/>
    <cfRule type="duplicateValues" dxfId="1872" priority="55" stopIfTrue="1"/>
  </conditionalFormatting>
  <conditionalFormatting sqref="B196">
    <cfRule type="duplicateValues" dxfId="1871" priority="35" stopIfTrue="1"/>
  </conditionalFormatting>
  <conditionalFormatting sqref="B196">
    <cfRule type="duplicateValues" dxfId="1870" priority="36" stopIfTrue="1"/>
  </conditionalFormatting>
  <conditionalFormatting sqref="A196">
    <cfRule type="duplicateValues" dxfId="1869" priority="37" stopIfTrue="1"/>
  </conditionalFormatting>
  <conditionalFormatting sqref="B196">
    <cfRule type="duplicateValues" dxfId="1868" priority="38" stopIfTrue="1"/>
  </conditionalFormatting>
  <conditionalFormatting sqref="B196">
    <cfRule type="duplicateValues" dxfId="1867" priority="39" stopIfTrue="1"/>
    <cfRule type="duplicateValues" dxfId="1866" priority="40" stopIfTrue="1"/>
    <cfRule type="duplicateValues" dxfId="1865" priority="41" stopIfTrue="1"/>
  </conditionalFormatting>
  <conditionalFormatting sqref="B207">
    <cfRule type="duplicateValues" dxfId="1864" priority="29" stopIfTrue="1"/>
  </conditionalFormatting>
  <conditionalFormatting sqref="B207">
    <cfRule type="duplicateValues" dxfId="1863" priority="30" stopIfTrue="1"/>
  </conditionalFormatting>
  <conditionalFormatting sqref="B207">
    <cfRule type="duplicateValues" dxfId="1862" priority="31" stopIfTrue="1"/>
  </conditionalFormatting>
  <conditionalFormatting sqref="B207">
    <cfRule type="duplicateValues" dxfId="1861" priority="32" stopIfTrue="1"/>
    <cfRule type="duplicateValues" dxfId="1860" priority="33" stopIfTrue="1"/>
    <cfRule type="duplicateValues" dxfId="1859" priority="34" stopIfTrue="1"/>
  </conditionalFormatting>
  <conditionalFormatting sqref="A207">
    <cfRule type="duplicateValues" dxfId="1858" priority="28" stopIfTrue="1"/>
  </conditionalFormatting>
  <conditionalFormatting sqref="B204:B206">
    <cfRule type="duplicateValues" dxfId="1857" priority="21" stopIfTrue="1"/>
  </conditionalFormatting>
  <conditionalFormatting sqref="B204:B206">
    <cfRule type="duplicateValues" dxfId="1856" priority="22" stopIfTrue="1"/>
  </conditionalFormatting>
  <conditionalFormatting sqref="A204:A206">
    <cfRule type="duplicateValues" dxfId="1855" priority="23" stopIfTrue="1"/>
  </conditionalFormatting>
  <conditionalFormatting sqref="B204:B206">
    <cfRule type="duplicateValues" dxfId="1854" priority="24" stopIfTrue="1"/>
  </conditionalFormatting>
  <conditionalFormatting sqref="B204:B206">
    <cfRule type="duplicateValues" dxfId="1853" priority="25" stopIfTrue="1"/>
    <cfRule type="duplicateValues" dxfId="1852" priority="26" stopIfTrue="1"/>
    <cfRule type="duplicateValues" dxfId="1851" priority="27" stopIfTrue="1"/>
  </conditionalFormatting>
  <conditionalFormatting sqref="A60:A61">
    <cfRule type="duplicateValues" dxfId="1850" priority="20" stopIfTrue="1"/>
  </conditionalFormatting>
  <conditionalFormatting sqref="B60">
    <cfRule type="duplicateValues" dxfId="1849" priority="14" stopIfTrue="1"/>
  </conditionalFormatting>
  <conditionalFormatting sqref="B60">
    <cfRule type="duplicateValues" dxfId="1848" priority="15" stopIfTrue="1"/>
  </conditionalFormatting>
  <conditionalFormatting sqref="B60">
    <cfRule type="duplicateValues" dxfId="1847" priority="16" stopIfTrue="1"/>
  </conditionalFormatting>
  <conditionalFormatting sqref="B60">
    <cfRule type="duplicateValues" dxfId="1846" priority="17" stopIfTrue="1"/>
    <cfRule type="duplicateValues" dxfId="1845" priority="18" stopIfTrue="1"/>
    <cfRule type="duplicateValues" dxfId="1844" priority="19" stopIfTrue="1"/>
  </conditionalFormatting>
  <conditionalFormatting sqref="B61">
    <cfRule type="duplicateValues" dxfId="1843" priority="8" stopIfTrue="1"/>
  </conditionalFormatting>
  <conditionalFormatting sqref="B61">
    <cfRule type="duplicateValues" dxfId="1842" priority="9" stopIfTrue="1"/>
  </conditionalFormatting>
  <conditionalFormatting sqref="B61">
    <cfRule type="duplicateValues" dxfId="1841" priority="10" stopIfTrue="1"/>
  </conditionalFormatting>
  <conditionalFormatting sqref="B61">
    <cfRule type="duplicateValues" dxfId="1840" priority="11" stopIfTrue="1"/>
    <cfRule type="duplicateValues" dxfId="1839" priority="12" stopIfTrue="1"/>
    <cfRule type="duplicateValues" dxfId="1838" priority="13" stopIfTrue="1"/>
  </conditionalFormatting>
  <conditionalFormatting sqref="B101">
    <cfRule type="duplicateValues" dxfId="1837" priority="1" stopIfTrue="1"/>
  </conditionalFormatting>
  <conditionalFormatting sqref="B101">
    <cfRule type="duplicateValues" dxfId="1836" priority="2" stopIfTrue="1"/>
  </conditionalFormatting>
  <conditionalFormatting sqref="A101">
    <cfRule type="duplicateValues" dxfId="1835" priority="3" stopIfTrue="1"/>
  </conditionalFormatting>
  <conditionalFormatting sqref="B101">
    <cfRule type="duplicateValues" dxfId="1834" priority="4" stopIfTrue="1"/>
  </conditionalFormatting>
  <conditionalFormatting sqref="B101">
    <cfRule type="duplicateValues" dxfId="1833" priority="5" stopIfTrue="1"/>
    <cfRule type="duplicateValues" dxfId="1832" priority="6" stopIfTrue="1"/>
    <cfRule type="duplicateValues" dxfId="1831" priority="7" stopIfTrue="1"/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01.04</vt:lpstr>
      <vt:lpstr>02.04</vt:lpstr>
      <vt:lpstr>03.04</vt:lpstr>
      <vt:lpstr>04.04</vt:lpstr>
      <vt:lpstr>05.04</vt:lpstr>
      <vt:lpstr>06.04</vt:lpstr>
      <vt:lpstr>07.04</vt:lpstr>
      <vt:lpstr>08.04</vt:lpstr>
      <vt:lpstr>09.04</vt:lpstr>
      <vt:lpstr>10.04</vt:lpstr>
      <vt:lpstr>11.04</vt:lpstr>
      <vt:lpstr>12.04</vt:lpstr>
      <vt:lpstr>13.04</vt:lpstr>
      <vt:lpstr>14.04</vt:lpstr>
      <vt:lpstr>15.04</vt:lpstr>
      <vt:lpstr>16.04</vt:lpstr>
      <vt:lpstr>17.04</vt:lpstr>
      <vt:lpstr>18.04</vt:lpstr>
      <vt:lpstr>19.04</vt:lpstr>
      <vt:lpstr>20.04</vt:lpstr>
      <vt:lpstr>21.04</vt:lpstr>
      <vt:lpstr>22.04</vt:lpstr>
      <vt:lpstr>23.04</vt:lpstr>
      <vt:lpstr>24.04</vt:lpstr>
      <vt:lpstr>25.04</vt:lpstr>
      <vt:lpstr>26.04</vt:lpstr>
      <vt:lpstr>27.04</vt:lpstr>
      <vt:lpstr>28.04</vt:lpstr>
      <vt:lpstr>29.04</vt:lpstr>
      <vt:lpstr>30.04</vt:lpstr>
      <vt:lpstr>31.03</vt:lpstr>
      <vt:lpstr>TOTAL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Administrator</cp:lastModifiedBy>
  <cp:lastPrinted>2016-08-01T04:15:05Z</cp:lastPrinted>
  <dcterms:created xsi:type="dcterms:W3CDTF">2016-06-09T08:51:41Z</dcterms:created>
  <dcterms:modified xsi:type="dcterms:W3CDTF">2017-05-01T10:37:17Z</dcterms:modified>
</cp:coreProperties>
</file>